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3.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ivotTables/pivotTable4.xml" ContentType="application/vnd.openxmlformats-officedocument.spreadsheetml.pivotTab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ivotTables/pivotTable5.xml" ContentType="application/vnd.openxmlformats-officedocument.spreadsheetml.pivotTab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6.xml" ContentType="application/vnd.openxmlformats-officedocument.spreadsheetml.pivotTab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pivotTables/pivotTable7.xml" ContentType="application/vnd.openxmlformats-officedocument.spreadsheetml.pivotTab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pivotTables/pivotTable8.xml" ContentType="application/vnd.openxmlformats-officedocument.spreadsheetml.pivotTab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pivotTables/pivotTable9.xml" ContentType="application/vnd.openxmlformats-officedocument.spreadsheetml.pivotTab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pivotTables/pivotTable10.xml" ContentType="application/vnd.openxmlformats-officedocument.spreadsheetml.pivotTab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pivotTables/pivotTable11.xml" ContentType="application/vnd.openxmlformats-officedocument.spreadsheetml.pivotTab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pivotTables/pivotTable12.xml" ContentType="application/vnd.openxmlformats-officedocument.spreadsheetml.pivotTab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pivotTables/pivotTable13.xml" ContentType="application/vnd.openxmlformats-officedocument.spreadsheetml.pivotTab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pivotTables/pivotTable14.xml" ContentType="application/vnd.openxmlformats-officedocument.spreadsheetml.pivotTab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pivotTables/pivotTable15.xml" ContentType="application/vnd.openxmlformats-officedocument.spreadsheetml.pivotTab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pivotTables/pivotTable16.xml" ContentType="application/vnd.openxmlformats-officedocument.spreadsheetml.pivotTable+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pivotTables/pivotTable17.xml" ContentType="application/vnd.openxmlformats-officedocument.spreadsheetml.pivotTable+xml"/>
  <Override PartName="/xl/drawings/drawing1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pivotTables/pivotTable18.xml" ContentType="application/vnd.openxmlformats-officedocument.spreadsheetml.pivotTable+xml"/>
  <Override PartName="/xl/drawings/drawing17.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pivotTables/pivotTable19.xml" ContentType="application/vnd.openxmlformats-officedocument.spreadsheetml.pivotTable+xml"/>
  <Override PartName="/xl/drawings/drawing18.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pivotTables/pivotTable20.xml" ContentType="application/vnd.openxmlformats-officedocument.spreadsheetml.pivotTable+xml"/>
  <Override PartName="/xl/drawings/drawing19.xml" ContentType="application/vnd.openxmlformats-officedocument.drawing+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pivotTables/pivotTable21.xml" ContentType="application/vnd.openxmlformats-officedocument.spreadsheetml.pivotTable+xml"/>
  <Override PartName="/xl/drawings/drawing20.xml" ContentType="application/vnd.openxmlformats-officedocument.drawing+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pivotTables/pivotTable22.xml" ContentType="application/vnd.openxmlformats-officedocument.spreadsheetml.pivotTable+xml"/>
  <Override PartName="/xl/drawings/drawing21.xml" ContentType="application/vnd.openxmlformats-officedocument.drawing+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pivotTables/pivotTable23.xml" ContentType="application/vnd.openxmlformats-officedocument.spreadsheetml.pivotTable+xml"/>
  <Override PartName="/xl/drawings/drawing22.xml" ContentType="application/vnd.openxmlformats-officedocument.drawing+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pivotTables/pivotTable24.xml" ContentType="application/vnd.openxmlformats-officedocument.spreadsheetml.pivotTable+xml"/>
  <Override PartName="/xl/drawings/drawing23.xml" ContentType="application/vnd.openxmlformats-officedocument.drawing+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pivotTables/pivotTable25.xml" ContentType="application/vnd.openxmlformats-officedocument.spreadsheetml.pivotTable+xml"/>
  <Override PartName="/xl/drawings/drawing24.xml" ContentType="application/vnd.openxmlformats-officedocument.drawing+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pivotTables/pivotTable26.xml" ContentType="application/vnd.openxmlformats-officedocument.spreadsheetml.pivotTable+xml"/>
  <Override PartName="/xl/drawings/drawing25.xml" ContentType="application/vnd.openxmlformats-officedocument.drawing+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pivotTables/pivotTable27.xml" ContentType="application/vnd.openxmlformats-officedocument.spreadsheetml.pivotTable+xml"/>
  <Override PartName="/xl/drawings/drawing26.xml" ContentType="application/vnd.openxmlformats-officedocument.drawing+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pivotTables/pivotTable28.xml" ContentType="application/vnd.openxmlformats-officedocument.spreadsheetml.pivotTable+xml"/>
  <Override PartName="/xl/drawings/drawing27.xml" ContentType="application/vnd.openxmlformats-officedocument.drawing+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28.xml" ContentType="application/vnd.openxmlformats-officedocument.drawing+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pivotTables/pivotTable29.xml" ContentType="application/vnd.openxmlformats-officedocument.spreadsheetml.pivotTable+xml"/>
  <Override PartName="/xl/pivotTables/pivotTable30.xml" ContentType="application/vnd.openxmlformats-officedocument.spreadsheetml.pivotTable+xml"/>
  <Override PartName="/xl/pivotTables/pivotTable31.xml" ContentType="application/vnd.openxmlformats-officedocument.spreadsheetml.pivotTable+xml"/>
  <Override PartName="/xl/pivotTables/pivotTable32.xml" ContentType="application/vnd.openxmlformats-officedocument.spreadsheetml.pivotTable+xml"/>
  <Override PartName="/xl/pivotTables/pivotTable33.xml" ContentType="application/vnd.openxmlformats-officedocument.spreadsheetml.pivotTable+xml"/>
  <Override PartName="/xl/pivotTables/pivotTable34.xml" ContentType="application/vnd.openxmlformats-officedocument.spreadsheetml.pivotTable+xml"/>
  <Override PartName="/xl/pivotTables/pivotTable35.xml" ContentType="application/vnd.openxmlformats-officedocument.spreadsheetml.pivotTable+xml"/>
  <Override PartName="/xl/pivotTables/pivotTable36.xml" ContentType="application/vnd.openxmlformats-officedocument.spreadsheetml.pivotTable+xml"/>
  <Override PartName="/xl/pivotTables/pivotTable37.xml" ContentType="application/vnd.openxmlformats-officedocument.spreadsheetml.pivotTable+xml"/>
  <Override PartName="/xl/pivotTables/pivotTable38.xml" ContentType="application/vnd.openxmlformats-officedocument.spreadsheetml.pivotTable+xml"/>
  <Override PartName="/xl/pivotTables/pivotTable39.xml" ContentType="application/vnd.openxmlformats-officedocument.spreadsheetml.pivotTable+xml"/>
  <Override PartName="/xl/pivotTables/pivotTable40.xml" ContentType="application/vnd.openxmlformats-officedocument.spreadsheetml.pivotTable+xml"/>
  <Override PartName="/xl/pivotTables/pivotTable41.xml" ContentType="application/vnd.openxmlformats-officedocument.spreadsheetml.pivotTable+xml"/>
  <Override PartName="/xl/pivotTables/pivotTable42.xml" ContentType="application/vnd.openxmlformats-officedocument.spreadsheetml.pivotTable+xml"/>
  <Override PartName="/xl/pivotTables/pivotTable43.xml" ContentType="application/vnd.openxmlformats-officedocument.spreadsheetml.pivotTable+xml"/>
  <Override PartName="/xl/pivotTables/pivotTable44.xml" ContentType="application/vnd.openxmlformats-officedocument.spreadsheetml.pivotTable+xml"/>
  <Override PartName="/xl/pivotTables/pivotTable45.xml" ContentType="application/vnd.openxmlformats-officedocument.spreadsheetml.pivotTable+xml"/>
  <Override PartName="/xl/pivotTables/pivotTable46.xml" ContentType="application/vnd.openxmlformats-officedocument.spreadsheetml.pivotTable+xml"/>
  <Override PartName="/xl/pivotTables/pivotTable47.xml" ContentType="application/vnd.openxmlformats-officedocument.spreadsheetml.pivotTable+xml"/>
  <Override PartName="/xl/pivotTables/pivotTable48.xml" ContentType="application/vnd.openxmlformats-officedocument.spreadsheetml.pivotTable+xml"/>
  <Override PartName="/xl/pivotTables/pivotTable49.xml" ContentType="application/vnd.openxmlformats-officedocument.spreadsheetml.pivotTable+xml"/>
  <Override PartName="/xl/pivotTables/pivotTable50.xml" ContentType="application/vnd.openxmlformats-officedocument.spreadsheetml.pivotTable+xml"/>
  <Override PartName="/xl/pivotTables/pivotTable51.xml" ContentType="application/vnd.openxmlformats-officedocument.spreadsheetml.pivotTable+xml"/>
  <Override PartName="/xl/pivotTables/pivotTable52.xml" ContentType="application/vnd.openxmlformats-officedocument.spreadsheetml.pivotTable+xml"/>
  <Override PartName="/xl/pivotTables/pivotTable53.xml" ContentType="application/vnd.openxmlformats-officedocument.spreadsheetml.pivotTable+xml"/>
  <Override PartName="/xl/pivotTables/pivotTable54.xml" ContentType="application/vnd.openxmlformats-officedocument.spreadsheetml.pivotTable+xml"/>
  <Override PartName="/xl/drawings/drawing29.xml" ContentType="application/vnd.openxmlformats-officedocument.drawing+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pivotTables/pivotTable55.xml" ContentType="application/vnd.openxmlformats-officedocument.spreadsheetml.pivotTable+xml"/>
  <Override PartName="/xl/drawings/drawing30.xml" ContentType="application/vnd.openxmlformats-officedocument.drawing+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pivotTables/pivotTable56.xml" ContentType="application/vnd.openxmlformats-officedocument.spreadsheetml.pivotTable+xml"/>
  <Override PartName="/xl/drawings/drawing31.xml" ContentType="application/vnd.openxmlformats-officedocument.drawing+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pivotTables/pivotTable57.xml" ContentType="application/vnd.openxmlformats-officedocument.spreadsheetml.pivotTable+xml"/>
  <Override PartName="/xl/drawings/drawing32.xml" ContentType="application/vnd.openxmlformats-officedocument.drawing+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pivotTables/pivotTable58.xml" ContentType="application/vnd.openxmlformats-officedocument.spreadsheetml.pivotTable+xml"/>
  <Override PartName="/xl/drawings/drawing33.xml" ContentType="application/vnd.openxmlformats-officedocument.drawing+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pivotTables/pivotTable59.xml" ContentType="application/vnd.openxmlformats-officedocument.spreadsheetml.pivotTable+xml"/>
  <Override PartName="/xl/pivotTables/pivotTable60.xml" ContentType="application/vnd.openxmlformats-officedocument.spreadsheetml.pivotTable+xml"/>
  <Override PartName="/xl/pivotTables/pivotTable6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hidePivotFieldList="1"/>
  <mc:AlternateContent xmlns:mc="http://schemas.openxmlformats.org/markup-compatibility/2006">
    <mc:Choice Requires="x15">
      <x15ac:absPath xmlns:x15ac="http://schemas.microsoft.com/office/spreadsheetml/2010/11/ac" url="https://craigforth-my.sharepoint.com/personal/lucy_craigforth_onmicrosoft_com/Documents/Craigforth projects/Schools Inspection Consulation Analysis/charts for ES/"/>
    </mc:Choice>
  </mc:AlternateContent>
  <xr:revisionPtr revIDLastSave="5" documentId="8_{FE47040E-6225-40C7-B01D-0EAD139D161B}" xr6:coauthVersionLast="47" xr6:coauthVersionMax="47" xr10:uidLastSave="{2AC9A3E7-CB25-4F0C-8984-A8FB29A49C98}"/>
  <bookViews>
    <workbookView xWindow="-108" yWindow="-108" windowWidth="23256" windowHeight="13896" firstSheet="45" activeTab="63" xr2:uid="{00000000-000D-0000-FFFF-FFFF00000000}"/>
  </bookViews>
  <sheets>
    <sheet name="group totals" sheetId="5" r:id="rId1"/>
    <sheet name="Q1.1" sheetId="6" r:id="rId2"/>
    <sheet name="Q1.2" sheetId="7" r:id="rId3"/>
    <sheet name="Q1.3" sheetId="8" r:id="rId4"/>
    <sheet name="Q1.4" sheetId="9" r:id="rId5"/>
    <sheet name="Q1.5" sheetId="10" r:id="rId6"/>
    <sheet name="Q1.6" sheetId="11" r:id="rId7"/>
    <sheet name="Q1.7" sheetId="12" r:id="rId8"/>
    <sheet name="Q1 summary" sheetId="69" r:id="rId9"/>
    <sheet name="Q2.1" sheetId="13" r:id="rId10"/>
    <sheet name="Q2.2" sheetId="14" r:id="rId11"/>
    <sheet name="Q2.3" sheetId="15" r:id="rId12"/>
    <sheet name="Q3.1" sheetId="16" r:id="rId13"/>
    <sheet name="Q3.2" sheetId="17" r:id="rId14"/>
    <sheet name="Q3.3" sheetId="18" r:id="rId15"/>
    <sheet name="Q3.4" sheetId="19" r:id="rId16"/>
    <sheet name="Q3.5" sheetId="20" r:id="rId17"/>
    <sheet name="Q3.6" sheetId="72" r:id="rId18"/>
    <sheet name="Q4.1" sheetId="25" r:id="rId19"/>
    <sheet name="Q5.1" sheetId="26" r:id="rId20"/>
    <sheet name="Q5.2" sheetId="27" r:id="rId21"/>
    <sheet name="Q5.3a" sheetId="28" r:id="rId22"/>
    <sheet name="Q5.3b" sheetId="29" r:id="rId23"/>
    <sheet name="Q5.3c" sheetId="30" r:id="rId24"/>
    <sheet name="Q5.3d" sheetId="31" r:id="rId25"/>
    <sheet name="Q6.1" sheetId="32" r:id="rId26"/>
    <sheet name="Q6.2a" sheetId="33" r:id="rId27"/>
    <sheet name="Q6.2b" sheetId="34" r:id="rId28"/>
    <sheet name="Q6.2c" sheetId="35" r:id="rId29"/>
    <sheet name="Q6.3 summary" sheetId="79" r:id="rId30"/>
    <sheet name="Q6.3a" sheetId="36" r:id="rId31"/>
    <sheet name="Q6.3b" sheetId="37" r:id="rId32"/>
    <sheet name="Q6.3c" sheetId="38" r:id="rId33"/>
    <sheet name="Q6.3d" sheetId="39" r:id="rId34"/>
    <sheet name="Q6.3e" sheetId="40" r:id="rId35"/>
    <sheet name="Q6.3f" sheetId="41" r:id="rId36"/>
    <sheet name="Q6.3g" sheetId="42" r:id="rId37"/>
    <sheet name="Q6.3h" sheetId="43" r:id="rId38"/>
    <sheet name="Q6.3i" sheetId="44" r:id="rId39"/>
    <sheet name="Q6.3j" sheetId="45" r:id="rId40"/>
    <sheet name="Q6.3k" sheetId="46" r:id="rId41"/>
    <sheet name="Q6.3l" sheetId="47" r:id="rId42"/>
    <sheet name="Q6.3m" sheetId="48" r:id="rId43"/>
    <sheet name="Q6.3n" sheetId="49" r:id="rId44"/>
    <sheet name="Q6.3o" sheetId="50" r:id="rId45"/>
    <sheet name="Q6.3p" sheetId="51" r:id="rId46"/>
    <sheet name="Q6.3q" sheetId="52" r:id="rId47"/>
    <sheet name="Q6.3r" sheetId="53" r:id="rId48"/>
    <sheet name="Q6.3s" sheetId="54" r:id="rId49"/>
    <sheet name="Q6.3t" sheetId="55" r:id="rId50"/>
    <sheet name="Q6.3u" sheetId="56" r:id="rId51"/>
    <sheet name="Q6.3v" sheetId="57" r:id="rId52"/>
    <sheet name="Q6.3w" sheetId="58" r:id="rId53"/>
    <sheet name="Q6.3x" sheetId="59" r:id="rId54"/>
    <sheet name="Q6.3y" sheetId="60" r:id="rId55"/>
    <sheet name="Q7.1" sheetId="61" r:id="rId56"/>
    <sheet name="Q7.3" sheetId="71" r:id="rId57"/>
    <sheet name="Q7.4" sheetId="73" r:id="rId58"/>
    <sheet name="Q8.1" sheetId="67" r:id="rId59"/>
    <sheet name="Q9.1" sheetId="68" r:id="rId60"/>
    <sheet name="where - all" sheetId="76" r:id="rId61"/>
    <sheet name="where - split" sheetId="77" r:id="rId62"/>
    <sheet name="sector " sheetId="80" r:id="rId63"/>
    <sheet name="responses (1177)" sheetId="1" r:id="rId64"/>
    <sheet name="Groups recategorisation" sheetId="3" r:id="rId65"/>
    <sheet name="Sheet2" sheetId="4" r:id="rId66"/>
  </sheets>
  <definedNames>
    <definedName name="_xlnm._FilterDatabase" localSheetId="63" hidden="1">'responses (1177)'!$A$1:$EC$1178</definedName>
    <definedName name="_ftnref1" localSheetId="63">'responses (1177)'!$BN$1145</definedName>
  </definedNames>
  <calcPr calcId="191028" refMode="R1C1"/>
  <pivotCaches>
    <pivotCache cacheId="0" r:id="rId6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3" i="72" l="1"/>
  <c r="D63" i="72"/>
  <c r="C63" i="72"/>
  <c r="B63" i="72"/>
  <c r="E52" i="72"/>
  <c r="D52" i="72"/>
  <c r="C52" i="72"/>
  <c r="B52" i="72"/>
  <c r="D21" i="72"/>
  <c r="D22" i="72"/>
  <c r="D23" i="72"/>
  <c r="D24" i="72"/>
  <c r="D25" i="72"/>
  <c r="C26" i="72"/>
  <c r="D26" i="72" s="1"/>
  <c r="D29" i="72"/>
  <c r="D30" i="72"/>
  <c r="D31" i="72"/>
  <c r="D32" i="72"/>
  <c r="D33" i="72"/>
  <c r="D34" i="72"/>
  <c r="G37" i="77"/>
  <c r="G6" i="77"/>
  <c r="G7" i="77"/>
  <c r="G8" i="77"/>
  <c r="G9" i="77"/>
  <c r="G10" i="77"/>
  <c r="G11" i="77"/>
  <c r="G12" i="77"/>
  <c r="G13" i="77"/>
  <c r="G14" i="77"/>
  <c r="G15" i="77"/>
  <c r="G16" i="77"/>
  <c r="G17" i="77"/>
  <c r="G18" i="77"/>
  <c r="G19" i="77"/>
  <c r="G20" i="77"/>
  <c r="G21" i="77"/>
  <c r="G22" i="77"/>
  <c r="G23" i="77"/>
  <c r="G24" i="77"/>
  <c r="G25" i="77"/>
  <c r="G26" i="77"/>
  <c r="G27" i="77"/>
  <c r="G28" i="77"/>
  <c r="G29" i="77"/>
  <c r="G30" i="77"/>
  <c r="G31" i="77"/>
  <c r="G32" i="77"/>
  <c r="G33" i="77"/>
  <c r="G34" i="77"/>
  <c r="G35" i="77"/>
  <c r="G36" i="77"/>
  <c r="G5" i="77"/>
  <c r="G40" i="77"/>
  <c r="C46" i="38"/>
  <c r="D46" i="38"/>
  <c r="E46" i="38"/>
  <c r="B46" i="38"/>
  <c r="C62" i="73"/>
  <c r="D62" i="73"/>
  <c r="E62" i="73"/>
  <c r="F62" i="73"/>
  <c r="G62" i="73"/>
  <c r="H62" i="73"/>
  <c r="I62" i="73"/>
  <c r="J62" i="73"/>
  <c r="B62" i="73"/>
  <c r="C52" i="73"/>
  <c r="D52" i="73"/>
  <c r="E52" i="73"/>
  <c r="F52" i="73"/>
  <c r="G52" i="73"/>
  <c r="H52" i="73"/>
  <c r="I52" i="73"/>
  <c r="J52" i="73"/>
  <c r="B52" i="73"/>
  <c r="C50" i="73"/>
  <c r="D50" i="73"/>
  <c r="E50" i="73"/>
  <c r="F50" i="73"/>
  <c r="G50" i="73"/>
  <c r="H50" i="73"/>
  <c r="I50" i="73"/>
  <c r="J50" i="73"/>
  <c r="B50" i="73"/>
  <c r="C48" i="73"/>
  <c r="D48" i="73"/>
  <c r="E48" i="73"/>
  <c r="F48" i="73"/>
  <c r="G48" i="73"/>
  <c r="H48" i="73"/>
  <c r="I48" i="73"/>
  <c r="J48" i="73"/>
  <c r="B48" i="73"/>
  <c r="C46" i="73"/>
  <c r="D46" i="73"/>
  <c r="E46" i="73"/>
  <c r="F46" i="73"/>
  <c r="G46" i="73"/>
  <c r="H46" i="73"/>
  <c r="I46" i="73"/>
  <c r="J46" i="73"/>
  <c r="B46" i="73"/>
  <c r="C44" i="73"/>
  <c r="D44" i="73"/>
  <c r="E44" i="73"/>
  <c r="F44" i="73"/>
  <c r="G44" i="73"/>
  <c r="H44" i="73"/>
  <c r="I44" i="73"/>
  <c r="J44" i="73"/>
  <c r="B44" i="73"/>
  <c r="C42" i="73"/>
  <c r="D42" i="73"/>
  <c r="E42" i="73"/>
  <c r="F42" i="73"/>
  <c r="G42" i="73"/>
  <c r="H42" i="73"/>
  <c r="I42" i="73"/>
  <c r="J42" i="73"/>
  <c r="B42" i="73"/>
  <c r="C36" i="73"/>
  <c r="D35" i="73"/>
  <c r="D34" i="73"/>
  <c r="D33" i="73"/>
  <c r="D32" i="73"/>
  <c r="D31" i="73"/>
  <c r="D30" i="73"/>
  <c r="D29" i="73"/>
  <c r="C26" i="73"/>
  <c r="D26" i="73" s="1"/>
  <c r="D25" i="73"/>
  <c r="D24" i="73"/>
  <c r="D23" i="73"/>
  <c r="D22" i="73"/>
  <c r="D21" i="73"/>
  <c r="T46" i="72"/>
  <c r="S46" i="72"/>
  <c r="R46" i="72"/>
  <c r="T44" i="72"/>
  <c r="S44" i="72"/>
  <c r="R44" i="72"/>
  <c r="T43" i="72"/>
  <c r="S43" i="72"/>
  <c r="R43" i="72"/>
  <c r="T42" i="72"/>
  <c r="S42" i="72"/>
  <c r="R42" i="72"/>
  <c r="T41" i="72"/>
  <c r="S41" i="72"/>
  <c r="R41" i="72"/>
  <c r="T40" i="72"/>
  <c r="S40" i="72"/>
  <c r="R40" i="72"/>
  <c r="C49" i="72"/>
  <c r="D49" i="72"/>
  <c r="E49" i="72"/>
  <c r="B49" i="72"/>
  <c r="C47" i="72"/>
  <c r="D47" i="72"/>
  <c r="E47" i="72"/>
  <c r="B47" i="72"/>
  <c r="C45" i="72"/>
  <c r="D45" i="72"/>
  <c r="E45" i="72"/>
  <c r="B45" i="72"/>
  <c r="C43" i="72"/>
  <c r="D43" i="72"/>
  <c r="E43" i="72"/>
  <c r="B43" i="72"/>
  <c r="C41" i="72"/>
  <c r="D41" i="72"/>
  <c r="E41" i="72"/>
  <c r="B41" i="72"/>
  <c r="D53" i="72"/>
  <c r="E53" i="72"/>
  <c r="C53" i="72"/>
  <c r="B53" i="72"/>
  <c r="E64" i="72"/>
  <c r="D64" i="72"/>
  <c r="C64" i="72"/>
  <c r="B64" i="72"/>
  <c r="D35" i="72"/>
  <c r="C36" i="72"/>
  <c r="D36" i="72" s="1"/>
  <c r="C62" i="71"/>
  <c r="D62" i="71"/>
  <c r="E62" i="71"/>
  <c r="F62" i="71"/>
  <c r="G62" i="71"/>
  <c r="H62" i="71"/>
  <c r="I62" i="71"/>
  <c r="J62" i="71"/>
  <c r="K62" i="71"/>
  <c r="B62" i="71"/>
  <c r="C52" i="71"/>
  <c r="D52" i="71"/>
  <c r="E52" i="71"/>
  <c r="F52" i="71"/>
  <c r="G52" i="71"/>
  <c r="H52" i="71"/>
  <c r="I52" i="71"/>
  <c r="J52" i="71"/>
  <c r="K52" i="71"/>
  <c r="B52" i="71"/>
  <c r="C50" i="71"/>
  <c r="D50" i="71"/>
  <c r="E50" i="71"/>
  <c r="F50" i="71"/>
  <c r="G50" i="71"/>
  <c r="H50" i="71"/>
  <c r="I50" i="71"/>
  <c r="J50" i="71"/>
  <c r="K50" i="71"/>
  <c r="B50" i="71"/>
  <c r="C48" i="71"/>
  <c r="D48" i="71"/>
  <c r="E48" i="71"/>
  <c r="F48" i="71"/>
  <c r="G48" i="71"/>
  <c r="H48" i="71"/>
  <c r="I48" i="71"/>
  <c r="J48" i="71"/>
  <c r="K48" i="71"/>
  <c r="B48" i="71"/>
  <c r="C46" i="71"/>
  <c r="D46" i="71"/>
  <c r="E46" i="71"/>
  <c r="F46" i="71"/>
  <c r="G46" i="71"/>
  <c r="H46" i="71"/>
  <c r="I46" i="71"/>
  <c r="J46" i="71"/>
  <c r="K46" i="71"/>
  <c r="B46" i="71"/>
  <c r="C44" i="71"/>
  <c r="D44" i="71"/>
  <c r="E44" i="71"/>
  <c r="F44" i="71"/>
  <c r="G44" i="71"/>
  <c r="H44" i="71"/>
  <c r="I44" i="71"/>
  <c r="J44" i="71"/>
  <c r="K44" i="71"/>
  <c r="B44" i="71"/>
  <c r="C42" i="71"/>
  <c r="D42" i="71"/>
  <c r="E42" i="71"/>
  <c r="F42" i="71"/>
  <c r="G42" i="71"/>
  <c r="H42" i="71"/>
  <c r="I42" i="71"/>
  <c r="J42" i="71"/>
  <c r="K42" i="71"/>
  <c r="B42" i="71"/>
  <c r="C36" i="71"/>
  <c r="D22" i="71"/>
  <c r="D23" i="71"/>
  <c r="D24" i="71"/>
  <c r="D25" i="71"/>
  <c r="D29" i="71"/>
  <c r="D35" i="71"/>
  <c r="D30" i="71"/>
  <c r="D31" i="71"/>
  <c r="D32" i="71"/>
  <c r="D33" i="71"/>
  <c r="D34" i="71"/>
  <c r="D21" i="71"/>
  <c r="C26" i="71"/>
  <c r="D26" i="71" s="1"/>
  <c r="F25" i="68"/>
  <c r="F27" i="68"/>
  <c r="F29" i="68"/>
  <c r="F31" i="68"/>
  <c r="F33" i="68"/>
  <c r="F45" i="68"/>
  <c r="F38" i="68"/>
  <c r="F39" i="68"/>
  <c r="F40" i="68"/>
  <c r="F41" i="68"/>
  <c r="F42" i="68"/>
  <c r="F43" i="68"/>
  <c r="F44" i="68"/>
  <c r="F48" i="68"/>
  <c r="F35" i="68"/>
  <c r="H25" i="67"/>
  <c r="H27" i="67"/>
  <c r="H29" i="67"/>
  <c r="H31" i="67"/>
  <c r="H33" i="67"/>
  <c r="H45" i="67"/>
  <c r="F46" i="67" s="1"/>
  <c r="H38" i="67"/>
  <c r="H39" i="67"/>
  <c r="H40" i="67"/>
  <c r="H41" i="67"/>
  <c r="H42" i="67"/>
  <c r="H43" i="67"/>
  <c r="H44" i="67"/>
  <c r="H48" i="67"/>
  <c r="H35" i="67"/>
  <c r="E26" i="61"/>
  <c r="E28" i="61"/>
  <c r="E30" i="61"/>
  <c r="E32" i="61"/>
  <c r="E34" i="61"/>
  <c r="E46" i="61"/>
  <c r="E39" i="61"/>
  <c r="E40" i="61"/>
  <c r="E41" i="61"/>
  <c r="E42" i="61"/>
  <c r="E43" i="61"/>
  <c r="E44" i="61"/>
  <c r="E45" i="61"/>
  <c r="E49" i="61"/>
  <c r="E36" i="61"/>
  <c r="G25" i="60"/>
  <c r="E26" i="60" s="1"/>
  <c r="G27" i="60"/>
  <c r="G29" i="60"/>
  <c r="G31" i="60"/>
  <c r="G33" i="60"/>
  <c r="G45" i="60"/>
  <c r="G38" i="60"/>
  <c r="G39" i="60"/>
  <c r="G40" i="60"/>
  <c r="G41" i="60"/>
  <c r="G42" i="60"/>
  <c r="G43" i="60"/>
  <c r="G44" i="60"/>
  <c r="G48" i="60"/>
  <c r="G35" i="60"/>
  <c r="G25" i="59"/>
  <c r="G27" i="59"/>
  <c r="G29" i="59"/>
  <c r="G31" i="59"/>
  <c r="G33" i="59"/>
  <c r="G45" i="59"/>
  <c r="G38" i="59"/>
  <c r="G39" i="59"/>
  <c r="G40" i="59"/>
  <c r="G41" i="59"/>
  <c r="G42" i="59"/>
  <c r="G43" i="59"/>
  <c r="G44" i="59"/>
  <c r="G48" i="59"/>
  <c r="G35" i="59"/>
  <c r="G25" i="58"/>
  <c r="G27" i="58"/>
  <c r="G29" i="58"/>
  <c r="G31" i="58"/>
  <c r="G33" i="58"/>
  <c r="G45" i="58"/>
  <c r="G38" i="58"/>
  <c r="G39" i="58"/>
  <c r="G40" i="58"/>
  <c r="G41" i="58"/>
  <c r="G42" i="58"/>
  <c r="G43" i="58"/>
  <c r="G44" i="58"/>
  <c r="G48" i="58"/>
  <c r="G35" i="58"/>
  <c r="E46" i="57"/>
  <c r="C34" i="57"/>
  <c r="E32" i="57"/>
  <c r="F32" i="57"/>
  <c r="G25" i="57"/>
  <c r="G27" i="57"/>
  <c r="G29" i="57"/>
  <c r="G31" i="57"/>
  <c r="B32" i="57" s="1"/>
  <c r="G33" i="57"/>
  <c r="D34" i="57" s="1"/>
  <c r="G45" i="57"/>
  <c r="F46" i="57" s="1"/>
  <c r="G38" i="57"/>
  <c r="G39" i="57"/>
  <c r="G40" i="57"/>
  <c r="G41" i="57"/>
  <c r="G42" i="57"/>
  <c r="G43" i="57"/>
  <c r="G44" i="57"/>
  <c r="G48" i="57"/>
  <c r="G35" i="57"/>
  <c r="C36" i="57" s="1"/>
  <c r="G25" i="56"/>
  <c r="G27" i="56"/>
  <c r="G29" i="56"/>
  <c r="G31" i="56"/>
  <c r="G33" i="56"/>
  <c r="G44" i="56"/>
  <c r="G37" i="56"/>
  <c r="G38" i="56"/>
  <c r="G39" i="56"/>
  <c r="G40" i="56"/>
  <c r="G41" i="56"/>
  <c r="G42" i="56"/>
  <c r="G43" i="56"/>
  <c r="G47" i="56"/>
  <c r="G35" i="56"/>
  <c r="G25" i="55"/>
  <c r="G27" i="55"/>
  <c r="G29" i="55"/>
  <c r="G31" i="55"/>
  <c r="G33" i="55"/>
  <c r="G45" i="55"/>
  <c r="G38" i="55"/>
  <c r="G39" i="55"/>
  <c r="G40" i="55"/>
  <c r="G41" i="55"/>
  <c r="G42" i="55"/>
  <c r="G43" i="55"/>
  <c r="G44" i="55"/>
  <c r="G48" i="55"/>
  <c r="G35" i="55"/>
  <c r="E46" i="54"/>
  <c r="F46" i="54"/>
  <c r="G25" i="54"/>
  <c r="F26" i="54" s="1"/>
  <c r="G27" i="54"/>
  <c r="G29" i="54"/>
  <c r="G31" i="54"/>
  <c r="G33" i="54"/>
  <c r="G45" i="54"/>
  <c r="B46" i="54" s="1"/>
  <c r="G38" i="54"/>
  <c r="G39" i="54"/>
  <c r="G40" i="54"/>
  <c r="G41" i="54"/>
  <c r="G42" i="54"/>
  <c r="G43" i="54"/>
  <c r="G44" i="54"/>
  <c r="G48" i="54"/>
  <c r="G35" i="54"/>
  <c r="G25" i="53"/>
  <c r="G27" i="53"/>
  <c r="G29" i="53"/>
  <c r="G31" i="53"/>
  <c r="G33" i="53"/>
  <c r="G45" i="53"/>
  <c r="G38" i="53"/>
  <c r="G39" i="53"/>
  <c r="G40" i="53"/>
  <c r="G41" i="53"/>
  <c r="G42" i="53"/>
  <c r="G43" i="53"/>
  <c r="G44" i="53"/>
  <c r="G48" i="53"/>
  <c r="G35" i="53"/>
  <c r="G25" i="52"/>
  <c r="G27" i="52"/>
  <c r="G29" i="52"/>
  <c r="G31" i="52"/>
  <c r="G33" i="52"/>
  <c r="G46" i="52"/>
  <c r="G39" i="52"/>
  <c r="G40" i="52"/>
  <c r="G41" i="52"/>
  <c r="G42" i="52"/>
  <c r="G43" i="52"/>
  <c r="G44" i="52"/>
  <c r="G45" i="52"/>
  <c r="G49" i="52"/>
  <c r="G35" i="52"/>
  <c r="G25" i="51"/>
  <c r="G27" i="51"/>
  <c r="G29" i="51"/>
  <c r="G31" i="51"/>
  <c r="G33" i="51"/>
  <c r="G45" i="51"/>
  <c r="G38" i="51"/>
  <c r="G39" i="51"/>
  <c r="G40" i="51"/>
  <c r="G41" i="51"/>
  <c r="G42" i="51"/>
  <c r="G43" i="51"/>
  <c r="G44" i="51"/>
  <c r="G48" i="51"/>
  <c r="G35" i="51"/>
  <c r="E36" i="50"/>
  <c r="F36" i="50"/>
  <c r="C32" i="50"/>
  <c r="D32" i="50"/>
  <c r="F30" i="50"/>
  <c r="B30" i="50"/>
  <c r="D26" i="50"/>
  <c r="E26" i="50"/>
  <c r="G25" i="50"/>
  <c r="F26" i="50" s="1"/>
  <c r="G27" i="50"/>
  <c r="C28" i="50" s="1"/>
  <c r="G29" i="50"/>
  <c r="C30" i="50" s="1"/>
  <c r="G31" i="50"/>
  <c r="E32" i="50" s="1"/>
  <c r="G33" i="50"/>
  <c r="C34" i="50" s="1"/>
  <c r="G46" i="50"/>
  <c r="D47" i="50" s="1"/>
  <c r="G39" i="50"/>
  <c r="G40" i="50"/>
  <c r="G41" i="50"/>
  <c r="G42" i="50"/>
  <c r="G43" i="50"/>
  <c r="G44" i="50"/>
  <c r="G45" i="50"/>
  <c r="G49" i="50"/>
  <c r="G35" i="50"/>
  <c r="B36" i="50" s="1"/>
  <c r="G25" i="49"/>
  <c r="G27" i="49"/>
  <c r="G29" i="49"/>
  <c r="G31" i="49"/>
  <c r="G33" i="49"/>
  <c r="G45" i="49"/>
  <c r="G38" i="49"/>
  <c r="G39" i="49"/>
  <c r="G40" i="49"/>
  <c r="G41" i="49"/>
  <c r="G42" i="49"/>
  <c r="G43" i="49"/>
  <c r="G44" i="49"/>
  <c r="G48" i="49"/>
  <c r="G35" i="49"/>
  <c r="B46" i="48"/>
  <c r="G25" i="48"/>
  <c r="G27" i="48"/>
  <c r="G29" i="48"/>
  <c r="G31" i="48"/>
  <c r="G33" i="48"/>
  <c r="G45" i="48"/>
  <c r="C46" i="48" s="1"/>
  <c r="G38" i="48"/>
  <c r="G39" i="48"/>
  <c r="G40" i="48"/>
  <c r="G41" i="48"/>
  <c r="G42" i="48"/>
  <c r="G43" i="48"/>
  <c r="G44" i="48"/>
  <c r="G47" i="48"/>
  <c r="G35" i="48"/>
  <c r="G25" i="47"/>
  <c r="G27" i="47"/>
  <c r="G29" i="47"/>
  <c r="G31" i="47"/>
  <c r="G33" i="47"/>
  <c r="G44" i="47"/>
  <c r="G37" i="47"/>
  <c r="G38" i="47"/>
  <c r="G39" i="47"/>
  <c r="G40" i="47"/>
  <c r="G41" i="47"/>
  <c r="G42" i="47"/>
  <c r="G43" i="47"/>
  <c r="G47" i="47"/>
  <c r="G35" i="47"/>
  <c r="B47" i="46"/>
  <c r="E35" i="46"/>
  <c r="F35" i="46"/>
  <c r="C31" i="46"/>
  <c r="G26" i="46"/>
  <c r="C27" i="46" s="1"/>
  <c r="G28" i="46"/>
  <c r="B29" i="46" s="1"/>
  <c r="G30" i="46"/>
  <c r="D31" i="46" s="1"/>
  <c r="G32" i="46"/>
  <c r="C33" i="46" s="1"/>
  <c r="G34" i="46"/>
  <c r="B35" i="46" s="1"/>
  <c r="G46" i="46"/>
  <c r="C47" i="46" s="1"/>
  <c r="G39" i="46"/>
  <c r="G40" i="46"/>
  <c r="G41" i="46"/>
  <c r="G42" i="46"/>
  <c r="G43" i="46"/>
  <c r="G44" i="46"/>
  <c r="G45" i="46"/>
  <c r="G49" i="46"/>
  <c r="G36" i="46"/>
  <c r="C37" i="46" s="1"/>
  <c r="F46" i="45"/>
  <c r="B46" i="45"/>
  <c r="G25" i="45"/>
  <c r="G27" i="45"/>
  <c r="G29" i="45"/>
  <c r="G31" i="45"/>
  <c r="G33" i="45"/>
  <c r="G45" i="45"/>
  <c r="C46" i="45" s="1"/>
  <c r="G38" i="45"/>
  <c r="G39" i="45"/>
  <c r="G40" i="45"/>
  <c r="G41" i="45"/>
  <c r="G42" i="45"/>
  <c r="G43" i="45"/>
  <c r="G44" i="45"/>
  <c r="G48" i="45"/>
  <c r="G35" i="45"/>
  <c r="B46" i="44"/>
  <c r="G25" i="44"/>
  <c r="G27" i="44"/>
  <c r="G29" i="44"/>
  <c r="G31" i="44"/>
  <c r="G33" i="44"/>
  <c r="G45" i="44"/>
  <c r="C46" i="44" s="1"/>
  <c r="G38" i="44"/>
  <c r="G39" i="44"/>
  <c r="G40" i="44"/>
  <c r="G41" i="44"/>
  <c r="G42" i="44"/>
  <c r="G43" i="44"/>
  <c r="G44" i="44"/>
  <c r="G48" i="44"/>
  <c r="G35" i="44"/>
  <c r="G25" i="43"/>
  <c r="G27" i="43"/>
  <c r="G29" i="43"/>
  <c r="G31" i="43"/>
  <c r="G33" i="43"/>
  <c r="G46" i="43"/>
  <c r="G39" i="43"/>
  <c r="G40" i="43"/>
  <c r="G41" i="43"/>
  <c r="G42" i="43"/>
  <c r="G43" i="43"/>
  <c r="G44" i="43"/>
  <c r="G45" i="43"/>
  <c r="G49" i="43"/>
  <c r="G35" i="43"/>
  <c r="G25" i="42"/>
  <c r="G27" i="42"/>
  <c r="G29" i="42"/>
  <c r="G31" i="42"/>
  <c r="G33" i="42"/>
  <c r="G45" i="42"/>
  <c r="G38" i="42"/>
  <c r="G39" i="42"/>
  <c r="G40" i="42"/>
  <c r="G41" i="42"/>
  <c r="G42" i="42"/>
  <c r="G43" i="42"/>
  <c r="G44" i="42"/>
  <c r="G48" i="42"/>
  <c r="G35" i="42"/>
  <c r="G25" i="41"/>
  <c r="G27" i="41"/>
  <c r="G29" i="41"/>
  <c r="G31" i="41"/>
  <c r="G33" i="41"/>
  <c r="G46" i="41"/>
  <c r="G39" i="41"/>
  <c r="G40" i="41"/>
  <c r="G41" i="41"/>
  <c r="G42" i="41"/>
  <c r="G43" i="41"/>
  <c r="G44" i="41"/>
  <c r="G45" i="41"/>
  <c r="G49" i="41"/>
  <c r="G35" i="41"/>
  <c r="G25" i="40"/>
  <c r="G27" i="40"/>
  <c r="G29" i="40"/>
  <c r="G31" i="40"/>
  <c r="G33" i="40"/>
  <c r="G45" i="40"/>
  <c r="G38" i="40"/>
  <c r="G39" i="40"/>
  <c r="G40" i="40"/>
  <c r="G41" i="40"/>
  <c r="G42" i="40"/>
  <c r="G43" i="40"/>
  <c r="G44" i="40"/>
  <c r="G48" i="40"/>
  <c r="G35" i="40"/>
  <c r="G25" i="39"/>
  <c r="G27" i="39"/>
  <c r="G29" i="39"/>
  <c r="G31" i="39"/>
  <c r="G33" i="39"/>
  <c r="G45" i="39"/>
  <c r="G38" i="39"/>
  <c r="G39" i="39"/>
  <c r="G40" i="39"/>
  <c r="G41" i="39"/>
  <c r="G42" i="39"/>
  <c r="G43" i="39"/>
  <c r="G44" i="39"/>
  <c r="G48" i="39"/>
  <c r="G35" i="39"/>
  <c r="G25" i="38"/>
  <c r="F26" i="38" s="1"/>
  <c r="G27" i="38"/>
  <c r="F28" i="38" s="1"/>
  <c r="G29" i="38"/>
  <c r="F30" i="38" s="1"/>
  <c r="G31" i="38"/>
  <c r="F32" i="38" s="1"/>
  <c r="G33" i="38"/>
  <c r="G48" i="38"/>
  <c r="G35" i="38"/>
  <c r="G26" i="37"/>
  <c r="G28" i="37"/>
  <c r="G30" i="37"/>
  <c r="G32" i="37"/>
  <c r="G34" i="37"/>
  <c r="G46" i="37"/>
  <c r="C47" i="37" s="1"/>
  <c r="G39" i="37"/>
  <c r="G40" i="37"/>
  <c r="G41" i="37"/>
  <c r="G42" i="37"/>
  <c r="G43" i="37"/>
  <c r="G44" i="37"/>
  <c r="G45" i="37"/>
  <c r="G36" i="37"/>
  <c r="G25" i="36"/>
  <c r="F26" i="36" s="1"/>
  <c r="G27" i="36"/>
  <c r="G29" i="36"/>
  <c r="G31" i="36"/>
  <c r="G33" i="36"/>
  <c r="G45" i="36"/>
  <c r="G38" i="36"/>
  <c r="G39" i="36"/>
  <c r="G40" i="36"/>
  <c r="G41" i="36"/>
  <c r="G42" i="36"/>
  <c r="G43" i="36"/>
  <c r="G44" i="36"/>
  <c r="G48" i="36"/>
  <c r="G35" i="36"/>
  <c r="H24" i="35"/>
  <c r="H26" i="35"/>
  <c r="H28" i="35"/>
  <c r="H30" i="35"/>
  <c r="H32" i="35"/>
  <c r="H45" i="35"/>
  <c r="E46" i="35" s="1"/>
  <c r="H38" i="35"/>
  <c r="H39" i="35"/>
  <c r="H40" i="35"/>
  <c r="H41" i="35"/>
  <c r="H42" i="35"/>
  <c r="H43" i="35"/>
  <c r="H44" i="35"/>
  <c r="H48" i="35"/>
  <c r="H34" i="35"/>
  <c r="H25" i="34"/>
  <c r="H27" i="34"/>
  <c r="H29" i="34"/>
  <c r="H31" i="34"/>
  <c r="H33" i="34"/>
  <c r="H45" i="34"/>
  <c r="H38" i="34"/>
  <c r="H39" i="34"/>
  <c r="H40" i="34"/>
  <c r="H41" i="34"/>
  <c r="H42" i="34"/>
  <c r="H43" i="34"/>
  <c r="H44" i="34"/>
  <c r="H48" i="34"/>
  <c r="H35" i="34"/>
  <c r="H25" i="33"/>
  <c r="H27" i="33"/>
  <c r="H29" i="33"/>
  <c r="H31" i="33"/>
  <c r="H33" i="33"/>
  <c r="H45" i="33"/>
  <c r="H38" i="33"/>
  <c r="H39" i="33"/>
  <c r="H40" i="33"/>
  <c r="H41" i="33"/>
  <c r="H42" i="33"/>
  <c r="H43" i="33"/>
  <c r="H44" i="33"/>
  <c r="H48" i="33"/>
  <c r="H35" i="33"/>
  <c r="F25" i="32"/>
  <c r="F27" i="32"/>
  <c r="F29" i="32"/>
  <c r="F31" i="32"/>
  <c r="F33" i="32"/>
  <c r="F45" i="32"/>
  <c r="F38" i="32"/>
  <c r="F39" i="32"/>
  <c r="F40" i="32"/>
  <c r="F41" i="32"/>
  <c r="F42" i="32"/>
  <c r="F43" i="32"/>
  <c r="F44" i="32"/>
  <c r="F48" i="32"/>
  <c r="F35" i="32"/>
  <c r="G24" i="31"/>
  <c r="G26" i="31"/>
  <c r="G28" i="31"/>
  <c r="G30" i="31"/>
  <c r="G32" i="31"/>
  <c r="G46" i="31"/>
  <c r="G39" i="31"/>
  <c r="G40" i="31"/>
  <c r="G41" i="31"/>
  <c r="G42" i="31"/>
  <c r="G43" i="31"/>
  <c r="G44" i="31"/>
  <c r="G45" i="31"/>
  <c r="G48" i="31"/>
  <c r="G34" i="31"/>
  <c r="G26" i="30"/>
  <c r="G28" i="30"/>
  <c r="G30" i="30"/>
  <c r="G32" i="30"/>
  <c r="G34" i="30"/>
  <c r="G46" i="30"/>
  <c r="G39" i="30"/>
  <c r="G40" i="30"/>
  <c r="G41" i="30"/>
  <c r="G42" i="30"/>
  <c r="G43" i="30"/>
  <c r="G44" i="30"/>
  <c r="G45" i="30"/>
  <c r="G49" i="30"/>
  <c r="G36" i="30"/>
  <c r="G25" i="29"/>
  <c r="G27" i="29"/>
  <c r="G29" i="29"/>
  <c r="G31" i="29"/>
  <c r="G33" i="29"/>
  <c r="G45" i="29"/>
  <c r="G38" i="29"/>
  <c r="G39" i="29"/>
  <c r="G40" i="29"/>
  <c r="G41" i="29"/>
  <c r="G42" i="29"/>
  <c r="G43" i="29"/>
  <c r="G44" i="29"/>
  <c r="G48" i="29"/>
  <c r="G35" i="29"/>
  <c r="G25" i="28"/>
  <c r="G27" i="28"/>
  <c r="G29" i="28"/>
  <c r="G31" i="28"/>
  <c r="G33" i="28"/>
  <c r="G45" i="28"/>
  <c r="G38" i="28"/>
  <c r="G39" i="28"/>
  <c r="G40" i="28"/>
  <c r="G41" i="28"/>
  <c r="G42" i="28"/>
  <c r="G43" i="28"/>
  <c r="G44" i="28"/>
  <c r="G48" i="28"/>
  <c r="G35" i="28"/>
  <c r="H25" i="27"/>
  <c r="H27" i="27"/>
  <c r="H29" i="27"/>
  <c r="H31" i="27"/>
  <c r="H33" i="27"/>
  <c r="H45" i="27"/>
  <c r="H38" i="27"/>
  <c r="H39" i="27"/>
  <c r="H40" i="27"/>
  <c r="H41" i="27"/>
  <c r="H42" i="27"/>
  <c r="H43" i="27"/>
  <c r="H44" i="27"/>
  <c r="H48" i="27"/>
  <c r="H35" i="27"/>
  <c r="H25" i="26"/>
  <c r="H27" i="26"/>
  <c r="H29" i="26"/>
  <c r="H31" i="26"/>
  <c r="H33" i="26"/>
  <c r="H45" i="26"/>
  <c r="H38" i="26"/>
  <c r="H39" i="26"/>
  <c r="H40" i="26"/>
  <c r="H41" i="26"/>
  <c r="H42" i="26"/>
  <c r="H43" i="26"/>
  <c r="H44" i="26"/>
  <c r="H48" i="26"/>
  <c r="H35" i="26"/>
  <c r="G27" i="25"/>
  <c r="G29" i="25"/>
  <c r="G31" i="25"/>
  <c r="G33" i="25"/>
  <c r="G35" i="25"/>
  <c r="G46" i="25"/>
  <c r="G39" i="25"/>
  <c r="G40" i="25"/>
  <c r="G41" i="25"/>
  <c r="G42" i="25"/>
  <c r="G43" i="25"/>
  <c r="G44" i="25"/>
  <c r="G45" i="25"/>
  <c r="G49" i="25"/>
  <c r="G25" i="25"/>
  <c r="E25" i="20"/>
  <c r="E27" i="20"/>
  <c r="E29" i="20"/>
  <c r="E31" i="20"/>
  <c r="E33" i="20"/>
  <c r="E45" i="20"/>
  <c r="E38" i="20"/>
  <c r="E39" i="20"/>
  <c r="E40" i="20"/>
  <c r="E41" i="20"/>
  <c r="E42" i="20"/>
  <c r="E43" i="20"/>
  <c r="E44" i="20"/>
  <c r="E48" i="20"/>
  <c r="E35" i="20"/>
  <c r="E25" i="19"/>
  <c r="E27" i="19"/>
  <c r="E29" i="19"/>
  <c r="E31" i="19"/>
  <c r="E33" i="19"/>
  <c r="E45" i="19"/>
  <c r="E38" i="19"/>
  <c r="E39" i="19"/>
  <c r="E40" i="19"/>
  <c r="E41" i="19"/>
  <c r="E42" i="19"/>
  <c r="E43" i="19"/>
  <c r="E44" i="19"/>
  <c r="E48" i="19"/>
  <c r="E35" i="19"/>
  <c r="H25" i="18"/>
  <c r="H27" i="18"/>
  <c r="H29" i="18"/>
  <c r="H31" i="18"/>
  <c r="H33" i="18"/>
  <c r="H46" i="18"/>
  <c r="H39" i="18"/>
  <c r="H40" i="18"/>
  <c r="H41" i="18"/>
  <c r="H42" i="18"/>
  <c r="H43" i="18"/>
  <c r="H44" i="18"/>
  <c r="H45" i="18"/>
  <c r="H49" i="18"/>
  <c r="H35" i="18"/>
  <c r="H25" i="17"/>
  <c r="H27" i="17"/>
  <c r="H29" i="17"/>
  <c r="H31" i="17"/>
  <c r="H33" i="17"/>
  <c r="H45" i="17"/>
  <c r="H38" i="17"/>
  <c r="H39" i="17"/>
  <c r="H40" i="17"/>
  <c r="H41" i="17"/>
  <c r="H42" i="17"/>
  <c r="H43" i="17"/>
  <c r="H44" i="17"/>
  <c r="H48" i="17"/>
  <c r="H35" i="17"/>
  <c r="H25" i="16"/>
  <c r="H27" i="16"/>
  <c r="H29" i="16"/>
  <c r="H31" i="16"/>
  <c r="H33" i="16"/>
  <c r="H45" i="16"/>
  <c r="H38" i="16"/>
  <c r="H39" i="16"/>
  <c r="H40" i="16"/>
  <c r="H41" i="16"/>
  <c r="H42" i="16"/>
  <c r="H43" i="16"/>
  <c r="H44" i="16"/>
  <c r="H48" i="16"/>
  <c r="H35" i="16"/>
  <c r="H25" i="15"/>
  <c r="H27" i="15"/>
  <c r="H29" i="15"/>
  <c r="H31" i="15"/>
  <c r="H33" i="15"/>
  <c r="H46" i="15"/>
  <c r="H39" i="15"/>
  <c r="H40" i="15"/>
  <c r="H41" i="15"/>
  <c r="H42" i="15"/>
  <c r="H43" i="15"/>
  <c r="H44" i="15"/>
  <c r="H45" i="15"/>
  <c r="H49" i="15"/>
  <c r="H35" i="15"/>
  <c r="F25" i="14"/>
  <c r="F27" i="14"/>
  <c r="F29" i="14"/>
  <c r="F31" i="14"/>
  <c r="F33" i="14"/>
  <c r="F38" i="14"/>
  <c r="F39" i="14"/>
  <c r="F40" i="14"/>
  <c r="F41" i="14"/>
  <c r="F42" i="14"/>
  <c r="F43" i="14"/>
  <c r="F44" i="14"/>
  <c r="F45" i="14"/>
  <c r="F48" i="14"/>
  <c r="F35" i="14"/>
  <c r="C36" i="14" s="1"/>
  <c r="H25" i="13"/>
  <c r="H27" i="13"/>
  <c r="H29" i="13"/>
  <c r="H31" i="13"/>
  <c r="H33" i="13"/>
  <c r="H47" i="13"/>
  <c r="H40" i="13"/>
  <c r="H41" i="13"/>
  <c r="H42" i="13"/>
  <c r="H43" i="13"/>
  <c r="H44" i="13"/>
  <c r="H45" i="13"/>
  <c r="H46" i="13"/>
  <c r="H50" i="13"/>
  <c r="H35" i="13"/>
  <c r="H25" i="12"/>
  <c r="H27" i="12"/>
  <c r="H29" i="12"/>
  <c r="H31" i="12"/>
  <c r="H33" i="12"/>
  <c r="H45" i="12"/>
  <c r="H38" i="12"/>
  <c r="H39" i="12"/>
  <c r="H40" i="12"/>
  <c r="H41" i="12"/>
  <c r="H42" i="12"/>
  <c r="H43" i="12"/>
  <c r="H44" i="12"/>
  <c r="H48" i="12"/>
  <c r="H35" i="12"/>
  <c r="H25" i="11"/>
  <c r="H27" i="11"/>
  <c r="H29" i="11"/>
  <c r="H31" i="11"/>
  <c r="H33" i="11"/>
  <c r="H46" i="11"/>
  <c r="H39" i="11"/>
  <c r="H40" i="11"/>
  <c r="H41" i="11"/>
  <c r="H42" i="11"/>
  <c r="H43" i="11"/>
  <c r="H44" i="11"/>
  <c r="H45" i="11"/>
  <c r="H49" i="11"/>
  <c r="H35" i="11"/>
  <c r="H25" i="10"/>
  <c r="H27" i="10"/>
  <c r="H29" i="10"/>
  <c r="H31" i="10"/>
  <c r="H33" i="10"/>
  <c r="H46" i="10"/>
  <c r="H39" i="10"/>
  <c r="H40" i="10"/>
  <c r="H41" i="10"/>
  <c r="H42" i="10"/>
  <c r="H43" i="10"/>
  <c r="H44" i="10"/>
  <c r="H45" i="10"/>
  <c r="H49" i="10"/>
  <c r="H35" i="10"/>
  <c r="H25" i="9"/>
  <c r="H27" i="9"/>
  <c r="H29" i="9"/>
  <c r="H31" i="9"/>
  <c r="H33" i="9"/>
  <c r="H46" i="9"/>
  <c r="H39" i="9"/>
  <c r="H40" i="9"/>
  <c r="H41" i="9"/>
  <c r="H42" i="9"/>
  <c r="H43" i="9"/>
  <c r="H44" i="9"/>
  <c r="H45" i="9"/>
  <c r="H49" i="9"/>
  <c r="H35" i="9"/>
  <c r="H26" i="8"/>
  <c r="H28" i="8"/>
  <c r="H30" i="8"/>
  <c r="H32" i="8"/>
  <c r="H34" i="8"/>
  <c r="B35" i="8" s="1"/>
  <c r="H46" i="8"/>
  <c r="H39" i="8"/>
  <c r="H40" i="8"/>
  <c r="H41" i="8"/>
  <c r="H42" i="8"/>
  <c r="H43" i="8"/>
  <c r="H44" i="8"/>
  <c r="H45" i="8"/>
  <c r="H49" i="8"/>
  <c r="H36" i="8"/>
  <c r="H25" i="7"/>
  <c r="H27" i="7"/>
  <c r="H29" i="7"/>
  <c r="H31" i="7"/>
  <c r="H33" i="7"/>
  <c r="H45" i="7"/>
  <c r="H38" i="7"/>
  <c r="H39" i="7"/>
  <c r="H40" i="7"/>
  <c r="H41" i="7"/>
  <c r="H42" i="7"/>
  <c r="H43" i="7"/>
  <c r="H44" i="7"/>
  <c r="H48" i="7"/>
  <c r="H35" i="7"/>
  <c r="H26" i="6"/>
  <c r="H28" i="6"/>
  <c r="H30" i="6"/>
  <c r="H32" i="6"/>
  <c r="H34" i="6"/>
  <c r="H37" i="6"/>
  <c r="H38" i="6"/>
  <c r="H39" i="6"/>
  <c r="H40" i="6"/>
  <c r="H41" i="6"/>
  <c r="H42" i="6"/>
  <c r="H43" i="6"/>
  <c r="H44" i="6"/>
  <c r="H47" i="6"/>
  <c r="H24" i="6"/>
  <c r="C17" i="5"/>
  <c r="C16" i="5"/>
  <c r="C15" i="5"/>
  <c r="C14" i="5"/>
  <c r="C13" i="5"/>
  <c r="C12" i="5"/>
  <c r="C11" i="5"/>
  <c r="C9" i="5"/>
  <c r="C8" i="5"/>
  <c r="C7" i="5"/>
  <c r="C6" i="5"/>
  <c r="C5" i="5"/>
  <c r="B36" i="57" l="1"/>
  <c r="D32" i="57"/>
  <c r="F36" i="57"/>
  <c r="C46" i="57"/>
  <c r="C32" i="57"/>
  <c r="E36" i="57"/>
  <c r="B34" i="57"/>
  <c r="D36" i="57"/>
  <c r="D46" i="57"/>
  <c r="F34" i="57"/>
  <c r="E34" i="57"/>
  <c r="B46" i="57"/>
  <c r="D46" i="54"/>
  <c r="C46" i="54"/>
  <c r="C26" i="50"/>
  <c r="E30" i="50"/>
  <c r="B34" i="50"/>
  <c r="D36" i="50"/>
  <c r="B28" i="50"/>
  <c r="D30" i="50"/>
  <c r="F34" i="50"/>
  <c r="C36" i="50"/>
  <c r="F28" i="50"/>
  <c r="E34" i="50"/>
  <c r="B47" i="50"/>
  <c r="E28" i="50"/>
  <c r="B32" i="50"/>
  <c r="D34" i="50"/>
  <c r="F47" i="50"/>
  <c r="C47" i="50"/>
  <c r="B26" i="50"/>
  <c r="D28" i="50"/>
  <c r="F32" i="50"/>
  <c r="E47" i="50"/>
  <c r="F46" i="48"/>
  <c r="E46" i="48"/>
  <c r="D46" i="48"/>
  <c r="E29" i="46"/>
  <c r="B33" i="46"/>
  <c r="D35" i="46"/>
  <c r="F47" i="46"/>
  <c r="B27" i="46"/>
  <c r="D29" i="46"/>
  <c r="F33" i="46"/>
  <c r="C35" i="46"/>
  <c r="E47" i="46"/>
  <c r="F29" i="46"/>
  <c r="F27" i="46"/>
  <c r="C29" i="46"/>
  <c r="E33" i="46"/>
  <c r="B37" i="46"/>
  <c r="D47" i="46"/>
  <c r="E27" i="46"/>
  <c r="B31" i="46"/>
  <c r="D33" i="46"/>
  <c r="F37" i="46"/>
  <c r="D27" i="46"/>
  <c r="F31" i="46"/>
  <c r="E37" i="46"/>
  <c r="E31" i="46"/>
  <c r="D37" i="46"/>
  <c r="E46" i="45"/>
  <c r="D46" i="45"/>
  <c r="F46" i="44"/>
  <c r="E46" i="44"/>
  <c r="D46" i="44"/>
  <c r="D46" i="67"/>
  <c r="E46" i="67"/>
  <c r="C46" i="67"/>
  <c r="B46" i="67"/>
  <c r="G46" i="67"/>
  <c r="F47" i="37"/>
  <c r="E47" i="37"/>
  <c r="D47" i="37"/>
  <c r="B47" i="37"/>
  <c r="D46" i="29"/>
  <c r="E46" i="29"/>
  <c r="F46" i="29"/>
  <c r="G46" i="29"/>
  <c r="B46" i="29"/>
  <c r="C46" i="29"/>
  <c r="D26" i="27"/>
  <c r="C26" i="27"/>
  <c r="F26" i="27"/>
  <c r="B26" i="27"/>
  <c r="G26" i="27"/>
  <c r="E26" i="27"/>
  <c r="B28" i="27"/>
  <c r="C28" i="27"/>
  <c r="G28" i="27"/>
  <c r="F28" i="27"/>
  <c r="E28" i="27"/>
  <c r="D28" i="27"/>
  <c r="F30" i="27"/>
  <c r="G30" i="27"/>
  <c r="C30" i="27"/>
  <c r="B30" i="27"/>
  <c r="D30" i="27"/>
  <c r="E30" i="27"/>
  <c r="D32" i="27"/>
  <c r="B32" i="27"/>
  <c r="G32" i="27"/>
  <c r="F32" i="27"/>
  <c r="E32" i="27"/>
  <c r="C32" i="27"/>
  <c r="D34" i="27"/>
  <c r="B34" i="27"/>
  <c r="G34" i="27"/>
  <c r="F34" i="27"/>
  <c r="E34" i="27"/>
  <c r="C34" i="27"/>
  <c r="G46" i="27"/>
  <c r="B46" i="27"/>
  <c r="F46" i="27"/>
  <c r="E46" i="27"/>
  <c r="D46" i="27"/>
  <c r="C46" i="27"/>
  <c r="C36" i="27"/>
  <c r="D36" i="27"/>
  <c r="F36" i="27"/>
  <c r="G36" i="27"/>
  <c r="B36" i="27"/>
  <c r="E36" i="27"/>
  <c r="E47" i="25"/>
  <c r="C47" i="25"/>
  <c r="B47" i="25"/>
  <c r="D47" i="25"/>
  <c r="F47" i="25"/>
  <c r="B46" i="20"/>
  <c r="C46" i="20"/>
  <c r="D46" i="20"/>
  <c r="D46" i="19"/>
  <c r="B46" i="19"/>
  <c r="C46" i="19"/>
  <c r="D47" i="15"/>
  <c r="E47" i="15"/>
  <c r="G47" i="15"/>
  <c r="B47" i="15"/>
  <c r="C47" i="15"/>
  <c r="F47" i="15"/>
  <c r="D46" i="14"/>
  <c r="B46" i="14"/>
  <c r="E46" i="14"/>
  <c r="C46" i="14"/>
  <c r="E48" i="13"/>
  <c r="G48" i="13"/>
  <c r="F48" i="13"/>
  <c r="C48" i="13"/>
  <c r="D48" i="13"/>
  <c r="B48" i="13"/>
  <c r="F46" i="12"/>
  <c r="C46" i="12"/>
  <c r="G46" i="12"/>
  <c r="B46" i="12"/>
  <c r="E46" i="12"/>
  <c r="D46" i="12"/>
  <c r="F46" i="7"/>
  <c r="G46" i="7"/>
  <c r="E46" i="7"/>
  <c r="D46" i="7"/>
  <c r="B46" i="7"/>
  <c r="C46" i="7"/>
  <c r="C34" i="38"/>
  <c r="E34" i="38"/>
  <c r="F34" i="38"/>
  <c r="B34" i="38"/>
  <c r="D34" i="38"/>
  <c r="D36" i="38"/>
  <c r="E36" i="38"/>
  <c r="C36" i="38"/>
  <c r="F36" i="38"/>
  <c r="B36" i="38"/>
  <c r="D36" i="73"/>
  <c r="D36" i="71"/>
  <c r="C46" i="68"/>
  <c r="E46" i="68"/>
  <c r="D46" i="68"/>
  <c r="B46" i="68"/>
  <c r="C26" i="68"/>
  <c r="D26" i="68"/>
  <c r="B26" i="68"/>
  <c r="E26" i="68"/>
  <c r="C28" i="68"/>
  <c r="E28" i="68"/>
  <c r="D28" i="68"/>
  <c r="B28" i="68"/>
  <c r="D30" i="68"/>
  <c r="E30" i="68"/>
  <c r="B30" i="68"/>
  <c r="C30" i="68"/>
  <c r="C32" i="68"/>
  <c r="E32" i="68"/>
  <c r="B32" i="68"/>
  <c r="D32" i="68"/>
  <c r="C34" i="68"/>
  <c r="E34" i="68"/>
  <c r="B34" i="68"/>
  <c r="D34" i="68"/>
  <c r="C36" i="68"/>
  <c r="E36" i="68"/>
  <c r="B36" i="68"/>
  <c r="D36" i="68"/>
  <c r="C26" i="67"/>
  <c r="D26" i="67"/>
  <c r="E26" i="67"/>
  <c r="F26" i="67"/>
  <c r="G26" i="67"/>
  <c r="B26" i="67"/>
  <c r="C28" i="67"/>
  <c r="D28" i="67"/>
  <c r="E28" i="67"/>
  <c r="F28" i="67"/>
  <c r="G28" i="67"/>
  <c r="B28" i="67"/>
  <c r="C30" i="67"/>
  <c r="D30" i="67"/>
  <c r="E30" i="67"/>
  <c r="F30" i="67"/>
  <c r="G30" i="67"/>
  <c r="B30" i="67"/>
  <c r="B32" i="67"/>
  <c r="E32" i="67"/>
  <c r="F32" i="67"/>
  <c r="G32" i="67"/>
  <c r="C32" i="67"/>
  <c r="D32" i="67"/>
  <c r="D34" i="67"/>
  <c r="E34" i="67"/>
  <c r="F34" i="67"/>
  <c r="G34" i="67"/>
  <c r="B34" i="67"/>
  <c r="C34" i="67"/>
  <c r="F36" i="67"/>
  <c r="E36" i="67"/>
  <c r="D36" i="67"/>
  <c r="G36" i="67"/>
  <c r="C36" i="67"/>
  <c r="B36" i="67"/>
  <c r="C27" i="61"/>
  <c r="B27" i="61"/>
  <c r="D27" i="61"/>
  <c r="B29" i="61"/>
  <c r="C29" i="61"/>
  <c r="D29" i="61"/>
  <c r="B31" i="61"/>
  <c r="C31" i="61"/>
  <c r="D31" i="61"/>
  <c r="B33" i="61"/>
  <c r="C33" i="61"/>
  <c r="D33" i="61"/>
  <c r="D35" i="61"/>
  <c r="B35" i="61"/>
  <c r="C35" i="61"/>
  <c r="C47" i="61"/>
  <c r="B47" i="61"/>
  <c r="D47" i="61"/>
  <c r="D37" i="61"/>
  <c r="B37" i="61"/>
  <c r="C37" i="61"/>
  <c r="C46" i="60"/>
  <c r="D46" i="60"/>
  <c r="F46" i="60"/>
  <c r="E46" i="60"/>
  <c r="B46" i="60"/>
  <c r="C26" i="60"/>
  <c r="B26" i="60"/>
  <c r="D26" i="60"/>
  <c r="F26" i="60"/>
  <c r="D28" i="60"/>
  <c r="F28" i="60"/>
  <c r="C28" i="60"/>
  <c r="E28" i="60"/>
  <c r="B28" i="60"/>
  <c r="C30" i="60"/>
  <c r="E30" i="60"/>
  <c r="B30" i="60"/>
  <c r="D30" i="60"/>
  <c r="F30" i="60"/>
  <c r="D32" i="60"/>
  <c r="F32" i="60"/>
  <c r="C32" i="60"/>
  <c r="E32" i="60"/>
  <c r="B32" i="60"/>
  <c r="D34" i="60"/>
  <c r="B34" i="60"/>
  <c r="C34" i="60"/>
  <c r="E34" i="60"/>
  <c r="F34" i="60"/>
  <c r="C36" i="60"/>
  <c r="E36" i="60"/>
  <c r="B36" i="60"/>
  <c r="D36" i="60"/>
  <c r="F36" i="60"/>
  <c r="C46" i="59"/>
  <c r="B46" i="59"/>
  <c r="E46" i="59"/>
  <c r="F46" i="59"/>
  <c r="D46" i="59"/>
  <c r="F26" i="59"/>
  <c r="C26" i="59"/>
  <c r="E26" i="59"/>
  <c r="D26" i="59"/>
  <c r="B26" i="59"/>
  <c r="C28" i="59"/>
  <c r="B28" i="59"/>
  <c r="D28" i="59"/>
  <c r="E28" i="59"/>
  <c r="F28" i="59"/>
  <c r="E30" i="59"/>
  <c r="F30" i="59"/>
  <c r="D30" i="59"/>
  <c r="C30" i="59"/>
  <c r="B30" i="59"/>
  <c r="F32" i="59"/>
  <c r="C32" i="59"/>
  <c r="B32" i="59"/>
  <c r="D32" i="59"/>
  <c r="E32" i="59"/>
  <c r="C34" i="59"/>
  <c r="B34" i="59"/>
  <c r="D34" i="59"/>
  <c r="E34" i="59"/>
  <c r="F34" i="59"/>
  <c r="C36" i="59"/>
  <c r="E36" i="59"/>
  <c r="B36" i="59"/>
  <c r="D36" i="59"/>
  <c r="F36" i="59"/>
  <c r="E26" i="58"/>
  <c r="D26" i="58"/>
  <c r="B26" i="58"/>
  <c r="C26" i="58"/>
  <c r="F26" i="58"/>
  <c r="D28" i="58"/>
  <c r="F28" i="58"/>
  <c r="B28" i="58"/>
  <c r="C28" i="58"/>
  <c r="E28" i="58"/>
  <c r="D30" i="58"/>
  <c r="B30" i="58"/>
  <c r="C30" i="58"/>
  <c r="E30" i="58"/>
  <c r="F30" i="58"/>
  <c r="C32" i="58"/>
  <c r="E32" i="58"/>
  <c r="B32" i="58"/>
  <c r="D32" i="58"/>
  <c r="F32" i="58"/>
  <c r="E34" i="58"/>
  <c r="C34" i="58"/>
  <c r="D34" i="58"/>
  <c r="F34" i="58"/>
  <c r="B34" i="58"/>
  <c r="D46" i="58"/>
  <c r="E46" i="58"/>
  <c r="F46" i="58"/>
  <c r="B46" i="58"/>
  <c r="C46" i="58"/>
  <c r="E36" i="58"/>
  <c r="B36" i="58"/>
  <c r="F36" i="58"/>
  <c r="D36" i="58"/>
  <c r="C36" i="58"/>
  <c r="F26" i="57"/>
  <c r="C26" i="57"/>
  <c r="B26" i="57"/>
  <c r="D26" i="57"/>
  <c r="E26" i="57"/>
  <c r="C28" i="57"/>
  <c r="E28" i="57"/>
  <c r="B28" i="57"/>
  <c r="D28" i="57"/>
  <c r="F28" i="57"/>
  <c r="C30" i="57"/>
  <c r="F30" i="57"/>
  <c r="E30" i="57"/>
  <c r="B30" i="57"/>
  <c r="D30" i="57"/>
  <c r="D26" i="56"/>
  <c r="C26" i="56"/>
  <c r="B26" i="56"/>
  <c r="E26" i="56"/>
  <c r="F26" i="56"/>
  <c r="F28" i="56"/>
  <c r="C28" i="56"/>
  <c r="B28" i="56"/>
  <c r="E28" i="56"/>
  <c r="D28" i="56"/>
  <c r="F30" i="56"/>
  <c r="D30" i="56"/>
  <c r="E30" i="56"/>
  <c r="B30" i="56"/>
  <c r="C30" i="56"/>
  <c r="D32" i="56"/>
  <c r="E32" i="56"/>
  <c r="F32" i="56"/>
  <c r="B32" i="56"/>
  <c r="C32" i="56"/>
  <c r="F34" i="56"/>
  <c r="E34" i="56"/>
  <c r="C34" i="56"/>
  <c r="D34" i="56"/>
  <c r="B34" i="56"/>
  <c r="B45" i="56"/>
  <c r="F45" i="56"/>
  <c r="E45" i="56"/>
  <c r="D45" i="56"/>
  <c r="C45" i="56"/>
  <c r="B36" i="56"/>
  <c r="F36" i="56"/>
  <c r="E36" i="56"/>
  <c r="D36" i="56"/>
  <c r="C36" i="56"/>
  <c r="E26" i="55"/>
  <c r="C26" i="55"/>
  <c r="F26" i="55"/>
  <c r="D26" i="55"/>
  <c r="B26" i="55"/>
  <c r="F28" i="55"/>
  <c r="C28" i="55"/>
  <c r="B28" i="55"/>
  <c r="D28" i="55"/>
  <c r="E28" i="55"/>
  <c r="E30" i="55"/>
  <c r="C30" i="55"/>
  <c r="F30" i="55"/>
  <c r="D30" i="55"/>
  <c r="B30" i="55"/>
  <c r="D32" i="55"/>
  <c r="E32" i="55"/>
  <c r="B32" i="55"/>
  <c r="C32" i="55"/>
  <c r="F32" i="55"/>
  <c r="D34" i="55"/>
  <c r="B34" i="55"/>
  <c r="C34" i="55"/>
  <c r="F34" i="55"/>
  <c r="E34" i="55"/>
  <c r="C46" i="55"/>
  <c r="B46" i="55"/>
  <c r="E46" i="55"/>
  <c r="F46" i="55"/>
  <c r="D46" i="55"/>
  <c r="B36" i="55"/>
  <c r="E36" i="55"/>
  <c r="D36" i="55"/>
  <c r="C36" i="55"/>
  <c r="F36" i="55"/>
  <c r="B26" i="54"/>
  <c r="D26" i="54"/>
  <c r="E26" i="54"/>
  <c r="C26" i="54"/>
  <c r="B28" i="54"/>
  <c r="C28" i="54"/>
  <c r="D28" i="54"/>
  <c r="E28" i="54"/>
  <c r="F28" i="54"/>
  <c r="E30" i="54"/>
  <c r="C30" i="54"/>
  <c r="D30" i="54"/>
  <c r="F30" i="54"/>
  <c r="B30" i="54"/>
  <c r="E32" i="54"/>
  <c r="C32" i="54"/>
  <c r="D32" i="54"/>
  <c r="B32" i="54"/>
  <c r="F32" i="54"/>
  <c r="C34" i="54"/>
  <c r="F34" i="54"/>
  <c r="D34" i="54"/>
  <c r="E34" i="54"/>
  <c r="B34" i="54"/>
  <c r="E36" i="54"/>
  <c r="C36" i="54"/>
  <c r="F36" i="54"/>
  <c r="D36" i="54"/>
  <c r="B36" i="54"/>
  <c r="C46" i="53"/>
  <c r="E46" i="53"/>
  <c r="B46" i="53"/>
  <c r="D46" i="53"/>
  <c r="F46" i="53"/>
  <c r="E26" i="53"/>
  <c r="F26" i="53"/>
  <c r="C26" i="53"/>
  <c r="D26" i="53"/>
  <c r="B26" i="53"/>
  <c r="E28" i="53"/>
  <c r="B28" i="53"/>
  <c r="D28" i="53"/>
  <c r="C28" i="53"/>
  <c r="F28" i="53"/>
  <c r="E30" i="53"/>
  <c r="D30" i="53"/>
  <c r="B30" i="53"/>
  <c r="C30" i="53"/>
  <c r="F30" i="53"/>
  <c r="C32" i="53"/>
  <c r="E32" i="53"/>
  <c r="B32" i="53"/>
  <c r="D32" i="53"/>
  <c r="F32" i="53"/>
  <c r="D34" i="53"/>
  <c r="F34" i="53"/>
  <c r="B34" i="53"/>
  <c r="C34" i="53"/>
  <c r="E34" i="53"/>
  <c r="C36" i="53"/>
  <c r="D36" i="53"/>
  <c r="F36" i="53"/>
  <c r="B36" i="53"/>
  <c r="E36" i="53"/>
  <c r="B47" i="52"/>
  <c r="D47" i="52"/>
  <c r="C47" i="52"/>
  <c r="F47" i="52"/>
  <c r="E47" i="52"/>
  <c r="E26" i="52"/>
  <c r="D26" i="52"/>
  <c r="B26" i="52"/>
  <c r="C26" i="52"/>
  <c r="F26" i="52"/>
  <c r="E28" i="52"/>
  <c r="B28" i="52"/>
  <c r="D28" i="52"/>
  <c r="C28" i="52"/>
  <c r="F28" i="52"/>
  <c r="D30" i="52"/>
  <c r="B30" i="52"/>
  <c r="E30" i="52"/>
  <c r="C30" i="52"/>
  <c r="F30" i="52"/>
  <c r="C32" i="52"/>
  <c r="E32" i="52"/>
  <c r="B32" i="52"/>
  <c r="D32" i="52"/>
  <c r="F32" i="52"/>
  <c r="C34" i="52"/>
  <c r="F34" i="52"/>
  <c r="E34" i="52"/>
  <c r="D34" i="52"/>
  <c r="B34" i="52"/>
  <c r="D36" i="52"/>
  <c r="C36" i="52"/>
  <c r="B36" i="52"/>
  <c r="E36" i="52"/>
  <c r="F36" i="52"/>
  <c r="C46" i="51"/>
  <c r="D46" i="51"/>
  <c r="E46" i="51"/>
  <c r="F46" i="51"/>
  <c r="B46" i="51"/>
  <c r="E26" i="51"/>
  <c r="C26" i="51"/>
  <c r="D26" i="51"/>
  <c r="F26" i="51"/>
  <c r="B26" i="51"/>
  <c r="E28" i="51"/>
  <c r="D28" i="51"/>
  <c r="B28" i="51"/>
  <c r="C28" i="51"/>
  <c r="F28" i="51"/>
  <c r="D30" i="51"/>
  <c r="F30" i="51"/>
  <c r="E30" i="51"/>
  <c r="C30" i="51"/>
  <c r="B30" i="51"/>
  <c r="C32" i="51"/>
  <c r="B32" i="51"/>
  <c r="D32" i="51"/>
  <c r="F32" i="51"/>
  <c r="E32" i="51"/>
  <c r="D34" i="51"/>
  <c r="C34" i="51"/>
  <c r="E34" i="51"/>
  <c r="B34" i="51"/>
  <c r="F34" i="51"/>
  <c r="E36" i="51"/>
  <c r="C36" i="51"/>
  <c r="D36" i="51"/>
  <c r="F36" i="51"/>
  <c r="B36" i="51"/>
  <c r="E26" i="49"/>
  <c r="B26" i="49"/>
  <c r="D26" i="49"/>
  <c r="C26" i="49"/>
  <c r="F26" i="49"/>
  <c r="D28" i="49"/>
  <c r="F28" i="49"/>
  <c r="C28" i="49"/>
  <c r="E28" i="49"/>
  <c r="B28" i="49"/>
  <c r="D30" i="49"/>
  <c r="B30" i="49"/>
  <c r="C30" i="49"/>
  <c r="E30" i="49"/>
  <c r="F30" i="49"/>
  <c r="E32" i="49"/>
  <c r="B32" i="49"/>
  <c r="C32" i="49"/>
  <c r="F32" i="49"/>
  <c r="D32" i="49"/>
  <c r="C34" i="49"/>
  <c r="E34" i="49"/>
  <c r="B34" i="49"/>
  <c r="F34" i="49"/>
  <c r="D34" i="49"/>
  <c r="E46" i="49"/>
  <c r="C46" i="49"/>
  <c r="F46" i="49"/>
  <c r="B46" i="49"/>
  <c r="D46" i="49"/>
  <c r="F36" i="49"/>
  <c r="C36" i="49"/>
  <c r="E36" i="49"/>
  <c r="B36" i="49"/>
  <c r="D36" i="49"/>
  <c r="E32" i="48"/>
  <c r="F32" i="48"/>
  <c r="C32" i="48"/>
  <c r="B32" i="48"/>
  <c r="D32" i="48"/>
  <c r="D34" i="48"/>
  <c r="E34" i="48"/>
  <c r="F34" i="48"/>
  <c r="B34" i="48"/>
  <c r="C34" i="48"/>
  <c r="C36" i="48"/>
  <c r="B36" i="48"/>
  <c r="E36" i="48"/>
  <c r="F36" i="48"/>
  <c r="D36" i="48"/>
  <c r="D26" i="48"/>
  <c r="B26" i="48"/>
  <c r="C26" i="48"/>
  <c r="F26" i="48"/>
  <c r="E26" i="48"/>
  <c r="C28" i="48"/>
  <c r="F28" i="48"/>
  <c r="E28" i="48"/>
  <c r="D28" i="48"/>
  <c r="B28" i="48"/>
  <c r="D30" i="48"/>
  <c r="F30" i="48"/>
  <c r="C30" i="48"/>
  <c r="B30" i="48"/>
  <c r="E30" i="48"/>
  <c r="C45" i="47"/>
  <c r="E45" i="47"/>
  <c r="B45" i="47"/>
  <c r="F45" i="47"/>
  <c r="D45" i="47"/>
  <c r="F26" i="47"/>
  <c r="C26" i="47"/>
  <c r="B26" i="47"/>
  <c r="E26" i="47"/>
  <c r="D26" i="47"/>
  <c r="F28" i="47"/>
  <c r="C28" i="47"/>
  <c r="D28" i="47"/>
  <c r="B28" i="47"/>
  <c r="E28" i="47"/>
  <c r="B30" i="47"/>
  <c r="D30" i="47"/>
  <c r="F30" i="47"/>
  <c r="E30" i="47"/>
  <c r="C30" i="47"/>
  <c r="B32" i="47"/>
  <c r="F32" i="47"/>
  <c r="D32" i="47"/>
  <c r="E32" i="47"/>
  <c r="C32" i="47"/>
  <c r="E34" i="47"/>
  <c r="C34" i="47"/>
  <c r="F34" i="47"/>
  <c r="B34" i="47"/>
  <c r="D34" i="47"/>
  <c r="B36" i="47"/>
  <c r="C36" i="47"/>
  <c r="D36" i="47"/>
  <c r="E36" i="47"/>
  <c r="F36" i="47"/>
  <c r="C26" i="45"/>
  <c r="F26" i="45"/>
  <c r="D26" i="45"/>
  <c r="E26" i="45"/>
  <c r="B26" i="45"/>
  <c r="C28" i="45"/>
  <c r="E28" i="45"/>
  <c r="F28" i="45"/>
  <c r="D28" i="45"/>
  <c r="B28" i="45"/>
  <c r="E30" i="45"/>
  <c r="F30" i="45"/>
  <c r="D30" i="45"/>
  <c r="B30" i="45"/>
  <c r="C30" i="45"/>
  <c r="C32" i="45"/>
  <c r="D32" i="45"/>
  <c r="B32" i="45"/>
  <c r="F32" i="45"/>
  <c r="E32" i="45"/>
  <c r="E34" i="45"/>
  <c r="B34" i="45"/>
  <c r="F34" i="45"/>
  <c r="C34" i="45"/>
  <c r="D34" i="45"/>
  <c r="B36" i="45"/>
  <c r="E36" i="45"/>
  <c r="C36" i="45"/>
  <c r="D36" i="45"/>
  <c r="F36" i="45"/>
  <c r="F26" i="44"/>
  <c r="D26" i="44"/>
  <c r="B26" i="44"/>
  <c r="E26" i="44"/>
  <c r="C26" i="44"/>
  <c r="E28" i="44"/>
  <c r="B28" i="44"/>
  <c r="C28" i="44"/>
  <c r="F28" i="44"/>
  <c r="D28" i="44"/>
  <c r="F30" i="44"/>
  <c r="D30" i="44"/>
  <c r="E30" i="44"/>
  <c r="B30" i="44"/>
  <c r="C30" i="44"/>
  <c r="D32" i="44"/>
  <c r="B32" i="44"/>
  <c r="E32" i="44"/>
  <c r="F32" i="44"/>
  <c r="C32" i="44"/>
  <c r="F34" i="44"/>
  <c r="C34" i="44"/>
  <c r="E34" i="44"/>
  <c r="B34" i="44"/>
  <c r="D34" i="44"/>
  <c r="C36" i="44"/>
  <c r="D36" i="44"/>
  <c r="E36" i="44"/>
  <c r="B36" i="44"/>
  <c r="F36" i="44"/>
  <c r="C47" i="43"/>
  <c r="B47" i="43"/>
  <c r="E47" i="43"/>
  <c r="D47" i="43"/>
  <c r="F47" i="43"/>
  <c r="D26" i="43"/>
  <c r="B26" i="43"/>
  <c r="C26" i="43"/>
  <c r="E26" i="43"/>
  <c r="F26" i="43"/>
  <c r="C28" i="43"/>
  <c r="E28" i="43"/>
  <c r="B28" i="43"/>
  <c r="D28" i="43"/>
  <c r="F28" i="43"/>
  <c r="D30" i="43"/>
  <c r="E30" i="43"/>
  <c r="F30" i="43"/>
  <c r="C30" i="43"/>
  <c r="B30" i="43"/>
  <c r="C32" i="43"/>
  <c r="D32" i="43"/>
  <c r="E32" i="43"/>
  <c r="F32" i="43"/>
  <c r="B32" i="43"/>
  <c r="C34" i="43"/>
  <c r="D34" i="43"/>
  <c r="E34" i="43"/>
  <c r="F34" i="43"/>
  <c r="B34" i="43"/>
  <c r="C36" i="43"/>
  <c r="E36" i="43"/>
  <c r="F36" i="43"/>
  <c r="B36" i="43"/>
  <c r="D36" i="43"/>
  <c r="D46" i="42"/>
  <c r="E46" i="42"/>
  <c r="B46" i="42"/>
  <c r="F46" i="42"/>
  <c r="C46" i="42"/>
  <c r="C36" i="42"/>
  <c r="D36" i="42"/>
  <c r="E36" i="42"/>
  <c r="B36" i="42"/>
  <c r="F36" i="42"/>
  <c r="C30" i="42"/>
  <c r="B30" i="42"/>
  <c r="E30" i="42"/>
  <c r="F30" i="42"/>
  <c r="D30" i="42"/>
  <c r="D32" i="42"/>
  <c r="E32" i="42"/>
  <c r="B32" i="42"/>
  <c r="C32" i="42"/>
  <c r="F32" i="42"/>
  <c r="C34" i="42"/>
  <c r="F34" i="42"/>
  <c r="E34" i="42"/>
  <c r="B34" i="42"/>
  <c r="D34" i="42"/>
  <c r="E26" i="42"/>
  <c r="B26" i="42"/>
  <c r="C26" i="42"/>
  <c r="D26" i="42"/>
  <c r="F26" i="42"/>
  <c r="C28" i="42"/>
  <c r="E28" i="42"/>
  <c r="D28" i="42"/>
  <c r="F28" i="42"/>
  <c r="B28" i="42"/>
  <c r="C47" i="41"/>
  <c r="D47" i="41"/>
  <c r="F47" i="41"/>
  <c r="B47" i="41"/>
  <c r="E47" i="41"/>
  <c r="C34" i="41"/>
  <c r="D34" i="41"/>
  <c r="E34" i="41"/>
  <c r="F34" i="41"/>
  <c r="B34" i="41"/>
  <c r="C36" i="41"/>
  <c r="D36" i="41"/>
  <c r="E36" i="41"/>
  <c r="F36" i="41"/>
  <c r="B36" i="41"/>
  <c r="C26" i="41"/>
  <c r="B26" i="41"/>
  <c r="D26" i="41"/>
  <c r="F26" i="41"/>
  <c r="E26" i="41"/>
  <c r="D28" i="41"/>
  <c r="F28" i="41"/>
  <c r="C28" i="41"/>
  <c r="B28" i="41"/>
  <c r="E28" i="41"/>
  <c r="C30" i="41"/>
  <c r="D30" i="41"/>
  <c r="E30" i="41"/>
  <c r="F30" i="41"/>
  <c r="B30" i="41"/>
  <c r="C32" i="41"/>
  <c r="D32" i="41"/>
  <c r="E32" i="41"/>
  <c r="F32" i="41"/>
  <c r="B32" i="41"/>
  <c r="F26" i="40"/>
  <c r="B26" i="40"/>
  <c r="C26" i="40"/>
  <c r="E26" i="40"/>
  <c r="D26" i="40"/>
  <c r="E28" i="40"/>
  <c r="B28" i="40"/>
  <c r="F28" i="40"/>
  <c r="D28" i="40"/>
  <c r="C28" i="40"/>
  <c r="D30" i="40"/>
  <c r="F30" i="40"/>
  <c r="B30" i="40"/>
  <c r="E30" i="40"/>
  <c r="C30" i="40"/>
  <c r="D32" i="40"/>
  <c r="C32" i="40"/>
  <c r="E32" i="40"/>
  <c r="B32" i="40"/>
  <c r="F32" i="40"/>
  <c r="D34" i="40"/>
  <c r="C34" i="40"/>
  <c r="B34" i="40"/>
  <c r="E34" i="40"/>
  <c r="F34" i="40"/>
  <c r="D46" i="40"/>
  <c r="B46" i="40"/>
  <c r="F46" i="40"/>
  <c r="E46" i="40"/>
  <c r="C46" i="40"/>
  <c r="C36" i="40"/>
  <c r="D36" i="40"/>
  <c r="E36" i="40"/>
  <c r="F36" i="40"/>
  <c r="B36" i="40"/>
  <c r="D46" i="39"/>
  <c r="C46" i="39"/>
  <c r="E46" i="39"/>
  <c r="F46" i="39"/>
  <c r="B46" i="39"/>
  <c r="C26" i="39"/>
  <c r="E26" i="39"/>
  <c r="B26" i="39"/>
  <c r="D26" i="39"/>
  <c r="F26" i="39"/>
  <c r="C28" i="39"/>
  <c r="D28" i="39"/>
  <c r="E28" i="39"/>
  <c r="F28" i="39"/>
  <c r="B28" i="39"/>
  <c r="C30" i="39"/>
  <c r="E30" i="39"/>
  <c r="F30" i="39"/>
  <c r="B30" i="39"/>
  <c r="D30" i="39"/>
  <c r="C32" i="39"/>
  <c r="D32" i="39"/>
  <c r="E32" i="39"/>
  <c r="F32" i="39"/>
  <c r="B32" i="39"/>
  <c r="C34" i="39"/>
  <c r="D34" i="39"/>
  <c r="E34" i="39"/>
  <c r="F34" i="39"/>
  <c r="B34" i="39"/>
  <c r="C36" i="39"/>
  <c r="B36" i="39"/>
  <c r="D36" i="39"/>
  <c r="E36" i="39"/>
  <c r="F36" i="39"/>
  <c r="C26" i="38"/>
  <c r="D26" i="38"/>
  <c r="E26" i="38"/>
  <c r="B26" i="38"/>
  <c r="C28" i="38"/>
  <c r="B28" i="38"/>
  <c r="D28" i="38"/>
  <c r="E28" i="38"/>
  <c r="C30" i="38"/>
  <c r="D30" i="38"/>
  <c r="E30" i="38"/>
  <c r="B30" i="38"/>
  <c r="E32" i="38"/>
  <c r="B32" i="38"/>
  <c r="D32" i="38"/>
  <c r="C32" i="38"/>
  <c r="C27" i="37"/>
  <c r="D27" i="37"/>
  <c r="E27" i="37"/>
  <c r="F27" i="37"/>
  <c r="B27" i="37"/>
  <c r="C29" i="37"/>
  <c r="D29" i="37"/>
  <c r="E29" i="37"/>
  <c r="F29" i="37"/>
  <c r="B29" i="37"/>
  <c r="C31" i="37"/>
  <c r="D31" i="37"/>
  <c r="E31" i="37"/>
  <c r="F31" i="37"/>
  <c r="B31" i="37"/>
  <c r="D33" i="37"/>
  <c r="C33" i="37"/>
  <c r="E33" i="37"/>
  <c r="F33" i="37"/>
  <c r="B33" i="37"/>
  <c r="D35" i="37"/>
  <c r="E35" i="37"/>
  <c r="F35" i="37"/>
  <c r="C35" i="37"/>
  <c r="B35" i="37"/>
  <c r="C37" i="37"/>
  <c r="B37" i="37"/>
  <c r="D37" i="37"/>
  <c r="E37" i="37"/>
  <c r="F37" i="37"/>
  <c r="C46" i="36"/>
  <c r="D46" i="36"/>
  <c r="B46" i="36"/>
  <c r="E46" i="36"/>
  <c r="F46" i="36"/>
  <c r="C26" i="36"/>
  <c r="B26" i="36"/>
  <c r="D26" i="36"/>
  <c r="E26" i="36"/>
  <c r="C28" i="36"/>
  <c r="D28" i="36"/>
  <c r="E28" i="36"/>
  <c r="F28" i="36"/>
  <c r="B28" i="36"/>
  <c r="C30" i="36"/>
  <c r="D30" i="36"/>
  <c r="E30" i="36"/>
  <c r="F30" i="36"/>
  <c r="B30" i="36"/>
  <c r="C32" i="36"/>
  <c r="D32" i="36"/>
  <c r="E32" i="36"/>
  <c r="F32" i="36"/>
  <c r="B32" i="36"/>
  <c r="C34" i="36"/>
  <c r="D34" i="36"/>
  <c r="E34" i="36"/>
  <c r="F34" i="36"/>
  <c r="B34" i="36"/>
  <c r="C36" i="36"/>
  <c r="D36" i="36"/>
  <c r="E36" i="36"/>
  <c r="F36" i="36"/>
  <c r="B36" i="36"/>
  <c r="B46" i="35"/>
  <c r="G46" i="35"/>
  <c r="D46" i="35"/>
  <c r="C46" i="35"/>
  <c r="F46" i="35"/>
  <c r="B25" i="35"/>
  <c r="C25" i="35"/>
  <c r="D25" i="35"/>
  <c r="E25" i="35"/>
  <c r="F25" i="35"/>
  <c r="G25" i="35"/>
  <c r="D27" i="35"/>
  <c r="C27" i="35"/>
  <c r="E27" i="35"/>
  <c r="F27" i="35"/>
  <c r="G27" i="35"/>
  <c r="B27" i="35"/>
  <c r="F29" i="35"/>
  <c r="D29" i="35"/>
  <c r="C29" i="35"/>
  <c r="E29" i="35"/>
  <c r="G29" i="35"/>
  <c r="B29" i="35"/>
  <c r="E31" i="35"/>
  <c r="C31" i="35"/>
  <c r="D31" i="35"/>
  <c r="F31" i="35"/>
  <c r="G31" i="35"/>
  <c r="B31" i="35"/>
  <c r="F33" i="35"/>
  <c r="G33" i="35"/>
  <c r="C33" i="35"/>
  <c r="B33" i="35"/>
  <c r="D33" i="35"/>
  <c r="E33" i="35"/>
  <c r="B35" i="35"/>
  <c r="G35" i="35"/>
  <c r="D35" i="35"/>
  <c r="C35" i="35"/>
  <c r="E35" i="35"/>
  <c r="F35" i="35"/>
  <c r="F26" i="34"/>
  <c r="D26" i="34"/>
  <c r="G26" i="34"/>
  <c r="B26" i="34"/>
  <c r="E26" i="34"/>
  <c r="C26" i="34"/>
  <c r="F28" i="34"/>
  <c r="G28" i="34"/>
  <c r="E28" i="34"/>
  <c r="B28" i="34"/>
  <c r="D28" i="34"/>
  <c r="C28" i="34"/>
  <c r="D30" i="34"/>
  <c r="C30" i="34"/>
  <c r="B30" i="34"/>
  <c r="F30" i="34"/>
  <c r="E30" i="34"/>
  <c r="G30" i="34"/>
  <c r="D32" i="34"/>
  <c r="G32" i="34"/>
  <c r="C32" i="34"/>
  <c r="F32" i="34"/>
  <c r="B32" i="34"/>
  <c r="E32" i="34"/>
  <c r="D34" i="34"/>
  <c r="B34" i="34"/>
  <c r="C34" i="34"/>
  <c r="F34" i="34"/>
  <c r="G34" i="34"/>
  <c r="E34" i="34"/>
  <c r="G46" i="34"/>
  <c r="C46" i="34"/>
  <c r="D46" i="34"/>
  <c r="F46" i="34"/>
  <c r="B46" i="34"/>
  <c r="E46" i="34"/>
  <c r="D36" i="34"/>
  <c r="G36" i="34"/>
  <c r="F36" i="34"/>
  <c r="C36" i="34"/>
  <c r="B36" i="34"/>
  <c r="E36" i="34"/>
  <c r="D46" i="33"/>
  <c r="B46" i="33"/>
  <c r="C46" i="33"/>
  <c r="F46" i="33"/>
  <c r="G46" i="33"/>
  <c r="E46" i="33"/>
  <c r="B26" i="33"/>
  <c r="F26" i="33"/>
  <c r="D26" i="33"/>
  <c r="G26" i="33"/>
  <c r="E26" i="33"/>
  <c r="C26" i="33"/>
  <c r="G28" i="33"/>
  <c r="E28" i="33"/>
  <c r="D28" i="33"/>
  <c r="B28" i="33"/>
  <c r="F28" i="33"/>
  <c r="C28" i="33"/>
  <c r="B30" i="33"/>
  <c r="D30" i="33"/>
  <c r="G30" i="33"/>
  <c r="C30" i="33"/>
  <c r="E30" i="33"/>
  <c r="F30" i="33"/>
  <c r="E32" i="33"/>
  <c r="C32" i="33"/>
  <c r="D32" i="33"/>
  <c r="B32" i="33"/>
  <c r="G32" i="33"/>
  <c r="F32" i="33"/>
  <c r="C34" i="33"/>
  <c r="B34" i="33"/>
  <c r="F34" i="33"/>
  <c r="G34" i="33"/>
  <c r="E34" i="33"/>
  <c r="D34" i="33"/>
  <c r="G36" i="33"/>
  <c r="B36" i="33"/>
  <c r="F36" i="33"/>
  <c r="D36" i="33"/>
  <c r="C36" i="33"/>
  <c r="E36" i="33"/>
  <c r="C26" i="32"/>
  <c r="E26" i="32"/>
  <c r="D26" i="32"/>
  <c r="B26" i="32"/>
  <c r="C28" i="32"/>
  <c r="E28" i="32"/>
  <c r="D28" i="32"/>
  <c r="B28" i="32"/>
  <c r="C30" i="32"/>
  <c r="E30" i="32"/>
  <c r="D30" i="32"/>
  <c r="B30" i="32"/>
  <c r="C32" i="32"/>
  <c r="D32" i="32"/>
  <c r="E32" i="32"/>
  <c r="B32" i="32"/>
  <c r="C34" i="32"/>
  <c r="D34" i="32"/>
  <c r="E34" i="32"/>
  <c r="B34" i="32"/>
  <c r="D46" i="32"/>
  <c r="C46" i="32"/>
  <c r="B46" i="32"/>
  <c r="E46" i="32"/>
  <c r="B36" i="32"/>
  <c r="E36" i="32"/>
  <c r="C36" i="32"/>
  <c r="D36" i="32"/>
  <c r="B47" i="31"/>
  <c r="D47" i="31"/>
  <c r="C47" i="31"/>
  <c r="E47" i="31"/>
  <c r="F47" i="31"/>
  <c r="C25" i="31"/>
  <c r="B25" i="31"/>
  <c r="F25" i="31"/>
  <c r="D25" i="31"/>
  <c r="E25" i="31"/>
  <c r="E27" i="31"/>
  <c r="C27" i="31"/>
  <c r="B27" i="31"/>
  <c r="D27" i="31"/>
  <c r="F27" i="31"/>
  <c r="E29" i="31"/>
  <c r="B29" i="31"/>
  <c r="C29" i="31"/>
  <c r="D29" i="31"/>
  <c r="F29" i="31"/>
  <c r="E31" i="31"/>
  <c r="B31" i="31"/>
  <c r="C31" i="31"/>
  <c r="D31" i="31"/>
  <c r="F31" i="31"/>
  <c r="C33" i="31"/>
  <c r="B33" i="31"/>
  <c r="D33" i="31"/>
  <c r="E33" i="31"/>
  <c r="F33" i="31"/>
  <c r="D35" i="31"/>
  <c r="E35" i="31"/>
  <c r="C35" i="31"/>
  <c r="F35" i="31"/>
  <c r="B35" i="31"/>
  <c r="C47" i="30"/>
  <c r="D47" i="30"/>
  <c r="E47" i="30"/>
  <c r="F47" i="30"/>
  <c r="B47" i="30"/>
  <c r="C27" i="30"/>
  <c r="E27" i="30"/>
  <c r="B27" i="30"/>
  <c r="D27" i="30"/>
  <c r="F27" i="30"/>
  <c r="D29" i="30"/>
  <c r="E29" i="30"/>
  <c r="F29" i="30"/>
  <c r="C29" i="30"/>
  <c r="B29" i="30"/>
  <c r="D31" i="30"/>
  <c r="E31" i="30"/>
  <c r="F31" i="30"/>
  <c r="B31" i="30"/>
  <c r="C31" i="30"/>
  <c r="C33" i="30"/>
  <c r="D33" i="30"/>
  <c r="E33" i="30"/>
  <c r="F33" i="30"/>
  <c r="B33" i="30"/>
  <c r="C35" i="30"/>
  <c r="E35" i="30"/>
  <c r="F35" i="30"/>
  <c r="D35" i="30"/>
  <c r="B35" i="30"/>
  <c r="C37" i="30"/>
  <c r="B37" i="30"/>
  <c r="D37" i="30"/>
  <c r="E37" i="30"/>
  <c r="F37" i="30"/>
  <c r="D32" i="29"/>
  <c r="F32" i="29"/>
  <c r="C32" i="29"/>
  <c r="E32" i="29"/>
  <c r="B32" i="29"/>
  <c r="C34" i="29"/>
  <c r="D34" i="29"/>
  <c r="E34" i="29"/>
  <c r="F34" i="29"/>
  <c r="B34" i="29"/>
  <c r="C36" i="29"/>
  <c r="B36" i="29"/>
  <c r="D36" i="29"/>
  <c r="F36" i="29"/>
  <c r="E36" i="29"/>
  <c r="C26" i="29"/>
  <c r="D26" i="29"/>
  <c r="B26" i="29"/>
  <c r="E26" i="29"/>
  <c r="F26" i="29"/>
  <c r="B28" i="29"/>
  <c r="E28" i="29"/>
  <c r="C28" i="29"/>
  <c r="F28" i="29"/>
  <c r="D28" i="29"/>
  <c r="C30" i="29"/>
  <c r="D30" i="29"/>
  <c r="B30" i="29"/>
  <c r="E30" i="29"/>
  <c r="F30" i="29"/>
  <c r="C26" i="28"/>
  <c r="D26" i="28"/>
  <c r="E26" i="28"/>
  <c r="F26" i="28"/>
  <c r="B26" i="28"/>
  <c r="C28" i="28"/>
  <c r="D28" i="28"/>
  <c r="E28" i="28"/>
  <c r="F28" i="28"/>
  <c r="B28" i="28"/>
  <c r="E30" i="28"/>
  <c r="D30" i="28"/>
  <c r="C30" i="28"/>
  <c r="F30" i="28"/>
  <c r="B30" i="28"/>
  <c r="B32" i="28"/>
  <c r="C32" i="28"/>
  <c r="D32" i="28"/>
  <c r="E32" i="28"/>
  <c r="F32" i="28"/>
  <c r="C34" i="28"/>
  <c r="D34" i="28"/>
  <c r="E34" i="28"/>
  <c r="F34" i="28"/>
  <c r="B34" i="28"/>
  <c r="E46" i="28"/>
  <c r="F46" i="28"/>
  <c r="C46" i="28"/>
  <c r="D46" i="28"/>
  <c r="B46" i="28"/>
  <c r="B36" i="28"/>
  <c r="F36" i="28"/>
  <c r="C36" i="28"/>
  <c r="D36" i="28"/>
  <c r="E36" i="28"/>
  <c r="E46" i="26"/>
  <c r="D46" i="26"/>
  <c r="F46" i="26"/>
  <c r="G46" i="26"/>
  <c r="B46" i="26"/>
  <c r="C46" i="26"/>
  <c r="B26" i="26"/>
  <c r="G26" i="26"/>
  <c r="F26" i="26"/>
  <c r="E26" i="26"/>
  <c r="D26" i="26"/>
  <c r="C26" i="26"/>
  <c r="B28" i="26"/>
  <c r="G28" i="26"/>
  <c r="F28" i="26"/>
  <c r="E28" i="26"/>
  <c r="D28" i="26"/>
  <c r="C28" i="26"/>
  <c r="C30" i="26"/>
  <c r="D30" i="26"/>
  <c r="E30" i="26"/>
  <c r="F30" i="26"/>
  <c r="G30" i="26"/>
  <c r="B30" i="26"/>
  <c r="B32" i="26"/>
  <c r="G32" i="26"/>
  <c r="F32" i="26"/>
  <c r="E32" i="26"/>
  <c r="D32" i="26"/>
  <c r="C32" i="26"/>
  <c r="C34" i="26"/>
  <c r="D34" i="26"/>
  <c r="B34" i="26"/>
  <c r="G34" i="26"/>
  <c r="F34" i="26"/>
  <c r="E34" i="26"/>
  <c r="G36" i="26"/>
  <c r="B36" i="26"/>
  <c r="E36" i="26"/>
  <c r="F36" i="26"/>
  <c r="C36" i="26"/>
  <c r="D36" i="26"/>
  <c r="B26" i="25"/>
  <c r="F26" i="25"/>
  <c r="E26" i="25"/>
  <c r="D26" i="25"/>
  <c r="C26" i="25"/>
  <c r="D28" i="25"/>
  <c r="E28" i="25"/>
  <c r="B28" i="25"/>
  <c r="C28" i="25"/>
  <c r="F28" i="25"/>
  <c r="C30" i="25"/>
  <c r="E30" i="25"/>
  <c r="B30" i="25"/>
  <c r="D30" i="25"/>
  <c r="F30" i="25"/>
  <c r="D32" i="25"/>
  <c r="C32" i="25"/>
  <c r="E32" i="25"/>
  <c r="F32" i="25"/>
  <c r="B32" i="25"/>
  <c r="B34" i="25"/>
  <c r="C34" i="25"/>
  <c r="D34" i="25"/>
  <c r="E34" i="25"/>
  <c r="F34" i="25"/>
  <c r="C36" i="25"/>
  <c r="E36" i="25"/>
  <c r="D36" i="25"/>
  <c r="B36" i="25"/>
  <c r="F36" i="25"/>
  <c r="C26" i="20"/>
  <c r="D26" i="20"/>
  <c r="B26" i="20"/>
  <c r="C28" i="20"/>
  <c r="D28" i="20"/>
  <c r="B28" i="20"/>
  <c r="C30" i="20"/>
  <c r="D30" i="20"/>
  <c r="B30" i="20"/>
  <c r="C32" i="20"/>
  <c r="D32" i="20"/>
  <c r="B32" i="20"/>
  <c r="C34" i="20"/>
  <c r="D34" i="20"/>
  <c r="B34" i="20"/>
  <c r="B36" i="20"/>
  <c r="D36" i="20"/>
  <c r="C36" i="20"/>
  <c r="D26" i="19"/>
  <c r="C26" i="19"/>
  <c r="B26" i="19"/>
  <c r="C28" i="19"/>
  <c r="B28" i="19"/>
  <c r="D28" i="19"/>
  <c r="D30" i="19"/>
  <c r="C30" i="19"/>
  <c r="B30" i="19"/>
  <c r="C32" i="19"/>
  <c r="B32" i="19"/>
  <c r="D32" i="19"/>
  <c r="D34" i="19"/>
  <c r="C34" i="19"/>
  <c r="B34" i="19"/>
  <c r="C36" i="19"/>
  <c r="D36" i="19"/>
  <c r="B36" i="19"/>
  <c r="F26" i="18"/>
  <c r="B26" i="18"/>
  <c r="D26" i="18"/>
  <c r="C26" i="18"/>
  <c r="E26" i="18"/>
  <c r="G26" i="18"/>
  <c r="C28" i="18"/>
  <c r="E28" i="18"/>
  <c r="D28" i="18"/>
  <c r="F28" i="18"/>
  <c r="B28" i="18"/>
  <c r="G28" i="18"/>
  <c r="E30" i="18"/>
  <c r="C30" i="18"/>
  <c r="D30" i="18"/>
  <c r="F30" i="18"/>
  <c r="G30" i="18"/>
  <c r="B30" i="18"/>
  <c r="B32" i="18"/>
  <c r="G32" i="18"/>
  <c r="D32" i="18"/>
  <c r="C32" i="18"/>
  <c r="F32" i="18"/>
  <c r="E32" i="18"/>
  <c r="B34" i="18"/>
  <c r="E34" i="18"/>
  <c r="G34" i="18"/>
  <c r="C34" i="18"/>
  <c r="D34" i="18"/>
  <c r="F34" i="18"/>
  <c r="C47" i="18"/>
  <c r="D47" i="18"/>
  <c r="G47" i="18"/>
  <c r="E47" i="18"/>
  <c r="F47" i="18"/>
  <c r="B47" i="18"/>
  <c r="G36" i="18"/>
  <c r="E36" i="18"/>
  <c r="C36" i="18"/>
  <c r="F36" i="18"/>
  <c r="B36" i="18"/>
  <c r="D36" i="18"/>
  <c r="G46" i="17"/>
  <c r="F46" i="17"/>
  <c r="D46" i="17"/>
  <c r="B46" i="17"/>
  <c r="E46" i="17"/>
  <c r="C46" i="17"/>
  <c r="E26" i="17"/>
  <c r="F26" i="17"/>
  <c r="G26" i="17"/>
  <c r="C26" i="17"/>
  <c r="D26" i="17"/>
  <c r="B26" i="17"/>
  <c r="D28" i="17"/>
  <c r="F28" i="17"/>
  <c r="B28" i="17"/>
  <c r="C28" i="17"/>
  <c r="E28" i="17"/>
  <c r="G28" i="17"/>
  <c r="D30" i="17"/>
  <c r="F30" i="17"/>
  <c r="B30" i="17"/>
  <c r="C30" i="17"/>
  <c r="E30" i="17"/>
  <c r="G30" i="17"/>
  <c r="D32" i="17"/>
  <c r="F32" i="17"/>
  <c r="B32" i="17"/>
  <c r="C32" i="17"/>
  <c r="E32" i="17"/>
  <c r="G32" i="17"/>
  <c r="C34" i="17"/>
  <c r="F34" i="17"/>
  <c r="B34" i="17"/>
  <c r="D34" i="17"/>
  <c r="E34" i="17"/>
  <c r="G34" i="17"/>
  <c r="C36" i="17"/>
  <c r="G36" i="17"/>
  <c r="F36" i="17"/>
  <c r="B36" i="17"/>
  <c r="E36" i="17"/>
  <c r="D36" i="17"/>
  <c r="E26" i="16"/>
  <c r="F26" i="16"/>
  <c r="D26" i="16"/>
  <c r="B26" i="16"/>
  <c r="G26" i="16"/>
  <c r="C26" i="16"/>
  <c r="E28" i="16"/>
  <c r="B28" i="16"/>
  <c r="F28" i="16"/>
  <c r="G28" i="16"/>
  <c r="C28" i="16"/>
  <c r="D28" i="16"/>
  <c r="B30" i="16"/>
  <c r="C30" i="16"/>
  <c r="E30" i="16"/>
  <c r="G30" i="16"/>
  <c r="F30" i="16"/>
  <c r="D30" i="16"/>
  <c r="F32" i="16"/>
  <c r="D32" i="16"/>
  <c r="G32" i="16"/>
  <c r="B32" i="16"/>
  <c r="E32" i="16"/>
  <c r="C32" i="16"/>
  <c r="D34" i="16"/>
  <c r="F34" i="16"/>
  <c r="B34" i="16"/>
  <c r="C34" i="16"/>
  <c r="E34" i="16"/>
  <c r="G34" i="16"/>
  <c r="F46" i="16"/>
  <c r="B46" i="16"/>
  <c r="G46" i="16"/>
  <c r="C46" i="16"/>
  <c r="D46" i="16"/>
  <c r="E46" i="16"/>
  <c r="D36" i="16"/>
  <c r="F36" i="16"/>
  <c r="B36" i="16"/>
  <c r="C36" i="16"/>
  <c r="E36" i="16"/>
  <c r="G36" i="16"/>
  <c r="E26" i="15"/>
  <c r="B26" i="15"/>
  <c r="C26" i="15"/>
  <c r="G26" i="15"/>
  <c r="D26" i="15"/>
  <c r="F26" i="15"/>
  <c r="C28" i="15"/>
  <c r="F28" i="15"/>
  <c r="B28" i="15"/>
  <c r="D28" i="15"/>
  <c r="E28" i="15"/>
  <c r="G28" i="15"/>
  <c r="D30" i="15"/>
  <c r="F30" i="15"/>
  <c r="G30" i="15"/>
  <c r="C30" i="15"/>
  <c r="E30" i="15"/>
  <c r="B30" i="15"/>
  <c r="D32" i="15"/>
  <c r="F32" i="15"/>
  <c r="B32" i="15"/>
  <c r="C32" i="15"/>
  <c r="E32" i="15"/>
  <c r="G32" i="15"/>
  <c r="C34" i="15"/>
  <c r="F34" i="15"/>
  <c r="B34" i="15"/>
  <c r="D34" i="15"/>
  <c r="E34" i="15"/>
  <c r="G34" i="15"/>
  <c r="F36" i="15"/>
  <c r="B36" i="15"/>
  <c r="E36" i="15"/>
  <c r="G36" i="15"/>
  <c r="D36" i="15"/>
  <c r="C36" i="15"/>
  <c r="B26" i="14"/>
  <c r="E26" i="14"/>
  <c r="D26" i="14"/>
  <c r="C26" i="14"/>
  <c r="D28" i="14"/>
  <c r="C28" i="14"/>
  <c r="B28" i="14"/>
  <c r="E28" i="14"/>
  <c r="B30" i="14"/>
  <c r="C30" i="14"/>
  <c r="D30" i="14"/>
  <c r="E30" i="14"/>
  <c r="C32" i="14"/>
  <c r="B32" i="14"/>
  <c r="D32" i="14"/>
  <c r="E32" i="14"/>
  <c r="C34" i="14"/>
  <c r="D34" i="14"/>
  <c r="E34" i="14"/>
  <c r="B34" i="14"/>
  <c r="D36" i="14"/>
  <c r="E36" i="14"/>
  <c r="B36" i="14"/>
  <c r="B26" i="13"/>
  <c r="C26" i="13"/>
  <c r="E26" i="13"/>
  <c r="D26" i="13"/>
  <c r="F26" i="13"/>
  <c r="G26" i="13"/>
  <c r="D28" i="13"/>
  <c r="G28" i="13"/>
  <c r="C28" i="13"/>
  <c r="E28" i="13"/>
  <c r="F28" i="13"/>
  <c r="B28" i="13"/>
  <c r="D30" i="13"/>
  <c r="F30" i="13"/>
  <c r="B30" i="13"/>
  <c r="C30" i="13"/>
  <c r="E30" i="13"/>
  <c r="G30" i="13"/>
  <c r="D32" i="13"/>
  <c r="E32" i="13"/>
  <c r="F32" i="13"/>
  <c r="B32" i="13"/>
  <c r="C32" i="13"/>
  <c r="G32" i="13"/>
  <c r="C34" i="13"/>
  <c r="E34" i="13"/>
  <c r="G34" i="13"/>
  <c r="B34" i="13"/>
  <c r="D34" i="13"/>
  <c r="F34" i="13"/>
  <c r="B36" i="13"/>
  <c r="F36" i="13"/>
  <c r="G36" i="13"/>
  <c r="C36" i="13"/>
  <c r="D36" i="13"/>
  <c r="E36" i="13"/>
  <c r="D30" i="12"/>
  <c r="C30" i="12"/>
  <c r="C32" i="12"/>
  <c r="B32" i="12"/>
  <c r="D32" i="12"/>
  <c r="G32" i="12"/>
  <c r="E32" i="12"/>
  <c r="F32" i="12"/>
  <c r="C34" i="12"/>
  <c r="G34" i="12"/>
  <c r="E34" i="12"/>
  <c r="D34" i="12"/>
  <c r="F34" i="12"/>
  <c r="B34" i="12"/>
  <c r="C26" i="12"/>
  <c r="D26" i="12"/>
  <c r="E26" i="12"/>
  <c r="F26" i="12"/>
  <c r="G26" i="12"/>
  <c r="B26" i="12"/>
  <c r="C28" i="12"/>
  <c r="D28" i="12"/>
  <c r="E28" i="12"/>
  <c r="F28" i="12"/>
  <c r="G28" i="12"/>
  <c r="B28" i="12"/>
  <c r="E30" i="12"/>
  <c r="F30" i="12"/>
  <c r="G30" i="12"/>
  <c r="B30" i="12"/>
  <c r="C36" i="12"/>
  <c r="E36" i="12"/>
  <c r="F36" i="12"/>
  <c r="G36" i="12"/>
  <c r="B36" i="12"/>
  <c r="D36" i="12"/>
  <c r="E47" i="11"/>
  <c r="C47" i="11"/>
  <c r="G47" i="11"/>
  <c r="F47" i="11"/>
  <c r="D47" i="11"/>
  <c r="B47" i="11"/>
  <c r="B26" i="11"/>
  <c r="G26" i="11"/>
  <c r="E26" i="11"/>
  <c r="F26" i="11"/>
  <c r="C26" i="11"/>
  <c r="D26" i="11"/>
  <c r="F28" i="11"/>
  <c r="C28" i="11"/>
  <c r="B28" i="11"/>
  <c r="D28" i="11"/>
  <c r="E28" i="11"/>
  <c r="G28" i="11"/>
  <c r="E30" i="11"/>
  <c r="G30" i="11"/>
  <c r="D30" i="11"/>
  <c r="F30" i="11"/>
  <c r="C30" i="11"/>
  <c r="B30" i="11"/>
  <c r="E32" i="11"/>
  <c r="G32" i="11"/>
  <c r="B32" i="11"/>
  <c r="D32" i="11"/>
  <c r="F32" i="11"/>
  <c r="C32" i="11"/>
  <c r="D34" i="11"/>
  <c r="F34" i="11"/>
  <c r="G34" i="11"/>
  <c r="E34" i="11"/>
  <c r="B34" i="11"/>
  <c r="C34" i="11"/>
  <c r="F36" i="11"/>
  <c r="G36" i="11"/>
  <c r="E36" i="11"/>
  <c r="B36" i="11"/>
  <c r="D36" i="11"/>
  <c r="C36" i="11"/>
  <c r="D47" i="10"/>
  <c r="F47" i="10"/>
  <c r="G47" i="10"/>
  <c r="C47" i="10"/>
  <c r="E47" i="10"/>
  <c r="B47" i="10"/>
  <c r="G26" i="10"/>
  <c r="F26" i="10"/>
  <c r="B26" i="10"/>
  <c r="E26" i="10"/>
  <c r="C26" i="10"/>
  <c r="D26" i="10"/>
  <c r="G28" i="10"/>
  <c r="C28" i="10"/>
  <c r="D28" i="10"/>
  <c r="E28" i="10"/>
  <c r="F28" i="10"/>
  <c r="B28" i="10"/>
  <c r="C30" i="10"/>
  <c r="D30" i="10"/>
  <c r="E30" i="10"/>
  <c r="F30" i="10"/>
  <c r="G30" i="10"/>
  <c r="B30" i="10"/>
  <c r="G32" i="10"/>
  <c r="C32" i="10"/>
  <c r="D32" i="10"/>
  <c r="E32" i="10"/>
  <c r="F32" i="10"/>
  <c r="B32" i="10"/>
  <c r="E34" i="10"/>
  <c r="F34" i="10"/>
  <c r="G34" i="10"/>
  <c r="B34" i="10"/>
  <c r="C34" i="10"/>
  <c r="D34" i="10"/>
  <c r="F36" i="10"/>
  <c r="G36" i="10"/>
  <c r="B36" i="10"/>
  <c r="D36" i="10"/>
  <c r="C36" i="10"/>
  <c r="E36" i="10"/>
  <c r="D47" i="9"/>
  <c r="G47" i="9"/>
  <c r="C47" i="9"/>
  <c r="E47" i="9"/>
  <c r="F47" i="9"/>
  <c r="B47" i="9"/>
  <c r="C32" i="9"/>
  <c r="D32" i="9"/>
  <c r="E32" i="9"/>
  <c r="F32" i="9"/>
  <c r="G32" i="9"/>
  <c r="B32" i="9"/>
  <c r="D34" i="9"/>
  <c r="B34" i="9"/>
  <c r="E34" i="9"/>
  <c r="G34" i="9"/>
  <c r="C34" i="9"/>
  <c r="F34" i="9"/>
  <c r="C36" i="9"/>
  <c r="D36" i="9"/>
  <c r="F36" i="9"/>
  <c r="E36" i="9"/>
  <c r="G36" i="9"/>
  <c r="B36" i="9"/>
  <c r="C26" i="9"/>
  <c r="E26" i="9"/>
  <c r="G26" i="9"/>
  <c r="B26" i="9"/>
  <c r="D26" i="9"/>
  <c r="F26" i="9"/>
  <c r="D28" i="9"/>
  <c r="F28" i="9"/>
  <c r="G28" i="9"/>
  <c r="C28" i="9"/>
  <c r="E28" i="9"/>
  <c r="B28" i="9"/>
  <c r="D30" i="9"/>
  <c r="F30" i="9"/>
  <c r="B30" i="9"/>
  <c r="C30" i="9"/>
  <c r="E30" i="9"/>
  <c r="G30" i="9"/>
  <c r="D47" i="8"/>
  <c r="E47" i="8"/>
  <c r="G47" i="8"/>
  <c r="C47" i="8"/>
  <c r="F47" i="8"/>
  <c r="B47" i="8"/>
  <c r="F31" i="8"/>
  <c r="E31" i="8"/>
  <c r="D31" i="8"/>
  <c r="D33" i="8"/>
  <c r="G33" i="8"/>
  <c r="C33" i="8"/>
  <c r="E33" i="8"/>
  <c r="B33" i="8"/>
  <c r="F33" i="8"/>
  <c r="C31" i="8"/>
  <c r="G31" i="8"/>
  <c r="B31" i="8"/>
  <c r="D35" i="8"/>
  <c r="C35" i="8"/>
  <c r="E35" i="8"/>
  <c r="F35" i="8"/>
  <c r="G35" i="8"/>
  <c r="E37" i="8"/>
  <c r="D37" i="8"/>
  <c r="C37" i="8"/>
  <c r="F37" i="8"/>
  <c r="G37" i="8"/>
  <c r="B37" i="8"/>
  <c r="C27" i="8"/>
  <c r="D27" i="8"/>
  <c r="E27" i="8"/>
  <c r="F27" i="8"/>
  <c r="G27" i="8"/>
  <c r="B27" i="8"/>
  <c r="D29" i="8"/>
  <c r="C29" i="8"/>
  <c r="E29" i="8"/>
  <c r="F29" i="8"/>
  <c r="G29" i="8"/>
  <c r="B29" i="8"/>
  <c r="C28" i="7"/>
  <c r="D28" i="7"/>
  <c r="E28" i="7"/>
  <c r="F28" i="7"/>
  <c r="G28" i="7"/>
  <c r="B28" i="7"/>
  <c r="C30" i="7"/>
  <c r="B30" i="7"/>
  <c r="D30" i="7"/>
  <c r="E30" i="7"/>
  <c r="F30" i="7"/>
  <c r="G30" i="7"/>
  <c r="B32" i="7"/>
  <c r="G32" i="7"/>
  <c r="C26" i="7"/>
  <c r="D26" i="7"/>
  <c r="E26" i="7"/>
  <c r="F26" i="7"/>
  <c r="G26" i="7"/>
  <c r="B26" i="7"/>
  <c r="E32" i="7"/>
  <c r="F32" i="7"/>
  <c r="C34" i="7"/>
  <c r="D34" i="7"/>
  <c r="E34" i="7"/>
  <c r="F34" i="7"/>
  <c r="G34" i="7"/>
  <c r="B34" i="7"/>
  <c r="C36" i="7"/>
  <c r="D36" i="7"/>
  <c r="E36" i="7"/>
  <c r="F36" i="7"/>
  <c r="G36" i="7"/>
  <c r="B36" i="7"/>
  <c r="D32" i="7"/>
  <c r="C32" i="7"/>
  <c r="D31" i="6"/>
  <c r="E31" i="6"/>
  <c r="F33" i="6"/>
  <c r="G33" i="6"/>
  <c r="C31" i="6"/>
  <c r="F31" i="6"/>
  <c r="C33" i="6"/>
  <c r="D33" i="6"/>
  <c r="D29" i="6"/>
  <c r="C29" i="6"/>
  <c r="E29" i="6"/>
  <c r="F29" i="6"/>
  <c r="G29" i="6"/>
  <c r="B29" i="6"/>
  <c r="G31" i="6"/>
  <c r="B31" i="6"/>
  <c r="B33" i="6"/>
  <c r="E33" i="6"/>
  <c r="C45" i="6"/>
  <c r="D45" i="6"/>
  <c r="E45" i="6"/>
  <c r="F45" i="6"/>
  <c r="G45" i="6"/>
  <c r="B45" i="6"/>
  <c r="C25" i="6"/>
  <c r="D25" i="6"/>
  <c r="E25" i="6"/>
  <c r="F25" i="6"/>
  <c r="G25" i="6"/>
  <c r="B25" i="6"/>
  <c r="C27" i="6"/>
  <c r="D27" i="6"/>
  <c r="E27" i="6"/>
  <c r="F27" i="6"/>
  <c r="G27" i="6"/>
  <c r="B27" i="6"/>
  <c r="E35" i="6"/>
  <c r="F35" i="6"/>
  <c r="C35" i="6"/>
  <c r="D35" i="6"/>
  <c r="G35" i="6"/>
  <c r="B35" i="6"/>
</calcChain>
</file>

<file path=xl/sharedStrings.xml><?xml version="1.0" encoding="utf-8"?>
<sst xmlns="http://schemas.openxmlformats.org/spreadsheetml/2006/main" count="99666" uniqueCount="6248">
  <si>
    <t>Original Order</t>
  </si>
  <si>
    <t>Covering/further informtion. Also see Column 113: Further information about your organisation's response - Organisation - additional information</t>
  </si>
  <si>
    <t xml:space="preserve">1.1 To what extent do you agree or disagree that having associate assessors in inspection teams strengthens inspections? </t>
  </si>
  <si>
    <t xml:space="preserve">1.2 To what extent do you agree or disagree that lay members should be part of inspection teams? </t>
  </si>
  <si>
    <t xml:space="preserve">1.3 Senior leaders in schools are invited to join parts of the inspection process, such as observing learning alongside inspectors or taking part in professional discussions with the inspection team. 
</t>
  </si>
  <si>
    <t>1.4 To what extent do you agree or disagree that local authority staff/proprietors of independent schools should contribute to school inspections by sharing relevant knowledge about the local context, including existing partnerships and support available to the school?</t>
  </si>
  <si>
    <t xml:space="preserve">1.5a  Inspectors already gather the views of children and young people through questionnaires, focus groups, and direct conversations.  </t>
  </si>
  <si>
    <t>1.5b Inspectors already gather the views of children and young people through questionnaires, focus groups, and direct conversations.  (626)</t>
  </si>
  <si>
    <t>1.6a Inspectors already gather the views of staff through questionnaires, focus groups and direct conversations.  - 1.6 People involved</t>
  </si>
  <si>
    <t>1.6b Inspectors already gather the views of staff through questionnaires, focus groups and direct conversations.   (621)</t>
  </si>
  <si>
    <t>1.7a Inspectors already gather the views of parents and carers through questionnaires, focus groups and meeting the Chair of the Parent Council.  - 1.7 People involved</t>
  </si>
  <si>
    <t>1.7b Inspectors already gather the views of parents and carers through questionnaires, focus groups and meeting the Chair of the Parent Council.   (443)</t>
  </si>
  <si>
    <t>2.1 To what extent do you agree or disagree that the current sampling model, where around 10% of schools in Scotland are inspected each year, should continue? - 2.1 Frequency_selection</t>
  </si>
  <si>
    <t>2.2 In your view, how should schools be selected for inspection?  - 2.2 Frequency_selection</t>
  </si>
  <si>
    <t>2.3a In future, how often do you think each school should be inspected?  - 2.3 Frequency_selection</t>
  </si>
  <si>
    <t>2.3b In future, how often do you think each school should be inspected?  (370)</t>
  </si>
  <si>
    <t>3.1 To what extent do you agree or disagree that using grades in inspections help provide a clear overview of how well a school is doing? - 3.1 Grades</t>
  </si>
  <si>
    <t>3.2 To what extent do you agree or disagree that grades help schools, parents, and local authorities/proprietors of independent schools understand what needs to improve? - 3.2 Grades</t>
  </si>
  <si>
    <t>3.3 To what extent do you agree or disagree that grades can oversimplify what is happening in a school? - 3.3 Grades</t>
  </si>
  <si>
    <t>3.4 Do you think school inspections should continue to use grades to summarise how well a school is performing?  - 3.4 Grades</t>
  </si>
  <si>
    <t>3.5 If grades continue to be used, what should happen to the current six-point scale? Please select the one option that best reflects your view. - 3.4 Grades</t>
  </si>
  <si>
    <t>3.6a  A clear written summary explaining the strengths and areas for improvement</t>
  </si>
  <si>
    <t>3.6b  A statement about how effective the school is overall</t>
  </si>
  <si>
    <t>3.6c A statement showing how confident inspectors are that the school can keep improving</t>
  </si>
  <si>
    <t>3.6d  - Other (please comment in the box below)</t>
  </si>
  <si>
    <t xml:space="preserve">3.6e (244) </t>
  </si>
  <si>
    <t>4.1a How much notice do you think schools should receive before an inspection? - 4.1 Notification</t>
  </si>
  <si>
    <t>4.1b How much notice do you think schools should receive before an inspection? (398)</t>
  </si>
  <si>
    <t>5.1 To what extent do you agree or disagree that the self-evaluation summary helps make sure that inspection starts with the school’s own view of its strengths and development areas? - 5.1 Pre-inspection</t>
  </si>
  <si>
    <t>5.2 To what extent do you agree or disagree that schools should be able to use existing documents – like their Standards and Quality Report and their School Improvement Plan – instead of writing a separate self-evaluation summary for inspection? - 5.2 Pre-inspection</t>
  </si>
  <si>
    <t>5.3a  How important is it to gather views from each of the following groups before an inspection? - 5.3 Pre-inspection - Children and young people</t>
  </si>
  <si>
    <t>5.3b How important is it to gather views from each of the following groups before an inspection? - 5.3 Pre-inspection - School staff, including support staff</t>
  </si>
  <si>
    <t>5.3c How important is it to gather views from each of the following groups before an inspection? - 5.3 Pre-inspection - Parents and carers</t>
  </si>
  <si>
    <t>5.3d How important is it to gather views from each of the following groups before an inspection? - 5.3 Pre-inspection - Organisations and partners who work with the school</t>
  </si>
  <si>
    <t>6.1 Which of the following best describes your view on the format of a new school inspection framework?  - 6.1 Framework</t>
  </si>
  <si>
    <t>6.2a  It is helpful to use the same framework for both inspection and self-evaluation.</t>
  </si>
  <si>
    <t>6.2b Framework - Annual (or more regular) updates to the framework would help schools use it more effectively.</t>
  </si>
  <si>
    <t>6.2c Framework - Including examples of effective practice would make the framework more useful.</t>
  </si>
  <si>
    <t>6.3a Attendance</t>
  </si>
  <si>
    <t>6.3b Children’s rights</t>
  </si>
  <si>
    <t>6.3c Curriculum</t>
  </si>
  <si>
    <t>6.3d Digital technologies</t>
  </si>
  <si>
    <t>6.3e Health and wellbeing</t>
  </si>
  <si>
    <t>6.3f Inclusion, equity, equality and diversity</t>
  </si>
  <si>
    <t>6.3g Learner achievement</t>
  </si>
  <si>
    <t>6.3h Learner attainment</t>
  </si>
  <si>
    <t>6.3i Learner progress</t>
  </si>
  <si>
    <t>6.3j Learner transitions and planning for progression to positive post-school destinations</t>
  </si>
  <si>
    <t>6.3k Learner, staff and parent voice in shaping and evaluating school improvement</t>
  </si>
  <si>
    <t>6.3l Learning environment</t>
  </si>
  <si>
    <t>6.3m Learning, teaching and assessment</t>
  </si>
  <si>
    <t>6.3n Meeting educational support needs</t>
  </si>
  <si>
    <t>6.3o Outdoor education</t>
  </si>
  <si>
    <t>6.3p Partnerships with communities, other services and organisations</t>
  </si>
  <si>
    <t>6.3q Partnerships with parents/carers</t>
  </si>
  <si>
    <t>6.3r Relationships and behaviour</t>
  </si>
  <si>
    <t>6.3s Safeguarding and promoting welfare</t>
  </si>
  <si>
    <t>6.3t School culture and ethos</t>
  </si>
  <si>
    <t>6.3u School leadership</t>
  </si>
  <si>
    <t>6.3v Senior phase pathway planning and vocational learning</t>
  </si>
  <si>
    <t>6.3w Skills development</t>
  </si>
  <si>
    <t>6.3x  Staff wellbeing and professional learning culture</t>
  </si>
  <si>
    <t>6.3y Use of evidence to support school improvement</t>
  </si>
  <si>
    <t>6.3z Do you think anything is missing from this list? (240)</t>
  </si>
  <si>
    <t>7.1a How should inspection findings be presented to different audiences?  - 7.1 Reporting</t>
  </si>
  <si>
    <t>7.1b How should inspection findings be presented to different audiences?  (145)</t>
  </si>
  <si>
    <t>7.2 What do you think are effective ways of sharing inspection findings with children and young people? (839)</t>
  </si>
  <si>
    <t>7.3a Language and content which reflects the context of the school</t>
  </si>
  <si>
    <t>7.3b Clear summary of strengths and areas for development</t>
  </si>
  <si>
    <t>7.3c Timely publication after the inspection</t>
  </si>
  <si>
    <t>7.3d Clear explanation of any inspection grades if these are part of the inspection</t>
  </si>
  <si>
    <t>7.3e Examples of effective practice</t>
  </si>
  <si>
    <t>7.3f Recommendations for improvement</t>
  </si>
  <si>
    <t>7.3g  Clear explanation of what the school / local authority / proprietor of independent schools is expected to do next</t>
  </si>
  <si>
    <t>7.3h  Indication of the support needed to make improvements</t>
  </si>
  <si>
    <t>7.3k What makes an inspection report useful to you?  (123)</t>
  </si>
  <si>
    <t>7.4a  Language and content which reflects the context of the school</t>
  </si>
  <si>
    <t>7.4b Clear summary of strengths and areas for development</t>
  </si>
  <si>
    <t>7.4c Timely publication after the inspection</t>
  </si>
  <si>
    <t>7.4d Clear explanation of any inspection grades if these are part of the inspection</t>
  </si>
  <si>
    <t>7.4e Examples of effective practice</t>
  </si>
  <si>
    <t>7.4f Recommendations for improvement</t>
  </si>
  <si>
    <t>7.4g Clear explanation of what the school / local authority / proprietor of independent schools is expected to do next</t>
  </si>
  <si>
    <t>7.4h Indication of the support needed to make improvements</t>
  </si>
  <si>
    <t>7.4i  Any planned follow-up activity by HM Inspectors</t>
  </si>
  <si>
    <t>8.1 To what extent do you agree or disagree that, when a nursery class is included in a school inspection, its evaluation should be reported separately from the rest of the school? - 8.1 Nursery</t>
  </si>
  <si>
    <t>9.1a In what circumstances do you think HM Inspectors should engage with a school after an inspection? 
 - 9.1 Follow up</t>
  </si>
  <si>
    <t xml:space="preserve">9.1b In what circumstances do you think HM Inspectors should engage with a school after an inspection? (163)
</t>
  </si>
  <si>
    <t>Original</t>
  </si>
  <si>
    <t>Organisation or stakeholder</t>
  </si>
  <si>
    <t xml:space="preserve"> Typology</t>
  </si>
  <si>
    <t>Which local authority area do you live in (or operate in if an organisation)? - Local Authority</t>
  </si>
  <si>
    <t>If responding as an individual or group, which of the following best describes your role in the education system? - Role in the education system</t>
  </si>
  <si>
    <t>If responding as an individual or group, which of the following best describes your role in the education system? - Please use the box below</t>
  </si>
  <si>
    <t xml:space="preserve"> Early years</t>
  </si>
  <si>
    <t>Independent</t>
  </si>
  <si>
    <t>Primary</t>
  </si>
  <si>
    <t>Private Sector</t>
  </si>
  <si>
    <t>Public Sector</t>
  </si>
  <si>
    <t>Secondary</t>
  </si>
  <si>
    <t>Tertiary (Further / Higher Education)</t>
  </si>
  <si>
    <t>Third Sector</t>
  </si>
  <si>
    <t>Other, please state:</t>
  </si>
  <si>
    <t>If responding as an individual or group, which of the following best describes your sector? Select all that apply. - Please use the box below</t>
  </si>
  <si>
    <t>If responding as an organisation, what type of organisation are you responding on behalf of? - Organisation type</t>
  </si>
  <si>
    <t>If responding as an organisation, what type of organisation are you responding on behalf of? - Please use the box below</t>
  </si>
  <si>
    <t>Organisation</t>
  </si>
  <si>
    <t>Further information about your organisation's response - Organisation - additional information</t>
  </si>
  <si>
    <t>HM Inspectors would like your permission to publish your response on the Citizen Space platform. 
Please indicate whether you are content for your response to published. 
 - Response publishing</t>
  </si>
  <si>
    <t>Response ID</t>
  </si>
  <si>
    <t>Visited Pages - Section 10: About you</t>
  </si>
  <si>
    <t>c</t>
  </si>
  <si>
    <t>Have direct conversations with the children, set the question at the beginning of the day and discuss with them later when they have formed a response.</t>
  </si>
  <si>
    <t>Anonymous response may assist in getting a truer reflection.  Assuring staff responses won't be shared.</t>
  </si>
  <si>
    <t>Meet a varied selection of parents.  Send questionnaires to all parents/carers.</t>
  </si>
  <si>
    <t>A clear written summary explaining the strengths and areas for improvement</t>
  </si>
  <si>
    <t>A statement showing how confident inspectors are that the school can keep improving</t>
  </si>
  <si>
    <t>Two inspection reports – one with detailed information for schools and local authorities/proprietors of independent schools, and a shorter, easy-to-understand version for parents and carers.</t>
  </si>
  <si>
    <t>Keep the information relevant, involve them in the improvement plan and discuss options and ideas.  This could be done in focus groups and assembly.</t>
  </si>
  <si>
    <t>Clear summary of strengths and areas for development</t>
  </si>
  <si>
    <t>Timely publication after the inspection</t>
  </si>
  <si>
    <t>Clear explanation of any inspection grades if these are part of the inspection</t>
  </si>
  <si>
    <t>Recommendations for improvement</t>
  </si>
  <si>
    <t>Clear explanation of what the school / local authority / proprietor of independent schools is expected to do next</t>
  </si>
  <si>
    <t>Indication of the support needed to make improvements</t>
  </si>
  <si>
    <t>Any planned follow-up activity by HM Inspectors</t>
  </si>
  <si>
    <t>Individual</t>
  </si>
  <si>
    <t>Parent or carer and young people</t>
  </si>
  <si>
    <t>Aberdeen City</t>
  </si>
  <si>
    <t>Parent / Carer</t>
  </si>
  <si>
    <t>Not Answered</t>
  </si>
  <si>
    <t>Publish response</t>
  </si>
  <si>
    <t>ANON-E7Y6-NXVT-U</t>
  </si>
  <si>
    <t>Section 10: About you</t>
  </si>
  <si>
    <t>Not sure</t>
  </si>
  <si>
    <t>No</t>
  </si>
  <si>
    <t>A statement about how effective the school is overall</t>
  </si>
  <si>
    <t>Examples of effective practice</t>
  </si>
  <si>
    <t>Language and content which reflects the context of the school</t>
  </si>
  <si>
    <t>When HM Inspectors establish that a school needs support to make improvements</t>
  </si>
  <si>
    <t>ANON-E7Y6-NX9Z-4</t>
  </si>
  <si>
    <t>How schools with EAL children are coping and those who have lots of children coming and going in a session.</t>
  </si>
  <si>
    <t>Children friendly report</t>
  </si>
  <si>
    <t>Do not publish response</t>
  </si>
  <si>
    <t>ANON-E7Y6-NXWP-R</t>
  </si>
  <si>
    <t>I think a lot of work needs to be done to capture the voices of those unable to access these things</t>
  </si>
  <si>
    <t>I do not feel that staff are able to be fully honest</t>
  </si>
  <si>
    <t>This is not always handled well (as chair of a parent council I was given 30 minutes notice in order to be able to attend).</t>
  </si>
  <si>
    <t>Other (please comment in the box below)</t>
  </si>
  <si>
    <t>Include information on ASN specifically</t>
  </si>
  <si>
    <t>Attendance should be broken down to include clear information on children unable to attend, on part time timetables, or sickness etc. And ideally by ASN/Non ASN</t>
  </si>
  <si>
    <t>Presentation from leadership team.</t>
  </si>
  <si>
    <t>Aberdeenshire</t>
  </si>
  <si>
    <t>ANON-E7Y6-NC3S-2</t>
  </si>
  <si>
    <t>The views of children and their families are paramount and should always be considered. The pupils are who tell you most about school through the their perspective.</t>
  </si>
  <si>
    <t>Staff should be made to feel welcome and better opportunity should be given for direct feedback to support and enhance quality learning and teaching.</t>
  </si>
  <si>
    <t>Discussion and speak to a wide variety.</t>
  </si>
  <si>
    <t>Give clearer and direct feedback on how and Wgat school need to improve on.</t>
  </si>
  <si>
    <t>Schools can’t control the environment regarding the buildings or outdoor space they have, so many are disadvantaged. Consideration should be made for deprived areas EAL capacity and local authority supports / staffing. This has a massive impact on schools and is outwith the schools control.</t>
  </si>
  <si>
    <t>PowerPoint 
Video</t>
  </si>
  <si>
    <t>Clear next steps linked to timescale. 
Action plan so QIO can follow up with 
Clear guidance on how changes could be made to support improvement with reference to who needs to improve the changes. 
Indicate stage as to where improvements or strengths are within a school to hold people accountable.</t>
  </si>
  <si>
    <t>Local authority</t>
  </si>
  <si>
    <t>ANON-E7Y6-NCUS-4</t>
  </si>
  <si>
    <t>Group discussions</t>
  </si>
  <si>
    <t>The school staff know the children in their school so know exactly what is needed</t>
  </si>
  <si>
    <t>Parentheses to have a voice on what matters in the school their children are being taught</t>
  </si>
  <si>
    <t>ANON-E7Y6-NCKX-Y</t>
  </si>
  <si>
    <t>An opportunity to speak with staff they know scaffolding. Some young people find out freaky difficult to span to strangers and so either we leave out young g people who fall into the category, which seems unfair, or meet their needs more effectively.</t>
  </si>
  <si>
    <t>More detailed feedback with points for change to be shared with school and la. Results should not be published. A nega report destroys a community, increases the gap and inflict trauma. Communities receiving negative reports can sometimes take years to help the community feel positive again and even when a positive report follows the damage is done</t>
  </si>
  <si>
    <t>No grading to be shared just strengths and agreed actions to be shared in community.</t>
  </si>
  <si>
    <t>Actions we have agreed to. What is good at the school.</t>
  </si>
  <si>
    <t>ANON-E7Y6-NCKP-Q</t>
  </si>
  <si>
    <t>Some children would do well being asked their opinions on the school face to face. Some might be better on a tablet.</t>
  </si>
  <si>
    <t>Staff know the school inside out and should always be asked to give their honest opinion</t>
  </si>
  <si>
    <t>Parents should be given the option to freely give their opinions</t>
  </si>
  <si>
    <t>ANON-E7Y6-NCKZ-1</t>
  </si>
  <si>
    <t>They may fimd it easier to co.mu irate with someone else they know and trust already. Qualitative approaches seem better than quantities ones. Definitions need to be clearly communicated so understanding is as broadly equal as possible</t>
  </si>
  <si>
    <t>Possibly some months after big changes eg  to school leadership teams</t>
  </si>
  <si>
    <t>Accessibility for non  native English speaking families or additional support needs (e.g. struggles with reading) should also be considered</t>
  </si>
  <si>
    <t>ANON-E7Y6-NCKM-M</t>
  </si>
  <si>
    <t>None of the above</t>
  </si>
  <si>
    <t>Every 3 years</t>
  </si>
  <si>
    <t>Schools, particularly the seniors have busy diaries with meetings and other commitments. I think giving advanced notice is fair and will mitigate feeling's of panic and not being ready. I think giving 2-3 months notice would be better.</t>
  </si>
  <si>
    <t>It needs to be relevant to them, but respectful. We can't have children thinking their school is not good as it will impact their behaviour. I believe that sharing strengths and areas for improvement while getting their feedback for what could be done to improve would be positive and leave them feeling there is a way forward.</t>
  </si>
  <si>
    <t>I think both,  when the quality is not good enough, and if the inspector feels additional support will be required</t>
  </si>
  <si>
    <t>Early years</t>
  </si>
  <si>
    <t>ANON-E7Y6-NCDX-R</t>
  </si>
  <si>
    <t>ANON-E7Y6-NCD3-K</t>
  </si>
  <si>
    <t>Communication that is directed to them specifically</t>
  </si>
  <si>
    <t>ANON-E7Y6-NCW9-C</t>
  </si>
  <si>
    <t>It needs to be independent of school teaching staff, so children can trust that what they say is confidential and feel free to speak. 
There needs to be a voice for children with additional needs and communication issues. Staff should use talking mats, Makaton or a range of other AAC systems, possibly also ask their representatives, i.e. parents/carers.</t>
  </si>
  <si>
    <t>Teachers know the reality of what it's like teaching in the school. They are the trusted professionals. They need to have the opportunity to share their views and make the inspectors aware of any challenges they're facing in their teaching roles.</t>
  </si>
  <si>
    <t>Parents have a lot to offer. Most want to support the school to do the best it can to teach their children. Parents know how well the school engages with them, how responsive the staff are and whether their child's needs are being met.</t>
  </si>
  <si>
    <t>Every 2 years, like care homes. Schools are under performing and it's not being recognised because there isn't a regulator highlighting the issues.</t>
  </si>
  <si>
    <t>I agree that the grades can oversimplify the issue, however, they are helpful as a guide.  Schools are not equal and the children and areas schools operate will be diverse, with some in wealthier areas with less social problems outperforming others, far more easily. The demographic of the school etc can be explained in the introduction. Then under each grade an explanation of what went well and what needs work. A bit like the Care Inspectorate reports</t>
  </si>
  <si>
    <t>Schools should not have time to prepare. Other sectors don't give preparation time. Inspectors need to see the reality, not the show! Plus the longer the preparation time the more time staff have to get anxious and nervous.</t>
  </si>
  <si>
    <t>Communication strategies/AAC. Most schools have a high number of children with ASN, yet very few offer the level of communication required for these children to be integrated (maybe this goes under inclusion).  With regards to the previous question about obtaining people's views before the inspection, I don't understand why they have to be gained before the inspection. Why can't they be obtained during the inspection? The questionnaires and offers of focus groups etc can all go out on day 1 of the inspection.</t>
  </si>
  <si>
    <t>Parents and carers are capable of reading the detailed report. If they aren't then maybe an easy read version. However, as a parent I would want to have the full report</t>
  </si>
  <si>
    <t>This is something being trialled in the Care Inspectorate, so maybe consult with them. They've used various ways including a short video, a poster, and going back to speak with the children in person (however, this can be time costly). The message should also be clearly conveyed to the parents, so if there is a problem and their child comes home concerned, the parent can provide reassurance because they have the information.</t>
  </si>
  <si>
    <t>ANON-E7Y6-NCAP-D</t>
  </si>
  <si>
    <t>My daughter is unable to share her opinion because she has a learning disability and autism so she needs to be represented by a parent or carer who knows her well, someone without a bias. Ive never seen a questionnaire to gather my daughters opinion. Im sure its probably the same for hundreds of other children who are unable to speak for themselves. How are you gathering their opinions?</t>
  </si>
  <si>
    <t>Anonymous feedback would be potentially valuable.</t>
  </si>
  <si>
    <t>However again there is rarely the opportunity for parents who cannot regularly attend meetings or visit the school at regular drop off/pick up times, due to part time school hours or caring duties. I have never had the opportunity to feedback. You would never know that my daughter was having to wait until after lunch to eat because they would not support her eating during the lunch hour.</t>
  </si>
  <si>
    <t>The variation in schools can be huge over 5 years and if the overall performance is not gauged regularly enough it will potentially miss serious issues that would otherwise go unchallenged. Turning poor performance around is more difficult if it has been allowed to deteriorate over a long time.</t>
  </si>
  <si>
    <t>Grading is not representative of how well a school is performing especially when there is a presumption for main stream school for children with ASN. There inclusion, wellbeing and overall growth over time cannot be measured using grades. My daughter cant even write!!</t>
  </si>
  <si>
    <t>The shorter the better to get a true reflection of how the school performs day to day.</t>
  </si>
  <si>
    <t>Either would work, as long as if option 2 was followed that those who wanted to see the more in depth option could if they wanted to.</t>
  </si>
  <si>
    <t>Visual indicators of strengths and weaknesses
Maybe against national average or compared to previous inspections. Areas that have improved and areas that have fallen. Bar chart or similar.</t>
  </si>
  <si>
    <t>This is tricky because my instinct is that all should be followed up because they will all have some areas to improve. It will motivate them to do it. However, if I could only choose one then absolutely return to the schools that fall below a certain standard. 
BUT say you were working in percentages, 2 school could get 85%, one with all areas doing well; the other and the other does well in 9 areas and really poorly in 1. How do you make sure they both continue improving while making sure that 1 poor area has additional focus. I would want to make sure the 2nd school improved there poor area. I guess its about establishing if they are systemic issues or just a weaker area</t>
  </si>
  <si>
    <t>ANON-E7Y6-NXUH-E</t>
  </si>
  <si>
    <t>Provide opportunities for children with ASN and/or communication difficulties to contribute in a way that does not rely on speech or confidence in speaking.</t>
  </si>
  <si>
    <t>They should have the opportunity to contribute anonymously and confidentially.</t>
  </si>
  <si>
    <t>More effort needs to be made to engage parents and carers who may not have the confidence or may feel they lack knowledge to speak with inspectors. Often it is the same parents/voices who contribute.</t>
  </si>
  <si>
    <t>Please remember a child friendly/accessible version</t>
  </si>
  <si>
    <t>Simple language, visuals and/or symbols</t>
  </si>
  <si>
    <t>ANON-E7Y6-NXU3-S</t>
  </si>
  <si>
    <t>The inspectors to have 5min or 10min chats with pupils they have randomly selected. Children not to be selected by the school themselves and do not give questionnaires that the school have helped the kids complete. The kids should be allowed to give their independent opinion without input from their teacher or anyone in the senior management team</t>
  </si>
  <si>
    <t>All parents should be sent an email from the inspection team inviting them to have a meeting with the inspectors that is not prearranged by the schools senior management team, there also should be more opportunities for these parents to speak with inspectors independently and not in group settings. Parents should feel able to speak freely and openly and not have to worry about repercussions from the school</t>
  </si>
  <si>
    <t>Inspections should be carried out on a regular basis say every 5 years however, if the school has had complaints and been taken to tribunal then school should be inspected asap without prior notice</t>
  </si>
  <si>
    <t>Schools should have as little notice as possible of an inspection to ensure that the inspectors get a fair and correct representation of how the school operates on a day to day basis. Schools should be given less time to plan and prep pupils</t>
  </si>
  <si>
    <t>Learning support should be a main factor of the inspection, are schools providing the relevant support and testing for pupils who may be struggling with aspects of learning. Do the teachers understand all learning difficulties for example Dyslexia</t>
  </si>
  <si>
    <t>Send full report to parents and parents to share this with their children</t>
  </si>
  <si>
    <t>ANON-E7Y6-NX1Z-V</t>
  </si>
  <si>
    <t>ANON-E7Y6-NXZ5-Z</t>
  </si>
  <si>
    <t>Schools could set up podcast scenario where groups of identified children from each year are involved looking at what works, what doesnt work, areas they feel the school could do better or what they would hope to see.  Annonymous questionnaires so that they dont feel they will be challenged - may offer more information on teaching styles</t>
  </si>
  <si>
    <t>I think focus groups, direct conversations and questionnaires are acceptable</t>
  </si>
  <si>
    <t>Again, parents could attend meetings whereby there are specific topics, eg , how did the school handle current subjects like vaping in school grounds, bullying etc</t>
  </si>
  <si>
    <t>Every 3 years unless there is a poor evaluation whereby there should be an improvement plan followed up</t>
  </si>
  <si>
    <t>I feel by giving the school too long they have opportunities to prepare and create false atmospheres and scenarios</t>
  </si>
  <si>
    <t>I dont think anything is missing from this list - I do think however that some schools have adapted their own policies by asking the children - for example, my son's school has  very relaxed school uniform - he literally leaves the house now like a Nike model (as does his peers).   I believe this is not helpful in teaching the children boundaries, a lot of jobs, even non skilled, require staff to wear uniforms...............I believe this therefore teaches the children nothing for them to "wear what they want"</t>
  </si>
  <si>
    <t>I selected other as I would have no issues reading a single inspection report but appreciate not everyone will.  Rather than 2 separate reports, would it have more merit in having 2 report but with identified key messages showing the 6 point scale evaluation and key messages where schools do well and where they require more work as an appendix to the back?</t>
  </si>
  <si>
    <t>In this day and age I think podcasts are the way forward however appreciate this may only target P6 onwards and secondary schools</t>
  </si>
  <si>
    <t>Angus</t>
  </si>
  <si>
    <t>ANON-E7Y6-NXJD-Y</t>
  </si>
  <si>
    <t>I feel that staff should be able to speak very openly without being told by their HT not to say anything they wouldn't to them before the inspectors arrived.</t>
  </si>
  <si>
    <t>Again HTs should not be allowed to choose parents to share opinions especially when they are their family members.</t>
  </si>
  <si>
    <t>ANON-E7Y6-NCS8-7</t>
  </si>
  <si>
    <t>Retired Head Teacher</t>
  </si>
  <si>
    <t>ANON-E7Y6-NCBK-9</t>
  </si>
  <si>
    <t>Ways to add their views anonymously through QR code linked documents.
Talking to them
Spending time with them</t>
  </si>
  <si>
    <t>Anonymous questionnaires</t>
  </si>
  <si>
    <t>Questionnaires, face to face contact, phone surveys, through email or post</t>
  </si>
  <si>
    <t>Give out staff/parental questionnaires prior to inspection, however the inspection date should be unannounced as in early years sector. If everything is as it should be, they should be able to turn up at any time.</t>
  </si>
  <si>
    <t>Acknowledge the extra curricular activities, classes, music and drama performances and achievements of the pupils and their teachers.</t>
  </si>
  <si>
    <t>Digital, visual and easy to understand</t>
  </si>
  <si>
    <t>The first two answers apply here, however cannot choose both</t>
  </si>
  <si>
    <t>I am answering the questions as secondary school parent</t>
  </si>
  <si>
    <t>ANON-E7Y6-NC7W-A</t>
  </si>
  <si>
    <t>Ensure that children and young people have a safe space and assure that discussions are confidential.  Make it clear that the goal of the discussions is to learn and improve from experiences and all contributions are valued and cake make a difference.</t>
  </si>
  <si>
    <t>Anonymity to areas of discussion as feedback if not positive can be difficult to share.  As with any organisation direct line management is often not an issue so particularly care should be given to ensure all areas of responsibility are checked in with.  Test application and enforcement of policy and in particular if these work, make a difference and are created with engagement from all staff.</t>
  </si>
  <si>
    <t>Wider consultation is necessary.  In relation to parent council input this oftentimes doesn’t represent successfully wider parental views therefore a random sample of parents should be approached to share their views and experiences.</t>
  </si>
  <si>
    <t>School leadership is constantly changing therefore there should be consideration to this in determining the model to be used.  Given the potential length of a young person in the school setting a commitment to all schools being assessed in the attendance of a child or young person.  For example once every 7 years for primary and once every 4 years at secondary to ensure you are getting it right for every child and young person.</t>
  </si>
  <si>
    <t>Red Amber Green status could be used to show at a glance for parents the health of the school.</t>
  </si>
  <si>
    <t>Discipline is an important quality.  In a school setting it is imperative everyone feels safe.  If behaviour is not well managed with good discipline policies that are enacted this can impact all areas of school life and the ability to learn successfully.</t>
  </si>
  <si>
    <t>The two inspections option but with the school delivering an engagement session to support the simpler version for parents.  The need for the school to be responsible in person to parents would be an effective tool to encourage delivery of any improvements or to allow the school management team to share their views achievement of a good inspection.</t>
  </si>
  <si>
    <t>A focused delivery of outcomes identified where their voice directly relates to the school inspection grade.  This will demonstrate they have been listened to.</t>
  </si>
  <si>
    <t>If possible the identification of timescales of improvement targets.  This is to get a commitment to address improvements and also allow follow up to be completed timeously by the responsible part i.e. the school or LA etc.  this can be for all action not just urgent improvement.</t>
  </si>
  <si>
    <t>ANON-E7Y6-NCNW-1</t>
  </si>
  <si>
    <t>Asking them what is important to them about school
Asking if an inspection day/week etc is what it is like every week
Asking who really supports them in school 
Ask them do they know all members of the school and what their role is</t>
  </si>
  <si>
    <t>ALL staff working in a school should have their views sought and not just teachers 
The early years staff, the cleaners, the dinner ladies, the janitor. Everyone who has involvement in one way or another should have their voice heard</t>
  </si>
  <si>
    <t>A moisture of parents feedback is vital.
Not only those involved in the parent council but others who may not wish to have an active role in the school day to say but all parents should have the opportunity and not the hand picked members from school</t>
  </si>
  <si>
    <t>All schools should have to maintain a certain standard and the only way to ensure this is to have regular inspections like they do for early years and care homes</t>
  </si>
  <si>
    <t>Parents and future parents need to know who well a school is performing</t>
  </si>
  <si>
    <t>If a school is operating well why should there need to be a large amount of notice to get everything in place</t>
  </si>
  <si>
    <t>Short story boards 
Videos explaining what is working well and what needs improvement</t>
  </si>
  <si>
    <t>ANON-E7Y6-NCED-5</t>
  </si>
  <si>
    <t>I totally agree that children should be able to be involved and have their say during inspection . But what I don’t agree with is the children being prepped over and over again on what to say.</t>
  </si>
  <si>
    <t>Same as above all school staff should have the opportunity to speak freely not told what to say and what not to say.</t>
  </si>
  <si>
    <t>Inspection should be a walk in and see what is happening in a school. Far to false and far to prepared</t>
  </si>
  <si>
    <t>Head teachers are not visible enough on the school floor, in office all day to produce excellent paperwork for inspections!! They should be out dealing with day to day running with school instead of doing paperwork.</t>
  </si>
  <si>
    <t>Assemblies</t>
  </si>
  <si>
    <t>Feel so sorry for schools , teacher take the brunt of bad parenting. So many children running about schools causing problems no respect!! Then the schools get classes as weak. No money for lots of support staff to support / parent these poor kids struggling.</t>
  </si>
  <si>
    <t>ANON-E7Y6-NCE3-M</t>
  </si>
  <si>
    <t>Young people should be asked open and closed questions about their own experience of school and that of their peers. Questions and questionnaires should be in accessible language so they understand what is being asked in a way that is relevant to them</t>
  </si>
  <si>
    <t>Open and honest dialogue</t>
  </si>
  <si>
    <t>Open and honest dialogue and also the opportunity to write a paragraph or so about their child’s experience rather than so many specific questions with so many graded options. For example does your child feel safe in school really should just be yes or no not strongly agree, agree, and so on</t>
  </si>
  <si>
    <t>I would be concerned as a parent that without the gradings poor practices would not be addressed as urgently. That less pressure would be put on underperforming schools to improve and it wouldn’t be clear to parents if a school met the minimum national standard.</t>
  </si>
  <si>
    <t>Schools should know when their inspection is due on a 3-5 year rotation. With a reminder sent a year before, and contact made 2-4 weeks before they visit the school like an MOT.  This should give schools time to plan and prepare and I think advice should be given to schools in advance of inspection so the school knows what the inspectors want to see and what they expect it to look like. Inspections should QA a school but also be a chance to celebrate a schools successes</t>
  </si>
  <si>
    <t>The school should do this</t>
  </si>
  <si>
    <t>ANON-E7Y6-NC5M-X</t>
  </si>
  <si>
    <t>For young primary school children: Ask them to rate their feelings about certain elements using a smiley face system. Green smiley for happy, orange straight face for ok and red sad face for bad.</t>
  </si>
  <si>
    <t>Colourful summary that can be discussed in class or shared on a Dojo post for parents to discuss with their children</t>
  </si>
  <si>
    <t>ANON-E7Y6-NX2B-5</t>
  </si>
  <si>
    <t>Whether we agree or not most children are heavily into social media, so I’d imagine some type of content creation style activity would be a good a way to get the children to share their opinions and knowledge. Confidentiality would still need to be key to give young people the freedom and confidence to share honestly.</t>
  </si>
  <si>
    <t>I wouldn’t always share my thoughts in larger or even smaller groups so I feel one on one sessions need to be mandatory.</t>
  </si>
  <si>
    <t>I recently went along to such a meeting as a parent and had points of view I wished to share, however there were 2 members of staff there who were also parents and were very keen to drive the session. I ended up not saying anything as I am astute enough to know that anything I said would be fed back to staff, regardless of whether it was positive or negative that just wasn’t something I wanted. Again, one on one short sessions would be helpful, or the ability to send in prerecorded style messages. Some of us are introverts yet still have important information to share and conversations to have.</t>
  </si>
  <si>
    <t>I think 5, 7 or 10 years is too infrequent, however staff morale and stress levels need to also be taken into consideration.</t>
  </si>
  <si>
    <t>I think there should be two copies for schools and parents, however I think both copies should be available to everyone.</t>
  </si>
  <si>
    <t>More in line with the way that they currently consume content, TikTok or Instagram style reels.</t>
  </si>
  <si>
    <t>ANON-E7Y6-NX29-V</t>
  </si>
  <si>
    <t>If it was anonymous.</t>
  </si>
  <si>
    <t>Anonymous questionnaires.</t>
  </si>
  <si>
    <t>More frequently and completely unannounced.</t>
  </si>
  <si>
    <t>A recorded video 
Mind maps/ tables instead of lots of reading. 
Power point</t>
  </si>
  <si>
    <t>ANON-E7Y6-NX2Z-W</t>
  </si>
  <si>
    <t>ANON-E7Y6-NX28-U</t>
  </si>
  <si>
    <t>Social media 
School assemt</t>
  </si>
  <si>
    <t>ANON-E7Y6-NX27-T</t>
  </si>
  <si>
    <t>Random selection of small groups from a variety of subjects to discuss if they are benefiting from different teaching methods, are they being challenged enough or moving at the pace of the slowest learners.</t>
  </si>
  <si>
    <t>This would show a more accurate snapshot of how the schools run on a day to day basis.</t>
  </si>
  <si>
    <t>Bullet points, short and punchy.
Children are put off by having to read too much</t>
  </si>
  <si>
    <t>ANON-E7Y6-NX2H-B</t>
  </si>
  <si>
    <t>Staff can provide detailed insights in a way that a snapshot of an inspection cannot.</t>
  </si>
  <si>
    <t>ANON-E7Y6-NX2M-G</t>
  </si>
  <si>
    <t>Focus groups which include people the children know and respect-perhaps lay members, perhaps high school helpers or even parents.
Children should be briefed in advance to ensure they know what to expect and so they are relaxed and feel free to speak honestly and openly.</t>
  </si>
  <si>
    <t>Focus groups with members of staff, perhaps some without management present to allow for honest and open discussion. 
Written questionnaires for staff.
Staff should be allowed direct conversations, especially after having a lesson observed.</t>
  </si>
  <si>
    <t>Questionnaires and focus groups and also meeting PTA members. Parents unfamiliar with the process should be briefed in advance to enable them to provide informed and honest responses.</t>
  </si>
  <si>
    <t>Grading is all very well provided adequate explanation is given for each awarded grade. Clarity is important. If this can be provided without actual grades then that might be less stressful for those involved. However, grades do provide benchmarks which are helpful for some.</t>
  </si>
  <si>
    <t>The radical part of me thinks that there could perhaps be an “interim” inspection carried out on an ad hoc, unannounced basis. This would give a more valid measure of the school and could be conducted on a more informal basis. Clearly there would be no time for paperwork to be completed but other aspects could be inspected. This might be less stressful to those involved as there would be no anxious “build-up” to the inspection. This comes from someone who has been involved in the process!</t>
  </si>
  <si>
    <t>A simplified version should be provided for the children too, as they will have participated in the process.</t>
  </si>
  <si>
    <t>A presentation-perhaps at assembly-briefly outlining the outcomes.</t>
  </si>
  <si>
    <t>Self-evaluation is the best way forward but if schools require assistance with that, it should be provided.</t>
  </si>
  <si>
    <t>ANON-E7Y6-NXJR-D</t>
  </si>
  <si>
    <t>They should have a voice and their own voice to be listened to. The importance for them to feel they have been listened to would definitely help. 
Not all child learns the same so they should be able to put their own views over.</t>
  </si>
  <si>
    <t>Inspectors would learn more from people using the school all the time.</t>
  </si>
  <si>
    <t>Parents/carers should have their voice heard also as they are sending kids to this school based on their own judgement. Therefore they should be listened to weather good or bad.</t>
  </si>
  <si>
    <t>I feel same as care inspections, unannounced once and one announced.</t>
  </si>
  <si>
    <t>Talk to them, be honest and open</t>
  </si>
  <si>
    <t>ANON-E7Y6-NXJ1-C</t>
  </si>
  <si>
    <t>Informal chats with staff as it can sometimes be difficult completing survey and being honest</t>
  </si>
  <si>
    <t>None, schools should be inspected as they are every day and shouldn’t have time to prepare and make changes / prep pupils with what to say etc so I feel inspectors should just show up unannounced</t>
  </si>
  <si>
    <t>ANON-E7Y6-NXJP-B</t>
  </si>
  <si>
    <t>Focus groups involve the wrong (hand picked) children. And questionnaires in my experience are too easily controlled or manipulated by guidance teachers who monitor pupil responses. I’d prefer inspectors chose pupils at random or spoke more extensively with them in the classes they observe</t>
  </si>
  <si>
    <t>Drop in sessions to follow up on certain questionnaire responses. More general drop in sessions rather than focus groups. Which (as above) involve the ‘wrong’ handpicked by SLT staff. Out of sight of SLT to encourage more honest conversation</t>
  </si>
  <si>
    <t>If there has been the need for a follow up inspection there should be a further inspection a few years later to make sure that the improvements weren’t just temporary fixes</t>
  </si>
  <si>
    <t>I think 2.5 weeks is fair. But to be totally honest a school should be able to do an inspection within days of notification if it is doing the right things</t>
  </si>
  <si>
    <t>I think they need more credit. They know when a report is due and most (particularly senior phase pupils) will look it up themselves. Other than that, assemblies</t>
  </si>
  <si>
    <t>Parent but also a teacher in another school</t>
  </si>
  <si>
    <t>ANON-E7Y6-NXJF-1</t>
  </si>
  <si>
    <t>Qr code 
Class dojo link</t>
  </si>
  <si>
    <t>ANON-E7Y6-NXJX-K</t>
  </si>
  <si>
    <t>In class (Crewe) sessions do time is given to talk and share work, what’s working and what’s not. 
Focus groups 
Conversation cafes set up, in a relaxed atmosphere 
Hearing from the children’s perspective is crucial to getting it right</t>
  </si>
  <si>
    <t>Time given to heard their views, interactions in classes with pupils and inspectors</t>
  </si>
  <si>
    <t>In class 
Through forums 
Through home with parents 
Got to be interactive/exciting to gain their interest</t>
  </si>
  <si>
    <t>ANON-E7Y6-NXJ5-G</t>
  </si>
  <si>
    <t>Unsure</t>
  </si>
  <si>
    <t>ANON-E7Y6-NXJY-M</t>
  </si>
  <si>
    <t>Questionnaires sent home then randomly chosen pupils, in each year group, to give one to one 'interviews'</t>
  </si>
  <si>
    <t>All that is stated above that is currently done should be sufficient</t>
  </si>
  <si>
    <t>All that is currently done is a good way but perhaps a random selection of parents from each year group could be given a one to one conversation or interview</t>
  </si>
  <si>
    <t>At least once every 5 years and, or, where there is a concern raised</t>
  </si>
  <si>
    <t>Available on school website, and local authority website</t>
  </si>
  <si>
    <t>ANON-E7Y6-NX1Q-K</t>
  </si>
  <si>
    <t>For the children to give an honest and true representation it needs to be a random selection not the top pupils as picked by the school as this would give a bias response. It should be a random selection but also the responses should be anonymised so the pupils can be honest without the fear of teachers reading their responses.</t>
  </si>
  <si>
    <t>The amazing as the pupils it should be a random selection and anonymous.</t>
  </si>
  <si>
    <t>As before it should be random and anonymous. It should also include parents of any pupils who do not manage to attend school for whatever reason.</t>
  </si>
  <si>
    <t>It needs to be at least once every 5 years or less. Any more and children could be starting and finishing at a school without the school being inspected the whole time. Each pupil deserves for their school to be checked within their school lifetime at least once.</t>
  </si>
  <si>
    <t>The report definitely needs to highlight strengths and weaknesses of each school and what measures are going to be put in place to address any weaknesses. That is far more useful to stakeholders than a generic grading.</t>
  </si>
  <si>
    <t>The school should not be given any notice as it just gives them time to hide anything they dont want to be seen and prepared people on what to say and how to behave. Granted they need time to fill out paperwork and questionnaires and put together a list but maybe this could be done at the start of the year without a set date or could this be done retrospectively after the on-site audit is complete?</t>
  </si>
  <si>
    <t>Im not sure the children or young people need the inspection information shared with them. It is more important for their parents/carers.</t>
  </si>
  <si>
    <t>ANON-E7Y6-NX16-R</t>
  </si>
  <si>
    <t>Questionnaires or by talking to the staff</t>
  </si>
  <si>
    <t>Through school app</t>
  </si>
  <si>
    <t>ANON-E7Y6-NX1J-C</t>
  </si>
  <si>
    <t>Talking! Communication but personal approach real conversations…not on line.</t>
  </si>
  <si>
    <t>The more the inspections the better. Keep everybody on their Toes!</t>
  </si>
  <si>
    <t>Keep it basic and importantly keep  to the point…</t>
  </si>
  <si>
    <t>Why give notice atall??? Just appear</t>
  </si>
  <si>
    <t>Talking to them!!!!!</t>
  </si>
  <si>
    <t>ANON-E7Y6-NX1C-5</t>
  </si>
  <si>
    <t>ANON-E7Y6-NX1E-7</t>
  </si>
  <si>
    <t>Listen to what staff think are positive aspects of their school and what they feel is an important point to highlight at focus groups.
Inspectors to have less of an agenda when leading focus groups and see it as fact finding and not looking for negatives and ignoring the positives that happen in some schools.
Inspectors to have less of a fixed mindset about a school before they walk through the door, and therefore a more open mind when speaking to staff</t>
  </si>
  <si>
    <t>Interesting to see staff wellbeing in this list. Important to see staff wellbeing a priority as this will filter down to the students</t>
  </si>
  <si>
    <t>Easier to understand version for parents should also be accessible to young people if they desire to read it.</t>
  </si>
  <si>
    <t>If a follow up inspection is required a proper follow up inspection report with any amendments to the grades so that parents understand the progress that has been made and what that progress is and if a y progress still needs to be made.</t>
  </si>
  <si>
    <t>ANON-E7Y6-NX1A-3</t>
  </si>
  <si>
    <t>They can provide evidence of ways the school or an individual teacher has supported their learning, all round development and well being.</t>
  </si>
  <si>
    <t>Staff voices should be valued as they are on the floor working with each child to support their learning journey.</t>
  </si>
  <si>
    <t>Parents are valued and work in partnership with staff and each setting therefore their views are important.</t>
  </si>
  <si>
    <t>Do a poll with children to find out how they would like to discover inspection findings. As an adult it’s hard to answer that question.</t>
  </si>
  <si>
    <t>ANON-E7Y6-NX1G-9</t>
  </si>
  <si>
    <t>I think a child friendly online survey  would allow children to give their views more comfortably</t>
  </si>
  <si>
    <t>I think these however should be anonymised so staff can freely share their views</t>
  </si>
  <si>
    <t>Thus should be gathered a various points throughout the year not just a few weeks before the inspection. It should also be opened up to all parents</t>
  </si>
  <si>
    <t>At least every 5 years and also when the school have been subjected to repeated complaints or concerns. These should be investigated by an independent body not the local authority who are biased.</t>
  </si>
  <si>
    <t>Specific ASN improvement criteria</t>
  </si>
  <si>
    <t>Creating a child friendly video which shares the outcome of the inspection, this could then be understood by nursery and primary pupils. Secondary pupils could read a shortened version of the schools strengths and weaknesses</t>
  </si>
  <si>
    <t>ANON-E7Y6-NX1T-P</t>
  </si>
  <si>
    <t>Parent</t>
  </si>
  <si>
    <t>ANON-E7Y6-NXDW-C</t>
  </si>
  <si>
    <t>Group &amp; individual discussions, in simple language that pupils will understand. No school staff should be present so views can be freely expressed.</t>
  </si>
  <si>
    <t>Should be able to respond directly to draft findings &amp; recommendations.</t>
  </si>
  <si>
    <t>Think it may be difficult to get additional engagement over &amp; above what is already done, although perhaps sharing draft findings for comment with a focus group before report is finalised.</t>
  </si>
  <si>
    <t>Giving too much notice causes panic in the school among staff, &amp; day-to-day work suffers as they prepare for inspection. Lots of preparation shouldn't be necessary,  if things are bring done properly. Preparation time give an opportunity for things to be "hidden".</t>
  </si>
  <si>
    <t>Both versions should be available to all on request.</t>
  </si>
  <si>
    <t>In school assembly, or in PCS class (or other appropriate class). Also by email/Teams.</t>
  </si>
  <si>
    <t>ANON-E7Y6-NXDP-5</t>
  </si>
  <si>
    <t>Schedule 1-1 sit downs with staff. Not optional, not groups, and not staff chosen by SLT</t>
  </si>
  <si>
    <t>Easy to complete forms online and on paper</t>
  </si>
  <si>
    <t>Should be inspected within one child's likely full cycle of being in a school. Huge amount can change in a short time.</t>
  </si>
  <si>
    <t>The grades are nonsense. I've had kids at 'very good' and 'unsatisfactory' ones, and the support and experience for my child was much better at the unsatisfactory one!</t>
  </si>
  <si>
    <t>None. Schools should be inspected how they actually operate, not a polished up version that doesn't represent reality.</t>
  </si>
  <si>
    <t>Summary with what is good about their school and what they're working on next. Similar to what the kids get on their work about next steps etc.</t>
  </si>
  <si>
    <t>ANON-E7Y6-NXDC-R</t>
  </si>
  <si>
    <t>Inspectors to select random children from a register not pre prompted or the better ones
Let the kids be honest about their school and what they think is failing without staff being there to watch over them...
Juice and cake with the inspection team to have an informal chat about the highs and lows of their own school
If they were in charge..how would they run it in budget and with staffing levels low...
How would they spend the money for outdoor or sports learning...
What would they do to better their learning experiences 
What do they actually want from their learning.
No one asks them all what they want or how much learning they need fir specific trades, jobs, employment.</t>
  </si>
  <si>
    <t>Out of hearing range
Without prompt
Telling them informally what its really like</t>
  </si>
  <si>
    <t>Prompted or ones that have a vested interest in the school
Not every parent shares their views and in all years I've never been consulted as a parent on any school issues or what is required to buy etc to make our school a safer better place to learn
A wider range of parents possitive and negative should be chosen not just the ones that say nice things about us</t>
  </si>
  <si>
    <t>If a high number of complaints are made
If learning is not matching up with results or testing
If teachers are suspended or high turnover of staff every year or 2</t>
  </si>
  <si>
    <t>A simple personalised statement in each educational experience on how well the school have done
What could be used to improve this
How the pupils and parents feel this has helped or hindered their kids education and why
The way forward
Recommendation for improvements exact to what is required. Quote good practise...like name of school sane size &amp; budget in another area or same authority to set the bar from</t>
  </si>
  <si>
    <t>The local Authority to get 4 weeks notice and send in specialist teachers from other schools to do a sampling process..without warning.
2 weeks preparation after LA in to do sample checks...thats their warning that they are on radar of inspection team. notice taking holidays into account.</t>
  </si>
  <si>
    <t>Let kids be kids
Look after everyone and educate them to the level they can manage by blended, online hands on different for every child not what you must achieve by the end of term
Specific, adaptable, what they actually need for real world of work
Skills for life, work &amp; play in the real world...
Suitable and adequately put over for everyone to be able to manage some or all of it at their own level...
Too regimented it must be adapted and taught at levels kids can learn
We teach kids to learn but can we teach kids how to learn...not many can or do it though ..</t>
  </si>
  <si>
    <t>Don't need a published harsh report
Just need short version with improvement required in each area
Specific for size, budget and type of establishment...not all square pegs fit in round holes very easy...
Schools have to adapt, change and individualise learning and teaching to suit the person, class make up or theme in hand...
Adding their own take on it will keep kids interested and wanting to learn the subject...too much LA scaremongering on achievement and not enjoyment or engagement...fundamentals of learning and reasons for FUN in fundamentals...
Learning can be fun and the fun is learning new skills whilst getting through the school day term and academic year...</t>
  </si>
  <si>
    <t>Just be honest over a cup of juice in the hall
Tell them that we all need to change and what to expect
Don't gloss over it or leave them ro hear that from an adult at home
Share successes and things we need to improve</t>
  </si>
  <si>
    <t>No need to advertise follow ups
Just support sessions by certain individuals about their part in the inspection to them not the world...
LA improving plan
Checks within year to establishment by weak or unsatisfactory department only...no need for whole school to be seen again.
Put yourself in their shoes and how busy things actually are and types of children they have and their needs..</t>
  </si>
  <si>
    <t>ANON-E7Y6-NXD4-9</t>
  </si>
  <si>
    <t>None</t>
  </si>
  <si>
    <t>Email report from inspector to all parents.
Presentation to all classrs yo providr feedback and what everyones rolr is for improvement</t>
  </si>
  <si>
    <t>ANON-E7Y6-NXDE-T</t>
  </si>
  <si>
    <t>Any teacher feedback gathered throughout the year.</t>
  </si>
  <si>
    <t>Simple presentation giving them key stats and what standards they should expect to uphold.</t>
  </si>
  <si>
    <t>ANON-E7Y6-NXD8-D</t>
  </si>
  <si>
    <t>Stop letting the school cherry pick the pupils the inspection team get to speak too. Stop schools excluding or ‘finding alternative opportunities’ for selected pupils during the period of</t>
  </si>
  <si>
    <t>Speak to more support staff and make them feel like part of the school by recognising the importance they play in supporting young people and the teaching staff and leadership team often as the only trusted party in the eyes of parents and carers</t>
  </si>
  <si>
    <t>Have a parents / drop in off site and don’t advertise through the parent council. In too many schools the parent council is a clique of parents who have the ear of the school in order to gain more opportunities for their own children and other parents feel unwelcome and dismissed by the school and also by the parent council.
So many parents have had as poor experience of school themselves that the thought of engaging with inspectors is intimidating so do something informal to get to speak to them like setting up a stand at a community event and demonstrating the inspection team are actually human too.</t>
  </si>
  <si>
    <t>At least every 4 years would ensure each school is inspected at least once during the time a pupil attends (if they stay in one school) therefore not allowing any lost generations as schools need to be up to scratch for every cohort.</t>
  </si>
  <si>
    <t>There should be no need for planning. Schools should be resourced to be able to cope with some visitors and the prep material should always be on hand. Too often the days leading up to inspection see pupils reporting not being taught at all as staff are printing policies, checking records and updating display materials. It’s important the inspection team see reality and the inspection is non confrontational so schools can actually welcome an inspection instead of being terrified of it.</t>
  </si>
  <si>
    <t>Suggesting that parents and carers need an easier to understand version is a bit patronising. Parents, carers, pupils and those leading and working in schools should have the same information so they can effectively work together to drive improvement .</t>
  </si>
  <si>
    <t>Talking to them, and allowing them to workshop ideas to respond to inspection outcomes</t>
  </si>
  <si>
    <t>ANON-E7Y6-NX6W-X</t>
  </si>
  <si>
    <t>It is imperative to ensure balance as all sorts of children come through the LEA. The balance will be achieved by listening to, hearing and accepting the experiences, views and perspectives of as many people as possible.</t>
  </si>
  <si>
    <t>Having an open door, will be helpful. There are many members of the local community who would give time to schools however, many practitioners believe they are more important and knowledgeable….</t>
  </si>
  <si>
    <t>Practitioners must realise the importance of ‘feedback’ and encourage others to give it. In my experience, this has not been the case as perviously mentioned, many practitioners believe they more important and knowledgeable.</t>
  </si>
  <si>
    <t>I believe that thus far, inspections have been futile, the pupil outcomes can testify. Inspections must be carried out by mindfulness practitioners and nothing less. It appears that the calibre of inspectors thus far, have little vision.</t>
  </si>
  <si>
    <t>A summary of each staff member would be helpful, knowing their experience and background will help to determine whether they are capable of working with the children and their families.</t>
  </si>
  <si>
    <t>Surely, if a school is running well, it will be receptive at any time. If the inspectors are there to ensure the school continues to run well, they will be arriving to support and not hinder.</t>
  </si>
  <si>
    <t>Every aspect of life is a learning experience and each must be adapted where necessary or appropriate. Of course the LEA has the difficulty in making sure EVERYONE is happy, which I feel is of most importance however, EVERYONE is important and this must be key….as EVERY day is a schoolday, for EVERYONE….</t>
  </si>
  <si>
    <t>Keep it simple</t>
  </si>
  <si>
    <t>Actions speak louder than any words. An assembly for all children, keep it short and explain how well the school is doing and what each can do to improve it because, regardless of how great something is, it can always be better. For those unable to attend the assembly, a conversation suitable can take place.</t>
  </si>
  <si>
    <t>Honesty and transparency is required for the integrity of the school. Even if a child or practitioner has been let down, this is a learning experience that can assist with the improvements.</t>
  </si>
  <si>
    <t>Support is so important for anything. Schools are so important because they shape our society and they must be supported through good and not so good…</t>
  </si>
  <si>
    <t>I have worked with the LEA to support pupils.</t>
  </si>
  <si>
    <t>ANON-E7Y6-NXF4-B</t>
  </si>
  <si>
    <t>Various methods of engagement, regular check-ins that can be fed in to inspections, clearly knowing why they're being asked and what the information will be used for</t>
  </si>
  <si>
    <t>AS above - ensuring the data is meaningful and ongoing</t>
  </si>
  <si>
    <t>As above - tings sometimes get lost in school emails or other forms of communication. Maybe more notice that this will be happening and how valuable this input is</t>
  </si>
  <si>
    <t>Using interactive methods, including digital  through existing lessons, keeping clear and relevant, highlighting areas that affect them most</t>
  </si>
  <si>
    <t>ANON-E7Y6-NXFA-R</t>
  </si>
  <si>
    <t>Genuine desire behind the intention, not tick box. Children understand the process/what its for and need to feel their input is valuable and makes a difference.</t>
  </si>
  <si>
    <t>Similar to above seeing the feed through of input e.g. a sort of you said we did, even if has resulted in no change showing its been considered.</t>
  </si>
  <si>
    <t>As above, but again with explanation about the what and why so people understand the value.</t>
  </si>
  <si>
    <t>inspections should be more regular but in a way that is not overly onerous on schools. so more frequent and less disruptive perhaps</t>
  </si>
  <si>
    <t>I dont think schools should be given notice, and should include unexpected visits as part of a programme of more frequent less onerous inspections. The data gathering can still be part of the process, but separate to a what happens on a daily basis without time to prepare.</t>
  </si>
  <si>
    <t>not sure</t>
  </si>
  <si>
    <t>ANON-E7Y6-NXFB-S</t>
  </si>
  <si>
    <t>Appropriate language for children to understand 
All focus not on educators but hear from children direct</t>
  </si>
  <si>
    <t>They are the ones at the crux of it all day in day out so their voices matter most, not higher ups</t>
  </si>
  <si>
    <t>They should be a given 3-4 weeks notice but ALSO told the date of inspection</t>
  </si>
  <si>
    <t>Simplified language depending on age range
Specific examples inspectors have seen on the day between children</t>
  </si>
  <si>
    <t>Staff have enough going on in their days, sometimes it might just be a bad day on an inspection so should cut them some slack. My son loves going to school and loves his teacher. So long as it is detailed what improvements need to be made and they are done with correct support, I don’t see the need to mount more pressure on an already demanding job.</t>
  </si>
  <si>
    <t>ANON-E7Y6-NXF3-A</t>
  </si>
  <si>
    <t>It would be nice to have. Questionnaire to complete and some parents cannot meetings due to work commitments.</t>
  </si>
  <si>
    <t>I think all schools should be inspected annually. Far to long in between inspections</t>
  </si>
  <si>
    <t>Even a numbered grading system like in care homes, easier to see 1-6, 6 being the highest!</t>
  </si>
  <si>
    <t>None, feels like warning the school. 🏫 feel should be able to turn up unannounced</t>
  </si>
  <si>
    <t>Yearly inspections</t>
  </si>
  <si>
    <t>ANON-E7Y6-NXFT-B</t>
  </si>
  <si>
    <t>Spend time with the children at break time in the play ground.
Small group discussions across stages.
Discuss views and opinions during classroom visits</t>
  </si>
  <si>
    <t>Anonymous questionnaire
Staff discussions
1-1 feedback 
It is essential that inspectors are aware of the level of support teachers receive within the school they are working in</t>
  </si>
  <si>
    <t>Informal chats at the end of the day pickup</t>
  </si>
  <si>
    <t>Quick inspections focusing on capabilities of SLT. A strong leadership team leads to an excellent school and supports staff to perform effective learning and teaching. Unfortunately a weak leadership team cannot sustain a high-performing school. Therefore inspectors have a duty to ensure our schools are run by capable leaders.</t>
  </si>
  <si>
    <t>Minimal notice 
inspectors need to be realistic about the amount of additional work schools do before inspections. It is unrealistic.</t>
  </si>
  <si>
    <t>Video
Meme
Short PowerPoint/ canva</t>
  </si>
  <si>
    <t>ANON-E7Y6-NXWF-E</t>
  </si>
  <si>
    <t>There would have to be nobody from their school obviously involved so they speak freely.  Questionnaire would be best done without them being able to consult and influence each other.  Focus groups must include the views of all participants so plenty training for facilitators.</t>
  </si>
  <si>
    <t>They must be assured anonymity where that's appropriate and no school leaders in focus groups.</t>
  </si>
  <si>
    <t>Offer out of work hours as well as school hours for focus groups to facilitate availability. All communication must be in plain language and avoid technical terms/abbreviations unless these are explained.</t>
  </si>
  <si>
    <t>There should be provision for follow up review much earlier for any areas of concern.  However schools must be provided with support to address any such areas e.g. extra training, peer observation of schools performing well in the area or peer support by switching staff for acceptable periods between schools with concerns and those performing well.</t>
  </si>
  <si>
    <t>Ensure that all areas of school life are considered within the areas that are graded and have specific written feedback to indicate positive points alongside areas for improvement.  Very importantly areas for development must have attainable and understandable steps indicated to enable improvement.  It is not acceptable to just tell a school this is weak, or even good, without specifying exactly what is expected to achieve a higher grade</t>
  </si>
  <si>
    <t>Slightly more notice would allow less hurried preparation in event of staff absences, adverse weather, in service days etc.  However if each school is inspected at a regular interval, the preparation time could be shorter as they would know when it is likely to be due.</t>
  </si>
  <si>
    <t>Staff and students being able to evaluate things e.g. the available evidence - is it reliable.  Self assessment - is this the best way for me to learn, or us to operate as a school community.</t>
  </si>
  <si>
    <t>The two report approach but to include one for students as well, age appropriate of course.</t>
  </si>
  <si>
    <t>In primary schools a very short verbal report from head teacher at assembly could suffice.  For secondary children a very short written report perhaps digitally.  We do this well and can improve here.  Follow up with the chance to let them respond with ideas to achieve improvements.</t>
  </si>
  <si>
    <t>How I can help in areas for improvement.</t>
  </si>
  <si>
    <t>ANON-E7Y6-NXW4-V</t>
  </si>
  <si>
    <t>Small groups.  Drop ins.</t>
  </si>
  <si>
    <t>Assembly.  Email.</t>
  </si>
  <si>
    <t>ANON-E7Y6-NXWZ-2</t>
  </si>
  <si>
    <t>General chit chat about likes/dislikes in all areas of curriculum 
If they feel needs are met at school 
What they would change</t>
  </si>
  <si>
    <t>Anonymous questionnaires
Chat to inspectors whilst in 
Chances to share their views on guidance and how it effects practice</t>
  </si>
  <si>
    <t>Meeting and chatting with parents at beginning or end of day or time slots available during inspection times</t>
  </si>
  <si>
    <t>A small video taking them through findings - more likely to engage with this</t>
  </si>
  <si>
    <t>ANON-E7Y6-NX4T-S</t>
  </si>
  <si>
    <t>ANON-E7Y6-NXGJ-2</t>
  </si>
  <si>
    <t>- focus groups
- questionnaires to young people
- looking at previous inspections and see the impact/improvements of any action plans - pros and cons of these
- understandable language for young people to easily understand</t>
  </si>
  <si>
    <t>- questionnaires 
-staff to be given the opportunity to provide evidence of their work / interventions during inspections</t>
  </si>
  <si>
    <t>There needs to be a balance of both supportive feedback and negative feedback.  However experience shows that people who have complaints are more likely to voice their opinions and give feedback.  Perhaps using existing planted events at school to capture more feedback - eg parents evenings,
Careers evenings, etc</t>
  </si>
  <si>
    <t>As long as all schools are undertaking self-assessment audits every year (to be submitted to the Scool Inspectors) which can feed into the inspection every 5 years, there is then a consistency of improvements on an ongoing basis - accountability and an ongoing focus for schools</t>
  </si>
  <si>
    <t>Visual feedback - pictures and numbers that are meaningful.
Easy to understand language 
Consistent use of the same language</t>
  </si>
  <si>
    <t>ANON-E7Y6-NXG4-C</t>
  </si>
  <si>
    <t>Get the children to fill in school questionnaires about it or if there is a pupil council get them to attend then feed back</t>
  </si>
  <si>
    <t>Everyone should get there opportunity to say what they truly feel good or bad</t>
  </si>
  <si>
    <t>Shortest time less time to hide stuff if you catch them by surprise no chance in hiding stuff and more chance to keep up to date with everything so don’t get caught out</t>
  </si>
  <si>
    <t>It’s there school and then it learning I think they should know when the school is failing them and not upto standard</t>
  </si>
  <si>
    <t>ANON-E7Y6-NXE4-A</t>
  </si>
  <si>
    <t>Focus groups, both online and paper based surveys.</t>
  </si>
  <si>
    <t>I’d prefer more frequent inspections. Changes in leadership and ongoing budget cuts will continue to have profound impact on local authorities and this is likely to impact on schools. Scottish education is abysmal at the moment, schools are facing increasing behavioural issues, lack of autonomy to punish those are disruptive, violent or aggressive and the curriculum is not fit for purpose. Until the standard of education improves, inspections need to more frequent to allow families to make informed choices about where to send their children.</t>
  </si>
  <si>
    <t>This should also include examination results over time.</t>
  </si>
  <si>
    <t>Some should be unannounced and others should be given time to prepare in the same way that the Care Inspectorate operates.</t>
  </si>
  <si>
    <t>Teachers could share an update during an assembly.</t>
  </si>
  <si>
    <t>ANON-E7Y6-N431-H</t>
  </si>
  <si>
    <t>Ensure children for focus groups are picked at random
Maybe use technology to get children’s views.</t>
  </si>
  <si>
    <t>Ensure that everything is in confidence otherwise staff won’t be honest</t>
  </si>
  <si>
    <t>Find a way to encourage parents to get involved. Often they don’t in these situations. 
Offer online survey as well as in person opportunities</t>
  </si>
  <si>
    <t>Via email</t>
  </si>
  <si>
    <t>ANON-E7Y6-N43K-B</t>
  </si>
  <si>
    <t>Children need to know they are speaking in confidence and their contribution will not me discussed with school staff or anyone they don't wish to know to encourage them to be honest.</t>
  </si>
  <si>
    <t>Again anonymity is incredibly important as teachers may be fearful for losing their jobs.  This could be particularly difficult in smaller schools.</t>
  </si>
  <si>
    <t>Initially it's very important to let parents know the inspection is happening.  This should be done in a variety of ways in case parents miss a communication.</t>
  </si>
  <si>
    <t>I don't believe schools should be given any notice period.  They should not be given the opportunity to hide things which are currently not being done properly.</t>
  </si>
  <si>
    <t>I also believe that the full report should be made available to parents if they so wish.  Details of how this can be found should be included within their letter.</t>
  </si>
  <si>
    <t>My son is 9 and has a language disorder, so would need some support understanding this report.  In primary school I believe each teacher should be responsible for communicating this to their class.  This can then be supported by parents at home.</t>
  </si>
  <si>
    <t>What resources will be made available to the school to help them make improvements</t>
  </si>
  <si>
    <t>If there is no follow up, how do you know if they are making the improvements you've suggested?</t>
  </si>
  <si>
    <t>ANON-E7Y6-N4U5-Q</t>
  </si>
  <si>
    <t>If the inspection is about the school. A school is not a school without pupils so why exclude them? Why take away their voices of how they feel they are being taught?</t>
  </si>
  <si>
    <t>Again teachers are needed to teach. They know the highs and lows and need to contribute these.</t>
  </si>
  <si>
    <t>Parents need to give their impressions on how their child is being taught. It cannot all be one sided</t>
  </si>
  <si>
    <t>A conclusion summary as to what the school is doing well and where it needs to improve making it clear this is not the responsibility of the children. It is the schools responsibility.</t>
  </si>
  <si>
    <t>Child / Young Person</t>
  </si>
  <si>
    <t>ANON-E7Y6-NX23-P</t>
  </si>
  <si>
    <t>ANON-E7Y6-NXH3-C</t>
  </si>
  <si>
    <t>Possibly asking the children for their opinions and views throughout the inspection.</t>
  </si>
  <si>
    <t>To let them have their own opinions and thoughts within the school.</t>
  </si>
  <si>
    <t>by just having a simple coversation really like not using confusing words that they wont understand</t>
  </si>
  <si>
    <t>ANON-E7Y6-NXNF-5</t>
  </si>
  <si>
    <t>Focus groups selected at random, questionnaires,</t>
  </si>
  <si>
    <t>Optional drop in sessions with inspectors</t>
  </si>
  <si>
    <t>Optional drop in sessions with inspectors for parents who may wish to speak.</t>
  </si>
  <si>
    <t>Inspectors should just turn up at the school one day with no warning. Then they’d see how the school really works, if there are circumstances which mean not all the school is available for inspection, eg. P7 residential trip, then a further visit could be made less than the average 10 years.</t>
  </si>
  <si>
    <t>Granny</t>
  </si>
  <si>
    <t>ANON-E7Y6-NCX1-5</t>
  </si>
  <si>
    <t>The shorter the notice the better</t>
  </si>
  <si>
    <t>Grandparent</t>
  </si>
  <si>
    <t>ANON-E7Y6-NXWQ-S</t>
  </si>
  <si>
    <t>Children who take part currently eg through focus groups/conversations are generally briefed before inspectors arrive. I wonder if any genuine opinions are given with school staff present</t>
  </si>
  <si>
    <t>I have been on the parent council for both primary and secondary school and have never once been offered to input thoughts to inspectors - we have never had a questionnaire and if there have been focus groups these have been selected by the school. Whilst the chair is an important person, it is equally important for parents to feel they can have a say and I feel currently there is not recognition of parents in any school inspections beyond the chair of the PC.</t>
  </si>
  <si>
    <t>currently schools can go a long time with no inspection. As all power is held by the headteacher, if there are underlying issues going unresolved this can be a long period of time before any issues might be highlighted. There is no equivalent board of governors so the the head does not appear to be answerable to anyone and if they are not fulfilling elements of scottish government advice or recommendations, there is no way to get this turned around.</t>
  </si>
  <si>
    <t>Definitely noting improvements and strengths but also where changes need to be made and then following up to make sure those changes are being undertaken, not just with the school but by parent bodies and parents (eg Comann nan pàrant where applicable in GME schools, not just the standard parent council)</t>
  </si>
  <si>
    <t>as per single inspection report but in plain english, with summaries for each audience</t>
  </si>
  <si>
    <t>ensuring the school and parent council display on websites / provide links and inform the parent body and children of what the findings were</t>
  </si>
  <si>
    <t>links to best practice in equivalent local authority schools and contacts where an area needs development - too much reinventing the wheel where other schools have developed useful strategies eg in high schools implementing Gaelic language plan. Especially where the local authority does not implement or encourage any implementation. Where LA needs to support a school, ensure this is carried out - there seems to be a lot of power within the LA and if they choose not to include a particular area, nobody seems to have anyway to ensure they do implement areas</t>
  </si>
  <si>
    <t>currently some schools are going through the motions of their improvement plans but this may involve just repeating the same things and nobody appears to check to see if there is actually any improvement</t>
  </si>
  <si>
    <t>Argyll &amp; Bute</t>
  </si>
  <si>
    <t>ANON-E7Y6-NCDA-1</t>
  </si>
  <si>
    <t>ANON-E7Y6-NXYE-F</t>
  </si>
  <si>
    <t>By answering openly away from school staff</t>
  </si>
  <si>
    <t>Openly in private away from other staff members</t>
  </si>
  <si>
    <t>Reading parent council minutes from meetings and allowing sub groups/parent representatives put items forward too directly</t>
  </si>
  <si>
    <t>At least every 2/3 years so that each year group gets a chance to have their say, within their school time. And so it matches school improvement plans every 3 years</t>
  </si>
  <si>
    <t>I think some inspections shouldn’t have notice given in order to get a better picture of the running school at least randomly done every 1/2 years</t>
  </si>
  <si>
    <t>Through they’re Google classroom, health and well-being classes</t>
  </si>
  <si>
    <t>ANON-E7Y6-NXD7-C</t>
  </si>
  <si>
    <t>My daughter is in primary and young so creating a way to feedback via a game eg having statements out in floor like this form but child friendly and engaging them to stand on what they think might help to get engaged feedback.</t>
  </si>
  <si>
    <t>I think on an individual level to gain feedback from staff rather than group setting as more likely to receive honest and constructive feedback</t>
  </si>
  <si>
    <t>I think it’s important to get feedback from parents and I think similar to staff on an individual basis may be best.</t>
  </si>
  <si>
    <t>I think inspections should be more frequent and in my opinion should be yearly. Things change quickly and leaving it 5-10 years seems too long. I personally work in a business which has yearly audits and it helps us to identify opportunities to improve quickly. Whereas if inspections are happening infrequently those opportunities could take longer to identify where performance may already be impacted.</t>
  </si>
  <si>
    <t>On a child friendly notice board or teacher/class presentation for older children and condensed and simplified information for younger primary.</t>
  </si>
  <si>
    <t>ANON-E7Y6-NX7H-G</t>
  </si>
  <si>
    <t>More observation time for the children who struggle with the classroom environment</t>
  </si>
  <si>
    <t>More time spent with assistants who know the children better than anyone and could help put their views across to help make the classrooms better</t>
  </si>
  <si>
    <t>A clear listed document of what the strengths and weaknesses are</t>
  </si>
  <si>
    <t>ANON-E7Y6-NX78-Z</t>
  </si>
  <si>
    <t>I think it’s important for kids to have their own opinion</t>
  </si>
  <si>
    <t>They are the ones running the school so their views are important</t>
  </si>
  <si>
    <t>It’s good that everyone can be involved and share their own opinions</t>
  </si>
  <si>
    <t>By someone chatting and explaining to the children</t>
  </si>
  <si>
    <t>ANON-E7Y6-NXNW-P</t>
  </si>
  <si>
    <t>I believe questionnaires or relevant materials should be sent home with children to have a discussion at home with their parents, rather than conducted in a school environment. This approach I believe allows young people to be authentic without school or other bodies present allowing children to express their opinions in a safe environment with their parents if directed in the correct manner.</t>
  </si>
  <si>
    <t>It might be beneficial to have focus groups where staff can sit collectively and express Thier views alongside an anonymous questionnaire where staff can express Thier suggestions and concerns more genuinely without feeling they can't be completely honest.</t>
  </si>
  <si>
    <t>Various methods of communication could be beneficial such as paper questionnaires being sent out to parents and carers alongside electronic versions to widen the reach of all parents and carers.</t>
  </si>
  <si>
    <t>5 years seems an appropriate amount of time to ensure any issues are tackled within an efficient time frame with the need of more regular inspections as and when needed due to concerns or risks within specific schools</t>
  </si>
  <si>
    <t>I believe grading on schools is an old fashioned measuring tool that does not effectively measure how well a pupil or a group of pupils are performing. The system needs reformating to reflect modem society and the needs of our young people</t>
  </si>
  <si>
    <t>Visual aids that are simple and easy to understand while holding Thier attention to properly digest the information this could possibly be done by having an engaging presentation or something hands on to make the children feel involved alongside taking in information</t>
  </si>
  <si>
    <t>ANON-E7Y6-NXNQ-G</t>
  </si>
  <si>
    <t>Children could share their likes and dislikes about the school through fun engaging activities such as poster making.
more opportunities for children to share their thoughts about the school to inspection teams</t>
  </si>
  <si>
    <t>Inspection team taking time to chat with school staff in a comfortable place where they can confidently share thoughts, views and concerns</t>
  </si>
  <si>
    <t>I feel inspections should be more frequent every 1 to 2 years</t>
  </si>
  <si>
    <t>Having too much notice allows many changes to be made prior to inspection which doesn't show accurately how the school runs on a daily basis,
I feel having an unannounced inspection would be a good idea to show truly how the school works</t>
  </si>
  <si>
    <t>Power point or video 
Something bright and colourful with images 
Chatting with them in groups giving them a chance to share thoughts and ideas to be involved in the improvement process</t>
  </si>
  <si>
    <t>ANON-E7Y6-NXNR-H</t>
  </si>
  <si>
    <t>ANON-E7Y6-NXN1-G</t>
  </si>
  <si>
    <t>Questionnaires, interviews before and not by the inspectors. Children often answer under pressure as they think they should rather than being honest. I think this should be done with parents or lay staff not inspectors or teachers who they may amend their answers for</t>
  </si>
  <si>
    <t>Questionnaires before inspections, interviews during if requested</t>
  </si>
  <si>
    <t>Questionnaires before inspection with option to request in person interview/meeting online or during inspection at the school</t>
  </si>
  <si>
    <t>But the detailed one should also be accessible to parents</t>
  </si>
  <si>
    <t>Infographics. Bullet point summaries by email or on a central website that parents can compare schools and search inspection history</t>
  </si>
  <si>
    <t>How, if at all, parents can or could be involved in supporting the school with the changes/improvements</t>
  </si>
  <si>
    <t>ANON-E7Y6-NX4B-7</t>
  </si>
  <si>
    <t>ANON-E7Y6-NX4M-J</t>
  </si>
  <si>
    <t>Invite open and transparent discussion groups with children who wish to attend. 
Send out a child friendly survey.
Invite children to answer questions through mark making, recording their views via ICT or other creative outlet.</t>
  </si>
  <si>
    <t>I believe school inspections should include participation from inspectors through the process. 
Inspectors should follow the current practice within a setting for a day or two to gain an in depth knowledge of practice. This would open up dialogue with staff and promote understanding between inspectors, staff and service users. Additionally, after a summary has been produced, any expressed changes should be exampled within the setting to ensure it is embedded in practice. Conversely, if the adjustments cannot be applied, inspectors would gain clarity as to why.</t>
  </si>
  <si>
    <t>An annual questionnaire could be gathered to gain data. However, a short notice period ensures inspectors receive a more honest preview of settings. The longer the notice, the more time a setting has to make adjustments that may not truly reflect recent practice.</t>
  </si>
  <si>
    <t>So long as both reports are available to all parties on request.</t>
  </si>
  <si>
    <t>Online.
Child friendly version.
Recording
Short video feedback</t>
  </si>
  <si>
    <t>ANON-E7Y6-NX4K-G</t>
  </si>
  <si>
    <t>ANON-E7Y6-NXTW-V</t>
  </si>
  <si>
    <t>By using parents meetings to express views and been involved in PTA.</t>
  </si>
  <si>
    <t>ANON-E7Y6-NXGN-6</t>
  </si>
  <si>
    <t>1:1 chats face to face with random, not pre chosen children 
Anonymous questionnaires sent home and returned in a blank sealed envelope</t>
  </si>
  <si>
    <t>Questionnaires to be  completed and handed in anonymously, more opportunities for whistle blowing without fear of recriminations</t>
  </si>
  <si>
    <t>Parents should all have the opportunity to express their views during the inspection and highlight issues before the assessors come</t>
  </si>
  <si>
    <t>There should be yearly opportunities for parents/staff to raise concerns and awareness to assessors who can then decide how often inspections are needed</t>
  </si>
  <si>
    <t>All paperwork etc should already be in place and satisfactory so time to complete it should not be required.
More impromptu visits would allow a more realistic view of the school as it is and give less time for issues to be hidden/covered up</t>
  </si>
  <si>
    <t>Provision for attitudes of school staff towards parents/carers, including support and reception staff</t>
  </si>
  <si>
    <t>A choice between which report parents want to get.</t>
  </si>
  <si>
    <t>Pictures, interactions.</t>
  </si>
  <si>
    <t>ANON-E7Y6-NXGX-G</t>
  </si>
  <si>
    <t>Visuals</t>
  </si>
  <si>
    <t>ANON-E7Y6-NXGB-T</t>
  </si>
  <si>
    <t>Small groups, encouraged to write/draw/discuss what they like or dislime about their school or give children topics/themes.</t>
  </si>
  <si>
    <t>Opportunities for staff to talk to those carrying out inspections on a 1 to 1 basis</t>
  </si>
  <si>
    <t>ANON-E7Y6-NXG5-D</t>
  </si>
  <si>
    <t>Focussed discussion on learning styles and support</t>
  </si>
  <si>
    <t>Best placed to focus on barriers to addressing class room behaviour, learning styles and gaps in support to achieve these.</t>
  </si>
  <si>
    <t>Bridge between children's and teacher's views, can support developing solutions through inspection outcomes</t>
  </si>
  <si>
    <t>Classroom briefings, with ability to feedback or shape improvements</t>
  </si>
  <si>
    <t>ANON-E7Y6-NXGS-B</t>
  </si>
  <si>
    <t>Need to ensure this is broader than parent councils.   If schools select the focus groups it needs to be from out with the parent Council to get broader representation</t>
  </si>
  <si>
    <t>Every 5-7 years is not frequent enough.  Children could be entirely failed by the education system if a failing school is not inspected during their time there.   Make inspections every 3 years, light touch and less onerous/time- consuming. Failing schools can then expect more in- depth analysis</t>
  </si>
  <si>
    <t>Either none or bare minimum.  Currently schools rush around putting up display boards and sorting materials etc.  It's nonsense and entirely false.  Child minders get no notice - why do schools?</t>
  </si>
  <si>
    <t>Headlines only in an age apt way but don't shy away from the negative</t>
  </si>
  <si>
    <t>ANON-E7Y6-NXG3-B</t>
  </si>
  <si>
    <t>Focus group discussion with senior classes</t>
  </si>
  <si>
    <t>Anonymous survey</t>
  </si>
  <si>
    <t>Surveys and parents council open afternoon or evening</t>
  </si>
  <si>
    <t>I think that the more detail given in a statement or summary is helpful for staff, parents and pupils. If the 6 point scale is to stay then more inforamtion is needed to expalin the grading. The more information given gives us confidence that the inspectors have got a good grasp of the school in general.</t>
  </si>
  <si>
    <t>From a school point of view the planning of 2.5 weeks seems fine. However if the parents need to be surveyed or an open evening etc arrange 2.5 weeks isn't a lot of time. 3 to 4 weeks to ensure everyone has time to have their input is more realistic for a busy family.</t>
  </si>
  <si>
    <t>Posters and information displayed in a fun attractive way. Assembly with school and parent council representatives to help relay the information.</t>
  </si>
  <si>
    <t>ANON-E7Y6-NXP2-K</t>
  </si>
  <si>
    <t>Always involving them, getting their opinions</t>
  </si>
  <si>
    <t>They are part of the school so this is very important</t>
  </si>
  <si>
    <t>I agree but this should be more of a broader thing. Not just involving the parent council as many mothers or fathers are not involved in thecparrnt council. Other mother and fathers may have different views to put forward, concerns etc, it is important to gather all views and information from all parents</t>
  </si>
  <si>
    <t>I really think they should be inspected alot more. I know that there are cost involved and needing more staff, but perhaps more money into this and inspecting them more often and alot more that the 10%. Schools can fall through the cracks so to speak.</t>
  </si>
  <si>
    <t>ANON-E7Y6-N43P-G</t>
  </si>
  <si>
    <t>ASD son offrolled from Tarbert in Argyll. As Inspection took place AFTER he was offrolled, neither he nor us were allowed to share views with Inspector. Additionally, we contacted the inspection team to notify them that the LA had not been transparent and shared accurate stats with Members (ie they said there were no exclusions, which was not the case as my son was excluded), and this was not passed to the inspector, nor has there been any comeback on the LA for this lack of transparency. There are increasing numbers of children in home education as a result of mistreatment in schools - noone is asking them how the school failed. So you are currently only getting the view you want to get.</t>
  </si>
  <si>
    <t>None - Inspectors should see the real picture</t>
  </si>
  <si>
    <t>Whether they allow flexi schooling, online learning from home and support children learning at home but still mark assessments and allow them to sit exams - this is key to support ASN kids that are missing out on an education as while education and exams through the school system is free of charge, the costs to gain Nat 5 and Higher qualifications for children who are forced out of schools is prohibitive. The current system is not fair or inclusive and discriminates against ASN children.</t>
  </si>
  <si>
    <t>ANON-E7Y6-N43C-3</t>
  </si>
  <si>
    <t>Rather than asking questions and requiring answers from young children right away, it might be an idea for the questions to be sent home with the children so they can discuss and fill this out with the support of there parents. This would potentially mean that children would feel safer to answer questions with there trusted adult. When the inspector attended the school maybe asking questions to the younger children though play rather than interview style.</t>
  </si>
  <si>
    <t>Not sure that all watchers would feel they can express there views properly. I would like to think that they would be honest but from experience, teacher say and teacher do are totally different</t>
  </si>
  <si>
    <t>For working families that can not be part of the parent council this is highly unfair that there views are sought as they already have a strong relationship with the school. Parents who work don’t have that relationship and may be more biased with there answers and actually focused on the education and treatment of young children without the attachment.</t>
  </si>
  <si>
    <t>I feel schools should be inspected at least once every 2 years.</t>
  </si>
  <si>
    <t>I do not think that schools should be notified at all. The element of preparation should be removed so that the inspector can have a clear visual of the everyday running of a school.</t>
  </si>
  <si>
    <t>A letter sent to the address of each pupil that attends the school should be sent out for both the children and parents to go through. Perhaps an easy read version. Highlighting key points in an easy to understand format for the children</t>
  </si>
  <si>
    <t>ANON-E7Y6-NXND-3</t>
  </si>
  <si>
    <t>Informal conversations with the child / children throughout the school, in various settings.  For example, in the classroom, in the playground, in the dining room...</t>
  </si>
  <si>
    <t>Group meetings of mixed levels of all staff with inspectors.</t>
  </si>
  <si>
    <t>Informal chats with all the inspectors and parents/carers, on the day of the inspection</t>
  </si>
  <si>
    <t>Inspections should take place every year.
More so if there is a concern.</t>
  </si>
  <si>
    <t>No notice should be given.
The school should be inspected by the inspectors as it is during a normal school day.
However the normal pre - inspection paperwork, questionnaires, should be completed after the inspection.
So that the inspectors can collate and analyse responses.</t>
  </si>
  <si>
    <t>Grandmother</t>
  </si>
  <si>
    <t>ANON-E7Y6-NCDC-3</t>
  </si>
  <si>
    <t>Ensure confidentiality between inspectors and staff members regarding any negative comments that they will not be named in discussions with management of the school.</t>
  </si>
  <si>
    <t>Social media, letters, emails</t>
  </si>
  <si>
    <t>Support staff and parent</t>
  </si>
  <si>
    <t>ANON-E7Y6-NC12-Y</t>
  </si>
  <si>
    <t>Notice should take into account school holidays. For example, giving 2.5 weeks notice prior to a two week holiday over Christmas for an inspection to begin on the first day when  children come back will never be a true refection of a school. It puts considerable pressure on the HT all staff and learners. 360 wellbeing for all should be at the forefront.</t>
  </si>
  <si>
    <t>An understanding of the policies and procedures put in place by councils that create barriers within school settings.</t>
  </si>
  <si>
    <t>Sharing strengths and achievements as apposed to next steps.</t>
  </si>
  <si>
    <t>City of Edinburgh</t>
  </si>
  <si>
    <t>ANON-E7Y6-NCCS-J</t>
  </si>
  <si>
    <t>Children and young people should experience an inspection during their primary AND secondary education.</t>
  </si>
  <si>
    <t>There is a need to ensure school staff emotional well-being during before, during and after inspections. They should feel part of the process. Too little or too much notice may exacerbate unwelcome stress.</t>
  </si>
  <si>
    <t>Literacy and numeracy</t>
  </si>
  <si>
    <t>A pupil-friendly report in addition</t>
  </si>
  <si>
    <t>Report written in pupil-friendly language or visual report e.g. animation</t>
  </si>
  <si>
    <t>This is especially important for schools who are graded satisfactory or below.</t>
  </si>
  <si>
    <t>ANON-E7Y6-NCKE-C</t>
  </si>
  <si>
    <t>Work with qualitative social researchers with expertise in participatory approaches for research with children and young people</t>
  </si>
  <si>
    <t>There need to be opportunities for anonymous feedback and indepth feedback to explain context</t>
  </si>
  <si>
    <t>Using hands on examples they can relate to and illustrations  focussing on topics relevant to them</t>
  </si>
  <si>
    <t>ANON-E7Y6-NCRY-7</t>
  </si>
  <si>
    <t>Conversations with learners</t>
  </si>
  <si>
    <t>Conversations with staff</t>
  </si>
  <si>
    <t>Discussions with parents</t>
  </si>
  <si>
    <t>ANON-E7Y6-NC61-3</t>
  </si>
  <si>
    <t>Staff should have the opportunity to share their views in confidence so that challenging issues can be raised without fear of reprisals</t>
  </si>
  <si>
    <t>Inspectors must ensure that a small, highly vocal minority is not permitted to overrule other’s voices, particularly with regards safeguarding</t>
  </si>
  <si>
    <t>Reports should highlight how schools in challenging areas have worked to address the challenges. More privileged schools should be assessed on their contribution to supporting other, less able schools</t>
  </si>
  <si>
    <t>I am neutral for who should be involved in shaping assessments because groups such as LGBT Youth Scotland, and strident individual parents,  have  disproportionate influence enforcing trans ideology in schools. Assessments should ensure that schools don’t promote ideology that insists people can change sex. They cannot.  This is a scientific reality, validated by the UK Supreme Court and a protected belief. Ensuring schools do not promote this ideology is essential to protect gender-questioning children from an unhealthy and irrevocable pathway, as shown by the Cass report. It must also ensure that children, parents and staff are not forced to deny the evidence of their own eyes and lie.</t>
  </si>
  <si>
    <t>Two reports as above but the detailed report fully accessible for parents and carers</t>
  </si>
  <si>
    <t>Acknowledge their contribution to the positives. Present the areas for improvement and engage the children and young people (according to ability) in prioritising them and contributing to achieving the improvements</t>
  </si>
  <si>
    <t>I hope there will be a process for all schools to self- report on their progress, with input from parents and children,  so that it is not 5 years until issues are resolved</t>
  </si>
  <si>
    <t>Noted earlier - self-reporting on progress, validated by confidential input from parents, teachers and children</t>
  </si>
  <si>
    <t>ANON-E7Y6-NXQ1-K</t>
  </si>
  <si>
    <t>ANON-E7Y6-NXS2-P</t>
  </si>
  <si>
    <t>Children and young people know their local areas better than anyone. Their input is crucial because they understand what really works and what doesn’t in their schools and communities. They can highlight issues or opportunities that adults might overlook, especially around wellbeing, inclusion, and how learning connects to their everyday lives. Giving them more space to share these insights would make inspections more balanced and relevant.</t>
  </si>
  <si>
    <t>School staff should definitely have more opportunities to share their views. They know children best and understand their individual needs, strengths, and challenges. Many staff also live locally, so they have a deep awareness of the wider context and the support schools provide beyond the classroom. Their insight is essential for a fair and complete picture of how well a school is supporting its learners.</t>
  </si>
  <si>
    <t>I strongly agree. Parents and carers should have more chances to share their views. They see every day how schools support their children — not just academically, but emotionally and socially too. Their perspective is vital because they notice things that might not always come through in data or reports.
Sometimes it can be hard for parents to take part due to time or confidence, so offering more flexible and informal ways to contribute — like short online surveys, small group chats, or drop-in sessions — would help make their voices heard more meaningfully.</t>
  </si>
  <si>
    <t>A clear written summary feels more useful. It gives a fuller picture of what’s working well and what could be better, rather than just a grade.</t>
  </si>
  <si>
    <t>Two reports would work best. As parents, we often find the current reports hard to read — the language can be too technical or a bit old-fashioned, which makes it easy to get lost. A shorter, clearer version would help families understand the main points more easily.</t>
  </si>
  <si>
    <t>Sharing inspection findings should help children and young people see that inspections are not just about judging schools, but about understanding how everyone contributes to improvement. It’s a shared evaluation — success and progress depend on the actions of everyone in the school community. When young people see how their individual efforts connect to the bigger picture, they can feel more responsible and motivated to make a difference.</t>
  </si>
  <si>
    <t>ANON-E7Y6-NXET-A</t>
  </si>
  <si>
    <t>select young people to participate not the school. seek out particular groups of pupils from equality groups or with particular issues</t>
  </si>
  <si>
    <t>the questionnaires are very fixed in terms of what topics you want to hear.  It's not what we think of school or seeking evidence of what is good or bad. you didn't take on board very serious concners being raised at my school inspection and look into these but stuck to your formula.  
your issues you inspect are not what is important to parents.  you inspect a system you are part of .  you dont get views that challenge that system view.</t>
  </si>
  <si>
    <t>In england ofsetd inspect more often on schools that are failing.  It should be regular and at short notice on those that need follow up. You trust schools too much. most are not good by your ratings. follow up is too slow.  schools at secondary level shoudl be say every 3 years as if its a bad school its too late for those pupils to have anything done in that school</t>
  </si>
  <si>
    <t>Definitely very short notice. they get too long to prepare.  be like ofsted.  come next day.</t>
  </si>
  <si>
    <t>do they meet legal rights like rights of a child?  do they follow Scottish gov guidance - my school does not.</t>
  </si>
  <si>
    <t>videos of inspector explaining findings as well as a proper report that is not education system jargon as it is now.</t>
  </si>
  <si>
    <t>Reports are for parents and pupils not the school system.  That's who it's written for now.  Tell us in normal language if the school is educating to minimum standards.  Too much waffle and jargon. Get to teh point and say what's good and bad and give the changes needed and if timescales in months.  Its too easy to see no changes</t>
  </si>
  <si>
    <t>ANON-E7Y6-N4S8-R</t>
  </si>
  <si>
    <t>Perhaps sharing statements or ranking these in groups. Selecting children at random and asking for feedback is often not helpful. Children can be unsure of what the question means or feel like there is one answer and they don’t know so end up saying very little. A variety of  young people’s views is helpful and appropriate but perhaps needs to be more supportive to make it meaningful.</t>
  </si>
  <si>
    <t>Questionnaires, 
True/ false statements 
Group discussions 
Anonymous feedback</t>
  </si>
  <si>
    <t>Current approaches of questionnaires and a wide range of views collected</t>
  </si>
  <si>
    <t>A less full inspection model done more frequently might be more meaningful. A rolling cycle within a learning community model with an external moderator acting in a neutral referee/ counsellor role would be helpful. Schools could share good/ best practice and compare what they see across surrounding schools (taking SIMD etc and local area into account). Staff could raise questions about how a school manages/ records x, y, z and all staff could discuss these questions. This would feel more relevant and meaningful than a spot check every 10 years or so</t>
  </si>
  <si>
    <t>Traffic light system with statements</t>
  </si>
  <si>
    <t>Again it might be more appropriate to provide a “buddy school” model where schools and staff teams can have time to work together to look at areas of improvement.</t>
  </si>
  <si>
    <t>Teacher and parent</t>
  </si>
  <si>
    <t>ANON-E7Y6-NXJT-F</t>
  </si>
  <si>
    <t>Clackmannanshire</t>
  </si>
  <si>
    <t>ANON-E7Y6-NC91-6</t>
  </si>
  <si>
    <t>Celebrate successes in an obvious, tangible way ie a Maths festival or, a language week.
Make children aware of areas that need to be improved and allow them to be involved in these improvements where possible.</t>
  </si>
  <si>
    <t>Grandparent and retired Primary Teacher.</t>
  </si>
  <si>
    <t>ANON-E7Y6-NCD7-Q</t>
  </si>
  <si>
    <t>Dumfries &amp; Galloway</t>
  </si>
  <si>
    <t>ANON-E7Y6-NC8H-V</t>
  </si>
  <si>
    <t>Poster detailing strengths and next steps</t>
  </si>
  <si>
    <t>ANON-E7Y6-NCXW-B</t>
  </si>
  <si>
    <t>More often if concern. 
Allow for change to happen with change of leadership - not an inspection within 12 months of new Head teacher.</t>
  </si>
  <si>
    <t>Perhaps a school should be notified in August that they are being inspected that year and then the usual 2 weeks notice before arrival</t>
  </si>
  <si>
    <t>Child friendly poster with strengths and areas for improvement</t>
  </si>
  <si>
    <t>ANON-E7Y6-NCC1-G</t>
  </si>
  <si>
    <t>Children selected at random by inspectors on arrival, the voices of children should be heard first hand, not handpicked.  All children should be heard and if the setting is getting it right for those children then it shouldn’t matter who inspectors speak to. 
Maybe talking to children less formally too, during breaks would be less intimidating.</t>
  </si>
  <si>
    <t>All staff given the opportunity to speak, open forum.</t>
  </si>
  <si>
    <t>As with previous 2 questions, the views of all parents and carers are important to be able to get a true reflection.  Should not be limited and should definately be selected at random by Inspectors.</t>
  </si>
  <si>
    <t>Inspection is not something settings should be worried about as what they do everyday should be worthy of inspection and if not Management Teams should be ensuring it is and supporting the team in delivering high quality education.
Also why I feel advanced warning is a negative part of inspections, it creates anxiety and pressure on staff who do their jobs amazingly well everyday not just when being inspected.</t>
  </si>
  <si>
    <t>Inspectors should be able to arrive at a school anytime, schools should be delivering the same high quality education environment no matter whether an inspection is imminent or not.</t>
  </si>
  <si>
    <t>Findings of an inspection should really be an issue for children as they should be receiving high quality all of the time, if there are areas of improvement required the children should naturally see the improvement and be involved in developing the setting for this.</t>
  </si>
  <si>
    <t>ANON-E7Y6-NXYZ-4</t>
  </si>
  <si>
    <t>There are two versions of a school those propagated by school leaders and officers and those having to cope with govt cuts and leadership impacts their views remain crucial and unfiltered</t>
  </si>
  <si>
    <t>Often the silent majority that may disagree with school leaders about the version of the school that exists. and attempt to control the narrative. It is therefore crucial that for the purposes of significant engagement and triangulation that inspectors widely deal with parents.</t>
  </si>
  <si>
    <t>Purely based on risk matrix and how bad the results are.</t>
  </si>
  <si>
    <t>Scotland's postcode lottery of mobile phone policies is failing our children. Learners are forced to sit with smartphones all day, exposed to hardcore pornography, violent content and digital addiction, then required to use these same devices for homework via Teams, Satchel One,Outlook,Glow and Google Classroom.Education Scotland must acknowledge that asking 11.5-year-olds to manage "safe and responsible use" is asking children to self-regulate their own safeguarding. This approach has colonised my daughter's education, steadily destroying her mental health, confidence and learning.
We need clear national criteria that protect children from digital harm in schools.
magillproperty@outlook.com</t>
  </si>
  <si>
    <t>emailed to parent forum</t>
  </si>
  <si>
    <t>ANON-E7Y6-N4B5-4</t>
  </si>
  <si>
    <t>Face to face focus groups and ability to digitally submit views</t>
  </si>
  <si>
    <t>Digital submissions 
Anonymous drop in sessions</t>
  </si>
  <si>
    <t>Talking through the inspection findings using someone of their own age</t>
  </si>
  <si>
    <t>ANON-E7Y6-N4VG-A</t>
  </si>
  <si>
    <t>Your assessors need to be more relevant in general.  The fact you think a secondary teacher can lead a primary inspection, and vice versa is highly flawed.  My friends who are secondary teachers know nothing of play pedagogy for example.  
Get actual, practicing teachers involved. 
Above you ask about middle managers, lay people, LA staff, independent school staff.  You. Need. Actual. Teachers.  
You are deluded if you only believe leadership, knowledge, skills and the ability to contribute (and carry out) inspection lies with those who "opt in" to management roles. 
Experienced classroom based teachers are amazing.  And need to also remember that not all teachers are career teachers!</t>
  </si>
  <si>
    <t>I think parent views are vital but seem to be fairly well covered at the moment.</t>
  </si>
  <si>
    <t>Once every 10 years seems fine but absolutely should be mechanism for referral - how do we ensure staff, parents, LAs can flag up needs.
Also should LA based inspections be timetabled too? 
HOWEVER, schools should have a rough idea of when.  My old school has been told inspection is imminent for 4 years.  That makes staff feel stressed and vulnerable.  Its not helpful. 
Timetable your annual inspections. Add in off the cuff ones for worrying schools.</t>
  </si>
  <si>
    <t>Current grades terrible. Having read lots of reports its impossible to tell where one banding finishes and another starts. Worst experience I've ever had was teaching in an "outstanding" school. As a parent, word of mouth much more important. As educator a banding tells you nothing. 
Inspectors jobs would be so much easier if the Govt / Ed Scot nationalised a lot of stuff - eg progression planners. 
Teaching and Learning is the most important thing - sort out the system that adds to jobs we need to do.</t>
  </si>
  <si>
    <t>Schools should know what academic year they should expect an inspection. 
The same or slightly longer notice for routine inspection.   And teachers should find out at the same time as the LA and HT.  It is stressful and you should have wellbeing of staff at the heart of it. 
It is an occupation rife with mental health issues.  You shouldn't add to it.
2 days for re-inspection or for those where concerns are known.</t>
  </si>
  <si>
    <t>This is all important but, there needs to be a correlation between data and narrative explanation. 
Attendance - is it low because your most vulnerable are struggling, or because your middle class families with high achieving kids are off skiing in term time?
Digital technology is a joke in some authorities and completely incomparable.  Don't criticise schools for poor ICT funding from LAs and Govt.  It is scandalous! 
Learning Environment - new build, victorian, older?
When was the last time that pupil  capacities / ratios for rooms was reviewed, especially for small, old schools delivering play pedagogy? 
Again, Incomparable.</t>
  </si>
  <si>
    <t>You publish both so in some ways it doesn't matter. On the other hand a brief outline like the parents letter should be the public facing part.
A detailed report should be for the school / LA and disseminated only once the school has a chance to put next steps together and publish collectively then (within a given timescale).</t>
  </si>
  <si>
    <t>You are the ones judging schools on their ability to communicate with children and young people. Do you not have some best practice to share. 
Keep it simple.
Make it visual.
Include next steps and young people's roles in these.</t>
  </si>
  <si>
    <t>All of the above.
But again ... I feel schools should have their response, alongside the detailed report.  Stand alone reports look like schools are passive receivers, not partners in improvement.
Inspectors should start being more explicit about LAs roles.  Using the statement starter "The HT with support from the LA should..."  is not good enough.  Some LAs are failing some schools and it is sometimes their lack of support that's the issue, not the efforts of school staff / pupils / community.
Get rid of the grades.  Worst school I've ever worked in was Outstanding.
Include jobs of inspectors - primary for primary, secondary for secondary. Include play experienced staff.</t>
  </si>
  <si>
    <t>You need to chase up LAs to ensure they are supporting.</t>
  </si>
  <si>
    <t>Teacher and Parent - two separate perspectives.</t>
  </si>
  <si>
    <t>ANON-E7Y6-NXRC-6</t>
  </si>
  <si>
    <t>Straightforward language - no gimmicks!</t>
  </si>
  <si>
    <t>Dundee City</t>
  </si>
  <si>
    <t>ANON-E7Y6-NCRA-F</t>
  </si>
  <si>
    <t>Establishing the conditions before the inspections: giving kids chances to express their views throughout the school year, establishing "you said-we did" sessions to discuss student feedback &amp; school responses, creating class representatives gathering feedback &amp; sharing it with staff.</t>
  </si>
  <si>
    <t>Similarly to above, establishing the preconditions by holding regular staff sessions on school improvements..</t>
  </si>
  <si>
    <t>As above, through regular parent feedback sessions.</t>
  </si>
  <si>
    <t>Verbal feedback &amp; a graphical summary</t>
  </si>
  <si>
    <t>ANON-E7Y6-NCMJ-K</t>
  </si>
  <si>
    <t>ANON-E7Y6-NCHE-9</t>
  </si>
  <si>
    <t>ANON-E7Y6-NCP5-1</t>
  </si>
  <si>
    <t>Pupils maybe feel intimidated by the formality of the process and the jargon used. Perhaps more informal opportunities would be more real.</t>
  </si>
  <si>
    <t>Worry that sometimes it is the parents with a very one-sided viewpoint that get represented most under current system - those with 'an axe to grind'</t>
  </si>
  <si>
    <t>The grades are very much fixed. Even if the school improves (or even declines) - the grades remain - sometimes they are 10 years old. Impacts on school community and area (and in some cases - house prices!)</t>
  </si>
  <si>
    <t>ANON-E7Y6-NX2N-H</t>
  </si>
  <si>
    <t>Survey/ questionnaires in a child friendly manner.</t>
  </si>
  <si>
    <t>Confidential questionnaires.</t>
  </si>
  <si>
    <t>Health and wellbeing aspects of the school should also be shown as a major factor within the school. Qualitative information rather than just quantitative ( to also  provide cohesion with the current curriculum aims in Scotland) should also be considered and shown in "results" rather than quantitative results only based on grades. This is not in-keeping with the aims of the current Curriculum for Excellence which seems education as much more holistic.</t>
  </si>
  <si>
    <t>Child friendly graphs and pictorial results.</t>
  </si>
  <si>
    <t>ANON-E7Y6-NX1S-N</t>
  </si>
  <si>
    <t>ANON-E7Y6-N437-Q</t>
  </si>
  <si>
    <t>I don’t think schools should get any notice. I think that inspections need to see the reality of what happens in schools daily, rather than a polished version after schools are given notice.</t>
  </si>
  <si>
    <t>East Ayrshire</t>
  </si>
  <si>
    <t>ANON-E7Y6-NC1U-2</t>
  </si>
  <si>
    <t>An opportunity for tany young person who wishes to chat freely with inspectors about school life good or bad</t>
  </si>
  <si>
    <t>Agsin opportunities for staff who wish to speak anonymously if required about school lufe goid if bad</t>
  </si>
  <si>
    <t>Opportunities for any parent to meet with inspectors</t>
  </si>
  <si>
    <t>Powerpoints, blogs, videos on social media</t>
  </si>
  <si>
    <t>ANON-E7Y6-NCGY-V</t>
  </si>
  <si>
    <t>Small group informal discussions with school staff and inspector</t>
  </si>
  <si>
    <t>Questionnaires - anonymous so staff can be truthful about school. And meetings with staff in various stages/departments</t>
  </si>
  <si>
    <t>Questionnaires and meetings</t>
  </si>
  <si>
    <t>Inspections should be shorter and less stressful for staff</t>
  </si>
  <si>
    <t>Schools should not need to prepare for inspections - should be less stressful and more about providing feedback for leadership team and staff. I’ve heard of schools having staff in during holidays preparing for hmi visit - surely there should be no need for that?</t>
  </si>
  <si>
    <t>Acknowledgement of the hard work and efforts of staff against difficulties arising from a lack of support staff, resources and workload issues which impact daily in school children and staff!</t>
  </si>
  <si>
    <t>Allow school leadership team and teachers to share the findings with their children</t>
  </si>
  <si>
    <t>ANON-E7Y6-NCET-N</t>
  </si>
  <si>
    <t>Learning conversations during the inspections.</t>
  </si>
  <si>
    <t>Continue with anonymous questionnaires.  Discussion following observations to discuss learning taking place.</t>
  </si>
  <si>
    <t>A infographic/ poster displaying key findings that can be shared/celebrated with pupils in school.</t>
  </si>
  <si>
    <t>Rather than a follow up inspection within the year I feel it would be more beneficial to have support with the improvements following the inspection.  At moment the system feels more like a check up or assessment rather than a supportive measure to aid improvement.</t>
  </si>
  <si>
    <t>East Dunbartonshire</t>
  </si>
  <si>
    <t>ANON-E7Y6-NC8B-P</t>
  </si>
  <si>
    <t>Pupil focus group discussions with inspectors, following questionnaire circulation to pupils. This will ascertain the general consensus with opportunity to further clarify information gathered if required.</t>
  </si>
  <si>
    <t>I believe you are already doing this for the open conversations, however an opportunity for staff to be able to provide anonymous feedback, with no fear of retribution in any way may also be beneficial.</t>
  </si>
  <si>
    <t>Again questionnaire completion - specific questions - will result in responsive parents providing relevant feedback. Unfortunately not all parents are willing to be actively engaged in this process, particularly in schools whereby standards are perceived to be high. Following questionnaire completion selection of those parents to be invited to focus group for more detailed discussion. Attendance at Parent Council meeting (or request PC members to attend separate meeting during inspection visit) may also be beneficial for inspectors as Chair may simply be someone who facilitates the meetings with lack of willing volunteers for post.</t>
  </si>
  <si>
    <t>A regular inspection cycle would eliminate the fear of an inspection taking place as the school is not doing as well as it should be. It is then a routine matter which ensures relevant standards are being maintained. Every seven years provides a shorter period for bad habits to be allowed to develop. Ten years seems too long a period when considering an S1 pupil would be able to complete an entire education at school, undertake a degree and possibly be teaching at the same school between inspection periods.</t>
  </si>
  <si>
    <t>Please keep the grades - they are reflective of the schools performance and the summaries are already provided quantifying the grades given.</t>
  </si>
  <si>
    <t>2.5 weeks notice (during full term time working) provides ample preparation time, would not be pleasant if notice was given just prior to commencement of holiday period though.
Teachers always feel stress during inspection period and this minimises the period of worry for them.</t>
  </si>
  <si>
    <t>Full report can be accessed by interested parents if required, certainly if a school was failing in its standards parents would be accessing it. Most are not be interested in reading the lengthy version as the benefit of this detail is principally for the SLT.</t>
  </si>
  <si>
    <t>A simplified shortened version (age appropriate) for the young people presented in power point format, available digitally for school website would be ideal.</t>
  </si>
  <si>
    <t>Depends on the findings of the inspection. If school failing I would want full detailed explanation of all of the above. Difficult to comment on below as depends on inspection findings. Have based comments on school performing well.</t>
  </si>
  <si>
    <t>ANON-E7Y6-NX3M-H</t>
  </si>
  <si>
    <t>I think it should depend on the school.  The which have performed consistently well over time should be inspected less regularly than those requiring improvement.</t>
  </si>
  <si>
    <t>Short bullet points of what the school does well and where it can improve.</t>
  </si>
  <si>
    <t>ANON-E7Y6-NXTX-W</t>
  </si>
  <si>
    <t>There needs to be a mechanism that allows for open and honest feedback to be shared without fear of reprisals from leaders within the school. This is dependent on inspectors being supportive and taking a partnership approach. The dynamic needs to shift to allow staff to feel they can share feedback in an open way.</t>
  </si>
  <si>
    <t>Online sessions for parents and carers to help them understand inspections, their purpose and why parents and carers views are important.</t>
  </si>
  <si>
    <t>I think 5 years is still quite a long time and there should be a push to increase the frequency of inspections. Perhaps there's a need to change the length of time it takes to undertake an inspection or by working in partnership with LA staff to undertake a joint 'inspection' with QIOs involved to allow HMIE to increase the volume of inspections within the current structure of staffing.</t>
  </si>
  <si>
    <t>Shorter notice would take pressure of teachers in preparing for the inspection. I also feel there is a false picture of what's happening when the school has had a lot of notice to prep for the visit.</t>
  </si>
  <si>
    <t>Visual and easy read versions - focusing on what it means for them.</t>
  </si>
  <si>
    <t>ANON-E7Y6-N432-J</t>
  </si>
  <si>
    <t>Some of the best teachers remain in the classroom and are vital for the experience and information gathered to better the education system as a whole</t>
  </si>
  <si>
    <t>East Lothian</t>
  </si>
  <si>
    <t>ANON-E7Y6-N43U-N</t>
  </si>
  <si>
    <t>East Renfrewshire</t>
  </si>
  <si>
    <t>ANON-E7Y6-NC3X-7</t>
  </si>
  <si>
    <t>Teachers should also be involved in the process. People who actually do the job day in day out</t>
  </si>
  <si>
    <t>More engagement with inspectors regarding feedback</t>
  </si>
  <si>
    <t>I think parent involvement is adequate as it is</t>
  </si>
  <si>
    <t>Grades should not be used especially when Scottish schools battle daily with inclusion and zero funding</t>
  </si>
  <si>
    <t>I don’t think notice should be given. This way inspectors would get the reality of what is happening. Or notice is given at 8.30am to allow certain children notice. This would remove stress from staff and also allow inspectors to see the reality of a working day in school. Not an all singing all dancing observed lesson</t>
  </si>
  <si>
    <t>Staff attendance would be good to know. That way people can see if poor management is leading to lots of staff absent on stress leave</t>
  </si>
  <si>
    <t>A video message from inspectors that can be played and discussed in class</t>
  </si>
  <si>
    <t>ANON-E7Y6-NCV3-5</t>
  </si>
  <si>
    <t>ANON-E7Y6-NCFP-J</t>
  </si>
  <si>
    <t>Infographic</t>
  </si>
  <si>
    <t>ANON-E7Y6-NCHC-7</t>
  </si>
  <si>
    <t>ANON-E7Y6-NXYQ-U</t>
  </si>
  <si>
    <t>A leaflet or quick video</t>
  </si>
  <si>
    <t>ANON-E7Y6-N48W-V</t>
  </si>
  <si>
    <t>Focus groups
Group discussions
Opportunities to share learning</t>
  </si>
  <si>
    <t>Small group discussions
Opportunities to discuss 1:1 if staff want it.</t>
  </si>
  <si>
    <t>Talk to parents informally in the playground before and after school
Drop in sessions - coffee and chat- sessions throughout the visit</t>
  </si>
  <si>
    <t>Make a child friendly copy</t>
  </si>
  <si>
    <t>Falkirk</t>
  </si>
  <si>
    <t>ANON-E7Y6-NCX4-8</t>
  </si>
  <si>
    <t>Asking questions that are understandable or explained without bias that can be answered through multiple choice depending on year group. Encourage all children and young people to have a voice and let them know the impact they can have.</t>
  </si>
  <si>
    <t>Find a way that includes as many parents or carers as possible. This could be on-foot conversations, an open surgery for drop ins or a dedicated email box pertaining to that individual inspection</t>
  </si>
  <si>
    <t>Visits should not be planned for in order to gain a true reflection on how a school operates. Yes results will provide an element of insight but allowing prep time surely dilutes the effectiveness of an inspection.</t>
  </si>
  <si>
    <t>Visual aids - colour charts. Engage with them on the questions asked and the answers that were received. Let them be a part of celebrating success or developing improvements</t>
  </si>
  <si>
    <t>Fife</t>
  </si>
  <si>
    <t>ANON-E7Y6-NCQA-E</t>
  </si>
  <si>
    <t>Discussion times and less structured times when pupils can openly go and chat.</t>
  </si>
  <si>
    <t>Questionnaires and discussions</t>
  </si>
  <si>
    <t>Questionnaires and discussion sessions</t>
  </si>
  <si>
    <t>ANON-E7Y6-NC6H-T</t>
  </si>
  <si>
    <t>In a more organic way. Children often find focus groups uncomfortable as they do not know the adult. Opportunities to contribute during class visits or with a familiar adult would be more effective.</t>
  </si>
  <si>
    <t>A partnership approach moving away from the word scrutiny.</t>
  </si>
  <si>
    <t>Regular informal visits that are unannounced and working in partnership with the school to improve outcomes.</t>
  </si>
  <si>
    <t>Something visual</t>
  </si>
  <si>
    <t>ANON-E7Y6-NCPQ-W</t>
  </si>
  <si>
    <t>Pupil focus groups across year groups, pupils leading the conversations around their experience at school, a broad range in terms of pupil voice ie not 'hand picking' the highest achievers/most engaged. To enable meaningful discussion and proactive improvement they need to also hear from the children who find school difficult.</t>
  </si>
  <si>
    <t>Less pressure on staff having to 'perform' for inspections but actually having open dialogue about the challenges faced by school staff in the current educational climate.</t>
  </si>
  <si>
    <t>Again open dialogue with a mix of parents from the school community</t>
  </si>
  <si>
    <t>Taking the fear out of the inspection process and making it more of a discussion around improvement for the benefit of the school community would make it a fairer process. The fear and pressure around school inspections particularly on staff is immense and sadly in some situations has cost people their lives this is wholly unacceptable and the process needs to change considerably towards more of a supportive measure.</t>
  </si>
  <si>
    <t>Schools should know well in advance if the inspection team is coming out, more of a fixed schedule would be better and would also lend itself to continued school improvement ie not putting in place short term fixes or papering over cracks for short notice inspections</t>
  </si>
  <si>
    <t>Taking into consideration the resourcing available to the school and how effectively it is being used. Some schools have more funding than others (areas of higher deprivation for example) and schools utilise PEF money in very different ways.</t>
  </si>
  <si>
    <t>Coming back into the school and talking to the children about the findings and having a discussion with them and staff about how to make improvements</t>
  </si>
  <si>
    <t>Strong and comprehensive follow up which really engages with the school community may help to break down the barriers around school inspections. A more human approach rather than a team of inspectors appearing with a couple of days notice.</t>
  </si>
  <si>
    <t>ANON-E7Y6-NCAA-X</t>
  </si>
  <si>
    <t>Talk about what learning means to them
Share how they learn best
Share why school feels important to them
How they support each other
What strategies they use when they find learning or socialising challenging</t>
  </si>
  <si>
    <t>All staff who work in a school should have the opportunity to share views through group or individual conversations</t>
  </si>
  <si>
    <t>Discussion with parent council members and class reps</t>
  </si>
  <si>
    <t>Infographic using clear, unambiguous language</t>
  </si>
  <si>
    <t>ANON-E7Y6-NXBM-Z</t>
  </si>
  <si>
    <t>Teams page for secondary school children</t>
  </si>
  <si>
    <t>Glasgow City</t>
  </si>
  <si>
    <t>ANON-E7Y6-NC84-8</t>
  </si>
  <si>
    <t>I think it would be helpful if a member of school staff was with the children to help them if they don’t understand the language used or give them prompts eg ‘why don’t you tell the inspectors about the outdoor project we were part of….’etc. Children don’t always remember all of the great things that go on or that have happened in the past.</t>
  </si>
  <si>
    <t>ANON-E7Y6-NCXD-R</t>
  </si>
  <si>
    <t>Work with them through focused work in relation to HGIOURS.</t>
  </si>
  <si>
    <t>Discussions around learning objectives so they can discuss opportunities to celebrate success and/or improve their practice. That’s a key point of inspections, but never happens because inspectors are too guarded.</t>
  </si>
  <si>
    <t>There needs to be a balance to all of this. If there is a risk then it should be addressed by the inspectors; however, inspections need to happen at least within the cycle of child’s journey through the school. So every 7 years in primary and 6 for secondary schools.</t>
  </si>
  <si>
    <t>1 week. It’s a balance between overkill on prep which schools do now and ensuring enough time for the paperwork.</t>
  </si>
  <si>
    <t>How creativity is promoted across the school. This will have a positive impact on all of the above.</t>
  </si>
  <si>
    <t>An in-person meeting with the children and young people with the inspectors
to share findings.</t>
  </si>
  <si>
    <t>A definite appreciation of the full context of the school which shows the inspectors have not only done their homework, but also have reflected upon it in their report.</t>
  </si>
  <si>
    <t>I think holding schools and local authorities to account is critical in the delivery of education for our children. 
 I do think there needs to be more on how well subjects in schools are doing. My daughter’s school received an excellent/very good inspection report, but some subjects were being poorly delivered and /or being marginalised. Subject/curriculum areas need to be scrutinised and reported back on too. 
Inspection should be extended to teacher training too.</t>
  </si>
  <si>
    <t>ANON-E7Y6-NCSG-P</t>
  </si>
  <si>
    <t>Children should always have a voice, School is an important part of their life and should be freely able to voice worries concerns or things they love. 
 Some children have support needs so looking at away all children can be included would be a big step towards inclusion for all.</t>
  </si>
  <si>
    <t>Open conversations without management where they can be open and honest</t>
  </si>
  <si>
    <t>Might be good to include more than just the chair of the parent Council. 
 Gathering different opions from key members of the pc</t>
  </si>
  <si>
    <t>I feel inspections announced ot unannounced should be held every 2 or 3 years. A lot can change and different issues arise, I feel that the safeguarding of pupils is paramount along with teaching staff, I feel more frequent visits would bring schools to higher standards. As with everything in this world anything that is flagged can be missed and result not being dealt with. With regular visits this might help elevate this happening.</t>
  </si>
  <si>
    <t>I feel that the current system is outdated. 
 From my own experience i have not looked at what grade a school has. I ask around the area and see what stands out good or bad. Word of mouth can go along way in a schools reputation it can come across that the school is graded a 6 but actually if you asked people it would score much less. 
 Reports should be detailed and precise to the school. This would then give parents a better idea of what is actually happening within their school on a day today basis and would give potential parents a better idea of the roots of the school.</t>
  </si>
  <si>
    <t>Safeguarding 
Bullying- What approach does it work 
Complaints- are they dealt with efficiently what are the outcomes</t>
  </si>
  <si>
    <t>Wouldn't necessarily say a shorter report for parents as everyone will be interested in different aspects of the report so all should be included.
This should also be available for the pupils to read and understand what things are important to the school that they are helping to shape. 
Report in different languages should also be available this could be a link sent out by the school for parents to click on and have the option of changing the language.</t>
  </si>
  <si>
    <t>Something fun and engaging, Maybe a short slide show with quotes and snippets of the report that stand out, Especially things the children have discussed and feel that they have been listed to</t>
  </si>
  <si>
    <t>Parent council secretary</t>
  </si>
  <si>
    <t>ANON-E7Y6-NCSM-V</t>
  </si>
  <si>
    <t>Greater involvement of parents/carers in supporting their children's responses to the inspection e.g. though things that can be done at home. Not all children will be comfortable saying what they really think while in the school setting or to unknown adults.</t>
  </si>
  <si>
    <t>Not all parents/carers will be able or comfortable to share their views in this way. Inspectors should be able to accept free-form written comments and be available at the school gate at the end of the day to observe and have informal chats.</t>
  </si>
  <si>
    <t>Grades are helpful shorthand but the main focus should remain on supporting the school leadership to understand the areas for improvement and to work on these. Scotland needs to be extremely cautious about not ending up with toxic OFSTED style high-stakes, high pressure inspection systems. Teachers and others in education are struggling enough at the moment without giving them that sort of additional burden. How inspections are 'graded' should be more influenced by consulting with teachers/senior leaders than parents/carers, to identify what is actually useful and supportive for them.</t>
  </si>
  <si>
    <t>3-4 weeks for a full formal inspection, but there should also be unannounced/short notice, less formal support visits which aren't graded the same way. While I wouldn't want teachers put under more pressure, only having formal inspections with a months' notice gives a lot of scope for schools to change things they know aren't right before the inspectors arrive. Short (1-2 days) notice visits will give a better sense of how the school is functioning day-to-day.</t>
  </si>
  <si>
    <t>Under 'attendance' there should be less focus on raw percentages and more consideration of how well the school knows and understands the reasons for persistent absence and what they are doing to support those families. Broad campaigns which try to shame parents with messages about 'lost learning hours' are counterproductive when families are trying their best against significant challenges such as children's anxiety. The child population has changed, particularly in light of covid, and approaches to persistent absence need to move on from old-fashioned responses to 'truancy' and 'skiving'.</t>
  </si>
  <si>
    <t>Two versions - one with the detail, for use by school leadership etc. but also available to parents/carers and general public; and a shorter 'easy read' version for those who don't want the detail or have lower literacy levels.</t>
  </si>
  <si>
    <t>Video/animation</t>
  </si>
  <si>
    <t>ANON-E7Y6-NCUF-Q</t>
  </si>
  <si>
    <t>Staff, in general terms, have a good level of knowledge of what happens and how a school is being run.
Multiple choice pre printed questionnaires are worth there weight in gold as no one truly believes that face to face and digital forms are truly private.</t>
  </si>
  <si>
    <t>School's should be inspected at least every 2 years.  The idea that a school might not have had an inspection during the entire educational cycle of a pupil is quite simply disgraceful.
Schools are funded by the taxpayer to the tune of hundreds of millions of pounds.  We need to know that the money in this sector is being used efficiently and effectively.</t>
  </si>
  <si>
    <t>It's not an issue.  Inspections that are performed in any other publicly funded environment, whether it be the Police, Health or education.  These inspections are concluded and uploaded online, that's enough in 2025.</t>
  </si>
  <si>
    <t>ANON-E7Y6-NCAS-G</t>
  </si>
  <si>
    <t>Young people being trained and supported to take on lay member roles on inspection teams.</t>
  </si>
  <si>
    <t>There is more work to ensure that voice of seldom heard groups are involved in inspections and having their views heard. Not just those who are skilled to be part of focus groups</t>
  </si>
  <si>
    <t>Working with young people and have them involved in sharing  the findings</t>
  </si>
  <si>
    <t>ANON-E7Y6-NXYX-2</t>
  </si>
  <si>
    <t>However, this should be anonymised and random and take place before or after the inspection.  The power imbalance between teacher and pupil means that any consultation during an inspection will be unreliable.  Where pupils for example highlight the promotion of trans ideology by a particular teacher, if this is prior to the visit, this should be a focus for inspection.  Children are fed up with flags and activism in their classrooms.  They just want to learn.</t>
  </si>
  <si>
    <t>As above.  This should be anonymised and random and take place before or after the inspection.  The power imbalance between teacher and management means that any consultation during an inspection will be unreliable.  Where teachers for example are uncomfortable with colleagues promoting trans ideology, if this is prior to the visit, this should be a focus for inspection.  Staff are fed up with flags and activism in their school.  They just want to teach.</t>
  </si>
  <si>
    <t>As above.  This should be anonymised and random (not Chair of the Parent Council) and take place before or after the inspection.  The power imbalance between parents and schools means that any consultation during an inspection will be unreliable.  Where parents for example are uncomfortable with teachers promoting trans ideology, if this is prior to the visit, this should be a focus for inspection.  Parents are fed up with flags and activism in their children’s school.  They just want to their children to learn.</t>
  </si>
  <si>
    <t>Schools with low grades should have annual inspections until grades improve.  This model supports children's learning and is a reliable mechanism for improvement.</t>
  </si>
  <si>
    <t>Parents and staff want grades.  If the grades go, introduce percentage scores.  Scottish education has declined considerably and as educators, the Inspectorate should know grading is essential for improvement.</t>
  </si>
  <si>
    <t>Does the school have a merit-based ethos?   PISA shows new inspections begin when Scottish education is performing extremely poorly - its lowest bar.
Reports on performance should consider various modes of evidence gathering for this, one of which should be regular random anonymous survey for teachers (who are currently teaching) and parents of children who are 3-18.
Parents and teachers are well aware if their school is merit-based or awash with therapy approaches.  Due to Government initiatives, too many Scottish schools are overloading learners with wellbeing sessions.  Just teach the kids to find their place in the world of work and stop the introspection.  Let children learn.</t>
  </si>
  <si>
    <t>A single inspection report for all audiences.
Stop dumbing down children's ability to take in information.  This has caused immeasurable damage to the Scottish education system.  If the Inspection Reports are plain English, they will be accessible to children.</t>
  </si>
  <si>
    <t>Accountability for social contagions:
There should be adequate arrangements in place to safeguard and promote the welfare of children and young people.  For example, Cass compliant by removing social transition and promoting safeguarding for all pupils.  Children are fed up with identity narcissism which, for the last 10 years has been fuelled by activist teachers (advocated by Unions) and ignored by inspectors.  The teacher who, in her lunch club, promotes diversity rarely discusses disability and race but focuses on the trans agenda.  Our children are not born wrong – it is a safeguarding fail for teachers to promote this damaging ideology.  Will the new Inspectorate call these things out?</t>
  </si>
  <si>
    <t>Chief Inspector’s functions include identifying areas for improvement and providing assurance to the public that the quality of education provided is being assessed and that establishments are being held to account accordingly.  
Previously, inspectors overlooked those establishments where members of staff promoted their political and ideological viewpoints.  This is damaging to education and establishments should be held to account and the details highlighted in Inspection Reports.  The politically and ideologically biased messages being sent to children are not just spoken but visible on walls in poster form and via flags.  Our kids are fed up with activism!  They just want to learn.</t>
  </si>
  <si>
    <t>ANON-E7Y6-NXQK-D</t>
  </si>
  <si>
    <t>Using different ways for children to communicate their thoughts such as using drawings.</t>
  </si>
  <si>
    <t>Staff should be asked what other ways they would like to contribute.</t>
  </si>
  <si>
    <t>Ensuring communication with partners is smooth &amp; they understand they can have an opportunity to speak to inspectors.</t>
  </si>
  <si>
    <t>Maybe a graphic, like a short story for the children &amp; available in different languages.</t>
  </si>
  <si>
    <t>ANON-E7Y6-NXXV-Y</t>
  </si>
  <si>
    <t>In a visual infographic showing schools strengths and next steps</t>
  </si>
  <si>
    <t>ANON-E7Y6-NXS9-W</t>
  </si>
  <si>
    <t>Same as letter already produced</t>
  </si>
  <si>
    <t>ANON-E7Y6-NX6K-J</t>
  </si>
  <si>
    <t>Anonymous online questionnaires are the best way to get an accurate picture of what's happening. There needs to be time set aside in school, i.e. tutor time, for this to happen.</t>
  </si>
  <si>
    <t>Same as the above. An anonymised online questionnaire is a good format.</t>
  </si>
  <si>
    <t>Same. Anonymised questionnaire that's online.</t>
  </si>
  <si>
    <t>Inspections should take place within 2 to 4 years. It's odd to suggest that an entire cohort of pupils could go through school without having it inspected in their time there. This weakens accountability.</t>
  </si>
  <si>
    <t>Grades are helpful in providing an instant summary. There's nothing wrong with this.</t>
  </si>
  <si>
    <t>Inspections should be no-notice. How is it possible to gain an accurate picture otherwise? Why is a notice period required if we want accuracy?</t>
  </si>
  <si>
    <t>Behaviour should be the big focus. Learning cannot happen and children cannot be appropriately or effectively safeguarded unless everyone is in an ordered environment.</t>
  </si>
  <si>
    <t>Why do families need an easier to understand version? Would a report not be clearly written?</t>
  </si>
  <si>
    <t>They can read the report. Why shouldn't they be able to do so?</t>
  </si>
  <si>
    <t>ANON-E7Y6-N4X3-R</t>
  </si>
  <si>
    <t>Full opportunities to participate</t>
  </si>
  <si>
    <t>Parent carers view are essential</t>
  </si>
  <si>
    <t>ANON-E7Y6-N4CF-P</t>
  </si>
  <si>
    <t>An info graphic with key points summarised</t>
  </si>
  <si>
    <t>ANON-E7Y6-N4VP-K</t>
  </si>
  <si>
    <t>I strongly agree to pupils being able to share their views. Without being told what to say from head teachers or teachers. Being able to say what they feel or want from school</t>
  </si>
  <si>
    <t>Asking parents what they think about the school without being ashamed or being told by parent Council or head teacher what to say or agree with</t>
  </si>
  <si>
    <t>Every 2 years as a lot of things change in school and not for the best</t>
  </si>
  <si>
    <t>ANON-E7Y6-NXXG-G</t>
  </si>
  <si>
    <t>Engage children and young people in informal conversation. Ask them what they like best about their school/institution: what they don't like. And why. Include questions about teaching, extra curricular activities, general learning environment; is it conducive? And so on.....</t>
  </si>
  <si>
    <t>School/institutional inspections are not normal events for staff.  It is not only important for them to understand their purposes but also the process of and procedures for inspection.</t>
  </si>
  <si>
    <t>Not sure if you mean by ' during'.  If you mean as part of an inspection process, then parents and carers can be asked for their views following a relevant briefing about the process and any other issues.
I would not be in favour of parents/carers being involved while inspectors are going about the business of inspection, which is complex enough without non-professional involvement/views. Apart from which, there is bound to be a time limit to accommodating outside 'views' while inspections take place.</t>
  </si>
  <si>
    <t>Grades should be used rather than just written text.  They are clear and simple to understand. A six point scale is not ideal, neither is a four point scale. It is much less clear than a five point scale.
In a five point scale, which is generally much more easily understood, Grade 3 is satisfactory; meaning it is OK, which is universally acceptable, and employed, as a judgement in regard to a performance of any kind, including schools. It clearly implies that the performance could improve because it is not good or better, it has neither particular strengths nor significant weaknesses.  Equally, it is not unsatisfactory or poor but likely to need to improve in some respects.</t>
  </si>
  <si>
    <t>On week provides sufficient time to plan and prepare for an inspection (all schools should be sufficiently prepared at any given time).
Too much  notice, as currently, provides unprepared schools too much time to deflect from the business of learning. And gives unsatisfactory schools too much time to 'patch up' unsatisfactory provision.</t>
  </si>
  <si>
    <t>KISS - Keep it Short and Simple</t>
  </si>
  <si>
    <t>Retired person with grandson at school</t>
  </si>
  <si>
    <t>ANON-E7Y6-NX4A-6</t>
  </si>
  <si>
    <t>Child friendly summary</t>
  </si>
  <si>
    <t>Highland</t>
  </si>
  <si>
    <t>ANON-E7Y6-NC4K-U</t>
  </si>
  <si>
    <t>ANON-E7Y6-NXYA-B</t>
  </si>
  <si>
    <t>Inspecting schools when all pupil present I.e not during SQA study leave</t>
  </si>
  <si>
    <t>Have more opportunities for staff to drop in and talk with team</t>
  </si>
  <si>
    <t>Video</t>
  </si>
  <si>
    <t>ANON-E7Y6-NXCT-8</t>
  </si>
  <si>
    <t>All parents must be given the full opportunity to put forward their views regards what is happening to their children in school.</t>
  </si>
  <si>
    <t>If parents have complained to councils, schools must be inspected. Too many schools are able to hide issues when inspectors are in for the short time they are in the classroom. Also, it is hoped that if inspections happen, school leaders may put in place changes doe children who are, for example, being strangled, punched , kicked at a very young age in unprovoked attacks.</t>
  </si>
  <si>
    <t>There must be a focus on children's safety and whether children are being physically, violently attacked as this does happen and children will not raise this themselves as they either now see this as normal or say what they feel adults want to hear (when speaking to inspectors). This must form a question in the parents and carers questionnaire.</t>
  </si>
  <si>
    <t>Child friendly language</t>
  </si>
  <si>
    <t>ANON-E7Y6-NXBN-1</t>
  </si>
  <si>
    <t>Make sure all abilities can contribute but making different options accessible e.g. AAC, written, signed etc</t>
  </si>
  <si>
    <t>Noticeboard in school, assembly, on school website</t>
  </si>
  <si>
    <t>ANON-E7Y6-NXVG-E</t>
  </si>
  <si>
    <t>Write a statement about what they like about their school and learning and what if anything could make it better.</t>
  </si>
  <si>
    <t>Questionnaires as individuals and as a group.</t>
  </si>
  <si>
    <t>What is working well for their child's place of school and kearning. What if anything could make ot better.</t>
  </si>
  <si>
    <t>I feel school staff should be trusted to run their schools. If attainment issues are a concern the authority should overlook this. We have staff working for the authority to oversee the running of school, this is more than enough. Inspections are not supportive or a true reflection of a school. It is only a snapshot. Government is keen to use Scandinavia as a model, Scandinavia does not have inspections. 
Inspections are an unnecessary and an extremely expensive layer of bureaucracy.</t>
  </si>
  <si>
    <t>What is working well in their school. What the authority will do to support improvement.</t>
  </si>
  <si>
    <t>Where will funding come from to make the suggested improvements?</t>
  </si>
  <si>
    <t>ANON-E7Y6-N43B-2</t>
  </si>
  <si>
    <t>Ensuring children understand what is being asked of them before asking questions, use of visuals, face to face discussions which eill help to ensure fully aware of what they are sharing.</t>
  </si>
  <si>
    <t>Concern that school staff will only share what is positive to reflect well on the school snd not necessarily what is actually happening. Whilst it is necessary to have view of teachers, think it can not always be accurate reflection.</t>
  </si>
  <si>
    <t>Direct conversations/meeting held for all parents to attend eould give a useful view of parents or written questionnwurdfor those that cant come.</t>
  </si>
  <si>
    <t>I believe all inspections should be conducted without prior warning to get a true reflection of how school is run as it is common knowledge that schools 'prepare' for inspections which is a false account of the norm. 
Questionnaires should also be given to parents at the end of each year and answers shared and streamed to highlight any concerns raised which would warrant an additional.inspection outwith routine.</t>
  </si>
  <si>
    <t>The grading system has its benefits as a consistent scale but could be made more clearer to ensure it is utilised consistently. Reports although sometimes necessary can be too lengthy for parents</t>
  </si>
  <si>
    <t>No notice! Inspections should be carried out with no notice to give a true reflection of how school isperforming and doesn't give schools time to quickly cover up anything in their preparation. I do not believe they need time to do preinspection work but could complete post inspection work if required.</t>
  </si>
  <si>
    <t>Publish online and share link</t>
  </si>
  <si>
    <t>ANON-E7Y6-N4VA-4</t>
  </si>
  <si>
    <t>The opportunity for young people to follow up inspectors' and teachers' discussions with them, by 
putting forward their views either written or through a representative, without inspectors or teachers being present when they do it.</t>
  </si>
  <si>
    <t>Inviting informal one to one conversations. School staff need to be able to express concern about many matters, including curriculum, safeguarding and management, or toxic relationships. They won't do this
if they think they are being personally assessed and graded at the same time. It points to the need for 
grteater use of advisers with informal access to schools.</t>
  </si>
  <si>
    <t>It is useful to have individual or small group conversations with parents and carers. Not only
doew the opportunity throw up positive and negative information which would otherwise be passed by.
It is also useful for inspectors to remember what staff are coping with when they get parents with bees in their bonnets.</t>
  </si>
  <si>
    <t>My responses to 2.1,2.2 and 2.3 depend entirely on the hope that inspections will have a very different
format, more advisory and consultative, as outlined in my responses in Section 1.</t>
  </si>
  <si>
    <t>These options depend on who is intended to read the report. At present, arbitrary short summaries 
available to the public can be damaging and misleading, not only by being overly critical but by omitting
important detail.
The format of any report specifically to the school, governors and local councils, should have been discussed closely with the head and relevant staff members of the school. And yes, this is labour intensive, but until school staffs feel heard and are not frightened by inspections they will not risk adventurous work which enhance young people's education.</t>
  </si>
  <si>
    <t>Varies with situation. There are times when a school is perceived to be in trouble when minimum notice,
particularly for a follow up, can be revealing.</t>
  </si>
  <si>
    <t>A shorter version for parents and carers need not be too short. It needs to answer their concerns.
More importantly is that the wording is free of jargon.</t>
  </si>
  <si>
    <t>Discussion with children and young people having an opportunity to reply</t>
  </si>
  <si>
    <t>The inspection should involve a follow up in order to underline that the whole transaction should be collaborative. It shows respect for the school and its members.</t>
  </si>
  <si>
    <t>I am a parent, grandparent, former senior school leader, retired university lecturer in PP education, and M. Phil education courses</t>
  </si>
  <si>
    <t>ANON-E7Y6-N4BY-8</t>
  </si>
  <si>
    <t>School Staff are those on the ground so know the school well including staff and pupils.</t>
  </si>
  <si>
    <t>A lot can change in 5 years, 5 years should be the minimum. School environment is constantly evolving if left for a long period of time things might be missed.</t>
  </si>
  <si>
    <t>A statement about what is expected and where school is performing below the national average and what help can be put in place to help the school improve. Also in the report more so for parents why there is weaknesses, it could be down to a number of factors which I don't think is ever clearly outlined. 
It fine to use grades but this does not show the full story and should only be used as high level summary.</t>
  </si>
  <si>
    <t>Inverclyde</t>
  </si>
  <si>
    <t/>
  </si>
  <si>
    <t>ANON-E7Y6-NX8Z-3</t>
  </si>
  <si>
    <t>Yearly</t>
  </si>
  <si>
    <t>Emailing</t>
  </si>
  <si>
    <t>ANON-E7Y6-NXQY-U</t>
  </si>
  <si>
    <t>Data shared in picture/diagram format on a single page document that can be easily displayed or shared digitally.</t>
  </si>
  <si>
    <t>ANON-E7Y6-NXQ8-T</t>
  </si>
  <si>
    <t>Group sessions, mini surveys in school</t>
  </si>
  <si>
    <t>As you already do</t>
  </si>
  <si>
    <t>As you currently do
Maybe something for the future would be to invite some parents that are not part of parent council to join these inspections so they truly understand the importance of them &amp; ask them to share views through schools social media channels</t>
  </si>
  <si>
    <t>Bring it to life, make it visual, always start with positives</t>
  </si>
  <si>
    <t>ANON-E7Y6-NX8J-K</t>
  </si>
  <si>
    <t>Once every 3 years, more often if concerns.</t>
  </si>
  <si>
    <t>ANON-E7Y6-NX8P-S</t>
  </si>
  <si>
    <t>Children should always be allowed to input any information or concerns they have about the establishment they get taught as it is after all their education and us all including to children deserve to be involved to insure they get the best supportive learning experience while at school to ensure to help them in the future education/career goals</t>
  </si>
  <si>
    <t>All parents are carers should be allowed to give their input regarding this it is our children after all and we want to make sure that the school we send them to ensure that they are taught properly and looked after while there. I expect my child to be taught well so that it helps them in their future goals and that no matter what the school always helps support them in any way possible to make sure they have a great education while there</t>
  </si>
  <si>
    <t>ANON-E7Y6-NX8V-Y</t>
  </si>
  <si>
    <t>Children give there input but I dont feel this is taken on board</t>
  </si>
  <si>
    <t>As above point are given but taken on board is a different matter</t>
  </si>
  <si>
    <t>No notice should be given</t>
  </si>
  <si>
    <t>Make this visual</t>
  </si>
  <si>
    <t>ANON-E7Y6-NX8G-G</t>
  </si>
  <si>
    <t>No notice for the purpose of having accurate outcomes of the inspection. Schools should be functioning continuously as they should when they are expecting an inspection or not.</t>
  </si>
  <si>
    <t>Unsure.</t>
  </si>
  <si>
    <t>ANON-E7Y6-NX8B-B</t>
  </si>
  <si>
    <t>Children can talk to inspectors to give their views, but only if the children are comfortable with this and clear about what they will be asked or what to expect, maybe have a member of school staff they are comfortable with alongside them.</t>
  </si>
  <si>
    <t>A range of staff from the school in a lesson formal setting so they are comfortable and more likely to give information freely rather than under stressful interviews.</t>
  </si>
  <si>
    <t>A face to face group if parents are available would be good but written views or questionnaires are better for parents who are working and unable to attend meetings.</t>
  </si>
  <si>
    <t>I think the inspection process is stressful for both staff and for pupils. Particularly those pupils with additional needs. If schools are performing well and there are no concerns do they really need to be put under the stress of the inspection? Or is there a process of schools submitting information etc without the need for unknown people to be physically present in the school?</t>
  </si>
  <si>
    <t>The children need to be allowed time to understand that unknown people will be in their school. Some children will be uneasy about this and need reassurance.</t>
  </si>
  <si>
    <t>A child friendly letter either sent home or to be read out at assembly in school.</t>
  </si>
  <si>
    <t>ANON-E7Y6-NX8D-D</t>
  </si>
  <si>
    <t>Own questionnaires
Own focus groups</t>
  </si>
  <si>
    <t>A searchable re0ort on the HMRC websitr</t>
  </si>
  <si>
    <t>ANON-E7Y6-NX88-1</t>
  </si>
  <si>
    <t>All children have different needs and abilities therefore it should be about are the childrens individual needs met ? Is the leadership team innovating ? Are kids attaining the best each individual child can? Are parents heard and valued? Is it a good place to work? Do the kids have enough access to outdoors or life skills?</t>
  </si>
  <si>
    <t>No notice. Its an inspection. It should accuratelt reflect. The data collection can happen after</t>
  </si>
  <si>
    <t>ANON-E7Y6-NX8Y-2</t>
  </si>
  <si>
    <t>ANON-E7Y6-NXUQ-Q</t>
  </si>
  <si>
    <t>A school should only be inspected if there are concerns by stakeholders/ parents &amp; carers. Teachers are scrutinised far too much compared to other industries.</t>
  </si>
  <si>
    <t>Give out the grades. No inspection report needed.</t>
  </si>
  <si>
    <t>ANON-E7Y6-NXUR-R</t>
  </si>
  <si>
    <t>With no school staff present and definitely not hand picked by school</t>
  </si>
  <si>
    <t>School staff should be able to speak honestly and freely about the school without fear of retribution but due to some people in the meeting word of mouth carries to smt which I have seen leads to some confluct</t>
  </si>
  <si>
    <t>The time leading upto an inspection can be stressful for all involved if the school is as good as the inspectors think there should be no need for long notice period</t>
  </si>
  <si>
    <t>In person, so they know what is good and what improvements are needed</t>
  </si>
  <si>
    <t>ANON-E7Y6-NXU6-V</t>
  </si>
  <si>
    <t>Child friendly language.</t>
  </si>
  <si>
    <t>ANON-E7Y6-NX8R-U</t>
  </si>
  <si>
    <t>Asking them short and direct questions about their experiences in the school</t>
  </si>
  <si>
    <t>Thought questionnaires and conversation</t>
  </si>
  <si>
    <t>ANON-E7Y6-NXUN-M</t>
  </si>
  <si>
    <t>Short report highlighting main areas</t>
  </si>
  <si>
    <t>ANON-E7Y6-NXUG-D</t>
  </si>
  <si>
    <t>Explain it to them in terms they would understand.</t>
  </si>
  <si>
    <t>ANON-E7Y6-NXUB-8</t>
  </si>
  <si>
    <t>Speaking to them, spending time with the children. With no one directing their conversation.</t>
  </si>
  <si>
    <t>Speak to them with no management and if wanted privately</t>
  </si>
  <si>
    <t>Speaking to a broader variety. Instead of hand picked parents that have a yes attitude.</t>
  </si>
  <si>
    <t>Feel that parents understand the grades. How many parents would read a long jargan filled paper</t>
  </si>
  <si>
    <t>The school should always be inspection ready. We should not be giving them a chance to cover problems and holes</t>
  </si>
  <si>
    <t>Through pictures and a celebration assembly</t>
  </si>
  <si>
    <t>ANON-E7Y6-NXU5-U</t>
  </si>
  <si>
    <t>Discussions and an opportunity to fill on paper their opinions not a multiple choice that can be interpreted in different ways.</t>
  </si>
  <si>
    <t>Discussions and again filling in a form with opinions but not multiple choice where the inspectors assume their own opinion of the tick.</t>
  </si>
  <si>
    <t>I don’t agree with inspectors that are not qualified and trained in that area judging others. For example early years staff monitoring a primary teacher when they don’t work in that sector and have never worked in a primary school. I also don’t agree with high school ict teacher commenting and inspecting a p1 teacher teaching phonics. Or a primary teacher inspecting a high school teacher in their specialised area. The people inspecting should have a degree in the relevant area and have experience working in that area. I think this is my main concern that needs to addressed</t>
  </si>
  <si>
    <t>ANON-E7Y6-NXUY-Y</t>
  </si>
  <si>
    <t>One to one discussions</t>
  </si>
  <si>
    <t>In their class environment with their teacher and a senior teacher so feedback  and discussions can be heard.</t>
  </si>
  <si>
    <t>ANON-E7Y6-NXUS-S</t>
  </si>
  <si>
    <t>This should be general staff and not management</t>
  </si>
  <si>
    <t>We are not included in inspections. Questionnaire and surveys are not enough.  Parent Council usually have a meaningful relationship with the school but they also have preferential treatment during times of support requirements and feedback can be biased.</t>
  </si>
  <si>
    <t>Every year</t>
  </si>
  <si>
    <t>When a school is notified of an inspection you do not get a true picture.  Schools have time to get their house in order.</t>
  </si>
  <si>
    <t>Childrens views on improvement</t>
  </si>
  <si>
    <t>ANON-E7Y6-NXU9-Y</t>
  </si>
  <si>
    <t>Focus groups and questionnaires with a whole section of pupils from different demographics, with Additional
support Needs and cultural backgrounds, even the pupils who display distressing behaviours.</t>
  </si>
  <si>
    <t>It depends on who is leading the groups and how 'confidential' questionnaires are. Staff need to feel they can freely give their views without fear of recrimination. Focus groups need to to be smaller. Having participated in ones previously, not everyone gets the chance to give their views.</t>
  </si>
  <si>
    <t>Again encouraging the views of a cross section of parents.</t>
  </si>
  <si>
    <t>ANON-E7Y6-NXXW-Z</t>
  </si>
  <si>
    <t>Speaking to them face to face in small groups</t>
  </si>
  <si>
    <t>Allowing more time for quality discussions face to face</t>
  </si>
  <si>
    <t>More time for schools to prepare</t>
  </si>
  <si>
    <t>Incorporate visuals and easy to understand language, worded positively.</t>
  </si>
  <si>
    <t>ANON-E7Y6-NXXQ-T</t>
  </si>
  <si>
    <t>Through pupil voice groups already established in the school.</t>
  </si>
  <si>
    <t>Staff should be able to share in a safe space without fear of being reprimanded by inspectors or smt. There should slso be spaces to share that combine teachers and parents views.</t>
  </si>
  <si>
    <t>See above</t>
  </si>
  <si>
    <t>I think schools should have access to inspectors through the school year so that inspectors have a clearer understanding of the context of the school and can work along side teachers rather than one big inspection.</t>
  </si>
  <si>
    <t>Regular contact with inspectors through the year rather than one big inspection. Everyone should be working together.</t>
  </si>
  <si>
    <t>Through school assemblies. An appropriate report that can be shared by parents/teachers with children.</t>
  </si>
  <si>
    <t>ANON-E7Y6-NXXR-U</t>
  </si>
  <si>
    <t>I think inspection findings should be shared with children and young people in ways that are easy for them to understand and interesting to engage with. This could include creating child-friendly documents that use simple language, clear visuals, and summaries instead of long reports. Another effective way would be to make a short video with animations, which can explain the key findings in a fun and accessible way. Finally, holding an assembly or group presentation where the findings are explained and children can ask questions would help make the process more interactive and meaningful for them.</t>
  </si>
  <si>
    <t>ANON-E7Y6-NXX2-U</t>
  </si>
  <si>
    <t>ANON-E7Y6-NXXX-1</t>
  </si>
  <si>
    <t>Mini focus groups 
Confidence in speaking freely without fear of reprisals</t>
  </si>
  <si>
    <t>Wider range of parents/caters taking part in discussions 
Random selection processes</t>
  </si>
  <si>
    <t>1 week</t>
  </si>
  <si>
    <t>Classroom discussion 
Mini presentations 
Focus groups</t>
  </si>
  <si>
    <t>Point of contact no matter the outcome</t>
  </si>
  <si>
    <t>ANON-E7Y6-NXSF-A</t>
  </si>
  <si>
    <t>ANON-E7Y6-NXCQ-5</t>
  </si>
  <si>
    <t>Within my work we use apps such as mind of my own, this is usually prior to attending meetings (looked after children). However it is a good way of getting children to indirectly give feedback and can be adapted with visuals to support age and stage/communication needs.</t>
  </si>
  <si>
    <t>The staff members who work there lead and shape the children’s education. They are the experts in knowing what needs changed in education and what works well.</t>
  </si>
  <si>
    <t>It is their children within the school. The best outcomes for children come with close communication between education and parent/carer for shared understanding of where the children Re at and outcomes. The more they are included in what is going on the better for the child.</t>
  </si>
  <si>
    <t>I would imagine that there would be a report stating the strengths and areas for improvement would be written alongside the grade?</t>
  </si>
  <si>
    <t>Developmental needs and ensuring children and young people feel safe should be prioritised, particularly where there is trauma or other additional support needs</t>
  </si>
  <si>
    <t>Perhaps fedback through their registration classes with option for link to be shared</t>
  </si>
  <si>
    <t>I work with children in care and support them to attend education having regular communication with school provisions the children attend.</t>
  </si>
  <si>
    <t>ANON-E7Y6-NXBT-7</t>
  </si>
  <si>
    <t>One-to-one conversations especially for pupils with additional support needs, those who are shy.
Also, conversations should be facilitated by inspectors, not teachers to reduce pressure.
Confidentiality should be ensured.</t>
  </si>
  <si>
    <t>Confidentiality and Anonymity should be ensured  so that staff can speak honestly without fear of negative consequences.
Also, part-time staff, support staff and new staff are included, not just teachers or senior leaders.</t>
  </si>
  <si>
    <t>Parents are the key stakeholders of their children's education, so, parent/carer voices matter and should be central. They can share their views by ensuring anonymity to encourage honest feedback,  opportunities for one-to-one conversations for those less comfortable in groups.</t>
  </si>
  <si>
    <t>No different view on how often inspections should take place.</t>
  </si>
  <si>
    <t>ANON-E7Y6-NX87-Z</t>
  </si>
  <si>
    <t>I think it’s important for children to be able to express concerns freely and in doing so make the environment safe ensuring relevant probing questions at a level of which they understand to allow for honesty</t>
  </si>
  <si>
    <t>Are their views anonymous and are staff protected? Is there opportunity to report issues freely without recourse to allow meaningful observation and conversation preparation for these inspections</t>
  </si>
  <si>
    <t>How is the parent selection made? What emphasis is given to parents on the importance of questionnaires, you’ll often find parents dissatisfied with the school give up. Does the inspections in preparation understand how many complaints have been made, what issues the school is currently dealing with and whether  more targeted approach to engage with those parents would be appropriate?</t>
  </si>
  <si>
    <t>Inspections should be regular. What processes are in place to allow relevant risk to be flagged? Is this down to school reporting and how is this audited to ensure accuracy? There has to be a relevant risk assessment to ensure during period of no inspection that values, safeguarding and children’s rights are being upheld.</t>
  </si>
  <si>
    <t>ANON-E7Y6-NX6E-C</t>
  </si>
  <si>
    <t>Opportunity to give feedback without fear of being punished by school if they have any criticism or negative comments. Mechanism for feedback without school staff present but obviously with the caveat that they are asked to express reasoning or examples behind any views positive or negative.</t>
  </si>
  <si>
    <t>This should continue again there should be the ability for staff to give honest feedback without fear of being reprimanded by leadership.</t>
  </si>
  <si>
    <t>In order to assess a meaningful and honest snapshot I think the minimum notice should be given with allowance for the fact that some staff may not be available to contribute immediately due to leave/absence</t>
  </si>
  <si>
    <t>ANON-E7Y6-N48P-N</t>
  </si>
  <si>
    <t>Anonymous multiple choice questionnaires overseen by inspectors when being completed by randomly selected pupils. The school staff should not be present nor should they be allowed to select the pupils to complete the questionnaires</t>
  </si>
  <si>
    <t>Same as above, anonymous multiple choice questionnaires</t>
  </si>
  <si>
    <t>It should be yearly</t>
  </si>
  <si>
    <t>There shouldn't be any notice. The school should not be given the opportunity to prepare as it gives a false sense of how the school is actually doing</t>
  </si>
  <si>
    <t>Letter/email to parents and online</t>
  </si>
  <si>
    <t>ANON-E7Y6-N48J-F</t>
  </si>
  <si>
    <t>Children need to able to share their views independently without oversight so the use of technology to provide anonymous surveys etc</t>
  </si>
  <si>
    <t>Staff must be able to share honest views wideout fear of retribution</t>
  </si>
  <si>
    <t>Parents and carers should be engaged with means to provide their feedback</t>
  </si>
  <si>
    <t>We should be transparent and they should have access to the full report and sessions to walk the young people through what it means if there are areas they may not understand</t>
  </si>
  <si>
    <t>ANON-E7Y6-N48E-A</t>
  </si>
  <si>
    <t>Letters.</t>
  </si>
  <si>
    <t>ANON-E7Y6-N484-S</t>
  </si>
  <si>
    <t>ANON-E7Y6-N48Y-X</t>
  </si>
  <si>
    <t>Inspectors choose pupils to engage in discussions with. Pupils discussions are anonymised and they are listened to.</t>
  </si>
  <si>
    <t>Anonymity is guaranteed to teachers. Private discussions that focus on the school strengths and what could be better.</t>
  </si>
  <si>
    <t>Engaging with parents reluctant to engage in the school, discussions about what the school could do to support their involvement.</t>
  </si>
  <si>
    <t>inspection should be ongoing and informal. Visiting school events, check-ins with improvements, and support networks for schools to work together with inspectors, local authority, staff, pupils and parents to support ongoing progress.</t>
  </si>
  <si>
    <t>Inspections should be informal and not need notice, they should see the natural ethos of the school.</t>
  </si>
  <si>
    <t>A curriculum that links the skills between subjects and learning. More learning of skills and knowledge than teaching them.</t>
  </si>
  <si>
    <t>No inspection report. Guidelines of strengths and good practice. If there are significant areas for improvement then this is an issue for the local authority and school SLT. If the inspection process is working well, it should never need to highlight weakness or areas for improvement.</t>
  </si>
  <si>
    <t>Sharing positive aspects of their school that are relevant to them.</t>
  </si>
  <si>
    <t>I do not read inspection reports. If my child is happy, engaging in school and has a positive attitude to their learning there is no need. If my child is not, I feel confident contacting the school to discuss concerns.</t>
  </si>
  <si>
    <t>inspectors should have an open dialogic relationship with their schools. Available for advice, recommendations and support.</t>
  </si>
  <si>
    <t>ANON-E7Y6-N488-W</t>
  </si>
  <si>
    <t>Just ask them! Kids are always willing to share their opinions and as they are the primary users, it's more valuable to have clear and honest opinions.</t>
  </si>
  <si>
    <t>It's important to myself as a parent that the staff at our school are happy, safe, and able to thrive in their teaching career. This benefits absolutely everyone,</t>
  </si>
  <si>
    <t>I myself was invited into the school this year to discuss how I felt about the school, and the woman who conducted the focus group was kind, she listened with value, and she made sure we all felt we were heard as parents. I truly believe we have the loudest voices.</t>
  </si>
  <si>
    <t>I felt a lot was glazed over with our grade. I love our school and was delighted as I always will be when we achieve great things, but if it is not earned and we can almost fake our way to a good grade, it means nothing.</t>
  </si>
  <si>
    <t>I would like the inspectors to walk in on a normal day. A lot of prep was put into our last inspection and I felt it wasn't a true insight into what really happens, good and bad, it's all valuable.</t>
  </si>
  <si>
    <t>I think either discussion with parents or a PowerPoint in an assembly laying out what was done well and what's could be better would be useful - honesty is always the best policy, and it helps the kids feel they really are making a difference to their school community.</t>
  </si>
  <si>
    <t>ANON-E7Y6-N48T-S</t>
  </si>
  <si>
    <t>Discussion groups made of a range of pupils throughout the school, who haven't been prepped on what to say by staff members. This gives a more honest pupil opinion.</t>
  </si>
  <si>
    <t>Chatting with members of staff without their higher ups being there. This means the staff can speak more freely and honestly about concerns they may have.</t>
  </si>
  <si>
    <t>I'm not sure. Getting parents to engage can be a particular challenge.</t>
  </si>
  <si>
    <t>I'm shocked to find out schools are only inspected roughly once every 10 years. I feel it should be far more frequent than that.
Standards could slip in a school and may end up not being addressed for the whole primary/secondary school career of a certain cohort of pupils.
For example, my child could start high school into a school with slipping standards or inherent institutional issues and this may not be picked up or addressed for their whole secondary education and for four years after that before an inspection takes place. Things that may not be easily picked up by parents or pupils who don't know any better. 
This could really affect a child's education and far beyond.</t>
  </si>
  <si>
    <t>I think a scale is a good visual for a snapshot on how well a school is performing but would benefit from an accompanying easily accessible and clear summary of strengths and areas for improvement.</t>
  </si>
  <si>
    <t>The current notice period seems sensible for routine inspections if they were done more frequently than ten years. But I also think this gives time for a school which has problems, to give a false impression of the day to day school life.
There should probably be a mixture of routinely organised inspections and surprise inspections where the school isn't given notice at all to give truer picture of how the school is performing. Perhaps a different type of inspection to give a snapshot in time.</t>
  </si>
  <si>
    <t>It is a good idea to make a shorter, easy to understand version of the inspection report available for parents, carers and pupils, but I think the main more in depth report should also be available should this group wish to access it.</t>
  </si>
  <si>
    <t>Communication through the school to let pupils know and email communication to parents. Also a platform to access reports through an easy Internet search.</t>
  </si>
  <si>
    <t>ANON-E7Y6-N48S-R</t>
  </si>
  <si>
    <t>Staff training very important especially in pastoral roles. Proactive not reactive to individual pupil problems across their wider school experience. Example when a pupil has been off due to anxiety for an extended period of time don’t harass the pupil their first day back but support them. Improve parental contact in these scenarios.</t>
  </si>
  <si>
    <t>ANON-E7Y6-N48M-J</t>
  </si>
  <si>
    <t>Ensuring that they have adequate notice of the forthcoming inspection to enable them to have time to process their thoughts and convey their views in the most meaningful ways. Also ensuring the comms around the inspection are conveyed in such a way that they fully understand its purpose and how important their input is to the success of the inspection.</t>
  </si>
  <si>
    <t>As above, ensure that staff are given adequate notice of the forthcoming inspection and strongly encouraged to participate knowing that their views are valued.</t>
  </si>
  <si>
    <t>As above.</t>
  </si>
  <si>
    <t>ANON-E7Y6-N4UQ-K</t>
  </si>
  <si>
    <t>By the children being a key part of talks when they are in classes or have a group of children that can help them in a discussion in the school.</t>
  </si>
  <si>
    <t>Having one one time with 
Inspectors</t>
  </si>
  <si>
    <t>By using the feed back given to help the children see what they have achieved
Young people could have a more open discussion</t>
  </si>
  <si>
    <t>ANON-E7Y6-N4U1-K</t>
  </si>
  <si>
    <t>Not got anything to say.</t>
  </si>
  <si>
    <t>No nothing</t>
  </si>
  <si>
    <t>By breaking it down to there level and showing them
How well they are doing and they are making the school great.</t>
  </si>
  <si>
    <t>ANON-E7Y6-N4U2-M</t>
  </si>
  <si>
    <t>Meetings and assemblies. Letter contact</t>
  </si>
  <si>
    <t>ANON-E7Y6-N4UP-J</t>
  </si>
  <si>
    <t>Pupil engagement is an absolute MUST.</t>
  </si>
  <si>
    <t>Taking an anonymous approach would probably be beneficial in some council areas</t>
  </si>
  <si>
    <t>My son has been continuously bullied at Inverclyde Academy for 3 years. My voice is has never been heard. The last inspection of this school was 2011. That is completely unacceptable. Parents need to be heard</t>
  </si>
  <si>
    <t>Personally I don't agree that schools should be notified, that way inspectors gain a true reflection of each school they inspect. Not a cover up</t>
  </si>
  <si>
    <t>In a way that young adults will understand and also be heard</t>
  </si>
  <si>
    <t>ANON-E7Y6-N4UJ-C</t>
  </si>
  <si>
    <t>A 10 year cycle means schools will have a whole cohort of pupils who have never been part of an inspection. I believe it needs to happen every 4-5 years maximum, to ensure all pupils have an opportunity to feedback to inspectors at least once during their time within a school.</t>
  </si>
  <si>
    <t>The current format is good, so long as the full detailed report is made available to parents/carers if they wish to see it. Otherwise, it looks as though some information is being kept from them. Not everyone would want or even understand the full report, but for those who do, it should be an option.</t>
  </si>
  <si>
    <t>Infographics could be useful. I would think most young people wouldn't want to reading a full report.</t>
  </si>
  <si>
    <t>If areas for improvement are identified, there should be a timescale given for those improvements to be made. If sufficient evidence is not provided by the school to show the improvements, inspectors should revisit and review, offering guidance and/or assistance.</t>
  </si>
  <si>
    <t>ANON-E7Y6-N4UC-5</t>
  </si>
  <si>
    <t>A random selection of children should be chosen rather than though are likely to say positive things. Children are impressionable and somethings the warning of an inspection from their own teachers is enough for them to only comment positively. I feel just chatting to children in casual environment as lunchtimes, in playgrounds would be more impactful that putting them on the spot. Children hate the number of questionnaire they receive, it’s a tick box exercise</t>
  </si>
  <si>
    <t>Teachers and staff know the school better than inspectors who only come in for a week worts and all.</t>
  </si>
  <si>
    <t>Focus groups and parent council are only for certain type of parent. They become clicks fo the same parents and therefore not useful. How about visiting and chatting to parents are parents evening</t>
  </si>
  <si>
    <t>Inspections should be at least yearly. Changes in school can happen very quickly due to changes in staff. Staff turnover is quite often an indicator about the school, management and processes. It’s a good place to start looking to do inspections</t>
  </si>
  <si>
    <t>I think inspections should be adhoc, no notification as this shows the school as the students experience it. Additional paperwork inspection can be followed up later as required.
Currently children are told of the inspections daily and timetabling changes in school to accomodate the inspectors coming and getting everything perfect for them. This shouldn’t happen</t>
  </si>
  <si>
    <t>Honestly, an inspection shouldn’t really be a concern for children. Their education remains the same until improvements are made. They consider it to be a test if the school hasn’t done well. I could suggest just assemblies which identify what targets the school are hoping to aim for which are relevant to them</t>
  </si>
  <si>
    <t>ANON-E7Y6-N4US-N</t>
  </si>
  <si>
    <t>ANON-E7Y6-N4B4-3</t>
  </si>
  <si>
    <t>b</t>
  </si>
  <si>
    <t>More opportunities</t>
  </si>
  <si>
    <t>Through assemblies and posters that can be displayed among schools.</t>
  </si>
  <si>
    <t>Group</t>
  </si>
  <si>
    <t>ANON-E7Y6-NX6A-8</t>
  </si>
  <si>
    <t>Asking them how the school, the building, the environment,  the staff aswell as other students feel</t>
  </si>
  <si>
    <t>Staff are in the building 5days aweek they know the faults &amp; positives of the school, building &amp; environment</t>
  </si>
  <si>
    <t>Parents &amp; carers see how thier children feel going to school &amp; leaving school. Children are honest if they do or dont like school which tells Parents &amp; carers how the school is doing</t>
  </si>
  <si>
    <t>Schools should be inspected regularly, 3-5 yrs aswell as when risks arise</t>
  </si>
  <si>
    <t>There should be a mix of grades &amp; statements.
Schools of low grades need to be held responsible for all issues &amp; given a decent &amp; agreeable amount of time to make the changes.
Schools of high grades need ro be held to thier high standards</t>
  </si>
  <si>
    <t>All 3 above notifications 
That way there is plenty of time &amp; more copies of the notice which will give inspectors every chance to prove if school denies getting notice</t>
  </si>
  <si>
    <t>Option 2 but with the open option for parents and carers to read the full report free &amp; have it available in all forms for those who have conditions like difficulty reading, earlens syndrome etc</t>
  </si>
  <si>
    <t>Those children that can understand it i think would find it interesting to know how thier school is doing</t>
  </si>
  <si>
    <t>Older Sibling/ carer of school age children</t>
  </si>
  <si>
    <t>ANON-E7Y6-NX8H-H</t>
  </si>
  <si>
    <t>Having childrens voices heard during lessons to find out how well or not they are working. Could anything be done differently so that children are understanding the lesson.</t>
  </si>
  <si>
    <t>Being involved in lesson approaches and materials to work together with schools and how parents work with children at home</t>
  </si>
  <si>
    <t>Also consider any complaints for the school and frequency of them and inspect from that</t>
  </si>
  <si>
    <t>HM and the school vocally share the results and use power point to display any relevant information giving the children the opportunity to ask questions and discuss the results openly.</t>
  </si>
  <si>
    <t>Midlothian</t>
  </si>
  <si>
    <t>ANON-E7Y6-NC3M-V</t>
  </si>
  <si>
    <t>There should be greater interaction beyond potentially biased groups like ptc</t>
  </si>
  <si>
    <t>The more frequent the better yo ensure high quality education and progress being made in areas of improvement</t>
  </si>
  <si>
    <t>They should be similar to nurseries where there are no warning</t>
  </si>
  <si>
    <t>Key outcomes, what they mean, the impact and what will be done to improve</t>
  </si>
  <si>
    <t>ANON-E7Y6-NCME-E</t>
  </si>
  <si>
    <t>open questions and no interference on their opinions. Children can be easily manipulate if the questions induce a sort of response</t>
  </si>
  <si>
    <t>ANON-E7Y6-NCFZ-V</t>
  </si>
  <si>
    <t>A group meeting where learners can share thoughts in a constructive manner without naming and shaming staff.</t>
  </si>
  <si>
    <t>Discussion in PSE time</t>
  </si>
  <si>
    <t>ANON-E7Y6-NCER-K</t>
  </si>
  <si>
    <t>Having discussions with Neurodivergent children instead of academics would be highly beneficial as this is the cohort that is currently being massively failed in Scotland, especially in High Schools.</t>
  </si>
  <si>
    <t>I think teachers should be criticised more for their failed efforts. My job allows me to see teachers on a daily basis and SOME should not be in the job, especially in High Schools. 
Allowing them to have a voice should come after observations of their practice.</t>
  </si>
  <si>
    <t>Parent bodies are an integral part of all schools, their voice is important and it’s not taken seriously enough. They are regularly fobbed off, given excuses and continually told, “the budget won’t allow”! Parents have a right to send their children to school and be confident that rich learning and exceptional, well trained staff are creating a positive experience of education! That is absolutely not happening in my local authority and inspections need to happen rapidly to help the next generation!</t>
  </si>
  <si>
    <t>More inspections need to happen and they need to happen soon. Children are being failed on a daily basis and change is needed.</t>
  </si>
  <si>
    <t>Grading is fine, however details of what is going well and what needs improved needs to be written and published.</t>
  </si>
  <si>
    <t>Schools should be performing to a high enough standard that an inspection visit should not caused fear or panic. 
Head teachers should be confident that their school is performing the way it should be and if an inspection causes panic then there is clearly underlying issues.</t>
  </si>
  <si>
    <t>By classroom changes, teaching standards raising and ASN children having their needs met. 
Children don’t need lengthy discussions on the findings they need to see the change happening to give them a positive experience of education.</t>
  </si>
  <si>
    <t>A follow up means the school can’t go back to their old ways.</t>
  </si>
  <si>
    <t>I also work in education.</t>
  </si>
  <si>
    <t>ANON-E7Y6-NXVF-D</t>
  </si>
  <si>
    <t>Small focus groups, 1-2-1, private and trusting space</t>
  </si>
  <si>
    <t>Reach out to wider school community to include parents who may find it hard to engage</t>
  </si>
  <si>
    <t>ANON-E7Y6-NXVX-Y</t>
  </si>
  <si>
    <t>Anonymity, understanding their impact, supported, clear/age appropriate communication</t>
  </si>
  <si>
    <t>Anonymous surveys with all open-ended questions and inclusive to all teaching staff.</t>
  </si>
  <si>
    <t>Anonymous feedback options and/or, parent council meeting to discuss and submit summary.</t>
  </si>
  <si>
    <t>If something is missed every 10 years is a generation...</t>
  </si>
  <si>
    <t>The inspection should be without notice as that should be the whole idea of an inspection..</t>
  </si>
  <si>
    <t>I would prefer more inspections rather than different reports.</t>
  </si>
  <si>
    <t>Emails sent/shared out by the school.</t>
  </si>
  <si>
    <t>And follow up</t>
  </si>
  <si>
    <t>ANON-E7Y6-NXR3-P</t>
  </si>
  <si>
    <t>Focus groups with children. Online questionnaires</t>
  </si>
  <si>
    <t>Online downloaded content.</t>
  </si>
  <si>
    <t>ANON-E7Y6-NX72-T</t>
  </si>
  <si>
    <t>I don't think inspections should take place. I think you should let the local authority manage their schools. It's not a nice process for schools and the pressure put on them in unesessary.</t>
  </si>
  <si>
    <t>If a school is graded weak then the local media jump on it. I've seen far too many do this. Why not just do this in private and support the school with the local authority rather than the public bashing schools and teachers get.  It's horrible to read and I believe the teachers try their best for our children.</t>
  </si>
  <si>
    <t>A year in advance.</t>
  </si>
  <si>
    <t>It shouldn't be public knowledge. It should be between schools and local authorities. It's a snapshot in time.</t>
  </si>
  <si>
    <t>School staff should share what was liked about the school and what we can get better at.</t>
  </si>
  <si>
    <t>They are not useful.</t>
  </si>
  <si>
    <t>Revisits shouldn't happen. They should be managed by the local authority and evidence could be submitted if there is a need. Its unnecessary for education Scotland to be wasting money by sending teams out again.</t>
  </si>
  <si>
    <t>Moray</t>
  </si>
  <si>
    <t>ANON-E7Y6-NCVC-N</t>
  </si>
  <si>
    <t>Use a range of gathering mechanisms. Observe, set up scenarios,  use visual surveys, online video clips.</t>
  </si>
  <si>
    <t>Provide time and space away from the classroom and school to talk freely.</t>
  </si>
  <si>
    <t>I don't agree with notice covering holiday periods especially Christmas.</t>
  </si>
  <si>
    <t>Consider support provided from authority and its impact.</t>
  </si>
  <si>
    <t>Pupil friendly format using an evaluation they can relate to. Eg stars and wish for teaching, people, school building, opportunities and achievement.</t>
  </si>
  <si>
    <t>Be able to share feedback at the end of the inspection with the staff team. Not just HT and authority knowing the outcome.</t>
  </si>
  <si>
    <t>ANON-E7Y6-NC1Q-X</t>
  </si>
  <si>
    <t>Some schools haven’t been inspected in nearly 15 years &amp; this is not GIRFEC</t>
  </si>
  <si>
    <t>Schools shouldn’t need to prepare they should be ready at all times. Not being prepared is a management problem</t>
  </si>
  <si>
    <t>ANON-E7Y6-NXVV-W</t>
  </si>
  <si>
    <t>Focus groups in school. Be inclusive of all pupils including those in Enhanced Provision and Nurture Programs.</t>
  </si>
  <si>
    <t>Case studies could be picked at random to include the experience of parents with chosen children. This should include those in Enhanced Provision and Nurture Programs. 
Targeting conversations with specific parents would be more proactive than listening to the usual voices who voluntarily turn up to meetings.</t>
  </si>
  <si>
    <t>As well as the usual robust inspections, a ‘light touch’ visit or inspection should take place every 1 or 2 years, without too much prior notice.
This could just take the form of an afternoon visit , tour of school and chat to staff.</t>
  </si>
  <si>
    <t>A school is either good enough or it isn’t.</t>
  </si>
  <si>
    <t>Relationship between teachers and parents.
Teachers should always fully respect and acknowledge parents as the most important people in a child’s development.</t>
  </si>
  <si>
    <t>Assemblies and texts</t>
  </si>
  <si>
    <t>Positive spin</t>
  </si>
  <si>
    <t>ANON-E7Y6-NXVN-N</t>
  </si>
  <si>
    <t>Children are the lifeblood of the school. They should be involved in leading inspectors round the school. Chatting in a more informal situation like the playground or canteen might get her a more honest reflection of the child's views.</t>
  </si>
  <si>
    <t>It is difficult to give a snapshot in a 30 minute observation along with a scrutineer of jotters or planning. Staff are the biggest tool and asset to a school and facts need to be checked or at least staff be given a chance to give a fuller picture.</t>
  </si>
  <si>
    <t>There is a definite apathy with parents in schools. Harnessing a broad reflection of parents views will be tricky but essential.</t>
  </si>
  <si>
    <t>I think that increased concern within a school should warrant more frequent visits to support not berate the establishment, it's management team and staff</t>
  </si>
  <si>
    <t>An inspection is a big ask on top of what is already a very demanding job. I think there has to be adequate time given so staff feel prepared but not too long to allow for too much panic!</t>
  </si>
  <si>
    <t>Very comprehensive list</t>
  </si>
  <si>
    <t>Email, report for sharing on school/authority website</t>
  </si>
  <si>
    <t>ANON-E7Y6-NXVA-8</t>
  </si>
  <si>
    <t>Pupils have time to see and think about questions instead of being put on spot.  Often way questions asked are confusing or ambiguous to pupils so not gathering a true answer</t>
  </si>
  <si>
    <t>Staff should have chance to respond to or address things that come up during inspections at the time as maybe be misunderstanding or issue that could be explained to inspectors</t>
  </si>
  <si>
    <t>Child friendly report</t>
  </si>
  <si>
    <t>ANON-E7Y6-NXVB-9</t>
  </si>
  <si>
    <t>Approaches need to be tailored to the ages of children and their capacity to understand and participate meaningfully. This may mean taking time to build trusting relationships between inspection teams, teachers/ school staff and children. This can’t typically be achieved within the inspection visit.</t>
  </si>
  <si>
    <t>Perhaps enabling staff to communicate outside the inspection visit, at any time, would elicit a more accurate picture of how staff view the school and leadership team.</t>
  </si>
  <si>
    <t>As above - rolling opportunities for parents to express their views at any time may be more inclusive and representative of the parent body.</t>
  </si>
  <si>
    <t>Empowerment of children, staff and families to influence and lead change. 
Capacity to sustain improvements made (this cannot be measured unless inspections are more frequent).</t>
  </si>
  <si>
    <t>The idea of a short, easy to read report is a good one and has the potential to reach an audience that does not currently access reports. However a longer, more detailed report should also be available to anyone who wants it, not just for internal school use. This would help to empower children, families and communities to lead on changes.</t>
  </si>
  <si>
    <t>We need to take account of what appeals to children of different ages, stages of development and maturity. Digital approaches could be useful, for example short videos or animated graphics. School councils could receive a face to face session. Young children could be involved through effective sharing of information in conjunction with their teachers.</t>
  </si>
  <si>
    <t>ANON-E7Y6-N4YV-V</t>
  </si>
  <si>
    <t>National (nationwide)</t>
  </si>
  <si>
    <t>ANON-E7Y6-NC1N-U</t>
  </si>
  <si>
    <t>The big problem so far with any work that is led by adults is that rarely is the adult centred and led work translated to a format and manner that children understand.  Therefore the only way to effectively involve children is to provide age and stage appropriate materials for them to engage with to give their views including audio, video, images, visuals, emojis, written, digital and anything else. For primary school children, parents should also be invited to support their children to ensure that the child DOES understand what their role is during the activity</t>
  </si>
  <si>
    <t>Alike above, the format and method has got to be conducive to the needs of the staff.  Multiple types of data gathering strategies could be used - survey, focus group, video, audio, written, teacher led tours, presentations and being supervised by inspectors</t>
  </si>
  <si>
    <t>My experience so far of parent and parent council involvement has been dreadful.  It was tokenistic at best, and a waste of my time at worst.  I've been involved in thematic inspections and school inspections and they were all dreadful experiences with no real care towards the contributions of parents/parent councils. Parents need to be involved in creating surveys so that the 'correct' questions are asked during an inspection - so far, I've shocked at the narrow framing of what inspectors are looking for, and dismissing the contributions of what parents have got to say.  Again survey, focus group, meetings, presentation, video and audio are all good options</t>
  </si>
  <si>
    <t>I think schools should be inspected at least once every 5 years, and perhaps more often. Every year budgets and priorities change in Councils which means how schools deliver learning and teaching changes, as well as priorities around the building, estates, and the environment.  So much can go wrong in a short space of time and sadly, given the lack of trust or faith in HMIe in Scotland not many parents or anyone else would contact the inspection agency to report.  Therefore regular and routine inspections are required</t>
  </si>
  <si>
    <t>There needs to be a specific evaluation in measuring parent engagement as per the Parental Involvement Act - parent partnerships is not enough</t>
  </si>
  <si>
    <t>Provide a summary of inspection findings with clear and plain language as well as the option of accessing the full report
Use visuals, icons and key messages to help engagement
Videos and animations could be used
A presentation to the school assembly 
An infographic poster</t>
  </si>
  <si>
    <t>HMIe inspections in Scotland need to place greater emphasis on the role of parents, carers and children, in terms of direct involvement in the inspection process and in how parental and child engagement is evaluated as a quality indicator.  The Parental Involvement Act (2006) and the UNCRC principles and law both highlight the importance of meaningful participation between schools, children, parents, and families.  The new inspection framework should reflect this more explicitly.    In particular, inspections should look at how schools build genuine partnerships with parents in supporting learning and wellbeing. How they involve parents in school improvement planning, decision making, implementation and review.  How they ensure children and parents voices influence policy making, implementation and review at both the school level and local authority level.  All children and parents should be able to raise issues of concerns at an inspection regardless of the focus of that inspection, and these concerns should be acted upon. Embedding parent and child participation, engagement and involvement as a clear measure of quality, inspections can encourage schools to move beyond tokenistic actions such as consultations towards more genuine and meaningful shared decision making, planning and evaluation. This would not only strengthen accountability, but also ensure that parents are recognised as key partners in their child's education in influencing positive, and improving changes with the system.  Likewise, children should be at the heart of all matters in school life, given that education is for them.</t>
  </si>
  <si>
    <t>ANON-E7Y6-NCZX-E</t>
  </si>
  <si>
    <t>The way children’s views are gathered are currently tokenistic and ableist. Children and young people should be able to express their views in ways that are meaningful to them and a wider cross-section of views taken, not just cherry picked pupils. Offer different ways for children to be heard not just surveys, for example, generative listening. More care should be taken to listen to care experienced and disabled young people’s voices, in keeping with The Promise.</t>
  </si>
  <si>
    <t>Focus groups with inspectors are very one-sided and often feel like staff have to walk on eggshells for fear of being told they are wrong. The ethos is completely wrong and intimidating, and often HMIe when suggesting best practice do not give accurate representations of what their go-to pedagogies are according to the most up to date academic research. Making the ethos less like a shark tank and more cooperative would help staff feel able to share views.</t>
  </si>
  <si>
    <t>Parent participation and buy-in to school policies/supporting decisions schools take should be taken into consideration when HMIe analyse their views. Questions should also focus on experiences their children receive in terms of personal development, in line with 4 capacities, instead of “leading learning”.</t>
  </si>
  <si>
    <t>There is clear bias in which local authorities and schools are inspected and a sampling cycle eliminates this bias.</t>
  </si>
  <si>
    <t>The fact that less than 2% of schools achieve excellent for QI 2.3 is very concerning and highlights a clear issue with the criteria that “excellent” really is. Examples of clear, good practice should be more transparently shared across schools to raise standards instead of hidden within individual inspection reports. The language used in some excellent schools’ feedback is no different to some who have received a very good or good.</t>
  </si>
  <si>
    <t>Given that in secondary schools, timing is everything with SQA deadlines, this allows for adjustments to schedules to accommodate for HMIe visits.</t>
  </si>
  <si>
    <t>Professional learning culture should be scrutinised more in schools. Current climates show that CLPL is less of a priority to senior leaders due to cover/staffing shortages and they should be held accountable for this. Staff cannot improve unless the professional learning culture is positive and supportive, and schools where communities of practice exist should be showcased for this by HMIe sharing a summary of good practice.</t>
  </si>
  <si>
    <t>Providing an inspection summary written in children’s language, free of educational jargon like best practice suggests in line with UNCRC, would be inclusive and allow children and young people to be more aware of their school.</t>
  </si>
  <si>
    <t>I think that HMIe’s decisions should be held to scrutiny too by some sort of internal verification by perhaps, teacher education in a university, rather than being self-referential. This would add greater weighting to their judgements. HMIe should exist to raise and identify good practice in schools and lift up other who require improvement by transparently showcasing good practice - real, academically proven good practice, not what their own confirmation bias deems to be good.</t>
  </si>
  <si>
    <t>Schools should not just get visits because they are deemed as unsatisfactory. Schools will be less terrified of HMIe if they visit often and it’s part of an ongoing cycle which is a collaboration to enhance practice, not a witch hunt. I fear we are headed in the direction of OFSTED where head teachers are made seriously unwell by decisions inspectors made.</t>
  </si>
  <si>
    <t>ANON-E7Y6-NCAH-5</t>
  </si>
  <si>
    <t>Seeking children's views before inspection on what they would like included in the inspection.</t>
  </si>
  <si>
    <t>I feel all  staff should have the opportunity to speak 1 to 1.</t>
  </si>
  <si>
    <t>A user friendly version for c and yp. Not too wordy. 
Delivered to the class by the Class Teacher focusing on what they wanted from the inspection.</t>
  </si>
  <si>
    <t>North Ayrshire</t>
  </si>
  <si>
    <t>ANON-E7Y6-NCX9-D</t>
  </si>
  <si>
    <t>Text messages / emails sent directly to parents for children to have their say. I’ve known of a school previously where staff filled in questionnaires and discarded of any negative ones.</t>
  </si>
  <si>
    <t>Same as above. Staff are scared for their jobs if they say anything negative about the school. I’m aware of staff that have lost their jobs for voicing concerns.</t>
  </si>
  <si>
    <t>As above. I have three children and I don’t remember once having my say. ( oldest being 16, youngest 7)</t>
  </si>
  <si>
    <t>At least once every 5 years, maybe more if there is concerns.</t>
  </si>
  <si>
    <t>No notice. Surprise visits this way you will get a true reflection of the school. I have a friend who was asked to keep her child with additional support needs off school when the school was getting its inspection, surprise visits will stop this.</t>
  </si>
  <si>
    <t>Talking to the children.</t>
  </si>
  <si>
    <t>ANON-E7Y6-NX2D-7</t>
  </si>
  <si>
    <t>A letter</t>
  </si>
  <si>
    <t>ANON-E7Y6-NX19-U</t>
  </si>
  <si>
    <t>Every year or 6 months after every time a senior leader in the school changes.</t>
  </si>
  <si>
    <t>published on school website.</t>
  </si>
  <si>
    <t>ANON-E7Y6-NX1K-D</t>
  </si>
  <si>
    <t>They work in that environment so should give their views whether good or bad</t>
  </si>
  <si>
    <t>ANON-E7Y6-NXD6-B</t>
  </si>
  <si>
    <t>Time to speak with inspectors</t>
  </si>
  <si>
    <t>ANON-E7Y6-NXDA-P</t>
  </si>
  <si>
    <t>Informal group discussion or during assembly</t>
  </si>
  <si>
    <t>All of the current approach’s seem reasonable or could be done online via I matter which is used by the NHS and is anonymous</t>
  </si>
  <si>
    <t>Using visual aids</t>
  </si>
  <si>
    <t>ANON-E7Y6-NXDS-8</t>
  </si>
  <si>
    <t>Informal chats 
Questionnaires 
Surveys</t>
  </si>
  <si>
    <t>Surveys 
Questionnaires</t>
  </si>
  <si>
    <t>Surveys
Questionnaires
Informal chats</t>
  </si>
  <si>
    <t>Every 2-3 years</t>
  </si>
  <si>
    <t>Consideration given to care experienced children</t>
  </si>
  <si>
    <t>Email</t>
  </si>
  <si>
    <t>ANON-E7Y6-NXWY-1</t>
  </si>
  <si>
    <t>Every member of staff should have a 5-10 minute scheduled slit to have a 1 to 1, private conversation with a member of the inspection team. Focus groups are not always an appropriate vehicle for raising specific concerns and lack privacy. At the moment staff would have to request a direct conversation, thus drawing attention to the fact that they are having one.</t>
  </si>
  <si>
    <t>Anything less than one every 7 years would be seriously detrimental to the physical, emotional and mental health of the staff and would have serious consequences for teacher retention. Local authority reviews already fill this gap in HMIE absence.</t>
  </si>
  <si>
    <t>HMIE reports are not always easy for parents to read and understand. The grading is essential to dispel any confusion about the tone and intended meaning of  the report.</t>
  </si>
  <si>
    <t>Teacher and parent to two primary aged children</t>
  </si>
  <si>
    <t>ANON-E7Y6-NC62-4</t>
  </si>
  <si>
    <t>all school questionnaires, all pupils participating is important, not just the few pupils chosen by their teachers</t>
  </si>
  <si>
    <t>anonymous surveys for all staff - not after hours staff meetings</t>
  </si>
  <si>
    <t>invite all parents/carers to school during the inspection for a lunch time consultation or send out an anonymous survey that they have an opportunity to respond to</t>
  </si>
  <si>
    <t>not long enough for pressure to be exerted on staff to 'perform' - I think they should just be a walk in on the day ... but i might be wrong</t>
  </si>
  <si>
    <t>effective use of staff time</t>
  </si>
  <si>
    <t>short presentations with graphics and interesting content rather than wordy documents</t>
  </si>
  <si>
    <t>North Lanarkshire</t>
  </si>
  <si>
    <t>ANON-E7Y6-N487-V</t>
  </si>
  <si>
    <t>ANON-E7Y6-NCXP-4</t>
  </si>
  <si>
    <t>ANON-E7Y6-NCXN-2</t>
  </si>
  <si>
    <t>Children and young people are the primary recipients of services, and their voices provide unique and essential insights that cannot be captured through documentation alone. Ensuring they have meaningful opportunities to contribute makes inspections more accurate, relevant, and reflective of lived experience.
Create safe and informal spaces for children to talk openly, with options for anonymous feedback.
Involve children in different stages of inspection, not just data collection but also in shaping questions and reflecting on findings.
Explore creative approaches such as videos, artwork, or journals, and encourage peer-led discussions supported by trained facilitators.</t>
  </si>
  <si>
    <t>Staff are closest to the day-to-day delivery of services and can provide professional, practical, and contextual insights that enrich the inspection process. Their voices help inspectors understand both strengths and barriers that may not be visible in policies or outcomes data.
Provide a range of ways to contribute, such as focus groups, individual interviews, anonymous questionnaires, and informal conversations.
Protect anonymity where appropriate, so staff feel safe to raise concerns or share honest feedback without fear of repercussions.
Offer feedback loops so staff see how their input shaped inspection findings and recommendations.</t>
  </si>
  <si>
    <t>I think every 7 years but flexibility to inspect if there are concerns.</t>
  </si>
  <si>
    <t>Could use descriptors such as “strong,” “developing,” “requires attention,” rather than numbers or grades.
Present findings visually (tables, traffic-light indicators, or dashboards) to show where a school is excelling, consistent, or needs improvement.
Begin each report with a concise summary highlighting the school’s main strengths and key improvement priorities.
Include quotes or case studies from pupils, staff, and families to bring findings to life.
Highlight how policies and culture are experienced day to day.
Instead of a fixed label, show the school’s trajectory (e.g., improving, sustained, declining) based on previous inspections and ongoing monitoring.</t>
  </si>
  <si>
    <t>I think there needs to be some consequence when young people do not receive their national entitlements, for example languages or PE. Their grade should be limited to satisfactory or weak or something equivalent. In my child’s school they are allowed to drop a language in S2 and then don’t run classes if there is not enough to run a class. My understanding is that they should be learning it until end of S3, but there is little consequence. A teacher friend of mine said that when she questioned it, her HT has said oh the inspectors will mention it in the report but nothing else will happen so we’re not changing it. Makes a mockery of the current system.</t>
  </si>
  <si>
    <t>Provide a short, plain-language summary of findings, avoiding jargon. Infographics, posters, or leaflets displayed in schools. Short animations or videos that explain the findings in an engaging way. Question-and-answer sessions where children can seek clarification. School councils or pupil representatives could be briefed first, then lead sessions to share findings with peers. Show not only what inspectors found but what will happen next. Use a “You said, we did” style format to demonstrate that young people’s voices made a difference.</t>
  </si>
  <si>
    <t>See my previous comment about entitlements. If schools are not offering young people their entitlements, e.g. languages then the school should have a revisit.</t>
  </si>
  <si>
    <t>ANON-E7Y6-NCXE-S</t>
  </si>
  <si>
    <t>Create safe, relaxed spaces for discussion where children feel comfortable.
	•	Use a variety of methods: face-to-face, small groups, anonymous surveys, drawings, sticky notes, or digital tools.
	•	Adapt approaches for children with ASN or language barriers, ensuring everyone has a voice.
	•	Build trust by explaining clearly why their views matter, using plain, age-appropriate language.
	•	Engage with pupil councils, but also ensure children not usually involved are heard.
	•	Allow flexibility in how they contribute—individually, in pairs, or groups
	•	Inspectors should summarise what they’ve heard so children feel listened to. Schools should share inspection findings in a child-friendly way</t>
  </si>
  <si>
    <t>Provide a range of opportunities: individual interviews, focus groups, surveys, and informal conversations.
	•	Ensure discussions are scheduled at times that minimise disruption to teaching.
	•	Use clear, open questions that allow staff to share both strengths and challenges.
	•	Create a safe, confidential environment where teachers can speak honestly without fear of repercussions.
	•	Make sure inspectors hear from a broad range of staff, not just senior leaders.
	•	Share back the main messages gathered so teachers know their views have been valued and considered in the findings.</t>
  </si>
  <si>
    <t>Offer different ways to contribute: online surveys, focus groups, informal drop-ins, or one-to-one conversations.
	•	Make information about how to take part clear, accessible, and in plain language.
	•	Ensure opportunities are flexible in timing and format to suit busy family life.
	•	Actively seek views from a wide range of parents, not only those already engaged in parent councils or committees.
	•	Provide translation, interpreting, or additional support where needed so all voices are included.
	•	Share inspection findings in a parent-friendly format so families can see how their feedback influenced outcomes.</t>
  </si>
  <si>
    <t>A least once every 3 years</t>
  </si>
  <si>
    <t>Two inspection reports – one with detailed information for schools and local authorities/proprietors of independent schools, and a shorter, easy-to-understand version for parents and carers. However, parents and carers should also be able to access the detailed school report. In addition there should be an easy to understand version for the children.</t>
  </si>
  <si>
    <t>Use child-friendly reports or summaries with simple language, bullet points, and visuals.
	•	Share findings through assemblies, class discussions, or short videos.
	•	Use posters, displays, or infographics around the school.
	•	Involve pupil councils or leadership groups in presenting findings to peers.
	•	Provide opportunities for children to ask questions and give feedback on the findings.
	•	Highlight clearly how their views contributed to the outcomes and any next steps.</t>
  </si>
  <si>
    <t>ANON-E7Y6-NCKF-D</t>
  </si>
  <si>
    <t>Pupils should be given opportunity to have their voice heard, without the influence of school staff.
Schools should not be able to put forward 'handed picked' pupils.  Rather HMIE should select pupils randomly to get a better idea of pupil experience, as opposed to being told what the school wants the HMIE to hear</t>
  </si>
  <si>
    <t>Protocols should be in place to ensure anonymous responses from staff, to allow for full and frank disclosure without fear of reprisal.</t>
  </si>
  <si>
    <t>Protocols to ensure feedback to HMIE is carried out anonymously</t>
  </si>
  <si>
    <t>Schools remove problematic pupils and staff and quickly implement showboating prior to inspection. Forewarned is forearmed.
To see how good a school actually is  in reality,  minimum notice should be given.</t>
  </si>
  <si>
    <t>Use of modern technology to access data digitally</t>
  </si>
  <si>
    <t>ANON-E7Y6-NCRE-K</t>
  </si>
  <si>
    <t>Only as and when required due to risk and issues. Inspections cause further stress and disruption to children’s learning, many children now with ASN cannot cope with the changed and new faces being in and out the classroom.</t>
  </si>
  <si>
    <t>I don’t think the children will be affected by an inspection result. As long as they are happy and settled in their school then the inspection report means little to them.</t>
  </si>
  <si>
    <t>ANON-E7Y6-NCJ4-T</t>
  </si>
  <si>
    <t>Children who are confident in their learning are very able to communicate &amp; share their learning experiences with HMIe staff. Children should have the opportunity to share this within informal small group settings where they feel comfortable discussing their learning.</t>
  </si>
  <si>
    <t>Staff should not feel under pressure when expressing their views which may be best carried out on a one to one basis while any discourse should remain confidential.</t>
  </si>
  <si>
    <t>Any parent who wishes should be able to engage with school inspectors rather than only those hand picked by the school to represent the school body.</t>
  </si>
  <si>
    <t>This could be shared during school assemblies.</t>
  </si>
  <si>
    <t>ANON-E7Y6-NC6S-5</t>
  </si>
  <si>
    <t>children and young people should be fully included in inspections, discussions and formal feedback.</t>
  </si>
  <si>
    <t>school inspections should be held every few years - with different levels.  Staff should be able to input to this on a frequent basis.  A new head teacher should trigger an inspection.</t>
  </si>
  <si>
    <t>this is far too limited and restrictive.  it is dependant on the chair themselves - it should be further reaching and more frequent outside of formal inspections.  It should be an iterative and more frequent process of checking.</t>
  </si>
  <si>
    <t>an inspection should be prompted by a change of permanent head teacher as well as above</t>
  </si>
  <si>
    <t>schools should be scored on a scale across the six categories - 89% from 100% or 8.9 out of 10.  This would allow for everyone to see if they are nearing the higher category or if they are far away from being "excellent".  This could also be broken down by marking type to display where the focus needs to be - behaviours, exam outcomes, staff experience etc.</t>
  </si>
  <si>
    <t>Schools should be inspected far more often than they are now so it should be a mix of approaches - one week for formal full inspection, unannounced visits, mid term self assessments.</t>
  </si>
  <si>
    <t>learning support offered - out of school hours, online, non attendee support, mix of learning type, 
pupil voice - service design, opportunity to make change, staff feedback from pupils
Complaints/incidents/events - measure of outside influence
barriers to education measures - transport, accessibility of building, poverty, language</t>
  </si>
  <si>
    <t>online published dashboards, online reports, development plans and actions agreed and published online, searchable comparable data</t>
  </si>
  <si>
    <t>online, an app or website, dashboard with drill down options</t>
  </si>
  <si>
    <t>timeline of next inspection
target scores of next inspection
Ownership of actions</t>
  </si>
  <si>
    <t>School inspection requirements need a full review and roots up change - it's not good enough or frequent enough to be beneficial.</t>
  </si>
  <si>
    <t>ANON-E7Y6-NCF8-T</t>
  </si>
  <si>
    <t>Speak with inspectors directly rather than just questionnaires
All pupils given equal opportunity to give feedback not just chosen ones.
Pupils speak to inspectors without any schools or council staff present and ensure their feedback is kept annonymous</t>
  </si>
  <si>
    <t>Annonymous Questionnaires
Speaking directly with staff without management present and ensuring that their responses remain annonymous.</t>
  </si>
  <si>
    <t>All Parents should be given a questionnaire and responses remain anonymous.
All parents should be invited to give verbal feedback to inspectors not just the chosen few.</t>
  </si>
  <si>
    <t>i think inspections should happen at a minimum every 5 years but also be carried out if concern has been raised by pupils, parents or staff.</t>
  </si>
  <si>
    <t>I think inspectors should be able to just turn up at a school and starts an inspection any notice period allows things happening there to be changed.</t>
  </si>
  <si>
    <t>Short bullet points.
Statements with examples.</t>
  </si>
  <si>
    <t>ANON-E7Y6-NCGS-P</t>
  </si>
  <si>
    <t>Using different formats to reach all learners. Questionnaires, digital methods, face to face.</t>
  </si>
  <si>
    <t>Discussion with inspectors to share how they feel.</t>
  </si>
  <si>
    <t>Confidential opportunites to comment on the care and learning their child experiences. Variety of methods to reach more people</t>
  </si>
  <si>
    <t>Care and wellbeing</t>
  </si>
  <si>
    <t>Simplified report</t>
  </si>
  <si>
    <t>ANON-E7Y6-NCEX-S</t>
  </si>
  <si>
    <t>Have ‘peer’ led groups with broad headings to discuss and record session for playback with HMI</t>
  </si>
  <si>
    <t>Drop in session that is open for any parent to attend</t>
  </si>
  <si>
    <t>Sketch note format</t>
  </si>
  <si>
    <t>ANON-E7Y6-NCP1-W</t>
  </si>
  <si>
    <t>CYP's engagement &amp; contribution in focus group approaches can be a hit or miss at times.  This can be dependent on the social demographic of the school, how familiar they are with having their views heard and generally how confident they are in speaking out.
Possibly enquiring about the pre and post 'changes' and real life difference change has on their schools after the point in inspection would be an idea here?
Some inspections are 'staged', as in schools prepare &amp; have the school presented differently than the every day presentation that CYP experience or the school themselves identify the CYP they want to participate in a Q&amp;A-  a survey regarding these particular areas would be helpful.</t>
  </si>
  <si>
    <t>The current lead time is too extensive.  Many schools stage the school as part of their inspection preparations and this is not reflective of the experience that CYP experience on a daily basis.
Like the Care Commission an unannounced approach might provide a more accurate insight into practice.</t>
  </si>
  <si>
    <t>professional learning culture and evidence of ongoing capacity building of staff.</t>
  </si>
  <si>
    <t>One report that is clear and transparent across the LA, School and parental community.  This is a shared outcome and for all to jointly work to support and celebrate.</t>
  </si>
  <si>
    <t>I think some sort of self-evaluation rating activity with CYP at the start of the inspection process would be  advantageous.  This could then be validated against the inspection findings afterwards.
A child friendly report could also be produced re what their school have been seen to be doing well and what advice the local authority and leaders have been given to make the school better.  CYP can then be clear on what they expect to emerge as part of SIP priorities moving forward.</t>
  </si>
  <si>
    <t>I think currently many of your reports are too generic.  The inspectors themselves have limited up to date awareness of curriculum expertise.</t>
  </si>
  <si>
    <t>It is not HMI's role to provide follow up support unless the establishment is in special measures.  This should  be the role of the LA or ES as part of an improvement reach out.  How can HMI remain impartial and as external evaluators if they are directly invested?</t>
  </si>
  <si>
    <t>ANON-E7Y6-NCPM-S</t>
  </si>
  <si>
    <t>Questionnaire to be completed at home away from school returned in sealed envelope. 
Meetings with random children with parents present - school not allowed to pre select 
Parents contacted to ask if their  child has any school feedback to give.</t>
  </si>
  <si>
    <t>Anonymous questionnaires to avoid the fear of repercussions for speaking out. 
Staff views not named when feedback given to senior management.
Staff allowed to submit their concerns or successes</t>
  </si>
  <si>
    <t>Include higher number of parents as the sample size is too small. 
Send all parents questionnaire to allow a full and representative representation of the school. 
Allow anonymous information to be given by parents also.</t>
  </si>
  <si>
    <t>Every 2 to 3 years</t>
  </si>
  <si>
    <t>A clear detailed summary of all areas and targets, strengths/weaknesses , successes and challenges recorded also recording barriers to success for schools.
Recording areas of concern 
Recording areas of significant success
Including how a school performs against GIRFEC and rights of the child. 
A report on additional learning staff have undertaken in the school
A report on where the school sits in relation to ASN attainment and inclusion 
Health and safety report and report of any near miss/accidents or weapons into school
Drugs/smoking etc. 
Report on how school tackles poverty and works with struggling pupils/parents. 
Mental health attainment report.</t>
  </si>
  <si>
    <t>No notice if a realistic report is to be obtained.
You should change the way assessing school is done to allow for this.</t>
  </si>
  <si>
    <t>Information evening for parents and children to attend 
Fun day which includes info on the inspection for parents and children to attend 
Video made by school with info made fun and easy to understand I.e. YouTube or sway to distribute
A one page info doc made fun and easy to understand</t>
  </si>
  <si>
    <t>2 children - 1 in primary, 1 in secondary</t>
  </si>
  <si>
    <t>ANON-E7Y6-NCA1-E</t>
  </si>
  <si>
    <t>Spend more time with children and young people and less time with ‘visitors’ who sometimes come to the school and less time with adults who have a vested interest in the school being seen to do well. It would seem appropriate to really get a sense of children’s perception of their experiences.</t>
  </si>
  <si>
    <t>Teachers get some time across an inspection (although can’t imagine this is very much on a shorter inspection). Given they are integral to the quality of education being delivered, they should have more time with inspectors.</t>
  </si>
  <si>
    <t>The parents I know often have limited understanding of the school. They often have agendas driven by hearsay which isn’t helpful.</t>
  </si>
  <si>
    <t>The length of the inspection must be longer than a couple of days. There is no way real evidence can be gathered during the shorter inspections.  My view is that inspections should be at least 4 days. That way the inspectors can properly get to know the school and its community.</t>
  </si>
  <si>
    <t>Having a child friendly version with expectations of what the school will do to help them more</t>
  </si>
  <si>
    <t>ANON-E7Y6-NXRQ-M</t>
  </si>
  <si>
    <t>Longer inspection footprints to help give children more opportunity to be involved.</t>
  </si>
  <si>
    <t>Staff would need more time or opportunities to engage with inspectors. They only get short times across the week.</t>
  </si>
  <si>
    <t>Inspectors speaking directly to children and young people following the inspection. 
Via social media channels. 
Child friendly letter</t>
  </si>
  <si>
    <t>ANON-E7Y6-NXMU-K</t>
  </si>
  <si>
    <t>I think printed for some people as many dont use Internet and this seems to have been forgotten about as everyone assume all adults are comfortable online when thus isn't the case.
I also feel children are using snapchat, Instagram etc to much and many are being exposed to stuff they shouldnt as a result.</t>
  </si>
  <si>
    <t>ANON-E7Y6-NXPN-F</t>
  </si>
  <si>
    <t>ANON-E7Y6-NXZN-S</t>
  </si>
  <si>
    <t>Think schools that do not adhere to. Arizona’s entitlements should have their grades limited to a 3 maximum in one of the gradings. 
Many schools are disapplying entitlements for Languages and not following the 1+2 policy. In S2 and sometimes even in S1, young people are being encouraged to drop languages. SMT are saying that it might just be mentioned in the HMI report and then nothing else happens. This impacts on young people being allowed to continue as classes are not running beyond S2. I’ve considered moving my child school because of this. 
What is the point in having a national policy and the inspectorate having no teeth to enforce it? School should at least get a follow up.</t>
  </si>
  <si>
    <t>Adherence to national policies, such as 1+2. 
Too many schools are cutting languages and no one is challenging it. 
Think of the outcry if schools were not delivering English or maths? Because the only subject that is compulsory is RE. 
No equity in the system and limiting education to maths, English and STEM. This is a serious concern as the arts and humanities are being cut.</t>
  </si>
  <si>
    <t>Digital - short video</t>
  </si>
  <si>
    <t>Adherence to national policies</t>
  </si>
  <si>
    <t>ANON-E7Y6-N4UE-7</t>
  </si>
  <si>
    <t>More opportunity to speak one to one and not be intimidated.</t>
  </si>
  <si>
    <t>Not sure as depends on their stage.</t>
  </si>
  <si>
    <t>I am a parent and a teacher</t>
  </si>
  <si>
    <t>ANON-E7Y6-NXAU-7</t>
  </si>
  <si>
    <t>Only inspectors who have been primary heads should inspect primary schools. They are better equipped  to work with children and teachers as they understand primary schools and have 'walked the walk'. Likewise for secondary although I think this is already the case. Seems unfair to primary schools .</t>
  </si>
  <si>
    <t>ANON-E7Y6-NXQN-G</t>
  </si>
  <si>
    <t>Taking part in small group discussions
Highlighting 3 great things about ‘our school’ and three things they would like to see ‘changed’.
This can be done in drawings for young children, or six words for older children</t>
  </si>
  <si>
    <t>Questionnaires, focus groups, open drop in sessions</t>
  </si>
  <si>
    <t>Schools should be operating their normal approaches so planning ahead can create an opportunity for schools to ‘put on a show’, rather than there normal ethos</t>
  </si>
  <si>
    <t>In the case of primary schools , hearing from Secondary schools who receive those pupils is useful, as are FE and HE institutes who receive secondary pupils. I would include employers and Developing the Young Workforce boards who receive  pupils direct from schools.</t>
  </si>
  <si>
    <t>Ideally through face to face forums, where questions can be answered</t>
  </si>
  <si>
    <t>Orkney</t>
  </si>
  <si>
    <t>Grandmother of children within the system, retired educational leader</t>
  </si>
  <si>
    <t>Previously Primary, and Tertiary</t>
  </si>
  <si>
    <t>ANON-E7Y6-N48K-G</t>
  </si>
  <si>
    <t>Consulting with children about how they learn and what they think is important. Asking about their own schools identity and if they feel happy and safe in their own school environment is key.</t>
  </si>
  <si>
    <t>To get a well rounded approach on the school and how well they are performing as a team</t>
  </si>
  <si>
    <t>Quite often the chair and parent councils have a good insight into the schools workings or not workings.</t>
  </si>
  <si>
    <t>With there being such a range of needs in main stream schooling I dont necessarily feel like good grades show how well or not well a school and management are performing.</t>
  </si>
  <si>
    <t>Depends on the school</t>
  </si>
  <si>
    <t>Perth &amp; Kinross</t>
  </si>
  <si>
    <t>ANON-E7Y6-NCRJ-R</t>
  </si>
  <si>
    <t>Small group discussions as at present. However, it might be useful to have whole class discussions - during PSE classes, for example or in registration/home room groups. Maybe pupils could be invited (e,g,  inspectors address year group assemblies and encourage pupils to give views at designated times and meeting points) to give their views rather than being hand picked as they are invariably at the moment.</t>
  </si>
  <si>
    <t>Many inspections encourage drop in sessions whereby staff can raise issues or bring positives to the attention of the team.</t>
  </si>
  <si>
    <t>There should be increased opportunities for parents. During a recent inspection in my son's school, I had no opportunity to contribute and was unaware excatly when the inspection was taking place. It might be an idea to consult all parents via questionnaires rather than the HT selecting parents. Drop in sessions are also a good idea but they need to be publicised widely.</t>
  </si>
  <si>
    <t>By addressing them as a group via assembly for example. Talking is better than handing out a written format - most of these will not be read and will end up in the bin.</t>
  </si>
  <si>
    <t>ANON-E7Y6-NXX1-T</t>
  </si>
  <si>
    <t>How do you gather the thoughts of non verbal children? 
Some children I imagine are happy to share their views but others may not say what they want as technically they are speaking to strangers</t>
  </si>
  <si>
    <t>Small group conversations rather than whole staff where some staff won’t talk and are over powered by others</t>
  </si>
  <si>
    <t>More opportunities to try and encourage some other parents to come in to talk rather than just some.</t>
  </si>
  <si>
    <t>And one for children</t>
  </si>
  <si>
    <t>Simple version - what’s good, what can we get better at,</t>
  </si>
  <si>
    <t>Asn</t>
  </si>
  <si>
    <t>ANON-E7Y6-NXXC-C</t>
  </si>
  <si>
    <t>Meetings with parents and the parent council should be timed so as to convenient for working families</t>
  </si>
  <si>
    <t>I’d suggest every three years is about right.</t>
  </si>
  <si>
    <t>Using age appropriate language and words.</t>
  </si>
  <si>
    <t>ANON-E7Y6-NXW2-T</t>
  </si>
  <si>
    <t>Group discussions with inspection team inc lay member. Questionnaires</t>
  </si>
  <si>
    <t>A blend . While it would make it inconsistent to use a combination, it would help keep focus in schools where an inspection may be likely</t>
  </si>
  <si>
    <t>Key messages presented at an appropriate level</t>
  </si>
  <si>
    <t>ANON-E7Y6-NXGE-W</t>
  </si>
  <si>
    <t>Questionnaires may have limited value. Focus group discussions could be more helpful.</t>
  </si>
  <si>
    <t>Not all parents would be keen to answer questions on a questionnaire. Need something more appealing to parents. Use of social apps perhaps</t>
  </si>
  <si>
    <t>Presently the gap between inspections is too great. Schools are not used to inspections and the tension sometimes  builds up immeasurably. More frequent inspections that are helpful and constructive may take this fear away</t>
  </si>
  <si>
    <t>1 week notice</t>
  </si>
  <si>
    <t>ANON-E7Y6-NXCW-B</t>
  </si>
  <si>
    <t>At assembly post-inspection. This should be done by the HMIE.</t>
  </si>
  <si>
    <t>Parent and teacher equally</t>
  </si>
  <si>
    <t>ANON-E7Y6-NXT2-Q</t>
  </si>
  <si>
    <t>email, internet</t>
  </si>
  <si>
    <t>Renfrewshire</t>
  </si>
  <si>
    <t>Council</t>
  </si>
  <si>
    <t>ANON-E7Y6-NXXJ-K</t>
  </si>
  <si>
    <t>They should be notified in ways other than by the school. The inspection should be publicized more widely so that parents have a better chance to contribute.</t>
  </si>
  <si>
    <t>Sharing on social media. Discussing in PSE etc. School council chair should also see a copy visit final publication, same as chair of  parent council and SLT</t>
  </si>
  <si>
    <t>ANON-E7Y6-NXQV-R</t>
  </si>
  <si>
    <t>ANON-E7Y6-NXKE-1</t>
  </si>
  <si>
    <t>using a more inform approach would work better, allowing the use of different tools like drawing their experience, using flash cards etc rather than alway focusing on questionng.</t>
  </si>
  <si>
    <t>there should be more opportunity for parents to take part, questionnaires and meetings might not suit that persons requirements.  the questionnaire is long and the questions too formal.</t>
  </si>
  <si>
    <t>Schools should have enough time to prepare and not have staff that are stresses, over worked during a few weeks.  It is too much to expect a head teacher and their staff team to not be anxious/stresses/worried.</t>
  </si>
  <si>
    <t>even if it is only a call to check in how everyone is feeling about the inspection and any learning gained by the team etc.</t>
  </si>
  <si>
    <t>ANON-E7Y6-NXEB-R</t>
  </si>
  <si>
    <t>Inspectors should take a class and interact with children as teachers</t>
  </si>
  <si>
    <t>To give context</t>
  </si>
  <si>
    <t>Parental views are already taken into consideration and parent council members or parents as lay people already consulted</t>
  </si>
  <si>
    <t>10 years is far too long and enables poor practice to continue for far too long.</t>
  </si>
  <si>
    <t>Current systems works well</t>
  </si>
  <si>
    <t>Via parents and staff from the above short report</t>
  </si>
  <si>
    <t>Current system is clear and works well</t>
  </si>
  <si>
    <t>Supporting head teachers and QIOs would be valuable - a follow up phone call even - how is it going ? With any further pointers to QIOs on how to better support head teachers in achieving improvement goals.</t>
  </si>
  <si>
    <t>Scottish Borders</t>
  </si>
  <si>
    <t>ANON-E7Y6-NCM3-V</t>
  </si>
  <si>
    <t>Time to talk around pupil views and lesson observations so that everything is in context.</t>
  </si>
  <si>
    <t>Simplified report that class teachers can share and discuss.</t>
  </si>
  <si>
    <t>ANON-E7Y6-NCEK-C</t>
  </si>
  <si>
    <t>ANON-E7Y6-NXUX-X</t>
  </si>
  <si>
    <t>Questionnaires 
Pupil voice groups</t>
  </si>
  <si>
    <t>Relaxed and open discussion with staff. 
Pre inspection questionnaires 
Focus topic discussion identified by the school through quality assurance</t>
  </si>
  <si>
    <t>Focus group discussions 
More parental voice - not just parent council</t>
  </si>
  <si>
    <t>They shouldn’t be “done to” a school.</t>
  </si>
  <si>
    <t>Short, child friendly Summary of things going well and areas for improvement</t>
  </si>
  <si>
    <t>ANON-E7Y6-NX97-1</t>
  </si>
  <si>
    <t>Follow Lundy model - ensuring they have space to make sense of the scope of the inspection and identify the things that they feel strongly about, before having opportunities to discuss these directly with inspectors.  Important that the feedback loop is properly closed - both during the inspection process (so young people know what happens next) and when the inspection is published, so that they can see how their feedback influenced the report and recommendations.</t>
  </si>
  <si>
    <t>More needs to be done to hear directly from a broad cross section of parents and carers who have the opportunity to share views as part of a group or individually.  Inspectors should make efforts to hear from parents whose children are struggling with attendance in school as well as those who are engaged.</t>
  </si>
  <si>
    <t>You said...we've recommended... format</t>
  </si>
  <si>
    <t>ANON-E7Y6-NXEU-B</t>
  </si>
  <si>
    <t>Digital versions using sway, sketchnotes or other platforms</t>
  </si>
  <si>
    <t>ANON-E7Y6-N4QD-2</t>
  </si>
  <si>
    <t>Being given plenty of time to share their school and the achievements within it.  The children's views should not be rushed or given any less status than adult opportunities.</t>
  </si>
  <si>
    <t>Breaking down and sharing how their views helped shape the report.  Even a simpler child report for pupils or sugestions in ways children can progress from the report.  Inspector letter to pupil council to disect and share with their class/school.</t>
  </si>
  <si>
    <t>Shetland Islands</t>
  </si>
  <si>
    <t>ANON-E7Y6-NCWQ-4</t>
  </si>
  <si>
    <t>Ensure that no school staff involved so that they are free to express views</t>
  </si>
  <si>
    <t>I strongly feel inspections should be unannounced.  I am aware from experience how much ‘work’ goes into an inspection.  This not only leads to major stress on staff involved but, more importantly, does not give an accurate reflection of what is happening in a school because things are ‘staged’ for the inspection.</t>
  </si>
  <si>
    <t>ANON-E7Y6-NCWT-7</t>
  </si>
  <si>
    <t>Pupil voice over a period of time, rather than just on the days of inspection. Could this involve parents asking children set questions about the school? Responses may be more meaningful and honest.</t>
  </si>
  <si>
    <t>I feel that these questionnaires may not always gather everyone's views. Can there be drop-in events or a system of being used which would target parents that do not always participate?</t>
  </si>
  <si>
    <t>Infographics for visual ease and child-friendly language</t>
  </si>
  <si>
    <t>ANON-E7Y6-NCZN-4</t>
  </si>
  <si>
    <t>Have the conversation done in a more casual way so the children give their true opinion and views.</t>
  </si>
  <si>
    <t>ANON-E7Y6-NCA2-F</t>
  </si>
  <si>
    <t>ANON-E7Y6-NXYP-T</t>
  </si>
  <si>
    <t>Make sure questions are accessible to all children. Adapt ways of communicating to ensure children of all abilities are able to share.</t>
  </si>
  <si>
    <t>This should be anonymous.</t>
  </si>
  <si>
    <t>Make sure views are shared from all areas of school. So each parents from each of the year groups, parents in the parent council, parents with ASN children etc.</t>
  </si>
  <si>
    <t>At least once for each school for the length of time the child is there. So in primary school while a child goes through P1-P7 there should be at least 1 inspection. And high schools should be more frequent.</t>
  </si>
  <si>
    <t>There should be a marking point and detailed statement for inclusivity/ASN provision.
And another for nursery - P1 and P7- S1 transition.</t>
  </si>
  <si>
    <t>There needs to be enough time for schools to prepare paperwork, and for inspectors to collect views from appropriate places. Not so much time that it’s an unfair representation though.
In Shetland the schools all talk, so once inspectors arrive, all schools are aware anyway.</t>
  </si>
  <si>
    <t>Staff and pupil retention</t>
  </si>
  <si>
    <t>Must be accessible to all students regardless of age/ability. So adapted easy read or using PECS symbols.</t>
  </si>
  <si>
    <t>ANON-E7Y6-NXQG-9</t>
  </si>
  <si>
    <t>Children/young people are more likely to share their honesty views with someone they know and trust rather than an inspector/visitor or senior member of the school. Ensuring they can share their views in a comfortable environment, may mean appointing a well liked teacher/assistant etc to conduct focus groups and then sharing the findings with the inspection group. 
Also need to ensure that focus groups/questionnaires/conversations are with a wide ranging group of students rather than hand picked students by the school.</t>
  </si>
  <si>
    <t>Short sharp statements, like bullet points which summarise the findings. Short videos/podcasts?</t>
  </si>
  <si>
    <t>When the school and/or the inspectors establish that the school needs support to make improvements</t>
  </si>
  <si>
    <t>ANON-E7Y6-NXCF-T</t>
  </si>
  <si>
    <t>You need to consider how to gather the views of young people who communicate differently. Not all young people can read. Not all,young people use speech to communicate.</t>
  </si>
  <si>
    <t>More opportunities to have one to one discussions with the team.</t>
  </si>
  <si>
    <t>Write the action plan for the improvement plan required.</t>
  </si>
  <si>
    <t>Values of staff - do they have children's wellbeing at the heart of their work; do they value and respect all of their colleagues. There is too much emphasis just now, on teachers and not enough on the incredible job other groups of staff do in a school.
Staff relationships</t>
  </si>
  <si>
    <t>Videos/ animations</t>
  </si>
  <si>
    <t>Priorites for their improvement plan, with timescales.</t>
  </si>
  <si>
    <t>ANON-E7Y6-NXBH-U</t>
  </si>
  <si>
    <t>Some young people may need support to provide their views. School staff should know how this can best be facilitated. Most children will prefer an IT tool or a discussion.</t>
  </si>
  <si>
    <t>The process must be open to all staff in the school not "focus groups" selected by managers.</t>
  </si>
  <si>
    <t>All parents must be encouraged to take part and submit views. The Parent Council is likely to consist of families of more successful learners.  A mechanism is required whereby individualised discussions can take place if requested. In a focus group situation not everyone is comfortable speaking particularly about delicate matters.</t>
  </si>
  <si>
    <t>The use of "satisfactory" needs changed. On a six point scale this is below 50%. This word suggest that is acceptable.</t>
  </si>
  <si>
    <t>Inspections should see the school as it is day to day rather than prepared for.</t>
  </si>
  <si>
    <t>Video featuring members of the inspection team that the children met.</t>
  </si>
  <si>
    <t>I have also previously been a teacher and Local Authority Officer</t>
  </si>
  <si>
    <t>ANON-E7Y6-NXVD-B</t>
  </si>
  <si>
    <t>Forms, discussion groups, feedback process after lesson observations.</t>
  </si>
  <si>
    <t>Opportunity for 1-1 discussions as well as group discussions.</t>
  </si>
  <si>
    <t>No notice should be given.</t>
  </si>
  <si>
    <t>I like the approach that care inspectorate use where the just arrive.</t>
  </si>
  <si>
    <t>Power point slides, short video</t>
  </si>
  <si>
    <t>South Ayrshire</t>
  </si>
  <si>
    <t>ANON-E7Y6-NC83-7</t>
  </si>
  <si>
    <t>Time to talk to them</t>
  </si>
  <si>
    <t>Talk to them</t>
  </si>
  <si>
    <t>ANON-E7Y6-NCBN-C</t>
  </si>
  <si>
    <t>Focus groups</t>
  </si>
  <si>
    <t>ANON-E7Y6-NCT1-1</t>
  </si>
  <si>
    <t>ANON-E7Y6-NCT8-8</t>
  </si>
  <si>
    <t>The methods used are already enough.</t>
  </si>
  <si>
    <t>The methods used are already enough. No further workload on any side is required.</t>
  </si>
  <si>
    <t>I think enough opportunities are already given.</t>
  </si>
  <si>
    <t>A child friendly report should be prepared. Or even better the main report should be written in child friendly language anyway and avoid jargon.</t>
  </si>
  <si>
    <t>ANON-E7Y6-NX9F-G</t>
  </si>
  <si>
    <t>All QIs should be included over a 10 year period. Eg if using a short model then an additional short inspection should follow, or only conduct full inspections</t>
  </si>
  <si>
    <t>1-2 weeks</t>
  </si>
  <si>
    <t>Parent and Teacher</t>
  </si>
  <si>
    <t>ANON-E7Y6-NCNF-G</t>
  </si>
  <si>
    <t>Ensuring that meetings are not scheduled outwith working time/in lunches. Ideally, meetings should be a part of working time agreements and outwith ‘inspection week’</t>
  </si>
  <si>
    <t>Time to respond to surveys.</t>
  </si>
  <si>
    <t>Current inspection model is flawed and not fit for purpose - the entire model needs to be re thought.</t>
  </si>
  <si>
    <t>I don’t believe that inspectors can fairly assess and grade a school based on only a few hours of visits.  If they must visit schools (which I believe to be unnecessary) then a brief summary is all they should be producing. Schools would do better with a series of local authority visits where a team would build up a much more accurate view of ethos, culture etc before producing a balanced report.</t>
  </si>
  <si>
    <t>1-2 months, though I honestly don’t believe that there is any place for external inspectors to come into schools and ‘grade’ them. A better system would be to have local authority monitoring visits regularly - this is all that is required for competent schools.</t>
  </si>
  <si>
    <t>Child friendly document</t>
  </si>
  <si>
    <t>If it is obvious that the school isn’t performing then clearly improvement is required. 
If the school is doing a good job, leave them alone and let them get on with their job which is quite challenging enough without having to jump through hoops for an inspection team. My experience of the impact of inspection on a school team as a parent and teacher is extremely negative - I don’t believe there is any place for HMIE visits to schools performing well and the whole inspection model should be completely re thought.</t>
  </si>
  <si>
    <t>Teacher &amp; parent</t>
  </si>
  <si>
    <t>ANON-E7Y6-NCSR-1</t>
  </si>
  <si>
    <t>Any school should be inspection ready at any time. Too much notice gives schools time to hide any issues and doesn't always give a true representation of how well a school is performing.</t>
  </si>
  <si>
    <t>If two separate reports are produced I think tha parents should have access to the detailed report should they wish</t>
  </si>
  <si>
    <t>Possibly a summary report in an easily accessible format, but again, I think the full detailed report should be available for all to view.</t>
  </si>
  <si>
    <t>South Lanarkshire</t>
  </si>
  <si>
    <t>ANON-E7Y6-NC7Z-D</t>
  </si>
  <si>
    <t>Inviting parents to have conversations with their children at school about their experiences. Our children are basically coached as to what to say and do by staff, which is only natural, but parents remember when our kids have been let down and strengthened by things that happen regularly at school. If you want to get to the crux of what children think, you need to stop being scared of parents and invited them to engage with their children to truly coax out their views during inspections.</t>
  </si>
  <si>
    <t>The Chair of the Parent Council is often interviewed by the associate member and not the inspector - there are very wordy, jargon-filled questions and it doesn’t get into the issues. It’s a very pressured situation and then the Chair is forced to be silent on what happens afterward for confidentiality. Focus groups are chosen by the staff, if they happen at all. Parents should be invited into the process freely, as in mandatory to invite them to participate by ALL communication modes possible (text, email, phone call, social media, etc.) to participate by answering two or three simple questions on what they love most about the school and what they think needs to be improved about the school.</t>
  </si>
  <si>
    <t>I think inspections should take place every three years. Headteachers  who cause the most issues tend to look for roles whereby a school has just had an inspection and leave before the next one to cause more problems and safeguarding issues. Stop hiding behind the effects of the Covid pandemic and lack of budget - our children are being let down because you don’t inspect often enough.</t>
  </si>
  <si>
    <t>Points. Not grades. I want a percentage, not a scale. Teachers and educational staff don’t want league tables but parents do. We want to KNOW our children are getting a quality educational experience and because they’re not, the inspections hide behind a grade scale. Stop hiding your marks - it’s time to be open and transparent. All manner of things are hidden behind these vague descriptions and it’s not okay. Parents don’t understand what needs to be improved or how they themselves can help.</t>
  </si>
  <si>
    <t>Two weeks notice makes it difficult to plan yearly events like nativity plays, etc. It also makes it impossible to mobilise parents to participate. Notice should be immediate to both parents and the school - as in simultaneous. It should be much more public than it currently is.</t>
  </si>
  <si>
    <t>Attainment isn’t reported to the Parent Forum by schools; parents can barely understand end of year reports because they’re copied and pasted from the previous child by the teachers. Communication with Parents - frequency and number of newsletters, report cards, reporting - should all be included. Not messages on the Parent Portal, but substantive, regular communication. Asking if the school informs parents BEFORE standardised tests are given so that parents can ensure their child has had a proper night’s sleep and a good breakfast. This doesn’t currently happen and it’s not okay.</t>
  </si>
  <si>
    <t>The fully detailed information should be released to all - step by step, with nothing hidden. Fully transparent and understandable by all. It’s not hard - you do it all the time with consultations.</t>
  </si>
  <si>
    <t>There aren’t, not really. If there was a student body or a pupil council then sure, but the Head Girl and Head Boy are under enormous pressure from staff so it’s not like they can engender confidence in the school on their own amongst their peers. I suppose a letter - a paper letter - appropriate to the age group, would be acceptable.</t>
  </si>
  <si>
    <t>Examples of effective practice specific to the school.
Indication of the support needed to make improvements WITH A CHECKLIST OF SPECIFICS and a timeline - as SMART goals - aligned to the School Improvement Plan
An indication of ADDITIONAL BUDGET required and ADDITIONAL STAFF needed to ensure the school improves within the timeline</t>
  </si>
  <si>
    <t>This should be a relationship, not a helicopter exercise. All staff should be encouraged to engage, not just the Headteacher.</t>
  </si>
  <si>
    <t>ANON-E7Y6-NCHH-C</t>
  </si>
  <si>
    <t>Informal chats, e.g lunch time chats, chat while playing. Less formal settings.</t>
  </si>
  <si>
    <t>Staff should be able to anonymously share views.</t>
  </si>
  <si>
    <t>They could be invited in to chat about the school.</t>
  </si>
  <si>
    <t>They seem to get everyone in a panic. They should be done more often and be less formal.
Schools plan for inspection. They are not a true reflection</t>
  </si>
  <si>
    <t>A video.</t>
  </si>
  <si>
    <t>ANON-E7Y6-NC5W-8</t>
  </si>
  <si>
    <t>Children and young people are the ones involved in the school and their opinions should matter</t>
  </si>
  <si>
    <t>Staff have to work within the school so their opinion matters</t>
  </si>
  <si>
    <t>We are the people whose children are at the school</t>
  </si>
  <si>
    <t>I think effective ways is to share colourful reports x</t>
  </si>
  <si>
    <t>ANON-E7Y6-NCZ9-F</t>
  </si>
  <si>
    <t>Free format questionnaire</t>
  </si>
  <si>
    <t>Schedule of inspection should be shared regularly. Set dates well in advance.</t>
  </si>
  <si>
    <t>ANON-E7Y6-NXRK-E</t>
  </si>
  <si>
    <t>There are young people that the school would choose, but more important is the young people who go unheard. For example, families whose young people don't attend school, on reduced timetables, or from minority groups. 
One way of accessing some of this information could be through national fora such as Who Cares, Children in Scotland, Youth Scotland, YouthLink Scotland, the Scottish Youth Parliament, the Young People's Commissioner. There are also mediation bodies, which may hear more about tensions than the good parts of education, but they provide valuable insight into what goes wrong and why.</t>
  </si>
  <si>
    <t>There is a general impression that school staff feel that these inspections are done to them rather than with them. They should feel live active agents and be facilitated to believe they are part of the solution.</t>
  </si>
  <si>
    <t>For the most part, parents have their voices removed from the education process. They have much to offer, which is often overlooked and underutilised. As a result, their interventions can appear problematic and challenging, rather than acting as partners with a shared interest. This is an area which needs vast improvement across Scotland.</t>
  </si>
  <si>
    <t>The word inspection is outdated and unhelpful. It should be an act of quality improvement for Scotland's education, something which holds a mirror up to what is happening and facilitates improvement. I believe much is done to try to nurture this as much as possible, however the narrative and process need revised to match modern co-production processes. Most people in Scotland live near there school and need their school to be a vibrant beating heart in their community. It The inspection can be about coaching schools and their stakeholders to work together to create a more localised approach which maximises local/national assets: people, environment, resources, finances, well-being etc.</t>
  </si>
  <si>
    <t>It should be based on more of a research approach. There are many tools and measurements which can come into play such as local demographics. What is the baseline? What are the levels of deprivation, what are the environmental factors which support and detract from overall achievement. For instance, the school might be achievement incredibly well in exceptionally difficult circumstances with limited funds. If funding is reduced, or teachers are not available, it will impact on the capacity to delivery results. Therefore we need more of a report of what the school needs to improve which takes account of the wider environment and the resources to deliver.</t>
  </si>
  <si>
    <t>Short notice should only apply when things are not going well and there is just cause for a risk-based inspection. Otherwise, everyone should know well in advance when their inspection is due and look forward to it, because of the help and support it gives the school to maintain high levels of progress and improvement.</t>
  </si>
  <si>
    <t>There's a massive gap in how we deal with young people who don't fit the current education model. There's been a lack of 'indicators' to show that certain young people in the community are missing out, or are not being supported. Lots of people are on reduced timetables or not attending at all. Many attend but are disruptive or not present in classes. Much of this is due to the lack of flexibility and the overemphasis on exams as the key indicator of success. Therefore 'inspections' need to change the public narrative and Let's stop our children from falling out of love with learning.</t>
  </si>
  <si>
    <t>Speak to them about the findings and how it makes them feel. Most young people want to feel proud of themselves and the communities they operate within. They should recognise their school and their part in shaping that community when they get the report. The trick is making sure it tells that story about their community, how it works and what people are trying to achieve within it. Therefore, it should acknowledge the clubs they are part, the hobbies they do, the places they go, where their parents work and meet, and why they matter.</t>
  </si>
  <si>
    <t>A report which captures the spirit and character of the people and the place the school is in.</t>
  </si>
  <si>
    <t>If we want consistent standards for everyone in Scotland which closes the poverty related attainment gap, then we need to be able to assemble packages of support which school leadership teams can access beyond the 'inspection' it might be a mentor, or resources, or a bit of extra funding. Making these changes should be positive and useful, where clear changes can be implemented without any shame or embarrassment.</t>
  </si>
  <si>
    <t>ANON-E7Y6-NXDN-3</t>
  </si>
  <si>
    <t>Consultation should be sent home tk every child.</t>
  </si>
  <si>
    <t>Again consultations should be sent to every parent</t>
  </si>
  <si>
    <t>Unannounced like nursery is.</t>
  </si>
  <si>
    <t>ANON-E7Y6-NXMC-1</t>
  </si>
  <si>
    <t>A more transparent cycle would help to manage anxiety and uncertainty. Makes it more supportive</t>
  </si>
  <si>
    <t>Gradings oversimplify what is a very complex business. This can be very unfair for a school. Focus should be on support - what a school is doing well and green next steps. Gradings can feel punitive.</t>
  </si>
  <si>
    <t>Understanding a schools journey of improvement</t>
  </si>
  <si>
    <t>Gradings should be more supportive statements of what is going well and agreed next steps.</t>
  </si>
  <si>
    <t>Stirling</t>
  </si>
  <si>
    <t>ANON-E7Y6-NCHY-W</t>
  </si>
  <si>
    <t>I think senior pupils can walk with inspectors on the visit. Focus groups imply sitting in the same room, but teenagers open up more as they are walking, so this may give another insight.</t>
  </si>
  <si>
    <t>Inspectors to attend a PTA meeting. Schools can select the better parents to help influence the outcome.</t>
  </si>
  <si>
    <t>That is a lot of content. Should there be more frequent inspections then maybe the very important ones are all the time and others are sampled.</t>
  </si>
  <si>
    <t>A video or a link to a secure web page with text and embedded content.</t>
  </si>
  <si>
    <t>Both point 1 and 2 above</t>
  </si>
  <si>
    <t>West Dunbartonshire</t>
  </si>
  <si>
    <t>ANON-E7Y6-NCXB-P</t>
  </si>
  <si>
    <t>Both random selections by the inspectors and also those chosen by staff. Have discussion groups</t>
  </si>
  <si>
    <t>Genuine annonymous questionainnes</t>
  </si>
  <si>
    <t>in a group environment</t>
  </si>
  <si>
    <t>detailed information available to all with an easy to understand verion also available</t>
  </si>
  <si>
    <t>easy to read and understand</t>
  </si>
  <si>
    <t>parent/support staff/parent council</t>
  </si>
  <si>
    <t>ANON-E7Y6-NX7K-K</t>
  </si>
  <si>
    <t>Opportunities to have trusted adults present to increase confidence for some children.</t>
  </si>
  <si>
    <t>Anonymous to allow staff to be 100% truthful. People may not always tell the truth for fear of repercussions from management team.</t>
  </si>
  <si>
    <t>West Lothian</t>
  </si>
  <si>
    <t>ANON-E7Y6-NC14-1</t>
  </si>
  <si>
    <t>The full, detailed report should be made available to parents too, alongside the "shorter, easy to read" report. Personally I'd prefer reading a full report of my kids' schools, but a shorter version might be better suited for other parents.
If I had to choose an option above, I'd say a single report if my suggestion above isn't possible.</t>
  </si>
  <si>
    <t>A short, easy to read communication, customised for the target audience. A P1 pupil will care very little while a S7 pupil might be very interested in the details.</t>
  </si>
  <si>
    <t>ANON-E7Y6-NCZP-6</t>
  </si>
  <si>
    <t>Assembly, newsletter</t>
  </si>
  <si>
    <t>ANON-E7Y6-NCAB-Y</t>
  </si>
  <si>
    <t>Share through play and or drawing. This would be beneficial especially to our children that struggle to verbalise their feelings/views.</t>
  </si>
  <si>
    <t>Possibly making their views anonymous so that they can be truthful with their views without fear of repercussions</t>
  </si>
  <si>
    <t>Parents and carers have alot of knowledge on their child and what works for them, they can share things their child shares with them that are concerning, or need improvement. Parents and carers tend to form relationships through their children so again their is knowledge and experiences shared by the parents to each other can be helpful for a clearer picture of classroom /school experiences.</t>
  </si>
  <si>
    <t>Once per year</t>
  </si>
  <si>
    <t>Sufficient pupil support workers providing support is very important for the children and all teaching staff. It helps the children emotionally , academically and takes a whole load of pressure off teachers and there’s the load with fellow pupil support workers.</t>
  </si>
  <si>
    <t>Easily broke down terms. Charts and categories easily identified possibly by colours.</t>
  </si>
  <si>
    <t>ANON-E7Y6-NX3Z-X</t>
  </si>
  <si>
    <t>My child would prefer to be interviewed to be asked her views.</t>
  </si>
  <si>
    <t>After the inspection, staff should have the opportunity to see and comment on the outcome of the inspection.</t>
  </si>
  <si>
    <t>They could also be given the opportunity to be interviewed.</t>
  </si>
  <si>
    <t>A single inspection report for all audiences, with an abbreviated list of key implementations.</t>
  </si>
  <si>
    <t>presented verbally in person.</t>
  </si>
  <si>
    <t>ANON-E7Y6-NXXM-P</t>
  </si>
  <si>
    <t>Coproduction methods are good these days you should have some facilitators to lead this work</t>
  </si>
  <si>
    <t>Workshops and queo</t>
  </si>
  <si>
    <t>Power point in school assembly</t>
  </si>
  <si>
    <t>ANON-E7Y6-NXB8-B</t>
  </si>
  <si>
    <t>Through one-2-one discussions, confidential questionnaires, or online surveys.</t>
  </si>
  <si>
    <t>A concise summary of the inspection report detailing the principal findings in a simple to understand format</t>
  </si>
  <si>
    <t>ANON-E7Y6-NXZM-R</t>
  </si>
  <si>
    <t>The inspectors having a session with each class where one to one opinions are given in class time allow kids to say how they really feel without scrutiny from the Head Teacher or Class Teacher.</t>
  </si>
  <si>
    <t>It is pointless to have the opinions of those in the PTA as they are likely to have a strong bond with the Head Teacher. PTA members can also be Teachers in the school who have kids and the spouses of teachers in the school. Parents opinions/concerns should be documented anonymously through questionnaires and addressed directly with the Head Teacher by HMIE. The parents who agree to give opinions face to face at school are currently cherry picked by Head Teacher and invited in. Not giving a real sense of what needs to change.</t>
  </si>
  <si>
    <t>When there is a concern (ie lots of bullying or management complaints) and as frequently as possible. Every 2-3 years for the later. Alot of damage can be done by poor Head Teacher management in 2-3 years.</t>
  </si>
  <si>
    <t>A specific summary point made about the number of complaints and also specifically bullying complaints.</t>
  </si>
  <si>
    <t>As little notice as possible if you actually want a true reflection of the standards kept by the school... If you give extra time you end up with a false impression of the school.</t>
  </si>
  <si>
    <t>DEDICATED evidence of Strategy following of all recommended procedures regarding bullying in schools. Analysis of Seemis bullying frequency of those involved cross referenced with Council held complaints for these individuals. All children only deserve the right to an education in a mainstream school if their behaviour DOES NOT inhibit others from receiving their education. Children who cannot behave in mainstream should be moved to a suitable environment to save the horrific suffering of bullied children. Who often have to leave the school/education system due to the failings of weak head teachers/self motivated council education officers. There are frequent cover ups/a lack of neutrality.</t>
  </si>
  <si>
    <t>NOT through the current biased SELECTIVE wording that St. Mary's Polbeth use on their School Newsletters. Often ommitting areas of failings/blowing their trumpet for anything that has went well. Not delusional brainwashing of parents/ kids in School Assemblies that recent surveys/inspections went well and not owning up to obvious failings. Perhaps a way to report findings would be W L Council publishing a report in lay man's terms in local council bulletin/or email parents comparing local schools inspection results against each to help clarify the findings/put them into context. Parents should be contacted individually after bullying incidents for satifaction surveys. Sack Greig Welsh WLC.</t>
  </si>
  <si>
    <t>An inspection report is useful to me if it is a transparent analysis of school bullying performance. Number of incidences, how many involving same perpetrator, how many incidences were then reported to council by parents, were the parents of bullied child satisfied with council response. If not, what parents think school or council could do to improve poor results.</t>
  </si>
  <si>
    <t>ANON-E7Y6-NXWG-F</t>
  </si>
  <si>
    <t>Be part of inspection team, observing learning in own school. I’ve done this as part of vse local authority process.</t>
  </si>
  <si>
    <t>Open meeting with parents.</t>
  </si>
  <si>
    <t>We talk about meaningful reporting to parents and that’s what inspections should look and feel like. Not archaic class reports</t>
  </si>
  <si>
    <t>I feel in the cycle there should be a planned inspection as well as an unannounced. I know of colleagues who worked 3 weekends in preparation for a recent inspection and that’s ridiculous! That’s not right, they have families of their own and the stress levels for all involved were terrible. !</t>
  </si>
  <si>
    <t>Accessible formats like videos</t>
  </si>
  <si>
    <t>Parent and teacher</t>
  </si>
  <si>
    <t>Secondary parent, primary teacher</t>
  </si>
  <si>
    <t>ANON-E7Y6-NC9N-3</t>
  </si>
  <si>
    <t>Anonymosation of responses</t>
  </si>
  <si>
    <t>Annonymise responses</t>
  </si>
  <si>
    <t>Parent carer and support staff</t>
  </si>
  <si>
    <t>ANON-E7Y6-NCZ5-B</t>
  </si>
  <si>
    <t>Talk directly to the children, for example through an assembly or record a video to share with them after the inspection.</t>
  </si>
  <si>
    <t>ANON-E7Y6-NCAU-J</t>
  </si>
  <si>
    <t>Diagram or poster summarising report</t>
  </si>
  <si>
    <t xml:space="preserve">Teacher or other staff </t>
  </si>
  <si>
    <t>Teacher / Lecturer / Practitioner</t>
  </si>
  <si>
    <t>ANON-E7Y6-NC8K-Y</t>
  </si>
  <si>
    <t>As pupils are our clients, and have one shot within their learning at different ages and stages. They should have every right  to have a say in the process of their  educational journey- always</t>
  </si>
  <si>
    <t>Staff views need to be totally anonymous. This is in order to protect them from any potential punitive repercussions if they state any views that the Local Authorities or school do not agree with.</t>
  </si>
  <si>
    <t>Like a business, we should be quality assured at least every three years</t>
  </si>
  <si>
    <t>Akin to our pupil tracking a monitoring, we need to be more specific in the reporting of what has been a success, with justification and targets with justification. 
More onus needs to be placed on the demographics of the schools we teach in, and not just the data from comparative schools. Example, an SIMD school average of 4 in Glasgow does not have the same demographic of an SIMD 4 in Sutherland and that is not taken into consideration as we use the comparator calculation- it doesn’t tally</t>
  </si>
  <si>
    <t>We should always be consistent with our teaching and learning as well as ready for review</t>
  </si>
  <si>
    <t>The language used needs to be pupils friendly, for each phase and stage supporting the schools given vision and values that pupils have been using as a guide in order to achieve in their school and aspirational learning context</t>
  </si>
  <si>
    <t>ANON-E7Y6-NCB2-G</t>
  </si>
  <si>
    <t>I would include discussion out with formal areas such as focus groups. Seek out those pupils who may not be picked for a focus group and send time at break and lunchtime speaking to young people around the school. This would give a more representative view. I would also not allow school staff to pick focus groups, I would randomly pick young people from seems thus ensuring a more balanced view. Also ask any young person in the corridors.</t>
  </si>
  <si>
    <t>I would also not allow SLt to pick staff, I would randomly pick staff from the staff to seek views from. I would also ensure there is a focus group of union reps only to really speak through the issues or problems raised by members in the school. This would give a more balanced view.</t>
  </si>
  <si>
    <t>I would ensure the school sends the survey at least 3 times before the deadline to ensure as many people complete it as possible. I would also offer drop in sessions for parents in the evening to gain further views.</t>
  </si>
  <si>
    <t>Inspections should take place on a 3 yearly cycle and extra inspections if required or there is a concern from parents, teachers, young people or a large drop in attainment. There are schools who have not been inspected for over 10 years! If this school is weak then this has been allowed to continue and fail those young people!</t>
  </si>
  <si>
    <t>I would also include the state of the school estate. How dated is the environment, how accessible is it and how often is the school buildings updated. For example schools should not have classrooms the same as they were in the 1960’s. This is not suitable for current teaching and should be part of the inspection.</t>
  </si>
  <si>
    <t>An easy to ready child friendly version of the report which can be delivered in an assembly or similar environment.</t>
  </si>
  <si>
    <t>ANON-E7Y6-NC1E-J</t>
  </si>
  <si>
    <t>Assembly from HMIe staff and SLT</t>
  </si>
  <si>
    <t>ANON-E7Y6-NCFF-8</t>
  </si>
  <si>
    <t>Schools best know their learners and what would be an appropriate way. In house sharing would be best</t>
  </si>
  <si>
    <t>ANON-E7Y6-NCEA-2</t>
  </si>
  <si>
    <t>Free sessions during break/lunch where children who would like to can come and talk to inspectors in a protected environment to share more freely. Focus groups can be strategic and may not allow for a true reflection of a school.</t>
  </si>
  <si>
    <t>More time/opportunities for all staff to contribute. One short meeting for teachers especially is very short and there is no space to share thoughts that they may not be comfortable sharing with the entire teaching staff.  Agaij focus groups are very specific and can be created strategically.</t>
  </si>
  <si>
    <t>This should be working weeks not over the holidays. It is unfair to give a school the two weeks notice in which some of that time is over the holidays. Staff then feel pressured to work over the holidays to complete the necessary paperwork etc.</t>
  </si>
  <si>
    <t>Reviews of SLT with Local Authority, how are they being assessed/regulated?
Behaviour management
Staff training/knowledge to support learners with complex needs. Are they trained appropriately? Does the school supply appropriate support/resources etc?</t>
  </si>
  <si>
    <t>Assembly with lead inspector telling the pupils what they have found.
Child friendly document/poster that explains the key strengths and weaknesses</t>
  </si>
  <si>
    <t>ANON-E7Y6-NCE8-S</t>
  </si>
  <si>
    <t>Focus groups, accessible surveys, drop in sessions,</t>
  </si>
  <si>
    <t>Lunch and learn style sessions, informal conversations, focus groups, drop in sessions for staff not “randomly” selected</t>
  </si>
  <si>
    <t>A percentage of satisfaction with each QI perhaps? Or an A-D grade with “needs improvement” below this? The language for gradings are open to so much interpretation and twisting by the media or communities</t>
  </si>
  <si>
    <t>The pressure is immense on staff when this happens and they are expected to carry on with their day job at the same time. A minimum of a month. 
However if inspections were more regular and truly supportive for teams, then perhaps this wouldn’t be necessary because people wouldn’t have such high anxiety around it.</t>
  </si>
  <si>
    <t>Other measure of success that aren’t just on attainment. Yes attainment matters, but so does nurturing the whole child/young person who might struggle academically but thrive elsewhere.</t>
  </si>
  <si>
    <t>Accessible language that is about them. Form it with them on a revisit perhaps? For example, “we saw, we think…” or something like this to highlight the why of your decisions.</t>
  </si>
  <si>
    <t>ANON-E7Y6-NX35-S</t>
  </si>
  <si>
    <t>ANON-E7Y6-NXY4-X</t>
  </si>
  <si>
    <t>Children should be given the opportunity to hear feedback and respond to it.</t>
  </si>
  <si>
    <t>Staff should be free to give feedback anonymously and be allowed the opportunity to seek feedback following observed lessons,  part of this feedback should include next steps or signposting to improvement. Furthermore staff should be able to feel confident in inspectors that they would be able to deliver lessons that they have observed.</t>
  </si>
  <si>
    <t>All schools being inspected in the same year should be inspected in the same key areas and focusses. It should not be up to individual inspectors to decide what to focus on nor how evidence should be provided.</t>
  </si>
  <si>
    <t>Schools should not be notified in advance.</t>
  </si>
  <si>
    <t>It should NOT be up to individual inspectors to decide which aspects they want to focus on. It should be decided on for all schools being inspected in that academic year.</t>
  </si>
  <si>
    <t>Differentiated for stages and delivered to them by inspectors in a way that best suits their learning needs.</t>
  </si>
  <si>
    <t>ANON-E7Y6-NXKW-K</t>
  </si>
  <si>
    <t>Only when a problem is identified by the local authority and the inspection can be a supportive process to make positive change.</t>
  </si>
  <si>
    <t>A positive statement focusing on next steps.</t>
  </si>
  <si>
    <t>A 3 month period of notice to inspect.</t>
  </si>
  <si>
    <t>The role of the local authoritiy in supporting school make the changes.</t>
  </si>
  <si>
    <t>ANON-E7Y6-NX21-M</t>
  </si>
  <si>
    <t>All staff should have to meet and talk with inspectors rather than selected staff on focus groups</t>
  </si>
  <si>
    <t>Just turn up and see how the school is performing warts and all. Then ask for the school to provide the information. No preconceptions from the inspection team unless the school has been identified as at risk</t>
  </si>
  <si>
    <t>Budget’s resources staffing levels
Extra curricular offer</t>
  </si>
  <si>
    <t>ANON-E7Y6-NXZS-X</t>
  </si>
  <si>
    <t>Staff interviews</t>
  </si>
  <si>
    <t>ANON-E7Y6-NCXX-C</t>
  </si>
  <si>
    <t>Large group staff discussion with inspectors doesn’t always allow time for all staff to get a chance to share their views. Time should be allocated for staff who want individual discussion.</t>
  </si>
  <si>
    <t>Easy to understand version with child friendly language for younger children.</t>
  </si>
  <si>
    <t>ANON-E7Y6-NCVT-6</t>
  </si>
  <si>
    <t>ANON-E7Y6-NC9Y-E</t>
  </si>
  <si>
    <t>Rather than a one off snapshot, conversations with a group of pupils over a longer period e.g once a month for 3 months or longer may allow the children to be more relaxed with the process and give their views more freely.</t>
  </si>
  <si>
    <t>Again rather than sharing views in what is quite a pressurised time during an inspection visit - conversations over a longer period of time would allow for staff to share their views more freely and to think of all the things they want to share.</t>
  </si>
  <si>
    <t>Schools should be inspected without warning and more frequently so that the everyday practices are seen. To be honest if senior leadership teams are doing their jobs then an inspection visit could focus on them and conversations with them as they should have the knowledge, data and evidence of how their school (and staff) are performing. As a teacher I should not have to wait ten years plus to be told that I or my school isn’t doing what it should. If Education Scotland provided clear guidelines/formats for planning etc we should have this would standardise procedures and take a lot of the stress and guesswork for what HMIE are looking for when they visit.</t>
  </si>
  <si>
    <t>A child friendly version of the report or presentation that can be shared with children.</t>
  </si>
  <si>
    <t>ANON-E7Y6-NCRW-5</t>
  </si>
  <si>
    <t>The problem with the current grades is that the press jump on the description of “weak” without having any clear understanding of why the school got that grade.</t>
  </si>
  <si>
    <t>Shorter statement without jargon or overly technical vocabulary.  
In particular responding to any concerns that the young people made.</t>
  </si>
  <si>
    <t>Currently inspection reports take too long to be published.  When they do, they are too vague to be a lot of use to staff.  For example phrases such as “some faculties did well but in others … was lacking.”  Unless you know which faculties did well then the statement is meaningless.  
It is also extremely demotivating to read things like: “ some staff do not take the wellbeing of pupils seriously, “if you yourself and other colleagues you know, take pupil wellbeing very seriously indeed.</t>
  </si>
  <si>
    <t>ANON-E7Y6-NCJY-Y</t>
  </si>
  <si>
    <t>ANON-E7Y6-NC1W-4</t>
  </si>
  <si>
    <t>One to one sessions to discuss the variety of needs which need to be catered for in classesand to seek advise on how best to achieve this.</t>
  </si>
  <si>
    <t>Consideration of needs that must be met. Availability of resources and support staff.</t>
  </si>
  <si>
    <t>Video feedback in child friendly language outlining strengths and suggestions for improvement.</t>
  </si>
  <si>
    <t>ANON-E7Y6-NC1R-Y</t>
  </si>
  <si>
    <t>ANON-E7Y6-NCMA-A</t>
  </si>
  <si>
    <t>Anonymous questionnaires where staff can feel free to give their true accounts and opinions instead of group sessions where they might be afraid to speak the truth or feel intimidated by others.</t>
  </si>
  <si>
    <t>ANON-E7Y6-NCMB-B</t>
  </si>
  <si>
    <t>Focus groups and conversations wit people they know mean they are more likely to talk.</t>
  </si>
  <si>
    <t>Staff get no opportunity to talk to the inspection team on a one-to-one or small group basis.</t>
  </si>
  <si>
    <t>Discussion may be more useful than questionnaires.</t>
  </si>
  <si>
    <t>A short presentation with the main facts that can be shared in classes or at assemblies.</t>
  </si>
  <si>
    <t>ANON-E7Y6-NC75-8</t>
  </si>
  <si>
    <t>Something supportive - outline the GOOD that the school does as well as areas of improvement</t>
  </si>
  <si>
    <t>None.
Inspections should not be 'scary' or have a need for planning - it should be something that is just 'done' so inspectors can see the schools as they really are without all the 'extras' and stress that Leadership puts on staff</t>
  </si>
  <si>
    <t>Two inspection reports – one with detailed information for schools and local authorities/proprietors of independent schools, and a shorter, easy-to-understand version for parents and carers and STUDENTS.</t>
  </si>
  <si>
    <t>ANON-E7Y6-NCNH-J</t>
  </si>
  <si>
    <t>Ask them to fill in forms online through a QR code while in the classroom.</t>
  </si>
  <si>
    <t>Build in time for staff to have a drop-in session with an inspector to be able to tell them something positive or negative about the school.</t>
  </si>
  <si>
    <t>Meetings in person
Surveys
Phone calls</t>
  </si>
  <si>
    <t>ANON-E7Y6-NCHS-Q</t>
  </si>
  <si>
    <t>As a teacher of enhanced provision I think you should use a total communication approach. You should speak to child, have people on the team who are specialised in using Makaton signing and Widgit Symbols and seek to get examples of all voices in the school. You may need to spend time building relationships with additional needs children in order to hear their voice.</t>
  </si>
  <si>
    <t>An inspection tends to be a highly stressful situation with a lot of increased pressure. They need to be seen as more friendly working together experience where we are all doing our best in difficult situations, ie. lack of PSA support for vulnerable pupils and lack of resources. We are all digging in our own pockets to meet the needs of our children. This needs to be acknowledged. We have children arriving at school without having their needs met. Teaching them the curriculum happens after they are feeling safe, fed, nurtured and clothed appropriately.</t>
  </si>
  <si>
    <t>You need to enjoy you reach a diverse range of parents.</t>
  </si>
  <si>
    <t>Digital display for assembly</t>
  </si>
  <si>
    <t>Enhanced Provision Teacher</t>
  </si>
  <si>
    <t>ANON-E7Y6-NCH9-W</t>
  </si>
  <si>
    <t>Just turn up. The whole inspection process is a show!! Children are primed, teachers are stressed to the maximum.
Just turn up and see what exactly is happening in the school, no false preparation</t>
  </si>
  <si>
    <t>Do they really need to know???</t>
  </si>
  <si>
    <t>ANON-E7Y6-NCEY-T</t>
  </si>
  <si>
    <t>Primary children have under developed brains. One day they love a teacher, the next day they hate them. They have transient, easily influenced brains. Caution should be taken when collating responses and these responses should be discussed with staff before the end of the inspection process. Otherwise it feels like a one sided process.</t>
  </si>
  <si>
    <t>Staff are asked a limited number of questions and generally the inspection officers ask open questions rather than direct questions. This leads to frustration after the published findings as teachers do not feel matters have been discussed fully.</t>
  </si>
  <si>
    <t>The parents views are very important but should be reasoned with staff to have the chance to reply before publication . Parents can have flippant, transient and emotional stances on some occasions .</t>
  </si>
  <si>
    <t>Research and reading and preaching about skills does not improve the workforce. Showing practical guidance of how to incorporate what is wanted by education Scotland is of utmost importance.  For example PLAY - the latest buzz word. For years we heard about active learning, now it’s play. No one is ready to show how this fits with the academic children in a P7 maths classroom who love an abstract worksheet. Play can water down learning as well as promote it if it is not embedded correctly.</t>
  </si>
  <si>
    <t>All staff should have access to the detailed report before it is published. There should be a period of conversation and reflection for both parties. Both parties should be in agreement that the final draft is a fair reflection of the school. 
The way it is presented for small primaries is very personal to staff as it can directly indicate which teacher is ‘weak’. No other profession has such an open, public review on their professional development. This is what leads to very poor mental health in the workforce as well as the effect on leaders.</t>
  </si>
  <si>
    <t>Not personal. Especially in a small school context. There is the rush that second level or upper primary implicates one member of staff. Horrendous.</t>
  </si>
  <si>
    <t>ANON-E7Y6-NCPV-2</t>
  </si>
  <si>
    <t>Informal discussions as inspectors tour around schools.
Nothing written or formal as this can be overwhelming for many children depending on need or age and stage</t>
  </si>
  <si>
    <t>Discussions and anonymous questionnaires as this can ensure nobody feels silenced</t>
  </si>
  <si>
    <t>Encourage complete transparency between all parties and ensure parents have a place to share their views without pupils and staff present</t>
  </si>
  <si>
    <t>I feel these should be done annually or 2 yearly with the priority based upon past inspection results. 10 years is far too long between inspections, some pupils could have passed through their entire primary school years without it ever having been inspected. Scary as this is a long period for things to go unnoticed</t>
  </si>
  <si>
    <t>I feel inspections should be completely unannounced as they are within early years settings.
This ensures a completely realistic view of what happens in the school day to day.</t>
  </si>
  <si>
    <t>Video or other visual type explanation - reading a whole document is too much</t>
  </si>
  <si>
    <t>ANON-E7Y6-NCZK-1</t>
  </si>
  <si>
    <t>ANON-E7Y6-NCAE-2</t>
  </si>
  <si>
    <t>This is the hard part! Child friendly terminology needs to be used.</t>
  </si>
  <si>
    <t>I have worked as a teacher for over 15 years and never been part of an inspection process. The sense of anticipation is very real and having negative impact on workload.  At least once in the lifetime of a child in that school as a minimum. More regularly would ensure standards continue to improve and supports put in place for those schools not driving forward.</t>
  </si>
  <si>
    <t>Concerns that this would be woolly. Ranking makes it very clear where the school stands in terms of quality indicators.</t>
  </si>
  <si>
    <t>Part of me feels spot inspections would reduce stress in the build up to inspection. However, 2-3 weeks seems ample. If schools are doing well, they will continue too. If schools are not, it can’t miraculously be changed in a few weeks.</t>
  </si>
  <si>
    <t>Video
Infographic</t>
  </si>
  <si>
    <t>Effective practise from other schools which could be recommended to foster improvement in the inspected school.</t>
  </si>
  <si>
    <t>Any support to schools should be welcomed as everyone’s agenda should be improvement for learners. I think informal, but regular (monthly/termly) post-visits to provide support is the best way to drive change, particularly where school leadership is poor. This would give clear targets to focus on and achieve within reasonable time frames. Cumulatively, this should have a bigger impact than a follow up a year later.</t>
  </si>
  <si>
    <t>ANON-E7Y6-NXY1-U</t>
  </si>
  <si>
    <t>In settings like drama classrooms, the voices of children and young people are invaluable. 
1. Interactive Workshops: These sessions can be designed to allow students to express their thoughts and emotions through creative means such as improvisation, role-play, and scene work. 
2. Digital Storytelling: Encouraging students to create short videos or digital narratives about their learning experiences promotes a visually rich method of communication. Using platforms like Adobe Express.
3. Anonymous Feedback Channels Certainly! Here’s a concise 700-word response outlining the suggestions for enhancing student involvement in inspections.</t>
  </si>
  <si>
    <t>Anonymous</t>
  </si>
  <si>
    <t>There are some areas in an inspection that to a proffessional mater more, these should carry more weight in the inspection. Parents need to know their child is feeling safe and is being encouraged to put effort into their work at every level.</t>
  </si>
  <si>
    <t>How much the arts are having a positive impact in the school and class sizes</t>
  </si>
  <si>
    <t>ANON-E7Y6-NXB6-9</t>
  </si>
  <si>
    <t>ANON-E7Y6-NXB4-7</t>
  </si>
  <si>
    <t>Video interviews, so children are not intimidated by the process.</t>
  </si>
  <si>
    <t>Many staff are not visited as part of an inspection, despite working hard as part of the process.  Staff that are not inspected should have the chance to share a synopsis of their lesson as often good work goes unnoticed.</t>
  </si>
  <si>
    <t>Some parents can feel intimidated by this process often overpowered by members of the parent council or as part of focus groups.  Groups &amp; Meetings could be undertaken by using MS teams where a degree of anonymous contributions using comments could be provided.</t>
  </si>
  <si>
    <t>Areas for improvement should be followed up and supported by the inspectors or a team of experienced teachers in a positive way which wholly supports the teachers and staff involved.  Where this involves additional work for staff outwith guided hours then additional pay should be forthcoming.</t>
  </si>
  <si>
    <t>If a school is being inspected because of concerns then schools should be given sufficient time to gather evidence without onerous burdens being placed on staff.  Very clear guidelines must be given to schools regarding what might be sampled as part of a normal inspection process.</t>
  </si>
  <si>
    <t>Evidence of value added success/failure from measurable time points, ie start of academic year, since transition to the school, from a specific intervention particularly if requested by child and or parents/carers.</t>
  </si>
  <si>
    <t>A post inspection visit report/video from the inspection team using child friendly language  sharing positives and reassurances as to how any improvements are going to be addressed</t>
  </si>
  <si>
    <t>ANON-E7Y6-NX61-R</t>
  </si>
  <si>
    <t>Disagree for Primary Schools as were fully engaged with our recent inspection.</t>
  </si>
  <si>
    <t>Shorter notice would mean that inspections would need to be structured differently with a realistic expectation.</t>
  </si>
  <si>
    <t>ANON-E7Y6-NXFW-E</t>
  </si>
  <si>
    <t>Having been inspected,  the focus groups etc didn't feel welcoming, the questions were loaded and consideration of teachers at the coal face aren't actually being listened to. More input and actually listening and positive action from our opinions and experiences need to be taken on board.</t>
  </si>
  <si>
    <t>Online</t>
  </si>
  <si>
    <t>ANON-E7Y6-N43G-7</t>
  </si>
  <si>
    <t>Needs to be pitched at right level. 
Interviews?
School staff asking set questions?</t>
  </si>
  <si>
    <t>1-1 interviews</t>
  </si>
  <si>
    <t>No notice</t>
  </si>
  <si>
    <t>Annotated/illustrated diagrams</t>
  </si>
  <si>
    <t>ANON-E7Y6-N4YW-W</t>
  </si>
  <si>
    <t>In person focus groups with randomised groups of young people</t>
  </si>
  <si>
    <t>Wider range of opportunities to meet inspectors to discuss faculty/subject matters</t>
  </si>
  <si>
    <t>Recorded presentation showing and explaining key points</t>
  </si>
  <si>
    <t>ANON-E7Y6-N4Q1-F</t>
  </si>
  <si>
    <t>Not questionnaires- open to misinterpretation. Also, whose opinions are you seeking? The children or the adults supporting the completion of the questionnaire?
Opportunities for children to talk about their learning directly- small groups, focus groups.</t>
  </si>
  <si>
    <t>Not individually, rather in groups where staff have the support of others. This would encourage all to contribute whilst being supported. 
Don’t like questionnaires- get people talking and sharing their thoughts and experiences!</t>
  </si>
  <si>
    <t>Face to face conversations, again in groups. Yes, Parent Council members, also school after school group leaders, parent helpers..</t>
  </si>
  <si>
    <t>If they are to continue in the same format, then every 7 years.
However, I think a better approach would be to have QIOs carrying out more drop in visits to schools- supporting teachers and leaders.   So many schools don’t see or know who their QIO is! And, the QIOs don’t know where excellence lies as they aren’t seeing for themselves first hand. I’m old enough to remember the likes of Rose Geddes who was an area officer in Aberdeenshire. She made visits to all feeder Primary Schools in our area and led inservice days as well as being instrumental in supporting innovative projects such as the development of writing skills through using the Foundations of Writing approach.</t>
  </si>
  <si>
    <t>Ongoing, drop in visits where QIOs identify strengths and areas for improvement- smart and achievable goals where support is given where appropriate.</t>
  </si>
  <si>
    <t>Too much paperwork involved- for HT, staff and parents.Get people talking, sharing what they do. Questionnaires may  save the inspection team time and give them certain areas for focus, but they can also be very misleading.</t>
  </si>
  <si>
    <t>Don’t think reports need to be too long winded- bulletin points outlining key strengths and next steps- to be achievable in the short term.</t>
  </si>
  <si>
    <t>This responsibility could lie with the HT/SMT.
Following inspection visit, QIOs could/should sum up their findings briefly to those interviewed as a curtesy.</t>
  </si>
  <si>
    <t>Inspections should be a positive experience for all. 
Yes, there may be areas for improvement but keep it supportive not demoralising; show how you are going to support any improvements needed and the time scale required to put these into practice.
There are so many constraints on schools today- staffing, training, buildings not fit for purpose, poor funding, lack of adequate support for all pupils- staff are dealing with some very challenging children in their settings many with very complex needs which authorities are unable to support effectively. Can we ALL honestly say we are getting it right for every child?</t>
  </si>
  <si>
    <t>If this was done on a more frequent manner, using QIOs to carry out visits rather than week long inspections, I feel it would lead to better outcomes for all, communication and respect.</t>
  </si>
  <si>
    <t>Retired but with a keen interest still in our education system!</t>
  </si>
  <si>
    <t>ANON-E7Y6-N4QP-E</t>
  </si>
  <si>
    <t>using age-appropriate communication</t>
  </si>
  <si>
    <t>Support Staff</t>
  </si>
  <si>
    <t>ANON-E7Y6-NC6P-2</t>
  </si>
  <si>
    <t>That they feel free to say how they really feel about the school without any back lash</t>
  </si>
  <si>
    <t>Parents should be allowed to share there views without prejudice</t>
  </si>
  <si>
    <t>I think that inspections should be unannounced as this will give them a real look at how school are really being run.</t>
  </si>
  <si>
    <t>ANON-E7Y6-NC45-5</t>
  </si>
  <si>
    <t>Choose children randomly. Choose children from different levels of attainment.  Choose children of different ages.</t>
  </si>
  <si>
    <t>Give school staff questionnaires, discuss findings with them. Talk to staff who are committed such as staff who run extra curricular activities.</t>
  </si>
  <si>
    <t>Parents and carers are directly involved in their children's education. They are the ones who celebrate success and deal with the fallout when situations in school are not handled well.</t>
  </si>
  <si>
    <t>The inspections should be frequent but they should be collaborative, not threatening.</t>
  </si>
  <si>
    <t>Inspections should be an integral part of the school year, planned well in advance. It should be done with a positive approach that inspectors and school staff are collaborating to improve the education offered, while respecting the wellbeing of all involved. Inspectors should come with examples if good practice that can be shared so the inspections will be seen as a positive experience for all.</t>
  </si>
  <si>
    <t>The inspection team should include people on the team from a similar area to those being inspected e.g. rural schools should be inspected by people from rural areas and the same with urban schools. Otherwise the inspection team are judging the school with a very different experience and outlook.</t>
  </si>
  <si>
    <t>They should be told all the positives and the targets for improvements. This should be as positive a process as possible.</t>
  </si>
  <si>
    <t>Retired Head of department</t>
  </si>
  <si>
    <t>ANON-E7Y6-N4BT-3</t>
  </si>
  <si>
    <t>Come and see the children during out of class groups which support the schools aims and values. Not just Ina. Circle of questions or planned learning.
I.e - uncrc groups</t>
  </si>
  <si>
    <t>We are the ones working day in day out, we should have a huge say but in a more intimate setting as opposed to a group</t>
  </si>
  <si>
    <t>Giving two weeks puts pressure and unrealistic school ethos as everyone works their arsed off to show a school which isn’t actually accurate.</t>
  </si>
  <si>
    <t>School website</t>
  </si>
  <si>
    <t>ANON-E7Y6-NCXZ-E</t>
  </si>
  <si>
    <t>There should be a meeting for staff to discuss a variety of topics instead of the allocated meetings discussing a particular agenda</t>
  </si>
  <si>
    <t>If a school is very good or excellent, I feel that more visits should go to the schools who are striving to meet that grade</t>
  </si>
  <si>
    <t>Inspectors should just turn up and see the day to day life of schools instead of the fake reality of making all lessons etc ‘inspector worthy’. Children being prepped etc on what to say. It’s all a show</t>
  </si>
  <si>
    <t>ANON-E7Y6-NCXS-7</t>
  </si>
  <si>
    <t>Staff are never rarely honest as they feel will reflect badly on the school.</t>
  </si>
  <si>
    <t>I think inspections should run like care commission. Turn up, announced every 2 years.</t>
  </si>
  <si>
    <t>Turn up unannounced</t>
  </si>
  <si>
    <t>ANON-E7Y6-NCX3-7</t>
  </si>
  <si>
    <t>ANON-E7Y6-NCSV-5</t>
  </si>
  <si>
    <t>Group discussions
Sharing of work undertake 
Sharing within the extra curricular clubs
Child led school walk abouts</t>
  </si>
  <si>
    <t>One to one in a quiet place with a discussion - not hard questioning!
Group chats, again not led by hard, stern questions making staff uncomfortable</t>
  </si>
  <si>
    <t>Parent focus group from across all stages
Open afternoon with HMIe</t>
  </si>
  <si>
    <t>Some schools ‘get ready’ for inspection and do things that they would not normally practice! To get a true reflection, 2 days would be better. It would also stop the 2 weeks of absolute panic - 2 days is shorter to worry!</t>
  </si>
  <si>
    <t>ANON-E7Y6-NC95-A</t>
  </si>
  <si>
    <t>ANON-E7Y6-NC6F-R</t>
  </si>
  <si>
    <t>Focus group with young people, discussion with specific groups e.g. Pupil Voice, Eco Committee etc. I's sure taht this does happen, but it doesn't happen in our setting.</t>
  </si>
  <si>
    <t>Our school is very different to mainstream settings, and it is not appropriate to inspect opur school using the same criteria. For some of our young people, just being in the school building is a major achievement, and it does feels that this sort of success is not catered for in the current framework. The nuts and bolts of good learning and teaching (however that may look for each learner), supporting our young people's specific needs and the personal progress they make should be at the heart of inspecting a school that caters for care experienced young people who have experieced trauma in their lives.</t>
  </si>
  <si>
    <t>Two different reports seem appropriate, enabling detailed feedback and next steps to be provided to schools and authorities, with a shorter, easy to understand one available for parents and carers.</t>
  </si>
  <si>
    <t>In person is the best way to share these findings - it's inclusive for all learners and enables teachers and school staff to clarify, explain or answer any questions that learners may have.</t>
  </si>
  <si>
    <t>All schools should recieve follow up. Regardless of how schools are viewed during the inspection, the process should be a supportive one. Following up the inspection with schools shows that the process is a valuable part of the school improvement cycle and not something that schools should be worried about.</t>
  </si>
  <si>
    <t>School attached to care service.</t>
  </si>
  <si>
    <t>ANON-E7Y6-NCWJ-W</t>
  </si>
  <si>
    <t>Have the opportunity to answer or explain view of the inspectors at the time</t>
  </si>
  <si>
    <t>A term because there is so much goes on in school as it is without having to find time to prepare writhing two weeks. Especially small rural schools where the head teacher also teaches for part of the week</t>
  </si>
  <si>
    <t>ANON-E7Y6-NCEG-8</t>
  </si>
  <si>
    <t>Pupil focus groups of all age and stage. A focus also on the pupil voice groups already established in schools.</t>
  </si>
  <si>
    <t>A choice of times convenient to all staff to share views.</t>
  </si>
  <si>
    <t>Talk to parent council groups.</t>
  </si>
  <si>
    <t>Poster or leaflet version</t>
  </si>
  <si>
    <t>ANON-E7Y6-NX12-M</t>
  </si>
  <si>
    <t>ANON-E7Y6-NXFM-4</t>
  </si>
  <si>
    <t>Allowing senior pupils from a school not under inspection to talk to young people in the school under inspection would help gain a wider understanding of how effective the teaching and learning in the inspected school actually is. 
Student assessors would have to be carefully selected and trained, with an emphasis on integrity, interpersonal skills and reporting skills.</t>
  </si>
  <si>
    <t>Staff should be free to speak to inspectors if they wish to do so. Possible names should not be presented to the inspectors by senior school staff. Anonymity should be preserved at all times.</t>
  </si>
  <si>
    <t>A wider selection of parents needs to be consulted. Not all parents have the time, inclination or confidence to fill in questionnaires. Chairs of Parent Councils    
are not always truly representative of the parent body as a whole. Meetings with randomly selected parents in a neutral setting might provide a more representative sample.</t>
  </si>
  <si>
    <t>Meetings  with pupils, explaining the main findings of the report in an age appropriate manner and allowing discussion on the findings.</t>
  </si>
  <si>
    <t>ANON-E7Y6-NXW6-X</t>
  </si>
  <si>
    <t>Teenagers engage via apps or online, surveying them in that way and a chance in school very every child to put their views across would be useful.  Then those that wish could be asked follow up questions in a focus group.
An electronic way could also give young people time to consider questions and answers rather than being put on the spot.  It would be inclusive to ESBA pupils or those that find verbal communication difficult.</t>
  </si>
  <si>
    <t>Surveys, focus groups on areas of expertise/ interest.  After school open house with inspectors and no SLT.</t>
  </si>
  <si>
    <t>Authorities should be inspected when concerns arise or every 10 years.   Individual schools can then be sampled from the authority.
The education department where I work are heavily involved in 'mini inspections' and have a huge amount of data, they employ the school leaders, control budgets and resources. The authority drives the policies and procedures of individual schools, they know context and geographical challenges.  If there are issues or areas of concern then the authority will be aware, this could be an issue with individual school leadership or quite possible a sign of systematic problems that impact multiple schools or particular catchments.</t>
  </si>
  <si>
    <t>The grades are headline grabbers and don't always reflect the school accurately.  If a school gets a high grade what do they do next?  Sit comfortably without improvement until the next inspection is due?   As a parent of children in a school who has recently had a report with many weak areas I am now anxious when I personally am happy with the education they are receiving.  What did inspectors see in the school? Should I be concerned or move my children to another school?  This is what the community is left thinking after an inspection of our local secondary school and local newspapers label the school as weak.  This is not helpful to the community and really demoralising for the staff.</t>
  </si>
  <si>
    <t>The 2 weeks are used for the activities mentioned but also for staff to prepare.  Make sure all paperwork is completed correctly, tidy classrooms and prep young people to say the correct things.  The 3 weeks of pre inspection and inspection days are incredibly stressful for staff and I am not sure what the answer is.</t>
  </si>
  <si>
    <t>Rather than outdoor education, look for LfS in ethos and culture of the school.
Engaging and safe outdoor space that is well used and valued by young people would be better than just outdoor education.</t>
  </si>
  <si>
    <t>Child friendly version to be shared with pupils council or pupil representatives.</t>
  </si>
  <si>
    <t>ANON-E7Y6-NXTY-X</t>
  </si>
  <si>
    <t>Pupils names should not be asked for on their questionnaire forms.</t>
  </si>
  <si>
    <t>The staff should feel that they can speak freely about the school involved and not feel that their position at that school is in jeopardy  of losing their job. 
Questionnaires should not ask for a name on the form considering it is meant to be anonymous.</t>
  </si>
  <si>
    <t>Parents on the parents focus group should be different to those that are on the staff focus group. 
Staff focus groups should not be made up of staff who are getting to do what they want to do all the time. 
Staff who are friendly with teachers.</t>
  </si>
  <si>
    <t>Inspections should take place every
year.
Inspectors should turn up at the proposed school unannounced so the Inspectors can see the true picture of the school. 
Schools should not let the pupils who don't go to classes stay at home when the Inspection is going on.</t>
  </si>
  <si>
    <t>Schools should not be given any notification of the inspection as it will give a true picture of what the school and staff are truly like. 
Inspectors should speak to any staff member and not just the staff members that were chosen by the teachers to be on a focus group. 
Staff members should feel that they can honest in their opinions and not feel that their job is at risk if they give a bad opinion on the way the school is getting run. 
Anonymous staff questionnaires. Asking for names.</t>
  </si>
  <si>
    <t>Explain the findings in a way that they understand.</t>
  </si>
  <si>
    <t>ANON-E7Y6-NX9M-Q</t>
  </si>
  <si>
    <t>Its hard to answer as I'm unsure how it could be done and I don't want to add anything extra to what already needs done. Continuing to use methods already suggested.</t>
  </si>
  <si>
    <t>ANON-E7Y6-NXFG-X</t>
  </si>
  <si>
    <t>Take more groups of children out and ask them questions relating to a broader range of subject areas to get an overall view, but in a fun, not too serious way.</t>
  </si>
  <si>
    <t>By making it feel less like a judgemental interview.
Staff become nervous about inspections because theres a massive worry that the wrong thimg is said, or that you haven't explained something well enough. Questions should also be direct so that staff understand exactly what they want to know. Its not fun trying to decipher what's being asked.</t>
  </si>
  <si>
    <t>A video of the inspectors sharing their findings.</t>
  </si>
  <si>
    <t>ANON-E7Y6-NXWE-D</t>
  </si>
  <si>
    <t>Staff seem to be overlooked, especially support staff who see things from a different perspective.</t>
  </si>
  <si>
    <t>School should do it</t>
  </si>
  <si>
    <t>ANON-E7Y6-NXTQ-P</t>
  </si>
  <si>
    <t>Inspections should only take place where there are concerns about attainment, HWB or a significant number of parental complaints. Inspections should be supportive and undertaken by people who have recent school leadership experience in the precious 12 months. This will reduce inspections resulting in time for inspectors to support schools rather than add additional stress and pressure.</t>
  </si>
  <si>
    <t>During assembly - inspectors should come back and share this</t>
  </si>
  <si>
    <t>ANON-E7Y6-NCYJ-Y</t>
  </si>
  <si>
    <t>They should have opportunity to share their thoughts and views freely.  Maybe given a chance to join the evaluation at their level.  However teachers views on who to involve would be needed as some may find challenging.</t>
  </si>
  <si>
    <t>I liked the staff discussion model where a group of staff are involved in discussions around provocations presented by HMIE.  Also clear space to share good practices.  Last inspection I was not confident enough to go and talk when the invitation was general.</t>
  </si>
  <si>
    <t>One page mind maps, a sketch note idea.</t>
  </si>
  <si>
    <t>ANON-E7Y6-NCYA-P</t>
  </si>
  <si>
    <t>A child friendly report that can be read to children/a visit from inspector to discuss/online chat with inspector to discuss</t>
  </si>
  <si>
    <t>ANON-E7Y6-NCVA-K</t>
  </si>
  <si>
    <t>Asking children questions during class observations. Focus groups for other areas of school life. Simple surveys that is accessible to all students.</t>
  </si>
  <si>
    <t>Anonymous surveys where staff can freely share their views.</t>
  </si>
  <si>
    <t>Again, anonymous surveys.</t>
  </si>
  <si>
    <t>I think the grading only oversimplifies the results of an inspection if people do not read the whole or part of the report.
Perhaps a grading and a short summary would be good.</t>
  </si>
  <si>
    <t>As a teacher who has experienced an inspection, the 2 weeks before the inspection were very stressful (more stressful than the actual inspection). The anticipation and pressure was immense. I’m not sure if having more time to prepare would help as this would increase the time for anticipation, or if it would be less stressful as it would provide more time to prepare.</t>
  </si>
  <si>
    <t>Visuals of some sort- graphs or pictures perhaps.</t>
  </si>
  <si>
    <t>Inspection should be seen as an opportunity to improve. It should be a supportive experience where educators and leaders can learn from professionals who visit lots of schools.</t>
  </si>
  <si>
    <t>ANON-E7Y6-NCJK-H</t>
  </si>
  <si>
    <t>ANON-E7Y6-NCEB-3</t>
  </si>
  <si>
    <t>ask children and young people how the would like to be heard. Make sure every child’s ‘voice’ is heard</t>
  </si>
  <si>
    <t>Make sure they can speak candidly. Avoid having SLT present.</t>
  </si>
  <si>
    <t>Meet parents in venues outside of the school. Make yourself accessible as possible, use community settings. Limit input from parent council, sometimes they are used as a mouth piece by the HT.</t>
  </si>
  <si>
    <t>regular inspections are helpful in maintaining standards.</t>
  </si>
  <si>
    <t>Inspection notification is currently far too long run in and distorts the work of the school. This can be driven by SLT and the HT who ‘bully’ staff into narratives that are not always honest.</t>
  </si>
  <si>
    <t>Skills development is a vague term that no one seems to be able to define well.</t>
  </si>
  <si>
    <t>ANON-E7Y6-NXR9-V</t>
  </si>
  <si>
    <t>A chance to meet individually with inspectors to share their knowledge and feelings about their setting.</t>
  </si>
  <si>
    <t>Parents must have a say and are given the opportunity to meet with inspectors. The issue would be that often those that do contribute have an axe to grind, or perceived axe to grind, though I imagine inspectors are good at recognising these particular parents.</t>
  </si>
  <si>
    <t>I think QIOs and inspector teams should be in and out of schools with greater frequency to remove the stigma/stress of looming inspections.
I feel very strongly that it should be a supportive, advisory process rather than investigative and negative. Staff are, generally, working very hard but will understandably need guidance.</t>
  </si>
  <si>
    <t>I work as a supply teacher so I am in several schools. I have seen inspection reports from schools that are extremely challenging to work in, not prioritising the children but ticking the correct boxes and they come out with a positive report whilst other schools, very child-centred, happy working environments do not.
It makes a mockery of the system. It seems that wall displays and an HT with the gift of the gab gets you a positive report.</t>
  </si>
  <si>
    <t>If the inspection process is to remain as is, then a few weeks is only fair but if it were more frequent and less of a major event then spontaneous visits are much more telling.
Anyone can put on a show!</t>
  </si>
  <si>
    <t>Extra-curricular provision</t>
  </si>
  <si>
    <t>Simple statements of the findings of the visit.</t>
  </si>
  <si>
    <t>ANON-E7Y6-NX45-T</t>
  </si>
  <si>
    <t>Small groups so they don't feel intimidated or under pressure.</t>
  </si>
  <si>
    <t>In a simple child friendly way.</t>
  </si>
  <si>
    <t>ANON-E7Y6-NX4Z-Y</t>
  </si>
  <si>
    <t>Showing work or items related to projects the pupil has been involved in, in addition to those listed above.</t>
  </si>
  <si>
    <t>Direct conversations is probably the most meaningful.</t>
  </si>
  <si>
    <t>ANON-E7Y6-NX4H-D</t>
  </si>
  <si>
    <t>Give time for good quality discussions with a range of pupils. Allow pupils to self-select as well as some randomised selections so those who feel passionate about something can have their say.</t>
  </si>
  <si>
    <t>Open discussions with groups of staff from across the school.</t>
  </si>
  <si>
    <t>ANON-E7Y6-NX49-X</t>
  </si>
  <si>
    <t>Through individual questionnaires and dialogue during lessons. Some children however find this causes anxiety so a member of school staff should be present.</t>
  </si>
  <si>
    <t>Being able to say what you think and being listened to without the fear of reprisals.</t>
  </si>
  <si>
    <t>Depends on the school, area and size.</t>
  </si>
  <si>
    <t>Schools should be ready and you get a better understanding of the true workings of the school when inspections are unannounced.</t>
  </si>
  <si>
    <t>A simplified report for them to read and understand themselves. Visual colour-coded grades are more appropriate for them, particularly our younger pupils.</t>
  </si>
  <si>
    <t>ANON-E7Y6-NX4S-R</t>
  </si>
  <si>
    <t>Consistent questions posed across staff members and schools.</t>
  </si>
  <si>
    <t>Methods used seem satisfactory</t>
  </si>
  <si>
    <t>ANON-E7Y6-NXT1-P</t>
  </si>
  <si>
    <t>Interviews with small groups of children. Doing a walk round the school with small groups of children</t>
  </si>
  <si>
    <t>Small group interviews rather than whole staff approach.</t>
  </si>
  <si>
    <t>Meeting with the parent council. Questionnaires to be completed by parents.</t>
  </si>
  <si>
    <t>Children's enjoyment of school experience.</t>
  </si>
  <si>
    <t>ANON-E7Y6-NXGK-3</t>
  </si>
  <si>
    <t>I think that staff feel they are compromised from speaking honestly during the inspection process as the feedback from the inspectors will often refer to staff dissatisfaction. This happened in our last inspection and the staff felt they were then punished from the HT.</t>
  </si>
  <si>
    <t>I think the overall narrative from parents in scottish education needs to change. We are the experts in education, parents may be the experts in their children however they are not unbiased in their views of schools.</t>
  </si>
  <si>
    <t>I believe that schools should be inspected using the model of a thematic inspections rather than the intense pressure of a full inspection.</t>
  </si>
  <si>
    <t>ANON-E7Y6-NXPG-8</t>
  </si>
  <si>
    <t>assemblies</t>
  </si>
  <si>
    <t>ANON-E7Y6-NXT8-W</t>
  </si>
  <si>
    <t>The child's opinion is important</t>
  </si>
  <si>
    <t>one week</t>
  </si>
  <si>
    <t>ANON-E7Y6-NXE9-F</t>
  </si>
  <si>
    <t>The findings must be in an understandable form for children and young people to understand and apply. The inspection should also make clear the pivotal responsibility of school students and their parents to contribute to the efficacy of their related schools. Outside agencies and support systems must also work in active symbiosis with schools so that realistic expectations can be managed on all sides as closely and effectively as possible.</t>
  </si>
  <si>
    <t>Retired teacher, former student and parent.</t>
  </si>
  <si>
    <t>Retired secondary teacher, educational volunteer and parent.</t>
  </si>
  <si>
    <t>Use of sampling in inspections may be a financially expedient approach but it may be seriously unrepresentative of the whole picture. 
As a long-standing, former secondary school teacher, I found it frustrating that most often only selected departments (usually Maths, English, sciences and Guidance) were inspected. This still occurs and its inadequacy is compounded by  focus on pre-determined areas for inspection. This gives a distorted view of the whole picture within each school. This includes the quality of their teaching and learning experience throughout; individual departmental contribution to whole-school ethos; student performance, student behaviour; dedicated learning support and  provision of resources throughout their total school experience. It also includes the nquality of instruction across their total learning environment; the quality and provision of resources throughout the school and any innovative departmental educational approaches and coping strategies within each school. Different subjects provide different opportunities for all the above. It reduces undue pressure on staff in a limited number of departments whilst incentivising teaching staff in other overlooked departments and their contributory whole school role.</t>
  </si>
  <si>
    <t>ANON-E7Y6-N4C4-4</t>
  </si>
  <si>
    <t>4 weeks but with potential for negotiation</t>
  </si>
  <si>
    <t>Parents and schools should be able to disseminate this information.
It should be made clear in any way of sharing that any negatives are not the fault of the children.</t>
  </si>
  <si>
    <t>ANON-E7Y6-NCYH-W</t>
  </si>
  <si>
    <t>Child friendly and age appropriate language should be used by Inspectors. Early years can be asked to show or talk about  their favourite part of school. Let children talk first and then ask any questions not already answered. Having older and younger children talk together as support. Make it less formal .Look to see if what the children say is supported by other evidence.Finally ask the teacher if they agree or you think the child is confused don’t just take at face value please.</t>
  </si>
  <si>
    <t>I think that there is never a true sharing of views when you are sitting amongst your peers.You are told you are part of the leadership of the school so it reflects on you, or SMT give you a crib sheet or staff air grievances which I believe is not the place or time. Staff questionnaires work if there is a real unaddressed problem in the school  if truely confidential!</t>
  </si>
  <si>
    <t>Often parents do not engage with questionnaires or meeting with inspectors.I am not sure why.Any  fairly recent parental questionnaires / feedback initiated by school before any inspection should also be included.</t>
  </si>
  <si>
    <t>I feel there should be a pre inspection visit for 1 or 2 days in a 2 year  period. If no concerns main inspection does not go ahead. Questionnaires, pupil, parent and teacher questionnaires would go ahead .You would get 2weeks notice . This would take off a HUGE pressure off teachers and give a true picture of how the school operates .</t>
  </si>
  <si>
    <t>Weak and unsatisfactory are not appropriate language in education .We would never grade a child like that so why grade a school and teachers thst way. If there are concerns put in place supports .How can a school , staff and children recover from such soul destroying vocabulary ? Perhaps 4 grades and then an inventions needed grade?</t>
  </si>
  <si>
    <t>2Days for a preliminary inspection perhaps to see if any concerns.This works for Care  Commission. When I taught on nursery they just turned up and I found that  much more constructive and helpful as a teacher.</t>
  </si>
  <si>
    <t>Inspections I have been involved often do not take into account child and teacher autonomy .Due to this list teachers often pressurised to teach in a certain way  during Council reviews and HMIe inspections. I think play based learning is highly effective but I have found this is frowned upon by SMT if you are not an early years  practioner during an inspection .</t>
  </si>
  <si>
    <t>The inspection report should be a working document for the school to use and work on going forward .Patrnts do not need that level of detail generally. If a parent/ cater specifically requests the longer report that could be accomadated.</t>
  </si>
  <si>
    <t>Produce a child friendly version of the report.
School then gets pupils to contribute their ideas on how they can improve or move forward.Let the children help with solutions .</t>
  </si>
  <si>
    <t>Primary and Nursey teacher for 35 years but now retired.</t>
  </si>
  <si>
    <t>Retired for 1year.</t>
  </si>
  <si>
    <t>ANON-E7Y6-NCQR-Y</t>
  </si>
  <si>
    <t>ANON-E7Y6-NCUQ-2</t>
  </si>
  <si>
    <t>Be aware of the language barriers for some kids. Allow them to share work and views creatively</t>
  </si>
  <si>
    <t>Using more straightforward language and visuals</t>
  </si>
  <si>
    <t>ANON-E7Y6-NC9Q-6</t>
  </si>
  <si>
    <t>Having a variety of modes to respond to getting views from all children including those with ASN.</t>
  </si>
  <si>
    <t>Better dialogue with staff around why they make the decisions they do and intentions they have for their practice. Less judgement focused and more curiosity around a school context and staff expertise.</t>
  </si>
  <si>
    <t>Gaining views from a variety of parents not just those on the parent council or those with the loudest voices.</t>
  </si>
  <si>
    <t>Ways to capture school growth over longer periods of time not just a snapshot of one week.</t>
  </si>
  <si>
    <t>Verbal feedback, visual presentations at assemblies, traffic light scale with next steps,</t>
  </si>
  <si>
    <t>Focus on the key strengths of the school and highlight effective strategies used even if only by one member of staff during the visit. Highlight individual staff where necessary to show strengths or ideas for future development. Avoid wishy washy feedback that is not relevant to all staff</t>
  </si>
  <si>
    <t>ANON-E7Y6-NCRR-Z</t>
  </si>
  <si>
    <t>Focus groups and existing groups like Nurture and the Centre being supported to get the opinions of some of the more challenging and/or vulnerable young people. 
Inspectors could join the school over longer periods, say once a week, with a particular class or group, to build relationships with young people and staff and get a broader look at the whole experience and a more honest look at what’s going on. An holistic approach, rather than a snap shot would also, I believe, be more valuable. 
You could also use survey monkey, online polls but anecdotal evidence, of a more honest kind, would I believe enrich the experience for all.</t>
  </si>
  <si>
    <t>See above.</t>
  </si>
  <si>
    <t>Use the support staff, who often have closer links with parents to support parents in. Offer informal sessions, in a less formal space, like social areas, and offer refreshments and even a crèche for younger children. Take away the barriers to parents engaging.</t>
  </si>
  <si>
    <t>If inspections were more supportive, and gave an opportunity to encourage a solution-based and supportive model, then the anxiety associated with them would dissipate and ‘inspectors’ (terrible, outdated name) would be welcome and staff, parents and all stakeholders would see it as a boon and welcome them in more.</t>
  </si>
  <si>
    <t>You could use headings. For example, I might want to choose a school based on how nurturing and supportive they are, or how they promote and support young people into the workforce. I might be interested in their track record on diversity, bullying strategies… There still needs to be an academic section, but it could be part of a whole so that parents can make decisions based more on the needs of their child. I believe this would be more inclusive and ensure better ‘fits’ for young people.</t>
  </si>
  <si>
    <t>If there are grave concerns, over something like safety and welfare, there should not need to be a warning. If your focus is on allowing a school to showcase its strengths, they may need weeks to put some things in place. A one-size fits all approach is reductive.</t>
  </si>
  <si>
    <t>All that’s on offer to support young people within and outside of the classroom such as school counsellors, safe spaces, clubs…</t>
  </si>
  <si>
    <t>Pupil councils and other groups could cascade to their year groups. School bulletins could have key information included. The information would have to be Bitesize and clear.</t>
  </si>
  <si>
    <t>ANON-E7Y6-NCRU-3</t>
  </si>
  <si>
    <t>More often, for less time and with less warning/build up. Come in without warning and get a real picture of what the school is like without the additional build up and stress put on school staff with the current system.</t>
  </si>
  <si>
    <t>Definitely as little warning as possible, to reduce stress put onto school staff when there is a longer build up.</t>
  </si>
  <si>
    <t>ANON-E7Y6-NCMV-Y</t>
  </si>
  <si>
    <t>QR codes for young people to easily access questionnaires
Focus groups</t>
  </si>
  <si>
    <t>ANON-E7Y6-NCES-M</t>
  </si>
  <si>
    <t>&gt; Conversations in a calm / quiet area where children can talk freely 
&gt; Open questions
&gt; Children sharing their work</t>
  </si>
  <si>
    <t>&gt; as well as questionnaires, have in person conversations (in a quiet space)
&gt; Open questions
&gt; If staff request for chat to remain private / anonymous, make sure this happens 
&gt; make time for staff to answer questions / share thoughts
&gt; Expand the number of staff consulted (I and other staff were not consulted during our last inspection)</t>
  </si>
  <si>
    <t>As above</t>
  </si>
  <si>
    <t>I think every year would be beneficial. Inspections would be shorter if no new issues or other changes have occurred. 
On the spot inspections could take place through a sampling approach but not only when there is a risk.
Or there could be the 'on the spot' visit (short) and the planned visit (long).</t>
  </si>
  <si>
    <t>I feel the problem with gradings is that it encourages schools to compete with each other. This culture does not make sense as learning contexts (physical, geographical, social) are all different and will impact to some extent on the grading.</t>
  </si>
  <si>
    <t>Giving notice is good but it encourages teachers to prepare lessons / make plans for the inspector to see on the day. In my experience, these lessons / activities can be very different to the usual ones.
This is why unplanned visits should be taking place - I make a point of calling them visits rather than inspections.</t>
  </si>
  <si>
    <t>A video version would also be useful</t>
  </si>
  <si>
    <t>Video / in person sharing of the findings (HT or ES staff coming into the class)</t>
  </si>
  <si>
    <t>ANON-E7Y6-NCPH-M</t>
  </si>
  <si>
    <t>Open dialogue in a safe environment to allow staff to have an opportunity to share their views truthfully.</t>
  </si>
  <si>
    <t>Pupil friendly language.  Presentations to the senior phase.</t>
  </si>
  <si>
    <t>ANON-E7Y6-NCA9-P</t>
  </si>
  <si>
    <t>Staff are not heard in the review. Many staff feel unheard and when the inspection report come back it often dosnt reflect the atmosphere or leadership experienced on a daily basis</t>
  </si>
  <si>
    <t>School need a rolling programme of inspections</t>
  </si>
  <si>
    <t>I’d actually only say one day. A school should not be giving time to panic/rush/made up stuff that will look good on inspections. 
It should be an open door policy. See the real school not the school that is put in show to impress the inspectors by the leadership team.</t>
  </si>
  <si>
    <t>This should be present to all staff in a meeting not in a written report. I don’t think leadership in school is transparent or open about reports.</t>
  </si>
  <si>
    <t>Workshop</t>
  </si>
  <si>
    <t>It need to be supportive. But also call out failings and state who must address this.</t>
  </si>
  <si>
    <t>Inspections or the prospect of inspection is a huge pressure and negative impact on staffs health. These one of short visitors that then judge the performance of a school do not do the schools or the profession justice.
I think inspections to be supportive and encouraged not dreaded and feared. 
Having people who still work on the”coal face” of education is so important. When it is an off e workers there is a disconnect to the reality and how to approach/talk too and engage with staff.</t>
  </si>
  <si>
    <t>ANON-E7Y6-NXV9-Z</t>
  </si>
  <si>
    <t>Ask the questions and allow them a proper amount of time to reflect on them rather than a quick answer</t>
  </si>
  <si>
    <t>Anonymous answers guaranteed. Again more time for views to be considered ...ask questions on a Tuesday and answer the next day. Don't base the views on one lesson only. Ask the children with teacher in and out of the classroom</t>
  </si>
  <si>
    <t>An inspection is merely a photograph of what can happen over two days. A 6 point grading system has about as much use as the old BPlus a minus used...it is archaic</t>
  </si>
  <si>
    <t>None. Come in and see how the school actually works. A short focused inspection of what normally happens is more use to everyone than the deception that happens when you give 2 weeks. Staff work extra hours and  children miss out for 2 weeks to manufacture a fake picture. It's not a true picture and has no use in 21st century</t>
  </si>
  <si>
    <t>Happiness of children and staff. Noise levels within schools</t>
  </si>
  <si>
    <t>A PowerPoint made by the inpectors that with pictures and limited words that highlights what is good and what will be improved and what is expected of children at school to facilitate learning .</t>
  </si>
  <si>
    <t>The support that the local authority will be providing to help the school improve</t>
  </si>
  <si>
    <t>The inspectors should help the school reach its new targets in a supportive way and not a draconian way. The purpose of inspections should be to help the staff and children  improve not punish paper work</t>
  </si>
  <si>
    <t>ANON-E7Y6-NX9U-Y</t>
  </si>
  <si>
    <t>giving a tour of the school themselves</t>
  </si>
  <si>
    <t>allocate time to prepare and share their views without impact on teachin and learning to reduce stress and pressure</t>
  </si>
  <si>
    <t>a more informal approach might be needed, especially in schools in which parents/carers are hesitant or avoidant to attend events, or have significant time restraints due to work commitments and childcare</t>
  </si>
  <si>
    <t>I believe more frequent, informal inspections would reduce pressure and allow for a better overall impression of the day-to-day happenings in a school. This would need to be combined with a change in expectations for assessment and aim to establish a relationship between the schools and assessors to create a constructive feedback cycle rather than a performative visit under pressure.</t>
  </si>
  <si>
    <t>If using the example of more frequent, informal visits with the aim of a successful feedback cycle and relationship building, a notice period might prove unnecessary, if not a hindrance. While it allows time to prepare and complete paperwork, this also leads to a very performative scenario that rarely gives an accurate picture of an average school day. It also increases workload and stress across school, effectively acting as a wellbeing concern.</t>
  </si>
  <si>
    <t>Ideally, this would include visuals and practical examples. E.g. have simplified categories for 'learning', 'wellbeing', 'relationships' etc. with a matching visual. Then name positive examples seen in their school in short, child-friendly sentences, and share next steps in a similar manner for each category. Consider a focus on who is responsible for the next steps.</t>
  </si>
  <si>
    <t>ANON-E7Y6-NXRP-K</t>
  </si>
  <si>
    <t>Going for a walk or playing a game - a more informal environment to allow children to be truthful.</t>
  </si>
  <si>
    <t>one-to-one conversation.</t>
  </si>
  <si>
    <t>Summary leaflet</t>
  </si>
  <si>
    <t>Straightforward language.</t>
  </si>
  <si>
    <t>Lecturer</t>
  </si>
  <si>
    <t>ANON-E7Y6-NX1M-F</t>
  </si>
  <si>
    <t>Staff should also be questioned about interactions with their local authority personnel and share with inspectors their experiences and rate those personnel.</t>
  </si>
  <si>
    <t>Less formal meetings for parents and carers perhaps in the evening when they have time to meet over coffee .</t>
  </si>
  <si>
    <t>Pupil support leaders/ primary heads deliver findings and feedback to pupils in classroom settings .</t>
  </si>
  <si>
    <t>To check the LA had upheld the support required in report .</t>
  </si>
  <si>
    <t>Former teacher</t>
  </si>
  <si>
    <t>ANON-E7Y6-NX67-X</t>
  </si>
  <si>
    <t>Have students selected randomly - instead of students chosen by the school to make it look good. Open full class discussions, as happens in classrooms on a daily basis is also a way to see how students feel as they are part of a trusted group and more likely to share their true opinions.</t>
  </si>
  <si>
    <t>Staff should be able to share their views in a one to one for true anonymity. Group discussions are usually led by the most forward teachers, the same people who are seeking a good report for their own reasons. Staff are encouraged to be positive about things, which is fair, but how then are the negatives of a school to be flushed out and addressed? I don't mean to seem like the negatives should prevail over positives, but it seems that they are pushed aside in favour of favourable reports, so progress is stymied. You cant fix cracks unless they are identified and addressed.</t>
  </si>
  <si>
    <t>I would like to see spot inspections, which happen over a single day, and which are unannounced. Let inspectors see a normal day instead of a show.  
On this, perhaps current teachers should be selected from councils to work with HMIE for a year and help inspect other schools. This would give better perspective of what school life is like nowadays from someone working on a day to day basis to the inspectors for their reports, while teachers get the opportunity to see good practice that they can bring back to their own school the following year. Develop people professionally alongside inspections, so they can help their own schools.</t>
  </si>
  <si>
    <t>I've said before to have unannounced inspections. I think they should be used alongside these noticed inspections. Again, just a single day to get a snapshot of what the day to day is like, without the stress of getting ready for inspection.</t>
  </si>
  <si>
    <t>Schools are places to learn, but welfare is integral to that. There should be social workers tied to schools as their main place of work to help students in regard to this. 
Can I also note, school inspection frameworks should be about the core classes in a school, with additional frameworks for parts of the school that may not be everywhere, eg: nursery, ESB, etc. in the same way that special schools should have a separate framework. There should also be a note as to how these are integrated to the core classes, as they are separate in a way, but still an important functioning part of the school.</t>
  </si>
  <si>
    <t>Short and using child friendly language. Ideally in a format where it can be used for teachers to teach a lesson, or series of lessons. Report writing, persuasive writing, reading graphs, data analysis etc.</t>
  </si>
  <si>
    <t>Transition Teacher - I work across primary and secondary.</t>
  </si>
  <si>
    <t>ANON-E7Y6-NX69-Z</t>
  </si>
  <si>
    <t>Being able to provide further context about pupils, environmental factors, support, curriculum, etc. to what inspectors are observing on what is a very brief visit to a school. Observing classes/lessons for 20 minute periods cannot possibly provide a clear picture of what goes on on a day-to-day basis in that school.</t>
  </si>
  <si>
    <t>If you want a truer picture of what's going on in schools then minimal notice should be provided, however, all this will do is highlight the huge pressure teachers and management are under. I think the whole 'inspection' model is wrong and needs to be improved to focus on making sure schools have sufficient support to ensure they are doing the best they can. A coaching inspection or something along these lines.</t>
  </si>
  <si>
    <t>Simplified report - maybe in Powerpoint</t>
  </si>
  <si>
    <t>Secondary ASN school - why is this not an option?????</t>
  </si>
  <si>
    <t>ANON-E7Y6-NXZT-Y</t>
  </si>
  <si>
    <t>I’ve been in 3 different secondary schools for inspections. The 2.5 weeks prior suddenly there’s new posters, new all singing all dancing lessons and the young people who have clear behaviour issues are suddenly organised away on trips. The 2.5 weeks do not reflect the schools properly.</t>
  </si>
  <si>
    <t>ANON-E7Y6-N4YB-8</t>
  </si>
  <si>
    <t>anonymously collecting views.</t>
  </si>
  <si>
    <t>video</t>
  </si>
  <si>
    <t>ANON-E7Y6-N4QU-K</t>
  </si>
  <si>
    <t>I think that for school staff to meaningfully share their views during inspections, it must be recognised that this takes time. Value their feedback and contributions by ensuring their classes can be covered - thereby enabling them to fully engage in this process. Don't expect teaching staff to give up break time, lunch time, etc. to share their views, as this does not support positive staff wellbeing.</t>
  </si>
  <si>
    <t>I'm not sure - whilst I appreciate the need to plan visits, I also feel as though this can mean what inspectors see perhaps isn't truly representative of a school.</t>
  </si>
  <si>
    <t>I think you would need to ask them. To be honest, I'm not sure how interested they are by these things. Perhaps that comes down to Global Citizenship, and building their understanding and appreciation for "Quality Education" (SDG4), so that they can appreciate how this process improves their learning experience.</t>
  </si>
  <si>
    <t>ANON-E7Y6-N4Q8-P</t>
  </si>
  <si>
    <t>Report</t>
  </si>
  <si>
    <t>ANON-E7Y6-N4SF-6</t>
  </si>
  <si>
    <t>ASN school</t>
  </si>
  <si>
    <t>ANON-E7Y6-NX6U-V</t>
  </si>
  <si>
    <t>In my experience, face to face focus groups of young people from different age groups can provide useful feedback.</t>
  </si>
  <si>
    <t>Questionnaires to all supported by focus groups should be sufficient.</t>
  </si>
  <si>
    <t>Retired Principal Teacher if Learning Support</t>
  </si>
  <si>
    <t>ANON-E7Y6-NC41-1</t>
  </si>
  <si>
    <t>Schools often make sure staff with views they don’t. Agree with aren’t included in focus groups</t>
  </si>
  <si>
    <t>ANON-E7Y6-NCDF-6</t>
  </si>
  <si>
    <t>Within Independent - additional support needs schools- the usual means of obtaining pupil views need to be re thought. Some young people use signing, communication devices and other young people you need to observe over time to gauge their views.</t>
  </si>
  <si>
    <t>More opportunity for conversations that are optional, not necessarily people who have been picked or identified by inspectors to be spoken too.</t>
  </si>
  <si>
    <t>I think it should be a clear cycle, with identified times of inspection, given in advance, so schools are aware, unless there is an element of risk an a more urgent inspection is required. Inspections should be about supporting improvement and change for the benefit of the children and young people, not the current culture, that can be felt by some, which is one of fear.
Perhaps changing the term 'inspection' to something that is more of an approachable term, aimed at what inspections currently - striving for improvement and celebrating what the schools offer and do</t>
  </si>
  <si>
    <t>No two schools are the same- based on pupil population, size, needs and so on. 
Each school should be evaluated on their strengths and this fairly shown in a summary. Schools should not be graded based on a scale and no one school should be seen as 'better' than another, again all schools are on their own journey and opinions of inspectors are subjective too!</t>
  </si>
  <si>
    <t>I think inspections or ( visits) should be pre planned on a yearly cycle, there shouldn't be a culture of preparing extra paperwork that is over and above what each school does ahead of this</t>
  </si>
  <si>
    <t>even a video of highlights and feedback would be useful</t>
  </si>
  <si>
    <t>even a video of highlights and feedback would be useful 
visuals</t>
  </si>
  <si>
    <t>ANON-E7Y6-NCF7-S</t>
  </si>
  <si>
    <t>Child friendly conversations with a familiar adult in the room to help them</t>
  </si>
  <si>
    <t>Questionnaires and talking to staff</t>
  </si>
  <si>
    <t>Parent focus groups, QR codes</t>
  </si>
  <si>
    <t>ANON-E7Y6-NCWK-X</t>
  </si>
  <si>
    <t>Infographics which share visuals to help support the findings to make it easier for children to understand and make sense of.</t>
  </si>
  <si>
    <t>ANON-E7Y6-NC4P-Z</t>
  </si>
  <si>
    <t>Pre-inspection conversations with staff whom they are comfortable with, with views being recorded and validated by inspection team.</t>
  </si>
  <si>
    <t>Time for staff to speak to inspectorate team following questionnaires</t>
  </si>
  <si>
    <t>Keep the same as now but nobody should receive notification of inspection within the first 4 weeks of the school year.</t>
  </si>
  <si>
    <t>Short, simplified versions of text.</t>
  </si>
  <si>
    <t>ANON-E7Y6-NXK1-D</t>
  </si>
  <si>
    <t>Focus groups with learners across levels and deciles and not just at P1, P4 and P7.</t>
  </si>
  <si>
    <t>Random selection of parents as well as ones selected by senior leadership team.</t>
  </si>
  <si>
    <t>As well as a report for staff, and one for parents, A child friendly version should also be shared with all learners.</t>
  </si>
  <si>
    <t>Using an engaging digital presentation which is child friendly.</t>
  </si>
  <si>
    <t>ANON-E7Y6-NXKX-M</t>
  </si>
  <si>
    <t>More children from all classes involved.</t>
  </si>
  <si>
    <t>It is importan t that staff share their views.</t>
  </si>
  <si>
    <t>A short document that can be shared and explained.</t>
  </si>
  <si>
    <t>ANON-E7Y6-N4XK-G</t>
  </si>
  <si>
    <t>Staff should be allowed one to one conversations with an inspector and in situations where staff questionnaires submissions have been ‘lost’ staff should have an opportunity to resubmit.</t>
  </si>
  <si>
    <t>I think any parent that wants the opportunity to speak with an inspector and in/ the team should be given that chance.</t>
  </si>
  <si>
    <t>I think the inspections should be unannounced as they are in nursery education. 
Inspectors should see the reality not after three weeks of pressure on staff to tart up the school / learning infrastructure etc. 
Headteachers should be able to raise issues with their education department that are acted on and not have to wait until inspections raise the same issues before action is taken.</t>
  </si>
  <si>
    <t>A reality check on the limitations due to underfunding to Scotland from Westminster. 
That a finite budget can only finance so much and how decisions are taken regarding what schools get specific/ additional support and why.</t>
  </si>
  <si>
    <t>No notice. 
Go in and see the reality.</t>
  </si>
  <si>
    <t>Children need to learn about corresponding responsibilities to match their rights. 
Less formal assessments, teachers know their pupils. 
An acknowledgment that progress may come in marginal gains as well as light bulb moments. 
Realistic ( but not under ambitious) targets for young people to achieve. 
The environment is vital. And recognising that including young people in the provision of service does not necessarily mean in the main stream, that there needs to be flexibility and resources to support young people (and staff) to ensure an appropriate environment.</t>
  </si>
  <si>
    <t>I think parents should have the opportunity to see all the feedback to the schools.</t>
  </si>
  <si>
    <t>Here you can produce your shorter easier to understand report, or perhaps via a short presentation/video that the young people can watch.</t>
  </si>
  <si>
    <t>A section that covers issues that had already been raised by the headteacher to the education department and have been identified again during the inspection.</t>
  </si>
  <si>
    <t>The report should detail what resources are necessary to ensure that support is being provided to the school.</t>
  </si>
  <si>
    <t>ANON-E7Y6-N4CV-6</t>
  </si>
  <si>
    <t>I feel that at times inspections focus on the attainment of learners during focus groups and not the learner as a whole. I feel that learners should be able to express themselves in different ways. Large groups of adults can be unsettling for learners.</t>
  </si>
  <si>
    <t>Focus groups and meetings with inspectors are daunting. However st times inspectors are only seeing a snippet of a lesson. I feel in some circumstances inspectors don’t really care about individual learners circumstance and don’t understand why they may act a certain way in lessons.</t>
  </si>
  <si>
    <t>Posters and infographics</t>
  </si>
  <si>
    <t>ANON-E7Y6-NC8E-S</t>
  </si>
  <si>
    <t>ANON-E7Y6-NC9D-S</t>
  </si>
  <si>
    <t>It would be useful if staff felt they could be open and honest with the inspection team. This is not often the case.</t>
  </si>
  <si>
    <t>It is very difficult to engage parents.</t>
  </si>
  <si>
    <t>I believe inspections should be regular, unannounced and only have one or two inspectors.</t>
  </si>
  <si>
    <t>I would be happy if they have no notice at all.</t>
  </si>
  <si>
    <t>Talking it through in person.</t>
  </si>
  <si>
    <t>ANON-E7Y6-NXRA-4</t>
  </si>
  <si>
    <t>Questionnaire that is anonymous</t>
  </si>
  <si>
    <t>Authority reviews can be in place of formal inspection</t>
  </si>
  <si>
    <t>Sway presentation
Smiley face you her kids</t>
  </si>
  <si>
    <t>ANON-E7Y6-NXJA-V</t>
  </si>
  <si>
    <t>Strengths and next steps</t>
  </si>
  <si>
    <t>ANON-E7Y6-N4YP-P</t>
  </si>
  <si>
    <t>ANON-E7Y6-N4SH-8</t>
  </si>
  <si>
    <t>Anonymously completed questionnaires where staff could feel confident that they're views were confidential.</t>
  </si>
  <si>
    <t>Informal Pupil Council Meetings/assemblies/Parent &amp; Carer meetings.</t>
  </si>
  <si>
    <t>ANON-E7Y6-NCC6-N</t>
  </si>
  <si>
    <t>Learners should be able to share their views on their learning, the learning environment and the ethos of the school. Learners should be afforded plenty opportunity to speak to inspectors during class visits, in informal chats and formal group discussions.</t>
  </si>
  <si>
    <t>Focus groups and questionaries are only partially accurate. School staff should be given the opportunity to be interviewed (either formally or informally) to gauge their feelings on the school, in a more structured session perhaps this could be an opt in on the end of the initial survey.</t>
  </si>
  <si>
    <t>To ensure that all staff are familiar with inspections, I feel that they should be on a much more frequent basis. If a school needs to be inspected due to concern (within the allotted time frame), this should also be allowed for.</t>
  </si>
  <si>
    <t>A grade scale is clear and transparent, I feel a combined model would be more effective and the constraints that inspectors are currently under (to include some highlights and some improvement points) needs to be scrapped. 
Reports should clear and all areas of improvement and strength need to be clearly outlined.</t>
  </si>
  <si>
    <t>I feel that between 2 days and 1 weeks notice is plenty. 2.5 weeks is far too long.</t>
  </si>
  <si>
    <t>One for school staff
One for parents 
One for release to media
One that outlines in more detail areas for improvement under particular headings. (for management and local authority)</t>
  </si>
  <si>
    <t>follow the framework and language of wee HGIOS and be clear and concise. What does the report mean for them, what are the schools next steps, how can everyone (including children) do to make the school even better.</t>
  </si>
  <si>
    <t>ANON-E7Y6-NCY3-8</t>
  </si>
  <si>
    <t>ANON-E7Y6-NC87-B</t>
  </si>
  <si>
    <t>A child friendly version of the report  that can be shared in class or through pupil council.</t>
  </si>
  <si>
    <t>ANON-E7Y6-NCUT-5</t>
  </si>
  <si>
    <t>More opportunities to provide feedback across the board. Kids chosen are often those who are not able to fully articulate.</t>
  </si>
  <si>
    <t>Often in an inspection, staff views have been disregarded and the bias views of management have had kroe value placed on them. I find management can 'talk the talk' but in reality leave staff feeling undersupported and judged.</t>
  </si>
  <si>
    <t>I actually don't find the format helpful. A more supportive and less judgemental version could happen more often and anonymous feedback could rlprovide a more realistic view.</t>
  </si>
  <si>
    <t>I'd like them to be written in conjunction with staff and pupils.
An inspection is such a short snippet of what is happening and even as staff, we sometimes don't show our best due to additional factors e.g. home life, fear and anxiety, etc.</t>
  </si>
  <si>
    <t>An evaluation of management.</t>
  </si>
  <si>
    <t>ANON-E7Y6-NCS1-Z</t>
  </si>
  <si>
    <t>Ensuring that inspection teams take what young people say with a pinch of salt. Young people can be overtly negative or positive based on their experience which isn’t always representative of the school itself.</t>
  </si>
  <si>
    <t>An open forum where judgement is not a factor. School staff should be trusted as professionals.</t>
  </si>
  <si>
    <t>Parents don’t always have the interest of ALL pupils at heart and can be judgemental of schools based on small experiences. Ensuring that their views are not taken as gospel is important.</t>
  </si>
  <si>
    <t>ANON-E7Y6-NCSK-T</t>
  </si>
  <si>
    <t>The report as visually as possible</t>
  </si>
  <si>
    <t>Ex teacher</t>
  </si>
  <si>
    <t>ANON-E7Y6-NCBY-Q</t>
  </si>
  <si>
    <t>1 to 1 meetings.
Staff meeting.
As above questionnaires etc.</t>
  </si>
  <si>
    <t>Within 6 months to a year of change of Headship.</t>
  </si>
  <si>
    <t>Schools shouldn't be given notice. Many schools spent the build up refreshing the place, planning lessons that wouldn't have been planned, putting on a front etc. Inspectors should arrive on a Monday and take things as they find them. Inspections aren't realistic as too much warning is given to schools.</t>
  </si>
  <si>
    <t>Graphs or pictures in Primary/Special needs.</t>
  </si>
  <si>
    <t>ANON-E7Y6-NCKQ-R</t>
  </si>
  <si>
    <t>Children in the Early Years will tell you lots about their setting if you let them.  Adopting a listening approach, allowing them to use their 'hundred languages', will reveal so much.  Possibly linking with satff in universities to support this process e.g. Playful Researchers at University of Dundee.
https://www.dundee.ac.uk/projects/leading-listening-playful-approach</t>
  </si>
  <si>
    <t>The 'Listening Rooms' approach would be useful.  i.e. staff choose a friend to be with in a safe place, and record their responses to prompts.  Researchers can support the analysis of the data collected.</t>
  </si>
  <si>
    <t>A community approach where staff and families work together would be helpful and avoid the them and us divide.  This again could be facilitated by colleagues at Uni. 'Funds of knowledge' approach.  This could be a catalyst for sustainable community relationships after the inspection is finished.  E.g. local faith community leader included in school policy development on relationship building.</t>
  </si>
  <si>
    <t>If taken as part of the natural school improvement cycle, this will be more meaningful and authentic, as opposed to performing for the audience.  Schools should be able to request an inspection.  Anything that avoids the box drop anxiety would be welcome.</t>
  </si>
  <si>
    <t>The school learning community could co-design the report.  Autonomy is powerful.  The inspection team could act as editors-in-chief, but each report could be written differently to reflect each school's identity.  School as co-researchers.
Research shows that grades and comments are less effective than comments alone (Wiliam, 2011).  When grades feature, focus goes on these and comments ignored, no matter how well they are written they are.
Please remove the word 'just' and also the term 'weak'.  These are emotive and unhelpful.  'Not yet satisfactory' would acknowledge the work already happening within the school - even if that work is not yet up to expectations.</t>
  </si>
  <si>
    <t>I think that schools should be able to invite an inspection.  This would support sustainability in that it can be planned into existing school improvement cycle.  This would also support a strength based approach, allowing schools to showcase their success and strength more naturally.  Almost like when applying for an award.</t>
  </si>
  <si>
    <t>As mentioned in other areas, I feel there is opportunity to co-design the report with stakeholders across the school's learning community.  Designer-facilitators could support the process to create a collectively held vision of the school's strengths.  It could become something that the community would be proud of, no matter where they are in their journey.</t>
  </si>
  <si>
    <t>If included in the report writing young people could choose how they want to share the findings with their peers.  This might include assemblies, written documents etc but could also include more creative methods e.g. video using children's own drawings/ voices etc.  E.g. Newark primary Port Glasgow 'We are all special' video.  https://www.youtube.com/watch?v=WbXOZyqb034
Another example:  Redwell Primary 'What are we learning through play?'  https://youtu.be/5sya_AXDBvc</t>
  </si>
  <si>
    <t>An equitable approach means allocating resources to best support need but what should vary is the type of follow up, not whether you get it or not.  Strong schools would benefit from follow up opportunities to share their thinking about the impact of the inspection.  Have their voice heard.  Those in need of more intensive support could receive that tailored to their need.  All getting follow up means there is no stugma attached (equality).  Varying the follow up means resources can be tailored (equity).</t>
  </si>
  <si>
    <t>ANON-E7Y6-NCYB-Q</t>
  </si>
  <si>
    <t>We are the ones at the fore front. We should always be involved. It should be small groups with one inspector and questions about how we feel supported by SLT should be asked. How comfortable are we? Anything that concerns us….</t>
  </si>
  <si>
    <t>Inspectors should come back and talk to the children in assembly.</t>
  </si>
  <si>
    <t>ANON-E7Y6-NCDV-P</t>
  </si>
  <si>
    <t>More focus groups and conversations. Not just pupils picked by the school.</t>
  </si>
  <si>
    <t>The issue is that any set timescale will involve schools focusing all efforts on an upcoming inspection. Inspections should be shirted, more frequent and unannounced.</t>
  </si>
  <si>
    <t>None. Completely unannounced.</t>
  </si>
  <si>
    <t>ANON-E7Y6-NCW8-B</t>
  </si>
  <si>
    <t>Working groups brought out and a higher amount of randomly selected pupils used to over their views. Pupils encouraged to provide reasons for their answers, qualitative data used.</t>
  </si>
  <si>
    <t>I think the above is useful in gaining a wide range of views. Staff should be enabled to report back at several drop ins also.</t>
  </si>
  <si>
    <t>For primary parents, parents should be invited along from Primary 1, 4 and 7 as these are the ages we handle data. This would enable parents to accurately report on perceived progress at fundamental ages.</t>
  </si>
  <si>
    <t>I would suggest once in every 8 years based on the cycle of change.</t>
  </si>
  <si>
    <t>1 week-10 days</t>
  </si>
  <si>
    <t>In a presentation devised by the school which must be okayed by inspectorates within a time frame afterwards. This can be with a template provided, but schools know their pupils best.</t>
  </si>
  <si>
    <t>ANON-E7Y6-NCWS-6</t>
  </si>
  <si>
    <t>Inspectors select pupils for conversations and focus groups. Not schools doing the selecting. This needs to be random</t>
  </si>
  <si>
    <t>At the moment school management can see what people have said. This leads to staff not answering entirely truthfully</t>
  </si>
  <si>
    <t>A randomised selection of parents, rather than selected by the school</t>
  </si>
  <si>
    <t>Every 10 years unless a high turnover of staff or management changes</t>
  </si>
  <si>
    <t>ANON-E7Y6-NC7T-7</t>
  </si>
  <si>
    <t>It would be useful to speak to all young people, not just target groups of the higher achieving pupils who are hand picked. Community input from learners would be insightful - those who are poor attenders who would have the offer to give their views in a safe space with parent or carer support.</t>
  </si>
  <si>
    <t>School staff views should be much more widely sought in school inspections as they see the every day runnings of the school.</t>
  </si>
  <si>
    <t>Similar to the community space being offered. Writing or filling out forms can be daunting for parents and carers in some communities but these ar ethe communities our young people are living in therefore providing space outwith the school day may offer a less intimidating or formal environment for views to be shared.</t>
  </si>
  <si>
    <t>Giving real examples in terms of pupil experience so it is accessible</t>
  </si>
  <si>
    <t>ANON-E7Y6-NC4V-6</t>
  </si>
  <si>
    <t>Use of simplified language, clear examples and visuals.</t>
  </si>
  <si>
    <t>ANON-E7Y6-NC51-2</t>
  </si>
  <si>
    <t>ANON-E7Y6-NXJ8-K</t>
  </si>
  <si>
    <t>Pupil council representation and consideration within inspections. Pupil learning walk and talk opportunities to speak with inspectors in a relaxed way about their school learning.</t>
  </si>
  <si>
    <t>Provide increased opportunities for staff to share views before/during/after inspections via a digital survey (like this).</t>
  </si>
  <si>
    <t>as above.</t>
  </si>
  <si>
    <t>school website</t>
  </si>
  <si>
    <t>Otherwise how can school's know that they are adequately self-evaluating?</t>
  </si>
  <si>
    <t>Sector representative body/membership organisation</t>
  </si>
  <si>
    <t>ANON-E7Y6-NXAM-Y</t>
  </si>
  <si>
    <t>Anonymous feedback</t>
  </si>
  <si>
    <t>ANON-E7Y6-NXEF-V</t>
  </si>
  <si>
    <t>Summary in child friendly language building on strengths</t>
  </si>
  <si>
    <t>ANON-E7Y6-NXZV-1</t>
  </si>
  <si>
    <t>Short one-to-one interview opportunities for some staff</t>
  </si>
  <si>
    <t>Open panel after school</t>
  </si>
  <si>
    <t>Short video created by inspectors.</t>
  </si>
  <si>
    <t>ANON-E7Y6-N4C5-5</t>
  </si>
  <si>
    <t>One to one opportunities for staff to honestly and confidently share their viewpoints.</t>
  </si>
  <si>
    <t>Bullet points of strengths and things to work on in child friendly language.</t>
  </si>
  <si>
    <t>ANON-E7Y6-N4CY-9</t>
  </si>
  <si>
    <t>Discussions and questionnaires.</t>
  </si>
  <si>
    <t>I feel this could vary depending on what other inspections take place within your local authority.  In my local authority there is already a lot of scrutiny and inspection visits so this should be taken into consideration when determining when they should be inspected.</t>
  </si>
  <si>
    <t>I feel it should differ from each school.  I think schools should be able to put forward a case that timing is not right due to special circumstances.  There are particular times of the year that are much more chaotic and may not give a true reflection.</t>
  </si>
  <si>
    <t>Moral, spiritual and social education. The opportunity to show the distinct nature of different schools.  This is vital for Catholic schools.</t>
  </si>
  <si>
    <t>The school should feedback.</t>
  </si>
  <si>
    <t>ANON-E7Y6-N4BQ-Z</t>
  </si>
  <si>
    <t>This should work along side the inspections already carried out with local authorities.  The level of scrutiny varies across local authorities.  Timings of local authority inspections or 'learning visits' should be shared with HMIe teams.  HMIe should be aware of what scrutiny os taking place within each authority and inspections should be proportionate to this.</t>
  </si>
  <si>
    <t>Reference should be made to the distinct nature of Catholic schools in reports for Catholic schools.</t>
  </si>
  <si>
    <t>Framework should have aspects that recognise the distinct nature of Catholic schools. 
Spiritual, moral and communal life of a Catholic school.
The self evaluation frameworks used in Catholic schools.
The initiatives that embody Catholic Social Teaching.
Gospel values which align with UNCRC.
Catholic school inspections should have an inspector who is trained in Catholic Education.  Every Catholic school should have an inspector who is articulate and experienced in the culture, language, mission and aims of Catholic education.</t>
  </si>
  <si>
    <t>School should feedback key messages.</t>
  </si>
  <si>
    <t>Language should refer to the distinct nature of Catholic schools.</t>
  </si>
  <si>
    <t>ANON-E7Y6-N4BD-K</t>
  </si>
  <si>
    <t>I strongly agree children should be involved and should have therir views heard. But I feel younger children should have a familiar face present or asking the questions.</t>
  </si>
  <si>
    <t>Professional discussion in a relaxed environment</t>
  </si>
  <si>
    <t>Relaxed environment like a coffee morning or a drop in</t>
  </si>
  <si>
    <t>Digitally or using a interactive forum</t>
  </si>
  <si>
    <t>ANON-E7Y6-NC3H-Q</t>
  </si>
  <si>
    <t>Child friendly language report
The inspector taking the time to speak to the whole school rather than just leaving/finishing an inspection</t>
  </si>
  <si>
    <t>ANON-E7Y6-NCYK-Z</t>
  </si>
  <si>
    <t>Informal discussions with pupils during social times</t>
  </si>
  <si>
    <t>Wider 1:1 discussion with staff across all roles and remits focussing on their experiences, practices, challenges and successes</t>
  </si>
  <si>
    <t>Home visits to meet with parents/ carers
Observations of parental meetings with SLT/Inclusion staff/pastoral care</t>
  </si>
  <si>
    <t>Inspections should be more frequent for all school to give teachers and pupils a positive experience of school improvement. 
This could eliminate the ‘fear’ and anxiety many school staff experience around possible future inspections</t>
  </si>
  <si>
    <t>Face to face assemblies</t>
  </si>
  <si>
    <t>ANON-E7Y6-NCXU-9</t>
  </si>
  <si>
    <t>I feel staff should have a more open questionnaire. Staff should also be able to speak to inspection team without SLT present.</t>
  </si>
  <si>
    <t>It is an incredibly stressful time once notice of inspection has been given.  To give more notice would simply prolong this for education staff who are already far exceeding working hours.</t>
  </si>
  <si>
    <t>ANON-E7Y6-NCJ6-V</t>
  </si>
  <si>
    <t>An opportunity to provide feedback anonymously. This would allow for staff to provide feedback without fear of repercussions.</t>
  </si>
  <si>
    <t>Face to face opportunities with parents. Also, the opportunity to provide anonymous feedback.</t>
  </si>
  <si>
    <t>ANON-E7Y6-NCM4-W</t>
  </si>
  <si>
    <t>Random selection of young people views sought.  Not selected by SLT.</t>
  </si>
  <si>
    <t>Random inspections. No "heads up".  It should be a snapshot of the experience of young people without preparation by SLT / local authorities.</t>
  </si>
  <si>
    <t>No notice.  No planning should be required.</t>
  </si>
  <si>
    <t>ANON-E7Y6-NXQS-N</t>
  </si>
  <si>
    <t>Pupil-led focus groups with inspectors to discuss their learning and what they enjoy at school. It is vital to get the opinions of the children, as this can give a better insight to what teachers and educators could be doing to ensure they are getting it right.</t>
  </si>
  <si>
    <t>Data that shows clear answers and avoids using technical terms. Data with visual aids and easy to read charts to support all ages.</t>
  </si>
  <si>
    <t>ANON-E7Y6-NXSU-S</t>
  </si>
  <si>
    <t>Already works as it is, talking to pupils directly, they'll tell you the truth.</t>
  </si>
  <si>
    <t>All works as it is.</t>
  </si>
  <si>
    <t>Inspections add a lot of pressure and distractions for the day to day work in a school. Once every 10 years is sufficient and more where a concern is. In addition, with the appointment of a new head teacher within 24-36 months.</t>
  </si>
  <si>
    <t>Social media and emails.</t>
  </si>
  <si>
    <t>ANON-E7Y6-NXVR-S</t>
  </si>
  <si>
    <t>Focus groups are good. I think it’s important to note that even though pupil voice is amazing!!! Sometimes it isn’t totally accurate.</t>
  </si>
  <si>
    <t>Open conversations that allow staff member to be truthful and honest without fear/anxiety.</t>
  </si>
  <si>
    <t>Charts and graphs / visuals</t>
  </si>
  <si>
    <t>ANON-E7Y6-NXKQ-D</t>
  </si>
  <si>
    <t>Through discussion with the young people. By asking them to submit views on paper/video prior to the visit.</t>
  </si>
  <si>
    <t>Some staff may not be comfortable to share honest views verbally, especially if others are also present. Could some sort of anonymous system be put in place? Do staff have the opportunity to talk one on one with inspectorate ?</t>
  </si>
  <si>
    <t>Something visual. Video report</t>
  </si>
  <si>
    <t>ANON-E7Y6-NXR8-U</t>
  </si>
  <si>
    <t>children have a right to decide how they would like their school to run. by providing a safe space for young people to share their views.</t>
  </si>
  <si>
    <t>i feel every 4 years schools should be inspected and ASN schools every 3 years as these schools require more training.</t>
  </si>
  <si>
    <t>nursery children you would simplify your language use visual aids</t>
  </si>
  <si>
    <t>ANON-E7Y6-NXEJ-Z</t>
  </si>
  <si>
    <t>Online Questionnaires to staff members.</t>
  </si>
  <si>
    <t>Parental face to fac</t>
  </si>
  <si>
    <t>Posters outlining targets for the following year. 
Then each class can work with their teacher and peers to improve where required.</t>
  </si>
  <si>
    <t>ANON-E7Y6-N43D-4</t>
  </si>
  <si>
    <t>Confidentiality</t>
  </si>
  <si>
    <t>Make them aware of consultation. Not buried in the hundreds of emails and WhatsApps that parents never read</t>
  </si>
  <si>
    <t>Concentrate on learning and teaching and get TIE out with f our schools</t>
  </si>
  <si>
    <t>By tellung them</t>
  </si>
  <si>
    <t>ANON-E7Y6-NX8K-M</t>
  </si>
  <si>
    <t>Allow children to speak freely about their school and don't come in with a hidden agenda.</t>
  </si>
  <si>
    <t>Draff should be able to speak freely about their school and highlight good practice and strengths. These views are often overlooked in favour of attainment only.</t>
  </si>
  <si>
    <t>Parents should be listened to but conversations should be directed and not become a complaints forum.</t>
  </si>
  <si>
    <t>Inspections should be less formal and take place routinely but not too often.</t>
  </si>
  <si>
    <t>Email the report or create a sketch note for young people to understand the main findings of the report.</t>
  </si>
  <si>
    <t>ANON-E7Y6-NC33-2</t>
  </si>
  <si>
    <t>Young people will
Always tell the truth! Inspections can be staged and inspectors don’t see the bigger picture and staff fudge and pretend, children don’t!</t>
  </si>
  <si>
    <t>Geez talk to the people that matter as well as the children! Lip service is played to staff, they are the beating heart of schools, yet they are hand picked by SLT ensuring that the “yes” people have an audience! Random choices! Confidentiality</t>
  </si>
  <si>
    <t>Oh boy will they tell the truth but again SLT hand picked the “nice” parents who champion the schools not the parents of ASN who have to constantly badger schools for support!</t>
  </si>
  <si>
    <t>Catch the schools! Don’t give them time to fudge stats or write policies</t>
  </si>
  <si>
    <t>Social story
Summarised findings</t>
  </si>
  <si>
    <t>ANON-E7Y6-NCU7-8</t>
  </si>
  <si>
    <t>Focus groups, telephone conversations</t>
  </si>
  <si>
    <t>Child friendly document or slideshow</t>
  </si>
  <si>
    <t>ANON-E7Y6-NCBF-4</t>
  </si>
  <si>
    <t>Inspections shouldn't be predictable but neither should it be TOO long between inspections. Schools which need more support should be given an inspection sooner, to have a chance to demonstrate improvements, but all schools should be inspected from time to time.</t>
  </si>
  <si>
    <t>Announce key points in a supportive way.</t>
  </si>
  <si>
    <t>Supportive language with plenty of recognition of the strengths of the school, as well as any areas for improvement.</t>
  </si>
  <si>
    <t>ANON-E7Y6-NX3D-8</t>
  </si>
  <si>
    <t>ANON-E7Y6-NXKH-4</t>
  </si>
  <si>
    <t>Children tend to be hand picked by the school to ensure the children say favourable things about the school! That’s not meaningful that’s rigged!</t>
  </si>
  <si>
    <t>They are the beating heart of schools! Inspections pay lip service to staff and the last inspection I had in my school I was lucky if I got 10 minutes speaking and I’m middle leadership! Staff tend to be handpicked too!!!</t>
  </si>
  <si>
    <t>Again though totally handpicked! Schools never choose the angry parents who complain!</t>
  </si>
  <si>
    <t>ANON-E7Y6-NXMN-C</t>
  </si>
  <si>
    <t>All staff should be asked what they think. Quite often its the teaching staff that pick up on what's happening with children and young people. Classroom assistants, playground supervisors and dinner ladies et al see pupils in unguarded moments.</t>
  </si>
  <si>
    <t>A statement to parents on how the school is going to address criticisms in the Inspectors' Report issued within a term.</t>
  </si>
  <si>
    <t>Staff recruitment and retention is always a clue to a successful school.</t>
  </si>
  <si>
    <t>The shorter more succinct report should be on social media.</t>
  </si>
  <si>
    <t>ANON-E7Y6-N43X-R</t>
  </si>
  <si>
    <t>More frequent inspections, would support schools in upholding education standards</t>
  </si>
  <si>
    <t>And executive summary of the key points and then a detailed feedback on what was observed and the strengths and areas of improvement.</t>
  </si>
  <si>
    <t>Learning for sustainability which is an entitlement of ever learner 3-18 in Scotland, and the LfS sub categories of global citizenship and outdoor learning.</t>
  </si>
  <si>
    <t>Three reports 
one with detailed information for schools and local authorities/proprietors of independent schools, and a shorter, easy-to-understand version for parents and carers. A third report for pupils and learners that they can relate to.</t>
  </si>
  <si>
    <t>Group workshops and summary report where pupils can ask questions about the feedback and fully understand what it means.</t>
  </si>
  <si>
    <t>There should be an open channel of communication to help schools work on any improvement planning and run these by inspectors.</t>
  </si>
  <si>
    <t>ANON-E7Y6-N4UV-R</t>
  </si>
  <si>
    <t>Charts, Graphs, &amp; Infographics as children and young people will not read  paragraphs of text.</t>
  </si>
  <si>
    <t>ANON-E7Y6-N4S2-J</t>
  </si>
  <si>
    <t>Learners being involved in observations and discussions afterwards. 
More learner focus groups across all elements of the school community.</t>
  </si>
  <si>
    <t>Staff should have the opportunity to have follow up conversations with inspectors after observations or focus groups if they feel that they have more to add.</t>
  </si>
  <si>
    <t>Clear, actionable steps to improvement with suggestions about how to enact improvement and including reference to strategies that have worked in other schools and other schools to look at who have strengths in the areas that we have weakness.</t>
  </si>
  <si>
    <t>Discussion groups/ambassadors for school improvements
Animation/comic/social story</t>
  </si>
  <si>
    <t>ANON-E7Y6-N4SS-K</t>
  </si>
  <si>
    <t>If there is a change in management or a significant change in the way the curriculum is being taught, there should be an inspection to make sure the change is a successful one. A change in catchment area can also have a big impact on a school's performance.</t>
  </si>
  <si>
    <t>School behaviour policy</t>
  </si>
  <si>
    <t>More simplified version</t>
  </si>
  <si>
    <t>ANON-E7Y6-N4CW-7</t>
  </si>
  <si>
    <t>ANON-E7Y6-NCVP-2</t>
  </si>
  <si>
    <t>Young people should be at the core of the process. Young people will tell you the truth about the reality of their schooling.</t>
  </si>
  <si>
    <t>Staff should be able to contribute at all stages. Importantly, staff should be able to discuss their learning observations after with the observing inspector. Pedagogy is subjective, it is important the inspectors view is not taken as gospel. As a teacher, there are many aspects of the inspectorates view that are at odds with high quality learning and teaching as i see it.</t>
  </si>
  <si>
    <t>10 years is absolutely approprate for most schools
5 years for those struggling
Follow ups etc still used for the weak (failing) schools.</t>
  </si>
  <si>
    <t>Keep grades but the top end is ridiculously hard to achieve. Approx 1 excellent in L&amp;T was given out in last 10 years. That is madness. Excellent should be removed if that continues to be the case.</t>
  </si>
  <si>
    <t>Why the short notice? Schools are very complex environments. Mental health is a huge issue in such environments, we know this more than ever. Give staff, pupils and everyone else (dinner ladies, cleaners, office) ample time for god sake. 8 weeks notice would be sensible.</t>
  </si>
  <si>
    <t>A simplified reports with their voice coming through in it. Quotes, feedback etc specifically from pupils.</t>
  </si>
  <si>
    <t>Views of the school staff on the inspection process. The inspectorate should be held to account at every inspection as well. Their conduct, interactions, professionalism, knolwedge, input, views etc. Staff of the school should have their own section giving their views on the outcome as a staff body. This could be optional.</t>
  </si>
  <si>
    <t>ANON-E7Y6-NCKV-W</t>
  </si>
  <si>
    <t>Children could bring jotter work/ recent written tasks out to show to inspectors and talk through recent work.
Children from different stages could walk inspectors round the classroom environment and look at wall displays in their classrooms/ corridors during a lunch time to give them time to talk through meaningful displays that either make them feel pride when their work is displayed or are used daily as a working wall.
This would give inspectors the opportunity to identify good practice re displays and use of space.</t>
  </si>
  <si>
    <t>Ensuring time built in for lesson feedback which is offered by inspectors as opposed to the onus being on staff to seek it out.
Opportunities for staff to discuss the SIF with inspectors directly as a group or individually.
Question opportunities for staff to pose questions to, seek advice from and take advsntage of the experience of inspectors. Many staff feel frustrated by the lack of resources and feel they are being asked to 'achieve the impossible' but find it difficult to express this to inspectors without coming across as negative. Reframing this into an opportunity to seek advice and learn from best practice may alleviate some of these concerns.</t>
  </si>
  <si>
    <t>Highlights reel of all the best bits about the school in child friendly language. A 'What you can do to help us get even better.' Section with a few brief suggestions on how they can contribute to school improvement eg uptake of clubs, attendance and punctuality etc.</t>
  </si>
  <si>
    <t>ANON-E7Y6-NC69-B</t>
  </si>
  <si>
    <t>Verbal feedback would be helpful rather than written reports.</t>
  </si>
  <si>
    <t>It was such an intense week being inspected. Interactions with inspectors were intense. It would be nice for everyone to have a debrief in the months after it and to also have the opportunity to feed back about the inspection process.</t>
  </si>
  <si>
    <t>ANON-E7Y6-NC4T-4</t>
  </si>
  <si>
    <t>It is worth bearing in mind that children sometimes say what they think adults want to hear rather than what they genuinely think so views should be sought from a wide range of pupils to gain an accurate view. They also have to feel comfortable and confident so kindness is key.</t>
  </si>
  <si>
    <t>More staff involved in focus groups and direct conversations.</t>
  </si>
  <si>
    <t>Open doors for the parent body to meet with inspectors rather than those invited.</t>
  </si>
  <si>
    <t>Once every 7 years except when there is a concern.</t>
  </si>
  <si>
    <t>Staff/parents and carers to disseminate information.</t>
  </si>
  <si>
    <t>ANON-E7Y6-NCE7-R</t>
  </si>
  <si>
    <t>Speaking to the children is important.</t>
  </si>
  <si>
    <t>Focus groups and questionnaires are reallg valuable ways to ensure school staff can share their views.</t>
  </si>
  <si>
    <t>Focus groups and questionnaires are both valuable ways.</t>
  </si>
  <si>
    <t>I dont think its right to wait until there is a concern. 
It would be good to have smaller scale inspections at least once every 5 years and only  a larger scale inspection if there is a concern raised.</t>
  </si>
  <si>
    <t>I feel the grades provide a clear indication and should stay. 
A written summary can be difficult to understand as a parent.</t>
  </si>
  <si>
    <t>I think this is a difficult question. As a teacher I would like the inspection to happen so that there is not the anticipation and over thinking beforehand. It is a true reflection of the teaching and learning that happens in the school. I think it is important  to have time to properly fill out paperwork/questionnaires beforehand too. This is all added workload on top of a job that already consumes a lot of my own time ( out of choice as I love my job :-) )</t>
  </si>
  <si>
    <t>I think in primary schools the children shouldn't be worried abour inspections and just just be focusing on learning in their school</t>
  </si>
  <si>
    <t>ANON-E7Y6-NXK6-J</t>
  </si>
  <si>
    <t>Smaller focus groups. Meaningful time. More open questions</t>
  </si>
  <si>
    <t>Judicious use of resources, including support staff and PEF funding</t>
  </si>
  <si>
    <t>sketch note style summary, assembly</t>
  </si>
  <si>
    <t>ANON-E7Y6-NXWM-N</t>
  </si>
  <si>
    <t>ANON-E7Y6-N489-X</t>
  </si>
  <si>
    <t>“Quiz question on the assembly smart board, using digital technology, with every child who wishes to attend, with their parent/guardian to read questions. Not the “selected few”. Keep answers anonymous, but read into the statistics.
With a set of questions asking straightforward questions like…
Do you like or hate this school?
What is your favourite thing about coming here?
What is a teacher’s job?
Why do we come to school?</t>
  </si>
  <si>
    <t>Individual conversations/ showcasing the teacher’s/support assistants strengths, allowing for honest answers.
Inspections are very different from the real day-to-day goings on!
Teachers want to feel acknowledged &amp; valued, but not just to tick a box.
Teaching is becoming increasingly harder, with more needs and less support in every classroom.</t>
  </si>
  <si>
    <t>Most parents “trust” the profession of the teacher. And let them get on with their job (just as we do with NHS workers)…
But, when something goes wrong or doesn’t sit right with a parent, there needs to be an “anonymous” way of letting the council/school know with repercussion. This anonymous information should be shared with inspectors even if years out of date.</t>
  </si>
  <si>
    <t>If concerns are raised by the parents/staff in an anonymous way then inspectors should be asked to get involved, as the school might be in crisis. 
When inspections are “due”, I find management in schools are “on edge” and not implementing policies/ideas so they are embedded in practice, but rather to make sure the box is ticked! 
After inspections have taken place, senior management teams take the “foot off the gas”, and original “ways” return very quickly. Not fair on staff who strive to promote learning and attainment.</t>
  </si>
  <si>
    <t>After a recent inspection in my school, deemed “good” in all areas… I was made aware of the senior leadership team standing up in delight at the report…
Whereas, the report made the teaching and support staff very deflated. 
So, two reports would be great? One for management, one for the staff as a team.</t>
  </si>
  <si>
    <t>Care commission give no notice, there should be something similar with His Majesty’s inspectors. 
Even if just to walk around the classroom and listen in on the lesson/activity</t>
  </si>
  <si>
    <t>Learning
Teaching
Assessment
Separate headings - we are “education” after all</t>
  </si>
  <si>
    <t>With a flag! Small to big depending on the report…
Make it visible - a pupil will only have one inspection in their primary years but I’m not sure it means much to them.</t>
  </si>
  <si>
    <t>As a parent - I just want to know that my children’s school is teaching effectively, with experiences provided, and they are making progress through all areas of the curriculum.
As a class teacher - I want to know in bullet points, what’s good so continue, what’s awful so stop, and what needs improved so how do we do it better…</t>
  </si>
  <si>
    <t>If a school receives “good” or less… follow up visits to the senior learning team should be put in place, so they can ensure top-down leadership is in place, with collegiate staff meetings being better led, useful and impactful. 
Not a waste of precious teacher time.</t>
  </si>
  <si>
    <t>And parent</t>
  </si>
  <si>
    <t>ANON-E7Y6-NXCS-7</t>
  </si>
  <si>
    <t>The young people should be given the option of participating, the interactions should not be tokenistic and should be delivered in a way that they understand. 
Young people respond better to people they have a relationship with - using this approach could increase their confidence making them more likely to say what they think/feel rather than what they think others want to hear.</t>
  </si>
  <si>
    <t>Making these opportunities available to all staff who wish to participate - agreeing days/times that allow staff this to happen.</t>
  </si>
  <si>
    <t>Working in a way that the school already does with the parents/carers. Asking the school how they can access families who may want to be part of the conversations and meeting them where they usually meet.</t>
  </si>
  <si>
    <t>Make it visual &amp; creative</t>
  </si>
  <si>
    <t>ANON-E7Y6-NXVE-C</t>
  </si>
  <si>
    <t>1:1 conversations. Lesson observation follow-ups with individuals.</t>
  </si>
  <si>
    <t>More lesson observations with guaranteed dialogue afterwards. 
Observation of non-learning time: such as lunchtime supervision, after school meetings, and so on.</t>
  </si>
  <si>
    <t>Good to have them involved. Many parents don’t know or don’t care about the school and its improvement. Those on the PC will know best.</t>
  </si>
  <si>
    <t>None. Inspectors should visit for a day unannounced for genuine observation of school, then allow the planning of the full inspection which should begin a few days later.</t>
  </si>
  <si>
    <t>Health and Wellbeing is already mentioned but should be a big focus. Scotland is in a time of challenge with health and wellbeing both physically (obesity crisis) and mentally (mental health epidemic). Schools should be addressing this for pupils, staff, and in the community. 
HWB is the responsibility of all teachers.</t>
  </si>
  <si>
    <t>Assembly at the end of the inspection.</t>
  </si>
  <si>
    <t>ANON-E7Y6-NX9A-B</t>
  </si>
  <si>
    <t>No teachers present during conversation, assurances they can remain anonymous</t>
  </si>
  <si>
    <t>I am a staff member and myself or no other support for learning staff have ever been asked for our views during inspections.</t>
  </si>
  <si>
    <t>ANON-E7Y6-NCFA-3</t>
  </si>
  <si>
    <t>Important that interested parents/carers/partners can easily access full version if they wish</t>
  </si>
  <si>
    <t>Short You tube or similar summary delivered by inspectors backed up with documents as above .  Important that young people understand the importance of their role and contribution.  Important that they feel their views were listened to and understood.</t>
  </si>
  <si>
    <t>Volunteer in Nurture and wellbeing with Secondary pupils (mainly S1 to S3)</t>
  </si>
  <si>
    <t>ANON-E7Y6-NCC2-H</t>
  </si>
  <si>
    <t>EYO</t>
  </si>
  <si>
    <t>ANON-E7Y6-NCX7-B</t>
  </si>
  <si>
    <t>Through a short PowerPoint type application</t>
  </si>
  <si>
    <t>Inspectors have a clear understanding of the planning formats etc used in the local authority school they are inspecting.</t>
  </si>
  <si>
    <t>ANON-E7Y6-NCQ9-6</t>
  </si>
  <si>
    <t>Opportunities for parents to come in and share thoughts about school.</t>
  </si>
  <si>
    <t>Video summary / pictures</t>
  </si>
  <si>
    <t>ANON-E7Y6-NCUV-7</t>
  </si>
  <si>
    <t>Better understanding of next steps for school staff and middle leaders. Current cycle is far too long - anything implemented from previous inspection is then historic by the time inspectors revisit. I have done 2 in my first 2 years of my career and one inspection was far outdated</t>
  </si>
  <si>
    <t>No notice - it should show a true reflection of the weekly running of the school. Perhaps standards of inspections are revisited for this but inspections should show a true reflection and not a mocked up event where everything has been polished just for inspectors coming. No notice also results in less teachers stressing about being perfect. We don’t ask pupils to be perfect so why ask teachers to be?
2 weeks of major preparation and anxiety for a 15 minute observation is not worth it either</t>
  </si>
  <si>
    <t>Headteacher shares findings through the condensed report. Alternative option is the team of inspectors create a video as a thank you to pupils for welcoming them in the school and share the positives they found and what pupils could continue to do to make the school even better</t>
  </si>
  <si>
    <t>ANON-E7Y6-NCCU-M</t>
  </si>
  <si>
    <t>Informal discussions, speaking to children in the playground and formal focus groups</t>
  </si>
  <si>
    <t>ANON-E7Y6-NCV7-9</t>
  </si>
  <si>
    <t>Taking the views of small staff teams into account.  Just because they are a small team doesn’t mean it’s irrelevant</t>
  </si>
  <si>
    <t>Graphics</t>
  </si>
  <si>
    <t>ANON-E7Y6-NC5Z-B</t>
  </si>
  <si>
    <t>More face to face discussion to ensure clarity</t>
  </si>
  <si>
    <t>Would be good for school to give feedback on experience and HmIe team they were given</t>
  </si>
  <si>
    <t>ANON-E7Y6-NX9B-C</t>
  </si>
  <si>
    <t>ANON-E7Y6-NXRZ-W</t>
  </si>
  <si>
    <t>ANON-E7Y6-N43T-M</t>
  </si>
  <si>
    <t>Shared in school, either in class or assembly</t>
  </si>
  <si>
    <t>ANON-E7Y6-N43M-D</t>
  </si>
  <si>
    <t>In schools with leadership problems, it is difficult to speak out without leadership finding out.</t>
  </si>
  <si>
    <t>3 months 
Inspections should not take place in the first or last week of term.</t>
  </si>
  <si>
    <t>ANON-E7Y6-N4YZ-Z</t>
  </si>
  <si>
    <t>ANON-E7Y6-N4QX-P</t>
  </si>
  <si>
    <t>ANON-E7Y6-N4CR-2</t>
  </si>
  <si>
    <t>Pupil voice is massively important but the conversation must be natural and free from pressure in order to capture a true reflection.</t>
  </si>
  <si>
    <t>Opportunities for anonymised  feedback is beneficial as there needs to be an opportunity for staff to share openly about any concerns about the school progress. Staff voice however does need to be considered to be genuinely reflective of progress being made in school. 
Having advanced notification about topics of discussion would be beneficial to prepare for quality discussion.</t>
  </si>
  <si>
    <t>There may need to be a broader consideration, if schools are changing headteachers on a regular basis then this is something that should be taken into consideration. 1 school in Lochgelly (Fife) has gone through around 7 headteachers in around 7 years. This has to be taken into consideration with the local authority held accountable for this.</t>
  </si>
  <si>
    <t>Currently the level of scrutiny of learning and teaching in secondary school does not appear to have the same level of scrutiny as that of primary school teaching. Both schools should absolutely be following the same standards and expectations.
From my own personal experience the learning and teaching of my own sons now both at secondary school is not of the same quality of that at primary school. Both their primary and secondary schools have gone through inspection within the last 12 months, 1 at secondary and 1 at primary. I am far more confident that the learning and teaching at primary is far superior and ASN needs being met in primary than at secondary.</t>
  </si>
  <si>
    <t>Summarised report with use of infographics would be useful.</t>
  </si>
  <si>
    <t>ANON-E7Y6-N4CD-M</t>
  </si>
  <si>
    <t>ANON-E7Y6-N4C2-2</t>
  </si>
  <si>
    <t>Ongoing opportunities to discuss the process</t>
  </si>
  <si>
    <t>Unsure as it only seems to be parents/carers with issues that come forward.</t>
  </si>
  <si>
    <t>I feel that if QA by LA is robust the process does not always add value but will add stress for staff.</t>
  </si>
  <si>
    <t>Depends completely on expectations around inspections. Given the volume of work required in advance of inspection it is unrealistic to change the timescale unless the process changes drastically.</t>
  </si>
  <si>
    <t>These are all important but there are too many priorities here.</t>
  </si>
  <si>
    <t>This should be done by the school.</t>
  </si>
  <si>
    <t>ANON-E7Y6-N4C8-8</t>
  </si>
  <si>
    <t>Open invitation to contribute at set times.</t>
  </si>
  <si>
    <t>Infographic or sketch note 
Simple visual and concise info.</t>
  </si>
  <si>
    <t>ANON-E7Y6-N4C7-7</t>
  </si>
  <si>
    <t>I think it should be a combination of a cycle and if there are serious concerns, if that were to be possible.</t>
  </si>
  <si>
    <t>ANON-E7Y6-N4B2-1</t>
  </si>
  <si>
    <t>Focus Groups should be randomly selected to ensure a breadth of experience. Focus groups are chosen by the schools and schools prime the pupils on what answers they should be giving which makes the whole inspection false.</t>
  </si>
  <si>
    <t>Again, Focus Groups should be randomly chosen and staff not primed for inspection, to get a whole rounded approach.</t>
  </si>
  <si>
    <t>informal drop in evening.</t>
  </si>
  <si>
    <t>2.5 weeks is not adequate for part time staff.</t>
  </si>
  <si>
    <t>Commitment to national entitlements. E.g. Is the school providing the curriculum it should be. e.g. RME entitlements should be more than a line. There should be discussion surrounding this, why are they not providing it etc.</t>
  </si>
  <si>
    <t>infographic. 
Something visual with key comments, statistics and evidence of their voice in there.</t>
  </si>
  <si>
    <t>All are useful, It would be good to here specific examples of good practice in the school. Even so the school can utilise that. We don't always know what is happening in other peoples classrooms but this gives us a good idea. 
Furthermore great examples that can go in a national sharing of good practice. E.g. Here is an example of a good RME lesson. It's mad to have people go into schools and not share the positive things happening.</t>
  </si>
  <si>
    <t>ANON-E7Y6-N4BK-T</t>
  </si>
  <si>
    <t>We need feedback to shape what and how we teach. This come from many avenues, but why not have the people who are receiving this input have a say on what they want, and let them shape their future.
It is better to have a tangible buy in, as they feel they have helped shape their future, than dragging them into something they do not understand or being forced on them.</t>
  </si>
  <si>
    <t>We are the 'frontline' who deliver the syllabus and can give opinions on what we see works or not.</t>
  </si>
  <si>
    <t>Parents/carers/guardians also need to buy into what the pupils are learning and can advise on blocks/supports to learning children may experience away from the school environment, that can shape how the school deliver content.</t>
  </si>
  <si>
    <t>Via assembly and use of emails or short media videos on their ipads</t>
  </si>
  <si>
    <t>ANON-E7Y6-N4BC-J</t>
  </si>
  <si>
    <t>* post observed lesson discussion 
* all school staff responding to findings and discussing with inspectorate</t>
  </si>
  <si>
    <t>I think they should be done on a local basis by councils who in turn should be inspected to review their inspection/quality assurance standards. Schools should be inspected once a HT has been in post for two years and then every five years unless issues are flagged.</t>
  </si>
  <si>
    <t>An acknowledgment of the particular challenges faced by an establishment.</t>
  </si>
  <si>
    <t>I don’t know all that’s involved to say what’s needed. I do not think inspections should take place immediately following a holiday. Teachers earn them and shouldn’t have to spent them with the stress of the visit looming.</t>
  </si>
  <si>
    <t>Many parents can’t access the language of reports and must not be excluded as a result of a move to more detailed reports. Grades on the letter just concentrates the mind on numbers rather than what is behind them.</t>
  </si>
  <si>
    <t>Face-to-face/ verbal to enable them to seek clarification.</t>
  </si>
  <si>
    <t>ANON-E7Y6-NXXU-X</t>
  </si>
  <si>
    <t>ANON-E7Y6-NCQ6-3</t>
  </si>
  <si>
    <t>ANON-E7Y6-NCQE-J</t>
  </si>
  <si>
    <t>Learning conversations and possibly display of learning.</t>
  </si>
  <si>
    <t>Written feedback is important as not all teachers are confident discussing face to face what really matters to them.</t>
  </si>
  <si>
    <t>Open afternoon inviting people in to school to discuss. Written feedback.</t>
  </si>
  <si>
    <t>Inspections are very daunting and not always a supportive visit. Teachers are under immense pressure during this time. Inspectors are not seeing “the norm”. Inspectors are seeing what management have directed teachers to display. Often it’s prepared for and not really a true reflection on what’s going on.</t>
  </si>
  <si>
    <t>A video report perhaps</t>
  </si>
  <si>
    <t>ANON-E7Y6-NC8D-R</t>
  </si>
  <si>
    <t>Inspectors to choose children rather than school selecting. 
Online or glow form to parents and families.
Inspectors to complete discussions with pupils in school.</t>
  </si>
  <si>
    <t>Safe spaces to talk openly free of intimidation or concern about SLT.
Also please consider unannounced inspections.</t>
  </si>
  <si>
    <t>Email or sample of parents that inspectors choose</t>
  </si>
  <si>
    <t>Collaborative groups
Video</t>
  </si>
  <si>
    <t>ANON-E7Y6-NCCP-F</t>
  </si>
  <si>
    <t>I think there is too much emphasis on ‘pupil voice’ when it comes to an inspection. The children are trained on what to say and sometimes they don’t even know what they’re saying or why they are saying it. I agree that children should definitely have a pupil voice but it should definitely be more natural</t>
  </si>
  <si>
    <t>Questionnaires should be anonymous. Teachers feel forced into agreeing with everything because if we don’t, it makes us feel vulnerable and under attack from management.</t>
  </si>
  <si>
    <t>I think schools should be inspected without any notice and then perhaps you will see what schools are actually like. I had an inspection last year and we were in school until 8pm every night and at the weekend. The budget was used up on resources and we were told we were bringing out ‘our best China’ for HMI. It’s a totally unrealistic view of how a school runs.</t>
  </si>
  <si>
    <t>The build up to an inspection is far too stressful for teachers. Inspectors are not seeing a true representation of a school and those 2 weeks are spent making sure everything is how the inspectors want it. Children are trained on what to say and teachers plan unrealistic lessons for that full week.</t>
  </si>
  <si>
    <t>We had an inspection in April and as teaching staff, we were not told the results as management said they were not allowed to. We still do not know the outcome and are waiting for it to be published. Surely we should be told as the report is about us.</t>
  </si>
  <si>
    <t>Using child friendly language… what things do the school do well in.</t>
  </si>
  <si>
    <t>Honestly, after my last inspection, the results don’t mean much to me. I think they have lost all meaning and it feels like an inspection is just a way to massage managements ego.</t>
  </si>
  <si>
    <t>ANON-E7Y6-NC9W-C</t>
  </si>
  <si>
    <t>ANON-E7Y6-NC9H-W</t>
  </si>
  <si>
    <t>ANON-E7Y6-NC9M-2</t>
  </si>
  <si>
    <t>Direct conversations and questionnaires.</t>
  </si>
  <si>
    <t>Direct conversations and anonymous questionnaires.</t>
  </si>
  <si>
    <t>Simplified version with graphs.</t>
  </si>
  <si>
    <t>ANON-E7Y6-NC18-5</t>
  </si>
  <si>
    <t>My experience as a teacher with an inspector was a horrifying interrogation. Perhaps treating teachers not as criminals or naughty children but as actual professionals who are MUCH better placed than school management to talk about what is going on in schools would be helpful.</t>
  </si>
  <si>
    <t>Head of parent council could be approached to discuss with parents what their views are. No direct contact between inspectors and other parents is needed.</t>
  </si>
  <si>
    <t>No one should be allowed to inspect a school unless they have spent at least two years in each stage (primary) or ten years in an unpromoted post (secondary). Too many inspectors have literally no idea what classrooms are like because they began moving up in management as soon as they could.</t>
  </si>
  <si>
    <t>The fundamental problem with inspections is that every has a different view on what is effective schooling. When schools were opened first (and this particularly applies in Scotland), their purpose was indoctrination with Biblical knowledge. Schools changed to places of academic learning for a period. Now we're back to indoctrination, but this time it's humanism, and academia is in second place. Class teachers and parents still think the purpose of schools is academia, and as such want the children to progress therein. Inspectors are more concerned with the humanist ideology. Teachers and parents should be made fully aware of this, that way all stakeholders will know where they stand.</t>
  </si>
  <si>
    <t>No notice. Either the school is complying or it isn't.</t>
  </si>
  <si>
    <t>There are far too many things here. Definitely don't want to add more.</t>
  </si>
  <si>
    <t>One report with literally no jargon. So much of what happens in schools is nonsense jargon.</t>
  </si>
  <si>
    <t>Their parents should do it. Nothing from school.</t>
  </si>
  <si>
    <t>When my school was inspected, it destroyed the confidence of the HT. That in turn destroyed the relationship between management and staff. The HT became obsessed with QIO visits and the SIP. None of the staff really understood what went wrong, but morale went through the floor. The QIO only ever spoke to HT about what was happening in school. At that level, it was just a tick box exercise, but for us, it was hellish. Although QIO was happy with progress, everything in the school was significantly worse.</t>
  </si>
  <si>
    <t>I don't know, but any follow-up should involved staff, not just HT.</t>
  </si>
  <si>
    <t>ANON-E7Y6-NC1M-T</t>
  </si>
  <si>
    <t>Video format with inspector telling children what is good in their school and how inspection has gone.</t>
  </si>
  <si>
    <t>ANON-E7Y6-NC68-A</t>
  </si>
  <si>
    <t>Strengths and areas for development- simplified ( colour coding RAG)</t>
  </si>
  <si>
    <t>ANON-E7Y6-NCFX-T</t>
  </si>
  <si>
    <t>Questionnaires</t>
  </si>
  <si>
    <t>Anonymous forms</t>
  </si>
  <si>
    <t>A simplified letter</t>
  </si>
  <si>
    <t>ANON-E7Y6-NCWV-9</t>
  </si>
  <si>
    <t>Thought should be given to gain the opinion of young people with Additional Support Needs that are non verbal and/or cannot read a questionnaire.</t>
  </si>
  <si>
    <t>Whole school staff questionnaires and times where staff can speak to inspectors directly if they wish to do so.</t>
  </si>
  <si>
    <t>Questionnaires to parents with the option to speak to inspectors if they wish to do so.</t>
  </si>
  <si>
    <t>I think inspections should be much more about the continued success that schools have. Schools could show their improvements &amp; success through submitting yearly achievements to their Quality Improvement Officers through their own school improvement plan &amp; within their own learning community. 
Teachers in our school celebrate success through sharing achievements of individuals with parents through our Seesaw platform.  I teach in an ASN school so it's vitally important for excellent communication &amp; relationships with parents &amp; teachers.
I feel our school inspections should be much more of a holistic approach and be more informal rather than just coming so formally for one week every 5-7 years</t>
  </si>
  <si>
    <t>A child friendly version for children to read with parents at home and with their teachers in school.</t>
  </si>
  <si>
    <t>Standalone ASN Provision</t>
  </si>
  <si>
    <t>ANON-E7Y6-NXQW-S</t>
  </si>
  <si>
    <t>Primary 1-3 children should be consulted too.</t>
  </si>
  <si>
    <t>ANON-E7Y6-NXCY-D</t>
  </si>
  <si>
    <t>In person, through whole school assembly.</t>
  </si>
  <si>
    <t>ANON-E7Y6-NXR6-S</t>
  </si>
  <si>
    <t>The more time that is given then there is more time for staff to become stressed and overwhelmed. Also, too much of a timescale allows time for areas to be adapted and changed before an inspection. Therefore the inspection isn’t always a true and accurate reflection.</t>
  </si>
  <si>
    <t>ANON-E7Y6-NXMX-P</t>
  </si>
  <si>
    <t>questionnaires tailored to their level of language and understanding</t>
  </si>
  <si>
    <t>One to one or group conversations between inspectors and staff, in depth staff questionnaires which let the staff type their own answers not just ticking a box.</t>
  </si>
  <si>
    <t>current approaches are suffice</t>
  </si>
  <si>
    <t>same as the parents and carers, an easy to read version for the children and young people would be best</t>
  </si>
  <si>
    <t>ANON-E7Y6-NXEN-4</t>
  </si>
  <si>
    <t>Video clips
Direct conversations</t>
  </si>
  <si>
    <t>Staff members should always have the opportunity to contribute - this can be done through staff questionnaires, direct conversations.</t>
  </si>
  <si>
    <t>Schools should be inspected more frequently.</t>
  </si>
  <si>
    <t>I personally don't think notice needs to be given. Inspectors should be able to witness a normal running day, without plans put in place.</t>
  </si>
  <si>
    <t>Detailed drawings for the younger generation. 
Short paragraphs for those who are able to read.</t>
  </si>
  <si>
    <t>ANON-E7Y6-NXEV-C</t>
  </si>
  <si>
    <t>verbal or easy read version for children to read depending on age and stage.</t>
  </si>
  <si>
    <t>ANON-E7Y6-NXEP-6</t>
  </si>
  <si>
    <t>Question airs, surveys, video clips</t>
  </si>
  <si>
    <t>They are one of the main priorities and use the service every day</t>
  </si>
  <si>
    <t>Every 3-4 years</t>
  </si>
  <si>
    <t>Drawing for younger children</t>
  </si>
  <si>
    <t>ANON-E7Y6-NXEC-S</t>
  </si>
  <si>
    <t>Questionnaires on pupils views are not reliable source of information because these are either completed at home with parents or in schools- both can be under influence.
Focus group conversations with children should be conducted with class teachers present as sometimes wording of questions can be misunderstood by children due to different vocabulary/terms used in classrooms.</t>
  </si>
  <si>
    <t>Staff views should be taken seriously as it can be a ‘whistleblower’ aspect of the way senior leadership or headteacher works and leads.</t>
  </si>
  <si>
    <t>Parents views should be included, however inspectors should carefully look at the percentage of parents completing the questionnaire (sometimes the loudest voice not necessarily the most valid experience).</t>
  </si>
  <si>
    <t>Grades are good but written summary detailing why ( strengths and areas for development) also needed. 
Inspections can be subjective, depending on the inspection team, so descriptions are necessary to see what was observed and how inspectors evaluated it.</t>
  </si>
  <si>
    <t>ANON-E7Y6-N43R-J</t>
  </si>
  <si>
    <t>Confidential. Perhaps completed at home/away from school so true experiences can be told</t>
  </si>
  <si>
    <t>Must be confidential away from management</t>
  </si>
  <si>
    <t>Away from school staff in a confidential environment</t>
  </si>
  <si>
    <t>I feel giving the 2.5 weeks notice inspections are not true to day to day workings</t>
  </si>
  <si>
    <t>Short and simple sentences.</t>
  </si>
  <si>
    <t>ANON-E7Y6-NXCK-Y</t>
  </si>
  <si>
    <t>Children’s voices should be heard throughout all inspections of schools.</t>
  </si>
  <si>
    <t>Staff should be interviewed individually to be allowed to be completely honest . Staff don’t get a chance in group meetings to say excactly how they feel. Especially in establishments that are not being managed correctly.</t>
  </si>
  <si>
    <t>Face to face consultations are much better than a questionnaire</t>
  </si>
  <si>
    <t>Every school should have unannounced inspections.and during the inspection the questionnaires are sent out</t>
  </si>
  <si>
    <t>Having all the necessary paperwork in place and the school looking good does not always mean that everything is ok . My dad always used a quote saying don’t always look at the front page . It’s the content inside that matters</t>
  </si>
  <si>
    <t>With far more asn children going into mainstream schools the level of academic attainment becomes lower. Not because the teaching is bad but because the maximum level a child may reach might be lower so this should not be an indicator. Also schools need to adapt and be fit for purpose to accommodate asn children . This is not happening. This affects all the children if they have a child in their class who can’t be supported in the correct way . No one gets the maximum school experience in this situation</t>
  </si>
  <si>
    <t>Parents and staff are entitled to see the full inspection</t>
  </si>
  <si>
    <t>Through school apps or paper copies for parents who have limited resources</t>
  </si>
  <si>
    <t>ANON-E7Y6-NXWN-P</t>
  </si>
  <si>
    <t>Inspector's should spend longer in class, working alongside the pupils and being part of the classroom to get a better idea of the ethos and the learning. Rather than coming in for short, pressurised observations and making judgements based on brief snapshots.</t>
  </si>
  <si>
    <t>Inspectors need to offer less pressurised opportunities for school staff to engage in the inspection process. Conversations which focus on what is going well and staff sharing their practice. Too often the staff consultation feels like a 'tick box' exercise which is designed to trip staff up.</t>
  </si>
  <si>
    <t>Perhaps an open evening.</t>
  </si>
  <si>
    <t>This should be up to the school. They know the learners best.</t>
  </si>
  <si>
    <t>Any support towards improvements should come from the local authority who understand the school and it's context.</t>
  </si>
  <si>
    <t>ANON-E7Y6-NCQY-6</t>
  </si>
  <si>
    <t>Rather than formal.meetings with the children develop more informal conversations so they feel safer and more comfortable.</t>
  </si>
  <si>
    <t>Further opportunities to allow staff to answer any queries that inspectors may have. Opportunities for staff to have conversations where they can lead the conversations rather than them feeling quizzed</t>
  </si>
  <si>
    <t>Parent afternoons 
Surveys</t>
  </si>
  <si>
    <t>Only when there is a concern.
I feel that a clear cycle for schools would also be beneficial. However, these inspections should focus on data, interventions, ASN support, evidence of good practice, audit of jotters. 
I do not think teachers should be observed. Teachers are already regularly observed by senior managment. I personally feel that lessons observed in inspections are not the true representation of the teaching and learning that usually takes place. Observations put immense pressure on teachers and effects their wellbeing.</t>
  </si>
  <si>
    <t>Or all of the above. I do think it is important to highlight the strengths and the areas for improvment. Terms like weaknesses should be removed and instead it should just state the areas of improvement</t>
  </si>
  <si>
    <t>Using visuals as much as possible.
Inspectors engaging with the children and explaining to them what our next steps are</t>
  </si>
  <si>
    <t>Follow up could consist of an online meeting allowing staff to query things in the report and ask for advice on ways to improve.</t>
  </si>
  <si>
    <t>ANON-E7Y6-NCX5-9</t>
  </si>
  <si>
    <t>Having conversations in class where pupils are more comfortable.</t>
  </si>
  <si>
    <t>Having sufficient time to talk about the school and what projects are being run to improve the school. This shouldn’t have an agenda and just time to talk about the practise.</t>
  </si>
  <si>
    <t>After school open opportunities to meet and share their views. Many parents/carers can not attend during school time.</t>
  </si>
  <si>
    <t>Graphs/ charts to make the findings easier to understand</t>
  </si>
  <si>
    <t>ANON-E7Y6-NCSJ-S</t>
  </si>
  <si>
    <t>my husbands was told his school was to be inspected just before christmas. It totally ruined our holidays he was so stressed. It is not fair on teachers to do that. Inspectors may say we work with the school but experiences say you dont.</t>
  </si>
  <si>
    <t>holding local authority to account if ASN is an issue as often this isnt a school issue and there is no support from the authority. Its good to track progress but it needs to include ASN tracking who dont follow a particular generic path</t>
  </si>
  <si>
    <t>no inspections</t>
  </si>
  <si>
    <t>imagine being told you are happy but staff are rubbish as you dont have robust enough systems in place. Kids dont need more stress</t>
  </si>
  <si>
    <t>not anything in here about supporting staff with the stress or supporting staff with the mental health, one question only- shame on you! We are all trying our best and an inspection will just make us feel worse- hold the local authority to account who just dont seem to care about the issues we face.</t>
  </si>
  <si>
    <t>ANON-E7Y6-NCDP-G</t>
  </si>
  <si>
    <t>More focus groups involving children. Involving wider numbers of children in focus groups.</t>
  </si>
  <si>
    <t>In my experience, teaching staff have very little opportunity to share views with inspectors. A set number are chosen and then that is who usually contributes.</t>
  </si>
  <si>
    <t>ELC are still being inspected twice by two scrutiny bodies. Yourselves and Care Inspectorate. While it is welcomed that long overdue dialogue has started between the two agencies. The new inspection framework will not reduce the burden of beuracracy for services. Your methodologies are not aligned and until this happens, ELC will continue to carry this additional inspection burden. This does not align with the recommendations in Ken Muir’s report. This is confusing for families and for those working in the sector.</t>
  </si>
  <si>
    <t>ANON-E7Y6-NCWU-8</t>
  </si>
  <si>
    <t>Interactive, short vodcast</t>
  </si>
  <si>
    <t>ANON-E7Y6-NCHG-B</t>
  </si>
  <si>
    <t>Ensure questionnaires and responses are anonymous and private- very difficult in small two teacher schools</t>
  </si>
  <si>
    <t>A separate report in child friendly speech.</t>
  </si>
  <si>
    <t>It would be lovely if all staff could receive feedback, not just the head teacher.  At present, HT can't tell staff details, which is unfair after a stressful time.</t>
  </si>
  <si>
    <t>ANON-E7Y6-NC4A-H</t>
  </si>
  <si>
    <t>In a less formal context. Teachers feel they have to prove themselves in all dialogue with inspectors. Rather than focusing on on having meaningful conversations about what practice is working and what could be improved. Most teachers (that I know of) feel like the things they say are being recorded in a way ‘against’ the school.</t>
  </si>
  <si>
    <t>It needs to be taken into consideration that there will be occasions where parents may not always encourage the idea of schools succeeding. In particular in smaller context and/ or where parents do not support GME. I do think that there should be more engagement and emphasis on how parents feel their children are supported academically and wellbeing wise.</t>
  </si>
  <si>
    <t>If the inspection process felt like more of a positive experience for pupils and staff, I would argue that it should be done more frequently than above. This would mean being able to have open, honest and realistic conversations with inspectors without the fear of being scrutinised. Leading to constructive and effective change. If the inspection process was to continue as it is, I do not feel it would be realistic for the health of teachers/ staff to be inspected more than once every 5-10 years.</t>
  </si>
  <si>
    <t>It should ensure it is leaving the school in a position to feel more positive. If a school has been struggling in an area, the grading should leave staff and parents feeling confident that it will be improving/ how. If there are lots of these statements, which can be somewhat general, in one report - it can lead to very low morale for teachers. To also have this shared publicly and to have parents/ community question staff’s ability do their job, it is very demoralising and impacts health and job satisfaction.</t>
  </si>
  <si>
    <t>I believe as much notice as possible. It is incredibly stressful receiving the notification that you will be inspected, and staff have other life commitments. For example, if you are told with two days notice and you are off ill/ personal life issue - this leaves no time to prepare to show your ‘best’. Lots of great things happen but to plan to show all these great things in a condensed time, is very time consuming. Especially in large composite classes.</t>
  </si>
  <si>
    <t>This list is very extensive, especially when trying to show the ‘best’ of all these areas in a condensed period of time.</t>
  </si>
  <si>
    <t>I think pupils should only focus on one area of improvement. More than this and it can impact the school ethos/ how they see the school.</t>
  </si>
  <si>
    <t>Keep next steps/ areas of improvement details private (to the most extent possible)</t>
  </si>
  <si>
    <t>As long as this follow up is a positive experience and not seen as an opportunity to question or analyse the capabilities of staff but more to provide support/ analyse effectiveness of support.</t>
  </si>
  <si>
    <t>ANON-E7Y6-NC5R-3</t>
  </si>
  <si>
    <t>ANON-E7Y6-NX3K-F</t>
  </si>
  <si>
    <t>Most would share opinions on a phone poll. Not all have access though, or can understand the questions independently.
Their opinions can vary according to their mood on the day or feelings towards particular staff/school generally.</t>
  </si>
  <si>
    <t>Although staff should be doing well at all times, there is a lot of pressure on the results of final grades to compare self to other schools. Staff prefer to show their best. Extra notice allows for reduction of pressure in the prep time.</t>
  </si>
  <si>
    <t>A third report for children, with results from their survey, and some positive comments.</t>
  </si>
  <si>
    <t>Opportunity for the headteacher and quality assurance staff to comment on discrepancies or severe recommendations before publication. 
Some praise to the headteacher please. (I am not one, by the way.)</t>
  </si>
  <si>
    <t>ANON-E7Y6-NXQF-8</t>
  </si>
  <si>
    <t>The inspectors must use language that is understood by the pupils.  For example, asking if learning intentions and success criteria are used in every lesson by the teacher is not terminology the pupils understand.  Asking pupils broader questions about which subjects they like/dislike and why - just generally having a conversation about things would give far more insight into how pupils feel about the school in general and highlight where good and poor practice is taking place.  Also having training for inspectors carrying out these interviews with pupils, as they must realise not all pupils are able to give reliable responses - positively or negatively for the school.</t>
  </si>
  <si>
    <t>The last time I took part in a staff focus group during an inspection, I felt we were being tested on knowledge of jargon rather than whether or not we could teach well in the classroom.  It felt like going for a job interview and the reactions from the inspector were not encouraging in the slightest.</t>
  </si>
  <si>
    <t>ANON-E7Y6-NXUV-V</t>
  </si>
  <si>
    <t>The context of the school should be taken into consideration. The personal situation should be considered too. In a situation where staff have recently been berieved there should be a consideration that they probably aren't working at their best as noone does.</t>
  </si>
  <si>
    <t>I do not see the benefit that inspections give. It only adds enormous stress and what is asked for does not benefit the pupils.</t>
  </si>
  <si>
    <t>Routine short inspections every year by the council.</t>
  </si>
  <si>
    <t>I feel the money spent on inspections could be better spent actually improving our schools rather than criticism and  creating a feeling of fear of the hmi arriving. Hmi is a very fearful element of our school lives which is very unhealthy for everyone.</t>
  </si>
  <si>
    <t>ANON-E7Y6-NXX8-1</t>
  </si>
  <si>
    <t>Interview a random cross section of pupils in groups.
Online questionaires to all pupils.</t>
  </si>
  <si>
    <t>Interview a random cross section of all staff in groups and seperately
A more detailed Online questionaire to all Teachers, janitors etc.</t>
  </si>
  <si>
    <t>I would suggest there are also random mini inspections where inspectors have the opertunity to come in to a school without any formal notice.  Headteachers wonder in and out our classes so why not inspectors wonder in and out of schools.  Giving school prior notice of a big inspection is fine but we all know that when the inspectors do come in everything is hopefully at their best including lessons but this is not a true 'snap shot' of what a school is like in the midsts of a busy school term on almost every ocassion therefore giving a false impression of what the school is really like.</t>
  </si>
  <si>
    <t>Sometimes you could have parts of the school that are outstanding and parts that are failing badly so when a whole school gets an overall grade of say 'satisfactory' it can be discouraging to the outstanding part of the school and vice versa.
This needs to be looked at better.</t>
  </si>
  <si>
    <t>For main big inspections there should be at least two weeks warning but I would say no warning for spot checks.</t>
  </si>
  <si>
    <t>I think during inspections it is also a great oppertunity to look at the cleanleness of the school and the fabric of the building including the state of the playgrounds and surrounding areas of the school premises.</t>
  </si>
  <si>
    <t>Online and even an inspector speaking to all year groups at an assembly.</t>
  </si>
  <si>
    <t>ANON-E7Y6-NXSQ-N</t>
  </si>
  <si>
    <t>Discussions - children are more than capable of sharing their views but in my experience the children felt the questions asked were very restrictive.</t>
  </si>
  <si>
    <t>The staff felt that the questions asked were restirctive and at times when they approached some members of the inspection team to add relevent details or point out examples they felt that their views were dismissed somewhat .  I feel there should be greater opportunity for staff to share but not in a restrictive manner.</t>
  </si>
  <si>
    <t>Again in person but an understanding that this may have to be outwith the school day or via e.g Teams</t>
  </si>
  <si>
    <t>Clear simple reports</t>
  </si>
  <si>
    <t>ANON-E7Y6-NXSA-5</t>
  </si>
  <si>
    <t>Clearly planned out cycle of inspections so no surprises which impacts negatively on teacher and SMT wellbeing</t>
  </si>
  <si>
    <t>Collegiality across all staff levels
Levels of support from LA</t>
  </si>
  <si>
    <t>ANON-E7Y6-NXCP-4</t>
  </si>
  <si>
    <t>Opportunity for confidentiality in responses by staff.</t>
  </si>
  <si>
    <t>ANON-E7Y6-NXRV-S</t>
  </si>
  <si>
    <t>They should be allowed to raise important issues for them. It feels like they are just questioned.</t>
  </si>
  <si>
    <t>They should be the ones saying where they are as a school. Inspection should be about confirming the self-evaluation judgements. In our last inspection, the inspectors led the discussion. It felt like the inspection was done to us not with us. No other profession has this. The current method does not bring about improvement!</t>
  </si>
  <si>
    <t>Parents should be allowed to say more.</t>
  </si>
  <si>
    <t>Inspections should be done regularly by the Local Authority. The LA should be leading and overseeing improvement. The should visit each school at least once a year. 
I am disappointed that this survey is compiled in a way that doesn’t really seek to innovate the process. It suggests more of the same. It is not what the OECD report suggested about greater local empowerment. Nor is it listening to school staff. We have a golden opportunity to innovate and bring about meaningful change that could in turn innovate and improve schools.</t>
  </si>
  <si>
    <t>More notice should be given. This should be a supportive process. The school needs time to do the timetable and scoping paper. Time to let parents and pupils complete surveys. 2 weeks notice for a Parent Council chair to come in is not enough. 
Notice should be outwith holiday periods. Staff are entitled to holidays. Some schools get longer to prepare with holidays and it is unfair.</t>
  </si>
  <si>
    <t>This list is too big. There needs to be key areas. 4 maximum. How can inspectors assess all of the above in only a few days. They only see a snapshot. In small rural schools the expectations are the same as in a large school. This can’t be equity. In large schools you have a team that can take on different responsibilities. Small schools are not treated fairly.</t>
  </si>
  <si>
    <t>Visual sketch notes.</t>
  </si>
  <si>
    <t>What is the purpose of inspection? If it is to ensure schools continue to improve, then that should be the focus. 
We do two stars and a wish, reports could be similar.</t>
  </si>
  <si>
    <t>All schools can improve. Schools should highlight an area for improvement that inspectors can support with. 
This survey is only from an Education Scotland perspective. No account of the real issues impacting schools around inspection. It doesn’t give confidence that it will bring about meaningful change.</t>
  </si>
  <si>
    <t>ANON-E7Y6-NX22-N</t>
  </si>
  <si>
    <t>Questionnaires online via Google form
Informal chats asking questions where children can answer in small groups. Children are given time to think about these questions in advance together with their peers.
Via the pupil council</t>
  </si>
  <si>
    <t>Questionnaires online
Discussions with the inspectors as a whole school staff but also at various stages of the primary school but the questions are given in advance to give staff thinking time for responses
Whole staff questions - again staff given thinking time</t>
  </si>
  <si>
    <t>Meetings</t>
  </si>
  <si>
    <t>As a teacher, I have found that the more time that is given, the more panic there is as pressure is put onto staff by senior management in their rush to ensure all the paperwork is in place that the inspectors have requested.
The lead up to the inspection can actually be significantly more stressful than the process itself. Less time would reduce this stress and workload for staff.</t>
  </si>
  <si>
    <t>A video clips with the lead inspector speaking to the children, having diagrams ata very simple level to show things that are going well and then areas where the school could improve leading to pupil voice with suggestions of how they could help lead these improvements that are suggested by the inspection team.</t>
  </si>
  <si>
    <t>ANON-E7Y6-NX7T-V</t>
  </si>
  <si>
    <t>I think inspectors should let school staff contribute to the inspection via a questionnaire. I think school staff should be able to air their views without fearing that there will be consequences from management. I have been through a school inspection before where there was an opportunity to meet with the head inspector in the deputy head's office but it was clear which staff opted to do this because it couldn't possibly be done without senior management seeing.</t>
  </si>
  <si>
    <t>I think all parents should be given the chance to give their views through an online questionnaire that has the option to be anonymous.</t>
  </si>
  <si>
    <t>Creativity</t>
  </si>
  <si>
    <t>I don't think any findings/information from the report should be hidden from anyone and therefore there shouldn't be separate reports for private and public use.</t>
  </si>
  <si>
    <t>I think high-school aged pupils would be able to largely understand the report that is written for adults. I think teachers/parents/carers could simplify it for those with ASN/younger pupils should they wish to know about the inspection findings.</t>
  </si>
  <si>
    <t>I think we're living in a time where local authority cuts in funding to education are rife and there should be a section about what the Local Authority needs to do, specifically.</t>
  </si>
  <si>
    <t>Can I just use this box to point out that there is nothing in this survey about small schools. I have worked in both large and small schools, and I can tell you that small schools do not have the manpower to get to "excellent" on the inspection scale. Large schools can because they have around five deputy head teachers and an army of Principal Teachers who can spread the load on all the areas that are desirable.
I absolutely do think small schools still have to be held accountable because they are in no way perfect and there can be a lot of bad practice because they are less visible (e.g. I work in one right now and I still haven't seen a School Improvement Plan for the year). However, they are often subject to large cuts from local authorities because they have less pupils e.g. less head teachers and middle management who can take the lead with all the "extras" outside of what is expected from the basic contract of a classroom teacher.
Can I suggest that a separate inspection matrix is needed for a small school that is realistic for what they can achieve?</t>
  </si>
  <si>
    <t>ANON-E7Y6-NXTH-D</t>
  </si>
  <si>
    <t>All staff should be included and not just a select few. I know this from experience of inspections. Only a handful are spoken to.</t>
  </si>
  <si>
    <t>Schools which received a bad report should be inspected more often. Or if there is a concern raised from the community or staff, they should be inspected. If the School receives a good review and there are no concerns raised, they should be left alone.</t>
  </si>
  <si>
    <t>Off the back of an inspection there is far too much focus on what is identified as not being excellent. It is absolutely impossible to get excellent out of the inspections. They always find some minor little thing which the staff thing get pounded with. There is not enough focus on the positives within schools and celebrating success.</t>
  </si>
  <si>
    <t>There is no need for an inspection to be a surprise. If it is given plenty of notice, it allows staff and the school to compile the best evidence of their day-to-day running. The inspecting team is only in School for a couple of days and as such does not get to see everything that is great about a school and therefore is creating a snapshot. The more time and detail the staff have of who’s going to be seen and when the easier it is to showcase what a school actually is with time to prepare.</t>
  </si>
  <si>
    <t>Detail and focus on the successes of the inspection</t>
  </si>
  <si>
    <t>ANON-E7Y6-N4YD-A</t>
  </si>
  <si>
    <t>Just speak to them, children have opinions</t>
  </si>
  <si>
    <t>Most importantly, what staff are saying shouldn’t be ignored and swept under the rug! Too often it’s easy to blame things on teaching staff when the parameters they are able to work within are so restricted by management ability, local authority support and government funding!</t>
  </si>
  <si>
    <t>The public - in general - do not pay much attention at all to the prose portion of an inspection. Instead, the grades are the main focus and judgements (often poor and irrational) are made about a school and what is going on within it because of that. There is such variation from class to class and pupil to pupil in a school but everyone within that building gets slapped with one number and we are left to be berated by the public. So few work places have to endure this kind of public scrutiny. Education is a public service, but there are MANY public services who are not given 1% of the public scrutiny and rubbish we have to accept.</t>
  </si>
  <si>
    <t>ANON-E7Y6-N4UN-G</t>
  </si>
  <si>
    <t>As a visiting, non-teaching professional working within schools, I have been involved in focus meetings during inspections.  I have seen at first hand the amount of stress that these events cause to schools.   In one case, there were ten people in the inspection team in a school with twenty staff.  This top heavy approach would have cost a large amount of money and is grossly disproportionate.   I have seen head teachers and teachers demoralized and denigrated by the process, leading to some going off on long term sick leave or leaving the profession.  There is no other people-facing profession which has this type of process. Inspectors should adopt a holistic approach to all staff.</t>
  </si>
  <si>
    <t>I welcome that the inspection process is being reviewed.  This questionnaire is focused on how it works for HMIE as opposed to how it may work for schools. The main aim of this consultation should be to move towards a process whereby schools welcome it as a holistic, positive experience benefitting themselves and the whole school system.  HMIE need to carefully consider what they regard as the purpose of the whole process.</t>
  </si>
  <si>
    <t>Visiting, non-teaching professional</t>
  </si>
  <si>
    <t>ANON-E7Y6-N4VQ-M</t>
  </si>
  <si>
    <t>Pupil voice , imformal discussions</t>
  </si>
  <si>
    <t>In previous inspection HMIE inspector for ELC,  had a meeting with staff so they could chat freely and share information with jo senior management from school present . We felt valued  that our contribution was equally important .</t>
  </si>
  <si>
    <t>The inspection  notice becomes an incredibly stressful time for all staff and SMT , buy ky experience was once inspection was under way ,it was a good experience</t>
  </si>
  <si>
    <t>SMT could he responsible for finding ways to share information with carious age  groups . Ie committe small groups</t>
  </si>
  <si>
    <t>Senior Early Yeats Practitioner Early years</t>
  </si>
  <si>
    <t>ANON-E7Y6-NXYG-H</t>
  </si>
  <si>
    <t>Answering questions about teachers, learning and participation.</t>
  </si>
  <si>
    <t>Maybe a school assembly/meeting so that everyone can discuss and contribute</t>
  </si>
  <si>
    <t>School cook</t>
  </si>
  <si>
    <t>ANON-E7Y6-NCPF-J</t>
  </si>
  <si>
    <t>Answers are more accurate if they are anonymous and perhaps not face to face.</t>
  </si>
  <si>
    <t>As answer above</t>
  </si>
  <si>
    <t>ANON-E7Y6-NX8U-X</t>
  </si>
  <si>
    <t>Small focus pupil voice groups, time visiting playgrounds &amp; speaking to children informally, short multiple choice questionnaires.</t>
  </si>
  <si>
    <t>Brief PowerPoint with illustrations and audio</t>
  </si>
  <si>
    <t>ANON-E7Y6-NCXM-1</t>
  </si>
  <si>
    <t>More conversations one to one before/after lesson observations, direct feedback</t>
  </si>
  <si>
    <t>ANON-E7Y6-NCCX-Q</t>
  </si>
  <si>
    <t>Put more of an emphasis on discussing things with children as opposed to observing lessons.</t>
  </si>
  <si>
    <t>More in depth questionnaires and meetings that are less intrusive and harsh.</t>
  </si>
  <si>
    <t>I think inspections are false and place unnecessary stress on school staff who already do a fabulous job.</t>
  </si>
  <si>
    <t>Child friendly bullet point reports.</t>
  </si>
  <si>
    <t>ANON-E7Y6-NCVR-4</t>
  </si>
  <si>
    <t>Continue to use questionnaires and focus groups.</t>
  </si>
  <si>
    <t>Allocate more time for direct conversations - with an emphasis on conversation, not the inspector asking interview style questions waiting on buzzwords to be said.</t>
  </si>
  <si>
    <t>Continue with questionnaires and focus groups. Allocate more time for direct conversations with parents.</t>
  </si>
  <si>
    <t>Less time to prepare would give inspectors a more accurate picture of day to day life in Scotland's education establishments.</t>
  </si>
  <si>
    <t>You've included "digital technologies" - not every establishment has the same access to different technology so how would you ensure consistency when inspecting this?</t>
  </si>
  <si>
    <t>A shorter, easy to understand version with child friendly language.</t>
  </si>
  <si>
    <t>ANON-E7Y6-NXUD-A</t>
  </si>
  <si>
    <t>ANON-E7Y6-NXUE-B</t>
  </si>
  <si>
    <t>Discussion groups.
Multiple choice questionnaires.</t>
  </si>
  <si>
    <t>Individual anonymous questionnaires</t>
  </si>
  <si>
    <t>Small group discussions
Individual parental surveys/questionnaires</t>
  </si>
  <si>
    <t>Having the inspectorate team lead an assembly and let them know the strengths of the school and their findings on what the school can do to keep on improving.</t>
  </si>
  <si>
    <t>ANON-E7Y6-NXXS-V</t>
  </si>
  <si>
    <t>Forms, discussion, interview</t>
  </si>
  <si>
    <t>ANON-E7Y6-NX9W-1</t>
  </si>
  <si>
    <t>Individual meetings so that staff don’t feel pressured to say the right thing. Questionnaires should be anonymous as the pressure to ‘say the right thing’ is always there</t>
  </si>
  <si>
    <t>Staff explaining</t>
  </si>
  <si>
    <t>ANON-E7Y6-N4UG-9</t>
  </si>
  <si>
    <t>In young children P1 -P3 informal chat during play in a classroom setting and p4 upwards group informal chats with pupils</t>
  </si>
  <si>
    <t>The school staff are the people “on the ground” that know exactly what’s going on in a school/classroom</t>
  </si>
  <si>
    <t>Parents are the best people to say if they are happy with their child’s school, both with a regard to attainment and care for their child’s welfare</t>
  </si>
  <si>
    <t>I think inspections should be “unannounced” in order for inspectors to get and honest every day feel of a school</t>
  </si>
  <si>
    <t>Excellent - Doing everything you would expect from a child’s educator and more 
Good - Doing everything g required but educator could do more in some areas and explain what the area’s are  
Improvement Required - Pupils not getting the best education they could get, school needs support to provide this, support for school should be put in place</t>
  </si>
  <si>
    <t>To get a true reflection and real feedback the less notice the better so no time for “practice lessons” and tidy up’s of school/classrooms.</t>
  </si>
  <si>
    <t>I think inspectors should face up to staff in schools and advise staff if the outcomes of the school they work in.</t>
  </si>
  <si>
    <t>Speaking to young people and for younger children a simple “visual picture” with short, easy to understand explanations</t>
  </si>
  <si>
    <t>ANON-E7Y6-NC7G-T</t>
  </si>
  <si>
    <t>Drop inspections, trust trained professionals to do their jobs properly without putting unnecessary stress on them with unrealistic expectations in terms of workload. 
Or do support visits instead, drop the word inspection and the hierarchical hypocrisy. Where can teachers and support staff be supported more to deal with heavy workloads and challenging classes? We go above and beyond everyday, working unpaid hours and don’t deserve to be treated as though we constantly need to be giving more. Give us more teaching resources, and classroom resources so we don’t need to use our own money, more support staff and better technology.</t>
  </si>
  <si>
    <t>ANON-E7Y6-NCCM-C</t>
  </si>
  <si>
    <t>ANON-E7Y6-NCAN-B</t>
  </si>
  <si>
    <t>Giving all staff who wish to take part the opportunity to do so, rather than a cherry picked group.</t>
  </si>
  <si>
    <t>I’ve put school leadership as very important as I think it’s important that staff are able to discuss their effectiveness as much as leadership is able to discuss the effectiveness of their staff.</t>
  </si>
  <si>
    <t>The information shared via assembly/ class teacher</t>
  </si>
  <si>
    <t>ANON-E7Y6-NCA7-M</t>
  </si>
  <si>
    <t>Not a show or feel staged. Natural opinion gathering and have genuine conversations using pupil friendly language.</t>
  </si>
  <si>
    <t>Honesty without fear of comeback. 
Not so focused on numbers and data and ask teachers and listen for the genuine view and opnions</t>
  </si>
  <si>
    <t>At least a term.
A vital aspect is that pupils have routines and are aware of changes. An inspector is a massive change.</t>
  </si>
  <si>
    <t>Inspectors provide a child friendly format.</t>
  </si>
  <si>
    <t>Understanding of the context and local funding. Consider the wider school and ethos.</t>
  </si>
  <si>
    <t>ANON-E7Y6-NC8G-U</t>
  </si>
  <si>
    <t>All of ways currently in use. However, awareness of those who are perhaps shy or lacking in confidence with sharing their views needs recognition.</t>
  </si>
  <si>
    <t>We fill in questionnaires but these are never discussed with us. In my experience, inspection staff are not interested in talking to school staff. I made it very clear I was struggling in my school and nobody from the inspection team spoke to me at all.</t>
  </si>
  <si>
    <t>Play Pedagogy</t>
  </si>
  <si>
    <t>Verbal feedback from inspectors and a child friendly report.</t>
  </si>
  <si>
    <t>ANON-E7Y6-NCR3-1</t>
  </si>
  <si>
    <t>Opportunities for staff to talk with inspectors. Inspectors meet with staff as a group. This may result in missed opportunities as not all staff will contribute. Staff are the backbone of a school and often have a wealth of knowledge about the context of the school and the children in their classes. Engagement with teachers should not only be in observing learning and teaching.</t>
  </si>
  <si>
    <t>Inspection should be seen as a partnership with a school community as an opportunity to improve standards. The current model has developed a culture of “fear” resulting in a lot of preparation and therefore pressure on schools prior to the inspection week. Inspectors should spend time getting to know the school community, and work with those communities to make improvements rather than the current model of demanding evidence, swooping in, making judgments and then departing. Inspectors should complete the cycle by being part of a school’s improvement journey. This may take place over weeks/months/years.</t>
  </si>
  <si>
    <t>The whole concept of what inspection is needs to change. There should be no additional workload required of schools prior to an inspection. Staff workload is already excessive . Inspectors themselves should gather the evidence they require. If this means making longer/ more than one visit to school so be it.</t>
  </si>
  <si>
    <t>The report should not be the end of the process but the beginning of the next stage. The inspection team should work with schools to support implementation of improvements identified during initial evaluation. The inspection team should be as responsible and accountable for ensuring these improvements occur.</t>
  </si>
  <si>
    <t>Inspectors should share their findings with young people in a child friendly format.</t>
  </si>
  <si>
    <t>ANON-E7Y6-NCDT-M</t>
  </si>
  <si>
    <t>Children can talk about their learning and what helps them to be successful learners - speaking with groups of children from  across the school about their learning and also about the school community. Children sharing their learning experiences.g. Readers picked randomly or from a given group of children e.g. PEF funded  children / EAL / poverty related groups . Share maths learning reasoning / understanding or sharing cross curricular assessments.</t>
  </si>
  <si>
    <t>Opportunities to Hear the views of all staff across the school including kitchen staff, janitors, PSA’s and CAs, admin as well as teachers. Mixed group forums as well as opportunities to interact with staff at playtime / lunchtime /beginning and  end of school day</t>
  </si>
  <si>
    <t>1 week’s notice</t>
  </si>
  <si>
    <t>ANON-E7Y6-NCFH-A</t>
  </si>
  <si>
    <t>More direct conversations rather than questionnaires are easy for children (in particular) and young people to respond to.</t>
  </si>
  <si>
    <t>Simplified language for primary school children. Maybe two columns labelled What we do well and what we need to do better...</t>
  </si>
  <si>
    <t>ANON-E7Y6-NX3X-V</t>
  </si>
  <si>
    <t>Maybe once every 5 years if not performing overly well / only just passing - but once every 7 years if continuously performing well? 
There's no point in schools not being inspected for 10+ years then having all schools in that authority fail within a short time of each other...
There should be balance of inspection amongst local authorities (as sometimes we get mixed messages from the LA and inspectors!) to ensure consistency across the board. 
It's also not helpful to get a QIO visit the week or 2 before but get no feedback on that visit, before a HMI one...</t>
  </si>
  <si>
    <t>Perhaps not include comments about "limited progress made in this area for improvement" followed by "it is too early to state with confidence that this area for improvement has been overtaken" because of the timings of inspections... This is extremely unfair, demoralising, demotivating, and damages the reputation of the school and the staff. We are often critisiced about what we should be doing/saying to pupils, in terms of language use or feedback, yet we NEVER get that feedback ourselves. We aren't told which staff/departments performed well, we are just told "overall" we need to improve yet are critisiced if we don't give explicit, detailed, thorough, individualised feedback to pupils...</t>
  </si>
  <si>
    <t>3-4 week's notice especially if it has been so long between inspections and so much is needing gathered, evidenced, or arranged.
Also, finding out about an inspection right before term holidays begin, or knowing you are coming back from holidays straight into an inspection, is beyond unfair for staff because so many of us were not able to switch off and actually rest/enjoy the holidays they so desperately needed and deserved!</t>
  </si>
  <si>
    <t>Compare what the young people rated in their questionnaires to the findings of the inspection itself, visually and with commentary if needed. Charts/graphs/ratios etc.
For example, if they thought something was positive and it was, great, they have a good understanding of that area. If they rated something poorly, but the inspectors thought it was good, it would be nice for them to see that and know why! Or if they thought something was good and it wasn't, explain why. Otherwise it seems pointless asking their views and insights, to disregard it.</t>
  </si>
  <si>
    <t>ANON-E7Y6-NXCD-R</t>
  </si>
  <si>
    <t>Honestly, just ask them directly.</t>
  </si>
  <si>
    <t>Talk to them individually. In a group situation there can often be a dominant voice which means not all views are heard.
Also, talk to them outside the actual inspection itself when they are less tired!</t>
  </si>
  <si>
    <t>Use social media, as many parents spend a lot of time on their phone!</t>
  </si>
  <si>
    <t>Nothing other than the clear written summary should be presented. The idea that the inspector can express a level of confidence on how the school will keep improving takes no account of personnel changeover.</t>
  </si>
  <si>
    <t>In a child friendly format, which is easy for the school leadership team to share with the children.</t>
  </si>
  <si>
    <t>ANON-E7Y6-N4UZ-V</t>
  </si>
  <si>
    <t>They shouldn't be announced - just turn up.</t>
  </si>
  <si>
    <t>I honestly believe you should just turn up for a true reflection.</t>
  </si>
  <si>
    <t>Two reports but make them available to all.</t>
  </si>
  <si>
    <t>Teachers explaining in class</t>
  </si>
  <si>
    <t>A work across all sectors early years, primary and secondary</t>
  </si>
  <si>
    <t>ANON-E7Y6-N4XP-N</t>
  </si>
  <si>
    <t>I think focus groups and anonymous feedback forums are the best way to go. Pupils should be given dedicated time to fill in these forums.</t>
  </si>
  <si>
    <t>Communication in schools are often poor. Inspectors should ensure ALL staff are aware of surveys and able to submit anonymous feedback.</t>
  </si>
  <si>
    <t>Inspections should be done every 2-3 years. In the case of a secondary schools, if the inspection is 5 years or more, they'll be almost through an entire generation of pupils in that time. If the school is lacking, those pupils will have already been failed. Staff turn over can be high and environments can rapidly change. A school with that is consistently doing well and producing great results does not have to have a full inspection, a soft look would ensure standards aren't slipping and that keeps generations of pupils safer. I can't begin to imagine the damage COVID and RAAC has done to many of our pupils who did not get a consistent education.</t>
  </si>
  <si>
    <t>I think this should be at the sole digression between inspectors and the Senior leader ship team at schools, as they are the ones who need to make time for the inspectors and plan ahead. Most staff are not aware of how they're schedules are.</t>
  </si>
  <si>
    <t>In school pupil bulletins and notice board postings or social media</t>
  </si>
  <si>
    <t>If a school is doing well it should be awarded, if not interventions should be mandatory, however, a lack of support from local authority and government have been a consistent contributor in schools weaknesses. I don't see this ever reflected or improved upon with inspections.</t>
  </si>
  <si>
    <t>ANON-E7Y6-NCFM-F</t>
  </si>
  <si>
    <t>Inspectors that are used tend to be out of the classroom but a considerable period of time. In all my experiences in inspections, they do not understand the new challenges that we face in the classroom. Most come with their own agenda and areas they wish to see that are now unrealistic to modern day classrooms. You must recruit inspectors that are currently in the education - there needs to be a balance.</t>
  </si>
  <si>
    <t>Previous inspections, staff have raised concerns to inspectors which have been dismissed as 'internal grievances'. If staff are raising this with inspectors it is because all other avenues have been exhausted. Education Scotland must be balanced and unbias - challenge these concerns and make recommendations on how to move forward. Approaches should be anonymous and should be covered by protected disclosure. I do not find focus groups meaningful, staff will not be honest and transparent due to the fear of rebuttal. If you want true opinions - one to one discussions is more appropriate.</t>
  </si>
  <si>
    <t>It is also important to undertake inspection when significant changes are made to the school environment to assess the progress (or lack of) being undertaken. For example, changes to catchment boundaries, new HT and Senior leadership team. However, if we inspect too frequently then the school is not being given the chance to full adopt the change cycle and tackle the weaknesses to improve.</t>
  </si>
  <si>
    <t>These grades are misleading and are used to rate schools against each other regardless of the fact they operate in different councils. Strengths and areas for improvement are far better way to truly understand the dynamics of the school and how to improve. Guidance needs to be provided to schools on how to attain weaknesses into strengths and support mechanisms need to be put in place by Local Authority in order to achieve this. We need to move away from this scale rating - it is outdated.</t>
  </si>
  <si>
    <t>I believe 8 weeks notice is far better for the school to adequately prepare. This gives the community time to gather materials, issues questionnaires to stakeholders and arrange activities. I feel Education Scotland forgets that schools are extremely busy, 2 and a half weeks is unfair, especially in secondary during exam/prelim diets.</t>
  </si>
  <si>
    <t>External stakeholders like parents, carers and community should not have the same report as the school. As things may be misinterpreted and areas may be misunderstood if they do not have a educational background.</t>
  </si>
  <si>
    <t>Again, short, differentiated report on the highlights and things the school could improve on. Limited jargon but could be discussed during certain pastoral care for example and for them to give ideas on what we could do to improve the weaknesses. It should focus on areas specific to them not things like staff CPD and change culture etc.</t>
  </si>
  <si>
    <t>Much onus is always put back onto the teaching staff within the school - I would like to see separate categories for each stakeholder and suggested ways they could support moving forward. For example Parent/Carers - engage with school policies, reinforce good behaviour, communicate on issues. Local Authority - offer more CPD opportunities, increase staff to pupil ratio. Senior Management - revise behaviour management strategies asking staff for input.
Education Scotland need to show/explain what good practice they want to see - set a baseline for us to work towards with the idea of the school exceeding this.</t>
  </si>
  <si>
    <t>They should also be part of the process of improvement with the school. They are a stakeholder like anyone else and should be assigned that school as a point of contact to discuss possible solutions and how to improve from previous inspection. It should never be once the report is produced they are not part of the improvement process.</t>
  </si>
  <si>
    <t>College Lecturer</t>
  </si>
  <si>
    <t>ANON-E7Y6-NCYW-C</t>
  </si>
  <si>
    <t>Pupil friendly letter</t>
  </si>
  <si>
    <t>ANON-E7Y6-NXV6-W</t>
  </si>
  <si>
    <t>Inspectors getting involved in lessons and talking to pupils in a friendly way asking questions - not sitting at the back of the class.</t>
  </si>
  <si>
    <t>Speaking to teachers after a lesson asking questions. Praising good practice directly to them and sharing tips to help them,</t>
  </si>
  <si>
    <t>Have a drop in after school, allow more parents the chance to share their views face to face. Allowing a real flavour of the links and types of parents involved in the school. This will also ensure equality for parents who aren’t literate.</t>
  </si>
  <si>
    <t>ANON-E7Y6-NCSW-6</t>
  </si>
  <si>
    <t>Questionnaires are out of the question due to lack of robust reliability of the responses, and the inequality of expectations of the child’s ability to complete a questionnaire. Direct, contextual conversations, in class or school, would be the most effective and authentic way to gather the child’s views. Focus groups can allow for too much influence from stronger personalities, or a child may not want to speak up in front of others, resulting in answers which may not be honest.</t>
  </si>
  <si>
    <t>There is a real problem with what staff say, due to influences from colleagues and senior management, who drill staff in what to say ahead of inspections, often masking some really serious problems. Staff need much longer INDIVIDUALLY to have a direct and confidential conversation with inspectors. They must be reassured their name will not be associated with comments. Focus groups result in staff saying what they think the inspectors want to hear and do not always present the reality.</t>
  </si>
  <si>
    <t>Parents and carers are very imporrant to consult, and not just the parent council parents. All parents should have a chance to complete a questionnaire or submit their views.</t>
  </si>
  <si>
    <t>Three years would be ideal, but an impossibility given resources, I should imagine. The reason is that there needs to be timely improvements and pressure on Local Authorities to ensure the changes are made. Five years allows things to slip and disappear. Also, there really should be either a follow-up inspection on a “lower scale” , or some other method implemented to enaure recommendations are being fulfilled.</t>
  </si>
  <si>
    <t>School inspections need to be specific to that school. One size certainly does not fit all. Demographics play such a huge part in how a school is deemed to perform, and the needs of children vary WILDLY between schools and areas. And success does not look the same for each child let alone each school.</t>
  </si>
  <si>
    <t>I think no notice should be given, but time allowed for senior management to gather data/documents during the inspection, which should be at least a week long.</t>
  </si>
  <si>
    <t>Digital - short animation/plain language PowerPoint/sway presentation. Or plain language bullet points under headings: what we do well/what we could do better.</t>
  </si>
  <si>
    <t>Especially when a school needs to make improvements. HM needs to work closely with the school over a given time frame to ensure the improvements are made. This will also highlight gaps in local authority provision/funding.</t>
  </si>
  <si>
    <t>ANON-E7Y6-NC6M-Y</t>
  </si>
  <si>
    <t>Talking to them</t>
  </si>
  <si>
    <t>ANON-E7Y6-NCMQ-T</t>
  </si>
  <si>
    <t>Pupil focus groups
Pupil leadership teams - focus groups 
Pupil surveys
Talking to pupils informally in classes 
Actually explain to pupils the purpose of inspection, address them at assemblies and take questions</t>
  </si>
  <si>
    <t>Staff answer best during informal discussions where they do feel they are being assessed. 
Offer opportunities for staff to showcase their subjects/departments/facilities where they can tell you about all the good work being done for our young people. Offer staff your time after the pressure of the school day. During inspection, classroom teachers often do not get the opportunity to talk with the inspection team. Staff often feel the outcome of the inspection if pre-determined and do not feel what they do/say actually will make a difference.</t>
  </si>
  <si>
    <t>Parents could be invited to an open evening to meet inspectors and share their views. This could also provide opportunities for the staff to showcase what’s being done for everyone.</t>
  </si>
  <si>
    <t>Children do not understand the language. It could be damaging to relationships between pupils and staff if there is a poor inspection outcome.</t>
  </si>
  <si>
    <t>ANON-E7Y6-NCNA-B</t>
  </si>
  <si>
    <t>Focus groups should be wider and more inclusive. Often SLT will pick the pupils who support their narrative, making them less meaningful. Including a wider group of learners would improve this.</t>
  </si>
  <si>
    <t>A wider cross section of staff should be able to speak with HMIE. Whilst questionnaires are useful, they don't give the same quality of data as meaningful professional discussion. Focus groups often revolve around cover implications in secondary schools. All staff should be given a proper forum to share views where appropriate.</t>
  </si>
  <si>
    <t>Leaving too long causes slt to become inspection focused instead of focusing on the learning and teaching, or raising attainment. There is a risk of policies becoming tick box exercises to make slt look good, with no real depth or follow through.</t>
  </si>
  <si>
    <t>The idea about a statement of effectiveness is just grading in another name.</t>
  </si>
  <si>
    <t>We need to be careful to not negate strength in schools simply because they dont follow a traditional attainment pathway or dont have strong links with parents due to disengaged society. Sometimes schools that have the most powerful impacts on children and young people have little input from parents and 'perform' less well. Inspectors need to recognise that demographics are real, not excuses.</t>
  </si>
  <si>
    <t>Pupil friendly visual presentation</t>
  </si>
  <si>
    <t>Clarity
Lack of unnecessary jargon
Constructive</t>
  </si>
  <si>
    <t>ANON-E7Y6-NXCM-1</t>
  </si>
  <si>
    <t>ANON-E7Y6-NXB7-A</t>
  </si>
  <si>
    <t>put it online</t>
  </si>
  <si>
    <t>ANON-E7Y6-NXJU-G</t>
  </si>
  <si>
    <t>More focus groups, meetings with pupil leadership groups to hear their views, in Catholic schools this should include Faith groups,  Observe discussions led by class teachers who they know well.</t>
  </si>
  <si>
    <t>Staff should be involved in planned meetings to share planning, moderation, discussion on play and technologies as they are reported on. Not just one professional dialogue meeting. Planned drop in sessions</t>
  </si>
  <si>
    <t>In a Catholic school their Faith journey should be shared</t>
  </si>
  <si>
    <t>ANON-E7Y6-N4QY-Q</t>
  </si>
  <si>
    <t>Children and YP serving as guides to their school, campus and community (all places where learning takes place) would allow for broad  engagement with the totality of the education experience.
Education - if impactful and as envisioned within a values based system, the 4 Capacities, the 4 contexts and LfS and Target 2030 - is much broader than what is defined within curricular subject areas alone or what can be captured in survey style approaches. 
Child led/YP led tours would allow inspectors to engage more realistically with students' experience and student voice. An informal structure following broad themes to capture the so called 'hidden curriculum' is essential.</t>
  </si>
  <si>
    <t>As for Q 1.5, interviews and conversations with staff should take place in the actual places where education takes place.  An informal structure based around the key themes of pedagogy (including outdoor learning), LfS, 4 capacities and 4 contexts could be used to guide conversations.
A overly structured format may mean that innovative, good practice is overlooked and that inspectors' own preconceptions about what learning looks like remain unchallenged.</t>
  </si>
  <si>
    <t>Consultation with parents and carers in advance of any meetings to identify themes that they have identified as significant would be useful.  Subsequent meetings would then be less likely to be characterised as box ticking exercises and would more accurately reflect the interests of the learning community and the local learning environment.</t>
  </si>
  <si>
    <t>All reports should include explicit mention of a school's work towards Target 2030 outcomes under the headings Curriculum, Campus, Culture and Community. 
The ambition of Target 2030  to change the school experience to reflect and address the real world challenges we all face.
Inspections that don't make use of Target 2030 as reference would mean that the inspection process would be something that runs in parallel to and in additional to education in Scotland rather than being complementary and supportive.</t>
  </si>
  <si>
    <t>The term 'Outdoor Education' appears in the list.  The term outdoor education is normally used to describe residential and adventure activities.  
Outdoor learning is a pedagogical approach providing different contexts for learning, revisiting and applying skills and knowledge.  It is not confined to a single curricular area.  Outdoor learning is one of 3 pillars of LfS and is therefore an entitlement for all learners.  
Outdoor Education covers only a small part of good practice in outdoor learning and assessment and inspection of OE alone will mean a fundamental aspect of good practice in education is ignored</t>
  </si>
  <si>
    <t>Reports should be shared with children and YP in formats and language appropriate to their age and stage. Part of the inspection process should include in person and online (for older YP) meetings allowing children to respond to and possibly query the assessment of their setting/school.</t>
  </si>
  <si>
    <t>Former LA teacher now working in education in Third Sector</t>
  </si>
  <si>
    <t>ANON-E7Y6-N4XF-B</t>
  </si>
  <si>
    <t>Small group setting/focus group.</t>
  </si>
  <si>
    <t>ANON-E7Y6-NCSE-M</t>
  </si>
  <si>
    <t>ANON-E7Y6-NCS7-6</t>
  </si>
  <si>
    <t>Our recent inspection added nothing that we didn’t already know. Money could be spent better equipping us to do the things we already know need doing!</t>
  </si>
  <si>
    <t>Infographic video</t>
  </si>
  <si>
    <t>ANON-E7Y6-NCCK-A</t>
  </si>
  <si>
    <t>To make it meaningful I think the children within p4 and above should contribute as they will have a deepen understanding of the importance of an inspection and contribute meaningful responses.</t>
  </si>
  <si>
    <t>In a relaxed environment.</t>
  </si>
  <si>
    <t>2 months</t>
  </si>
  <si>
    <t>Child friendly leaflet - short and sweet</t>
  </si>
  <si>
    <t>ANON-E7Y6-NC98-D</t>
  </si>
  <si>
    <t>The existing methods of involving children are important and should continue, however, they do have a bias towards ableism. Relationships and trust are important factors in when gathering authentic data from children. Inspection events can be perceived as high stake engagement which might not give accurate opportunities to gather truly reflective data. How</t>
  </si>
  <si>
    <t>The relationship between Inspectors and staff can often feel time specific and high stakes. These events in schools are stressful as there can be gaps of years between inspections. This creates a culture of worry and anxiety. How can relationships between inspectors and school staff be made more interactive over the gaps between inspections?</t>
  </si>
  <si>
    <t>Summative grading does not drive improvement, it drives judgement and anxiety. Schools do need to be told the areas that need to be within holistic, formative statements. This empowers schools to improve. There may be many reasons a school is struggling and that should be represented in the inspection summary. By the same token, there will be very particular circumstances that lead a school to excel. These circumstances are nuanced and inspection reports and feedback should be dynamic enough to articulate that. Grades do not.</t>
  </si>
  <si>
    <t>In a short video clip akin to a YouTube short or a TikTok video. Today’s children appear to have an affinity with this type of information presentation. If we really want to reach them, this should be explored.</t>
  </si>
  <si>
    <t>ANON-E7Y6-NCRT-2</t>
  </si>
  <si>
    <t>ANON-E7Y6-NC13-Z</t>
  </si>
  <si>
    <t>I am aware that staff are involved in conversations with inspectors in groups that can include members of management. This may not always give a fully honest picture of the school as well as other staff reporting back to members of management what was said. Perhaps discussions one on one with staff would help.</t>
  </si>
  <si>
    <t>I think 3-4 weeks notice is ideal but I also think schools should be told if they are going to be inspected within an academic year. This gives far more time for school staff to collect their data and present their school appropriately so it reflects the overall picture of their school and not a small time period.</t>
  </si>
  <si>
    <t>Consider assessing how much involvement and support is directly given to individual establishments from the local authority. 
A section to evaluate how cluster or local schools work and develop together.</t>
  </si>
  <si>
    <t>Making it digital through perhaps making a supporting YouTube video explaining what the different sections in the inspection mean. Then providing the results to children with more clarity.</t>
  </si>
  <si>
    <t>Make it very clear in a report that some results are due to things outwith the schools control eg local authority decisions regarding staffing and support, schools not having a say in their staffing, staff absences, inclusion not being appropriately supported by the authority which impacts the school.
Inspections should also look at issues beyond the school’s control by looking at the fact that some factors are not the school’ fault. This should be made clearer in reports as this currently is not and this gives an inaccurate view of the school to the general public and families.</t>
  </si>
  <si>
    <t>ANON-E7Y6-NCDD-4</t>
  </si>
  <si>
    <t>A child-friendly language version for staff to share to children</t>
  </si>
  <si>
    <t>ANON-E7Y6-NCDE-5</t>
  </si>
  <si>
    <t>Show case of work 
Small group discussions</t>
  </si>
  <si>
    <t>Small group discussions</t>
  </si>
  <si>
    <t>Posters or short video with child friendly language and explanations</t>
  </si>
  <si>
    <t>ANON-E7Y6-NCMR-U</t>
  </si>
  <si>
    <t>Letter in plain, jargon free way</t>
  </si>
  <si>
    <t>ANON-E7Y6-NCFC-5</t>
  </si>
  <si>
    <t>School should be inspected based on the number of malpractice issues, the results that they gain in comparison to national averages. 
Why put a thriving school through the stress of an inspection just to tick a box. It makes no sense.</t>
  </si>
  <si>
    <t>I don't like the idea of inspections being used to 'catch people out'. Give schools notice. At least a month.</t>
  </si>
  <si>
    <t>Just giving them the one word results of each section and explain the meanings of each section in easy language.</t>
  </si>
  <si>
    <t>It makes no sense to have people evaluate teaching that have not taught themselves in the past 10 years. Last time I was inspected, I was given a cover class. This was a class I had never met before. The inspector thought it was appropriate to chastise me for not knowing every pupils name. 
Only CURRENT teachers should be used in inspecting other schools. Despite the reading and past experience others may have, the clientele of pupils and their needs has changed so much even over just the past few years. It is simply inappropriate to have people who have not taught recently evaluate current teachers.</t>
  </si>
  <si>
    <t>ANON-E7Y6-NC7U-8</t>
  </si>
  <si>
    <t>Letter</t>
  </si>
  <si>
    <t>ANON-E7Y6-NCH4-R</t>
  </si>
  <si>
    <t>We need to make sure we have a wide variety of views from the young people, but before they answer the questions they should be given a chance to understand why they are being asked and then support by a lay person on how they are answering questions.</t>
  </si>
  <si>
    <t>ANON-E7Y6-NCHA-5</t>
  </si>
  <si>
    <t>Randomised groups of pupils for feedback groups- not 'cherry picked' pupils - as this would give a much more fair, balanced and realistic sense of the school environment.</t>
  </si>
  <si>
    <t>Again, quite often it's cherry-picked staff who are asked to participate in these tasks.  Sometimes staff feel that their views aren't wanted or valued or that their opinions during an inspection are censored.  I think it needs to be a much more fair and transparent way of sharing views.</t>
  </si>
  <si>
    <t>Yes but it needs to be in context - sometimes carers don't have the full picture.</t>
  </si>
  <si>
    <t>Over simplified grades can be damaging to a school environment and to staff.  Inspectors get a snap-shot of a school which may or may not be the full picture.  Stamping a label on a school based on a short amount of time observing (which is quite often not a true reflection of the school) is not a good way of doing things.  Schools are complex, ever evolving and it's a working environment which changes from one day to the next.  Please don't over simplify our jobs or what we attempt to do with our learners.</t>
  </si>
  <si>
    <t>Not a lot of time.  Perhaps a week?  Any longer than that and it becomes a farce with lots of pressure put on staff to prepare and that's not the point of an inspection.</t>
  </si>
  <si>
    <t>Not sure but certainly not using over simplified labels</t>
  </si>
  <si>
    <t>ANON-E7Y6-NCHT-R</t>
  </si>
  <si>
    <t>ANON-E7Y6-NCG1-M</t>
  </si>
  <si>
    <t>Anonymous feedback should be available as currently process can lead to HT or senior managers being informed albeit informally about feedback from staff members.</t>
  </si>
  <si>
    <t>2 days notice or less 
As a school should be running well everyday not just when inspections are happening- also long periods of notice cause unnecessary stress about irrelevant things.</t>
  </si>
  <si>
    <t>Child friendly summarised version</t>
  </si>
  <si>
    <t>ANON-E7Y6-NCPZ-6</t>
  </si>
  <si>
    <t>highlighted drop in session to allow pupils not involved in drop in sessions etc to have their say.</t>
  </si>
  <si>
    <t>drop in session for Teachers who are not invovled in focus groups.</t>
  </si>
  <si>
    <t>should be unannounced so inspectors get a real feel for the school and what goes on in general day to day and not a performance - ( as well as all employees extra stressed in the build up)</t>
  </si>
  <si>
    <t>Talks - emails. link to a website. Headteachers weekly Sway,</t>
  </si>
  <si>
    <t>High School Teacher</t>
  </si>
  <si>
    <t>ANON-E7Y6-NCA8-N</t>
  </si>
  <si>
    <t>ANON-E7Y6-NXYR-V</t>
  </si>
  <si>
    <t>Focus groups and offer them a drop in during the inspection process</t>
  </si>
  <si>
    <t>Continuing to have groups of staff together with opportunities for 1:1 discussion</t>
  </si>
  <si>
    <t>Keep questionnaires and meeting with parents</t>
  </si>
  <si>
    <t>Ask them how this would be best presented .</t>
  </si>
  <si>
    <t>To help celebrate excellent and sector leading practice.</t>
  </si>
  <si>
    <t>Retired educator</t>
  </si>
  <si>
    <t>Nursery, Primary and Secondary</t>
  </si>
  <si>
    <t>ANON-E7Y6-NXCB-P</t>
  </si>
  <si>
    <t>A link 
Possibly some graphs - make it more visual</t>
  </si>
  <si>
    <t>ANON-E7Y6-NX9K-N</t>
  </si>
  <si>
    <t>Maybe a video, or Sway using child friendly language</t>
  </si>
  <si>
    <t>ASN School</t>
  </si>
  <si>
    <t>ANON-E7Y6-NXK4-G</t>
  </si>
  <si>
    <t>ANON-E7Y6-NXM8-P</t>
  </si>
  <si>
    <t>Questionnaire &amp; pupil focus groups
Pupil council meetings
Senior pupil meetings</t>
  </si>
  <si>
    <t>Questionnaire 
Staff voice sessions
Increase the number of direct 1:1 or small group conversations</t>
  </si>
  <si>
    <t>A lot of local authorities do their own version of inspection - inspecting the local authority self-evaluation process could replace the inspection process. Each local authority could have a primary &amp; secondary inspection every 2-3 years and then their self-evaluation process inspected 1-2 times during the 6 year cycle.</t>
  </si>
  <si>
    <t>They should validate the school’s self-evaluation summary - can say whether the main points are validated, partially validated or not validated.
I think the areas for improvement are often already in the improvement plans so this could also be validated.</t>
  </si>
  <si>
    <t>I think how schools spend their budget is important. Schools have very different resources for ICT, STEM etc - the spending of the budget should be more transparent.</t>
  </si>
  <si>
    <t>By social media or video.</t>
  </si>
  <si>
    <t>ANON-E7Y6-NX77-Y</t>
  </si>
  <si>
    <t>questionaires, interviews that are recorded by video asking them opinions and views by making it a fun activity.</t>
  </si>
  <si>
    <t>i think the inspection should be given a short amount of time due to inspectors not having a true reflection what is happening or not working in the schools and will see what actually is working and not and things not being changed before they come, if they have enough time to change things then they may not know what a true reflection of the place is.</t>
  </si>
  <si>
    <t>ANON-E7Y6-NXPV-Q</t>
  </si>
  <si>
    <t>Recording</t>
  </si>
  <si>
    <t>ANON-E7Y6-NXZ8-3</t>
  </si>
  <si>
    <t>ANON-E7Y6-N4QT-J</t>
  </si>
  <si>
    <t>I think focus groups should cover a broader range of pupils, as they are limited in number.</t>
  </si>
  <si>
    <t>I have never know colleagues who were union representatives or those that are not favourites of SLT to be selected for the focus groups.  Curious if they are selected at random.</t>
  </si>
  <si>
    <t>Via tik-tok as that's all they engage with.</t>
  </si>
  <si>
    <t>ANON-E7Y6-N4QK-9</t>
  </si>
  <si>
    <t>This assumes the current model will prevail.  Surely the point of consultation is to look for better options.</t>
  </si>
  <si>
    <t>If we give young people a score they focus on the number, or grade, rather than the big messages of what is going well and what can be improved.  The same premise stands for adults.  How often do we see a headline based on the grades, rather than the summary report ?</t>
  </si>
  <si>
    <t>Again this presumes the current model will remain.  These questions should only be asked once we have a new model fit for education in the 21st century.</t>
  </si>
  <si>
    <t>Ethos and culture within a school and its context.  eg faith schools.</t>
  </si>
  <si>
    <t>The local authority should provide any support.  Not HMIe.</t>
  </si>
  <si>
    <t>ANON-E7Y6-N4SZ-T</t>
  </si>
  <si>
    <t>Early learning practitioner</t>
  </si>
  <si>
    <t>ANON-E7Y6-NXA7-9</t>
  </si>
  <si>
    <t>The questions that were asked during our inspection at our ‘opt in meeting’ were shocking.It felt like an absolute interrogation like we had done something wrong.Every answer was scrutinised and we were made to feel like we were criminals. I think you need to retrain your inspectors, especially your leads as to how to talk to adults properly without judgement and scrutiny. It was meant to be a ‘relaxed atmosphere’ but I can tell you it was anything but. The most intense and uncomfortable few hours of my life. We were also told to go and attend a ‘drop in session’ to chat and again, we were made to feel like we weren’t welcome and were told to go away as they were doing paperwork. Shocking!</t>
  </si>
  <si>
    <t>I think inspectors need to take into consideration the area of the school, poverty and also each child’s individual circumstances and background. We are often penalised for not having high enough attainment for curricular areas, but have you ever considered the reasons why? Also, we have no resources, no money which severely impacts how we do our job. Also, the ever demanding behavioural/emotional needs as well as ASN within mainstream. It is beginning to become increasingly impossible to do your job, and yet it seems that inspectors are only caring about the number of children that are achieving. Sometimes the child being present in school is the achievement but that is always overlooked.</t>
  </si>
  <si>
    <t>Only if schools need a huge amount of support to make improvements.</t>
  </si>
  <si>
    <t>I feel I need to add my thoughts on the inspection team and inspection as a whole. When my primary school was inspected, the team had a member who was a high school English teacher who, in my opinion, doesn’t know as much about a primary school as someone who has spent years working there, such as a head teacher/depute etc and vice versa. I find it absolutely bizarre that someone from a secondary background would inspect a primary. This needs to be evaluated. 
Also, I think the way your team members are selected and trained needs to be evaluated. The whole experience was the worst things I have ever experienced in my life. The most stressful and uncomfortable situations that I would never want anyone else to feel. The team made us feel inadequate, spoke to us like we were criminals and did not consider staff mental health or wellbeing whatsoever. I found the entire experience stressful, hugely unpleasant, anxiety inducing and your team ‘cold’ with a lack of people and social skills. Sadly, there was one instance that your team lead didn’t even introduce herself to my class. She stood with a clipboard in the corner of the room and didn’t utter one word to a class full of children. Again, your selection of team members needs to be evaluated and people need to be considered if they are the right fit for inspecting a school full of children and adults and if they have the right people and social skills. Shocking!
To conclude, I cannot emphasise how bad this experience was not just for me but for my entire school and how much it impacted people in such negative ways. The whole system needs overhauled. There are not enough words to express how I feel about my experience and how it made me feel. We are human beings with feelings and you need to prioritise mental health. As someone who is in their 30s and has quite some time left to teach, if I found out I was being inspected again, I would probably leave rather than feel like that again. I hope you take this feedback seriously.</t>
  </si>
  <si>
    <t>ANON-E7Y6-NCD8-R</t>
  </si>
  <si>
    <t>Make these discussions absolutely private and anonymous. Having recently gone through an inspection and re-inspection, one as a class teacher and one as a middle management, I was absolutely shocked and disgusted that the protocol appears to be ‘outing’ staff members who have given negative opinions of the leadership team. 
It appears that there is absolutely nothing that a management team can do wrong and blame was put on to the teaching support staff.</t>
  </si>
  <si>
    <t>I think this needs to be incentivised. The parents most likely to share their views are either the parent council or those who have complaints. It was very difficult to get the average parent to engage.</t>
  </si>
  <si>
    <t>Plain language statements. There’s absolutely no way the average parent can read between the lines to decipher the actual meaning.</t>
  </si>
  <si>
    <t>No notice.</t>
  </si>
  <si>
    <t>ANON-E7Y6-NCFR-M</t>
  </si>
  <si>
    <t>Visuals infographics</t>
  </si>
  <si>
    <t>ANON-E7Y6-NCFU-Q</t>
  </si>
  <si>
    <t>The notice period schools receive should be reduced to ensure that inspections provide a fair and accurate reflection of teaching. Currently, the notice periods can create unnecessary pressure and demands on all school staff. This model does not fully capture the ongoing efforts and challenges faced by teachers and school leaders. Adjusting both the notice period and the expectations placed on staff would help ensure inspections recognise  our continuous commitment</t>
  </si>
  <si>
    <t>ANON-E7Y6-NX5E-B</t>
  </si>
  <si>
    <t>Should there be a separate framework for hgios and hgiOURs? Perhaps they should be part of the same document. With challenge questions which are pupil friendly language but relate to the QIs in hgios</t>
  </si>
  <si>
    <t>School staff should be able to give views in a safe way to ensure views are truly reflective.</t>
  </si>
  <si>
    <t>How do ensure that the chair of the parent councils represent the views of all? Are there opportunities for teams meetings with parents who work full time and are unable to participate in daytime focus groups?</t>
  </si>
  <si>
    <t>Perhaps a scale which is larger than 6 points should be used. All QIs from HGIOS should be evaluated to get the full picture of how a school is doing</t>
  </si>
  <si>
    <t>CPD provision and teacher career progression
As mentioned before, there should be one document which includes challenge questions with accessible language for students.</t>
  </si>
  <si>
    <t>There should be one document for transparency or at least both reports should be available to parents.</t>
  </si>
  <si>
    <t>feedback via video for showing in schools</t>
  </si>
  <si>
    <t>ANON-E7Y6-N4CG-Q</t>
  </si>
  <si>
    <t>Techniques like Talking Mats could be used to capture the views of children who present with verbal disabilities. Giving the young people a real voice and encouraging participation beyond rehearsing the things they think they should say.</t>
  </si>
  <si>
    <t>Interviews with all staff and speaking to them when in their classrooms or areas.  Perhaps having focus groups to discuss issues identified by the HMIe and recording the ways the staff would like to move forward.</t>
  </si>
  <si>
    <t>Parents are stakeholders.  We are caring for their children.  Their views must be heard.  Schools should be actively engaging parents with the children's learning.  In doing so, we can listen to the real experts on that child or identify needs and signpost to support.  Schools need to do more to have an open and respectful relationships with parents.</t>
  </si>
  <si>
    <t>We want a system where we are not constantly preparing for inspection, but that inspectors come in an see the work that is being done.</t>
  </si>
  <si>
    <t>Posters, texts and multimedia.  THe findings could be presented and discussed in a podcast format</t>
  </si>
  <si>
    <t>ANON-E7Y6-NCQD-H</t>
  </si>
  <si>
    <t>I think inspections add unnecessary pressure.</t>
  </si>
  <si>
    <t>ANON-E7Y6-NCS3-2</t>
  </si>
  <si>
    <t>Spend time with the same child(ren) over the course of a day. See them in class, at break and at lunch. Get a real feel for them as individuals and see in real time the examples of what they are telling you about/you are asking them about.</t>
  </si>
  <si>
    <t>At our last inspection we were asked pre determined questions. When staff attempted to speak about other initiatives in school which we were proud of, we were cut-off or re directed back to an area of choice for the inspectors. Of course, have questions, but let the discussion take a more organic route. You will get a much better feeling for the staff as individuals and as a team.</t>
  </si>
  <si>
    <t>Grades, like those in exams Sat by pupils, are a snapshot of one or two days. Inspectors will be able to deduce the ethos /atmosphere of a school whilst there. Grades for example, for L&amp;T based on being in a classroom for 40 mins (putting the teacher in a high-pressure sutuation) do not, in my opinion, always give a true reflection.</t>
  </si>
  <si>
    <t>ANON-E7Y6-NCMW-Z</t>
  </si>
  <si>
    <t>I think school staff should be involved in helping to gather views (obviously with members of the inspection team present) to help ‘pull’ information requested from pupils using relationships/prior knowledge &amp; wider known context to help showcase view as best as possible. I also think as much as surveys are useful, qualitative data is equally enable better understanding of their views. I find sentence stems (e.g. I am most proud of…) work well with learners in my class.</t>
  </si>
  <si>
    <t>Staff can give realistic insight &amp; information. I think it would be important to make sure SLT ask staff which type of approach/style of contribution they’d prefer to make. Some would have a preference depending on who else is attending etc. something equally pupils should be able to pick between.</t>
  </si>
  <si>
    <t>I would want to be sure all parents are encouraged to take part. Timings for groups etc. should be mindful of parents availability. It should not be ‘first come, first serve’ as working parents would not necessarily be able to respond as quickly as others - limiting the variety of views gathered. Again surveys shouldn’t be the key approach (our school does an awful lot of forms/surveys) so it would be helpful to differentiate the request for views/stories in other ways too.</t>
  </si>
  <si>
    <t>Personally I’d love inspections to be more like the care inspection for nursery where a ‘short notice’ is issued. 
I think visits need to be more often. I work in a school which hasn’t been inspected in over 10 years &amp; is very much due an inspection.</t>
  </si>
  <si>
    <t>Schools should maybe have an ‘inspection’ plan ready so that the prep is reduced (e.g. at start of the year all are slotted into visit times for any upcoming visits).</t>
  </si>
  <si>
    <t>I assume the authority &amp; SLT would hear more specifics &amp; can feedback to staff where appropriate.</t>
  </si>
  <si>
    <t>I’d love to think that pupils can be involved in giving their voice about their school &amp; in return of this a pupil friendly version/presentation could be created to share at an assembly or as a A4 snapshot. Almost like a ‘thank you’ for letting us visit.</t>
  </si>
  <si>
    <t>ANON-E7Y6-NCT6-6</t>
  </si>
  <si>
    <t>Learner participation should form a fundamental part of the inspection as they are impacted by every decision or change made in the life of the school. They should be given opportunities through forums such as learning councils or learning conversations to voice their views and work collaboratively with inspectors to evaluate their progress.</t>
  </si>
  <si>
    <t>Staff should be able to fill in questionnaires or take part in short group sessions, to share views and inform next steps for the school related to their improvement plan.</t>
  </si>
  <si>
    <t>Direct conversations and questionnaires can be effective when gauging views of parents. If you are looking for quantitative data then it is easier through an online forum. However, qualitative answers are extremely valuable and direct responses lend themselves well to this.</t>
  </si>
  <si>
    <t>I feel that they are extremely valuable and can highlight good practice as well as offering support to those who have more areas of development.
My main issue is the ‘fear’ that they instil in staff members who are perfectly good teachers, but feel they are not up to standard following an observation from an inspector. 
I feel that all visits should be supportive &amp; no one should be made to feel ‘brought down’ by their feedback. Even if a lesson was a disaster, 1 short observation is not a true reflection of their standard as a teacher. However, it can be a knock to someone’s confidence (especially when lots of prep &amp; time has gone into preparing the lesson &amp; considering all the main points).</t>
  </si>
  <si>
    <t>A child friendly format, outlining key areas of inspection and strengths/areas of development. Could be a very general overview at assembly or even an upper and lower school version.</t>
  </si>
  <si>
    <t>ANON-E7Y6-NCEN-F</t>
  </si>
  <si>
    <t>1 week to give schools time to collate the information that will be required. 2 days could result in missed information for example</t>
  </si>
  <si>
    <t>Presentation with clear highlights. They will not want the finer details. 
To show pupils how they can support the progress in a school</t>
  </si>
  <si>
    <t>ANON-E7Y6-NCPB-E</t>
  </si>
  <si>
    <t>Following processes used within the school</t>
  </si>
  <si>
    <t>Random, unannounced. The current system and imminent visit puts too much stress on staff.</t>
  </si>
  <si>
    <t>Child- friendly summary</t>
  </si>
  <si>
    <t>ANON-E7Y6-NXQ2-M</t>
  </si>
  <si>
    <t>They could observe lessons.</t>
  </si>
  <si>
    <t>Do all visits have to be "inspections"? Could they be learning visits? Two teams - one to work with authority and school to bring about improvements/implement changes/train staff. Another to monitor effectiveness of these strategies. This would be done in collaboration with first team.</t>
  </si>
  <si>
    <t>Learning for sustainability</t>
  </si>
  <si>
    <t>Discussions, assemblies</t>
  </si>
  <si>
    <t>Some may need more input than others.</t>
  </si>
  <si>
    <t>ANON-E7Y6-NXXH-H</t>
  </si>
  <si>
    <t>Focus groups and direct conversations</t>
  </si>
  <si>
    <t>More meaningful trusted conversations not necessarily requiring backup from paper evidence.</t>
  </si>
  <si>
    <t>Produce a child friendly version involving the children in writing it. 
Ask them what they think are strengths and areas for improvement are for them.</t>
  </si>
  <si>
    <t>ANON-E7Y6-NXVS-T</t>
  </si>
  <si>
    <t>Children need a relationship with people before they truly open up. I'm not sure how much value there is in someone who doesn't know the children speaking to them. It would be better to have known adults there too.</t>
  </si>
  <si>
    <t>Having been through two inspections in my career, I feel like we have to be extremely positive or it will simply come back and reflect badly on us and the school. Meanwhile we as teachers and support staff are at breaking point with dysregulated behaviour. Staff in my school are frequently hit or slapped. This was happening at the first inspection I went through many years ago and staff told inspectors even although they didn't witness this. Instead of support, we came out weak for behaviour. The sad thing is this is happening again now with many of the same staff as the inspection years ago. I don't think it is a reflection on experienced staff but if we were truthful, we would look bad.</t>
  </si>
  <si>
    <t>Go out into the playground and actually speak to parents face to face in an informal way.</t>
  </si>
  <si>
    <t>At a time when budgets in education are being squeezed more and more, I feel quite strongly that no more money should be spent on increasing inspections.</t>
  </si>
  <si>
    <t>The unnecessary stress that the inspections put on schools is not needed. Come and see how things are without all the notice.</t>
  </si>
  <si>
    <t>I don't think this is done at all at the moment. I think smiley faces would be simple enough for children.</t>
  </si>
  <si>
    <t>As a parent within Perth and Kinross, I could list schools in order of perceived excellence based in the geographical area. Schools in more affluent areas also seem to have higher attendance. Does this mean schools in deprived areas are always struggling more? I'd be interested to to know if there is currently a correlation between deprivation and inspection scores. 
As a teacher, it has been suggested to my staff that if all children aren't engaged, the lesson content must be boring. My staff found this deeply offensive in a time where behaviour has been getting steadily worse. The blame is always put back on staff. 
I wish inspections would focus on the things that parents, staff and children are worried about rather than attainment and individual lessons. The issues facing schools include dysregulated behaviour, inclusion and support for the huge level of need in many classrooms. Inspections should try to focus on making these things better rather than what they do now.</t>
  </si>
  <si>
    <t>ANON-E7Y6-NXRG-A</t>
  </si>
  <si>
    <t>Parents used the inspection meeting with the team to essentially 'witch-hunt' a family they were not happy with. The inspectors thought this was a waste of time. Parents should be made aware of what is appropriate.</t>
  </si>
  <si>
    <t>There is currently a stigma in the education community about the grading system.</t>
  </si>
  <si>
    <t>Visual data. Measurable child friendly targets.</t>
  </si>
  <si>
    <t>I feel strongly that there should be a small schools model for inspection. It is unfair that small schools are subject to the same amount of time and observations as a larger school. For example, we are a two class school who were inspected and observed multiple times throughout the week and the inspectors were very visible due to the nature of the school building. If we were in a larger school, teachers and staff would have less pressure on them, less visibility and less pressure as the inspectors' time would be spread across many more classes.</t>
  </si>
  <si>
    <t>ANON-E7Y6-NXTC-8</t>
  </si>
  <si>
    <t>Sample groups of pupils to meet inspectors.</t>
  </si>
  <si>
    <t>one to one appointments for those teachers/other staff who wish to meet HMI</t>
  </si>
  <si>
    <t>2 days would be fine.  No more than a week.</t>
  </si>
  <si>
    <t>The secondary school timetable.  
I ran courses in timetabling via SCSSA (Univ of Edinburgh) for many years.  I have seen many school timetables with massive warts on them - poor provision which lasts for a whole year.  As the 'delivery vehicle' for the curriculum, the timetable can support all learners well, or bring big disadvantages to some.  
Are there still Head teachers who have never written a school timetable?  Are there HMIs who have never timetabled?  The deployment of a multi-million pound resource (the teaching staff) is surely worthy of inspection.</t>
  </si>
  <si>
    <t>retired teacher</t>
  </si>
  <si>
    <t>ANON-E7Y6-NXEY-F</t>
  </si>
  <si>
    <t>Greater numbers of pupils involved in focus groups to fully reflect thoughts of the masses,</t>
  </si>
  <si>
    <t>The report received by schools should include clear details of any areas of strength and improvements.
If the Inspection Team find any area weak they should support the school by giving clear, structured advice re how to improve.</t>
  </si>
  <si>
    <t>These are all key areas that schools should support our young people in developing. However, I feel that School Inspectors should not look solely at figures eg if attendance is low amongst a SIMD group schools should be inspected against what they are putting in place to support our young people attending - not viewed on the figure.</t>
  </si>
  <si>
    <t>Short presentation.</t>
  </si>
  <si>
    <t>Also a parent</t>
  </si>
  <si>
    <t>ANON-E7Y6-NXPJ-B</t>
  </si>
  <si>
    <t>Ensure anonymity.</t>
  </si>
  <si>
    <t>Invite parents in for open afternoon.</t>
  </si>
  <si>
    <t>Open discussion in school</t>
  </si>
  <si>
    <t>ANON-E7Y6-N4Q6-M</t>
  </si>
  <si>
    <t>Direct feedback e.g., assembly explaining the findings.  A mobile phone 'App.'</t>
  </si>
  <si>
    <t>Principal Teacher of Guidance</t>
  </si>
  <si>
    <t>ANON-E7Y6-NXTR-Q</t>
  </si>
  <si>
    <t>I think that the pupil questionnaires, focus groups and direct conversations are a good start. I would like to see opportunities for pupils to drop into inspection teams and have discussions directly. I think that inspections also need to take consideration of the voice of those who do not participate directly. I think this could be achieved by wider consideration and evidence of pupil voice.</t>
  </si>
  <si>
    <t>I think that there needs to be explicit opportunities for staff to engage in direct conversations with inspectors and part of the inspection should afford specific time for individual staff to engage in these conversations.</t>
  </si>
  <si>
    <t>I think that every school should be inspected within a 7 year cycle but that each school should not necessarily have to wait 7 years before being inspected again. Schools which are not making improvement need to be seen more frequently. There also needs to be a way for an inspection to be triggered by parents/carers or staff. Schools with new head teachers should also be inspected after 1 full year in post and before 3 full years in post.</t>
  </si>
  <si>
    <t>The context of the school should be explicit within the inspection summary statement. There should be comparison with similar schools in Scotland to provide context.
In terms of grades, I particularly believe that the "good" grade needs to either actually mean good or get changed to satisfactory. I do not believe that a satisfactory grade is sufficient for a school to continue to avoid additional support measures. Therefore it is not truly satisfactory.</t>
  </si>
  <si>
    <t>I think that all schools should get 2.5 working weeks' notice. From experience schools which get 2.5 weeks which fall around a holiday results in an effective 4 weeks notice with the holiday being used by senior leadership teams for panic. I do not think this is fair on staff or management. No inspections should take place immediately following school holidays to avoid this.</t>
  </si>
  <si>
    <t>I think a child friendly summary should be produced. Possibly a short video from a member of the inspection team highlighting the positives and areas for improvement which could be shown to pupils.</t>
  </si>
  <si>
    <t>ANON-E7Y6-NC8N-2</t>
  </si>
  <si>
    <t>Ensure a wide group of children are selected from all year groups involved.</t>
  </si>
  <si>
    <t>Give school staff opportunities to speak after observations. The inspection process is meant to support all staff to improve their practice. No feedback= no impact.</t>
  </si>
  <si>
    <t>But only a small percentage of parents and carers actually complete the surveys.</t>
  </si>
  <si>
    <t>Regular inspection with 1 QI focus</t>
  </si>
  <si>
    <t>Simple bullet points. Consise with actual support ideas or recommendations</t>
  </si>
  <si>
    <t>The current practice is not a true reflection of what the school looks like. Staff are expected to work ridiculous hours and come in at the weekends running up to the inspection. Council even makes 'improveme ts' to the buildings. Total false representation of actual school practice. Staff are exhausted by the time the inspection starts.</t>
  </si>
  <si>
    <t>Use Simple language</t>
  </si>
  <si>
    <t>ANON-E7Y6-NCU3-4</t>
  </si>
  <si>
    <t>Meetings
Discussions</t>
  </si>
  <si>
    <t>Not appropriate</t>
  </si>
  <si>
    <t>ANON-E7Y6-NCSH-Q</t>
  </si>
  <si>
    <t>Staff should be able to keep their opinions anonymous and not feel pressure to say just 'good things' where this might not be their genuine views but too scared to be honest.</t>
  </si>
  <si>
    <t>Teachers already under so much pressure and an inspection often heightens the want to put on their best but on a very time limited warning. 3-4 weeks allow them to plan ahead without additional pressure and prepare without too much overworking.</t>
  </si>
  <si>
    <t>Assemblies which reflect on the positive aspects of the school to help build a positive environment. Continue to ask for their views on what can be improved and then discuss what the 'visitors' thought and recognise where they match with their ideas.</t>
  </si>
  <si>
    <t>ANON-E7Y6-NCCV-N</t>
  </si>
  <si>
    <t>Ensure a wide range of children are included, not just those hand-picked by SLT.</t>
  </si>
  <si>
    <t>Discussion with school staff should be less like an interrogation and scrutiny. It should be a genuine conversation about their professional experience of the school.</t>
  </si>
  <si>
    <t>Questionnaires 
Evening focus groups for wider participation</t>
  </si>
  <si>
    <t>Available via school website on newsletter</t>
  </si>
  <si>
    <t>ANON-E7Y6-NCNB-C</t>
  </si>
  <si>
    <t>Easy to understand version of report that is age and stage appropriate.</t>
  </si>
  <si>
    <t>ANON-E7Y6-NCGD-7</t>
  </si>
  <si>
    <t>Related conversations where children are able to be themselves and to ensure they are being spoken to in ways they understand</t>
  </si>
  <si>
    <t>I think staff should be given the chance to contribute anonymously</t>
  </si>
  <si>
    <t>ANON-E7Y6-NCGN-H</t>
  </si>
  <si>
    <t>ANON-E7Y6-NC53-4</t>
  </si>
  <si>
    <t>ANON-E7Y6-NXQ6-R</t>
  </si>
  <si>
    <t>Informal conversations, questionnaires</t>
  </si>
  <si>
    <t>The opportunity to have 1:1 conversations with a member of the inspection team, questionnaires</t>
  </si>
  <si>
    <t>Drop in sessions at a time that suits them to share their views with members of the inspection team, not just the Chair of the Parent Council.</t>
  </si>
  <si>
    <t>A leaflet with attractive colours and graphics</t>
  </si>
  <si>
    <t>Complex Needs</t>
  </si>
  <si>
    <t>ANON-E7Y6-NXR2-N</t>
  </si>
  <si>
    <t>Actively meet with the children.</t>
  </si>
  <si>
    <t>Meet with Staff.</t>
  </si>
  <si>
    <t>ANON-E7Y6-NX2J-D</t>
  </si>
  <si>
    <t>Pupil led presentations (similar to scoping meeting however from child’s view) 
Pupil self evaluation</t>
  </si>
  <si>
    <t>Opportunities for 1:1 discussions following classroom observations to provide context, explanation of the learning and teaching that took place.</t>
  </si>
  <si>
    <t>The use of the graded 6 point scale. 
Pictorial data. 
Quotes from the report</t>
  </si>
  <si>
    <t>The role of the local authority and responsibility it has to support future improvement or sustain current levels that school has achieved.</t>
  </si>
  <si>
    <t>A further follow up to ensure improvements are being actioned and for those who were providing quality to make sure this has continued.</t>
  </si>
  <si>
    <t>ANON-E7Y6-NXFC-T</t>
  </si>
  <si>
    <t>Offer them an open book response facility with no questions.</t>
  </si>
  <si>
    <t>During inspections, the prevailing view of many staff is that it is something that happens to them. Opportunities to contribute are often parked during breaks or after school. This meant poor participation.</t>
  </si>
  <si>
    <t>Open book approaches.</t>
  </si>
  <si>
    <t>2.2 and 2.3 are loaded questions. I know that some representatives have offered the view that the hyper accountability of schools results in the main focus being evidence gathering for HMIE to the detriment of staff and pupils. HMIE should be embedded in Local Authorities and be available continuously for advice and assurance. This continuous assessment and support model would ensure a better partnership model. It would also ensure that major issues would not explode yet sit awaiting attention for 5-7 years.</t>
  </si>
  <si>
    <t>Every inspection report should include a financial tracking section. This would lay out how much money the school, departments and support services have been able to access over the last decade. Why? Many departments have budgets that, in real terms are around half of what they had twenty years ago. This lack of support leads to stress and mental illness amongst staff and pupils as simple things like jotters and photocopying cannot be supplied yet we claim to strive for excellence? The numbered grading system is non contextual and drives the focus on HGIOS rather than pupil and staff welfare.</t>
  </si>
  <si>
    <t>If HMIE are embedded in LA, there is no need for notice.</t>
  </si>
  <si>
    <t>Finance tracking and resource availability. Many schools only survive on the unpaid time put in by staff that compensates for the lack of resources. This is toxic yet expected.</t>
  </si>
  <si>
    <t>Short publication and video.</t>
  </si>
  <si>
    <t>ANON-E7Y6-NXWV-X</t>
  </si>
  <si>
    <t>ANON-E7Y6-N4BW-6</t>
  </si>
  <si>
    <t>Questions and answers survey either online or on paper. Suggestion box. Children find it hard to speak to adults they are not familiar with so interviewing not as successful I feel.</t>
  </si>
  <si>
    <t>Been in education for 20+ years as support staff. Been through 3 inspections - never been questioned / interviewed / surveyed.  All staff members should be surveyed at least.</t>
  </si>
  <si>
    <t>Surveyed. Invited to interviews.</t>
  </si>
  <si>
    <t>Ensuring staffing requirements are adequate and being addressed esp in terms of ASN pupils now attending mainstream facilities.
Ensuring budget and finances are adequate and being addressed according to each schools needs.</t>
  </si>
  <si>
    <t>Presentation from teaching staff. Mandatory.</t>
  </si>
  <si>
    <t>ANON-E7Y6-NC6B-M</t>
  </si>
  <si>
    <t>Discussions or allowing children to make a presentation about their school and what it means to them.</t>
  </si>
  <si>
    <t>Could the chair be part of the inspection team?</t>
  </si>
  <si>
    <t>More often but less preparation involved</t>
  </si>
  <si>
    <t>Staff should.share it with children.</t>
  </si>
  <si>
    <t>ANON-E7Y6-NC6T-6</t>
  </si>
  <si>
    <t>It is important for the pupils, to feel confident in sharing their thoughts, ideas and learning with inspectors who just pop in, maybe before the inspection actually happens, pupils could have video calls to meet the new adults snd begin to build a relationship before leaving the classroom with them</t>
  </si>
  <si>
    <t>I think staff should have an opportunity to talk through parental feedback with inspectors, not just SLT</t>
  </si>
  <si>
    <t>Cars inspectorate and HMIe need to come together on all inspections, , allowing ELC staff to gain a full inspection report
This also reduces the inspection process for ELC staff, as higher paid teachers only experience the HMIe model</t>
  </si>
  <si>
    <t>I think this feedback should come directly from the inspector team to the children, sharing all messages at a stage appropriate to the learners. This may also include coming back to schools when reports are published as well as at the end of the inspection week</t>
  </si>
  <si>
    <t>ANON-E7Y6-NCMS-V</t>
  </si>
  <si>
    <t>No warning, just random spot checks. Its the only way to get a realistic idea of what teaching is really like! Anything else is just a box ticking performance.</t>
  </si>
  <si>
    <t>ANON-E7Y6-NCPT-Z</t>
  </si>
  <si>
    <t>Sharing views in a relaxed environment. I found when children were asked questions during our school inspection, a lot of children struggled to share their thoughts and opinions openly or answer questions confidently as they were unsure of the person asking question. Possibly having a member of staff or school volunteer who they know sit beside them may help.</t>
  </si>
  <si>
    <t>Similarly to the pupils staff need to feel relaxed and supported when sharing. I think it needs to be more informal to get a true honest reflection and opinion. And staff answers/ opinions need to be really listened to as it paints a picture of the school environment not just the teaching and learning.</t>
  </si>
  <si>
    <t>I feel like 2 and a half weeks is not long enough and it shouldn’t be over holiday time. This is not staff working time.</t>
  </si>
  <si>
    <t>Posters - diagrams 
Verbally</t>
  </si>
  <si>
    <t>ANON-E7Y6-NCA5-J</t>
  </si>
  <si>
    <t>Speak to them directly but not in an office in their classroom.</t>
  </si>
  <si>
    <t>These questionnaires are not fully anonymous so not all staff are honest as they are worried of cone backs.
Teachers and all staff need the opportunity to speak honestly and freely about SLT without the fear of retribution.</t>
  </si>
  <si>
    <t>Meeting with parents as many as possible in the school hall instead of just picking a few select parents. This way it would be a true reflection of the school from parents/carers.</t>
  </si>
  <si>
    <t>I believe inspections should be the same as the care commission where there is no warning. Schools need to be inspected in situ and not after having pre inspections by QIOs within the LA and then months of preparation till the 3 weeks notice arrives! Go in unannounced and you'll get the real picture of what goes on within schools.</t>
  </si>
  <si>
    <t>Some fantastic work can occur in schools and due to some issues they can receive satisfactory which I feel has negative connotations of not being good enough. This can have a detrimental effect on staff morale and mental wellbeing/health. So maybe looking at the wording. Could it not be more positive and in a supportive manner?</t>
  </si>
  <si>
    <t>No notice. You are seeing a false view of the school, its staged and not true to life. I know of schools who have sent particular pupils on trips so they won't be in school during inspections, I've known of schools who have put PTs into the class and not had the .2 teacher in as they were their weakest teacher, I've known staff to go off "ill" to avoid inspections. 
Staffs mental wellbeing and health is horrendous in those 2 1/2 weeks. Do as the care commission does. Just attend unannounced.</t>
  </si>
  <si>
    <t>I understand the need for breadth, challenge and pace but I feel with the lack of finances, increase ASN in mainstream with no PSA and a rise in behaviour that there has to be an understanding that staff are doing the best. Some children may not be on track but they are and have made progress. Not every P1 will achieve Early level due to a multitude of reasons but they are safe, happy and achieving in their own way. Maybe using SHANARRI indicators and less data driven or RAG for just Literacy, numeracy and H&amp;W. I feel attemdance is not fair as parents take their children on holiday when it suits them but schools should not be penalised for this. We cannot stop this.</t>
  </si>
  <si>
    <t>Through an assembly and the pupils should have an opportunity to feedback their opinion of the inspection and the findings.</t>
  </si>
  <si>
    <t>ANON-E7Y6-NXYW-1</t>
  </si>
  <si>
    <t>Time and privacy</t>
  </si>
  <si>
    <t>Verbal communication</t>
  </si>
  <si>
    <t>ANON-E7Y6-NX7W-Y</t>
  </si>
  <si>
    <t>Questionnaires and small group discussions</t>
  </si>
  <si>
    <t>Questionnaires and individual interviews</t>
  </si>
  <si>
    <t>Questionnaires and small group meetings</t>
  </si>
  <si>
    <t>In my experience most inspections do more harm than good.
Only go to a school which clearly needs help.</t>
  </si>
  <si>
    <t>A school is far too complicated to be given a simple grade.
Grades do harm to hard working people.</t>
  </si>
  <si>
    <t>Teachers spend a huge amount of time managing challenging behaviour.
Inspectors often ignore this very important aspect of the work of a school.</t>
  </si>
  <si>
    <t>Reports must be supportive.
It is very easy to criticise leaders because things can be improved.
These people are often working very hard for long hours.
The last thing they need is for unaccountable, judgemental inspectors criticising them.
Comments should be supportive and helpful.</t>
  </si>
  <si>
    <t>A straightforward summary.</t>
  </si>
  <si>
    <t>In my experience of several inspections in several schools, inspections do more harm than good.
It is very easy to find fault in a school.
I think the present system should be scrapped.
Inspections should only be for schools which clearly need help.
Questionnaires could easily identify such schools.
Also inspectors should be people from schools, or recently retired, who have shown themselves to effective. Lay inspectors are also important to bring a fresh approach to recognise the good work of a school.</t>
  </si>
  <si>
    <t>The whole approach should be supportive and helpful.
Teachers should not fear inspectors.
At present they certainly do and some inspectors seem to enjoy that.</t>
  </si>
  <si>
    <t>ANON-E7Y6-N4YR-R</t>
  </si>
  <si>
    <t>Young people should have the opportunity to share openly and freely without leading questions from the inspectors.
Young people should be able to feel relaxed and comfortable in the presence of the inspectors not uncomfortable and threatened like our young people did in our recent inspection.
Our learners with ASN were ignored and never visited or spoken to.</t>
  </si>
  <si>
    <t>Similarly to the question about the young people and their views, staff should be listened to properly and carefully and not have everything they say turned into a negative.
I was invited during my lunchtime to go and share good practices and the inspector clearly had her own agenda and turned the conversation into a negative experience once again.
Please listen to staff and come and see all parts of the school!</t>
  </si>
  <si>
    <t>A report that tells the young people what is going well at their school and what needs to get better</t>
  </si>
  <si>
    <t>I have experienced a recent inspection at my place of work.
I was extremely disappointed in the way this was carried out.
It felt as though most of the inspectors arrived with a negative agenda to fail us regardless.</t>
  </si>
  <si>
    <t>ANON-E7Y6-N4YE-B</t>
  </si>
  <si>
    <t>A more open discussion rather than inspector led. Letting pupils share work that makes them proud rather than work selected by school.</t>
  </si>
  <si>
    <t>Again rather than inspector led, should be open dialogue.</t>
  </si>
  <si>
    <t>A varied selection of parents makes for a better understanding of the school rather than parents who are already involved in school activities or fundraising.</t>
  </si>
  <si>
    <t>Short report detailing all the findings of the inspection.</t>
  </si>
  <si>
    <t>ANON-E7Y6-NCR9-7</t>
  </si>
  <si>
    <t>Questionnaire  for every staff member to fill in.  In the past the SMT team selected staff to speak to inspectors, Many staff members that wanted yo speak yo the inspectors were not given the chance which is all wrong.</t>
  </si>
  <si>
    <t>I would like to see schools being inspected more,</t>
  </si>
  <si>
    <t>To be very honest  with children and young people. Put  the report in plain English , without any jargon.</t>
  </si>
  <si>
    <t>Very important to have follow ups after inspections. Unannounced inspections should be introduced. This would give a very true reflection  of how a school is being run, the attitude  of pupils and staff.</t>
  </si>
  <si>
    <t>ANON-E7Y6-N4UR-M</t>
  </si>
  <si>
    <t>Discussions with young people through focus groups, inspectors going into the playground, learning and playing with the children rather than sitting and observing</t>
  </si>
  <si>
    <t>Discussions which are positive and open ended rather than inspectors looking for a fixed outcome, where staff opinions are valued rather than being fitted into a box</t>
  </si>
  <si>
    <t>Opportunities for all parents to contribute through after school and evening discussions to promote the opinion of working parents.</t>
  </si>
  <si>
    <t>Maximum every 5 years. Staff and schools change lots and 10 years (plus!!) is not accurate. For example the school I work in has waited over 10 years for an inspection - there is no available inspection report, the head teacher and leadership team has changed during that time, as well as staff based within the school, EYC and non teaching staff</t>
  </si>
  <si>
    <t>Pictures, video</t>
  </si>
  <si>
    <t>I believe an inspection report should be a collaborative process between schools and HMIE</t>
  </si>
  <si>
    <t>ANON-E7Y6-NCYD-S</t>
  </si>
  <si>
    <t>Less formal methods- during play and lunchtime or in the dinner hall- catch them when it doesn’t feel contrived. 
Use the pupil voice mechanisms already in place in schools- ambassadors, pupil council, rrs group etc</t>
  </si>
  <si>
    <t>What is already in place. Space to have private opens and honest dialogue- not all staff members appreciate the larger group situation</t>
  </si>
  <si>
    <t>Infographics videos thingkinks</t>
  </si>
  <si>
    <t>ANON-E7Y6-NC8U-9</t>
  </si>
  <si>
    <t>Child friendly statements</t>
  </si>
  <si>
    <t>ANON-E7Y6-NCE4-N</t>
  </si>
  <si>
    <t>Informal chats using child friendly language.
Children could make a wee video of their day at school, the  good and the playground - show off their ICT skills and creativity.</t>
  </si>
  <si>
    <t>Identifying a key person whom staff can approach if they feel the need to share.
Staffroom chat with everyone aswell as more focused groups discussing key areas.</t>
  </si>
  <si>
    <t>Cuppa and a chat.
Opening up to a drop in or later hours for working parents.</t>
  </si>
  <si>
    <t>Due to the amount of paper evidence inspections require SMT need time to collate and put an area together for people to gather and look at evidence</t>
  </si>
  <si>
    <t>Road map - images and key words of the schools achievements and next steps.  Child friendly language and images for all learners.</t>
  </si>
  <si>
    <t>ANON-E7Y6-NC57-8</t>
  </si>
  <si>
    <t>Staff may have views that don’t always align with the senior leadership team..so anonymous feedback forms online would be beneficial</t>
  </si>
  <si>
    <t>The parents that are critical of things within the school are usually the same parents that do not set boundaries with their own children and expect the teaching staff to come up with solutions for pupils who are assaulting staff daily. They are not interested in working in partnership but will happily accept any after school clubs or charitable money the school can provide!</t>
  </si>
  <si>
    <t>A short 2 day warning-They should see schools the way they are and not the ‘manufactured’ school that happens once a visit is imminent. Too much stress and it is all complete lies - needs to be more honest!</t>
  </si>
  <si>
    <t>ANON-E7Y6-NXRX-U</t>
  </si>
  <si>
    <t>Not all staff are involved in inspections. There should be more opportunity for all staff to have their nice heard. This would support all contexts of schools with a more holistic view point&amp; inclusive action.</t>
  </si>
  <si>
    <t>Easy to understand  , how it impacts them</t>
  </si>
  <si>
    <t>ANON-E7Y6-NXTB-7</t>
  </si>
  <si>
    <t>Decrease the amount of pressure on staff during inspections. Have conversations with them that do jot feel like they are going to criticise answers or put staff under pressure. More friendly conversations!</t>
  </si>
  <si>
    <t>Again more relaxed conversations,not pushing for parents who have strong opinions to use it as a chance to criticise the school or staff. Conversations should be positive.</t>
  </si>
  <si>
    <t>The current model should not take place at all as the pressure on staff's mental health should not be allowed. Instead inspectors should visit and have conversations with staff and pupils. There should not be gradings as this can destroy the mental health of people who work so exceptionally hard.</t>
  </si>
  <si>
    <t>Areas for improvement should be constructive and supportive. 
Please can people's mental health be considered by inspectors. There are people struggling with the pressures of teaching while going through major life stress such as being a carer or bereavement. Criticism when working so hard can truly break a person! The stress of worrying about poor gradings or criticisms being published needs to change!!!!!</t>
  </si>
  <si>
    <t>6 weeks</t>
  </si>
  <si>
    <t>A letter from inspectors telling them what the school is doing well. Make it positive!</t>
  </si>
  <si>
    <t>They should not.</t>
  </si>
  <si>
    <t>ANON-E7Y6-N4YY-Y</t>
  </si>
  <si>
    <t>Staffs’ views were not taken into account AT ALL. Also if the number I teachers falls below a certain amount the results aren’t even published!</t>
  </si>
  <si>
    <t>Inspections are horrendous for staffs’ health and wellbeing. Even years before the inspection, the atmosphere in a school can change with the thought it is near. Inspections should change. They make people ill and create a horrific time in the workplace. It should be an ongoing situation where those above HTs know what is going on in their schools and they work alongside HT all the time to improve and develop the school. Teachers are on their knees! Every single day they strive to be better. It’s what they do! They do NOT need inspections hanging over them. They are CONSTANTLY wing assessed on what they do, EVERY SINGLE DAY!</t>
  </si>
  <si>
    <t>Absolutely horrendous that this is published. Schools should be striving for excellence every day. What are the QLO officers doing? Get them out in schools every day, working with HT. Inspectors should be working WITH HTs and helping them,  not coming in and observing teachers and then publishing a snapshot report! HT observe teachers all the time. They know what is going on in their schools. Work alongside HT and teachers!</t>
  </si>
  <si>
    <t>Horrendous for staff. Teachers have LIVES! The may be dealing with illness of a loved one, a carer or simply just have things going on at that time! Everything stops! It is horrific!</t>
  </si>
  <si>
    <t>Yea inspectors need to listen to staff and not ignore staff responses in questionnaires. If there is bullying by a HT in a school it must be dealt with! NOT IGNORED!</t>
  </si>
  <si>
    <t>Staff and parents can share</t>
  </si>
  <si>
    <t>ANON-E7Y6-NC3K-T</t>
  </si>
  <si>
    <t>ANON-E7Y6-NCSY-8</t>
  </si>
  <si>
    <t>Pupil-led discussion, learning conversations, documentation of previous learning conversations and the findings of these/actions taking place, pupil questionnaires.</t>
  </si>
  <si>
    <t>Staff-led discussions, staff questionnaires (anonymous), randomly selected staff interviews/conversations.</t>
  </si>
  <si>
    <t>Taking into consideration notes/minutes of previous meetings and any actions fulfilled by the school, meeting with the whole Parent Council (not just the chair), questionnaires for all parents.</t>
  </si>
  <si>
    <t>I think grades make it clear for parents to get an overall understanding of how well a school is doing and therefore shouldn’t be scraped.</t>
  </si>
  <si>
    <t>With a model of a fixed cycle of 5 years every school should know the date a year in advance.</t>
  </si>
  <si>
    <t>A child-friendly report should be written to share with pupils.</t>
  </si>
  <si>
    <t>ANON-E7Y6-NCRF-M</t>
  </si>
  <si>
    <t>I think schools should be allocated an HMIe lead who, for example, visits yearly and provides '2 stars and a wish' type feedback (with the exception of a major problem being found).
This would help to remove the fear and extra workload that HMIe DOES bring (regardless of the nice time we had) and make it a supportive, constant improvement.</t>
  </si>
  <si>
    <t>A simple letter</t>
  </si>
  <si>
    <t>ANON-E7Y6-NCJ9-Y</t>
  </si>
  <si>
    <t>Children need to be fully informed of what is happening at an age appropriate level and beyond given a chance to share honest opinions about their school under key headings. All children rather than a hand selected group must be allowed input. This should take place within lessons via anonymous written or online survey.</t>
  </si>
  <si>
    <t>Staff are strongly discouraged from saying anything 'contentious' to inspectors and are told that inspectors don't care about their feelings. This is a direct quote from a current high ranking inspector to my school middle leadership. This is school culture in a nutshell. Staff must be free to share their views.</t>
  </si>
  <si>
    <t>Increased focus groups at a range of times perhaps including the hour before school pick up to allow more parental engagement. Again, hand picked groups of 'parent council' mums should not be the pattern.</t>
  </si>
  <si>
    <t>Inspections should occur when there has been a change in circumstances or in response to concerns. Local authorities should be able to request inspection and parents should have a mechanism to raise concerns to the inspectorate.</t>
  </si>
  <si>
    <t>As a teacher in a school that was inspected, the grading did not reflect the daily experience of pupils and staff. The grading was too high and as a result staff and parents have lost confidence in the process. 4 weeks of 'preparation' or 'cover up ' in advance and an HMIE link in place clearly had the desired impact.</t>
  </si>
  <si>
    <t>Community impact and community views</t>
  </si>
  <si>
    <t>Presentation delivered via assembly</t>
  </si>
  <si>
    <t>ANON-E7Y6-NC66-8</t>
  </si>
  <si>
    <t>Well facilitated round table discussions with breakout tables, so that individual voices don't dominate and YP can try out their point of view in small groups.</t>
  </si>
  <si>
    <t>Better opportunities to speak to inspecting staff during visits. More flexible, less high stakes encounters.</t>
  </si>
  <si>
    <t>Something which includes audiovisual content, eg narration over a slideshow or something similar, which would appeal to the appetite for YouTube etc</t>
  </si>
  <si>
    <t>ANON-E7Y6-NCM6-Y</t>
  </si>
  <si>
    <t>Children having a familiar face with them during conversations with inspectors so that they feel more comfortable to share. Inspectors would get better information from the children.</t>
  </si>
  <si>
    <t>Staff should have more opportunities to be able to be more honest with inspectors about programmes of work, communication and relationships with senior leaders.</t>
  </si>
  <si>
    <t>It should be every 3-5years so that all schools can be the best they can for the children they educate. It would also help to lower the stress levels of school staff if it happened more regularly. I have taught for 16years and my first inspection was 2years ago… it was utterly terrifying!</t>
  </si>
  <si>
    <t>2 days notice or completely unannounced to get a true insight into any school, any longer and everything becomes contrived and staged for inspectors… for a true reflection of the school (good or bad) the shortest notice possible.</t>
  </si>
  <si>
    <t>A presentation for children and young people with graphics/illustrations to clearly show data. Concise bullet points in easy to understand language - separate presentations for each CfE level e.g. early, first, second, third.</t>
  </si>
  <si>
    <t>ANON-E7Y6-NCM5-X</t>
  </si>
  <si>
    <t>more time to talk</t>
  </si>
  <si>
    <t>I think that schools should not receive warning of inspections so inspectors get a true picture of a school</t>
  </si>
  <si>
    <t>None so that inspectors get a true picture of school rather than a prepared version</t>
  </si>
  <si>
    <t>ANON-E7Y6-NCFE-7</t>
  </si>
  <si>
    <t>Visuals for younger children to support understanding of questions.
Focus groups with children. 
Two children interviews.</t>
  </si>
  <si>
    <t>Opportunities to speak individually to inspectors if they do not feel comfortable to speak out during group meetings. This could be timetabled.</t>
  </si>
  <si>
    <t>Focus groups
Individual interviews
Full parent council not just the chair
Brew and a blether approach</t>
  </si>
  <si>
    <t>ANON-E7Y6-NCT4-4</t>
  </si>
  <si>
    <t>Inspectors should tell them directly themselves at an assembly.</t>
  </si>
  <si>
    <t>ANON-E7Y6-NX9X-2</t>
  </si>
  <si>
    <t>More inclusive/accessible questioning styles.</t>
  </si>
  <si>
    <t>Remain anonymous in written feedback</t>
  </si>
  <si>
    <t>Every five years or more if there are concerns.
10 years is a long, long time to go without an inspection. In theory, a teacher could go their whole career without having one if they timed moving schools correctly.
Increased inspections mean less fear of the unknown, more professional dialogue and concerns are worked on faster</t>
  </si>
  <si>
    <t>If schools are already performing well then nothing needs to be amended bar some organising of paperwork</t>
  </si>
  <si>
    <t>Slide shows and videos</t>
  </si>
  <si>
    <t>ANON-E7Y6-NX9H-J</t>
  </si>
  <si>
    <t>Allow pupils to be supported by someone they know during this process as quite often children get flustered and need a little guidance when they are talking to someone they don't know. I feel they don't get the full impact.</t>
  </si>
  <si>
    <t>Schools should be able to choose who they ask to represent the parent body as there will always be someone with a grudge.</t>
  </si>
  <si>
    <t>Barriers to learning and teaching</t>
  </si>
  <si>
    <t>A child friendly way of showing results and an assembly to discuss with children held by the inspectors.</t>
  </si>
  <si>
    <t>ANON-E7Y6-NX24-Q</t>
  </si>
  <si>
    <t>ANON-E7Y6-N4SW-Q</t>
  </si>
  <si>
    <t>I feel direct conversation with children would benefit the most it would give them great opportunities to express their likes and dislikes of the environment. 
Questionnaires could also be beneficial to allow the children to express their views anonymously without fear of repercussions children are more likely to be open and honest.</t>
  </si>
  <si>
    <t>focus groups will allow multiply people with different views to express themself and hear the views of others that they may not have considered.</t>
  </si>
  <si>
    <t>Questionnaires would allow parent to express their views anonymously. focus groups would also allow parent to voice their personal experiences on person to allowing them to feel their views and their children's views are being heard and considered.</t>
  </si>
  <si>
    <t>digital copies should be either send to parents or posted on school web pages</t>
  </si>
  <si>
    <t>ANON-E7Y6-NC5D-N</t>
  </si>
  <si>
    <t>By being available for staff to approach and discuss topics and areas of interest. In a recent inspection I was involved in only once were staff spoken and questioned and there was more to talk about but we were not given the chance and when we approached the inspectors about discussing further they said they didn't need any else we were totally shut down.</t>
  </si>
  <si>
    <t>I think that inspections are far too far apart just now and schools are not inspected enough. 10 years is far too long to wait. Working in a school that recently got inspected to only be good and satisfactory was extremely disheartening for all the efforts that are put in daily. Now we have to continue to be associated with this until our next inspection where as if they were every 4-5 years this would be a much fairer approach for schools to work on targets and actions and then get the rating they deserve rather than having this looming over them for up to 10 years.</t>
  </si>
  <si>
    <t>I think the terms can be quite harsh which as weak, unsatisfactory and satisfactory. If inspections are supposed to be a supportive process then labelling a school with these terms is in no way supportive to the staff that work there pouring everything into their daily practice and to the children learning in schools which are been deemed to be weak or unsatisfactory. Are these words and labels we would use in education with children and learners? They are absolutely not.</t>
  </si>
  <si>
    <t>Schools should have a separate report than what is posted for parents and outside agencies to see. I think this is only fair that schools are given the common courtesy to have their areas for development shared with them in a detailed way and a general report for parents.</t>
  </si>
  <si>
    <t>Inspectors should be coming out to schools as a courtesy follow up. The whole process is stressful, intrusive and unsupportive and when a schools unfairly given poor grades and ratings I think we are only due for HMIE to come back out and see what has been actioned and provide guidance. 
HMIE also need to look into their own practice of equality and equity in relation to inspecting schools in areas of high poverty and low attainment. The poor understanding that some inspectors can have of what teachers in these areas and schools are dealing with day to day is poor. Teachers here try their absolute best at trying to raise attainment and this needs to be recognised and sadly it's not by HMIE.</t>
  </si>
  <si>
    <t>ANON-E7Y6-NCC5-M</t>
  </si>
  <si>
    <t>Sharing is a two way process which the inspection process does not facilitate.</t>
  </si>
  <si>
    <t>I’m not convinced by the Inspection process- what is it meant to achieve/ long term benefit?? Could this be achieved at a local level more efficiently and effectively? The stress caused before and after has a long lasting impact and I’ve not seen where the impact has had a positive impact on wellbeing of staff or change in practice. The pupils also don’t get any benefit from this process.</t>
  </si>
  <si>
    <t>So many factors involved in school communities and grades do not always reflect the work that goes into the day to day functions of a school.</t>
  </si>
  <si>
    <t>The more notice the more stress for staff. 2 days is unfair as that would put different stress on staff. Process needs to change- feels like it’s set up to catch schools out rather than being a supportive process.</t>
  </si>
  <si>
    <t>Not sure at primary as what does it say to them if their school receives a low grade. Maybe something that reflects tgg he e positive things the inspection found.</t>
  </si>
  <si>
    <t>ANON-E7Y6-NX9R-V</t>
  </si>
  <si>
    <t>Video able to be shared via registration/Guidance lessons</t>
  </si>
  <si>
    <t>ANON-E7Y6-NXTD-9</t>
  </si>
  <si>
    <t>Discuss with staff their lessons in more detail rather than snapshot visits. Provide teachers with opportunities to discuss their practices and planning.</t>
  </si>
  <si>
    <t>Child friendly report, video from inspector.</t>
  </si>
  <si>
    <t>ANON-E7Y6-NXEG-W</t>
  </si>
  <si>
    <t>ANON-E7Y6-NXZA-C</t>
  </si>
  <si>
    <t>Inspections can be incredibly stressful for all staff and children. In most councils, schools are already 'inspected' by the council in some way, shape or form. Also HT observe staff every year at various points. I think this is more than enough!</t>
  </si>
  <si>
    <t>I think grades are very important. Thet may not fit in today's ideals however they are clear and concise. As long as they are attached to a comment explaining this it leaves no room for 'being subjective' which often is determination in education. Teachers, parents and children need to know where they stand. Grades do this!</t>
  </si>
  <si>
    <t>Considering it is a very stressful experience I do feel a minimum of 2 weeks is needed. The expectations are often 'all singing and dancing' whilst saying the exact opposite. If you want to see a school how it really is, a shorter period would suit however expectations from inspectors needs to change and reflect that, which in my experience has never been the case! I have been through 4 inspections.</t>
  </si>
  <si>
    <t>ANON-E7Y6-N438-R</t>
  </si>
  <si>
    <t>The inspectors need to actually talk to the children and not just use an online form as these are not reliable when Primary age children are completing them.</t>
  </si>
  <si>
    <t>It is important that staff are spoken to one to one and not just as part of a group since I have  witnessed occasions where what is said is later used against individual staff members therefore many feel that they cannot speak freely.</t>
  </si>
  <si>
    <t>Parents must be chosen carefully to reflect a representative cross section and not just those with a particular agenda.</t>
  </si>
  <si>
    <t>Too much notice is not a fair reflection and puts added pressure on the staff. I have also witnessed local authorities who swoop in and suddenly provide extra resources, staffing etc in some schools, therefore it is not a fair reflection on everyday school life.</t>
  </si>
  <si>
    <t>I think there has to be mention of staff ratios in regard to SEN. If you are reporting back in behaviour, it is unfair to judge schools negatively where there is inadequate staffing and a significant number of children who need extra support. This also applies to pupil attainment and progress. Many schools are unable to provide staff to support individual children who need extra learning support because almost all of the LA staff are placed to support behavioural issues and class teachers are also spending too much of their time dealing with this.</t>
  </si>
  <si>
    <t>Simple language- strengths and next steps.</t>
  </si>
  <si>
    <t>ANON-E7Y6-NCD6-P</t>
  </si>
  <si>
    <t>Making sure a range of approaches are used to include children with ASNs voices or using similar approaches as the school to gather pupils voice so it is in a familiar format to the pupils</t>
  </si>
  <si>
    <t>Discussions and feedback being anonymous so that staff feel they can openly talk about areas for improvement and their ideas on what could help improve these areas</t>
  </si>
  <si>
    <t>Take similar approaches the school are already using to gain parent voice and use simple language to make it accessible and familiar to all parents</t>
  </si>
  <si>
    <t>A child friendly version of focussing on the strengths and celebrating their contribution to the positive aspects of the school would also be nice</t>
  </si>
  <si>
    <t>ANON-E7Y6-NCPW-3</t>
  </si>
  <si>
    <t>Focus groups, classroom observations, speaking to children about their learning</t>
  </si>
  <si>
    <t>Focus groups and confidential individual discussions</t>
  </si>
  <si>
    <t>Sketch notes child friendly report or even video feedback</t>
  </si>
  <si>
    <t>College</t>
  </si>
  <si>
    <t>ANON-E7Y6-NCH5-S</t>
  </si>
  <si>
    <t>Instead of schools selecting pupils, there needs to be a more random selection to ensure the voice of a wider range of views.</t>
  </si>
  <si>
    <t>I have taken part in 5 HMIe inspections and exhaust time I believe the inspection team did not leave with a true reflection off the school. Teachers are usually told what to say and not say. There needs to be a way for teachers to be asked to share what their school is really like. The strengths and weaknesses.</t>
  </si>
  <si>
    <t>Parents who have concerns are rarely heard, not given a chance to raise their views. This needs to change. The'polish' and hand deselection of parents to participate needs to stop to ensure a well rounded and true picture of the school is achieved.</t>
  </si>
  <si>
    <t>I think inspections need to be similar to care inspections, unannounced and frequent, giving a very true picture of the school.</t>
  </si>
  <si>
    <t>I think they need to be unannounced. This way, inspectors can see the true picture of a school.</t>
  </si>
  <si>
    <t>Share the information with all. I don't understand why there's a separate report to the region that staff rarely see.</t>
  </si>
  <si>
    <t>A report</t>
  </si>
  <si>
    <t>If there is to be real collegiality, there needs to be regular visits to ensure improvement</t>
  </si>
  <si>
    <t>ANON-E7Y6-NCUE-P</t>
  </si>
  <si>
    <t>Open discussion with small groups of staff.</t>
  </si>
  <si>
    <t>PowerPoint using child-friendly language</t>
  </si>
  <si>
    <t>&amp;parent</t>
  </si>
  <si>
    <t>ANON-E7Y6-NCCB-1</t>
  </si>
  <si>
    <t>ANON-E7Y6-NCKR-S</t>
  </si>
  <si>
    <t>Staff are the heart of the school and their views should be forefront</t>
  </si>
  <si>
    <t>Visual representations</t>
  </si>
  <si>
    <t>ANON-E7Y6-NCRZ-8</t>
  </si>
  <si>
    <t>ASN</t>
  </si>
  <si>
    <t>ANON-E7Y6-NCMP-S</t>
  </si>
  <si>
    <t>As mentioned above but increase the amount. At our last inspection the leadership pupils were only spoken to once and the pupil council once.</t>
  </si>
  <si>
    <t>School staff opinion is asked for in a group situation, perhaps for those not comfortable speaking up an anonymous questionnaire would help get the true views of the staff.</t>
  </si>
  <si>
    <t>I think the current model works however if there are concerns then a school should be inspected quicker and monitored thereafter.</t>
  </si>
  <si>
    <t>I believe the current method of informing parents/carers through social media is a huge mistake. Great when your school has got a great inspection but for those schools who don’t, it’s naming and shaming them in a public forum. This affects the mental health of those school staff and gives the parents/carers an opportunity to start a witch-hunt, effectively destroying any professional relationships between all stakeholders. Maybe a pass/fail option would alleviate this, with only the school receiving the detailed grade report. Also not using social media as a platform to share the news.</t>
  </si>
  <si>
    <t>School staff sharing the findings with pupils</t>
  </si>
  <si>
    <t>ANON-E7Y6-NCM8-1</t>
  </si>
  <si>
    <t>ANON-E7Y6-NXM2-G</t>
  </si>
  <si>
    <t>My experience of this is that the opportunities are there and they are enough but these views are not necessarily represented in the final report.</t>
  </si>
  <si>
    <t>More focus on the quality of feedback given is needed - just as we are responsible for doing when marking pupils' work.  This is more revealing, helpful and informative.  I think there should be a result of the inspection, such as Pass/Fail/Return Visit Required but the overall focus should be on the authentic and specific detail in the report.</t>
  </si>
  <si>
    <t>Timing of an inspection is also key.  My last inspection was right after a holiday which added unnecessary stress and work during a time when I should have been getting a break from work.  Having that hanging over you is not fair, especially when we know that teachers' wellbeing and stress levels are at such a concerning level.</t>
  </si>
  <si>
    <t>Language and observations that are specific and accurately reflect your school.</t>
  </si>
  <si>
    <t>SEBN</t>
  </si>
  <si>
    <t>ANON-E7Y6-N43E-5</t>
  </si>
  <si>
    <t>Children can tell things how they really are and I ferl that inspectors will get a lot ftom those conversations.</t>
  </si>
  <si>
    <t>Since the staff are part if the i solution, their input will ne of great value. To hear what works well for staff and how the are supported by the staff rest and SLT will provide an insight into how the school works. 
Staff don't get much input just now and SLT are more heavily involved. The staff voice is key.</t>
  </si>
  <si>
    <t>The stress inspections out on staff teams can be deemed as inappropriate. Especially when there us no regular gap between inspections. By having a fixed time between inspections, this will help schools make significant  changes/updates and have a few years before they are inspected. Inspections years are stressful for staff so if they know, they can prepare in advance knowing that at some point in tma certain year HMIE will be visiting.</t>
  </si>
  <si>
    <t>The 2.5 weeks isn't manageable with everything that goes on in a school, a bit more time would be beneficial for collating all necessary questionnaires and allow staff yo keep high standards of teaching while preparing for a visit.</t>
  </si>
  <si>
    <t>A short Assembly to share the information ftkm the inspection.</t>
  </si>
  <si>
    <t>ANON-E7Y6-N4U7-S</t>
  </si>
  <si>
    <t>Child lead language</t>
  </si>
  <si>
    <t>Apsw</t>
  </si>
  <si>
    <t>Enhanced resource based within a mainstream school</t>
  </si>
  <si>
    <t>ANON-E7Y6-NXRN-H</t>
  </si>
  <si>
    <t>QR codes 
Self selecting pupil groups like parents have</t>
  </si>
  <si>
    <t>Drop in, focus groups - not clear with use of term professional dialogue. Call it something clearer</t>
  </si>
  <si>
    <t>Could ‘weak’ headings be put on hold from publication for a year to give the school time to improve. If there’s a new regime at least that gives them time to improve.</t>
  </si>
  <si>
    <t>Some of the above are beyond the scope of schools. For example, achievement. In most schools this is down to staff offering at lunchtime and after school. Also, out if school achievements are not a level playing field for pupils around the country or even within schools. We need to take this opportunity to re-define what’s under the control of schools and what should be expected from the school</t>
  </si>
  <si>
    <t>A single page summary that the school has to display at the main pupil entrances and online.</t>
  </si>
  <si>
    <t>Western Isles (Eilean Siar)</t>
  </si>
  <si>
    <t>ANON-E7Y6-N4BE-M</t>
  </si>
  <si>
    <t>Focus groups
Survey
Discussion
Experiences alongside learners
Portfolios</t>
  </si>
  <si>
    <t>Ensure that they are seen teaching and interacting with pupils
Offer drop in sessions
Host a breakfast 
Host a professional dialogue session around a focus area</t>
  </si>
  <si>
    <t>Events
Coffee drop in
Parent Council History 
Survey 
Focus Groups</t>
  </si>
  <si>
    <t>Inspectors are not in schools enough.
The less they visit the more it becomes a bigger issue and focus . The focus is the learning and pupils wellbeing . It simply should enhance the work in schools or challenge it to do better next time . All too often inspections are a luck of the draw of the lead inspector connecting with the head and what their individual focus and interests are . They should happen more often so the inspectors are experiencing life on schools . They need the reality and by visiting more schools more often and working in a different way this could be achieved . Imagine if inspections were looked forward to by schools . The feeling you create needs  to change .</t>
  </si>
  <si>
    <t>One page Wonderwall</t>
  </si>
  <si>
    <t xml:space="preserve">Senior leader or manager </t>
  </si>
  <si>
    <t>School Senior Leader</t>
  </si>
  <si>
    <t>ANON-E7Y6-NCB3-H</t>
  </si>
  <si>
    <t>The issue is that pupils might not be honest with inspectors as they are strangers. Not sure of a way around this though. Plus schools can cherry pick who to put in focus groups. Could inspectors pick names at random for groups (like for SQA verification)?</t>
  </si>
  <si>
    <t>An in person one to one follow up on all submitted surveys</t>
  </si>
  <si>
    <t>More informal mixer type events</t>
  </si>
  <si>
    <t>Short video reels</t>
  </si>
  <si>
    <t>ANON-E7Y6-NC6R-4</t>
  </si>
  <si>
    <t>Once every 3 years with fewer inspectors involved, more AAs and local HTs involved, focused on 1 or 2 QIs and a lower stake output would be worth consideration.</t>
  </si>
  <si>
    <t>Unfortunately, grades do not reflect the context of the school nor its improvement journey. If grades are to continue to be used, I would like them not to be a national standard for all schools rather the grade should reflect the improvement journey. For example, a high performing school in a leafy suburb above VC but showing no progress should be evaluated less week than a school in challenging contexts, below VC who have made significant improvements over 3 years.</t>
  </si>
  <si>
    <t>Depends on how often they are. If inspections were more regular and the outcome were not high risk, the notice period should/could be shorter. 
I still think a good notice period is appropriate.</t>
  </si>
  <si>
    <t>All of the above are important considering context is considered rather than a shared expectation. Some schools have a near 100% turn out at parents night where some have a 35% turn out or less. It is all about school context.</t>
  </si>
  <si>
    <t>Make a TikTok!</t>
  </si>
  <si>
    <t>The above should encompass how well the school is improving, not about how it is positioned against a national standard or expected attainment.</t>
  </si>
  <si>
    <t>ANON-E7Y6-NXCA-N</t>
  </si>
  <si>
    <t>ANON-E7Y6-NXFX-F</t>
  </si>
  <si>
    <t>The meaningful participation of children and young people in inspections in Scotland is fundamental.  Their views are an essential source of evidence.  Without their direct input, any inspection would be incomplete and fail to assess whether a service is truly "getting it right" for the children it serves.
Inspectors should take time to build rapport with learners, explaining their role and the purpose of the inspection in a way that is easy to understand.  Informing learners beforehand that inspectors will be visiting and that they may be asked to share their views.  Using tools like "Talking Mats" or structured conversation guides will help.</t>
  </si>
  <si>
    <t>Regular Surveys, open communication and professional dialogue</t>
  </si>
  <si>
    <t>Parents meetings, informal conversations</t>
  </si>
  <si>
    <t>The current system creates the big build up to the inspection, raising stress levels.  School leaders are known to suddenly tighten up school systems, change practices within short notice.  A 2 day notice period will allow this to not happen and will provide a much more authentic experience for the inspectors.</t>
  </si>
  <si>
    <t>Sketchnotes</t>
  </si>
  <si>
    <t>ANON-E7Y6-NCYQ-6</t>
  </si>
  <si>
    <t>Children verbally sharing their thoughts and views in more general discussion about school and education rather than already having a direction or questions in mind.</t>
  </si>
  <si>
    <t>Time should be created to have discussions that are more reflective of the day to day lived experience and the progress and knowledge about the individual children.</t>
  </si>
  <si>
    <t>The methods of gathering views currently mean that often it is only those with strong opinions at that point in time, or those that feel that they 'should' who are responding.</t>
  </si>
  <si>
    <t>Inspections should be more about walking in the door and actually seeing the lived day to day as it is.  There may still need to be notice period but not with formal scoping, etc.  The documentation should already be there and could be gathered at the time.  Likewise, turning up and just seeing how the school operated on a day to day would give a more realistic picture.  Time spent should also be dependent on the size of the school - or perhaps there could be a few visits over a period of time rather than a block of a few days.  There is also scope for inspection teams to have stronger links with different areas across Scotland so that there is more knowledge of the context.</t>
  </si>
  <si>
    <t>This should be linked with the school improvement plan.</t>
  </si>
  <si>
    <t>Learner achievement and attainment may not be measured against normative assessments as these may not be appropriate for all children.</t>
  </si>
  <si>
    <t>Two inspection reports - one detailed against the school improvement plan and a simplified one for families - including children - about their school</t>
  </si>
  <si>
    <t>A simplified version of what is done well at you school and next steps or things to think about.</t>
  </si>
  <si>
    <t>It should be part of an ongoing dialogue and evaluation process - not the summative process that is currently in place.</t>
  </si>
  <si>
    <t>ANON-E7Y6-NCQT-1</t>
  </si>
  <si>
    <t>Questionnaires that are easily interpreted by children.  Sometimes children's views when completing questionnaires are reflective of the day that hey are having and can be impacted by social squabbles etc.</t>
  </si>
  <si>
    <t>Questionnaires, group discussions and private discussions if necessary.</t>
  </si>
  <si>
    <t>There are challenges around gathering views from parents and their realistic expectations of schools.</t>
  </si>
  <si>
    <t>having a grading scale that is shared with schools only, not published or shared widely may support schools to prioritise improvements but reduce the stigma and fear (in some cases).
Inspections should prioritise and focus on how to improve, it should be a supportive experience not something that causes extreme levels of anxiety and mental health issues.
Inspections should also take into account the challenges that schools are facing regarding the increasing behaviour and additional support needs.</t>
  </si>
  <si>
    <t>A longer timeframe is more realistic as SLT have a huge number of demands on them daily and the expectation of evidence for inspection is vast.</t>
  </si>
  <si>
    <t>Presented using graphics and high level messages.  Also including their views and how they were used.
A sketch-note video.</t>
  </si>
  <si>
    <t>ANON-E7Y6-NC8A-N</t>
  </si>
  <si>
    <t>Staff know the school in context and pupils best</t>
  </si>
  <si>
    <t>Very much depends on the context of the school - not all parents are supportive of schools</t>
  </si>
  <si>
    <t>Children’s version of the report</t>
  </si>
  <si>
    <t>ANON-E7Y6-NCU8-9</t>
  </si>
  <si>
    <t>More face to face time rather than a questionnaire</t>
  </si>
  <si>
    <t>2.5 weeks is fine however the notice period should not mean a school has notification period over a holiday.   The impact on staffs health and wellbeing due to this pressure being there during a holiday is unfair and very damaging.</t>
  </si>
  <si>
    <t>Could film be an option which could be shared on various platforms but also shared in school post inspection.</t>
  </si>
  <si>
    <t>I would like to see a more proactive rather than reactive approach.</t>
  </si>
  <si>
    <t>ANON-E7Y6-NCXH-V</t>
  </si>
  <si>
    <t>The drop-in sessions and inspection team making themselves available at lunch or after school is useful</t>
  </si>
  <si>
    <t>2 days' notice is ludicrous. Given the teaching commitments and responsive operational day-to-day of a school, proper time and attention to gather what is needed (even from organised folders or digital links), 2 days is not realistic in any way. This reflects just how out of touch the Inspectorate are. Also, for any part time staff, it may mean they are not in school when notice is given.</t>
  </si>
  <si>
    <t>Learner attainment is important but Inspectorate teams need to listen to schools when they present information and data about their local context and not write off the school and authority's knowledge or reasons as to why it may not be meeting virtual comparator. SIMD is a dated system and I believe not truly reflective of communities/situations. For example, two areas of same SIMD where property costs are similar but one area is where the parental body is educated to a higher degree and the other is not.</t>
  </si>
  <si>
    <t>Please get rid of the statement "school's capacity to improve" - this suggests that the school, which is full of professional people who are trying hard to get it right for every child, are not able. How are we expected to improve when schools are lacking in staffing, (and acknowledgement from the government that the distribution of probationers is not evenly spread), budgets for resources, staffing, computers and digital devices (inspectors want to see creative use of digital resources that enhance the quality of learning, teaching and assessment - how can we do that when we can't afford to replace devices that are simply worn from several hundred pupils using them every week for 5 years).</t>
  </si>
  <si>
    <t>Simplified report - infographics might be good.</t>
  </si>
  <si>
    <t>Not just what to improve, but how - share examples more explicitly. Why are several schools in one authority working to create benchmarks and resources, with several schools in a different authority doing the same. Surely, national examples should've been shared when CfE was launched. Again, another rushed job to push something through without due consideration.</t>
  </si>
  <si>
    <t>Perhaps HMI need to better support the Authority rather than the school, as surely they should know if a school is not providing sufficient quality of education and have a plan in place to support. My experience of authority inspections would suggest they are not as robust as school ones. QIOs and QIMs should be more involved, on the ground, and be able to better support schools with the improvement plans and development needs.</t>
  </si>
  <si>
    <t>Is it any wonder that there are only one or two schools across the country who are "sector leading" when there isn't the required investment for education?</t>
  </si>
  <si>
    <t>ANON-E7Y6-NCSP-Y</t>
  </si>
  <si>
    <t>Ensuring wording is in child friendly language - perhaps a video clip to go along with the questions explaining them fully especially given this number of pupils with ASN who may find this process difficult and lack of PSA staff to support completion across the school.</t>
  </si>
  <si>
    <t>I think the questionnaires and opportunity to meet are useful - it may also be beneficial if a lesson is deemed weak or unsatisfactory to have a conversation with the staff member post lesson as there may have been underlying factors that had a negative impact.</t>
  </si>
  <si>
    <t>Again video prompts detailing / explaining what is being asked to support parents with the language being used.</t>
  </si>
  <si>
    <t>I think they should be drop in as opposed to announced similar to care inspectorate. Shorter models but more frequent to maintain standards.</t>
  </si>
  <si>
    <t>Opportunity for the option of a school response to also be published alongside.</t>
  </si>
  <si>
    <t>RAG / Traffic lights against statements from the framework (our use statements from HgiOURs</t>
  </si>
  <si>
    <t>ANON-E7Y6-NCQK-R</t>
  </si>
  <si>
    <t>Being recently inspected in a small school the children all had ample opportunity to contribute and their views to be heard.  Perhaps in a bigger school there should be more opportunities but not in a smaller school setting</t>
  </si>
  <si>
    <t>Being recently inspected in a small school the staff all had ample opportunity to contribute and their views to be heard.  Perhaps in a bigger school there should be more opportunities but not in a smaller school setting</t>
  </si>
  <si>
    <t>Being recently inspected in a small school the parents all had ample opportunity to contribute and their views to be heard.  Perhaps in a bigger school there should be more opportunities but not in a smaller school setting</t>
  </si>
  <si>
    <t>In Aberdeenshire all schools are involved in VSE with other schools and work closely to visit and self evaluate our partnership schools, we have Quality Improvement visits every 2-3 years headed up by two Quality Improvement Officers, along with our data being scrutinised by our QIO and Scottish Government.   Do we need inspection if our QIOs/QIMs are happy?  I</t>
  </si>
  <si>
    <t>A child friendly short summary</t>
  </si>
  <si>
    <t>ANON-E7Y6-NCK8-Y</t>
  </si>
  <si>
    <t>Our experience of inspection was that the inspectors were 'inconvenienced' by staff looking to speak to them and share their thoughts and views. We had several instances where the inspectors actually rolled their eyes at staff who were looking to speak about something specific which didn't make staff feel valued.</t>
  </si>
  <si>
    <t>Child friendly language on 1 A4 sheet with graphics to help them understand what is good about their school and what needs to be worked on.</t>
  </si>
  <si>
    <t>ANON-E7Y6-NCR1-Y</t>
  </si>
  <si>
    <t>Speak to as many children as you can. Everyone’s experience  is different and often the children picked are the ones who have the loudest voices</t>
  </si>
  <si>
    <t>From experience, do not disregard or denigrate what teachers are saying.  They don’t always think teachers are telling the truth</t>
  </si>
  <si>
    <t>ANON-E7Y6-NC6E-Q</t>
  </si>
  <si>
    <t>ANON-E7Y6-NCN9-3</t>
  </si>
  <si>
    <t>Small groups - all children involved and given the opportunity</t>
  </si>
  <si>
    <t>Inspectors giving questions before hand
Staff meeting in small groups
All staff contributing</t>
  </si>
  <si>
    <t>Should just walk into schools on short notice</t>
  </si>
  <si>
    <t>Feedback from inspection team to children at the time</t>
  </si>
  <si>
    <t>ANON-E7Y6-NCNM-Q</t>
  </si>
  <si>
    <t>Teachers have so much knowledge about our young people, their families and the progress that has been made that won’t always be seen in a single visit.</t>
  </si>
  <si>
    <t>About the same as now but no notice of inspection before holidays, especially Christmas.</t>
  </si>
  <si>
    <t>ANON-E7Y6-NCT9-9</t>
  </si>
  <si>
    <t>ANON-E7Y6-NX3C-7</t>
  </si>
  <si>
    <t>Engagement in conversations with the children in their setting. Inviting children to showcase their environment.</t>
  </si>
  <si>
    <t>Conversations outwith the classroom offering encouragement and support.</t>
  </si>
  <si>
    <t>I think schools should be encouraged to self evaluate with schools of similar size . Official inspections should be random and not fixed to any time scale.  Schools should be able to welcome evaluative inspections at any time.</t>
  </si>
  <si>
    <t>Those evaluating a school should be able to do so without any notice being given if a true picture of the operation and effectiveness of the school is to be ascertained.</t>
  </si>
  <si>
    <t>Health and wellbeing of staff.
Appropriate levels of staffing to ensure appropriate support for all pupils</t>
  </si>
  <si>
    <t>A digital message delivered by one of the inspection team covering aspects of the inspection.</t>
  </si>
  <si>
    <t>ANON-E7Y6-NXYV-Z</t>
  </si>
  <si>
    <t>Think time should be taken to get views of all staff</t>
  </si>
  <si>
    <t>Reports need to be positive and mindful of the work being undertaken in the school. A view of the whole picture should be taken into account and consideration of actions from local authority</t>
  </si>
  <si>
    <t>Think consideration of local authority priorities and influence in school should be taken into consideration. Also feel it’s crucial that inspectors have a clear and consistent understanding of subjects such as play. 
Clear that it can depend on who is on the inspection team that can effect the result/inspection.</t>
  </si>
  <si>
    <t>Report at their level</t>
  </si>
  <si>
    <t>Consistent messages and focus on what is being done. Reflection on authority:teachers expectation/work to be done rather than it being woolly</t>
  </si>
  <si>
    <t>Needs to be clear expectations on the authority as well as the school</t>
  </si>
  <si>
    <t>ANON-E7Y6-NXS5-S</t>
  </si>
  <si>
    <t>To ensure that evaluations are evidence based and grounded on professional reality.</t>
  </si>
  <si>
    <t>Important to obtain information from a family perspective.</t>
  </si>
  <si>
    <t>ANON-E7Y6-NXBP-3</t>
  </si>
  <si>
    <t>Focus groups, informal discussions, less reliance on questionnaire responses as they can skew data and give incorrect information due to misunderstanding the questions. Discussion is much more valuable.</t>
  </si>
  <si>
    <t>Less scrutiny, more informal discussion and more supportive and understanding of current pressures and context and show staff that you get it and understand the reality of teaching right now.</t>
  </si>
  <si>
    <t>We need the grades.</t>
  </si>
  <si>
    <t>Contextual challenges currently facing the school. Context is everything. It is never black and white.</t>
  </si>
  <si>
    <t>ANON-E7Y6-NXM3-H</t>
  </si>
  <si>
    <t>Staff are facing the day to day struggles and know their schools better than anyone.</t>
  </si>
  <si>
    <t>ANON-E7Y6-N4Y3-S</t>
  </si>
  <si>
    <t>Increase the focus group opportunities and provide ways that children who perhaps find it difficult to speak with new people are able to do so. Often the children selected for focus groups are “cherry picked”.</t>
  </si>
  <si>
    <t>Unsure of the approach I’m afraid but to increase engagement with the questionnaire and provide info so adults understand the questions being asked.</t>
  </si>
  <si>
    <t>Too short notice and it’s difficult for staff to prepare however too much and how accurate a portrayal of the school are the inspection team getting.</t>
  </si>
  <si>
    <t>Sharing with them how their surveys and what the school said and inspectors found triangulates. 
Taking time to feedback to the pupils following conclusion of inspection, give them the high level messages too.</t>
  </si>
  <si>
    <t>I would hope this would promote accountability rather than “that’s it they’ve been we don’t have to worry for another decade”</t>
  </si>
  <si>
    <t>ANON-E7Y6-N4VJ-D</t>
  </si>
  <si>
    <t>The time between inspections currently means that the process is so intense that it may seem almost unmanageable. 
The time leading up to inspection is all consuming and a more regular approach to validating school self evaluation may provide a more proportionate approach.</t>
  </si>
  <si>
    <t>ANON-E7Y6-N4VV-S</t>
  </si>
  <si>
    <t>Ring fence time during the actual inspection process for inspectors to chat informally with mixed  groups of children out with the classroom setting.</t>
  </si>
  <si>
    <t>All school staff should have the opportunity to give their views on school leadership, opportunities they have for development, the level of support they feel they are offered, their opportunities to  contribute to the decision making process, allocation of finances etc in strict confidentiality.</t>
  </si>
  <si>
    <t>Invite a random selection of parents to attend informal meetings to discuss how well they feel they are encouraged to be involved in the school and their child's education, opportunities to contribute to the decision making processes, the levels of meaningful communication they receive from the school.</t>
  </si>
  <si>
    <t>verbal feedback through a whole school assembly</t>
  </si>
  <si>
    <t>ANON-E7Y6-NCUB-K</t>
  </si>
  <si>
    <t>More direct dialogue</t>
  </si>
  <si>
    <t>Opposite to showcase learning and experiences in their class rather than random observation by inspectors</t>
  </si>
  <si>
    <t>Local context
Staff retention
Support from external agencies</t>
  </si>
  <si>
    <t>2 stars and a wish</t>
  </si>
  <si>
    <t>ANON-E7Y6-NCXY-D</t>
  </si>
  <si>
    <t>This is difficult to answer as they are all
Important and very much part of a successful school which provides a safe and nurturing environment and consistently delivers high quality and teaching- however, currently there are too many QIs!</t>
  </si>
  <si>
    <t>ANON-E7Y6-NCS5-4</t>
  </si>
  <si>
    <t>Social media</t>
  </si>
  <si>
    <t>ANON-E7Y6-NCVD-P</t>
  </si>
  <si>
    <t>Including school staff within this</t>
  </si>
  <si>
    <t>Less demand and stress placed on them</t>
  </si>
  <si>
    <t>ANON-E7Y6-NC1B-F</t>
  </si>
  <si>
    <t>Pupil focus groups and discussions are more effective than questionnaires . 
Meeting with pupil leadership groups and informally being with the children in the lunch hall etc would give an all round picture of how the school works and how the pupils are listened to and valued.</t>
  </si>
  <si>
    <t>More discussion time with individuals and staff groups throughout the insepction rather than 1 after school session. All staff have a lot of information around the school and the school systems - this should be valued.</t>
  </si>
  <si>
    <t>I believe that the grading system undermines the extensive feedback that is given to schools and parents as all people look at are the grades rather than the strengths and development needs - we do not need to score schools to provide meaningful feedback and useful information for improvement.</t>
  </si>
  <si>
    <t>I do believe that no school should be given notification of inspections that go over holidays - as a school who has had this done to them it is unfair to families and all staff as the holiday periods are time to focus on wellbeing and rest. Knowing that you have an inspection on the first day back means you spend the whole holiday in school. Those who had holidays booked were stressed that they could not contribute and did not enjoy their time away, some staff cancelled, losing money.</t>
  </si>
  <si>
    <t>Using pupil leadership groups to put key mesages in to child friendly terms and then leading the process</t>
  </si>
  <si>
    <t>ANON-E7Y6-NCN2-V</t>
  </si>
  <si>
    <t>Staffing levels supporting asn</t>
  </si>
  <si>
    <t>Anything that focuses on the positive</t>
  </si>
  <si>
    <t>ANON-E7Y6-NXS8-V</t>
  </si>
  <si>
    <t>ANON-E7Y6-NXCV-A</t>
  </si>
  <si>
    <t>Pupil languaged document with a presentation which could be shared at assembly for example</t>
  </si>
  <si>
    <t>ANON-E7Y6-NX71-S</t>
  </si>
  <si>
    <t>I think that spending time with the children in their classrooms and having informal discussions with them in their environment, gives you all the pupil voice you will need.</t>
  </si>
  <si>
    <t>Again I feel to get the best out of staff and an honest view, it needs to feel informal and staff need to feel their voice is valued and listened to without judgement.</t>
  </si>
  <si>
    <t>As a line manager of Early years, I feel that inspections should take place in a similar way to care inspectorate. More frequently and unannounced to get the most accurate reflection and to ensure schools are providing high quality experiences at all times, not just because they think they will be inspected!</t>
  </si>
  <si>
    <t>However, I do not feel schools should need any notice</t>
  </si>
  <si>
    <t>Pictorial sketch note</t>
  </si>
  <si>
    <t>Centre Leader / Manager</t>
  </si>
  <si>
    <t>ANON-E7Y6-NCSU-4</t>
  </si>
  <si>
    <t>The current focus groups work well if handled correctly. 
Inspectors also interact with children in the classroom, playground and lunch hall which can be valuable if the child is happy to chat to the team member.</t>
  </si>
  <si>
    <t>One to one meetings may be more beneficial than focus groups as staff members can feel unable to share their views in a larger forum.</t>
  </si>
  <si>
    <t>An acknowledgment of the journey on which the school is currently.</t>
  </si>
  <si>
    <t>A child friendly ‘report’ with all the good things about their school and area in which the children work with staff to help the school to improve.</t>
  </si>
  <si>
    <t>Retired Senior School Leader</t>
  </si>
  <si>
    <t>ANON-E7Y6-NCJC-9</t>
  </si>
  <si>
    <t>* Pupil focus groups - given a topic to debate/discuss together with inspectors, parents and school staff
* Opportunities to share best work and explain why</t>
  </si>
  <si>
    <t>Current arrangements for staff to share are appropriate and should be kept. Good that staff are given times to 'drop-in' to talk with inspection team</t>
  </si>
  <si>
    <t>Feedback from Inspection Tam to children - assembly or focus groups to explain what has been seen, strengths and areas for improvement.</t>
  </si>
  <si>
    <t>ANON-E7Y6-NCK6-W</t>
  </si>
  <si>
    <t>Discussion at their level, with people they will feel comfortable talking to honestly. Any written surveys need to be written in child friendly language with relevant illustrations.</t>
  </si>
  <si>
    <t>Time to sit down with inspectors and feel that they can safely inform on their practice without worry about repercussions. It should be a safe space. Staff should feel empowered by these discussions rather than feeling held to account.</t>
  </si>
  <si>
    <t>A balanced view should be taken as parental views are important but also important for inspectors to recognise those 'with an axe to grind". That isn't to say schools don't invite constructive criticism but not vexatious complainants.</t>
  </si>
  <si>
    <t>A simplified version of inspection findings that tell the children what is good about their school and what the school will do next to become even better.</t>
  </si>
  <si>
    <t>ANON-E7Y6-NCGK-E</t>
  </si>
  <si>
    <t>I believe it would be useful if some children or young people have the opportunity to be involved in a number of planned observations during the inspection process. I do however,  think that some of the inspection questionnaire questions need to expanded. For example - “do you feel safe in school” what does safe mean? This should be an explained. I also think a scoping meeting with young people would be useful to the process.</t>
  </si>
  <si>
    <t>Staff should feel listened to during the inspection process. Could the managing inspector hold a virtual meeting with all staff prior to indirection. This would allow the MI to explain the process. It give staff the opportunity to ask questions.</t>
  </si>
  <si>
    <t>I like the current arrangements.</t>
  </si>
  <si>
    <t>I think a 10 year cycle to appropriate unless there is real concern about a school. This could be discussed with local authorities.</t>
  </si>
  <si>
    <t>I believe notice of inspection gives schools the opportunity to prepare</t>
  </si>
  <si>
    <t>A pupil friendly document or a series of visuals,</t>
  </si>
  <si>
    <t>I would like a number of follow up meetings after inspection . This could be led by the MI. Examples of good practice could be shared with school staff.</t>
  </si>
  <si>
    <t>ANON-E7Y6-NCE1-J</t>
  </si>
  <si>
    <t>Simple list of 'what my school does well' and 'how my school can get better'.</t>
  </si>
  <si>
    <t>ANON-E7Y6-NX7G-F</t>
  </si>
  <si>
    <t>A video feedback from the inspectors</t>
  </si>
  <si>
    <t>ANON-E7Y6-NXG2-A</t>
  </si>
  <si>
    <t>Approaches when inspectors talk with children need to be much more open ended &amp; move away from closed questions. Well being and how children feel about the way they are supported and empowered to be the best learners they can be has to be a high priority. Neurodiversity awareness, nurture principles etc need to be much better understood and proactively used by inspectors and endorsed by the inspection guidelines.</t>
  </si>
  <si>
    <t>HMIe needs to have focus on efficacy and best value of the local authorities in Scottish Education. Their approaches to staffing (&amp; understaffing due to recruitment failures &amp; poor quality of many practitioners new to the profession), funding &amp; supporting schools has huge impact on individual schools (not always matching the needs of children, families, geographical regions).</t>
  </si>
  <si>
    <t>Speaking with children before leaving inspection.</t>
  </si>
  <si>
    <t>ANON-E7Y6-NX5A-7</t>
  </si>
  <si>
    <t>Discussions following observations with the class teacher.</t>
  </si>
  <si>
    <t>ANON-E7Y6-N43F-6</t>
  </si>
  <si>
    <t>ANON-E7Y6-N4YT-T</t>
  </si>
  <si>
    <t>Knowing what they are being asked about in advance might help. Asking several people in the same class to ensure that you haven't chosen someone who is not 'typical' of a pupil. 
I liked the group set up where children were able to listen to their peers and add to the conversation if they felt able.</t>
  </si>
  <si>
    <t>Knowing what they are going to be asked about in advance.</t>
  </si>
  <si>
    <t>Sometimes the parents who reply are ones that could have an issue with some aspect of the school so you need to ensure you have a good coverage of parents.</t>
  </si>
  <si>
    <t>I think when schools are not inspected for many years, the 'threat' of inspection looming is terrifying! However, too frequent and it is also stressful!</t>
  </si>
  <si>
    <t>I find it hard that the newspapers and parents pick up on small parts of the inspection and choose the most negative part to report at times.</t>
  </si>
  <si>
    <t>Video, presentation?</t>
  </si>
  <si>
    <t>ANON-E7Y6-N4XM-J</t>
  </si>
  <si>
    <t>Children and Young People need inspection findings to be presented succinctly using language that references their school.  It should be clear that any areas for improvement are not a reflection on them.  If improvements are being identified, young people should not be made to feel that they go to a 'bad' school as that impacts on their wellbeing and self esteem.  
A short presentation or key points document could be produced to be shared with children and young people.</t>
  </si>
  <si>
    <t>ANON-E7Y6-NX7B-A</t>
  </si>
  <si>
    <t>Focus groups and individual pupil discussions.</t>
  </si>
  <si>
    <t>Through current processes, there should also be a greater opportunity for class teachers to talk to inspectors.</t>
  </si>
  <si>
    <t>ANON-E7Y6-N4V5-R</t>
  </si>
  <si>
    <t>I don’t feel the questions are often very child friendly in HMI focus groups and questionnaires. Children often answer the questionnaire based on their feelings that day rather than being developmentally able to reflect on their learning journey. Perhaps pupil-led decision making groups or wider pupil body could contribute to the pre-inspection evidence e.g. film, animation, illustrations of strengths/areas of development of their school.</t>
  </si>
  <si>
    <t>School staff often feel the process is ‘done’ to them. There needs to be more professional dialogue, especially after a class visit. Teachers I’ve worked with have all said they would have liked feedback on observed lessons from the inspector who observed them. Staff have often felt deflated and undervalued as they have prepared great lessons, only to have an inspector observe ten minutes of the children’s transition into the classroom.</t>
  </si>
  <si>
    <t>Inspectors needs to find ways of engaging with a range of parents/carers that truly represent the diversity of each school’s unique community. It tends to be the views of the more vocal cohort that is heard- what about those not consulted?</t>
  </si>
  <si>
    <t>I would say more frequently if the paperwork expected of HTs in preparation for inspection were less onerous.</t>
  </si>
  <si>
    <t>There needs to be some recognition of the context of the school- which is far more challenging in some schools than others. Having been through inspections in a range of schools, it feels like a system that advantages schools in higher socio-economic areas. Also, inspections (especially short model) do not value or highlight the improvement journey a school may have gone one, for example from weak to satisfactory. This can be exceptionally demoralising for staff and school leaders.</t>
  </si>
  <si>
    <t>6-8 weeks given the huge demands placed on HTs to produce very detailed evaluation papers and specific pieces of evidence, whilst still running the school with the same challenges we face daily with staffing, lack of resources and the challenge of including all of our learners, with such limited staffing and resources.</t>
  </si>
  <si>
    <t>A visual representation would be helpful and more accessible.</t>
  </si>
  <si>
    <t>Recognition of the improvement journey of the school to date.</t>
  </si>
  <si>
    <t>ANON-E7Y6-NCBW-N</t>
  </si>
  <si>
    <t>A more approachable and open approach. In my school inspection staff met with the team but felt shut down in sharing what they wanted to share. This created a negative ethos and deterred others.</t>
  </si>
  <si>
    <t>Don’t limit opportunities to the formal meetings during the working day. Hold an open forum in the evening where working parents and carers can engage fully.</t>
  </si>
  <si>
    <t>The issue is the lack of frequency and the intensity. I don’t think any of the above is the right way forward. It would be better to be more in line with the care inspectorate where they arrive for a day, unplanned, and see the reality. This would allow increased frequency of visits, an authentic view of the school, improved mental health from school staff whose stress levels would rise and fall with any cycle…any issues arising from that would then warrant next steps.</t>
  </si>
  <si>
    <t>I think the combination of grades and written report provides good detail. I wouldn’t change that.</t>
  </si>
  <si>
    <t>No notice, less intense visit, see the reality. Get supporting paperwork and plan revisits based on what you see on a normal day.</t>
  </si>
  <si>
    <t>Come back and do assemblies.</t>
  </si>
  <si>
    <t>Many of the questions give the impression that the process is being tweaked rather than fully reviewed and overhauled. I can’t really answer this as the model I think would work covers this</t>
  </si>
  <si>
    <t>Also a parent - most of us wear more than one hat!</t>
  </si>
  <si>
    <t>ANON-E7Y6-NC94-9</t>
  </si>
  <si>
    <t>A you said/we heard/next steps approach with strengths and areas for development for the school.</t>
  </si>
  <si>
    <t>ANON-E7Y6-NC6X-A</t>
  </si>
  <si>
    <t>Make a child friendly version possibly using video.</t>
  </si>
  <si>
    <t>ANON-E7Y6-NC7D-Q</t>
  </si>
  <si>
    <t>More conversations no matter what the age of the child</t>
  </si>
  <si>
    <t>Opportunities to discuss approaches without senior management being present</t>
  </si>
  <si>
    <t>Comparison to national averages</t>
  </si>
  <si>
    <t>If continuing to give notice I think the 2.5 weeks is appropriate but I wonder what outcomes would look like if no or minimal notice was given? The amount of nonsense I have seen happening in schools in preparation for inspection is ridiculous.</t>
  </si>
  <si>
    <t>Trauma awareness, mental health,</t>
  </si>
  <si>
    <t>Not as a child friendly version - they are generally dreadful! A video from the inspector team?</t>
  </si>
  <si>
    <t>ANON-E7Y6-NCN5-Y</t>
  </si>
  <si>
    <t>Having been part of inspection this year that was 14 years since our last one.The fear, the pressure and the horrible work environment due to the constant guessing of when it was going to come was horrific and not conducive. Having a set cycle would be significant in terms of wellbeing, having them every 5 years should mean that there isn't a need for an 'at risk' register. As the leader of my last setting that had had multiple leaders in short succession, so much was not in place and covered up my the authority when i applied for the post. Regular inspections would have prevented that situation at this school. Its also about it being part of the normal process and not something unkown/scary</t>
  </si>
  <si>
    <t>In terms of a consistent approach to evaluation the grades and descriptors are great and I enjoy using them with my teams throughout the year. I would appreciate the positives being highlighted more widely in reports. There are so many other areas of positivity in a school that don't fit into 2.3, 3.1 or 3.2. 
What i wanted to see in the report was more of what the groups shared with the lay members, because ofcourse all schools have to keep improving but for staff morale and community belonging more of what the community thinks of the school should be formally shared in the report. I felt it devalued a significant part of the work we had done as a school</t>
  </si>
  <si>
    <t>we got 5 weeks because we were notified before a holiday. Whilst i appreciated that level of notice, i also feel if there was guaranteed inspections every 5 years, then similar to the care inspectorate - no notice as it should be reflective of where we are. Sometimes it felt like how able are to to 'pull it together' for 1 week rather than a real impression of where we are. It also felt like a competition within my authority of who could present their evidence the best.</t>
  </si>
  <si>
    <t>reducing our workload should be one of your reform priorities, giving us a full report that we then have to synthesise or not a good use of our time and also leaves things open to inconsistency</t>
  </si>
  <si>
    <t>An animation would be amazing but actually a sketchnote is a great way</t>
  </si>
  <si>
    <t>ANON-E7Y6-NC4B-J</t>
  </si>
  <si>
    <t>Approaches should be made in advance of the inspection, to ensure that appropriate methods are used to collate views from pupils, especially those with ASN.</t>
  </si>
  <si>
    <t>There should be ample opportunity for focus groups to happen during the school day / after school hours. The staff should feel listened to and supported.</t>
  </si>
  <si>
    <t>There should be flexible ways of reaching out to parents/carers who cannot come into the school but would like to speak and share their views. Some parents and carers might feel slightly intimidated by the thought of speaking to 'inspectors' so perhaps a helpful guide to support them in what is going to be asked might help.</t>
  </si>
  <si>
    <t>Speaking to them, in an informal but approachable way. Using appropriate language that they will understand.</t>
  </si>
  <si>
    <t>ANON-E7Y6-NCAY-P</t>
  </si>
  <si>
    <t>I don't believe the current questionnaire is fit for purpose.
I think randomised discussion groups offer the best alternative.</t>
  </si>
  <si>
    <t>More specific focus groups with staff covering the QIs in more detail</t>
  </si>
  <si>
    <t>Schools should not get two and half weeks notice of inspection.  This does not give an accurate picture of a school and creates a danger of school staff being put under massively increased pressure in this time before the inspection.</t>
  </si>
  <si>
    <t>The issue is that so few schools receive grades of 1 or 6 that it is effectively a 4 point scale already.  
It would be more helpful to either increase the scale points or somehow explain where schools are on the 4 point scale.
Excellent and Unsatisfactory but increase the gradings in between.</t>
  </si>
  <si>
    <t>Impact of the local authority  on school improvement 
Impact of funding and resources on all school improvement priorities
How the inspection has been designed with school staff - Inspection is still a process that is done to schools rather than with them.  By reporting on the aspects of the inspection that were designed or led by the school would be much more helpful and drive joint working.</t>
  </si>
  <si>
    <t>A report using the language of How good is Our School</t>
  </si>
  <si>
    <t>ANON-E7Y6-NXSN-J</t>
  </si>
  <si>
    <t>Very simplified statement with use of visuals and examples to support understanding.
Very young learners at nursery/primary level will likely not understand the key messages shared, nor will they retain or care much about this information so any approach taken needs to be meaningful and non tokenistic, not just a tick box exercise.</t>
  </si>
  <si>
    <t>ANON-E7Y6-NXSH-C</t>
  </si>
  <si>
    <t>Get rid of short model inspections.</t>
  </si>
  <si>
    <t>Summarised report with visuals, to include child-friendly language. Perhaps read as a video by the lead inspector, who the children will remember from the inspection. This could then be shared online too.</t>
  </si>
  <si>
    <t>ANON-E7Y6-NXBK-X</t>
  </si>
  <si>
    <t>The amount of stress the 2.5 week notice period places on everyone is completely unsustainable. However, there would have to be realistic expectations if the notice period was shortened. As a member of SLT I would not like to stay up til midnight preparing the same level of pre inspection work as before!</t>
  </si>
  <si>
    <t>ANON-E7Y6-NXRH-B</t>
  </si>
  <si>
    <t>ANON-E7Y6-NX6H-F</t>
  </si>
  <si>
    <t>The questionnaire process can generate unintended bias. It also has an impact on the timing at which it is completed. We know responses can change on a given day / hour depending on experiences feelings and emotions.</t>
  </si>
  <si>
    <t>As above. Being aware of the validity and the questions, which can be vague.</t>
  </si>
  <si>
    <t>The frequency is less important that the quality of the process for me. If it is a process where schools are observed through their day day out working week this will have impact. Schools sending evenings and weekends in the run up reflects a model which isn’t working for schools, colleagues and young people.</t>
  </si>
  <si>
    <t>The SIF is a useful document, it provides strengths and areas to work on. The grades are less required and can have negative unintended consequences linked to Parent view, media and political use. All of which harms internal improvement cultures.</t>
  </si>
  <si>
    <t>As mentioned earlier. It depends on the format and model. Schools currently get notified then a frantic spell occurs, this is no doubt not intended to be the case, but it is. 
I can see a model where schools get a few days notice of a visit to demonstrate the work they do day in day out, but the format and procedure would need to support this.</t>
  </si>
  <si>
    <t>If a report is to be published, it should be one for schools and one for families but simply as an update that the visit took place.</t>
  </si>
  <si>
    <t>Have children said they want to have inspection findings shared? In schools we share positive stories with children every week. So this may not be needed. Inspections could be done in a way that is less obtrusive and for young people it is just another week in school.</t>
  </si>
  <si>
    <t>This would need to be a high threshold of underperformance over time across many areas.</t>
  </si>
  <si>
    <t>I think inspections are required for schools, centres and Heads of Centres to  help steer future improvement. That said, the current model does generate a ‘frantic dash’ to the start date due to the wide ranging demands on schools from a wide demographic and with new and emerging social themes and challenges.</t>
  </si>
  <si>
    <t>ANON-E7Y6-N4QC-1</t>
  </si>
  <si>
    <t>A  more visual - sketch note -approach</t>
  </si>
  <si>
    <t>ANON-E7Y6-N4XJ-F</t>
  </si>
  <si>
    <t>Reducing a school to a single word is a betrayal of Scottish education. It strips away complexity, demeans professional effort and insults the intelligence of parents and communities. A school is not a product to be branded but a living community with strengths and challenges that deserve respect. One word grading fuels league tables, crushes morale and hides the truth. Scotland values equity, integrity and improvement. This crude labelling denies all three. Schools deserve rigorous evaluation that recognises richness, not a verdict that diminishes them. A single word does not define a school.</t>
  </si>
  <si>
    <t>Two and a bit weeks’ notice is a fair and reasonable period, giving schools the chance to prepare without removing the element of accountability.</t>
  </si>
  <si>
    <t>Head Teacher</t>
  </si>
  <si>
    <t>ANON-E7Y6-NXYS-W</t>
  </si>
  <si>
    <t>Staff should be interviewed or allowed to complete a questionnaire.</t>
  </si>
  <si>
    <t>They can be interviewed or complete a questionnaire.</t>
  </si>
  <si>
    <t>I am concerned about the term 'based on levels of risk'. I suspect some inspections take place because a local authority has an agenda to remove selected headteachers, for dishonest reasons, and they trigger an inspection to get the backing of the School Inspectorate.</t>
  </si>
  <si>
    <t>Our school pre-inspection report (PIR) was secretly altered by the Head of Quality Assurance before being sent on to the School Inspectorate. The original PIR, which was positive, balanced and fair and based on 'all available data', was kept as the official record at the City of Edinburgh Council, whilst the altered version, intended to harm me and the school I managed, was sent on to HMIE. The School Inspectorate was clearly colluding with dishonest local authority officers because they had all the original documents. In short, there are no safeguards to ensure the inspection process is open, transparent and fair. How can schools and parents trust such a dishonest inspection process?</t>
  </si>
  <si>
    <t>As mentioned above, it is important that the process is open, transparent and fair and there should be no opportunity to pass on secret, or doctored, information.</t>
  </si>
  <si>
    <t>If a local authority is prepared to deliberately undermine a headteacher and a school by secretly altering official, approved and published reports, how can schools and parents have trust in that local authority. If the School Inspectorate collude in covering up such serious irregularities, how can schools and parents have trust in the school inspection process? What is so difficult about being open, transparent and fair? There needs to be a system in place to identify and deal with dishonest senior officers working for local authority education departments and the School Inspectorate. Covering up dishonesty is not acceptable.</t>
  </si>
  <si>
    <t>The School Inspectorate should make schools and parents aware of any serious irregularities in the way the school inspection has been conducted. The school inspection should not be used as a weapon against, for example, an employee who has reported serious wrongdoing, or to frustrate employment law or disabilities legislation. The General Teaching Council for Scotland is the correct body to assess whether a headteacher or any other member of the teaching staff is carrying out their teaching responsibilities professionally, not the School Inspectorate.
The school inspection report should focus on helping schools to improve their performance.</t>
  </si>
  <si>
    <t>This would depend on the age of the pupils. If primary aged pupils are working hard, are happy and are making good progress, why would you discourage them by finding fault in things that don't really matter to their education. If secondary aged pupils are truanting on a regular basis and disrupting class learning when in school, it is important that they are made aware of the consequences of their actions.
If there were serious irregularities in the way the school inspection was conducted, pupils should be given an explanation as to why their education was being undermined and disrupted by senior officers in the  local authority and school inspectorate.</t>
  </si>
  <si>
    <t>As mentioned above, schools should be informed about any secret, or doctored, information that has been sent to the School Inspectorate in advance of a school inspection. In the case of our secretly altered pre-inspection report (PIR), the School Inspectorate agreed to review their inspection procedures to ensure it would not happen again. However, they did not rectify the damage done. Indeed, the Senior Chief Inspector argued that, although it was serious, the school inspectors did not alter the PIR and therefore it had nothing to do with them. With respect, the PIR was an integral part of the inspection and essential to the evaluation process so it had everything to do with them.</t>
  </si>
  <si>
    <t>If senior local authority officers have deliberately undermined a headteacher and a school and have secretly altered a pre-inspection report (PIR), how can a school and parents trust the local authority and HM Inspectors to engage with the school after an inspection in a way that is open, transparent and fair? They must first admit to serious wrongdoing and that is unlikely to happen if they trying to cover up the wrongdoing and avoid reputational damage. As long as some local authority officers and some school inspectors continue to use the school inspection system as a weapon to harm selected headteachers and schools, there can be no trust. There has to be fundamental change.</t>
  </si>
  <si>
    <t>Retired Primary Headteacher</t>
  </si>
  <si>
    <t>ANON-E7Y6-NXXB-B</t>
  </si>
  <si>
    <t>I think visits should be planned in advance and take place across a year</t>
  </si>
  <si>
    <t>ANON-E7Y6-NCG6-S</t>
  </si>
  <si>
    <t>ANON-E7Y6-NCX8-C</t>
  </si>
  <si>
    <t>Speaking to a variety of children in different contexts and not just bading it on one group, especially in a small school.</t>
  </si>
  <si>
    <t>Mixture of conversations and survey.</t>
  </si>
  <si>
    <t>Discussion and survey</t>
  </si>
  <si>
    <t>More regularly, to ensure that schools do not slip through the net.</t>
  </si>
  <si>
    <t>Having gone through inspection as AHT last year,  I am torn, part of me thinks I needed the time, but I think I'd prefer shorter time with less paper work required for inspectors to go through!.</t>
  </si>
  <si>
    <t>Get the inspectors to do this before they leave, at an assembly in child friendly language.</t>
  </si>
  <si>
    <t>ANON-E7Y6-NCJH-E</t>
  </si>
  <si>
    <t>Continued focus groups. Mixed groups with families and their children.</t>
  </si>
  <si>
    <t>Ongoing discussions throughout</t>
  </si>
  <si>
    <t>Ongoing discussions</t>
  </si>
  <si>
    <t>ANON-E7Y6-NCMN-Q</t>
  </si>
  <si>
    <t>A more fixed time. Schools in my authority have been open over 12 years with no inspections, yet other have had another inspection in 10 years.</t>
  </si>
  <si>
    <t>Child friendly report and language</t>
  </si>
  <si>
    <t>ANON-E7Y6-NCTW-7</t>
  </si>
  <si>
    <t>The inspection team should mingle with the school community during breaks and lunches and speak to young people.  They should also go along to extra curricular activities.</t>
  </si>
  <si>
    <t>Inspectors need to make themselves readily available to staff and share where and when staff can speak with them voluntarily.</t>
  </si>
  <si>
    <t>I feel inspections should be more regular to reduce pressure of the one big high stales inspection.</t>
  </si>
  <si>
    <t>Shorter document with use of graphics.  Perhaps a short video.</t>
  </si>
  <si>
    <t>ANON-E7Y6-NCPG-K</t>
  </si>
  <si>
    <t>ANON-E7Y6-NXX3-V</t>
  </si>
  <si>
    <t>Meaningful discussions with open questions and an acknowledgment that children need prompts and encouragement to share answers with unfamiliar adults. Inspectors must gather a range of evidence and not simply take the word of one or two children as gospel.</t>
  </si>
  <si>
    <t>School staff should be increasingly involved in focus groups and discussions, to promote a ‘responsibility of all’ approach.</t>
  </si>
  <si>
    <t>Parents should absolutely be involved but it needs to be much more than a questionnaire - many don’t understand the questions being asked and inevitably some are simply keyboard warriors. More meaningful discussions with groups of parents, with the same clarification and encouragement that children need, would ensure better quality feedback and responses. It would be better if inspectors had these conversations once they themselves had a developing understanding of the school e.g. during, not before, an inspection.</t>
  </si>
  <si>
    <t>More regularly but with a smaller inspection team and more focused priority areas.</t>
  </si>
  <si>
    <t>In schools, formative constructive feedback is encouraged at all levels, with a focus on children and adults knowing targets, areas of strength and next steps. This should be the case for school inspections. Gradings are unhelpful and unnecessary.</t>
  </si>
  <si>
    <t>I would like to say no notice, but with the current unrealistic, unsustainable and unhealthy paperwork expectations prior to the arrival of an inspection team, I feel the only answer currently is more notice. Schools should always be ‘ready’ to welcome an inspector, but the reality is schools need time to put together self-evaluations and gather evidence to present. Take these aspects away and then I would encourage no notice inspections similar to care inspectorate.</t>
  </si>
  <si>
    <t>In Scotland, schools have limited control over attendance and can only encourage parents/carers to send children through letters and conversations about potential other agency supports (which have lengthy waiting lists) when ASN becomes a factor. Therefore, I don’t think inspections should focus on this. 
One of the challenges with CfE has been leaving schools to develop their own curriculum. This should never have happened and curricular frameworks should have been generated by Education Scotland prior to implementation. Therefore, curriculum should not be judged in the way it currently is during inspections. It isn’t school’s sole responsibility.</t>
  </si>
  <si>
    <t>A short video.</t>
  </si>
  <si>
    <t>ANON-E7Y6-NX1H-A</t>
  </si>
  <si>
    <t>Easy read inspection report.</t>
  </si>
  <si>
    <t>ANON-E7Y6-NXA4-6</t>
  </si>
  <si>
    <t>Focus Groups</t>
  </si>
  <si>
    <t>A video / podcast from inspectors that can be shared at an assembly or similar.</t>
  </si>
  <si>
    <t>ANON-E7Y6-N4QM-B</t>
  </si>
  <si>
    <t>Dislocation groups are useful. Questionnaires give most an opportunity to provide feedback. Could learners create a poster / advertisement for their school / SWOT anaylsis prior to discussions. This would provide them with a visual aid and could provide more detailed evidence.</t>
  </si>
  <si>
    <t>Our Inspection team was very open to having members of staff approach members to share views/ evidence. It can be tricky for the team to have time to listen to individuals when they are so heavily timetabled. Could there be another person who has more time available for staff drop-in sessions?</t>
  </si>
  <si>
    <t>It's always challenging to gain representation from the wider parent body rather than consultation with the Parent Council role bearers.  Sometimes the PC does not necessarily represent the views of all parents/ families.  Questionnaires help with this. It is always a challenge to engage more parents/ carers.</t>
  </si>
  <si>
    <t>The 2.5 weeks prior to inspection is always very stressful yet it would prolong the anxiety if this period was extended.  Therefore notification should not be given prior to a holiday.</t>
  </si>
  <si>
    <t>We share this feedback at assembly in a way that is understood developmently.</t>
  </si>
  <si>
    <t>ANON-E7Y6-N4XW-V</t>
  </si>
  <si>
    <t>Knowing children’s names &amp; different needs is an essential part of ensuring that their views are effectively and usefully elicited.  This might be more effectively achieved through activities prior to inspection with staff they are familiar with and/or providing prior access to materials which will help them understand the types of questions they might be faced with and the ways in which those discussions might be facilitated.</t>
  </si>
  <si>
    <t>The inspection experience and outputs are about the work of the school staff team with the school community.  They should be afforded greater opportunity to engage with any process of inspection while underway and the subsequent reports flowing from it – prior to any public facing report or publication.</t>
  </si>
  <si>
    <t>Some parents are intimidated by the formal approach of meetings, suggesting that a more open and relaxed approach would support greater engagement.  This point is about the nature of engagement with parents rather than a call for more or less engagement. It is important that all parents are supported and encouraged to engage and feedback with the process.</t>
  </si>
  <si>
    <t>This is the wrong question.  The frequency of school inspections is immaterial as inspection is not the way to support school improvement.  Instead Local Authority systems and staffing to support schools must be properly resourced and this system-level driver of quality and improvement should be the focus of inspection activity on a regular and risk-based basis. If the self-evaluation process is robust and rigorous (at both school and regional level) the inspection process should become a verification process.</t>
  </si>
  <si>
    <t>Greater consideration must be taken of holiday periods.  Staff and school leaders are exhausted as school holiday periods approach.  Receiving notification of inspection prior to a holiday means that holiday period is effectively lost.  
Reduce the notice period – “Come and see us as we are” removing the stressful lead up and provide a more realistic picture. This would require SQR / SIP processes to be rigorous and robust to allow them to be purposeful.</t>
  </si>
  <si>
    <t>Specifically in relation to nursery provision, I am concerned about conflicting expectations from HMIe and Care Inspectorate.  While the shared inspection framework was envisaged as a way to guard against this, there are still two organisations inspecting with different cultures and inspection teams.  This cannot be fully addressed through an inspection framework but needs to be part of a more ambitious re-imagining of how we support and ensure quality provision.  
Again, this would best be ensured by designing a scrutiny mechanism which works in step with system design,   Part of this re-design must be the removal of dual inspection of nurseries and nursery classes.</t>
  </si>
  <si>
    <t>Inspection outcomes are best delivered in these settings by staff who know their learners, rather than via any additional paperwork or processes developed by or for HMIe.</t>
  </si>
  <si>
    <t>An inspection report would be useful if it performs a formative function rather than a summative judgement about a school’s performance at one moment in time. 
This means understanding the current context of a school, including the resources available to it and the parameters it is operating in locally.  Any report needs to be produced swiftly following a visit, it must be clear about key areas for development and next steps, including any planned follow up engagement.
A public facing summative report acts against the objective of enabling improvement. This can be the case when reports are published as the negatives inevitably become the focus – politically and in the media.</t>
  </si>
  <si>
    <t>Where HMIe has determined that a school needs support to make improvements it would seem appropriate that this resulted in further engagement.  The primary reason for this would be that HMIe would have the fullest understanding of their findings and should seek to assist the school in acting upon them.
However, the current system of school inspection does not align with system design.  Local authorities support improvement in schools and their systems to support standards and quality improvement should therefore be the focus of inspection.  Seeking to meaningfully perform this function across Scottish Education would require a much larger budget and cadre of inspectors.</t>
  </si>
  <si>
    <t>ANON-E7Y6-NX5F-C</t>
  </si>
  <si>
    <t>Schools should be allowed to- within say a 5 year window , to nominate themselves for inspection. This reduces staff , including school leadership anxiety over when this will actual happen. Schools know best when they are ready. As an example, my school was previously inspected in 2009 , as ht I waited for 15 years for another inspection with the uncertainty and stress for staff rising within the last 5 years. I eventually retired just before the inspection occurred as I could not put my life on hold waiting for inspectors. Pleased to say the inspection went very well just after I left and I feel validated.</t>
  </si>
  <si>
    <t>See previous response re schools nominating themselves, similar to what was done with the post Covid reviews that were carried out.</t>
  </si>
  <si>
    <t>Need to be more visual and child friendly.</t>
  </si>
  <si>
    <t>Where specific issues are identified but may not necessarily be “reportable” to the public.</t>
  </si>
  <si>
    <t>Retired school leader</t>
  </si>
  <si>
    <t>ANON-E7Y6-NCW5-8</t>
  </si>
  <si>
    <t>Focus groups
Talking to children in classes</t>
  </si>
  <si>
    <t>Focus groups. Anonymous questions allow parents to give very negative views based on single situations where the whole picture is not given</t>
  </si>
  <si>
    <t>Talking to them perhaps a video created for them to watch</t>
  </si>
  <si>
    <t>ANON-E7Y6-NCVW-9</t>
  </si>
  <si>
    <t>ANON-E7Y6-NCD2-J</t>
  </si>
  <si>
    <t>Allow the young people to give a tour of the school to talk through the strength and concerns that they have.</t>
  </si>
  <si>
    <t>Meeting each department/faculty.</t>
  </si>
  <si>
    <t>Phone conversations as well either parents as many can’t come in.</t>
  </si>
  <si>
    <t>Visual diagram with everything in one page</t>
  </si>
  <si>
    <t>ANON-E7Y6-NC72-5</t>
  </si>
  <si>
    <t>Slides and visuals</t>
  </si>
  <si>
    <t>ANON-E7Y6-NC7H-U</t>
  </si>
  <si>
    <t>Questionnaire 
Pupil focus groups</t>
  </si>
  <si>
    <t>Allow opportunities for discussions with individuals.</t>
  </si>
  <si>
    <t>ANON-E7Y6-NXG9-H</t>
  </si>
  <si>
    <t>ANON-E7Y6-NCSZ-9</t>
  </si>
  <si>
    <t>The questionnaires, focus groups and direct conversations seem the most appropriate ways to</t>
  </si>
  <si>
    <t>Short report of main details in child frienf]dly language - age and stage appropriate.</t>
  </si>
  <si>
    <t>Retired primary school headteacher</t>
  </si>
  <si>
    <t>ANON-E7Y6-NCF3-N</t>
  </si>
  <si>
    <t>HMI need to become more relatable - schools need to see the human side of the inspectorate. This might be accomplished with publication of the career history of the visiting team and with a longer initial meeting with staff to introduce themselves. 10 minutes during lunch is not suitable for all and too brief.</t>
  </si>
  <si>
    <t>Inspectors give feedback to young people at end of inspection</t>
  </si>
  <si>
    <t>Some cognisance of staff well-being is required when feedback is given initially and in the report. Where inspection has not gone well the effect on staff is catastrophic and they are expected to carry on as normal the next day! The inspectorate need to have more sensitivity around this.</t>
  </si>
  <si>
    <t>No support was offered in my school after a poor inspection. Other schools where there was good practise were suggested but when an acting HT took up post the lead inspector refused to meet to discuss the plan for improvement. In any meeting or event HMI talk about their support and collaboration but it doesn’t exist,</t>
  </si>
  <si>
    <t>ANON-E7Y6-NCQG-M</t>
  </si>
  <si>
    <t>Interactive infographic or video clip</t>
  </si>
  <si>
    <t>ANON-E7Y6-NCCF-5</t>
  </si>
  <si>
    <t>A pupil friendly version summarising the main points of the inspection.</t>
  </si>
  <si>
    <t>ANON-E7Y6-NCG8-U</t>
  </si>
  <si>
    <t>At least every 7 years but more frequently if there was risk or a different model was being used.</t>
  </si>
  <si>
    <t>Inspections are carried out by people and therefore nuances come through when there’s a narrative. Gradings provide a common language which is broadly understood across the system especially for those who are not HMIE.</t>
  </si>
  <si>
    <t>This is the responsibility of the HT. a few bullet points that could be shared at assembly would be helpful.</t>
  </si>
  <si>
    <t>ANON-E7Y6-NC5A-J</t>
  </si>
  <si>
    <t>ANON-E7Y6-NCZ4-A</t>
  </si>
  <si>
    <t>ANON-E7Y6-NXWK-K</t>
  </si>
  <si>
    <t>ANON-E7Y6-NXZZ-5</t>
  </si>
  <si>
    <t>Surveys/QA/focus groups are limited - pupils say what they think adults want them to say.
Need to embed more creative approaches:
Learning walks and talks
Guided tours
Review of learning in subject areas
Scaffolded by trusted peers/adults within the school
Relational/participatory approaches/activities could be trialed
Understanding context for individual learners is key</t>
  </si>
  <si>
    <t>Again, staff focus groups are helpful as are open sessions.
Consensus is an issue, divergence is important.
More pre-discussion to learning visits, and followup dialogue to understand learning process?
Review of individual pupils/pastoral needs, interventions, impact in improving outcomes.</t>
  </si>
  <si>
    <t>Outreach within communities (particularly in secondary setting) - community venues, for secondaries using the local primary school to engage parents.</t>
  </si>
  <si>
    <t>More regularly, with less high stakes
Greater sample rate</t>
  </si>
  <si>
    <t>Publication of SIFs/grades has been helpful, but also highlight huge disparities - the statement often at odds with the grading given. These are therefore highly contextualised. Dual focus is to give account to the performance of the school externally, but critically to drive further improvement. Suggestion to use summary/statements of effectiveness/statement on capacity for future improvement and retain grades as an internal mechanism, not published.</t>
  </si>
  <si>
    <t>This very much depends on the reasonable expectations for planning/documentation to be available. It has to be acknowledged that the guidance stipulates a proportionate approach to be taken, however this is at odds with the level of scrutiny which takes place in reality. There needs to be much more attunement from HMIE on perverse actions taken at a school and authority level to present the school in a particular way, and for stakeholders (staff, pupils) to engage with HMIE in a certain way.</t>
  </si>
  <si>
    <t>Current framework is generally fit for purpose.
There is duplication across QIs - this could be streamlined.
Use of framework for self-evaluation can become counterproductive - it is one tool amongst many. This can be less effective where schools which adopt a very HGIOS-focussed approach (for the purposes of satisfying inspection evidence) rather than a contextually appropriate one, lessening impact/coherence.</t>
  </si>
  <si>
    <t>The two reports serve different purposes.
One is about external accountability, the other is about supporting further improvement. Both need to be published in a public context. Issue with SIFs is they are becoming very generic/inconsistencies are very clear. They are also very lengthy. Could consider some revision to this document to more clearly highlight evaluative statement/strengths and areas for improvement.</t>
  </si>
  <si>
    <t>Short video blog reporting back on learners views, inspection findings and 
'Assembly pack' - echoing the parent/carer inspection report for school staff to share.
Make it a stimulus for discussion/tool to support future learner involvement/learner activism/leadership in school settings, facilitated by staff/other stakeholders. It is their school after all.</t>
  </si>
  <si>
    <t>All of the above are needed</t>
  </si>
  <si>
    <t>Three final comments to support the process.
Recognition that inspection by its nature is a very intensive process for everyone. Schools are challenged significantly post-pandemic by issues around attendance/engagement/behavior, staffing and financial constraint and wider societal impacts such as the cost of living. Scrutiny (and the robustness of this) is vital for an effective system. The challenge is how to do so in a way which is reflective of wellbeing of individuals and organizations overall in engaging constructively and positively in this process to secure future improvement.
Secondly, much more focus needs to be given on both the journey of the school and evidence of impact over time (internally generated self-evaluation); much greater account needs to be given of the role of the local authority in respect of quality assurance, wider capacity building, resourcing and support to school leaders. The buck stops with the Headteacher, regardless of circumstances or context - publicly, politically, personally and professionally. There needs to be a more whole-system approach to understanding the ecology of the school and factors impacting on performance more broadly.
Finally, post-pandemic gradings (including greater number of Unsatisfactory, Weak or Satisfactory gradings) indicate system-wide issues. We need to be able to report accurately where schools need to improve in such a way that is supportive to the necessary change happening, given the diverse impacts of the pandemic in a medium-term on individual school contexts. We moved too quickly from recovery to business-as-usual without understanding wider issues - trends in inspection could/should (if not already) be understood in this context.</t>
  </si>
  <si>
    <t>ANON-E7Y6-N48G-C</t>
  </si>
  <si>
    <t>Inspectors should know pupils names and their specific needs prior to their focus group discussions. Perhaps having a familiar person asking the questions would make the pupils feel more at ease than being in a room full of strangers.</t>
  </si>
  <si>
    <t>All staff should be given every opportunity to be involved in the full process. Prior to any facing report or publication staff should be given an opportunity to respond and perhaps discuss in person with the lead inspector.</t>
  </si>
  <si>
    <t>Some parents find the formal approach intimidating, this should be more relaxed  .</t>
  </si>
  <si>
    <t>The frequency of school inspections is immaterial as inspection is not the way to support school improvement. Local authority systems, monitored and approved by central government along with staffing to support schools on the continual journey would ensure quality improvements. Leaving gaps of 9+ years does not give an indication of improvement over time, so many factors change within this time frame.</t>
  </si>
  <si>
    <t>Clear achievable goals which are then reviewed frequently with robust local authority systems with direct support given where needed.</t>
  </si>
  <si>
    <t>Greater consideration should be given to holiday periods. Receiving notification prior to a holiday means that staff think about or do work over that time. No notification should be given before a holiday period when the inspection will take place after.
Local authorities and the government should know each school’s journey. ‘Come and see us as we are’ would remove the stress leading up to an inspection and reduce the levels of capacity to ‘freshen up the paintwork’ before inspectors arrive.</t>
  </si>
  <si>
    <t>With the huge gap between inspections any report to parents has a very limited shelf life and much more system wide assurance could be gained from regular focused inspections.</t>
  </si>
  <si>
    <t>An inspection report should be useful, giving practical feedback which can be acted on rather than summarise judgement about a school performance at one moment in time. 
Any report should have clear areas for development and next steps, with support provided if needed. 
This should be delivered through a formative process led by local authorities- a process and level of support which could be inspected and assured by inspection of local authorities, rather than schools.</t>
  </si>
  <si>
    <t>The current system of inspections does not support the improvement of performance. Local authorities support improvement and know the schools more intimately and their continual development. Their systems to support standards and quality improvement should therefore be the focus of inspection. 
Or there needs to be a bigger budget across Scottish Education in ensuring government inspectors have a deeper and more frequent knowledge of the improvement journey of individual schools.</t>
  </si>
  <si>
    <t>ANON-E7Y6-N4UT-P</t>
  </si>
  <si>
    <t>There needs to be opportunity for inspectors to share with staff (not just SLT) their findings, thus giving staff and opportunity to have their voice heard and to point inspectors to where they would find evidence. 
If staff seek feedback and ask for advice on how to improve and where to find good practice, this should be offered.</t>
  </si>
  <si>
    <t>Digital - using visuals</t>
  </si>
  <si>
    <t>ANON-E7Y6-NCS9-8</t>
  </si>
  <si>
    <t>A child version in clear language that is appropriate for age and stage - from wee Hgios.</t>
  </si>
  <si>
    <t>ANON-E7Y6-NC6G-S</t>
  </si>
  <si>
    <t>Focus groups, video meetings and gathering their views in advance through their presentations. This should be facilitated by a skilled team to effectively listen and hear what learners are actually saying. Not all reliant on a questionnaire that relies on learners understanding the language used in the questionnaire.</t>
  </si>
  <si>
    <t>Many schools are struggling to effectively engage parents fully. Parent views should be taken holistically and not focused on returns for a questionnaire that could be very skewed by parents own literacy skills.</t>
  </si>
  <si>
    <t>I think it also depends on the inspection team we can afford as a country and what we can facilitate from existing practitioners to support the process. I think we need to be very mindful of the shortage of staffing within the Secondary sector - including availability of cover. This will impact on the ability of partners to support inspections.</t>
  </si>
  <si>
    <t>There should be a clear reflection on the school context within the national picture for all schools. Taking account of all impacting factors. Identifying clearly what’s in the schools and LAs control. The school building for instance is not under the control of the schools SLT but is under the Local Authority control. Reports at present lead communities to think that the HT can control all aspects and they can’t.</t>
  </si>
  <si>
    <t>Although everything is important or very important - the local context and community is a critical factor to consider when balancing what is needed for the school community.</t>
  </si>
  <si>
    <t>Video clips</t>
  </si>
  <si>
    <t>ANON-E7Y6-N4VX-U</t>
  </si>
  <si>
    <t>More value on discussions and focus groups as not all children interpret the survey questions in the same way.</t>
  </si>
  <si>
    <t>Inspectors speaking to families who are in and around the school during the inspection eg in family learning activities</t>
  </si>
  <si>
    <t>Recognition of challenges within a socio-economic context</t>
  </si>
  <si>
    <t>Similar to effective feedback given to them in school.
Eg 2 stars and a wish
Use of visuals eg sketch noting</t>
  </si>
  <si>
    <t>ANON-E7Y6-NCUU-6</t>
  </si>
  <si>
    <t>Time slots within the timetable for staff drop in as staff want to speak to inspectors about their contribution but feel awkard/intimidated to go and knock on the door to share this.</t>
  </si>
  <si>
    <t>I think that parents with a positive experience of the school don't feel the need to contribute but parents with a grievance use this as an opportunity to complain about the school resulting in an imbalanced parental viewpoint.</t>
  </si>
  <si>
    <t>I think the inspections should be more frequent but for this to be manageable for schools it should be within a different model where the preparation prior to the inspection does not interfere as significantly with the running of the school.</t>
  </si>
  <si>
    <t>I think the issue with the gradings as they are is that they are open to interpretation. I have experienced first hand the same practice being graded differently by different teams. There needs to be a clear shared understanding through a rubric to ensure consistency of grading if this model is to continue.</t>
  </si>
  <si>
    <t>If the inspection model is reformed to a truly collegiate process where inspections are about the here and now and not about folders of evidence then notice of a week or two is sufficient but if the current model is to continue then three months notice would be helpful.</t>
  </si>
  <si>
    <t>A simplified child friendly version of what is good about their school and what will make it even better.</t>
  </si>
  <si>
    <t>ANON-E7Y6-NCEH-9</t>
  </si>
  <si>
    <t>Through discussions. Small group or class discussions using child friendly language and easy to understand visuals.</t>
  </si>
  <si>
    <t>ANON-E7Y6-NXV5-V</t>
  </si>
  <si>
    <t>My experience was that inspectors completely ignored the views of SLT during observed lessons. They also ignored whole departments which we felt should have been observed.</t>
  </si>
  <si>
    <t>My experience of inspection showed that inspectors were only focused on post 16 transitions and ignored our excellent primary-secondary transition programme.</t>
  </si>
  <si>
    <t>I write as a depute head teacher. My experience of inspection as an individual was positive. The inspector who worked closely with me was supportive but exacting and thorough. That said, other inspectors in the team were unfamiliar with the school's context and were unwilling to become familiar. Inspectors did not observe lessons for longer than 10 minutes and omitted observing whole departments. One of the inspectors belittled a staff member in front of pupils - pupils were shocked by this and complained.</t>
  </si>
  <si>
    <t>ANON-E7Y6-NX9Y-3</t>
  </si>
  <si>
    <t>Learning conversations, questionnaires, presentations re their school and their community, guiding inspection team through school highlighting areas/aspects of interest, contributing to feedback</t>
  </si>
  <si>
    <t>Professional dialogue, questionnaires, presentations re their school and their community, guiding inspection team through school highlighting areas/aspects of interest, contributing to feedback</t>
  </si>
  <si>
    <t>Often the PC is not representative of whole school community so informal drop in sessions eg coffee ‘drop ins’, school gate chats, after school chats…opportunities that are more equitable and accessible.</t>
  </si>
  <si>
    <t>Inspection should see schools as they are on a day to day basis, this would enable HMIE teams to experience the strengths and challenges of a school community as they are.</t>
  </si>
  <si>
    <t>The demographic and needs of school communities and their impact on schools. Poverty and its impact.The level of ASN within the school community and the level of available resourcing and staffing to ensure equity in opportunity. At the moment, inspection models do not account for the impact the demographic and needs of the community have on schools, learners, staff and families.</t>
  </si>
  <si>
    <t>Written and oral report where the school community can discuss findings, providing the opportunity to agree or challenge.</t>
  </si>
  <si>
    <t>As above using age and stage appropriate language.</t>
  </si>
  <si>
    <t>Recognition and understanding of the school community context, its strengths and challenges, their impact on school life and the role schools play in supporting their communities.</t>
  </si>
  <si>
    <t>Inspection and subsequent follow ups should be done with communities, not to them irrespective of performance. Parachuting in and out devalues the experience.</t>
  </si>
  <si>
    <t>ANON-E7Y6-NXKV-J</t>
  </si>
  <si>
    <t>ANON-E7Y6-NXMP-E</t>
  </si>
  <si>
    <t>Learning conversations give more context than electronic questionnaires</t>
  </si>
  <si>
    <t>Currently there is only one, voluntary meeting.  Staff should have further, planned and required professional dialogue opportunities that would build a relationship with the team and allow them to share the context of the school and its journey.</t>
  </si>
  <si>
    <t>This can be shared by the school at assembly.</t>
  </si>
  <si>
    <t>ANON-E7Y6-NX57-W</t>
  </si>
  <si>
    <t>Opportunities to speak with staff on key themes or topics. Meaningful feedback should also be given to teaching staff after observed lessons.</t>
  </si>
  <si>
    <t>Reports that are accessible to children and their families.</t>
  </si>
  <si>
    <t>ANON-E7Y6-N4X2-Q</t>
  </si>
  <si>
    <t>Meaningful focus groups</t>
  </si>
  <si>
    <t>as above</t>
  </si>
  <si>
    <t>A wide ranging sampling is essential. Wary of the toxic few versus the silent majority ..</t>
  </si>
  <si>
    <t>Collation of parent/ pupil comments - summarised</t>
  </si>
  <si>
    <t>Post visit de-brief to pupils and staff - a right to reply</t>
  </si>
  <si>
    <t>unique school elements</t>
  </si>
  <si>
    <t>ANON-E7Y6-NXSB-6</t>
  </si>
  <si>
    <t>More pupil voice groups</t>
  </si>
  <si>
    <t>More staff grps to share views. Questionnaires for staff before inspection.</t>
  </si>
  <si>
    <t>Visual graphic</t>
  </si>
  <si>
    <t>ANON-E7Y6-NX9D-E</t>
  </si>
  <si>
    <t>For some children this is outwith their comfort zone so it would be important for the school to be able to select children for this.</t>
  </si>
  <si>
    <t>Teaching through an inspection week is intense. Having additional things to engage in may be too much to balance with the observed lessons. The staff focus groups are helpful already to gather views. 
It is not practical for your team to communicate with school staff outside the inspection week so I feel additional things for them would be an additional load on a full on week.</t>
  </si>
  <si>
    <t>Lots of opportunities already. Parents can ask to speak to the team in addition to questionnaires.</t>
  </si>
  <si>
    <t>Inspections should be a positive and supportive experience, even if the school needs to make progress. It helps to set an agenda for change. 
Too long in between raises the pressure for schools.  Schools over 10 years are sitting at 'simmer' waiting to hear if they are getting a visit. This increases pressure  when an inspection does happen.</t>
  </si>
  <si>
    <t>I'm really not sure! 
The inspection reports can be wooly and if there is no grade then how do you read the difference between a school doing well and one not so well. It's easy when they are really good or really needing improvement but there is a big spread in between.</t>
  </si>
  <si>
    <t>I have mixed views on this. 
2 days notice means you see schools for how they actually are. You would need to be realistic about the kind of things you are asking schools to provide for the team in this situation. 
It would depend on what the model for inspection actually was. My overall feeling is the less time the better because it gives less time to stress over everything.</t>
  </si>
  <si>
    <t>There is a huge amount in here. All of these things are important in a school experience. Including all of these things will have an  impact on what your inspection model looks like, how long it is and how much prep time schools need for it.</t>
  </si>
  <si>
    <t>Schools and LA's need the more detailed report. I'm not sure the current 3.2 section is that helpful for families and school staff. Maybe a summary of attainment would be better than reporting on what small groups of children can or can't do.</t>
  </si>
  <si>
    <t>I like the scotch notes you do. It needs to be simple and high level messages for most children.</t>
  </si>
  <si>
    <t>ANON-E7Y6-NX5S-S</t>
  </si>
  <si>
    <t>Include children with ASN with accessible resources and visuals/social stories.</t>
  </si>
  <si>
    <t>Opportunities for staff focus groups, drop in sessions and questionnaires. Questions specifically aimed at ASN support staff focusing on their role in school. Taking into account their level of pay and hours of work. Questions always ask about leadership opportunities etc. It's extremely difficult for support staff to take on leadership roles when pay is so poor and hours are during children's hours.</t>
  </si>
  <si>
    <t>I think the review system within local authorities works well and should sit alongside inspections. If a local authority feels there is a cause for concern then possibly inspection should be brought forward.</t>
  </si>
  <si>
    <t>Notice just before the Christmas holidays for an inspection after the holidays is very unfair. School staff deserve their time off with family at Christmas time without the worry and stress an inspection causes.</t>
  </si>
  <si>
    <t>A visual inspection report highlighting their views and how they've been listened to.</t>
  </si>
  <si>
    <t>ASN Primary</t>
  </si>
  <si>
    <t>ANON-E7Y6-N4Y7-W</t>
  </si>
  <si>
    <t>ANON-E7Y6-N4XN-K</t>
  </si>
  <si>
    <t>I believe it is important for pupils to show their school but I felt during our inspection pupils who were proud of things they were involved in were shut down in favour of sampling pupils with negative things to say.</t>
  </si>
  <si>
    <t>Keep is short and in their language</t>
  </si>
  <si>
    <t>ANON-E7Y6-N4X7-V</t>
  </si>
  <si>
    <t>I think that sharing with staff and with families is enough.
The way in which feedback is given to the young people could be led by the Senior Leadership Team in the school- this could be very context appropriate.</t>
  </si>
  <si>
    <t>ANON-E7Y6-N4SD-4</t>
  </si>
  <si>
    <t>recorded content</t>
  </si>
  <si>
    <t>ANON-E7Y6-N4SJ-A</t>
  </si>
  <si>
    <t>This response has been informed by personal experience of recently having undergone and HMIe inspection.</t>
  </si>
  <si>
    <t>ANON-E7Y6-N4CQ-1</t>
  </si>
  <si>
    <t>During the recent inspection of our school, the teaching staff felt they had limited time to talk with inspectors as they were given a small window of time.</t>
  </si>
  <si>
    <t>Inspections should have a broader focus. Most local Authorities undertake their own programme of quality assurance and are responsible for supporting and challenging schools. The inspection system requires to have a wider impact in order to justify the money committed to it. The inspection process should be focussed around working with local authorities to ensure system wide change and improvement instead of small pockets of improvement at a time.</t>
  </si>
  <si>
    <t>My school received 4 strong 'very good' grading from HMIe in January 25, this confirmed the gradings that we submitted in our own self evaluation. However, as a head teacher I was significantly conflicted with submitting 'Excellent' gradings as there is no clear illustration or criteria similar to that for level 6 (very good). If I had submitted an 'Excellent' and the inspection team had not agreed, it would have had a significant impact on me as a head teacher and the trust of my staff.
Our report was outstanding to read but unfortunately parents, carers and other partners only really look at the gradings and don't take the time to read the report as they feel the grading tell them enough.</t>
  </si>
  <si>
    <t>Examples</t>
  </si>
  <si>
    <t>ANON-E7Y6-NXBJ-W</t>
  </si>
  <si>
    <t>The SIMD of the school should be highlighted. Teaching staff/pupils and families in schools where poverty and social barriers feature should be given huge congratulations when meeting expectations.</t>
  </si>
  <si>
    <t>staff attendance
staff turn over
management structure (small primary in comparison to large primary/nursery class in comparison with family centre - open 52 weeks and bigger management team)</t>
  </si>
  <si>
    <t>combination of written and oral eg.
record inspection findings on film - send link to families/pupils/partners</t>
  </si>
  <si>
    <t>ANON-E7Y6-NX7D-C</t>
  </si>
  <si>
    <t>ANON-E7Y6-NC3Y-8</t>
  </si>
  <si>
    <t>Staff focus groups are very time limited and in our school were really large groups because only two inspectors were available to take groups.  Smaller groups having more lengthy discussions would help.</t>
  </si>
  <si>
    <t>Trying to reach a wider group of parents.</t>
  </si>
  <si>
    <t>A synthesis of what pupils think about their school.</t>
  </si>
  <si>
    <t>ANON-E7Y6-NCVX-A</t>
  </si>
  <si>
    <t>Discussion groups</t>
  </si>
  <si>
    <t>ANON-E7Y6-NCM2-U</t>
  </si>
  <si>
    <t>Sketchnote or animated video</t>
  </si>
  <si>
    <t>All schools should have an opportunity to give feedback/ their views on the process and impact of inspection.</t>
  </si>
  <si>
    <t>ANON-E7Y6-NCGP-K</t>
  </si>
  <si>
    <t>Opportunities to feel valued and understand they are very much part of the process as it is their ELC/school listen, observe, notice what they share, tell or show during the  inspection offer times to be available informally where children and young people can share informally if they wish.</t>
  </si>
  <si>
    <t>Offer and welcome  times to be  available for staff to share when they are able to talk to share good practice/ professional dialogue.</t>
  </si>
  <si>
    <t>Opportunities to be visible to families / drop in</t>
  </si>
  <si>
    <t>I believe the current model does not value the contribution of the whole school the report should very much not be completely text based . Base it on self evaluation of what are the school/ ELC doing well and what could be areas for further development. Words matter and the whole process should bring the community of the school to value what they do well and work together to improve- feeling part of the process not done to them.</t>
  </si>
  <si>
    <t>I think it needs to be inviting to read which whole pages of text does not offer - it could highlight some other forms of documentation which is not very wordy and in plain non jargon.</t>
  </si>
  <si>
    <t>Parent - secondary perspective included also</t>
  </si>
  <si>
    <t>ANON-E7Y6-NCE6-Q</t>
  </si>
  <si>
    <t>Round table discussion. 
Pupil council.</t>
  </si>
  <si>
    <t>Dialogue at every opportunity</t>
  </si>
  <si>
    <t>Questionnaire 
Invite to sample group to have dialogue 
Focus on certain groups e.g. ASN</t>
  </si>
  <si>
    <t>There has to be a clear link to local authority improvement plans. Schools should be able to request an inspection as should LA. Inspections should demonstrate how LA have supported schools or not.</t>
  </si>
  <si>
    <t>Support provided by LA</t>
  </si>
  <si>
    <t>A comic strip
Teacher feedback 
Assembly feedback based on Education Scotland format</t>
  </si>
  <si>
    <t>More about context in relation to deprivation. 
More context on leadership recruitment and previous challenges of lack of leadership or recruitment issues</t>
  </si>
  <si>
    <t>Inspectors should be monitoring LA staff as well to see they are providing the necessary support and challenge</t>
  </si>
  <si>
    <t>Retired headteacher</t>
  </si>
  <si>
    <t>ANON-E7Y6-NCQ5-2</t>
  </si>
  <si>
    <t>Perhaps provide pupil surveys to the school  twice before the inspection (6 months apart) and then during inspection</t>
  </si>
  <si>
    <t>Tricky one. In my school parents tend not to pitch up to share how well things are going. We use this as evidence of satisfaction</t>
  </si>
  <si>
    <t>Bright, colourful in their own words with photos to explain what is meant</t>
  </si>
  <si>
    <t>ANON-E7Y6-NC11-X</t>
  </si>
  <si>
    <t>ANON-E7Y6-NC1F-K</t>
  </si>
  <si>
    <t>Groups meeting inspection teams to talk about their learning / school,</t>
  </si>
  <si>
    <t>It is important all views are heard. Meeting staff is the best way to do this.</t>
  </si>
  <si>
    <t>Meet parents at start and end of day to gather views outwith meetings.</t>
  </si>
  <si>
    <t>Video of strengths and next steps</t>
  </si>
  <si>
    <t>ANON-E7Y6-NCW7-A</t>
  </si>
  <si>
    <t>Could be left to individual schools where this involves complex ASD, vulnerable young people, etc. These schools 'know what is best' for their young people, including what communication methods, tools and aids are best suited.</t>
  </si>
  <si>
    <t>ANON-E7Y6-NCN8-2</t>
  </si>
  <si>
    <t>I felt parents were given a number of opportunities to feed into the process</t>
  </si>
  <si>
    <t>The impact of the wording of a grade can have a negative and long lasting impact on a school team</t>
  </si>
  <si>
    <t>I exhausted myself in the lead up to the inspection. The longer you have the more time you can spend. I do wonder whether a more unannounced format would give a more natural and daily picture of the school. There would not be the same flexibility to meet with inspectors though</t>
  </si>
  <si>
    <t>I didn't feel there was anything for our children</t>
  </si>
  <si>
    <t>I think there would be real strength in working with an inspector to develop something identified in the report. An excellent professional learning opportunity</t>
  </si>
  <si>
    <t>I think that staff should be told the grades before inspectors leave. I believe it is morally wrong that a parent council chairperson, who can in reality have very little to do with the school, will know but the staff are not told.
Timing of inspection also needs to be considered. We were inspected in the second last week of term in June and we're published in September. It was too long with staff not knowing.</t>
  </si>
  <si>
    <t>ANON-E7Y6-NCTY-9</t>
  </si>
  <si>
    <t>As a teacher I have alwats believed inspections should be a true reflection of where a school currently is on its journey to excellence.  
Currently schools get notice. Schools shouldn't need notice.  If you know you will be inspected at anytime then inspectors have a greater chance of seeing a true reflection.</t>
  </si>
  <si>
    <t>Recording and scribing exactly what they say.</t>
  </si>
  <si>
    <t>ANON-E7Y6-NCPJ-P</t>
  </si>
  <si>
    <t>pupil focus groups
pupil questionnaires
pupil feedback boxes</t>
  </si>
  <si>
    <t>staff focus groups
staff questionnaires</t>
  </si>
  <si>
    <t>parent questionnaires
parent focus groups</t>
  </si>
  <si>
    <t>summary of strengths and areas for development in child friendly language</t>
  </si>
  <si>
    <t>ANON-E7Y6-NCAC-Z</t>
  </si>
  <si>
    <t>If inspections could be more often and less formal it would take away the some of the workload,stress and performance element of the current inspection model</t>
  </si>
  <si>
    <t>It would depend on the format of the inspection.  There is currently a huge work load issue due to the frequency, nature and format of the inspection.    Schools spend a great deal of time preparing and presenting their evidence for inspection.  It's not a sustainable format to maintain with little notice.
Could their be a digital format that could be regularly updated to provide evidence so that there is not the need for a huge workload after notification of an inspection.</t>
  </si>
  <si>
    <t>a brief video or presentation
a symbolised brief report with key points</t>
  </si>
  <si>
    <t>It appears from the questions provided that there is not going to be a radical change to the inspection process.  This could have been an opportunity to do something creative and radical that would support the outcomes of our children and the wellbeing of our teams.   A more collaborative informal approach is required rather than a big performance every 7+ years that only captures a snapshot of school's journey.
The questions suggest that there will only be tweaks to a very outdated system of quality assurance.</t>
  </si>
  <si>
    <t>ANON-E7Y6-NXC1-5</t>
  </si>
  <si>
    <t>ANON-E7Y6-NXC8-C</t>
  </si>
  <si>
    <t>ANON-E7Y6-NX93-W</t>
  </si>
  <si>
    <t>- talking to inspectors
- talking to their known adults whilst inspectors observe</t>
  </si>
  <si>
    <t>Discussion where inspectors are confident to question things that are national issues. I.e. ASN are on the rise and the huge impact this has on staffing, pupil and staff mental health, budget etc. inspectors should be realistic about the resources we have to work with.</t>
  </si>
  <si>
    <t>Every 3 years or so with a similar set up to Care Inspectorate. One or two day model but more often.</t>
  </si>
  <si>
    <t>Talking to them.</t>
  </si>
  <si>
    <t>ANON-E7Y6-NX9T-X</t>
  </si>
  <si>
    <t>Knowing the children prior to inspection, familiar faces work best when asking questions. Use school methods of gathering views which children are familiar with.</t>
  </si>
  <si>
    <t>Individual chats rather than group as not everyone can contribute in a group. All staff being asked not just teachers &amp; PSA’s.</t>
  </si>
  <si>
    <t>Needs to be informal cuppa, chat. Hard to reach parents could be consulted by phone.</t>
  </si>
  <si>
    <t>Inspectitions as they stand don’t capture the day today, year on year strengths and challenges. Schools are then attached to those grades for next ten years. Use smaller scale, touch base visits more frequently would mean ongoing regular dialogue and support.</t>
  </si>
  <si>
    <t>If inspections in a more regular cycle with the SIP and NIP being used not a SSE then the amount of prep needed would reduce.</t>
  </si>
  <si>
    <t>Nursery needs to have statement specific areas</t>
  </si>
  <si>
    <t>Something interactive</t>
  </si>
  <si>
    <t>Professional dialogue should be ongoing. Every 10 years is not effective in supporting a school.</t>
  </si>
  <si>
    <t>ANON-E7Y6-NXKG-3</t>
  </si>
  <si>
    <t>Opportunities to share their views, and strengths is important, rather than being grilled via the inspection team members personal agenda.
It’s currently a short meeting and staff should be able to direct some of the conversation. Inspection team members looking at watches and shuffling paper to indicate they are done after 28 minutes, is rude.</t>
  </si>
  <si>
    <t>Simple sketch note</t>
  </si>
  <si>
    <t>ANON-E7Y6-NXME-3</t>
  </si>
  <si>
    <t>Unannounced like Carr Inspectorate</t>
  </si>
  <si>
    <t>ANON-E7Y6-NXWW-Y</t>
  </si>
  <si>
    <t>These questions are assuming that the process will be the same moving forward which is not what I was expected to be asked, however, if the process is to remain the same I believe associate assessors should be part of the inspection process. Although I agree that a lay person should eb part of the process, I also believe that in Catholic Schools there should be a member who has been trained or at least had extensive experience in the Catholic Schools. I think that children are already adequately involved in the process and I don't see that any more involvement is needed.</t>
  </si>
  <si>
    <t>Are we answering this question on the basis that school inspection process is to stay the same. The answer depends on what the process looks like.</t>
  </si>
  <si>
    <t>Moral, Spiritual and Social education – the opportunity to show the distinctive nature of each school (especially important for Catholic schools)</t>
  </si>
  <si>
    <t>By the school staff.</t>
  </si>
  <si>
    <t>ANON-E7Y6-NXA5-7</t>
  </si>
  <si>
    <t>Informal chats with children away from teachers - perhaps supported by parent council. Older children being asked anonymously to answer questions posed to them.</t>
  </si>
  <si>
    <t>Again, staff should be able to answer questions anonymously as well as being asked open ended questions rather than the closed questionnaires. 
I would also ask what feeder schools feel about the transitions into the school are like. P1 may have 3 or 4 ELCs feeding into them and that transition is key to the school and what is experienced from the ELCs could be relevant to how this happens.</t>
  </si>
  <si>
    <t>Parents should be able to give their opinion and views. This could be done through evaluation questionnaires over the year as well as questionnaires when inspectors ask.</t>
  </si>
  <si>
    <t>Schools can get stuck in their ways and having inspections every 7 years allows this to be resolved within a child's life at the school. My local school was not inspected from before my daughter started nursery until she was in the second half of S4. This was a hugely  missed opportunity and i strongly believe that her education was hindered because of the level the school was run at.</t>
  </si>
  <si>
    <t>All of the above. A report that has the strengths and weaknesses - all of them. Not one that is limited to the amount of characters allowed in a box. This report should include a statement of how effective the school is doing and what the school can do to keep improving. Schools have to input self evaluation templates often so the same could be done with the report - this is what is working well, this is what could be better and how is this going to be done with dates that it should be done by.</t>
  </si>
  <si>
    <t>I believe that a 2 and a half week period is a fair time to get paperwork together however, this paperwork should be completed and done anyway so unannounced inspections would be beneficial as well. In ELC care inspectorate usually give a notice by sending out the questionnaires and then can appear at any point. Perhaps this model could be followed.</t>
  </si>
  <si>
    <t>Views from feeder schools:ELCs</t>
  </si>
  <si>
    <t>Parents should know the full report and not a diluted version.</t>
  </si>
  <si>
    <t>Young people should know about the findings as they should be aware that their teachers are being inspected.</t>
  </si>
  <si>
    <t>ANON-E7Y6-NCJF-C</t>
  </si>
  <si>
    <t>Informal chat</t>
  </si>
  <si>
    <t>I think a class teacher should also be on inspection team. They are the ones on the coal face dealing with all that is expected of them from all angles. Inspectors and management team are far removed from everyday classroom teaching.
Teachers are more likely to talk frankly to a fellow classroom teacher.</t>
  </si>
  <si>
    <t>Nowadays parents opinions are sought particularly on parent’s evenings using sticky notes which they can record their thoughts. Schools should keep an annual record of this. Questionnaires can sometimes lead to a particular answer depending on how questions are phrased. 
It is also difficult to get a representative cross section of parents.</t>
  </si>
  <si>
    <t>At least once every 3 years and not given advanced warning. More like the Care Commission dropping in unannounced. The length of the inspection should be flexible and not a fixed number of days.</t>
  </si>
  <si>
    <t>Knowledge of the catchment area of the school.</t>
  </si>
  <si>
    <t>This depends on the age of the children and young people.</t>
  </si>
  <si>
    <t>The only follow up activity by HM inspectors I know about is a follow up inspection. This does not seem helpful . A more practical follow up would be the inspectors actually giving advice and practical help to the school to show how improvements can be made.</t>
  </si>
  <si>
    <t>ANON-E7Y6-NXMB-Z</t>
  </si>
  <si>
    <t>Focus group</t>
  </si>
  <si>
    <t>ANON-E7Y6-NC9C-R</t>
  </si>
  <si>
    <t>I think we should look at randomising the selection of pupils for the pupil focus groups in the way that PISA etc randomise their selection of pupils. Perhaps, in the pupil questionnaire, pupils could be asked the Q 'would you like to be part of a focus group to meet with inspectors' and this could be used to select a pool. This would stregthen the current model and be more authentic as there can be the concern that current focus groups are selected on the basis of pupils who the school would like to showcase.</t>
  </si>
  <si>
    <t>I think inspections can act as a healthy prompt for improvement if the standard is clear. Having more frequent inspections/improvement engagement visits would help with this.</t>
  </si>
  <si>
    <t>The tension here is between giving the school prompts for improvement and giving the public confidence in the system. In terms of school improvement, my own view is that grades curtail genuine improvement dialogue as schools are afraid to voice concerns in case it leads to a lower grade. If the system (inspection) is focussed on improvement, there can be a genuine opportunity for dialogue if we remove the high stakes grades. To give the public confidence, I think there has to be a quick annual compliance check with very clear statements of core expectations.  This would be the minimum standard expected and would focus on schools having embedded core procedures for keeping children safe etc.</t>
  </si>
  <si>
    <t>There has to be something that covers core expectations, almost like a management checklist. There is,  rightly, a focus on outcomes and leadership-which is great. However,there is room and a need to be more explicity about core management expectations that covers e.g. minimum curriculum entitlement, processes checked for attendance and latecoming, reporting to parents, parents' nights, PSHE, PE and RME entitlement, access to drinking water, access to class cover etc etc. The point is that these core expectations are what we expect of our schools as a nation. Giving clarity to this would help towards improving consistency.  I would suggest that this is done as an annual compliance check.</t>
  </si>
  <si>
    <t>A simple, one-pager:
What is working well in your school
What we would like the school to work on</t>
  </si>
  <si>
    <t>I stronly believe that schools should have annual visits and that this could be more involved if it is required. This will require additional resourcing.</t>
  </si>
  <si>
    <t>Grant maintained</t>
  </si>
  <si>
    <t>ANON-E7Y6-NC9A-P</t>
  </si>
  <si>
    <t>Focus groups rather than questionnaires- experience as an educator has shown questionnaires can be completed in haste and don't give true reflection.</t>
  </si>
  <si>
    <t>Opportunities to discuss their observed lessons, talk through strengths and challenges.</t>
  </si>
  <si>
    <t>Summarised, bullet points, specific examples of good practice from own establishment</t>
  </si>
  <si>
    <t>ANON-E7Y6-NCDW-Q</t>
  </si>
  <si>
    <t>In addition to observing lessons, inspection team members should prepare and deliver a lesson themselves thay is appropriate to the stage being taught- during this
they will accurately be able to ascertain the quality of learning and teaching ,
aspiration and expectation that exists within the school. This will also increase the credibility of the inspection teams and school staff will feel more supported.</t>
  </si>
  <si>
    <t>Remove school grading and also not publishing the questionnaire results . Make them part of the evidence and also share with HT but do not publish. 
This will allow staff to be honest. 
Many staff do not disclose a bullying culture due to the publication of the questionnaire results and the publication of school grading
Truly use the inspection process for improvement and remove the grading and provide commentary only</t>
  </si>
  <si>
    <t>Change the format of reporting on inspections.
 Do not publish the questionnaire data- doing so pushes HTs and LAs towards a culture of ‘pleasing’ rather than making sound professional and fair decisions. 
Parents can take the opportunity to display their annoyance at decisions that haven’t gone their way and HMIe are giving those parents the power to embarrass the school very publicly.</t>
  </si>
  <si>
    <t>A 10 -12 year cycle and removal of gradings
 comments only- if you wish to raise attainment remove the grading.
Think of the research -
grading only- no improvement
comment and grading- learners ( in this case schools)   look at the grade and no improvement
comment only- improvement happens</t>
  </si>
  <si>
    <t>A simple evaluatory format could be used instead of the lengthy narrative assessments currently in use
Strengths -Areas for Development &amp; Next steps for each QI</t>
  </si>
  <si>
    <t>This would reduce the build up and enable inspection teams to see the true workings day to day of a school a far less curated picture of learners experiences than currently being seen</t>
  </si>
  <si>
    <t>Quality Assurance Processes
Dor L&amp;T, Attainment , H&amp;S
Child protection should be more than a standard comment- some schools have excellent systems with high numbers of children on orders etc and the standard comment does bot reflect the quality of care and the effective systems in place 
Same for Medications
Focus on a school’s evidence of pupil progress more- it os unfair to make the main focus the attainment - focus on the improvement and quality of interventions -actions taken by schools.</t>
  </si>
  <si>
    <t>A report without grading they evaluates each QI for schools
A shortened version of this for parents
A child friendly report with graphics
No publication of the questionnaires but a summary
evaluative comment made about each type in the relevant section of the report where appropriate to then in the report comments</t>
  </si>
  <si>
    <t>child friendly leaflet/ poster/Sway with photos from the inspection a Two stars and a wishor a video made by the inspection team
What we liked about your school
What needs to be better in your school
What your school needs to do next</t>
  </si>
  <si>
    <t>Removing long narrative wordy comments and examples - these are certainly not read by the majority of parents and not much use to schools</t>
  </si>
  <si>
    <t>ANON-E7Y6-NXBQ-4</t>
  </si>
  <si>
    <t>Low stakes conversations. Not highly prepped focus groups. Interactions in playground, playrooms etc. would give a more accurate reflection of the pupil’s views.</t>
  </si>
  <si>
    <t>Again a more informal and conversational approach to this where all staff members must offer their views- not on a voluntary basis.</t>
  </si>
  <si>
    <t>Due to working commitments for many parents they can’t attend during the school day, an evening drop in session during or pre inspection to discuss in a sit down approach.</t>
  </si>
  <si>
    <t>I do t think there should be any notice. This currently causes extra stress and anxiety and allows schools to prep pupils for focus groups etc. An inspection should give a real snapshot of what’s happening in that school, at that point in time.</t>
  </si>
  <si>
    <t>One page, like a newsletter style- use of visuals like a sketch note could help.</t>
  </si>
  <si>
    <t>ANON-E7Y6-NX9C-D</t>
  </si>
  <si>
    <t>ANON-E7Y6-NXKU-H</t>
  </si>
  <si>
    <t>Inspectors ought to spend more time speaking to students during interval and lunch to really get a sense of a school's performance rather than wading through folders of fabricated data</t>
  </si>
  <si>
    <t>Make sure ALL staff contribute.  Generally, those with negative views take the time to feedback</t>
  </si>
  <si>
    <t>Report published online and shares nationally</t>
  </si>
  <si>
    <t>ANON-E7Y6-NXRJ-D</t>
  </si>
  <si>
    <t>QR codes
At assembly
Class/group chat with people they know</t>
  </si>
  <si>
    <t>QR codes
Padlet</t>
  </si>
  <si>
    <t>A random selection or a general invite should be put out to have an informal cafe style chat</t>
  </si>
  <si>
    <t>Padlet</t>
  </si>
  <si>
    <t>ANON-E7Y6-NXJ9-M</t>
  </si>
  <si>
    <t>Far too many categories being used above.</t>
  </si>
  <si>
    <t>ANON-E7Y6-NXG8-G</t>
  </si>
  <si>
    <t>Questionnaires - perhaps via a child friendly app.  
Vlogs sharing with young people who is coming to inspect and their role so they can better engage. 
Focus groups
Talking to YP during lessons/social times.</t>
  </si>
  <si>
    <t>As current practice</t>
  </si>
  <si>
    <t>As current methods.</t>
  </si>
  <si>
    <t>I think there should be a full model every 10 years but with something else on a smaller scale than a short model every 5 years.</t>
  </si>
  <si>
    <t>Since HT is given an additional weeks notice, and our inspection fell after a holiday, we actually had 4.5 weeks notice making the volume of work that was inevitably then carried out by the SLT over a prolonged period of time was enormous. I would be tempted to reduce the notice significantly, however the self evaluation documentation, preparation of the timetable and scoping paper took considerable time so these expectations would need to be changed with less notice.</t>
  </si>
  <si>
    <t>Video presentation, website, simple information</t>
  </si>
  <si>
    <t>ANON-E7Y6-NXP4-N</t>
  </si>
  <si>
    <t>School inspections should be lead by the Local Authority with other local heads. It should be an ongoing review and evaluation approach as opposed to a drop in where you are only seeing a snapshot. Having a more systematic ongoing approach would be less stressful for staff and leaders and should allow for areas of concern to be identified sooner, with next steps highlighted and reviewed.</t>
  </si>
  <si>
    <t>Schools should know in advance when they are going to be inspected. The anticipation of waiting for notice is extremely stressful for leaders and schools.</t>
  </si>
  <si>
    <t>ANON-E7Y6-NXP7-R</t>
  </si>
  <si>
    <t>Discussions
Questionnaires</t>
  </si>
  <si>
    <t>Discussions 
Questionnaires</t>
  </si>
  <si>
    <t>Discussions</t>
  </si>
  <si>
    <t>Primary- clear, child friendly language of maximum 3-5 points. Focussed on teaching and learning and achievement.</t>
  </si>
  <si>
    <t>ANON-E7Y6-NX5V-V</t>
  </si>
  <si>
    <t>Engagement with local authority youth forums</t>
  </si>
  <si>
    <t>Social media, youth forums</t>
  </si>
  <si>
    <t>ANON-E7Y6-NX5U-U</t>
  </si>
  <si>
    <t>Use of Pupil Voice groups to speak with Inspection Team. Not just Pupil Councils but a variety of groups in schools ie Eco/Health Committees, Mentoring or targeted support Groups, Laudato Si/Caritas etc.
Personal contact with the groups would be key but other forms of gathering opinions may be sought through Online questionnaires as appropriate to age and stage of pupils.</t>
  </si>
  <si>
    <t>Meeting of small groups of school staff (both teaching and non-teaching staff where appropriate) during inspections.
Views sought through anonymous questionnaires from staff team members.
Support given to staff regarding appropriate content/points for discussion is given in order that staff teams remain focused on the particular views sought and do not 'drift off' into other non-relevant areas for that time or questions.</t>
  </si>
  <si>
    <t>All means should be used to seek parental views...focus group in person to meet Team (ie Parent Council).
Consideration given as to the needs of the parents ie EAL support.
Questionnaires (paper and online) should be available in the main languages of the school ie English, Arabic, Mandarin as appropriate in order that parents can participate accordingly-ensuring a more thorough and variety of views sought without exclusion.
Inspectors must seek out and listen carefully to the views of Parent Council Chair as well as other PC members ie Church Representative (where applicable).</t>
  </si>
  <si>
    <t>Continue to develop and seek out the support networks that schools access and signpost families to in order to support their children and families, often outwith the school day...ie Community, Parish, local authority or third-party sectors links. 
Often these may not be seen as academic but through their support, schools are able to assist families ie with School packs, breakfast clubs (not authority but school led) clothing, local sport or community groups, food vouchers etc which in turn can raise attainment as well as attendance, especially for our more vulnerable pupils and families and contributes to the overall quality of education as children are supported and ready to learn.</t>
  </si>
  <si>
    <t>Publication of Report not just in English but also made available in the languages most used in the school...allowing all parents access to read and consider the findings of the report for their child's school.</t>
  </si>
  <si>
    <t>Perhaps using an infograph of the report in a simpler version for children (especially Primary aged)..ie What we have done well/What we need to work on... and using positive language in order to encourage the school to work on areas for development.</t>
  </si>
  <si>
    <t>Having taken part in an inspection previously where staff were almost 'kept in the dark' after the inspection, (which led to frustration and strained relationship between SLT and the Teaching Staff) I think it would be really key for Inspection Staff to meet briefly with staff teams after an inspection.  This would hopefully help foster an open and honest conversation/feedback session.</t>
  </si>
  <si>
    <t>ANON-E7Y6-N434-M</t>
  </si>
  <si>
    <t>Access to resources appropriate to the communication needs and preferences of learners - provided by the inspectorate - to support learners to have their say.</t>
  </si>
  <si>
    <t>Staff should be asked to discuss how supported they feel by their local authority and by Scottish government, in a variety of specific areas and given the chance to expand upon this - many of the issues facing schools are decided at a local or national level, yet senior leaders are often blamed for being unable to make them work.</t>
  </si>
  <si>
    <t>There needs to be greater creativity in how parents can participate - many struggle to attend in person meetings.</t>
  </si>
  <si>
    <t>I think inspections should be split into 2 separate events. An audit of paperwork (e.g. Child Protection records, Attendance data, planning &amp; policies) should take place every two years, on a predictable date. There should be a very clear document outlining exactly what is expected, and how it should be presented. This inspection should not involve class teachers at all, just SMT, and should be as predictable in format as, e.g., an asbestos audit. Every 5 years schools should be inspected for learning &amp; teaching, results published against the name of the local authority, rather than the school as LAs should be accountable for the support and performance of schools, not individual HTs.</t>
  </si>
  <si>
    <t>I think the combined inspection results of a local authority should be published annually, HTs currently fight decisions made at Government and LA levels and are then criticised and publicly humiliated for being unable to make them work. If, for eg, the fabric of buildings or the attendance levels of staff are poor, this is a reflection on the LA and should be reported as such. If there is access to excellent and relevant training opportunities, this is also a reflection on the LA. If a school is failing, it is the role of a LA to recognise &amp; address this before any inspection - it is a reflection on them if they have failed to do so. No individual schools should be named in this report.</t>
  </si>
  <si>
    <t>A paperwork audit should be carried out every 2 years, totally separately to inspections of learning &amp; teaching, eg alternate Novembers. This should be carried out by nonteachers and be completely transparent in terms of expectations and requirements: produce XYZ which should contain ABC &amp; no more. This should involve SMT only. Learning &amp; Teaching inspections will therefore require less notice, involving only curriculum discussions, classroom visits and partnerships. 2.5 weeks notice is ample.</t>
  </si>
  <si>
    <t>Understanding of the local context and tailoring needs to this is crucial.
Also, support given by LAs to schools. Workload in SMT and teachers. 
Safety of staff and pupils should be paramount - not specifically mentioned above. If pupils or staff are traumatised by what they witness in schools, if staff are frequently injured, it should be possible to report this to inspectors without fear of repercussion, and with confidence that they will be interested and will take this to the LA. Currently LAs act on what they expect to be inspected on.</t>
  </si>
  <si>
    <t>An outline letter for parents with an overview of strengths and areas for improvement, including how parents can contribute to this; a detailed oral report for the school, with honest and evaluative details of strengths, weaknesses and opportunities; a cumulative annual report of the LA's performance across all schools inspected that year published, with grading, strengths and areas for improvement.</t>
  </si>
  <si>
    <t>An easy read version of what is provided to parents - i.e. an outline of strengths, weaknesses and opportunities. This could also be shared as a short video.</t>
  </si>
  <si>
    <t>I would like to see the onus on the Local Authority to support schools to succeed, and for this ti be outlined in the inspection. If, for example, staff and pupils are unsafe due to distressed behaviours, and if LA policy is being followed (or does not exist) then it is the LA who are responsible. If there is inadequate staffing or inappropriate accommodation, the LA should be held accountable. If there is a lack of access to NHS services which impacts wellbeing and attainment of learners, this should be identified and made public. Inspections should be an opportunity to highlight the factors that are outwith the control of a school as well as those that are within their sphere of influence.</t>
  </si>
  <si>
    <t>Each school should, ideally, have a relationship with their allocated inspection team, which is genuinely collegiate and supportive. I would like to see annual check ins with a member of the team where schools can confidently ask for advice and receive input. This would also ensure that inspectors actually have a knowledge the school they are visiting. It would be hugely beneficial if visits from the inspectorate were experienced as conversations with an advocate for schools and learners as well as a critical friend.</t>
  </si>
  <si>
    <t>ANON-E7Y6-N4Y5-U</t>
  </si>
  <si>
    <t>Use establishment's existing processes for gathering meaningful voices of all pupils e.g. preferred communication tools, familiar adults, translator etc.
Link views to learning visits and observed lessons.
Members of the inspection team should gather views of pupils over time - not a one-off session.</t>
  </si>
  <si>
    <t>Questionnaire is a snapshot.
Are themes from questionnaires used to inform discussion and inspection?
All staff should have equal access to sharing their views in more detail with inspection team. 
Opportunity for staff to lead the discussions.</t>
  </si>
  <si>
    <t>There should be creative means to gather the views of those that are hard to reach.
Can invitations to participate be randomised?
Preferred communication styles should be taken in to consideration e.g. with staff members they trust, AAC, translator etc.</t>
  </si>
  <si>
    <t>The current model of some schools being inspected on a 14 year cycle does not support improvement.
A model where there are more regular inspections and with support from the team throughout.  A similar approach to Care Commission model.
Glasgow have a Collaborative Improvement Process where the team plan the focus for improvement together.  HT selects members who can contribute to the school's improvement priorities.</t>
  </si>
  <si>
    <t>It is too reductive for an entire QI to be given one grade.  There can be elements of weak-excellent across a QI.
Reports can be subjective.</t>
  </si>
  <si>
    <t>2 days would ensure that schools are ready for a supportive, collaborative authentic experience.</t>
  </si>
  <si>
    <t>Inclusion, equity, equality and diversity - too broad and reductive.  Should consider breaking down further e.g. disability, race, culturally responsive practices, social-economic 
Partnerships with parents/carers - Family Learning should also be a lens differs.</t>
  </si>
  <si>
    <t>A single report however simplified without jargon.  Key strengths + key next steps.</t>
  </si>
  <si>
    <t>Key strengths + key next steps would support.
Inspection team to share key findings with a pupil group.
Preferred communication styles taken in to consideration.</t>
  </si>
  <si>
    <t>Less is more.
Clear and structured format.
Less use of subjective narrative.
Factual.</t>
  </si>
  <si>
    <t>There should be ongoing support from Inspectors to ensure there is a more collaborative and supportive process.  Engagement in the lead up to and following a 'satisfactory' or 'weak' inspection does not allow for this.</t>
  </si>
  <si>
    <t>This was not asked in the previous questions, however I would like to raise and do not have the space to do this.
Where a school with a co-located provision is inspected, there needs to be consideration of the reporting of the provision v the mainstream.  Often, it would be more beneficial for the provision to have as in-depth reporting of the QIs as the mainstream.  There also needs to be thought around grading - on occasion these are not the same across settings and for the purposes of next steps for the provision it may be beneficial for these to be clearer.  If QIs are no longer graded then this would not be an issue and the prose would support understanding of where strengths and developments.</t>
  </si>
  <si>
    <t>ANON-E7Y6-N43Y-S</t>
  </si>
  <si>
    <t>To a point but important to acknowledge that children’s perceptions are often not accurate</t>
  </si>
  <si>
    <t>While parents views are important in many schools they don’t have the knowledge skills or understanding to contribute in an appropriate manner and many just like to moan giving inaccurate information</t>
  </si>
  <si>
    <t>Needs to be a different format altogether.</t>
  </si>
  <si>
    <t>Grading is awful and has had a massive impact on leadership teams and communities. A written report based on evidence is more appropriate given how long inspectors are in school.</t>
  </si>
  <si>
    <t>If time reduced the only expectation on HT should be to give a timetable and organise meetings . The current paperwork is horrendous and takes them away from the day job</t>
  </si>
  <si>
    <t>Consideration needs to be made to the locality of school not a one size fits all model. Attainment can’t have same measure in a high decile area and expectation the same in lower. More realistic regarding progress and expectation on accelerating progress when there is a high level of needs</t>
  </si>
  <si>
    <t>Using hgiours language - framework should also use this with children</t>
  </si>
  <si>
    <t>Accurate reporting which is not detrimental to school and where it is at on its improvement journey. 
Consistent reporting - too much variation across teams. 
Reporting place on schools and staff long term and often not a true reflection .</t>
  </si>
  <si>
    <t>A hi pick be ok to local authority to do this. Hmie has a major impact on the flow of improvement. 
If follow is required 10 months after report is not sufficient time to improve. It should be at least two years</t>
  </si>
  <si>
    <t>ANON-E7Y6-NCHU-S</t>
  </si>
  <si>
    <t>The videos about the purpose in the young persons consultation is a great idea to brief them on the purpose. Could some of the questions be more open ended? Could there be opportunity for a drop in for young people maybe based around themes from the questionnaires and what is important to them.</t>
  </si>
  <si>
    <t>I think the current system allows for all staff to have their say via the questionnaires and the opportunity for the drop in with colleagues is also well received. 
A big part of our success was the process whereby Inspection team actively listened and understood our context and identified strengths.</t>
  </si>
  <si>
    <t>Our parents and carers had logistic difficulties when logging into the questionnaires as many were completing from a mobile phone device. I think the questions for parents and carers could be streamlined and ensure the logistics work around the completion. Is it worth asking for a return from parent councils on this. I will share with mine.</t>
  </si>
  <si>
    <t>I like the thematic approaches that I have been involved within the authority, does that have more of a place? alongside the school inspection.
Could the SSR paper be something that is shared with schools more routinely?</t>
  </si>
  <si>
    <t>Pupil friendly and parent friendly versions of the report would be appreciated eg an infographic or video or audio</t>
  </si>
  <si>
    <t>I think this is an appropriate amount of time.</t>
  </si>
  <si>
    <t>Outdoor learning can be affected by the environment that you are actually in, therefore school funding is a part of this entitlement and a consideration.</t>
  </si>
  <si>
    <t>Young people should be considered in this too.</t>
  </si>
  <si>
    <t>As above, simple, headline messages via an infographic or a video</t>
  </si>
  <si>
    <t>I think HGIOS 4 is one of the best documents and references, we use it all the time in our self evaluation.</t>
  </si>
  <si>
    <t>Maybe this could be two tier and have a follow up visit and a requirement to complete and submit further self evaluation.</t>
  </si>
  <si>
    <t>The strengths of our inspection were the responsiveness to our identified strengths of practice ie suggested initial direction of learner experiences to gauge our own self evaluation, all of the inspection team at the context meeting as requested, the ability to go into the professional dialogue meetings with a DHT ie 2 members of the senior leadership team to alleviate any pressure on one individual.</t>
  </si>
  <si>
    <t>ANON-E7Y6-NXBX-B</t>
  </si>
  <si>
    <t>At feedback of the inspection</t>
  </si>
  <si>
    <t>Speaking to parents face to face rather than questionnaires</t>
  </si>
  <si>
    <t>ANON-E7Y6-NXER-8</t>
  </si>
  <si>
    <t>The quality of the participation and responses of children and young people is more important than the quantity.  Ensuring that any interaction with children and young people is at an accessible level, where they feel comfortable in responding is vital. The approaches taken therefore have to take into account the age, stage, maturity and capacity of the pupils.  
Within Catholic school Inspections it would be beneficial to have opportunities for pupils to share the ways in which the lives faith experience of their education is helping them to develop their gifts, talents, skills, knowledge, attributes and character.</t>
  </si>
  <si>
    <t>The focus should be on quality and not quantity.</t>
  </si>
  <si>
    <t>Should be an Inspection Report of the continuous improvement model that local authority and schools are engaged with.  It should be the conclusion of a “moment in time” within this continuous improvement, and any future publication should tell the next chapter in this school's journey through improvement.  It should be a qualitative conclusion, in clear English, that has the scope and freedom to explicitly share the school’s story, including the impact of being a denominational school, where applicable.  It appears that schools are always being compared to “comparative” schools, when many staff would suggest that there is no such thing as a comparative school, even within the same locale.</t>
  </si>
  <si>
    <t>The model being closer to being "unannounced" would give a truer and fairer picture across the country.</t>
  </si>
  <si>
    <t>Moral, Spiritual and Social Education - the opportunity to show the distinctive nature of each school (this is especially important for Catholic schools).</t>
  </si>
  <si>
    <t>This is difficult to answer, as it presumes the same format and same framework.  However the record of inspection/verification is presented it should be in plain English.  What is published and what is public should be considered.  Schools often report that what is said verbally at the end of an Inspection, never makes it into the final report, and they feel paralysed to act on what has been verbally reported as they do not have anything “official”.  The verbal report may contain aspects out with the scope of the QI focus, for example, but still need addressed, with these being included in an additional aspect of a record of the visit the HT/LA would feel enabled to act.</t>
  </si>
  <si>
    <t>In an ideal model the pupils would not necessarily be aware of being inspected/verified, as it would be a natural aspect of the improvement and evaluation process to have their voice heard and their lessons “visited”.  However, if the model is to remain the same, then the most effective way to share findings is by the school themselves.</t>
  </si>
  <si>
    <t>Follow up and disengagement should be negotiated between the school, LA and HMIE.  There should not be a culture where schools are “engaged” with HMIE for years at a time. Where the Inspection has captured detail of the Catholic dimension of the school, and where this needs support, the Church should also be involved in any follow up.</t>
  </si>
  <si>
    <t>ANON-E7Y6-N483-R</t>
  </si>
  <si>
    <t>An increasing range of children across different contexts would provide a more balanced picture of school context and life.
Inspectors could talk to more groups of children as part of class visits.
Inspectors could join school activities like class councils to specifically gather views from children naturally.</t>
  </si>
  <si>
    <t>Meaningfully is the key word here.
Depending on how staff views/opinions are gathered, interpreted and shared can impact on the whole team.
From my experience as HT, despite having what was deemed a successful inspection, I only received feedback from the lead inspector on staff views in relation to areas for improvement, none of the strengths I believe that were highlighted by staff were validated in our discussions. 
Feedback on a balance of strengths and areas of improvement is very important otherwise views don't feel valid.</t>
  </si>
  <si>
    <t>Meaningfully is the key word again here and clarity of purpose  should be clear to discourage an opportunity for parents/carers to bring past complaints about the school to the forum, often biased opinions shared rather than evidence based views. Involve school staff to avoid deliberate misrepresentation.
From my experience as HT, despite having what was deemed a successful inspection, I only received feedback from the lead inspector on parent/carer views in relation to areas for improvement, none of the strengths I believe that were highlighted by parent council were discussed.
The lay person should be replaced by local authority or inspection staff.</t>
  </si>
  <si>
    <t>Yes, and my view is one I shared during a recent inspection.
Inspection should play its part in the ongoing quality assurance processes of the school to make it more meaningful and to improve quality assurance systems.
The inspection structure is outdated and deeply flawed in its implementation with little room for collaboration. Inspectors should work collaboratively with school staff and Quality Improvement Officers  who have the responsibility for supporting ongoing  improvement.  This collective accountability would also improve the support provided by local authorities as an ongoing process rather than what often feels like a one-off pre-inspection focus just before an inspection.</t>
  </si>
  <si>
    <t>Increased and regular collaborative reporting with school and authority staff during annual quality assurance processes, reducing the view of inspection as only a 'snapshot' of a school.  This would make it more meaningful, producing a more accurate ongoing picture of a school.</t>
  </si>
  <si>
    <t>If inspections changed to a functioning collaborative model working with authority staff, then it would be a natural part of the annual local authority QA calendar.</t>
  </si>
  <si>
    <t>School Demographics/Context
ASN Data
Staffing FTE
Local Authority Support</t>
  </si>
  <si>
    <t>Inspection report should align with local authority QA processes including reporting.</t>
  </si>
  <si>
    <t>Children and young people are familiar with formative assessment so discussing a report of school strengths and developmental areas using appropriate child-friendly language would be effective, In my school , again this would be done in class councils and assemblies.</t>
  </si>
  <si>
    <t>Clear picture and identity of school , less generic information that can be read in most reports
This would require increased collaboration with school and authority staff together with reviewed inspection timescales. Full inspection model does not allow for real, meaningful conversations , too much of a rush within a normal working week to get all the notes inspectors need to gather their 'report' findings. Unrealistic and can be perceived as contrived.</t>
  </si>
  <si>
    <t>ANON-E7Y6-N4YX-X</t>
  </si>
  <si>
    <t>Suggest a little and often approach, with a visit every year or 2 years at least, to increase the opportunity for professional dialogue with inspectors.</t>
  </si>
  <si>
    <t>A YP summary</t>
  </si>
  <si>
    <t>ANON-E7Y6-N4S7-Q</t>
  </si>
  <si>
    <t>If the model were to change to one that was integrated into LA inspections, continuous improvement and a more transparent verification process then the notice period may be significantly changed.</t>
  </si>
  <si>
    <t>Schools often report that what is said verbally at the end of an Inspection, never makes it into the final report, and they feel paralysed to act on what has been verbally reported as they do not have anything “official”.  The verbal report may contain aspects out with the scope of the QI focus, for example, but still need addressed, with these being included in an additional aspect of a record of the visit the HT/LA would feel enabled to act.  There can also be times when the verbal report gives a different indication to the outcome than the final report.  Consistent messaging is important.</t>
  </si>
  <si>
    <t>ANON-E7Y6-N4C3-3</t>
  </si>
  <si>
    <t>Involving children in inspection in a developmentally-appropriate way affords them the opportunity to share in the process. Careful planning and appropriate techniques/methods e.g. the Mosaic Approach should ensure that children’s participation is meaningful and appropriate and avoids more tokenistic, performative approaches.</t>
  </si>
  <si>
    <t>Methods already adopted are appropriate for the time-sensitive nature of inspections.</t>
  </si>
  <si>
    <t>The three options I’ve selected for this answer already appear in inspection reports anyway. Therefore the removal of grades - which just fosters competitiveness and causes extreme anxiety/stress - shouldn’t be a massive issue. If anything, it will ensure that stakeholders actually read the contents of the report.</t>
  </si>
  <si>
    <t>Sketch note; Infographic; Short Video message that could be shared at assemblies</t>
  </si>
  <si>
    <t>If we are nationally attempting to move away from inspection being something that is “done to” schools rather than “with” them then it makes complete sense that all schools should receive some form of follow-up post-inspection. Inspectors will have a national picture of what is going on in schools and are therefore best placed to assist and guide schools in their areas for development e.g. signposting to examples of best practice; potential opportunities to Look Outwards etc.</t>
  </si>
  <si>
    <t>ANON-E7Y6-NCVF-R</t>
  </si>
  <si>
    <t>ANON-E7Y6-N4VN-H</t>
  </si>
  <si>
    <t>I think the notice period is related to the periodicity of inspection.
If there is an understood cycle, then it makes the requirement for notice less critical.</t>
  </si>
  <si>
    <t>ANON-E7Y6-N4V4-Q</t>
  </si>
  <si>
    <t>Depends on school and sector. Whatever format is used it needs to be tailored for the children in that particular school.</t>
  </si>
  <si>
    <t>Special Needs - why is this not an option??</t>
  </si>
  <si>
    <t>ANON-E7Y6-NXA1-3</t>
  </si>
  <si>
    <t>Video recording</t>
  </si>
  <si>
    <t>Private 1 to 1 conversations instead of an open room format in front of other staff members.</t>
  </si>
  <si>
    <t>There are a lot of tell tale signs of a failing school. Pupils leaving their local school and travelling to one out of area, staff recruitment retention issues, poor academic attainment results, staff sickness records. A monitoring system and flag up at risk schools. Inspections should be prioritised and regular.</t>
  </si>
  <si>
    <t>An analysis of the local authority performance in terms of providing sufficient staff  and resources funding to run a successful school.</t>
  </si>
  <si>
    <t>ANON-E7Y6-NCU9-A</t>
  </si>
  <si>
    <t>Less heavy inspection, more frequently - shorter, less intense inspections that happen more often. Unannounced. Similar to care inspectorate - to ease the stress beforehand and burden of paperwork/preparation</t>
  </si>
  <si>
    <t>One page summary in simple language (sketchnote)</t>
  </si>
  <si>
    <t>Highlighting areas of support/examples of good practices to support with improvements - where to look</t>
  </si>
  <si>
    <t>ANON-E7Y6-NCC7-P</t>
  </si>
  <si>
    <t>ANON-E7Y6-NCBG-5</t>
  </si>
  <si>
    <t>I sometimes think they should just turn up unannounced also. The stress in the lead up to arrival, after the email, is sometimes difficult to manage for some staff.</t>
  </si>
  <si>
    <t>Inspectors briefly explain initial  findings, answer any queries or questions they may have before they leave. 
Produce child friendly report.</t>
  </si>
  <si>
    <t>ANON-E7Y6-NCB9-Q</t>
  </si>
  <si>
    <t>I do not agree focus groups give a true representation of our young people. To judge a group based on a few questions is ridiculous.
Views should be taken in class, in corridors, outside in an unthreatening manner</t>
  </si>
  <si>
    <t>Too many times staff are “frightened” to share views due to the way inspectors are conducting themselves so there should be many opportunities be it through online or whichever way for staff to give views</t>
  </si>
  <si>
    <t>Again - having a representation of parents is a room does not give a true reflection. Schools take views of parents throughout the year so that evidence should be sufficient</t>
  </si>
  <si>
    <t>I feel the current way of inspection in schools in the 21st century is completely archaic and more so draconian. If there is a need of inspection ( and I believe the word inspection should be changed to visit) it should be unannounced with inspectors arriving on the day so that school staff and leaders are not stressed for weeks before hand gathering information etc. A school should be judged at any time and with unannounced visits</t>
  </si>
  <si>
    <t>Unannounced - there is no need to “plan” activities. It should be a visit where the school day is uninterrupted with open and honest conversations in a realistic environment.</t>
  </si>
  <si>
    <t>Very clear bullet points on what is going well and areas to consider to make things better</t>
  </si>
  <si>
    <t>Please get rid of vagueness and if a school needs to do something then tell them. None of this “you could do this or you could do that.” Be direct!</t>
  </si>
  <si>
    <t>I don’t believe they need to. That just brings even more stress to the school and its community. If there is a need for a follow up it should alway be the Local Authority to lead on that and not HMIe.</t>
  </si>
  <si>
    <t>ANON-E7Y6-NCVE-Q</t>
  </si>
  <si>
    <t>Inspections are a false way to judge a school. Each local authority should have a number of inspectors assigned to the region who can visit on a reular basis and gain a proper view of how the school works. They should be able to provide support and challenge in equal measure to ensure school improvement takes place on a continuous basis and not just when inspectors come to call.</t>
  </si>
  <si>
    <t>Context is all important in a school inspection. It is no coincidence that schools in higher SIMD areas gain better grades in inspections and those in areas of deprivation gain lower grades. No account is taken of the impact of tutors in highly performing schools and all this leads to a decrease in morale in schools with poor inspection results.</t>
  </si>
  <si>
    <t>A long lead in time enables larger schools with more staff more time to prepare compared with smaller schools and results in an inequitable system. No notice inspections would be better but would need a reduction in expectations w.r.t. the paperwork involved. In addition, for HWB purposes there should be no notice of inspection given before holidays.</t>
  </si>
  <si>
    <t>Direct mail of links to parents is the best way</t>
  </si>
  <si>
    <t>The gap between inspection and publication of findings is not acceptable, especially given the expectation on schools to adhere to extremely strict deadlines from HMI. Waiting months for the finished product causes unnecessary stress.</t>
  </si>
  <si>
    <t>As previously stated, inspections should not be stand-alone but should be a continuous process aimed at gaining a fuller understanding of the context and nature of a school.</t>
  </si>
  <si>
    <t>ANON-E7Y6-NCN1-U</t>
  </si>
  <si>
    <t>Focus groups, surveys, involvement in the initial fact finding meeting before inspection.</t>
  </si>
  <si>
    <t>Opportunities for staff to feed into the self-evaluation meetings in the lead up and beginning of inspection.</t>
  </si>
  <si>
    <t>Feedback to the pupil council as part of sharing findings. 
Pupil friendly version of the report.</t>
  </si>
  <si>
    <t>ANON-E7Y6-NCTK-U</t>
  </si>
  <si>
    <t>Staff should be spoken to PRIOR to and following the inspection, face to face.</t>
  </si>
  <si>
    <t>I think the JOURNEY that a school is currently on should be recognised. Currently there are schools who may have been on a significant journey of improvement but still may only grade Satisfactory, who no regards to the place the school has come from.</t>
  </si>
  <si>
    <t>In order to prepare staff, pupils and parents there needs to be adequate notice. However, if inspections were to be done more frequently, the notification period could be shortened.</t>
  </si>
  <si>
    <t>An animation 
A video</t>
  </si>
  <si>
    <t>ANON-E7Y6-NXCU-9</t>
  </si>
  <si>
    <t>Scaffolding of questions is needed. Pupil focus groups need to be well thought out so it is not those who hate/love school being selected.</t>
  </si>
  <si>
    <t>Staff views will explain the true feelings of a school. These are the people who are directly influencing pupil experiences.</t>
  </si>
  <si>
    <t>ANON-E7Y6-NXV1-R</t>
  </si>
  <si>
    <t>Children and young people need to understand how they can provide effective feedback. This can be born positive or negative but should always be accurate, balanced, constructive and de-personalised to it to be meaningful.</t>
  </si>
  <si>
    <t>Opportunities to discuss the wider ethos of the school and the intricate additional roles that staff play in ensuring pupil entitlements are met, especially in smaller school where staff numbers are limited.</t>
  </si>
  <si>
    <t>Video of inspector speaking to the pupils in friendly tone explaining the key points in appropriate language. This can be presented in classrooms, assemblies etc and also posted on school websites etc.</t>
  </si>
  <si>
    <t>ANON-E7Y6-NXDR-7</t>
  </si>
  <si>
    <t>ANON-E7Y6-NXT5-T</t>
  </si>
  <si>
    <t>Focus groups and direct conversations allow for views to be explored, and deeper meanings to be gathered.</t>
  </si>
  <si>
    <t>Staff could also have the option of individual discussion time with inspection team.  Understand however that this requires a lot of time and organising to allow it to happen.</t>
  </si>
  <si>
    <t>Other members of Parent Council eg vice chair, secretary etc could also be included in a Parent Council meeting.  Gathering a democratic view of parents is crucial but not an easy thing to do.</t>
  </si>
  <si>
    <t>Having been inspected the 2.5 week period feels too short.  Schools who have a senior management team can work together and possibly prepare everything in that time. In a school where there is only a Head Teacher and a teaching Principal Teacher the onus is all on them to prepare whilst continuing to run the school/teach in the run up to inspection.  This is a energy sapping process with a massive 'test' at the end. The pressure is enormous in terms of staff and parent expectation.</t>
  </si>
  <si>
    <t>Feedback on the aspects children were involved and included in eg focus group.  Brief summary of report for children which is easy to understand.</t>
  </si>
  <si>
    <t>ANON-E7Y6-NX5C-9</t>
  </si>
  <si>
    <t>Inspections should be part of a triaged process, in which schools are  involved throughout. There are complex factors for each school all of the time. It's a waste of public money for a group of people to decent on a school and make value judgements over the course of 3/4 days. I know of contexts where inspectors have demanded to come even when the school is in crisis. Who is learning anything from that apart from reinforcing what that school already knows- that things are relal ytough every day. Stop the superiority approach, the inspectorate invites a certain type of person who believe one size fits all. Itechoes all that is wrong with the assessment systems across education in general.</t>
  </si>
  <si>
    <t>It is illogical that my school's context, where we are moving between good and very good most of the time, should be compared to my colleague's school a mile away where their already transient population has been transformed by a large number of refugee families enrolling.Their abilty to manage and support that with little extra resource far outweights the G/VG/Excellent judgements achieved by a school with a predicatable or more affluent catchment area and more generous resourcing and staffing from LA.In simple terms, it's about parity of esteem.Moving from 3/10 to 4/10 is worth the same (and often more) in moving from 7/10 to 8/10.I've never met a Ht who wasn't ambitious for their school.</t>
  </si>
  <si>
    <t>Inspection should be an ongoing collaboration between LA and HMIe. If the LA does not adequately resource schools, HMIe should be in a position to feed that back in the way the Care Inspectoare does. HTs do incredible work  but more is expected with less resource and with a diminished SLT. How can that possibly add up?</t>
  </si>
  <si>
    <t>Talk to them without an agenda and without pre-defined, narrow data-focused questions. Children will tell you all you need to know about their learning experiences, as painful as that can be sometimes.  We are here for them, not politicians, not inspectors and not even parents.</t>
  </si>
  <si>
    <t>HMIe should already have a working relationship with the school and should eb involved in dialogue and support long before they appear in the car park.</t>
  </si>
  <si>
    <t>ANON-E7Y6-NX53-S</t>
  </si>
  <si>
    <t>I feel some pupils don't always understand the wording of the questionnaires
Pupil focus groups are good but perhaps also an opportunity to share how they feel about their school digitally i.e. a padlet accessed through a QR code</t>
  </si>
  <si>
    <t>a term's notice</t>
  </si>
  <si>
    <t>Pupil friendly report of strengths and areas for improvement for all schools so it feels less damaging and demotivating for pupils depending on which school they go to</t>
  </si>
  <si>
    <t>ANON-E7Y6-N4Y4-T</t>
  </si>
  <si>
    <t>More than just surveys but more time for qualitive data through interview  and/or play or learn side by side.</t>
  </si>
  <si>
    <t>Open door time for staff to drop in during inspection to share their view of impact of school on their work life as well as views on learning.</t>
  </si>
  <si>
    <t>The wider element of the school is vital. As a former head looking for my first headship, I remember getting the vibe of the school by visiting the local shop. This gave me incentive to get to know community and learning more and follow through with application. This out and about gathering information is vital for gathering information. There have been many an instance where a community have been very happy with school provision but upset at inspection findings which have damaged perception of the school.</t>
  </si>
  <si>
    <t>A cycle of school generation is important. More work with local authority quality assurance would be good as different authorities have different remit for use of QIOs for instance.
The school I worked in had limited QIO support due to the title being removed and replaced with a title of Collaborative Lead. This was also part of council cutbacks. Schools should not be left to gather/guage their progress on their own. Inspectors need to also work with those who are quality assuring at Council Level.</t>
  </si>
  <si>
    <t>This is vitally important forschos/communities. Local media/press can home in on a particular statement which can cause a school/community malaise. Inspections should only come back to a school where there is real cause for concern. Otherwise local authorities should be referred to immediate support. We currently have a football manager type approach to leadership where following inspections, a leader is put into a position where they have to move on. Leaders have the capacity to do the job well otherwise they'd not be in position and Difficulties should be identified and supported well by local authorities, not following bad inspections.</t>
  </si>
  <si>
    <t>In theory schools should be able to have inspection at any time. We have capacity in a modern age to have all data at hand and there is nothing wrong with unannounced visits. I have known perceptive leaders to prepare a patch up inspection and others to wilt under pressure who are otherwise very good leaders.</t>
  </si>
  <si>
    <t>It's not easy to quantify everything as a school improvement plan should just focus on what's manageable. Far too often school get swayed by latest governmental push (eg Childrens Rights), and can lose sight of what's important for their school. The value of the school improvement plan and it's quantifiable improvement aspects must over-ride the latest national push. Far too often schools end up being operational instead of strategic with a, "fly by seat of pants" approach. Leaders need to feel control and a feeling of progress. Having too many factors assessed by inspection is not good.</t>
  </si>
  <si>
    <t>Reports need to feel local and that inspectors actually know the school. This is difficult in short space of time.
Positive language of strengths of school. As stated previously, reports that give supportive feedback. If a report is required where inspectors have to return (and this would only be in unsatisfactory levels), the area of unsatisfactory would be identified but next steps done positively reported. School needing to improve to at least satisfactory should be forwarded to local authority with no follow up visit.</t>
  </si>
  <si>
    <t>Children should gave feedback same as senior leaders. General Feedback should not be kept secret till publication.</t>
  </si>
  <si>
    <t>ANON-E7Y6-NCY4-9</t>
  </si>
  <si>
    <t>It would be really important to acknowledge the different needs of the children to ensure that their views are effectively and usefully gathered.  This might be more effectively achieved through activities conducted with known members of staff prior to inspection which will help them understand the types of questions they might be faced with and the ways in which those discussions might be facilitated.</t>
  </si>
  <si>
    <t>Giving time to gather views from all staff is very important and feedback from them has been that they felt rushed or were not given any oportunities to speak . They should be given greater opportunity to engage with any process of inspection and have more opportunities to review and discuss the report – rior to any publication of the report.</t>
  </si>
  <si>
    <t>Some parents feel that the process is quite intimidating , it may be more helpful to have a more open and relaxed approach which could support greater engagement. It may also be more helpful to provide questions to them in advance so that they are prepared for the discussions and able to reflect more deeply on their school experince.</t>
  </si>
  <si>
    <t>Inspections still cause great anxiety in schools and although do provide feedback to support improvement and encourage Authoirty interventions, this is not the best way to achieve improvements.  I think that the dialogue and professional discussions with inspectors are valuable but I think that improving Local Authority systems and staffing to support schools would provide a better approach to improving schools. All schools must be properly resourced and a clear, planned approach to quality and improvement should be the focus of any inspection activity on a regular and risk-based basis.</t>
  </si>
  <si>
    <t>Greater consideration must be taken of holiday periods.  Too close to a holiday and staff are exhausted, if the notification comes in to say that the school will be inspected after the holiday staff work through the holiday and it is lost.
It is also difficult to know if more time to prepare would be helpful as it is sometimes better to see what we are dealing with every day but reducing the paperwork required to have to hand would also help in the shorter preparation time.</t>
  </si>
  <si>
    <t>There have always been a conflict between the expecations of  HMIe and Care Inspectorate.  While the shared inspection framework is envisaged as a way to guard against this, there are still two organisations inspecting with different cultures and inspection teams.  This cannot be fully addressed through an inspection framework but needs to be part of a more ambitious re-imagining of how we support and ensure quality provision.  
This could also be addressed through a change to the inspection process with rather than having a moment in time look at individual units there is a more regular input from supportive visits with a focus on  holistic improvements across the settings.</t>
  </si>
  <si>
    <t>At the moment the inspection reports are difficult for parents to gain clarity of what is happening in the school and often parents report that the report does not reflect their experince. Giving key information to staff of key strengths what would support improvement is helpful also indicating how the Authority could help. 
Providing parents with simplified key strenghths to build confidence and assurance  but  the gap between inspections often means that Parents do not find the report particulary helpful.</t>
  </si>
  <si>
    <t>Feedback should be provided but staff who know their children, explaining the information provided in the inspection report.</t>
  </si>
  <si>
    <t>When HMIe has determined that a school needs support to make improvements it would seem appropriate that they should provide further engagement.   The inspectors would have the fullest understandig of their findings and would be best placed to assist the school in acting upon them.
It would also be more helpful if the Local authorities support for improvement in schools and their systems to support standards and quality improvement were the focus of inspection.</t>
  </si>
  <si>
    <t>ANON-E7Y6-NXCR-6</t>
  </si>
  <si>
    <t xml:space="preserve">See response re alternative appraoch to inspection </t>
  </si>
  <si>
    <t>The process needs to be one of staged moderated review relating to school development planning and its processes. External input from time to time is appropriate. All-at-once judgmentalism is not especially without checks and balances, natural justice, due process and the rule of law. Question 1.4 is outright dangerous. No information whatsoever should be communicated to inspectors that is not also communicated to the school via its head teacher. What if something is ‘going on’ in a school at the time of an inspection? The Parent Council chair should not communicate anything to inspectors other than as is transparent to the Parent Council and to the head teacher. But, a process very different to ‘inspection’ is needed. Questions 1.5 – 1.7 needs subtlety, essentially to be built into ongoing processes.</t>
  </si>
  <si>
    <t>The underlying presumption is meaningless. The process needs to be moderated review.</t>
  </si>
  <si>
    <t>Grading by what methodology to what pedagogical assumptions? Should inspections themselves be
graded? HGIOS? never related to the learning ecosystem of Scottish school education 2001-16 nor the
General Teaching Council for Scotland standards. They never can. They only undermine even
occasionally when they fame instead of shame, but essentially only inflame. If there is considered to
be non-adherence to GTCS standards that is another thing altogether. Question 3.4 what does this
word ‘performing’ signify? The emergent nature of twenty-first pedagogy in not about ‘performance’.
Is the detailed content of the Four Capacities components about ‘performance’ or the seven principles
of curriculum design of the 2004 curriculum review report?</t>
  </si>
  <si>
    <t>Inspection in this form is meaningless. On 9 and 13 June 2011 two inspection teams showed up from
different bodies to apply different methods to different criteria. Both went ahead. Both differed from
the school’s criteria in line with national policy. That is a broken system. In that form inspection is
unfixable.</t>
  </si>
  <si>
    <t>When self-evaluation was first developed by the Scottish Consultative Committee on the Curriculum which led to the first How Good Is Our School? in 1996 with the formulation of self-evaluation it was never intended to be an external school calibration device. This has all but killed school autonomous processes, and, most lamentably, ‘Building the Curriculum’ and the expressly transformational pedagogic shifts it presaged. Imposed inspection ‘areas for development’ and intrinsic development within ‘Building the Curriculum’ pertain to different world views and different ethical realms. They are incompatible.
Providing a list of atomised key areas to be somehow ‘inspected’ destroys sense-making. In early 2008 we were provided with a listing like that by our education authority with regard to the new HGIOS3, and vast amounts of associated audit, and it all but killed Building the Curriculum, except it didn’t. We made it work, but it spoke an entirely different language to HMIE as several of my articles  in the Times Educational Supplement for Scotland explain and analyse. Likewise, our School Development Plans and Standards and Quality reports. The Education Authority and HMIE simply overrode them, by writing covert reports over ours and then imposing theirs over ours without any dialogue or evidence. HMIE do not engage with thinking such as ‘Building the Curriculum’. It is not what they are ‘about’. Learning and Teaching Scotland did, and the British Communications and Technology Agency (BECTA). And external agencies.</t>
  </si>
  <si>
    <t>What does HMIE mean by ‘findings’ here? Data? Interpretation of data? Construction of data?
Research questions? Research conclusions? Hypothesis formulation? Professional standards compliance determination? Conformity to pre-set ‘what are we looking for’ determinations? A ‘verdict’? If so, to what ‘charge’? If HMIE are to utilize or create evidence to ‘prove’ a charge will there be an intervening prosecutor stage? How will evidence be tested? How does all this relate to the world of research and its processes?
If there is already rich development planning, with associated School Improvement through Self Evaluation activity, with professional inquiry, institutional development, generative research and what-have-you should not external-to-the school quality engagement, whether by an Education Authority, other agencies or some designated quality body not act in a moderating role assisting with the generation of professional knowledge? Where does the General Teaching Council for Scotland come into all this?
Sentence 1 utilizes the word ‘shared’. What does this signify? ‘Sharing’ to me signifies equal distribution. I can’t see anything like that going on in inspection.</t>
  </si>
  <si>
    <t>Section 8
Inspection obliterated our involvement in nursery and early years education from when we set up our nursery in 2004. I presented on what we really developed in that regard at ICSEI Melbourne in February 2025 https://2025.icsei.net/ The ICSEI Early Childhood Education and Care network invited me to be the global presenter of their 3 March 2025 online network meeting ‘Public Knowledge Created by Children as School System Regeneration: Redefining Education through Purpose and Possibility’ regarding that. If HMIE wish to make external quality review work, and incorporate the nursery sector they would need to engage with that pedagogical thinking. Since they haven’t in twenty years I cannot see what likelihood there is of that occurring now.
The consultation document observes “Where an inspection team identifies that a school is not providing a sufficient quality of education, HM Inspectors continue to engage with the school.” What is the meaning of “identifies”? What is the process of ‘identification’? What does “sufficient” mean?
Does ‘sufficiency’ apply to quality. What does “engage” mean? The term implies reciprocity, which I have not ‘identified’ as ‘sufficient’ in inspection since 2001. I have ‘identified’ where HMIE inspectors have been working to very different pedagogical models to those embedded in national policy initiatives, or the rationale of a school. Likewise I have ‘identified’ where they have countered sophisticated ongoing work by a range of integrated professionals with regard to pupils with very specific additional needs. Thereby there are also profound ethical issues, which are not addressed in this consultation. I have also ‘identified’ where their data does not justify their conclusions? I have also ‘identified’ that nothing can be done about this currently within ‘model’ complaints handling principles.
This is a redundant model given such school-involved developmental, inquiry, research,
practitioner/institutional generative research, school-generated data including methods and so on.
External processes have to build into that. ‘Inspection’ simply cannot do that.</t>
  </si>
  <si>
    <t xml:space="preserve">Publish </t>
  </si>
  <si>
    <t>a</t>
  </si>
  <si>
    <t>It was clear to us in our recent inspection that due to our different cohorts in English Medium and Gaelic Medium the experiences of the focus groups would be considerably different. This couple with our size, meaning all P7s rather than "cherry picked" P7s could have easily led to inequity with other larger schools. It could be better for the inspection team to meet and spend some time with the whole class with a very simple starting point using a question or two from How good is OUR school, and having a discussion with pupils as expert on their own school and inspectors as experts in Education generally.</t>
  </si>
  <si>
    <t>There could easily be a process where a single inspector could visit schools regularly and have professional dialogue with school staff and where possible with pupils, parents etc. A bit similar to 'recovery visits'  Through dialogue and discussion and spending a day in school (maybe annuallly) a clearer "risk assessment could be made of each school and this could trigger a full inspection based on the risk. Schools who are clearly on track and capable of continuous improvement would be "left alone" apart from annual visits and those who are more concerning would then get an inspection leading to a fuller picture of strengths and challenges</t>
  </si>
  <si>
    <t>An additional requirement from schools to complete a statutory action plan to show their response to the inspection report and detail what their plan is to build on strengths and work on areas for improvement. This could be published alongside reports showing the intention for the process to be one of building on improvement not a high stakes judgement</t>
  </si>
  <si>
    <t>Too much time to plan makes things overwhelming and there is the expectations to 'prepare for inspection' rather than see us how we are. On the other hand there needs to be a much more realistic acceptance of what is possible in schools with very few staff so the reality of keeping schools running vs producing paperwork/ policies for inspection should be very clear</t>
  </si>
  <si>
    <t>A short video of the Lead inspector addressing the children which can be shared with the classes. "We enjoyed our time in your school. We think the strengths of your school are..... The next steps for your school to work on are.....
Ensuring this is obviously respectful of staff and positively worded in a child friendly way</t>
  </si>
  <si>
    <t>A much clearer understanding from Inspection teams and helped to communicate with parents especially currently of the acceptance and understanding that it is a very difficult period especially in terms of staffing and some of the challenges in terms of improvement are potentially through no fault of the school staff but purely because of circumstances, time, staffing, being spread too thinly etc</t>
  </si>
  <si>
    <t>I think if the model were to change - a supportive 'critical friend' approach whereby an inspector continued a link with a school over a longer period with regular updates etc would allow for a less high stakes model and lead much more towards making positive continual improvements</t>
  </si>
  <si>
    <t>ANON-E7Y6-NX5R-R</t>
  </si>
  <si>
    <t>Meeting with pupil focus groups
Learner discussions</t>
  </si>
  <si>
    <t>The report should take into account the context and story of the school e.g. changes in management, high turnover of staff, large number of temporary or new staff, changing demographic. There should be a clear understanding of the journey of the school and the strategic plan for improvement.</t>
  </si>
  <si>
    <t>ANON-E7Y6-NCCY-R</t>
  </si>
  <si>
    <t>Summary of strengths and next steps - all on a single page with some icons/images/quotes.</t>
  </si>
  <si>
    <t>ANON-E7Y6-NXGM-5</t>
  </si>
  <si>
    <t>I think that the current grading system is ok to help inform areas of strength and development in the school however I disagree with the language of weak and unsatisfactory being published for parents and pupils as I believe this can make it harder for a school to improve once people form opinions based on these gradings. It can also dishearten staff, parents and pupils.</t>
  </si>
  <si>
    <t>ANON-E7Y6-NCFV-R</t>
  </si>
  <si>
    <t>Let them talk to you about what they want to talk about. For example only carrying out a short model prevents staff from sharing the wonderful work they do under other QIS.</t>
  </si>
  <si>
    <t>Every 5 years seems reasonable but the model needs to change from one of criticism to one of support. School leaders also change rapidly in some schools. It’s a snapshot in time currently and once in a 15 year period is far too long.</t>
  </si>
  <si>
    <t>If it continues to with the current model then 3 to 4 weeks would be better because it takes such a long time to prepare everything and the Local Authority add their own timeline into the mix which makes it much more stressful. For example they don’t let you send the scoping paper until it has been given their approval. If it is going to be more supportive with people coming in to give advice and highlight good practice I think a couple of days is fine. But please take away the paperwork.</t>
  </si>
  <si>
    <t>Book Creator or Video explaining what the team enjoyed learning about the school.</t>
  </si>
  <si>
    <t>ANON-E7Y6-NC7Q-4</t>
  </si>
  <si>
    <t>In dialogue as part of a focus group</t>
  </si>
  <si>
    <t>The anticipation and unknown of inspections should be removed. A fixed cycle 5/7 years allows time for improvement and the inspection being part of that journey not something that creeps up with 2.5 weeks notice.</t>
  </si>
  <si>
    <t>But part of a fixed cycle would allow schools to know roughly when inspections are due to avoid the anxious strain, guessing game and anticipation. Should become normalised and simply part of the school improvement journey/quality assurance</t>
  </si>
  <si>
    <t>Visual summary of strengths and areas for development.</t>
  </si>
  <si>
    <t>ASN provision</t>
  </si>
  <si>
    <t>ANON-E7Y6-NC56-7</t>
  </si>
  <si>
    <t>Child led meetings.
Hands up surveys. 
Pupil group meetings.</t>
  </si>
  <si>
    <t>6 weeks allows for staff to self evaluate and reflect effectively before a visit. This is vital so no staff feel pressured or stressed. No notice should be given just before a holiday as this can ruin holidays.</t>
  </si>
  <si>
    <t>Policies and Practices</t>
  </si>
  <si>
    <t>Clear inforgraphics on a single page</t>
  </si>
  <si>
    <t>ANON-E7Y6-NXZG-J</t>
  </si>
  <si>
    <t>More opportunities for focus groups or school walkrounds</t>
  </si>
  <si>
    <t>I think it’s difficult to get the balance right with staff in schools. Often the most vocal staff are weak practitioners in the classroom or want to bash SLT because they have zero awareness of the job they do!</t>
  </si>
  <si>
    <t>Something in child friendly language that is framed in a positive way around their school. 
If a report is overly poor it may impact on the relationship a child and their family have with a school</t>
  </si>
  <si>
    <t>ANON-E7Y6-NCX6-A</t>
  </si>
  <si>
    <t>If the inspection process is about improvement, a pre-visit should be undertaken - probably at short notice (2.5 weeks) and then an internal report prepared, summarising strengths and areas for improvement. The school should then be given a period of time to work on areas and a final report (for external publication) compiled after a second visit.</t>
  </si>
  <si>
    <t>Something visual,digitally based.  Perhaps using an HMIe avatar.</t>
  </si>
  <si>
    <t>Signposting to evidence-based resources and approaches. 
Overall, I have few objections to the the principles of the inspection process. However I do believe the credibility of HMIE and the process has eroded over-time for some of the following reasons:
- Validation / moderation of the inspection process
- Seemingly flip flopping priorities depending on the (legitimate) interests of the lead inspectors
- A confused political landscapes leading to an unmanageable number of so-called 'priorities'
- An over supply of  information from Ed Scot. A simplifed landscape is needed (i,e, with CFE)
The structure of this questionnaire does not readily allow some of the 'big' questions to be answered.</t>
  </si>
  <si>
    <t>As discussed in a previous section. I favour a 2 visit model for all schools with subsequent visits for schools that require support to make improvements</t>
  </si>
  <si>
    <t>ANON-E7Y6-NC55-6</t>
  </si>
  <si>
    <t>Liaising with school staff to ensure that pupils are able to contribute their views</t>
  </si>
  <si>
    <t>Making time to meet with staff at end of school day and at lunchtimes</t>
  </si>
  <si>
    <t>In  my experience, the parents who attend are ones with strong views against the school. Other parents don't get a chance to attend focus groups because they are held during the day and so coincide with work. Could focus groups be held in the evenings?</t>
  </si>
  <si>
    <t>A well written report suitable for young people</t>
  </si>
  <si>
    <t>Recognition of a school's context - ie, not one size fits all. Schools in the north do not have the opportunities that schools in central belt do but the same inspection criteria are used. This leads to parents and young people feeling that our schools are poorly led when inf act we are fighting to employ and retain suitable staff and we don't have access to the same partnerships.</t>
  </si>
  <si>
    <t>ANON-E7Y6-NXXP-S</t>
  </si>
  <si>
    <t>Children are stressed enough as things are, and from what I’ve seen over the years they get even more stressed, unnecessarily, during inspections. I know I wasn’t meant to write here, but you didn’t have an option for telling the reason why I don’t think they should be involved so I thought I’d provide one.</t>
  </si>
  <si>
    <t>Again, you didn’t want the information from the other end of the spectrum, but I am providing it anyway because I feel it’s important. Teachers are already completely overwhelmed during inspections, having them have even more opportunities to engage with inspection staff would only prolong the process and increase stress levels.</t>
  </si>
  <si>
    <t>I don’t think they’re helpful at all, and they stress out the entire school for weeks in the lead up to the event, and for many schools in the aftermath created by the reports as well. I think there should be a way for teachers/staff/parents to anonymously give information about their school and any concerns they have, which would then trigger an inspection based on hitting a certain number of or type of issues reported.</t>
  </si>
  <si>
    <t>I think the more time you have allocated to inform schools and families, the more stress you put on teachers and learners.</t>
  </si>
  <si>
    <t>I think it should be very brief and focusing on what we do well and what we want to do better.</t>
  </si>
  <si>
    <t>ANON-E7Y6-NXV7-X</t>
  </si>
  <si>
    <t>ANON-E7Y6-N4S6-P</t>
  </si>
  <si>
    <t>Focussed and skilled pupil voice group discussion to include a variety of learners. This would include groups for whom school data, including attendance, shows that they are behind the peers, not being stretched and the sometimes ’invisible’ pupils in the middle. 
Themed inspections should also be in place to measure the extent to which Government Policy is being enacted and its impact.</t>
  </si>
  <si>
    <t>Focussed inspections testing out Government Policy. Well-being and training, workload, behaviour, leadership, quality support from LAs</t>
  </si>
  <si>
    <t>There are families who find it challenging to engage with educational professionals. Their voice is crucial in shaping education. Look for best practice in how schools engage with their hard to reach communities as a starting point</t>
  </si>
  <si>
    <t>Every three years. If longer, a whole cohort of learning could have been poorly served for a whole phase of their education</t>
  </si>
  <si>
    <t>No grades, they can make recruitment of staff more challenging and in particular, high quality teachers.</t>
  </si>
  <si>
    <t>The inspection framework should measure a normal day as much as possible and subsequent preparation should include a review of the schools improvement cycle and the point in their journey. 
Inspectors preparation would include published data. The more live the inspection is the better. Interviews would tell inspectors if what they are seeing is a normal day.</t>
  </si>
  <si>
    <t>The extent to which the arts enhance the life of the school, its community and the development of the whole child.</t>
  </si>
  <si>
    <t>A tailored celebration that includes improvements. No child wants to think they’re at a ‘bad’ school</t>
  </si>
  <si>
    <t>ANON-E7Y6-NXQ7-S</t>
  </si>
  <si>
    <t>Tertiary Education Leader / Manager</t>
  </si>
  <si>
    <t>ANON-E7Y6-NC8M-1</t>
  </si>
  <si>
    <t>Leave that to the school</t>
  </si>
  <si>
    <t>ANON-E7Y6-NC3J-S</t>
  </si>
  <si>
    <t>Find ways to reach the wider parent body. Draw more on information gathered throughout the session. 
I have found inspectors very skilled in interpreting this information from parents.</t>
  </si>
  <si>
    <t>I strongly feel that the timing of the notification should be taken into account and should not be over a holiday or very close to the start or end of session. I know that this reduces the amount of inspections but it does matter and does bring a huge amount of additional stress to school staff that could be avoided.</t>
  </si>
  <si>
    <t>A child friendly version should be published maybe using sketch note.</t>
  </si>
  <si>
    <t>ANON-E7Y6-NC85-9</t>
  </si>
  <si>
    <t>Some of the questions asked are misleading for the children. Not all children are able to answer the questions on line and this can put extra pressure on school staff.</t>
  </si>
  <si>
    <t>The links that are sent out are difficult for parents to access. There is also not enough time given over to this .</t>
  </si>
  <si>
    <t>Inspections are very stressful for school staff and also children. They only provide a snapshot of what a school is like and it is subjective based on what the inspection teams agenda and views are.</t>
  </si>
  <si>
    <t>There are lots of additional paperwork which HMIE ask for. I personally worked everyday of my holiday collating and organising timetables and plans for inspection.</t>
  </si>
  <si>
    <t>ANON-E7Y6-NC8T-8</t>
  </si>
  <si>
    <t>- questionnaire
- pupil focus groups
- pupil led presentations to inspectors
- pupil feedback in classrooms and as they travel around the building</t>
  </si>
  <si>
    <t>- questionnaires
- focus groups
- presentations
- conversations during lessons with inspectors
- drop ins</t>
  </si>
  <si>
    <t>There is no perfect model for this but there is huge duplication in the role of local authority staff and their QA processes for schools and the role of education scotland's inspection teams. It would make sense to me that if local authorities were able to confidently work in partnership and collaboration with inspection teams then there could be an overall reduction in workload for schools being QA'd and the staff undertaking inspection. Or a link from the new inspection team in every local authority carrying out the inspections within that area?</t>
  </si>
  <si>
    <t>Literacy and Nmeracy</t>
  </si>
  <si>
    <t>A simple summary report for parents should be clear enough for young people to understand too. It would be helpful to have these as slides as they would likely be shared in assembly but - equally - I would be happy to take the report and synthesise it for pupils.</t>
  </si>
  <si>
    <t>Attainment data vs Virtual Comparator</t>
  </si>
  <si>
    <t>ANON-E7Y6-NXCE-S</t>
  </si>
  <si>
    <t>Children are your best resource. They should be actively encouraged to join drop in sessions to share their views rather than just selected pupils. All children should have opportunity to speak to an inspector if they wish.</t>
  </si>
  <si>
    <t>During my last inspection the lead inspector spent time with staff and leadership team to show us exactly how to improve things.  This was invaluable for our journey. Iknow this isn't common but it is an approach they should utilise. He was actually on his hands and knees drawing out plans.  This is a far better approach!!</t>
  </si>
  <si>
    <t>No just the approach of these inspections should be looked at. These inspections can destroy staff and leadership teams mentally and physically as they are named and shamed within reports. They are very often not supportive ! HTs live in fear of Inspections.  This shouldn't be the case,  it is a missed opportunity to improve things collectively but its often leads to public humiliation.</t>
  </si>
  <si>
    <t>A detailed report is all a head teacher and school team need, they can use that to develop their SIP. 
A copy of this report or a summary can go to parents. Grades are demoralising in a job that is already hard!</t>
  </si>
  <si>
    <t>With no grades</t>
  </si>
  <si>
    <t>A children's simplified report. School has to do a child friendly friendly SIP so why can't inspectors do the same for children.</t>
  </si>
  <si>
    <t>Grades should go</t>
  </si>
  <si>
    <t>This may break down barriers if inspectors  were people you could ask for support at regular intervals</t>
  </si>
  <si>
    <t>Head teacher</t>
  </si>
  <si>
    <t>ANON-E7Y6-NXZC-E</t>
  </si>
  <si>
    <t>The pace of education is relentless. More notice and a more flexible approach would support staff wellbeing. A term’s notice would be better as it would allow staff to prepare everything required without the absolute stress that it brings, particularly to senior leaders in schools.</t>
  </si>
  <si>
    <t>Key messages in a child friendly way. Eg these are the strengths and these are the next steps that would help your school be even better. It needs to have a positive focus.</t>
  </si>
  <si>
    <t>ANON-E7Y6-N4YS-S</t>
  </si>
  <si>
    <t>For the conversation to be lead by a familiar adult and observed by an inspector.</t>
  </si>
  <si>
    <t>These opportunities should be balanced and not just an opportunity to trip people up or trick people.</t>
  </si>
  <si>
    <t>The chair of the parent council is key in this conversation and so to are a variety of parents.</t>
  </si>
  <si>
    <t>If schools are submitting improvement plans and quality reports, sharing this progress at LA level - then why can’t this be used for continuous sampling of work by HMIe along with stakeholder surveys and then utilise this to identify sample schools or at risk school to focus on.</t>
  </si>
  <si>
    <t>Sketch note, sway, short video clio</t>
  </si>
  <si>
    <t>ANON-E7Y6-NC8S-7</t>
  </si>
  <si>
    <t>Staff should be able to share their views without fear of reprisal from senior management. Too often staff are afraid to freak their minds and the inspection team does not get the full view of what is going on n a school</t>
  </si>
  <si>
    <t>Meet with parents, not just parent council chair. Hold a session where parents can speak freely without school staff present</t>
  </si>
  <si>
    <t>Where has the school come from? There is constant talk of being on a journey. Some schools may have suffered from weak leadership in the past and may have improved vastly but still have a lot to do. They need to be commended for the improvements made. 
A school may have excellent leadership and staff but still not show improvements in attainment  - due to outside issues eg financial constraints, lack of staff etc  . All these need to be taken into during inspections.</t>
  </si>
  <si>
    <t>Inspections should not be announced. That is the only way we will get a true picture of what is going on in our schools. It also avoids all the extra stress on teachers in the lead up.</t>
  </si>
  <si>
    <t>Individual and personalised progress. For example. A P7 child may be only at first level but that might be a huge achievement for them and their teachers. However thus is often not seen as good enough by the inspectors.</t>
  </si>
  <si>
    <t>There should be a very simple sharing of information. The children don’t really need to be informed the same as parents. Let our children actually be children and not burden them with information that they can’t actually do anything positive with</t>
  </si>
  <si>
    <t>Retired Primary School  DHT and Grandparent</t>
  </si>
  <si>
    <t>ANON-E7Y6-NCQ4-1</t>
  </si>
  <si>
    <t>Thank you for the opportunity to contribute to the national consultation on the future of school inspection in Scotland. I am responding as Head Teacher of Saint Matthew’s Academy, a denominational secondary school serving communities across North Ayrshire. I welcome the commitment to review current inspection processes and appreciate the chance to offer a perspective rooted in the daily reality of a Catholic school with a diverse, inclusive and socially complex catchment.
This response draws upon our lived experience of inspection, our approach to self-evaluation and improvement, and the distinctive aims, values and mission that guide Saint Matthew’s Academy.
Saint Matthew’s Academy is guided by the Charter for Catholic Schools in Scotland. We work to:
• Provide high-quality learning and teaching for all learners
• Place wellbeing, equity and inclusion at the centre of school life
• Build positive relationships rooted in respect, dignity and compassion
• Form young people in Gospel values, enabling them to be active citizens and people of hope
• Foster strong partnerships with families, parishes, and the wider community
• Support every young person to realise their potential and achieve sustained positive destinations
These aims underpin everything we do. They shape our practice, our planning and the culture of the school, and any national inspection system must be capable of recognising and valuing what this means in reality, not only through academic data, but through the spiritual formation, moral development, community engagement, and the lived expression of Catholic ethos that characterise denominational education.
My immediate view of the work of HMIE is that I do not believe that graded inspections should continue. This view reflects my own experience, the reflections of colleagues across the system, and the concerns raised by many schools over recent years. A single grade simply cannot capture the nuance, context, or lived reality of a school community. When grades are used, they inevitably become the focal point, overshadowing the rich narrative provided in reports and reducing public debate to a headline judgement rather than encouraging meaningful discussion about learning and improvement. The complexity of a large secondary school cannot be represented accurately or fairly through a single word or number, yet that is often how the inspection is interpreted externally.
Beyond this, graded inspections tend to create an unnecessarily high-stakes climate. They can discourage open professional dialogue, limit transparency around areas for development, and shift the focus toward performance rather than authentic practice. For improvement to flourish, trust between schools and inspectors is essential, and grading often undermines this trust by fostering a sense of judgement rather than partnership.
There is also a tendency for grading to drive changes in behaviour during the inspection window itself. Schools may feel compelled to alter routines or present themselves differently when inspectors are in the building. This contradicts the principle that learning and teaching should be consistently high-quality, not heightened for inspection purposes. Moreover, colleagues across the system continue to report inconsistencies in how quality indicators are interpreted, variability between inspection teams, and a lack of clarity about how different pieces of evidence are weighted. This results in understandable scepticism about the fairness of grades and diminishes confidence in the model.
Another concern relates to accountability. Schools are held publicly accountable for outcomes; the inspectorate is not subject to equivalent public scrutiny. This imbalance fuels discomfort among staff and contributes to a perception that the grading process lacks transparency. Taken together, these factors create a situation where the presence of grades adds stress, reduces authenticity, and leads to duplication of processes already carried out by local authorities. A narrative model, aligned with existing local authority quality assurance, would be more coherent, proportionate and ultimately more constructive.
Alongside the issue of grading, I would also ask that any new inspection model is genuinely cognisant of the unique nature of denominational education. Catholic schools have a distinctive mission centred on the formation of the whole person, and frameworks such as the Charter for Catholic Schools and Developing in Faith are integral to how we evaluate our success. It is therefore essential that inspectors or associate assessors with experience of denominational schooling are included, and that schools are fully supported to evidence their spiritual, moral and communal life as part of the inspection process. At present, the Catholic ethos of schools is acknowledged inconsistently; future models must address this to ensure fairness, accuracy and parity of esteem.
I also believe that inspection should be designed to complement, rather than duplicate, local authority improvement processes. A triangulated approach involving the school, the local authority and the inspectorate would be more proportionate and more supportive of genuine development. Inspection should form part of an ongoing cycle of improvement rather than a high-stakes event, allowing schools to demonstrate authentic practice rather than performance under pressure. A model based on validation of school self-evaluation would reduce stress and encourage openness.
Any framework must also be flexible enough to capture the mission, context and values of individual schools. For a Catholic school this includes moral and spiritual development, community outreach, work related to Laudato Si’, the Caritas and Pope Francis Faith Awards, the richness of liturgical and pastoral life, and the influence of Gospel values on relationships, culture and decision-making. These are not peripheral aspects of school life; they are core to who we are. Any inspection model that cannot recognise them will struggle to provide an accurate picture of the school.
As Head Teacher of Saint Matthew’s Academy, I believe deeply in accountability, improvement and transparency. We welcome external scrutiny and value the opportunity for reflection. Our own experience of inspection has been extremely positive. However, the continued use of grades within the current model no longer supports the kind of collaborative, relational and improvement-driven approach that Scottish education requires. A reformed system, grounded in narrative evaluation, contextual understanding and constructive professional dialogue, would far better reflect the realities of Scottish schools and the distinctive mission of Catholic education.
Thank you for considering these views. I would be happy to provide further detail or to participate in any future discussions.</t>
  </si>
  <si>
    <t xml:space="preserve">Throughout the inspection process, meaningful professional dialogue is essential. Senior leaders, staff, young people and parents must continue to have opportunities to contribute, but these opportunities should prioritise depth and quality rather than volume. The most valuable contributions come when staff and learners feel genuinely listened to and able to share their experience openly.
In responding to the consultation more broadly, my view is that associate assessors strengthen inspections where they have relevant expertise, particularly in denominational contexts. I have no strong view on the role of lay members, provided their contribution is purposeful and contextually informed. </t>
  </si>
  <si>
    <t>Inspection frequency should be grounded in a clear national rationale and aligned with local authority processes rather than determined by arbitrary cycle</t>
  </si>
  <si>
    <t xml:space="preserve">In developing a renewed system, I would support an approach built around narrative, not grades. Inspection reports should provide a clear and honest account of a school’s strengths and areas for development, offer contextualised evaluation of progress and practice, recognise denominational ethos where appropriate, and set out an agreed set of next steps. Such a model would genuinely support improvement rather than reduce it to a simplified judgement.      Grades should be removed entirely, as they oversimplify school performance and distort improvement. </t>
  </si>
  <si>
    <t>Schools should be able to use existing Standards and Quality Reports, School Improvement Plans and other documentation, rather than producing additional paperwork. The overall framework should include one main structure with appropriate contextual guidance for sectors and denominational schools, and reporting should be clear, accessible, and focused on strengths, next steps and the school’s improvement journey.</t>
  </si>
  <si>
    <t>Notice should not be given where the notice and the inspection to itself are separated by a holiday of 1 week or more. It is unacceptable,  for example, that notice is given on 25 March for an inspection after the Spring/Easter break in April.</t>
  </si>
  <si>
    <t>Simplified and child friendly.</t>
  </si>
  <si>
    <t>ANON-E7Y6-NCK3-T</t>
  </si>
  <si>
    <t>ANON-E7Y6-NC1G-M</t>
  </si>
  <si>
    <t>Young people often struggle with the questionnaires but their voice, during inspection, is very powerful.</t>
  </si>
  <si>
    <t>I think staff would welcome the opportunity to reflect on their lessons with inspectors.</t>
  </si>
  <si>
    <t>Meeting with young people to share findings.</t>
  </si>
  <si>
    <t>ANON-E7Y6-NCFT-P</t>
  </si>
  <si>
    <t>Pupils engaged in the learning observations</t>
  </si>
  <si>
    <t>Staff involved in the lesson observations</t>
  </si>
  <si>
    <t>Verbal update with key messages held at assemblies and shared across the school in poster format</t>
  </si>
  <si>
    <t>ANON-E7Y6-NCWZ-D</t>
  </si>
  <si>
    <t>A fun interactive digital presentation</t>
  </si>
  <si>
    <t>ANON-E7Y6-NC4R-2</t>
  </si>
  <si>
    <t>As option 2 but with pupil version too.</t>
  </si>
  <si>
    <t>Short video presentation by lead inspector?</t>
  </si>
  <si>
    <t>ANON-E7Y6-NXC9-D</t>
  </si>
  <si>
    <t>I think inspection should follow same format as care inspectorate.</t>
  </si>
  <si>
    <t>A child friendly report.</t>
  </si>
  <si>
    <t>ANON-E7Y6-NX99-3</t>
  </si>
  <si>
    <t>Focus groups and surveys.</t>
  </si>
  <si>
    <t>Focus groups and surveys - however these must represent the wider parent body.  The quantity asked must represent at least a large majority</t>
  </si>
  <si>
    <t>I don't think schools should be publicly scrutinised at all.  I believe it should be done at a local authority level and schools should be supported not humiliated.</t>
  </si>
  <si>
    <t>Children require this at their own level.  The school staff are the best ones to deliver this, using the report.</t>
  </si>
  <si>
    <t>Public inspections are not helpful and are detrimental to the health and wellbeing of the staff.  Local authorities should monitor individual schools and HMIe can quality assure the authority process.  This is also more cost effective.</t>
  </si>
  <si>
    <t>If they are giving out feedback and recommendations, they should also be there to support.</t>
  </si>
  <si>
    <t>ANON-E7Y6-NXPF-7</t>
  </si>
  <si>
    <t>No more scrutiny required from anyone.</t>
  </si>
  <si>
    <t>No more scrutiny required from anyone. 
Following the inspection the staff,  or at least the SMT,  should be provided with a feedback form allowing them to share their thoughts on the inspection process.  This would give HMI colleagues and Scottish Government a reflection of the impact of inspection on schools and individual staff members. It would also help to protect from very zealous inspectors.</t>
  </si>
  <si>
    <t>The inspection process is horrific and should not be carried out by external colleagues who haven’t worked in schools for years.</t>
  </si>
  <si>
    <t>If inspections are to remain, which I sincerely hope they aren’t, the horrendous build up must go.  Schools are constantly reminded by LAs that they will be soon/ next etc and the tension created is horrendous. Following that, when the notification does arrive you spend 2.5 weeks gathering evidence that you think may be useful and then feel that the inspectors don’t even look at it.  It wouldn’t be possible in two days to gather as much pointless evidence or to work as many ridiculous hours.</t>
  </si>
  <si>
    <t>I think this list is dreadful. Please see how much pressure you are putting on schools, their staff,  and their leadership team if you think it is appropriate to inspect all of this.</t>
  </si>
  <si>
    <t>Speak to them!</t>
  </si>
  <si>
    <t>Despite having had positive results during our recent school and nursery inspection, with neither requiring a return visit, I feel strongly that return visits must stop. The pressure on SMT is outrageous and I am not surprised a HT in England took her own life following an OFSTED inspection. This will happen again unless our system changes dramatically.</t>
  </si>
  <si>
    <t>ANON-E7Y6-NXAW-9</t>
  </si>
  <si>
    <t>Consult with schools regarding how views are usually gathered in school and use same approaches. If required, certain children may be able to participate  better with a familiar adult in the room.</t>
  </si>
  <si>
    <t>Staff should engage in a range of ways- whole staff, development groups, individually if they wish.
Should be the opportunity for staff to showcase work they have been developing through discussion, mini presentation, sharing data, evidence etc. E g. Development of play based approaches, tea hing of writing etc.</t>
  </si>
  <si>
    <t>General engagement is required but it may also support discussion if parents were also provided with a focus theme for discussion.</t>
  </si>
  <si>
    <t>This is difficult. The thought of inspection (I am HT) causes stress and anxiety so I am torn. I think if there was less time between them perhaps it would not be such a build up. However, there is then the concern that a lot of time would be devoted to preparing for inspection which removes focus from day to day running of school. I also think that if they were more often there would not be the need for big teams of inspectors in the school all at once. Perhaps inspection could have a different focus each time on a cycle- within 10 years- 1 broad, 1 focused. Inspectors would then also have more personal experience of a school journey, if there was some continuity in the people involved.</t>
  </si>
  <si>
    <t>We must be mindful that and inspection is a snapshot of a small point in time but the report is there for at least a decade. It is out of date as soon as it is written. We have to be very careful as a lot of weight is put on this report. There are areas outwith a school's  control that impact on provision and progress but is it right that point in time is how a school is judged for years. For example, I had a year where P1-5 had teachers who were not permanent to my school due to mat leaves, long term illness and vacancy. Of course we still expect the highest levels but is it likely we can  be where we usually are during times like that? A report done during that time is then the measure.</t>
  </si>
  <si>
    <t>I think we should know well ahead and I mean being told the inspection will be next session. Then we should have 3-4 weeks to prepare. Some could say this lets you put things in place etc. However, it actually would let us have the time to gather and organise the evidence we have to show a true picture of our schools. We should be trusted to provide a comprehensive, honest picture of our schools and that can't be done in a 3 week panic while still trying to engage in day to day running of school</t>
  </si>
  <si>
    <t>Support from the local authority and provision of resources by the LA to support schools should be clearly highlighted as part of inspection. It is essential that it is recognised that we are at crisis point with staffing, ASN, workload and that these cannot be improved at school level without effective LA support. This is part of the context of the school.</t>
  </si>
  <si>
    <t>There should be reports for schools and parents definitely.
There should also be a report specifically for the children that is written for them as it is their school. School staff and children are the most important people in this</t>
  </si>
  <si>
    <t>Primary- A sketch note or pictorial report wuth simple to the point text. This could be accompanied with digital, e.g. cartoo  video with voice over.
Secondary- appropriately pitched report, accompanied with an easier to understand report for those who may need it</t>
  </si>
  <si>
    <t>I think this needs to be considered individually for each establishment. I do not agree that one size fits all approach is appropriate. Example, a school needs to make a lot of improvement- there is a difference between a school in this position which has a fairly new HT who needs time to make the changes required to what has been historic, and a school in the same position but has a HT who has been in post for years and has responsibility for the situation the school is in. The first one needs time, as long as they have an acceptable plan for improvement, and the second needs support and intervention to make changes m.</t>
  </si>
  <si>
    <t>ANON-E7Y6-N4UX-T</t>
  </si>
  <si>
    <t>The views of young people should echo the school charter as has been or will be created via the newly launched Youth Voice Toolkit - school inspections should be an integral  part of any school charter.
Pupils should be involved in completing questionnaires , being involved in focus groups which includes school staff and not just pupils themselves - involving pupils and staff in focus group discussions will support them in feeling more confident to share their experiences with trusted adults with whom they have secure relationships.</t>
  </si>
  <si>
    <t>School staff have their own lived experiences of their schools and most importantly within the context in which they work. There should be far greater opportunity for school staff to showcase their work and not just to be offered 1 hour slots at the end of a school day. Showcasing school improvements led by pupils and staff should be the central point upon which the inspection should be based.</t>
  </si>
  <si>
    <t>Many parents cannot attend daytime inspection meetings for a host of reasons or lack the confidence to attend in person.
Could there be a TEAMS meeting to support a wider audience to discuss the a schools progress with its families?</t>
  </si>
  <si>
    <t>Schools should be inspected using the following criteria:
A local authority has provided support for a school but needs additional supports from the inspectorate to support their work. ie local authority highlights a school at risk to the inspectorate in the spirit of openness
ALL schools should be inspected every 10 years by the inspectorate unless involved in processes outlined above.
Partner schools should be involved in supporting schools who are facing challenges with their improvement journey to provide support advice and exemplification of their practices
Partner schools should form the Education Associate Cohort - to ensure supports are provided from a "bank" of schools</t>
  </si>
  <si>
    <t>Any form of grade completely misses the point of inspection - they do not capture a schools journey over time. And the grades themselves and how they interlink across quality indicators can undermine and undervalue the efforts of a school community. Grades lower moral, they are ineffective and do not reflect the efforts of staff.
A summary of the journey of a school over a 5 year period should be captured which tells the story of the school in relation to attainment, curriculum within the school and curriculum outwith the school - not all schools have parity of esteem with this - which in turn can impact on attainment.
Pupil voice must form a key element of the schools summary of findings</t>
  </si>
  <si>
    <t>Schools should have a minimum of 4 weeks notice of an inspection. 
Inspections should never compromise the health and wellbeing of colleagues leading into a holiday period - there have been far too many occasions when inspection notices have been given to schools going into the Christmas holiday period - with a "two weeks" notice being given ie the week going into Christmas to prepare and the week returning from Christmas to prepare - that is totally unacceptable!</t>
  </si>
  <si>
    <t>School resourcing - not all schools will have the same staffing ratios, support staff ratios, budgets available - all of which has an impact on what can be done to support the progress and outcomes for young people. That context is really important in how a school is seen by an inspection team - the effectiveness of using school resources is key but we are not on a level playing field across the country. That context must be factored into how a school is understood.</t>
  </si>
  <si>
    <t>Whatever the approach inspections should highlight the successes of a school coupled with its context front and centre. The showcase of successes and project work that i referred to in another section of this survey again should be a highlight that comes front and centre in a report. Inspection reports should celebrate the work of schools.
The next steps advice must follow that opening narrative.
Reports Must not contain grades which are misleading and inconsistently applied.</t>
  </si>
  <si>
    <t>There should also be an easy to understand report for pupils and a section which captures how effectively they support the leadership of their school along with how they supported the inspection process.
Pupil should be involved in writing aspects of this narrative.</t>
  </si>
  <si>
    <t>Schools are at different places for differing reasons on their improvements journeys.
Schools should be provided with a statement of verification on what the school sees as working well and what the inspectorate upholds with them. Comparing schools based on the attainment profile in INSIGHT is unfair and open to variation depending on ASN recording and processes.
Schools should be given an "M.O.T" with the many positives that they have coupled with ongoing areas for improvement. Only in cases when a school is experiencing significant underperformance across several aspects of its provision should a school be involved in re-inspection.</t>
  </si>
  <si>
    <t>ANON-E7Y6-NCKK-J</t>
  </si>
  <si>
    <t>A one page child friendly summary with strengths and next steps.</t>
  </si>
  <si>
    <t>ANON-E7Y6-NXZU-Z</t>
  </si>
  <si>
    <t>Face to face, pupils are bored of questionnaires and online forms.</t>
  </si>
  <si>
    <t>Lessons covered so they can participate in discussions.</t>
  </si>
  <si>
    <t>Via parents council meeting.</t>
  </si>
  <si>
    <t>I think a school should be graded as a percentage of its potential, making councils more accountable. Its potential could depend on the council, staffing ratios, exam performance, insight data, quality of the school building etc. These items should be considered prior to inspection, similar to a seemis risk matrix, and deducted from 100%. So if you have a old, poor building, lots of supply staff, lots of pupils with low SIMD etc. you would expect to lose 20% for these. A school would then be graded on its 80%, less than 80% for the school would mean it is under-performing, with over 80%, it is punching above its weight.</t>
  </si>
  <si>
    <t>Impact of council decisions on smooth running of school: staffing; quality of learning environment; staff to pupil ratios; number of permanent jobs; number of probationers/NQTs.
Another aspect should be about the support available to pupils. Do they have access to Social Work? How long is the NDAS waiting list? Is there Ed Psych/PMHW?</t>
  </si>
  <si>
    <t>A short report detailing of what our potential is and what we achieved.</t>
  </si>
  <si>
    <t>More responsibility on the council.</t>
  </si>
  <si>
    <t>ANON-E7Y6-NX9Q-U</t>
  </si>
  <si>
    <t>It has to be in person.  They don’t always understand what they are being asked in questionnaires.</t>
  </si>
  <si>
    <t>Increased opportunities to speak with more staff during the day.  Expecting colleagues to give up lunch breaks or meet after school after they have been teaching all day is ridiculous/ not physically possible for the majority of staff.  It’s treated like staff don’t care about the school/ inspection (by inspectors) if they don’t meet with the inspection team in their own time.</t>
  </si>
  <si>
    <t>Questionnaires are not 100% reliable- they don’t capture the views of all/ many.  Other approaches are required to get more accurate and representative information from parents.</t>
  </si>
  <si>
    <t>The inspections are meaningless due to how flawed they are/ who is conducting them. 
You need to concentrate on a model that works and is reliable first before deciding how often to implement it.</t>
  </si>
  <si>
    <t>None, or the lowest amount possible.  
Giving weeks notice creates significant stress and additional workload.  Inspectors should see schools as they typically operate.  
Grades are inflated where more notice is given and more ‘evidence’ is presented to teams which doesn’t paint an accurate picture of the day to day running of a school.</t>
  </si>
  <si>
    <t>Staffing itself- there are significant numbers of staff having to cover absence of colleagues across the country which impacts their ability to drive forward change/ to make any progress, with no supply available.  This has a massive impact on some schools and is not reflected in inspections at all.
There are too many staff in secondary schools delivering qualifications that they are not qualified to teach (again, due to staffing issues). 
There is disparity between findings of primary schools following inspection and secondary school experiences with primaries. Some primary schools get glowing reports, despite shocking literacy and numeracy levels- secondary schools are left to fix that.</t>
  </si>
  <si>
    <t>A video summary that could be presented via assemblies.</t>
  </si>
  <si>
    <t>An opportunity for colleagues to respond to findings pre- publication. There are instances where additional evidence could have been provided.</t>
  </si>
  <si>
    <t>Post- findings dialogue with all stakeholders would be helpful- not just a report that everyone is left to interpret (or misinterpret).
Greater examples of good practice or identification or potential partnerships with schools in other authorities.  It’s all good and well inspectors presenting findings, but if they have not taught/ led recently or demonstrated excellence their views are meaningless to schools.  Schools no longer see their closest equivalents via insight as it requires partnerships to be created/ agreed to- VC strips away opportunities for real connection.</t>
  </si>
  <si>
    <t>ANON-E7Y6-NXMH-6</t>
  </si>
  <si>
    <t>Increased engagement with children during classroom visits</t>
  </si>
  <si>
    <t>Once school staff hear the grade the messages about strength and improvement get lost.</t>
  </si>
  <si>
    <t>The lead up time to inspection is possibly the most stressful.  I don't know how you avoid this if wanting a self-evaluation completed and if the inspection footprint is the same.</t>
  </si>
  <si>
    <t>Something that ensure information is shared with all learners.  Need to consider children with ASN - may need for something visual</t>
  </si>
  <si>
    <t>Ongoing support should be provided by staff in the local authority</t>
  </si>
  <si>
    <t>ANON-E7Y6-N4QA-Y</t>
  </si>
  <si>
    <t>Children's views should be placed in higher priority than parents as they are directly experimenting the learning in the classrooms and school..inspections should start here.</t>
  </si>
  <si>
    <t>Concern should drive inspection which in turn should drive support. If inspection teams had less overall inspections to do, they could provide this support and share their experiences.
Samples should include those schools that rate very good and excellent as experience shows that these schools then drop after inspection. Inspection should be the start of a support process not a stand alone snapshot.</t>
  </si>
  <si>
    <t>Inspectors should just turn up. It's the day to day business of the school that is being reviewed and the prep is far to consuming for staff and children.</t>
  </si>
  <si>
    <t>Video report from lead inspector. Visual and verbal would help more families engage with the inspection.</t>
  </si>
  <si>
    <t>ANON-E7Y6-NXYD-E</t>
  </si>
  <si>
    <t>Need to be less bureaucratic and time consuming. Need to consider stress that they cause.</t>
  </si>
  <si>
    <t>I think there should be key documents that you would want that is manageable.  At present it is a huge amount of work to prepare because schools want to show what they can do. They feel like they need to prove themselves!</t>
  </si>
  <si>
    <t>No but needs to be sector specific</t>
  </si>
  <si>
    <t>Film clip?</t>
  </si>
  <si>
    <t>Special</t>
  </si>
  <si>
    <t>ANON-E7Y6-NCSN-W</t>
  </si>
  <si>
    <t>Verbal/ visual feedback</t>
  </si>
  <si>
    <t>ANON-E7Y6-NCD1-H</t>
  </si>
  <si>
    <t>ANON-E7Y6-NCTH-R</t>
  </si>
  <si>
    <t>Children and young people only know what is possible based on their specific experience so there is a natural limit here.</t>
  </si>
  <si>
    <t>Currently the Headteacher, Senior Leaders or Middle leaders can be singled out in a report. I'd welcome a return to curricular areas being referred to otherwise the majority of staff in schools are in effect untouched by inspection.</t>
  </si>
  <si>
    <t>What is this business of asking about 'increased'. Why is there always a drive towards more?! For what reason. These are very poorly framed questions.</t>
  </si>
  <si>
    <t>Again all of these questions assume inspection. What about monitoring?! There's no attempt to think differently here. Same old.</t>
  </si>
  <si>
    <t>Question 3.5 is appalling. No attempt to think differently yet again. Basically 6 point scale or a shorter grading scale. That's the best we can do?! Not good enough. How patronising and debilitating to say 'weak'. And where does a school go after 'excellent'.</t>
  </si>
  <si>
    <t>If we actually were prepared to consider a different model and approach then we wouldn't need this. I'd rather no notice as it simply serves to make people nervous, increases anxiety, means school life is unnatural etc. I would have hoped for a moderating model. If going to 2 days then there would need to be acceptance that a Headteacher could be out of office for a day etc. As long as we are being realistic expectation wise then fair enough.</t>
  </si>
  <si>
    <t>We need to get back to what really matters and the main intention of education and learning. Schools generally don't get to inspect their partners. We must view inspection as a way of improving education and learning for present and future generations.</t>
  </si>
  <si>
    <t>Quite patronising the second bullet points towards parents. Again this is what we already have. Not exactly 'education reform'.</t>
  </si>
  <si>
    <t>I held assemblies to explain it followed by focus groups as a Headteacher.</t>
  </si>
  <si>
    <t>The above is what there is at present.</t>
  </si>
  <si>
    <t>What's the problem with viewing this as a professional learning opportunity rather than a document to berate professionals with.</t>
  </si>
  <si>
    <t>ANON-E7Y6-NCP3-Y</t>
  </si>
  <si>
    <t>Young people could be trained up in using the wee HGIOS resource to support inspection.</t>
  </si>
  <si>
    <t>I think there are plenty of opportunities to be involved.</t>
  </si>
  <si>
    <t>Schools and local authorities should be able to shape and request an inspection to support improvement.</t>
  </si>
  <si>
    <t>The most important aspect is the leadership and capacity for improvement.  It would be helpful to comment on the ability of the local authority to provide support and challenge to schools.</t>
  </si>
  <si>
    <t>I would favour no notice inspections to capture the true picture of what is going on in schools.  However, accept the time might be needed to co-construct the timetable for inspection and pre-inspection activities.</t>
  </si>
  <si>
    <t>I do think hgios is a good framework that requires some updating but the main overall approach is good.  It maybe needs to be the case that we decide what is covered in an inspection and only focus on that.  I find that those reference QIs have become the most important for school to focus on and the other QIs have slightly been lost and don’t have the same focus as we might expect.</t>
  </si>
  <si>
    <t>I think one inspection report with technical detail for schools and one for parents/carers as well as young people.
It surprises me that we do not prepare a report for young people about the quality of their education.  Parents are important partners, but a pupil report would focus on children’s rights.</t>
  </si>
  <si>
    <t>A summarised report in the same way as a letter.</t>
  </si>
  <si>
    <t>Schools that do not have the suppprt and capacity to improve should have a follow up.  There needs to be an evaluation of the quality of support and challenge available from the local authority to ascertain whether the LA can support the school or whether that might be part of the problem.</t>
  </si>
  <si>
    <t>ANON-E7Y6-NXU2-R</t>
  </si>
  <si>
    <t>In my experience children are already very involved in the process which I am absolutely in agreement with provided there is triangulation to ensure accurate representation of the school’s work.</t>
  </si>
  <si>
    <t>Teachers should receive more one to one feedback from inspectors. As a headteacher I have had teachers who have not sought this and staff have perhaps had a more positive perception of how a classroom visit has gone than has been fed back to me. I think it’s important and supportive that inspectors have honest and constructive conversations with all staff. I also feel that the professional dialogue component needs to be more consistent as I have experienced this being supportive and constructive but have also sat with an associate assessor who just monopolised the conversation.</t>
  </si>
  <si>
    <t>I feel that parents views are already well represented.</t>
  </si>
  <si>
    <t>ANON-E7Y6-NXWU-W</t>
  </si>
  <si>
    <t>ANON-E7Y6-NXTF-B</t>
  </si>
  <si>
    <t>Children need to understand what the purpose and focus of an inspection is, and how their views will impact on the outcome/evaluations made.  Learner input needs to be meaningful and relevant about areas which they are knowledgeable about or else the impact of their involvement can be lost.</t>
  </si>
  <si>
    <t>All school staff (to varying degrees, depending on their role) should have an understanding of school improvement priorities, and how they can impact on them in their daily work in school.  All staff should have regular opportunities to be involved in self-evaluation processes in a setting so that they are well-prepared to give meaningful views and opinions during inspections.</t>
  </si>
  <si>
    <t>As with children and staff, parents should be given regular opportunities to engage with school improvement priorities and self-evaluation activities in the setting, so that they can provide meaningful, knowledgeable input to discussions with inspectors.</t>
  </si>
  <si>
    <t>I think it would be useful to focus on what has been improved since the last inspection, and how long it took to effect meaningful change.  Statements about capacity and capability for schools to effect change are useful, as are statements about the confidence of the leadership team and wider staff team to bring about change and improvement.</t>
  </si>
  <si>
    <t>Open and honest communication.  A visual prompt is good for children in primary schools e.g. a video or PowerPoint.</t>
  </si>
  <si>
    <t>ANON-E7Y6-NXGP-8</t>
  </si>
  <si>
    <t>Visual representation with brief points written</t>
  </si>
  <si>
    <t>ANON-E7Y6-NX5P-P</t>
  </si>
  <si>
    <t>Opportunity for children to share what really matters to them and they are proud of in their school. 
Particularly in the short model inspection the tour by the pupils is tokenistic and the focus group is centered around scrutiny not around partnership.</t>
  </si>
  <si>
    <t>Again our experience of the short model inspection meant again that a partnership was lacking. Staff were welcoming opportunities for professional dialogue that were impossible due to tight timescales. Staff were keen to hear from inspectors about best practices in other schools to receive feedback a lnd professional direction around next steps. This ceased to exist.</t>
  </si>
  <si>
    <t>Meetings took place during a working day and at short notice excluding the vast majority of families and parents. Opportunity for an evening drop in session would be welcome.</t>
  </si>
  <si>
    <t>Schools,  local authorities and comparator school should have a validated self evaluation process that is moderated against the national standards set out in HGIOS. The teams would consist of all stakeholders .The role of HMIe should be to moderate and support establishments where their own self evaluation does not match with the validated self evaluation. Internal monitoring should increase standards, accountability, build self evaluation capacity of all leaders.  Associate inspectors training disseminated to all Head Teachers in their local Authority. The 3 year cyclical process would result in either a local authority validation visit, a compactor school validation or self evaluation</t>
  </si>
  <si>
    <t>If a six point scale is to be used all grades need to be realistic and achievable. 
A sketch note providing a visual summary of the high level messages is an accessible way of summarising findings to stakeholders.</t>
  </si>
  <si>
    <t>Like the Care Inspectorate teams should arrive and take schools as they find them.</t>
  </si>
  <si>
    <t>Sketch note or recorded presentation in child friendly language.b</t>
  </si>
  <si>
    <t>ANON-E7Y6-NXQX-T</t>
  </si>
  <si>
    <t>ANON-E7Y6-NXM5-K</t>
  </si>
  <si>
    <t>Children are able to tell the story of their school in different ways and this can be more effective than a questionnaire.  I always found it helpful to unpick the findings of a questionnaire with the children, it was very insightful and gave me so much more information than a %.</t>
  </si>
  <si>
    <t>It is not the frequency that is the problem but the process.  If it was changed then it shouldn't matter how often they were inspected.</t>
  </si>
  <si>
    <t>The pressure put on staff leading up to the inspection is not acceptable.  This can be from management but usually from local authority.  Schools prepare for an inspection, putting up displays to make their school look good, put paperwork in place that they might not have had time to do before then, spend time preparing children for discussion groups etc.   This is done to please inspectors.  If inspectors walked in, like care inspectorate do, then it would be less stressful on everyone.</t>
  </si>
  <si>
    <t>Approach like 2 stars and a wish for each section.</t>
  </si>
  <si>
    <t>retired headteacher</t>
  </si>
  <si>
    <t>ANON-E7Y6-NXTZ-Y</t>
  </si>
  <si>
    <t>Presentations, in person discussion</t>
  </si>
  <si>
    <t>ANON-E7Y6-NCVG-S</t>
  </si>
  <si>
    <t>This is based on current model. I would be keen to work to a situation where schools have more regular visits with less required in terms of preparation and sharing of evidence there and then</t>
  </si>
  <si>
    <t>Depends on the level of evidence required and what is expected that the school or ELCC will
Provide</t>
  </si>
  <si>
    <t>Sketch notes or similar approaches</t>
  </si>
  <si>
    <t>ANON-E7Y6-NCJZ-Z</t>
  </si>
  <si>
    <t>The journey a school has been on and is on</t>
  </si>
  <si>
    <t>In school</t>
  </si>
  <si>
    <t>ANON-E7Y6-NCWP-3</t>
  </si>
  <si>
    <t>More opportunities for dialogue, rather than the current model of questionnaires which parents and carers do not always fully understand/engage with</t>
  </si>
  <si>
    <t>Depends on the level/volume of evidence expected to be complied to support the inspection process. 
The current notice period (particularly dependent on the time of year in a secondary school) can have a detrimental on the progress and attainment of learners as school staff and management feel under pressure to collate a significant amount of evidence and prepare/coach staff, pupils, and to an extent parents  for the inspection.</t>
  </si>
  <si>
    <t>Format in which engagement with inspection findings is not impacted/restricted by literacy levels</t>
  </si>
  <si>
    <t>ANON-E7Y6-NCNJ-M</t>
  </si>
  <si>
    <t>Include a report for learners</t>
  </si>
  <si>
    <t>Short written report</t>
  </si>
  <si>
    <t>ANON-E7Y6-NCEZ-U</t>
  </si>
  <si>
    <t>More than one opportunity to be part of a focus group, talk to them while in class, see them in the playground.</t>
  </si>
  <si>
    <t>More than one opportunity to be part of a focus group.</t>
  </si>
  <si>
    <t>It needs to be more frequently so it becomes part of the yearly cycle rather than a huge deal every 5-10 years.</t>
  </si>
  <si>
    <t>Child friendly version</t>
  </si>
  <si>
    <t>It won’t let me complete this without typing in here.</t>
  </si>
  <si>
    <t>ANON-E7Y6-NXC4-8</t>
  </si>
  <si>
    <t>Pupil focus groups.
Speaking to young people during classroom visits.</t>
  </si>
  <si>
    <t>Present at school assembly - produce child friendly document for upper primary and secondary.</t>
  </si>
  <si>
    <t>ANON-E7Y6-N4S9-S</t>
  </si>
  <si>
    <t>Reflection of the context of the school should be taken into consideration. A measurement of success or strength should not be measured against a simple grading system. It’s a huge disservice to a workforce that faces many many challenges. The inspection process should support schools with guidance that is more hands on with the local authority being part of the process. Often they only get involved in the lead up to inspection put a great deal of pressure on schools.</t>
  </si>
  <si>
    <t>But only if the current system continues. The pre inspection paperwork is relentless and unnecessary with central teams putting a great deal of pressure on schools. 
The inspection visit should be fluid, organic and live. A coaching approach would be perfect during an inspection period. It would significantly reduce the need for immense paper gathering.</t>
  </si>
  <si>
    <t>Strengths and next steps cocreated with the inspection team, LA and school. We advocate this approach with our learners, so why not HMIe? A short report could be written, perhaps with a school creating an action plan following an inspection. The LA then takes ownership of overseeing this.</t>
  </si>
  <si>
    <t>ANON-E7Y6-NCSF-N</t>
  </si>
  <si>
    <t>Have a child discuss a lesson you have observed involved in the discussion there and then</t>
  </si>
  <si>
    <t>Visuals 
PowerPoint</t>
  </si>
  <si>
    <t>ANON-E7Y6-NCVH-T</t>
  </si>
  <si>
    <t>Short video presentation</t>
  </si>
  <si>
    <t>All through</t>
  </si>
  <si>
    <t>Individual feedback rather than organisation but nowhere else to put it. 
Found experience of inspection very supportive and inclusion of associates who were currently HTs beneficial.
Think consideration needs to be given to number of associates who are still working in a school Vs authority based. 
In our LA, only one associate is a HT. Rest are “central team”. Most valuable feedback and food for thought school leaders get comes from this individual.</t>
  </si>
  <si>
    <t>ANON-E7Y6-NC7X-B</t>
  </si>
  <si>
    <t>Relaxed conversations about their learning and what they have been doing in school.  Sharing examples of their learning with the team.</t>
  </si>
  <si>
    <t>It needs to feel like a meaningful discussion rather than a test of knowledge.  Staff are very nervous during this process.</t>
  </si>
  <si>
    <t>It is the public nature of the findings that makes the process so traumatic.  If this was addressed to a simple letter to parents and the public with a more detailed report to the local authority and schools, this would help.</t>
  </si>
  <si>
    <t>Some photos taken by the team and some bullet points to share at assembly.</t>
  </si>
  <si>
    <t>ANON-E7Y6-NCNR-V</t>
  </si>
  <si>
    <t>It is difficult to prepare children for the consultation sessions they have with the inspectors. They seem to be asked a series of questions hand written and unfamiliar in nature to test their ability / knowledge.</t>
  </si>
  <si>
    <t>The current system is so unsustainable - the aim is once every 7 years but it can almost twice that before inspectors return.  The current process is also not fit for purpose - but if a new model for inspection was evolved - then the timings could be considered - as question 2.2 suggests</t>
  </si>
  <si>
    <t>Whatever notice is given, school holidays must be taken into account. All school staff find working in a school extremely challenging and exhausting and holidays are essential to maintaining the wellbeing of the workforce. Any infringement on holidays is unacceptable.</t>
  </si>
  <si>
    <t>by their own staff</t>
  </si>
  <si>
    <t>ANON-E7Y6-NX5D-A</t>
  </si>
  <si>
    <t>Meetings with inspectors in small groups or 1:1 
Children and young people should be randomly picked and not chosen by the school leadership team this would give a more transparent, authentic and rounded view of this school. This would also prevent schools from putting forward children who have been groomed / scripted to say exactly what schools want them to say. 
The schools should also not be informed of the children selected to prevent grooming / scripting to take place.</t>
  </si>
  <si>
    <t>Staff are often put under pressure or scared to say what is really happening in schools for fear of repercussions or they are threatened by local authorities to do the “right thing” or they will make themselves look bad and jeopardise their career. This is well known within Scottish Borders 
Staff need to be given the opportunity to speak to inspectors in a safe and confidential environment.</t>
  </si>
  <si>
    <t>Schools / local authorities should not be given advanced notice if an inspection. Like care inspectorate, inspectors should just turn up unannounced</t>
  </si>
  <si>
    <t>A children friendly version of the report give to school / local authority</t>
  </si>
  <si>
    <t>ANON-E7Y6-N4ST-M</t>
  </si>
  <si>
    <t>Ask them to present to inspectors about their school.
Involve them in some evaluation discussions/ activities.</t>
  </si>
  <si>
    <t>Involvement in evaluative activities, working alongside inspectors.</t>
  </si>
  <si>
    <t>Involve them in evaluative activities and discussions.
Ask them to tell the story of the school.</t>
  </si>
  <si>
    <t>Easy to read summary
Presentation at assembly by inspectors or local authority staff - could be a video clip</t>
  </si>
  <si>
    <t>ANON-E7Y6-NCR2-Z</t>
  </si>
  <si>
    <t>It is important children's views are collected in a safe secure environment and speaking to inspectors may not always be the best way- especially if children have additional support needs. Children will speak more freely with staff they know and trust.</t>
  </si>
  <si>
    <t>Staff should have their voice heard clearly- and be aware of the outcomes of the inspection and be involved in the process and the evaluative stage before reports are published.</t>
  </si>
  <si>
    <t>It can be quiet intimidating for parents and so ways to reach a wider and more varied audience should be explored.</t>
  </si>
  <si>
    <t>Local Authorities should be totally aware of the performance of schools in their authority. The systems in place should support schools - driven by improvement and quality must be the focus. National bodies can support the funding and resourcing of this.</t>
  </si>
  <si>
    <t>If you have to notify- never notify before a school holiday- this is unfair.
Reduce the notice period to no notice-  just come unannounced and see a true snapshot of the reality of what life is like in a school.
This also gives a clearer picture of what is sustainable. having been through the inspection process there is no way that level of intense activity and pressure on staff can be sustained- everyone would burn out.</t>
  </si>
  <si>
    <t>The two bodies inspecting nursery provision- overwhelming when they inspect together (we experienced this). The current self evaluation meeting at the start of the inspection did not consider and give opportunity to discuss the outcomes Care Inspectorate was looking at.</t>
  </si>
  <si>
    <t>A brief thank you to children at the end of the inspection visit (assembly) - telling them what they have seen that the really liked about the school and a general overall message about their school.</t>
  </si>
  <si>
    <t>ANON-E7Y6-NXST-R</t>
  </si>
  <si>
    <t>Difficulty with grading is they don't reflect the journey a school is on, for example, may have received satisfactory but school's own grading may have been unsatisfactory a few years previously, so that grading is actually a real achievement and improvement, but that's not the headline for the community.</t>
  </si>
  <si>
    <t>Producing sketchnotes for each school would be good.</t>
  </si>
  <si>
    <t>ANON-E7Y6-NXCN-2</t>
  </si>
  <si>
    <t>Improved questionnaires 
Increased focus groups
Pupils drop in sessions</t>
  </si>
  <si>
    <t>Opportunity for one to one discussions 
Follow up from questionnaire comments</t>
  </si>
  <si>
    <t>Talking to them before you leave</t>
  </si>
  <si>
    <t>ANON-E7Y6-NC3N-W</t>
  </si>
  <si>
    <t>ANON-E7Y6-NCPN-T</t>
  </si>
  <si>
    <t>In ASN context, inspectors should come with the tools to gather the pupils views with symbols, photos, alternative questionnaires etc rather than relying on school staff to make all adaptations.</t>
  </si>
  <si>
    <t>Accessible symbol method for ASN learners</t>
  </si>
  <si>
    <t>Complex ASN</t>
  </si>
  <si>
    <t>ANON-E7Y6-NCPX-4</t>
  </si>
  <si>
    <t>More informal opportunities for staff to share what they may not have had the opportunity to in other scenarios.</t>
  </si>
  <si>
    <t>A term as this has a direct impact on staff wellbeing, morale and workload.</t>
  </si>
  <si>
    <t>Simpler documents that can be shared in different settings e.g What’s working well, what your school could start doing, what should change.</t>
  </si>
  <si>
    <t>The last 2 points shouldn’t be included in the published report but shared with the school and LA</t>
  </si>
  <si>
    <t>Schools should report to the LA on progress following an inspection where it is deemed that a sufficient quality of education is being provided.</t>
  </si>
  <si>
    <t>ANON-E7Y6-NXQH-A</t>
  </si>
  <si>
    <t>Focus groups are good but in reality are a small snapshot in time.
The complete picture of how children feel and the experiences they have in a school should be done consistently over a period of time to provide meaningful insights.</t>
  </si>
  <si>
    <t>Again, this is difficult due to limited time, but school staff should be given more opportunities prior to the actual inspection to discuss or share their views.</t>
  </si>
  <si>
    <t>Many parents will provide worthwhile feedback but unfortunately some may use the opportunity to embellish their own grievances and more parents need to be made accountable for their contributions to the holistic development of their children.</t>
  </si>
  <si>
    <t>The self evaluation summary provided by each school should be shared at the end of the inspection and compared with the findings of the inspection team. This would mean that inspectors would see the work and life of the school through a wholly independent lens. 
It would allow better collaboration and discussed the end of the inspection as on many occasions the SES becomes all too similar to the end report. This may still be the case doing it this way but the validation would be much stronger in principle.</t>
  </si>
  <si>
    <t>Written summaries or short presentation from inspectors.</t>
  </si>
  <si>
    <t>It would be useful is schools themselves could request follow up visits or discussions.</t>
  </si>
  <si>
    <t>ANON-E7Y6-NXKM-9</t>
  </si>
  <si>
    <t>It would be helpful if school were told they would be inspected that year.</t>
  </si>
  <si>
    <t>ANON-E7Y6-NXP9-T</t>
  </si>
  <si>
    <t>Focus groups
Active tasks
Sharing of learning
Pupils involved in discussions
Pupils involved in observations</t>
  </si>
  <si>
    <t>Focus groups 
Part of discussions where appropriate</t>
  </si>
  <si>
    <t>I think there should be a fixed inspection but also a surprise inspection between fixed inspections to ensure consistent high standards.</t>
  </si>
  <si>
    <t>Info graphics</t>
  </si>
  <si>
    <t>ANON-E7Y6-NCUJ-U</t>
  </si>
  <si>
    <t>A genuine look at what staff are dealing with on a daily basis</t>
  </si>
  <si>
    <t>They should be unannounced. Truer picture</t>
  </si>
  <si>
    <t>ANON-E7Y6-NCC8-Q</t>
  </si>
  <si>
    <t>Sampling their views on lessons observed
Asking them to identify 3 positive things they like about their school and what would they change to improve it.
This would be more effective than a questionnaire.</t>
  </si>
  <si>
    <t>Staff are reluctant to tell the truth incase it backfires on them once inspectors leave.
Senior leaders shouldn’t be put together for evaluation.
HeadTeacher should be evaluated separately</t>
  </si>
  <si>
    <t>ANON-E7Y6-NCBB-Z</t>
  </si>
  <si>
    <t>Focus groups/learner conversations so children can explain their answers and give their perspective which can be missed in questionnaires</t>
  </si>
  <si>
    <t>As these are conducted after school or at staff breaks (my experience) it can mean that not all staffs views are heard.</t>
  </si>
  <si>
    <t>2 days to a week as a clear expectation of what paperwork etc should be available should be given to all schools so they can keep this up to date as years go on. The changing of HGiOS standards that are picked make it hard for schools to know what is needed to be printed as we go rather than what we prepare as SLT prior to inspection</t>
  </si>
  <si>
    <t>Progress of learners who are not in track for attaining at their age and stage but can evidence progress</t>
  </si>
  <si>
    <t>Short bullet points perhaps in a you said we saw format</t>
  </si>
  <si>
    <t>ANON-E7Y6-NCJU-U</t>
  </si>
  <si>
    <t>In terms of questionnaires, young people would benefit from explanations prior to help them fully understand the questions and what they mean relevant to the context of their school.
Focus groups are useful but can be daunting for some young people. Offering a pupil drop in to share their experiences will open further opportunity. 
Inspections are short and tight for time to allow as many pupils as possible to have their voice heard. Perhaps there is a way of using technology to allow young people to comment on and share experiences about particular areas.</t>
  </si>
  <si>
    <t>Increased time available for staff to share their experiences and evidence relating to individual QIs to allow deeper and more meaningful discussions.</t>
  </si>
  <si>
    <t>Parents often find it difficult to attend school meeting during the working day. Offering evening sessions could potentially increase engagement.</t>
  </si>
  <si>
    <t>A voice over video presentation along with an info graphic.</t>
  </si>
  <si>
    <t>ANON-E7Y6-NC79-C</t>
  </si>
  <si>
    <t>Inspectors should feedback to children at assembly.</t>
  </si>
  <si>
    <t>ANON-E7Y6-NCNN-R</t>
  </si>
  <si>
    <t>Self evaluation model and only inspected when there is a concern.</t>
  </si>
  <si>
    <t>Summarised bullet points that allow the school to maintain the required respect and ensure pupil's confidence in the establishment is not affected.</t>
  </si>
  <si>
    <t>ANON-E7Y6-NCHN-J</t>
  </si>
  <si>
    <t>Far too much on the list. 
Focus should just be on how well children are progressing with their learning.
Scottish education is massively cluttered with too much and it is shocking that more and more keeps hitting the schools. 
Go back to a structured, progressive curriculum that can be assessed.</t>
  </si>
  <si>
    <t>ANON-E7Y6-NCZT-A</t>
  </si>
  <si>
    <t>Discussions with young people are key to gaining insight as to the whole ethos of the school. These should be carried out during lunch or out with learning.</t>
  </si>
  <si>
    <t>As with pupils staff know the journey of learners and the school. It’s key they have their opportunity to share that vision.</t>
  </si>
  <si>
    <t>Parents and community support what the school is about.</t>
  </si>
  <si>
    <t>Presentation format / slides</t>
  </si>
  <si>
    <t>ANON-E7Y6-NXYN-R</t>
  </si>
  <si>
    <t>presentation</t>
  </si>
  <si>
    <t>ANON-E7Y6-NXSV-T</t>
  </si>
  <si>
    <t>Pupil voice should be built into regular school practice, not just during inspection. Inspectors could engage with existing structures like pupil councils or groups already involved in shaping school life. This avoids tokenism and reflects pupils' ongoing contributions to school improvement.</t>
  </si>
  <si>
    <t>Staff views are vital, but should be gathered in ways that minimise additional workload. Group discussions, existing feedback mechanisms, or short, confidential conversations would be more effective than extra paperwork or surveys added during a stressful period.</t>
  </si>
  <si>
    <t>Parents should be able to share views in flexible, accessible ways, such as online surveys or informal conversations. Timing is key; enough notice should be given for meaningful responses, and feedback should reflect ongoing engagement, not just inspection week.</t>
  </si>
  <si>
    <t>Rather than focusing on the frequency of individual school inspections, I believe scrutiny should shift towards system-level engagement. Working more closely with local authorities to evaluate how they support schools could lead to greater improvement across the system, while reducing the pressure and limited impact of infrequent, high-stakes visits.</t>
  </si>
  <si>
    <t>Grades don’t reflect the complexity or progress of a school and can remain as a public label long after they’re relevant. A clear, balanced written report would offer a more useful, context-rich picture of strengths and areas for growth, encouraging improvement rather than judgement.</t>
  </si>
  <si>
    <t>The notice period should support a constructive process, not add pressure. In many cases, slightly longer notice, around 3 to 4 weeks, would allow schools to gather meaningful input from staff, pupils and parents without creating unnecessary stress or workload.</t>
  </si>
  <si>
    <t>The framework should recognise the importance of system-level support structures. How well schools are supported by their local authority has a direct impact on improvement. Also, there should be space to reflect on schools’ journeys over time, not just outcomes at a fixed point.</t>
  </si>
  <si>
    <t>A single report cannot meet the differing needs of all audiences. Schools and local authorities benefit from detailed, nuanced reports, while parents and carers need clear, accessible summaries focused on what matters most to them.</t>
  </si>
  <si>
    <t>Use age-appropriate formats, such as brief, visual summaries or short videos, shared through assemblies, pupil councils, or digital platforms. Involving learners in presenting or responding to findings can also strengthen their understanding and voice in school improvement.</t>
  </si>
  <si>
    <t>Reports should reflect the school’s unique context and development journey. Clear, timely feedback on strengths, areas for improvement and system-level support needs is more helpful than generic recommendations or oversimplified ratings.</t>
  </si>
  <si>
    <t>Follow-up engagement should be targeted to where it is most needed, ensuring resources are used efficiently to support schools requiring improvement. However, a light-touch check-in for all schools could help share good practice and maintain continuous improvement, without overburdening schools performing well.</t>
  </si>
  <si>
    <t>ANON-E7Y6-NXSM-H</t>
  </si>
  <si>
    <t>Be careful here tho. Many parents with ‘an axe to grind’ as a result of an outcome they deemed to not be in their favour when something has gone wrong with their child’s experience of school will most likely have strong negative views which may not be fair and balanced.</t>
  </si>
  <si>
    <t>ANON-E7Y6-NX9V-Z</t>
  </si>
  <si>
    <t>A general chat about their school, what they like about it, what they value and about how they are involved in their learning.</t>
  </si>
  <si>
    <t>Inspectors speaking to children.</t>
  </si>
  <si>
    <t>ANON-E7Y6-NXTG-C</t>
  </si>
  <si>
    <t>I would like to see children of all stages be more involved in the inspection process.  I felt (through my recent inspection of September 2025) this was somewhat limited.</t>
  </si>
  <si>
    <t>To gain a full context of a school within one week cannot be done without all staff contributing regularly throughout the inspection. 
There should be greater opportunities for school staff to be engaged more, including conversations around QIs.</t>
  </si>
  <si>
    <t>The inspection process is beyond draining mentally and physically.  Staff work under intense pressures to do the best and work outwith their contractual obligation.
If an inspection was on a more regular basis, it would be too exhausting.</t>
  </si>
  <si>
    <t>Schools should not be graded on an Inspection that has lasted a week, less than.  As this is published, this 'hangs' on to the school for many many years.</t>
  </si>
  <si>
    <t>Better ways to do this.  I have found this challenging to communicate the findings to a primary children audience.  Inspection teams using a child friendly reporting format for children?</t>
  </si>
  <si>
    <t>It has felt like a big build up, to then almost nothing after they leave, as they are "onto the next school" and we are now "old news".</t>
  </si>
  <si>
    <t>ANON-E7Y6-NXP3-M</t>
  </si>
  <si>
    <t>Ensure all interactions are accessible in BSL, using qualified interpreters. However, this must be applied sensitively, recognising that not all deaf learners have the linguistic skills to fully access a BSL interpreter. Using visual strategies, AAC aids may be more appropriate.Questions should be presented in accessible formats such as signed video clips, symbols, or pictures, allowing children to respond in ways that reflect their development. Familiar staff who understand each child’s needs should facilitate communication, ensuring responses are accurately conveyed without influencing what the child wishes to express.</t>
  </si>
  <si>
    <t>Current methods often capture only a partial picture, especially in complex ASN and Deaf Education settings. Staff at all levels hold valuable insight into learners’ needs and daily practice that may not emerge through questionnaires alone. Providing more flexible and inclusive ways to engage, such as informal discussions, team reflections, or anonymised submissions, would enable more authentic feedback. This approach would enhance trust, recognise professional expertise, and ensure inspection outcomes more accurately reflect the collective experience and strengths of those working directly with children and young people.</t>
  </si>
  <si>
    <t>Parental perspectives provide vital insight into how well schools communicate, support, and include families in their children’s learning—particularly in ASN and Deaf Education settings, where collaboration is essential. Current approaches, often limited to online surveys, can exclude families facing language, digital, or accessibility barriers. Offering a wider range of options such as BSL-accessible consultations, small group discussions, or individual conversations would ensure all families can contribute meaningfully. A more relaxed method of communicating with parents would echo the nurturing approaches used in schools.</t>
  </si>
  <si>
    <t>The frequency of school inspections is less important than the purpose and quality of the process. Education systems are complex, and improvement is not achieved through periodic external scrutiny alone. Instead, the focus should be on strengthening the local authority systems and professional networks that provide sustained, evidence-based support to schools.Inspections should therefore be part of a broader, risk-assessed cycle of quality assurance that evaluates how well these system-level supports are functioning. Regular review of local authority capacity, staffing, and resources is essential to ensure schools receive the help they need to drive meaningful and lasting improvement.</t>
  </si>
  <si>
    <t>Notice that balances the need for authentic observation with the opportunity to share their context and story fully. While shorter notice allows inspectors to see the school “as it is”, there must also be sufficient time to gather meaningful input from staff, children, families, and partners. Consideration should be given to holiday periods, staff availability, and the time needed to prepare accessible materials or engage pupils and families effectively.</t>
  </si>
  <si>
    <t>While having a single early years framework for inspection is welcomed, this still often involves two separate inspection teams, each with different cultures and approaches. This can lead to duplication, inconsistency, and added pressure on staff, particularly in specialist settings such as Deaf Education. A reimagined approach should focus on designing a scrutiny mechanism aligned with system design, ensuring that inspections evaluate not just individual settings but whether the local authority systems and support structures are functioning effectively. This system-level focus would better promote quality, reduce unnecessary duplication, and provide more meaningful improvement support.</t>
  </si>
  <si>
    <t>Infrequent inspections cannot provide the level of assurance often ascribed to them. For school staff, reports are most useful when they are formative, focused on strengths and areas for improvement, and provide actionable guidance that supports ongoing professional reflection and school development. For parents and carers, concise confidence statements and clear explanations of how the school is supported help build trust and understanding. Greater emphasis should also be placed on reporting how local authorities perform their improvement function in partnership with schools, highlighting system-level effectiveness rather than relying solely on individual school judgements.</t>
  </si>
  <si>
    <t>By staff who understand their children and young people best.</t>
  </si>
  <si>
    <t>Reports are most useful when helping schools understand their strengths and areas for development within the specific context in which they operate. Reports should be timely, with clear key areas for improvement, next steps, and opportunities for follow-up engagement. Staff should have access to reports before public-facing versions, as delays can be demotivating and hinder improvement. A more effective approach would focus on a formative process led by the local authority, with inspections assuring the quality of support and system-level improvement rather than inspecting individual schools in isolation.</t>
  </si>
  <si>
    <t>The focus of inspection should be the robustness of local authority systems to support school improvement.</t>
  </si>
  <si>
    <t>Deaf Education</t>
  </si>
  <si>
    <t>ANON-E7Y6-NX54-T</t>
  </si>
  <si>
    <t>In my experience, involvement of senior leaders in shared visit is a tokenistic gesture and should be an essential element.</t>
  </si>
  <si>
    <t>Small focus groups 
Online meetings with inspectors pre inspection</t>
  </si>
  <si>
    <t>Inspectors attending an assembly at the end of inspection 
Simple report in child friendly language</t>
  </si>
  <si>
    <t>ANON-E7Y6-NX5Y-Y</t>
  </si>
  <si>
    <t>Ultimately, the inspection experience and outputs are about the work of the school staff team.  They should be afforded greater opportunity to engage with any process of inspection while underway and the subsequent reports flowing from it – prior to any public facing report or publication.</t>
  </si>
  <si>
    <t>Some parents are intimidated by the formal approach of meetings, suggesting that a more open and relaxed approach would support greater engagement.  This point is about the nature of engagement with parents rather than a call for more or less engagement.</t>
  </si>
  <si>
    <t>This is the wrong question.  The frequency of school inspections is immaterial as inspection is not the way to support school improvement.  Instead Local Authority systems and staffing to support schools must be properly resourced and this system-level driver of quality and improvement should be the focus of inspection activity on a regular and risk-based basis.</t>
  </si>
  <si>
    <t>Greater consideration must be taken of holiday periods.  Staff and school leaders are exhausted as school holiday periods approach.  Receiving notification of inspection prior to a holiday means that holiday period is effectively lost for those staff.</t>
  </si>
  <si>
    <t>Conflicting expectations from HMIe and Care Inspectorate.  While the shared inspection framework was envisaged as a way to guard against this, there are still two organisations inspecting with different cultures and inspection teams.  This cannot be fully addressed through an inspection framework but needs to be part of a more ambitious re-imagining of how we support and ensure quality provision.</t>
  </si>
  <si>
    <t>This is a very difficult question to respond to using the options above. Inspections currently happen so infrequently that they do not offer the assurance often ascribed to them.  It also depends on the nature of findings reports – if formative and focused, they will be of most use to the staff team in schools.  Whereas, a report for parents would be most beneficial if it offered confidence statements and assurance.</t>
  </si>
  <si>
    <t>An inspection report would be useful if it performs a formative function rather than a summative judgement about a school’s performance at one moment in time. 
This means understanding the current context of a school, including the resources available to it and the parameters it is operating in locally.  Any report needs to be produced swiftly following a visit, it must be clear about key areas for development and next steps, including any planned follow up engagement.
A public facing summative report acts against the objective of enabling improvement. This is particularly the case when reports are published at the same time as the staff team see them.</t>
  </si>
  <si>
    <t>Where HMIe has determined that a school needs support to make improvements it would seem appropriate that this resulted in further engagement.  The primary reason for this would be that HMIe would have the fullest understanding of their findings and should seek to assist the school in acting upon them.</t>
  </si>
  <si>
    <t>ANON-E7Y6-NX59-Y</t>
  </si>
  <si>
    <t>The current inspection process is inappropriate. Schools don’t know what evidence to present and what exactly the inspection team will look at. The stress for HTs and staff is unacceptably high.</t>
  </si>
  <si>
    <t>Absolutely no need to wait for up to 12 weeks for the findings of an inspection. If the inspection team validates the school’s own self evaluation then the findings should be shared within a week or two. 
I understand that quality assurance is required if HMI are moving grades up or down and this should rightly take longer, but 12 weeks is unfair and unacceptable.</t>
  </si>
  <si>
    <t>Schools should be given a feedback form to complete following the inspection so that they too can provide feedback. This should ask how schools found the full inspection process, how they were treated by the team, if the inspection process would help them on their improvement journey etc</t>
  </si>
  <si>
    <t>ANON-E7Y6-NXAD-P</t>
  </si>
  <si>
    <t>Quality Assurance procedures</t>
  </si>
  <si>
    <t>Child friendly report made by HMIE, especially now with AI this should not be an associated workload issue passed on to school leadership teams.</t>
  </si>
  <si>
    <t>I support the AHDS response to the proposed changes, as directed to in their letter.</t>
  </si>
  <si>
    <t>ANON-E7Y6-NXAB-M</t>
  </si>
  <si>
    <t>Pupil discussions.
Review current evidence held by schools/nursery.</t>
  </si>
  <si>
    <t>Focus groups - anonymous questionnaires can sometimes run the risk of no accountability.</t>
  </si>
  <si>
    <t>School inspections should be on a cycle and should be supportive. The additional work load is concerning to prepare and could be possible from annual improvement plan and reporting.</t>
  </si>
  <si>
    <t>I firmly believe that HMIe should follow a similar model that care inspectorate use.</t>
  </si>
  <si>
    <t>Child friendly version.</t>
  </si>
  <si>
    <t>I’ve just watched a peer HT go through a recent inspection and whilst it was positive, I have grave concerns over the additional workload and stress that this has on Head Teachers, leadership teams and staff. As an establishment who is due HMIe this process fills me with dread and anxiety over the unmanageable amount of hours required to prepare for the visit, which we are continually reminded is ‘supportive’.</t>
  </si>
  <si>
    <t>ANON-E7Y6-NXA8-A</t>
  </si>
  <si>
    <t>The quality of the participation and responses of children and young people is more important than the quantity. Ensuring that any interaction with children and young people is at an accessible level, where they feel comfortable in responding is vital. The approaches taken therefore have to take into account the age, stage, maturity and capacity of the pupils.
Within Catholic school Inspections it would be beneficial to have opportunities for pupils to share the ways in which the lives faith experience of their education is helping them to develop their gifts, talents, skills, knowledge, attributes and character.</t>
  </si>
  <si>
    <t>The question states “increased opportunities”. There are currently a rich number of opportunities, with flexibility for staff to contribute in ways that they feel comfortable with. It would be important to understand what the increased opportunities might look like, how they would ensure an equitable approach for all staff to contribute and how the contributions would be weighted in terms of the outcome of the inspection. We would of course always want staff to have valuable and purposeful opportunities to contribute – in a Catholic school this is very much in line with our synodal approach.</t>
  </si>
  <si>
    <t>As with the previous two questions, we consider the quality not the quantity important. Opportunities for parents and carers have to remove any barriers to participation, be accessible, be meaningful and like the pupils and teachers needs to be able to influence the outcome. Opportunity for parents to express why they have chosen a school of faith, and the ways in which this is having an impact on their children would be helpful. This is not necessarily done simply by increasing opportunities, but rather by reviewing effectiveness and current opportunities, such as current questions, prompts and priorities that HMIe are “looking “ for, and changing/removing those that are not helpful.</t>
  </si>
  <si>
    <t>These questions presume that the current model will remain and pushes responses to commit to a frequency and selection process for this.
There is a culture of “waiting for Inspection” that needs to be altered. Any model needs to be combined with an opportunity to have a flexible, localised approach that is reactive to school needs and national priorities. Perhaps a focus more on why we are inspecting/verifying would help identify the frequency of external/ national verification of internal self improvement and evaluation, developed and delivered in tandem with the Local Authority, parents and the community.</t>
  </si>
  <si>
    <t>We would ask whether it should be an Inspection Report or an Account/Record of the continuous improvement model that the local authority and schools are engaged with. The publication, however it is named, should be the conclusion of a “moment in time” within this continuous improvement, and any future publication should tell the next chapter in this Local Authority or schools journey through improvement. The publication should be a qualitative conclusion, in clear English, that has the scope and freedom to explicitly share the school’s story, including the impact of being a denominational school, if this is the case.</t>
  </si>
  <si>
    <t>This question’s answer depends on what the new model would look like. The answers are aligned to current notification for the current model. However, if the model were to change to one that was integrated into LA inspections, continuous improvement and a more transparent verification process then the notice period may be significantly changed.</t>
  </si>
  <si>
    <t>This is difficult to answer, as it presumes the same format and same framework. However the record of inspection/verification is presented it should be in plain English. What is published and what is public should be considered. Schools often report that what is said verbally at the end of an Inspection, never makes it into the final report, and they feel paralysed to act on what has been verbally reported as they do not have anything “official”. There can also be times when the verbal report gives a different indication to the outcome than the final report. Consistent messaging is important.</t>
  </si>
  <si>
    <t>In an ideal model the pupils would not necessarily be aware of being inspected/verified, as it would be a natural aspect of the improvement and evaluation process to have their voice
heard and their lessons “visited”. However, if the model is to remain the same, then the most effective way to share findings is by the school themselves.</t>
  </si>
  <si>
    <t>ANON-E7Y6-N4XH-D</t>
  </si>
  <si>
    <t>If the Inspection model is to remain with a similar approach, then we would strongly agree that associate assessors would strengthen the inspection.
We do however add that this always depends on the assessor, their training and what real influence they have on the process and final report.  Our representation would be that, should the Inspection model remain the same/similar, there is greater cognisance given to the inclusion of associate assessors with experience and expertise in Catholic Education aligned with the Inspection Team for any Catholic school.</t>
  </si>
  <si>
    <t>The question states “increased opportunities”.  There are currently a rich number of opportunities, with flexibility for staff to contribute in ways that they feel comfortable with.  It would be important to understand what the increased opportunities might look like, how they would ensure an equitable approach for all staff to contribute and how the contributions would be weighted in terms of the outcome of the inspection.  We would of course always want staff to have valuable and purposeful opportunities to contribute – in a Catholic school this is very much in line with our synodal approach.</t>
  </si>
  <si>
    <t>As with the previous two questions, we consider the quality not the quantity important.  Opportunities for parents and carers have to remove any barriers to participation, be accessible, be meaningful and like the pupils and teachers needs to be able to influence the outcome.  Opportunity for parents to express why they have chosen a school of faith, and the ways in which this is having an impact on their children would be helpful.  This is not necessarily done simply by increasing opportunities, but rather by reviewing effectiveness and current opportunities, such as current questions, prompts and priorities that HMIe are “looking “ for, and changing/removing those that are not helpful.</t>
  </si>
  <si>
    <t>This question’s answer depends on what the new model would look like.  The answers are aligned to current notification for the current model.  However, if the model were to change to one that was integrated into LA inspections, continuous improvement and a more transparent verification process then the notice period may be significantly changed.</t>
  </si>
  <si>
    <t>ANON-E7Y6-N4X8-W</t>
  </si>
  <si>
    <t>Schools should be able to provide evidence of how young people's views have shaped improvements and young people should be able to articulate this - so wider than just during inspection week.
It might also be good for an Inspection team to ask for specific learners - be they for representative groups or with a more specific focus, such as universal support, preparation for future pathways, how being equipped for next steps, extent to which they are developing personally, socially, emotionally etc</t>
  </si>
  <si>
    <t>Need to avoid interrupting the learning of young people during inspection week so needs to be managed carefully. The professional dialogue time and drop-ins often work well but can be very busy. Could the Inspectorate work with the LA on this - eg, LA links gather views and evidence over a longer period of time for their schools as part of the evidence base. This would ensure closer engagement with schools for learning and improvement. They could focus on the cluster of schools within 2-3 years of inspection and show how schools had responded to feedback in the interim. Could be general or take a learning community approach or identified Faculty approaches where improvement required.</t>
  </si>
  <si>
    <t>I think as long as LAs remain they should be better equipped to be overseeing the quality of provision and to ensuring the right improvements are being pursued and secured in their schools.
If this is better done then I believe every 10 years is probably about right with the caveat that the LA can ask for an inspection of a school which does not seem to be delivering key improvements.  There is a bit to go for LAs to put schools forward and would need a revised inspection model to work. LAs should be using their AAs fully to support improvements in schools.</t>
  </si>
  <si>
    <t>A statement that indicates practice worth sharing, if applicable
General comment:
I think there needs to be complete revision of the QIs to ensure that the principles of CfE and the holistic development of every child is captured and the extent to which young people are being equipped for the world in which they are going to live and work. While all QIs would need refreshed, current 3.2 must better reflect the needs coming through and range of qualifications and accreditation on offer and not just reveal the demographics of Scotland. 3.1 is far too big at present and the curriculum has to be a focal point of any inspection. Stronger focus on a school's improvement journey would be helpful.</t>
  </si>
  <si>
    <t>I am between what we currently have and 3-4 weeks. I have said a slight increase as with increased needs in schools and really difficult resourcing challenges,  longer might help schools to prepare their story better. It may, however, add more stress for schools but on balance might yield more benefits for schools and inspection teams. I am also not averse to less frequent inspections but which take place over a longer period, ie 10 days,  focused on improvements and not all about gradings.</t>
  </si>
  <si>
    <t>Infographs</t>
  </si>
  <si>
    <t>ANON-E7Y6-N4C6-6</t>
  </si>
  <si>
    <t>Pupil voice in inspection is vital. It may not be necessary to increase the level of pupil consultation that already exists.  It is essential that pupils have the opportunity for quality input.</t>
  </si>
  <si>
    <t>Whatever is agreed, the opportunity for school staff to contribute should be manageable within the day-to day running of the school. Staff are already involved in focus groups and should have the chance of drop in sessions with inspectors if there are things they would like to share about their work.</t>
  </si>
  <si>
    <t>PArents will have the opportunity to contribute through questionnaires in the first instance.  Given the use of modern technology, is there any reason why the views of all parents cannot be collected through questionnaires?  Parents and schools are vital partners in the education of young people, and, as such, the opportunity for parents to join focus groups should be maintained.</t>
  </si>
  <si>
    <t>Where schools and local authorities can clearly evidence that schools can self-evaluate their work and make improvements based on sound judgments, and that they reliably rate themselves at the upper end of whatever scale exists, there should be a reduced need for frequent school inspections.  Schools could be visited less frequently where the local authority rates the provision from schools highly and any local authority self-evaluation exercises correlate with inspections that do take place within that local authority.  There would be a need to ensure that all local authorities have sufficient capacity to carry our their role to the required standard.</t>
  </si>
  <si>
    <t>I would prefer that the inspection be integrated with the local authority's approaches to school improvement.  This would enable more joined-up work and reduce the fear of inspection.  It would lead to genuine partnership and allow schools to benefit from more substantial support.</t>
  </si>
  <si>
    <t>This should be a role for school staff to share findings with young people.  Again, better if it is integrated into the school's self-evaluation and the school shares these findings with young people on an ongoing basis.</t>
  </si>
  <si>
    <t>Ideally this would be part of an ongoing process.  If not, and clear and significant improvements are required, then this should be time-limited, with clear targets that will allow the school to demonstrate progress.</t>
  </si>
  <si>
    <t>ANON-E7Y6-N4BM-V</t>
  </si>
  <si>
    <t>There should be no inspectorate. It brings no improvement. It is not fit for purpose. It constitures a waste of money, time and affort and shiuld be dispanded asap. No evidence supports its continuation. 
(this consultation evidently creates a discourse that excludes this option; I  have only been able to introduce it within this category)</t>
  </si>
  <si>
    <t>However, preferred option is no insoection, as currently constituted.</t>
  </si>
  <si>
    <t>No inspection.
Otherwise: school chooses a Term within an upcoming session.</t>
  </si>
  <si>
    <t>That evaluation of schools should be dependent upon an 'inspectorate'.</t>
  </si>
  <si>
    <t>N/a: there should be no inspectorate.</t>
  </si>
  <si>
    <t>Never</t>
  </si>
  <si>
    <t>Ex Head Teacher who still does voluntary work in schools.</t>
  </si>
  <si>
    <t>ANON-E7Y6-NCTV-6</t>
  </si>
  <si>
    <t>Within the context provided by SLT</t>
  </si>
  <si>
    <t>What is there currently is adequate.</t>
  </si>
  <si>
    <t>Highlight practice worth sharing</t>
  </si>
  <si>
    <t>infographic that can be shared through social media channels</t>
  </si>
  <si>
    <t>Other levels should be supported by Local Authorities (and Education Scotland supporting this where necessary)</t>
  </si>
  <si>
    <t>SLT within a Secondary School</t>
  </si>
  <si>
    <t>ANON-E7Y6-N4BH-Q</t>
  </si>
  <si>
    <t>The training of Inspectors to ensure that they are able to engage with young people and support them in expressing themselves. 
Consistent approaches at each inspection are required, rather than the current situation where, depending on the school/context, the time given for such things as focus groups and conversations can be different.  
Within Catholic school Inspections it would be beneficial to have opportunities for pupils to share the ways in which the lives faith experience of their education is helping them to develop their gifts, talents, skills, knowledge, attributes and character.</t>
  </si>
  <si>
    <t>It would be important to understand what the increased opportunities might look like, how they would ensure an equitable approach for all staff to contribute and how the contributions would be weighted in terms of the outcome of the inspection. In a Catholic school this is very much in line with our synodal approach.  Opportunities for staff to share the unique Catholic ethos, culture and values of the school they work in, how this contributes to the learning and teaching of the children, the overall well being within the school and how it links, in an integrated way, to the QI and school improvement planning.</t>
  </si>
  <si>
    <t>Opportunity for parents to express why they have chosen a school of faith, and the ways in which this is having an impact on their children would be helpful.  This is not necessarily done simply by increasing opportunities, but rather by reviewing effectiveness and current opportunities, such as current questions, prompts and priorities that HMIe are “looking “ for, and changing/removing those that are not helpful.</t>
  </si>
  <si>
    <t>There is a culture of “waiting for Inspection” that needs to be altered. Any model needs to be combined with an opportunity to have a flexible, localised approach that is reactive to school needs and national priorities.  Perhaps a focus more on why we are inspecting/verifying would help identify the frequency of external/ national verification of internal self improvement and evaluation, developed and delivered in tandem with the Local Authority, parents and the community.</t>
  </si>
  <si>
    <t>The publication, however it is named, should be the conclusion of a “moment in time” in a journey of continous improvement. The  publication should be a qualitative conclusion, in clear English, that has the scope and freedom to explicitly share the school’s story, including the impact of being a denominational school, if this is the case.</t>
  </si>
  <si>
    <t>It should all be there in plain English, with all points noted, not said at the end of the process then never actually reported in writing.</t>
  </si>
  <si>
    <t>Lead by the school who know the pupils and their needs best. Staff should support all young people through the process and the outcome.</t>
  </si>
  <si>
    <t>HEADTEACHER SECONDARY</t>
  </si>
  <si>
    <t>ANON-E7Y6-N4CB-J</t>
  </si>
  <si>
    <t>Asn base in secondary school</t>
  </si>
  <si>
    <t>ANON-E7Y6-NCAD-1</t>
  </si>
  <si>
    <t>ANON-E7Y6-NX2W-T</t>
  </si>
  <si>
    <t>Sample activities and questions shared prior to inspection.</t>
  </si>
  <si>
    <t>Greater input during the inspection week</t>
  </si>
  <si>
    <t>A lees formal approach to meetings.</t>
  </si>
  <si>
    <t>Local Auhtority VSEs and quality assurance should be the way forward to drive forward improvements.</t>
  </si>
  <si>
    <t>A flexible approach should be used to ensure that notifactions are not given prior to holidays.</t>
  </si>
  <si>
    <t>The expectation that nurseries should be part of the inspection process even when Care Inspectorate visits has just recently taken place.</t>
  </si>
  <si>
    <t>By staff</t>
  </si>
  <si>
    <t>ANON-E7Y6-NX58-X</t>
  </si>
  <si>
    <t>Open door policy to speak to inspectors. Allow staff to see questionnaire feedback before meeting with inspectors. Ensure staff have had opportunities to share practice across the school before inspection time in order for them to have a whole school understanding.</t>
  </si>
  <si>
    <t>One week</t>
  </si>
  <si>
    <t>Opportunities for leadership by learners and staff.</t>
  </si>
  <si>
    <t>School should present this after report published. Appropriate to age and stage</t>
  </si>
  <si>
    <t>ANON-E7Y6-NXZ7-2</t>
  </si>
  <si>
    <t>ANON-E7Y6-NXGC-U</t>
  </si>
  <si>
    <t>Consideration has to be given to pupils who are non-speaking as well as those who use verbal language well. Alternative ways to gather views must be sought to ensure equity and inclusion.</t>
  </si>
  <si>
    <t>HMIE should consider an alternative to the full inspection model and visit schools more often, for a shorter length of time with very specific focus points.</t>
  </si>
  <si>
    <t>ANON-E7Y6-NXPX-S</t>
  </si>
  <si>
    <t>Young Leaders of Learning should be involved , drawing upon the work already done using HGIOurS.</t>
  </si>
  <si>
    <t>Unsure what this might look like but staff should have plenty of opportunities to talk - they know the school and children best.</t>
  </si>
  <si>
    <t>Often this with the loudest voices have their own agenda. Many parents form opinions about schools based on a lack of access to other services, which are depleting by the day. This is outwith a school’s control yet seems a very pertinent issue for parents.</t>
  </si>
  <si>
    <t>Unsure - 10 years is a long time but too often places increased pressure on already overloaded school teams.</t>
  </si>
  <si>
    <t>No inspection should be planned for after holiday periods. This is very unfair on staff and leads to holidays being spent preparing</t>
  </si>
  <si>
    <t>ANON-E7Y6-NX51-Q</t>
  </si>
  <si>
    <t>Dialogue</t>
  </si>
  <si>
    <t>Dialogue 
Questionnaires</t>
  </si>
  <si>
    <t>Sketch note</t>
  </si>
  <si>
    <t>ANON-E7Y6-NX55-U</t>
  </si>
  <si>
    <t>1:1 focus groups
online forms</t>
  </si>
  <si>
    <t>CI give no notice (although a clue is the advance distribution of questionnaires). A shorter lead up would give a more accurate picture of how schools are and also less stress for all staff.</t>
  </si>
  <si>
    <t>HMI make an informative video to share with the children.</t>
  </si>
  <si>
    <t>ANON-E7Y6-N4X4-S</t>
  </si>
  <si>
    <t>Clear child friendly language; information shared before hand</t>
  </si>
  <si>
    <t>Focus groups, questionnaires, time to interact with inspection team following observed lessons</t>
  </si>
  <si>
    <t>Briefing for parents/ parent council members beforehand to ensure that they understand process and purpose of inspections.</t>
  </si>
  <si>
    <t>A short report
/letter written in various age/stage formats/language</t>
  </si>
  <si>
    <t>Clear guidance on how to move from one grade to the next</t>
  </si>
  <si>
    <t>ANON-E7Y6-N4X5-T</t>
  </si>
  <si>
    <t>Having pupil focus groups or undertaking surveys with the children in a safe and familiar environment. Allowing the children to lead the discussions about what they think is going well and what could improve.</t>
  </si>
  <si>
    <t>Doing so in a 'non-judgemental' manner. Making staff feel comfortable and that their views and opinions are meaningful and taken into account. Some staff may feel incredibly anxious about the inspection process and opportunities for staff to meet and get to know the inspection team is crucial for the reassurance of the process.</t>
  </si>
  <si>
    <t>Meeting with groups of parents, spending time talking to them in-person.</t>
  </si>
  <si>
    <t>The anticipation of inspection is a huge stress for staff. Particularly when a school has not been inspected for a long time. The "unknown" often creates more pressure for school leaders and staff. 
The unannounced model used by Care Inspectorate will more likely give an accurate picture of where a school is at rather than creating a false narrative in the build up or preparation time given with a school inspection currently.</t>
  </si>
  <si>
    <t>A narrative of the school rather than gradings. I strongly disagree with the use of gradings. Local authorities, local press, national press etc are far too quick to take a grading to create a judgement on a setting without the background story. Gradings are also a snapshot of a moment in time when the inspection process takes place. Staffing changes, cohorts and pupil changes, curriculum changes - all which happen very regularly - means a schools 'grading' should also change as regularly. Gradings that remain attached to a school for up to or more than 10 years creates a false narrative.</t>
  </si>
  <si>
    <t>I think inspections should be an unannounced process as it would give an accurate picture of what the centre is really like.</t>
  </si>
  <si>
    <t>Reports should be easily accessible for all stakeholders. It should avoid clichés or terminology that is not easy to understand.</t>
  </si>
  <si>
    <t>Perhaps consider the needs of children's and young people, a visual representation of the report, simple statements under "what we are doing well" and "what we need to improve" so that children and young people can understand easily.</t>
  </si>
  <si>
    <t>If providing actions and a report, it should always be followed up to monitor progress.</t>
  </si>
  <si>
    <t>ANON-E7Y6-NCMF-F</t>
  </si>
  <si>
    <t>Dialogue during the inspection but with a member of staff to support.  It can be daunting for children to share their views with a stranger however if with a member of staff they are comfortable with then this can make all the difference in how they respond.  The inspection team could be a part of this but I think how a question is worded or who it comes from can make a significant difference in allowing children to share their view meaningfully</t>
  </si>
  <si>
    <t>ANON-E7Y6-N4XC-8</t>
  </si>
  <si>
    <t>For children and young people with ASN to meaningfully contribute, approaches must be accessible, flexible and tailored to their communication needs. Helpful methods include:
Use of visual supports, such as symbol-based questionnaires, choice boards, and visual emotion scales.
Short, structured interactions rather than large focus groups, reducing anxiety and sensory overload.
Familiar adults supporting communication, e.g., keyworkers, class teachers, or speech and language therapists, to help interpret and scaffold responses.
Providing alternative communication methods, including AAC devices, photographs, objects of reference, and simple yes/no formats.</t>
  </si>
  <si>
    <t>School staff should have increased opportunities to share their views during inspections. Meaningful engagement could be supported through protected time for staff focus groups, anonymous surveys tailored to different staff roles, and optional one-to-one conversations for those who may not feel comfortable speaking in groups. Inspectors should also ensure that support staff, therapists, and outreach partners have structured opportunities to contribute.</t>
  </si>
  <si>
    <t>Parents and carers would benefit from flexible ways to contribute that reflect their availability and circumstances. This could include online questionnaires, virtual focus groups, and drop-in sessions at varied times of day. Inspectors could also gather views through parent councils or family engagement sessions already established in the school.</t>
  </si>
  <si>
    <t>For children and young people with ASN, inspection findings should be shared in accessible, multi-sensory ways. This could include simple visual summaries (symbols, Widgit, photos), short videos with clear narration, and brief classroom presentations using plain language.</t>
  </si>
  <si>
    <t>ASN Secondary</t>
  </si>
  <si>
    <t>ANON-E7Y6-N4X9-X</t>
  </si>
  <si>
    <t>Young people involved in focus groups, involvement in shared learning visits as change makers (although this may take some training).
Focus group at the end of inspection to gather their views on the inspection process.</t>
  </si>
  <si>
    <t>Staff need to be involved throughout the inspection - learning visits, self evaluation, focus groups. It is the staff that lead learning in their classrooms and aspects of school improvement.
Staff could also be involved in shared learning visits.
Short model inspections - their needs to be a focus on leadership of change to support school improvement and the change agenda.</t>
  </si>
  <si>
    <t>I believe that the local education authority is notified in advance as is the case currently. Schools should have 3 weeks' notice to collate paperwork, evidence to be triangulated etc.
If a school has identified risks then a shorter notice period should be implemented.</t>
  </si>
  <si>
    <t>A video clip/recording of findings in pupil friendly language. This would allow schools to share this at year group assemblies, and via social media channels, upload onto the school website.</t>
  </si>
  <si>
    <t>HMI should visit the school after a period of time (12-18 months - depending on time of first inspection. May need access to attainment data to measure aspects of improvement). Follow up visit should have a clear focus on the areas to be improved. Local authorities should be supporting the school from feedback of original inspection to follow up visit.</t>
  </si>
  <si>
    <t>ANON-E7Y6-N4XX-W</t>
  </si>
  <si>
    <t>ANON-E7Y6-NXJH-3</t>
  </si>
  <si>
    <t>Inspections should be unannounced and "warts and all"</t>
  </si>
  <si>
    <t>ANON-E7Y6-N4XT-S</t>
  </si>
  <si>
    <t>Enhanced focus group focusing on how learners lead school improvement and how well they are involved in self-evaluation and school improevement.</t>
  </si>
  <si>
    <t>Change the way parents are communicated with as parents can hide behind a questionnaire and harm the school's work with their responses.</t>
  </si>
  <si>
    <t>A simple sharing of grades using the themes set out in the How Good is OUR school document</t>
  </si>
  <si>
    <t>A much shorter turn around for schools to receive the report.
I think the impact of the report is reduced due to the delayed time in receiving it.</t>
  </si>
  <si>
    <t>ANON-E7Y6-N4SV-P</t>
  </si>
  <si>
    <t>Learning conversations and pupil leadership groups</t>
  </si>
  <si>
    <t>Many staff feel like inspections are done to them and not with them, including staff in observed lessons and discussions would be helpful.</t>
  </si>
  <si>
    <t>once in every primary school cycle. Catch concerns early and support HT with improvement.</t>
  </si>
  <si>
    <t>ANON-E7Y6-N4S5-N</t>
  </si>
  <si>
    <t>While HMI inspections already gather children’s views, there is scope to strengthen and diversify this. Some groups, such as younger pupils, those with additional needs, or less confident learners, may need more tailored approaches. More child-friendly tools, inclusive communication, pupil-led learning walks, and short, age-appropriate questionnaires with visuals would help ensure all children can contribute meaningfully.</t>
  </si>
  <si>
    <t>In my experience, staff had sufficient opportunities to share their views during inspections through questionnaires, focus groups and direct conversations with inspectors. These approaches gave staff meaningful channels to contribute, and further expansion does not feel necessary. I think that the focus should be on ensuring these existing opportunities continue to be used consistently and effectively rather than increasing them.</t>
  </si>
  <si>
    <t>I believe this is similar to the previous question about staff.</t>
  </si>
  <si>
    <t>I recognise that grades can offer a quick overview and help parents and local authorities understand broad areas for improvement, but they also risk oversimplifying the complex reality of a school, particularly in contexts with high ASN or SIMD challenges. I am therefore unsure whether grades should continue. If they are retained, a shorter, clearer grading scale would be more meaningful. Regardless of grading, inspection reports should provide a clear written summary of strengths and areas for development, an overall statement on effectiveness, and an indication of inspectors’ confidence in the school’s capacity to keep improving.</t>
  </si>
  <si>
    <t>We used child-friendly summaries with simple language, visuals, and key messages. Infographics, short videos, with pupils at assemblies and class discussions led by staff. We kept the messages positive, clear, and focused on what’s working well and what will improve.</t>
  </si>
  <si>
    <t>Follow-up should be proportionate. I think inspectors should engage with schools where there is evidence that further support is needed to secure improvement, rather than routinely visiting all schools. This approach ensures capacity is focused where it will make the greatest difference, while still allowing schools performing well to continue their improvement work without additional pressure.</t>
  </si>
  <si>
    <t>Mainstream Primary and ASN Specialist provision</t>
  </si>
  <si>
    <t>ANON-E7Y6-N4SY-S</t>
  </si>
  <si>
    <t>Reporting on the grades particularly 1.3 in my view can be damaging to a headteacher. Particularly when statements for example, lead with "the headteacher" - appreciate these will often be positive. In my view 1.3 is about the totality of leadership and the impact of everyone however it will never be seen as such and therefore can have such a negative impact on the wellbeing of an individual</t>
  </si>
  <si>
    <t>Early Years, Mainstream and ASN Primary</t>
  </si>
  <si>
    <t>ANON-E7Y6-N4XS-R</t>
  </si>
  <si>
    <t>Have their words heard and form a strong part of the outcome of the inspection.</t>
  </si>
  <si>
    <t>Ask questions that are not designed to trip up staff. Think about letting the staff lead the dialogue, rather than the inspector. They should just be asking questions about what the staff say.</t>
  </si>
  <si>
    <t>Verbally</t>
  </si>
  <si>
    <t>ANON-E7Y6-NCXV-A</t>
  </si>
  <si>
    <t>Discussion about learning which has just taken place as well as going over examples of their work.</t>
  </si>
  <si>
    <t>Feedback and discussion prior to and after lessons observed and after looking at planned learning and previous learning.</t>
  </si>
  <si>
    <t>Questionnaires are not enough to gather the views of parents and carers. They should be invited in to share their thoughts and opinions on thr school and the education of their children and how supportive the school and staff are.</t>
  </si>
  <si>
    <t>If HMie are going to return to a school because findings are not of a good enough quality,  then this should be made clear in the report, as well as what needs to be done to improve.</t>
  </si>
  <si>
    <t>Short model should need less time - perhaps a week, and longer models the current notice period should remain.</t>
  </si>
  <si>
    <t>Presentation to children as the findings are published and/or at the end of the visit by inspectors.</t>
  </si>
  <si>
    <t>ANON-E7Y6-NCF1-K</t>
  </si>
  <si>
    <t>I think the questionnaires can be confusing and children don’t answer these well . Face to Face discussions would give a much clearer picture of their views. Also for some groups of children a support staff member being part of these discussions may make children feel more comfortable and agin give clearly accounts. 
Pupils are very involved in decision making in schools and their voice should be heard throughout the inspection process .</t>
  </si>
  <si>
    <t>The whole staff team should play a large part in inspection processes again through face to face professional discussions not questionnaires. They should feel respected and consulted throughout the process .</t>
  </si>
  <si>
    <t>Again questionnaires very rarely give a clear picture and ethos surveys not always clear or well represented . 
Parents / carers views are important again would be better to choose randomly for in person groups to discuss particular areas of curriculum/ school experience …</t>
  </si>
  <si>
    <t>Inspections can be years apart and when this happens it causes massive pressure and anxiety around them and they have not improved the mental stress on SLT and all the team . They need to be :- 
1. Schools should know when they are due regular inspection waiting for the 2 week ( email ) is not in line with current educational practices 
2. Collaborative , supportive , formative and consistent in practice 
3. Shorter and with clear agenda set with school leaders ( no hidden or last minute agendas ) 
4. Daily feedback on what’s going well and next steps allowing for ongoing professional discussion and further evidence gathering 
5. No requests for changing in timetables</t>
  </si>
  <si>
    <t>Evaluative statements around the areas planned for with strengths and next steps allowing
Grading is as helpful as league tables</t>
  </si>
  <si>
    <t>There should be a calendar with more regular education Scotland visits to schools . It should not be a surprise 
We should be working to get the best possible out of schools , current model doesn’t work for authentic support and progress .  
Maybe inspection teams would be better to work alongside local authority education teams in a joint process as their quality improvement is regular and they will have better knowledge of communities and schools 
Ask what is the ultimate goal of process is ?</t>
  </si>
  <si>
    <t>These are all important areas within an educational settings .
The increasing demands on pupils , learners , staff and SLT to meet the needs of the wide range of learners is becoming increasingly difficult with reduced resource . Teams need to be aware of these , look for the good work being done but be realistic in expectations of budget and resource .</t>
  </si>
  <si>
    <t>A published short report on the areas of focus 
Inspection teams support staff on developing actions within current school paperwork - SESS ?</t>
  </si>
  <si>
    <t>Sketch notes 
Inspection teams feeding back to children alongside school staff and sharing the positive impact of their contributions 
Working alongside school staff and pupils to develop improvement plan with their voice being valued</t>
  </si>
  <si>
    <t>Thematic reports are very helpful with clear examples of good practice 
Contexts of school
Systems/ approaches and curriculum development that would support improvement</t>
  </si>
  <si>
    <t>As previously stated I don’t think this should be a one off but ongoing process 
The team should work alongside SLT after to offer support and guide the next steps process depending on need</t>
  </si>
  <si>
    <t>ANON-E7Y6-NCFJ-C</t>
  </si>
  <si>
    <t>More time given to pupil meetings during inspection.
Pupils invited to take part in a section of the scoping meeting.
A pupil group who present their school to inspection team.</t>
  </si>
  <si>
    <t>Staff invited to more meetings to engage further with inspectors.
A staff representative at the scoping meeting.
Drop in sessions with inspectors for staff to engage more informally with the team rather than 1 or 2 whole staff meetings.</t>
  </si>
  <si>
    <t>Parent council chair at scoping meeting.
Invitations for parents to attend a drop in session in a more informal manner.</t>
  </si>
  <si>
    <t>Inspections should be more informal. More regular less formal with a very short lead in. 
Schools have time to 'prepare' for Inspection and Local Authrority coach SLT and staff what to say. The current model does NOT give a true reflection on day to day teaching, learning and leading. 
The whole model of inspections must change to reflect our changing society and the new pressures put on our schools and their staff.
Inspection teams MUST be made up of current class teachers NOT people who have not taught in a class for years.</t>
  </si>
  <si>
    <t>Grading is degrading. Schools are changing due to the levels of ASN. Grades do not support how effective a school is. We need something else.</t>
  </si>
  <si>
    <t>Shorter inspections with very little lead in. Captures a more accurate picture of how schools run on a day to day basis.</t>
  </si>
  <si>
    <t>Meet them face to face and present the findings to them and allow pupils to respond. It is a lot of their views and their whole experiences you are reporting on.</t>
  </si>
  <si>
    <t>I have been involved in many Inspections and very, very rarely are staff given clear examples of good practice advice. In fact, the presentation of findings and the 'secrecy ' of the final report until it is published fosters an atmosphere of dread and mistrust.</t>
  </si>
  <si>
    <t>More of the same Inspection reinvention, more dread and workload for staff... this doesn't work. Get into classes and show teachers how it should be done to help improve practice. That is why I answered earlier that inspections should be carried out by teachers who have excellent practice not people who have not actually taught for a long time.</t>
  </si>
  <si>
    <t>ANON-E7Y6-NXKN-A</t>
  </si>
  <si>
    <t>Focus groups supported by school staff they are familiar with. This may be more appropriately done by school staff prior to inspection. It is vital children have prior knowledge of how this may be carried out and the types of questions they may be asked.</t>
  </si>
  <si>
    <t>They should be involved at all stages - pre, during and post.</t>
  </si>
  <si>
    <t>An open approach would enable meaningful engagement. Focus groups are more relevant than anonymous forms.</t>
  </si>
  <si>
    <t>Focus should be on local authorities supporting school improvement rather than individual school inspection. The entire system needs a revamp not a regurgitation of what we already have in place.</t>
  </si>
  <si>
    <t>Avoid any sort of notice prior to a holiday which in effect leads to that holiday being one of stress, anxiety and work. 
A week's notice with more consideration given to the reality of day to day life in a school.</t>
  </si>
  <si>
    <t>Paramount that a strengths and next steps approach is adopted.</t>
  </si>
  <si>
    <t>Through school staff only.</t>
  </si>
  <si>
    <t>Formative approach rather than summative. 
Approach should be led by local authorities.</t>
  </si>
  <si>
    <t>Current approach does not align with system design. A whole rethink is required and local authority systems and approaches should be focus of inspection.</t>
  </si>
  <si>
    <t>ANON-E7Y6-NX7R-T</t>
  </si>
  <si>
    <t>I feel that authorities should lead on inspections and every school should be inspected by the local authority every 3-4 years. More where there is a cause for concern.</t>
  </si>
  <si>
    <t>Short summary written in child friendly language.</t>
  </si>
  <si>
    <t>ANON-E7Y6-NX5B-8</t>
  </si>
  <si>
    <t>Allow the Leadership team with staff decide this as they know their learners best</t>
  </si>
  <si>
    <t>ANON-E7Y6-NXQT-P</t>
  </si>
  <si>
    <t>School should be able to select parents- more parent focus groups in the week</t>
  </si>
  <si>
    <t>School's should be given an indication of the academic session they will be inspected followed by one month's notice</t>
  </si>
  <si>
    <t>A child friendly SIF</t>
  </si>
  <si>
    <t>ANON-E7Y6-N4SX-R</t>
  </si>
  <si>
    <t>Adapt the questionnaire to gather what the young people feel that the school does really well, how the school makes them feel, how the school has supported them and how the school works with their families. Ask them what the school does to build the four capacities.</t>
  </si>
  <si>
    <t>Create a Sketchnote or animation describing the outcomes to the children.</t>
  </si>
  <si>
    <t>ANON-E7Y6-N4U6-R</t>
  </si>
  <si>
    <t>ANON-E7Y6-NXCJ-X</t>
  </si>
  <si>
    <t>The publication, however it is named, should be the conclusion of a “moment in time” within this continuous improvement, and any future publication should tell the next chapter in this Local Authority or schools journey through improvement.  The  publication should be a qualitative conclusion, in clear English, that has the scope and freedom to explicitly share the school’s story, including the impact of being a denominational school, if this is the case.  There is a sense that schools are always being compared to “comparative” schools, when many HTs and teachers would suggest that there is no such thing as a comparative school, even within the same locale or LA area.</t>
  </si>
  <si>
    <t>What is published and what is public should be considered.  Schools often report that what is said verbally at the end of an Inspection, never makes it into the final report, and they feel paralysed to act on what has been verbally reported as they do not have anything “official”.  The verbal report may contain aspects out with the scope of the QI focus, for example, but still need addressed, with these being included in an additional aspect of a record of the visit the HT/LA would feel enabled to act.  There can also be times when the verbal report gives a different indication to the outcome than the final report.  Consistent messaging is important.</t>
  </si>
  <si>
    <t>St Modan's HS</t>
  </si>
  <si>
    <t>In response to the queries regarding the composition of the Inspection Team-  If the current Inspection Model is to remain in place or adopt a very similar approach, we strongly advocates for the inclusion of appropriately qualified associate assessors. Should the model remain similar, we recommend that greater cognisance be afforded to the strategic inclusion of associate assessors who possess proven experience and expertise in Catholic Education. These individuals must be effectively aligned with the core Inspection Team when evaluating any Catholic secondary institution.
Regarding the inclusion of lay members, our position remains neutral if the current Inspection Model is to remain in place or adopt a very similar approach.  The training of lay members who do participate is of paramount importance. For those inspecting Catholic schools, the training must explicitly ensure they fully understand the distinctive ethos and nature of a Catholic high school, particularly how this impacts planning and the delivery of the educational programme. We suggest that it would be highly beneficial to include individuals directly associated with the local Catholic Church when inspecting Catholic schools (e.g., Diocesan advisers, representatives from Church agencies, or Church Representatives on local authorities).</t>
  </si>
  <si>
    <t>ANON-E7Y6-N4XZ-Y</t>
  </si>
  <si>
    <t>More focus groups</t>
  </si>
  <si>
    <t>Child friendly assembly slide/ shareable via groupcall/ social media</t>
  </si>
  <si>
    <t>ANON-E7Y6-NX31-N</t>
  </si>
  <si>
    <t>Conversations with inspectors on their visit to the school. Questionnaires can be rushed and not thought through. Meeting pupils allows inspectors to see the passion or not that they have for their school. The sense of belonging, inclusion, equity etc.
A chance to ask questions and delve deeper.</t>
  </si>
  <si>
    <t>Through focus groups</t>
  </si>
  <si>
    <t>Through focus groups but staff in our consultation, feel that careful consideration of a balance of parents from across the school to give the overall voice of parents is required.</t>
  </si>
  <si>
    <t>Five years is our preference but we would also think that the link inspectors/local authority link with the school should be able to call for an inspection where they feel there is risk of many lessons to be learned to improve.</t>
  </si>
  <si>
    <t>In our staff consultation, it was felt by all that a clear written summary of the strengths and areas for improvement was required by most also felt a statement at the end of this to say how confident inspectors were that the current SLT had the capacity to deliver these improvements.</t>
  </si>
  <si>
    <t>No this is a very comprehensive list,</t>
  </si>
  <si>
    <t>A short letter to pupils for secondary schools. In primary an info graphic or the an assembly to share the findings in a manner that is suitable for the audience. This can be created by the Headteacher based on the inspection findings and shared with the MI to agree the best approach.
This could also be a short video.</t>
  </si>
  <si>
    <t>Staff in our consultation noted that some kind of follow up by one of the inspection team to check on progress after an inspection should also be part of inspection. A team may be needed if the school needs support, but even those that don't, staff did feel this ensures improvements are taken on board by school leaders and LAs and not left as grades were good or very good.</t>
  </si>
  <si>
    <t>This is a whole school consultation with all staff in the school being able to participate and complete a paper survey, this was then taken and summarised into 1 set of responses.  Staff have been offered to do the survey as an individual too.  All our pupils were also given the opportunity in form time to complete this as an individual or class.</t>
  </si>
  <si>
    <t>Independent school</t>
  </si>
  <si>
    <t>ANON-E7Y6-NXJ7-J</t>
  </si>
  <si>
    <t>HMIE Consultation Response
On behalf of St. Patrick’s RC Primary School I welcome the opportunity to contribute to the consultation on the future of school inspection in Scotland. While I will respond to each question individually, I also wish to provide a collective response that reflects the distinctive nature, mission, and context of Catholic education across Scotland. This submission has been drafted in partnership with representatives from the Scottish Catholic Education System.
The Distinctive Nature of Catholic Schools
Catholic schools in Scotland make a distinctive and deeply valued contribution to the nation’s education system. Rooted in the principles of the Charter for Catholic Schools in Scotland and the framework Developing in Faith, these schools are communities of faith and learning where academic excellence, spiritual growth, and moral formation are integrated.
The mission of Catholic education—to form the whole person in the light of the Gospel—is both educational and pastoral, serving pupils of all backgrounds and abilities.
Inspection Parity and Understanding of Catholic Education
It is essential that inspection processes for Catholic schools reflect parity of esteem with those of other sectors while recognising their distinct nature. We would suggest that Inspection teams must include members who are articulate and experienced in the culture, language, mission, and aims of Catholic education. Without this contextual understanding, inspections risk overlooking the very foundation upon which Catholic schools achieve success—namely, their faith-based ethos and their commitment to the dignity and flourishing of every child, made in the image and likeness of God.
Furthermore, we would take this consultation as an opportunity to highlight that at present, there is inconsistency across HMIE reports regarding how Catholicity is acknowledged or evaluated. This is concerning, given that the spiritual, moral, and communal life of a Catholic school is integral to its success in raising attainment and achievement.
Self-Evaluation and Evidence of Catholic Identity
Catholic schools engage deeply in self-evaluation through Developing in Faith and the Charter for Catholic Schools, both of which are well-established and integral to their improvement planning. These frameworks are designed to align with national expectations
while reflecting the faith dimension that shapes every aspect of school life. However, current inspection processes and preparatory documentation offer limited scope for schools to evidence their Catholic identity, with questionnaires and self-evaluation templates failing to capture this essential dimension.
In addition, local authority support during inspections often follows a standardised approach that does not recognise the distinctive context or mission of Catholic schools. This lack of flexibility can lead to an incomplete picture of a school’s overall effectiveness. We would ask that these are taken into account in any new model and approach, to ensure that Catholic schools are fully able to tell the story of their reality within the Inspection framework.
Socio-Economic and Community Context
Catholic schools typically serve wider and more socio-economically diverse catchment areas, welcoming families of all faiths and none. This breadth of community adds richness but also complexity to their educational mission. Catholic schools contribute significantly to national priorities—such as the Curriculum for Excellence, Learning for Sustainability, and the National Improvement Framework—however, their natural approach to doing so is through initiatives that embody Catholic Social Teaching, Laudato Si’, and papal encyclicals. This is often not formally recognised within Inspection reports.
Examples include:
•	UNCRC-aligned activities and Rights Respecting Schools Award initiatives grounded in Gospel values.
•	Equity, inclusion, and intergenerational learning projects inspired by Catholic social thought.
•	Laudato Si’ Schools, Caritas Award, and Pope Francis Faith Award, which promote environmental stewardship, moral formation, ethical leadership and social justice.
•	Liturgical celebrations that enable pupils to lead their communities and demonstrate leadership, reflection, and compassion.
•	Fundraising and charitable actions that exemplify active citizenship and faith in action.
These elements are not peripheral but central to how Catholic schools fulfil their educational mission and serve their communities.
The Purpose and Language of Inspection
The consultation questions currently posed seem narrow in scope and presume a continuation of a similar approach. In answering the consultation questions below, we do so with not only consideration of how the current approach might change, but with the hope that there may be a broader national conversation about areas within the questionnaire including:
•	Why we inspect or verify schools.
•	How theses findings are reported.
•	Whether a graded scale is necessary or helpful.
ST PATRICK'S RC PRIMARY SCHOOL
41 Station Road, Lochgelly, Fife, KY5 9QX
Telephone: 01592 583461
Headteacher: Mrs Fiona Millar
Consultation Process and Use of Evidence
We would welcome clarity on what has happened to the consultation evidence gathered over the past 18 months, including feedback from in-person and online sessions. It is unclear whether this earlier evidence remains part of the decision-making process or has been superseded. We also ask for transparency regarding how current responses will be weighted—specifically, whether online submissions or previously gathered in-person evidence will carry more influence.
SCES urges that any new inspection framework should:
•	Be flexible enough for schools to demonstrate how they fulfil their mission and serve their communities.
•	Include inspectors trained in or familiar with Catholic education.
•	Recognise the distinctive faith dimension as a central component of quality and success.
•	Provide open and inclusive evaluative prompts that enable Catholic schools to evidence their faith-driven impact on learners and communities.
Only through such a balanced and informed approach can inspections truly capture the excellence, distinctiveness, and contribution of Catholic schools to Scottish education</t>
  </si>
  <si>
    <t xml:space="preserve">Organisation </t>
  </si>
  <si>
    <t>The comments are reflective of the scope of a response within the set parameters of the consultation. It is noted that throughout the consultation, there appears to be a premise or expectation of the continued approach to scrutiny, evaluation and inspection. As such, the responses provided below should be understood within this context and in acknowledgement of a belief that it would have been useful to have some of the more foundational suppositions about inspection and the model of inspection included within the scope of the consultation.</t>
  </si>
  <si>
    <t>The quality of the participation and responses of children and young people is more important than the quantity. Ensuring that any interaction with children and young people is at an accessible level, where they feel comfortable in responding is vital. Ensuring that Inspectors have an opportunity to engage with a range of pupils, not only those selected and prepared by schools is helpful. The approaches taken therefore have to take into account the age, stage, maturity and capacity of the pupils. The training of Inspectors to ensure that they are able to engage with young people and be attuned to both what they are saying and what they are not saying is therefore important.
Furthermore, consistent approaches at each inspection are required, rather than the current situation where, depending on the school/context, the time given for such things as focus groups and conversations can be different.
Within Catholic school Inspections it would be beneficial to have opportunities for pupils to share the ways in which the lives faith experience of their education is helping them to develop their gifts, talents, skills, knowledge, attributes and character.</t>
  </si>
  <si>
    <t>The question states “increased opportunities”.  There are currently a rich number of opportunities, with flexibility for staff to contribute in ways that they feel comfortable with.  It would be important to understand what the increased opportunities might look like, how they would ensure an equitable approach for all staff to contribute and how the contributions would be weighted in terms of the outcome of the inspection.  We would of course always want staff to have valuable and purposeful opportunities to contribute – in a Catholic school this is very much in line with our synodal approach.  As with the pupil response above, it would be helpful if there were prompts or questions during staff opportunities for them to share the unique ethos, culture and values of the school they work in, how this contributes to the learning and teaching of the children, the overall well being within the school and how it links, in an integrated way, to the QI and school improvement planning.  However, as with the previous question, our response is neutral as we consider the question is perhaps not helpful as it is the quality of process and opportunity for what staff are able to contribute rather than just additional opportunities.  1.4 Staff within schools are local authority staff.  The HT, SLT, teachers and wider staff within the school are the ones best placed to tell the story of a school.  There should be the voice of the local authority integrated into the school evidence as a school is within a local authority – it should therefore reflect policies, practice, ethos and approach, but school staff themselves are able to share context, partnerships and support updates.  Again, this question pre-supposes adjustment to the current model.  A wider conversation regarding a model that enables and equips the LA to work in tandem with any national Inspection/Verification, removing the duplication of LA “visits” prior to inspections and offering a holistic view of the school as one school within a LA would be helpful.  Scrutiny of the LA capacity to support the distinctive nature of their Catholic schools is also fundamental, ensuring that they are able to flourish according to their own needs, contexts and approaches.
1.3 Any inspection model can only be strengthened by involvement of the senior leaders of a school.  Information from schools that have been inspected recently would suggest that there is not a consistent approach to this aspect – i.e. some SLT report lots of dialogue and professional conversations, but limited or no opportunity to be present during the learning observations, whereas others report limited professional conversation.                                                     1.2 If the Inspection model is to remain with a similar approach, then we would be neutral in terms of the necessity to include lay members.  We would suggest that lay membership must reflect the aim and purpose of the inspection, and their knowledge and expertise should be aligned with the overall aims. In some instances a lay member may not be required.  We would suggest that the training of lay members of inspection teams would be paramount in preparing them to be part of a team, and would note the necessity to ensure that those inspecting Catholic schools are trained in a manner that means they understand the distinctive nature of a Catholic school, and therefore the distinctive way in which a Catholic school may plan and deliver certain dimensions of the educational process. As the term Lay here refers to those out with the education sector, we would add that it would be very helpful to have inclusion of those directly associated with the Catholic Church, when inspecting Catholic schools – for example Diocesan advisers, Church agencies, Church Representatives on local authorities etc.
1.1 If the Inspection model is to remain with a similar approach, then we would strongly agree that associate assessors would strengthen the inspection.
We do however add that this always depends on the assessor, their training and what real influence they have on the process and final report.  Our representation would be that, should the Inspection model remain the same/similar, there is greater cognisance given to the inclusion of associate assessors with experience and expertise in Catholic Education aligned with the Inspection Team for any Catholic school.</t>
  </si>
  <si>
    <t xml:space="preserve">As with the previous two questions, we consider the quality not the quantity important.
Opportunities for parents and carers have to remove any barriers to participation, be
accessible, be meaningful and like the pupils and teachers needs to be able to influence the outcome. Opportunity for parents to express why they have chosen a school of faith, and the ways in which this is having an impact on their children would be helpful. This is not necessarily done simply by increasing opportunities, but rather by reviewing
effectiveness and current opportunities, such as current questions, prompts and priorities that HMIe are “looking “ for, and changing/removing those that are not helpful.
</t>
  </si>
  <si>
    <t xml:space="preserve">These questions presume that the current model will remain and pushes responses to commit to a frequency and selection process for this.  
There is a culture of “waiting for Inspection” that needs to be altered. Any model needs to be combined with an opportunity to have a flexible, localised approach that is reactive to school needs and national priorities.  Perhaps a focus more on why we are inspecting/verifying would help identify the frequency of external/ national verification of internal self improvement and evaluation, developed and delivered in tandem with the Local Authority, parents and the community. </t>
  </si>
  <si>
    <t>We would ask whether it should be an Inspection Report or an Account/Record of the continuous improvement model that the local authority and schools are engaged with.  The publication, however it is named, should be the conclusion of a “moment in time” within this continuous improvement, and any future publication should tell the next chapter in this Local Authority or schools journey through improvement.  The  publication should be a qualitative conclusion, in clear English, that has the scope and freedom to explicitly share the school’s story, including the impact of being a denominational school, if this is the case.  There is a sense that schools are always being compared to “comparative” schools, when many HTs and teachers would suggest that there is no such thing as a comparative school, even within the same locale or LA area.</t>
  </si>
  <si>
    <t xml:space="preserve">Moral, Spiritual and Social education – the opportunity to show the distinctive nature of each school (especially important for Catholic schools)                                                                                                        At 5.3 What is used as a baseline for inspection depends on why the inspection process is being undertaken.  Currently Schools do use their S&amp;QR and SIP when drawing together their self evaluation summary.  It should be both/and, not either/or, because the school is drawing on iterative improvement plans and their most recent S&amp;QR.  If the Inspection is a focused look at the school’s own culture of self evaluation and improvement, then these (and other) “in house” documents and evidence are necessary.  The Inspection/Verification process is trying to capture authentic practice, not solely performativity.  For Catholic schools there should be the opportunity to also draw on the way in which the Charter for Catholic schools influences the culture of self evaluation and improvement; how Developing In Faith is integrated within this process; how their faith Mission aligns with equity and equality through such things as Laudato Si and Catholic Social Teaching; the way in which their ethos reflects children’s rights; how Sacramental preparation and Church based award such as Caritas and Pope Francis Faith award enable and encourage leadership etc.
Question 5.3 could include an additional group of “others”, as often there are those who are not formal partners, such as charities and 3rd sector organisations who work closely with schools and can share something of their character and ethos.                                                             At 6.1 Currently, for Gaelic Medium Education, there is additional advice and the assurance that the Inspection Team will have someone who is experienced, literate and has expertise regarding the holistic manner in which GME teaches through language, culture and ethos.  An equitable approach should be included for denominational school inspections.  Any framework must be able to be adapted for each individual context.                       At 6.2 We would ask, in what way are examples quality assured as effective practice, and how are these stress tested to be applicable to others?  There are occasions when examples of practice are highlighted as “good” or “effective”, that then causes the system to conclude these are what HMIe are looking for – and sometimes it was subsequently indeed what HMIe look for, even if they are not applicable or suitable for a different school. </t>
  </si>
  <si>
    <t>This is difficult to answer, as it presumes the same format and same framework.  However the record of inspection/verification is presented it should be in plain English.  What is published and what is public should be considered.  Schools often report that what is said verbally at the end of an Inspection, never makes it into the final report, and they feel paralysed to act on what has been verbally reported as they do not have anything “official”.  The verbal report may contain aspects out with the scope of the QI focus, for example, but still need addressed, with these being included in an additional aspect of a record of the visit the HT/LA would feel enabled to act.  There can also be times when the verbal report gives a different indication to the outcome than the final report.  Consistent messaging is important.</t>
  </si>
  <si>
    <t>Please note that St Columba’s has completed this questionnaire in order to  ensure that our views are captured for the data set that will emerge from this exercise.  However, we want to reiterate that our reading of this questionnaire is that it is based on a presumption that the Inspection model is remaining the same, with the questions only allowing for views on what would be adjusted within the same current framework – rather than an open conversation as to whether Inspection remains, and if it does what should that look like, if it doesn’t what (if anything) might replace it.</t>
  </si>
  <si>
    <t>Argyll and Bute</t>
  </si>
  <si>
    <t xml:space="preserve">The questions within the survey seem to suggest that there is no scope for discussion about adapting current models and it would be our view that there is value in considering different more nuanced approaches to school improvement that make use of the capacity within the devolved system and support schools with self-evaluation processes in an ongoing manner, rather than one-off inspections with many years between them. </t>
  </si>
  <si>
    <t xml:space="preserve">The quality of the participation and responses of children and young people is more important than the quantity.  Ensuring that any interaction with children and young people is at an accessible level, where they feel comfortable in responding is vital. The approaches taken therefore have to take into account the age, stage, maturity and capacity of the pupils.  The training of Inspectors to ensure that they are able to engage with young people and be attuned to both what they are saying and what they are not saying is therefore important.
Furthermore, consistent approaches at each inspection are required, rather than the current situation where, depending on the school/context, the time given for such things as focus groups and conversations can be different.  
Within Catholic school Inspections it would be beneficial to have opportunities for pupils to share the ways in which the lives faith experience of their education is helping them to develop their gifts, talents, skills, knowledge, attributes and character.
</t>
  </si>
  <si>
    <t xml:space="preserve">The question states “increased opportunities”.  There are currently a rich number of opportunities, with flexibility for staff to contribute in ways that they feel comfortable with.  It would be important to understand what the increased opportunities might look like, how they would ensure an equitable approach for all staff to contribute and how the contributions would be weighted in terms of the outcome of the inspection.  We would of course always want staff to have valuable and purposeful opportunities to contribute – in a Catholic school this is very much in line with our synodal approach.  As with the pupil response above, it would be helpful if there were prompts or questions during staff opportunities for them to share the unique ethos, culture and values of the school they work in, how this contributes to the learning and teaching of the children, the overall well being within the school and how it links, in an integrated way, to the QI and school improvement planning.  However, as with the previous question, our response is neutral as we consider the question is perhaps not helpful as it is the quality of process and opportunity for what staff are able to contribute rather than just additional opportunities.  1.4 Staff within schools are local authority staff.  The HT, SLT, teachers and wider staff within the school are the ones best placed to tell the story of a school.  There should be the voice of the local authority integrated into the school evidence as a school is within a local authority – it should therefore reflect policies, practice, ethos and approach, but school staff themselves are able to share context, partnerships and support updates.  Again, this question pre-supposes adjustment to the current model.  A wider conversation regarding a model that enables and equips the LA to work in tandem with any national Inspection/Verification, removing the duplication of LA “visits” prior to inspections and offering a holistic view of the school as one school within a LA would be helpful.  Scrutiny of the LA capacity to support the distinctive nature of their Catholic schools is also fundamental, ensuring that they are able to flourish according to their own needs, contexts and approaches.
1.3 Any inspection model can only be strengthened by involvement of the senior leaders of a school.  Information from schools that have been inspected recently would suggest that there is not a consistent approach to this aspect – i.e. some SLT report lots of dialogue and professional conversations, but limited or no opportunity to be present during the learning observations, whereas others report limited professional conversation.                                                              1.2 If the Inspection model is to remain with a similar approach, then we would be neutral in terms of the necessity to include lay members.  We would suggest that lay membership must reflect the aim and purpose of the inspection, and their knowledge and expertise should be aligned with the overall aims. In some instances a lay member may not be required.  We would suggest that the training of lay members of inspection teams would be paramount in preparing them to be part of a team, and would note the necessity to ensure that those inspecting Catholic schools are trained in a manner that means they understand the distinctive nature of a Catholic school, and therefore the distinctive way in which a Catholic school may plan and deliver certain dimensions of the educational process. As the term Lay here refers to those out with the education sector, we would add that it would be very helpful to have inclusion of those directly associated with the Catholic Church, when inspecting Catholic schools – for example Diocesan advisers, Church agencies, Church Representatives on local authorities etc.
1.1  If the Inspection model is to remain with a similar approach, then we would strongly agree that associate assessors would strengthen the inspection.
We do however add that this always depends on the assessor, their training and what real influence they have on the process and final report.  Our representation would be that, should the Inspection model remain the same/similar, there is greater cognisance given to the inclusion of associate assessors with experience and expertise in Catholic Education aligned with the Inspection Team for any Catholic school.
</t>
  </si>
  <si>
    <t>As with the previous two questions, we consider the quality not the quantity important.  Opportunities for parents and carers have to remove any barriers to participation, be accessible, be meaningful and like the pupils and teachers needs to be able to influence the outcome.  Opportunity for parents to express why they have chosen a school of faith, and the ways in which this is having an impact on their children would be helpful.  This is not necessarily done simply by increasing opportunities, but rather by reviewing effectiveness of current opportunities, such as current questions, prompts and priorities that HMIe are “looking “ for, and changing/removing those that are not helpful.</t>
  </si>
  <si>
    <t>HMIE Consultation Response
On behalf of Our Lady of the Missions Primary School, I welcome the opportunity to contribute to the consultation on the future of school inspection in Scotland. 
The Distinctive Nature of Catholic Schools
Catholic schools in Scotland make a distinctive and deeply valued contribution to the nation’s education system. Rooted in the principles of the Charter for Catholic Schools in Scotland and the framework Developing in Faith, these schools are communities of faith and learning where academic excellence, spiritual growth, and moral formation are integrated. The mission of Catholic education—to form the whole person in the light of the Gospel—is both educational and pastoral, serving pupils of all backgrounds and abilities.
Inspection Parity and Understanding of Catholic Education
It is essential that inspection processes for Catholic schools recognise the distinct nature of our Catholic Schools. We would suggest that Inspection teams must include members who are articulate and experienced in the culture, language, mission, and aims of Catholic education. Without this contextual understanding, inspections risk overlooking the very foundation upon which Catholic schools achieve success—namely, their faith-based ethos and their commitment to the dignity and flourishing of every child, made in the image and likeness of God.
Furthermore, we would take this consultation as an opportunity to highlight that at present, there is inconsistency across HMIE reports regarding how Catholicity is acknowledged or evaluated. This is concerning, given that the spiritual, moral, and communal life of a Catholic school is integral to its success in raising attainment and achievement.
As a school, we were involved in the Pupil Consultation from HMIE earlier in 2025.  The engagement from our pupils and allowing their voices to be heard and considered is also a key factor. 
Self-Evaluation and Evidence of Catholic Identity
Catholic schools engage deeply in self-evaluation through Developing in Faith and the Charter for Catholic Schools, both of which are well-established and integral to their improvement planning. These frameworks are designed to align with national expectations while reflecting the faith dimension that shapes every aspect of school life. 
Catholic teachers engage with Companions on the Journey, which provides details of a CLPL strategy for teachers who wish to develop their capacities for “walking together” with children and young people in the context of a Catholic school.  
However, current inspection processes and preparatory documentation offer limited scope for schools to evidence their Catholic identity, with questionnaires and self-evaluation templates failing to capture this essential dimension.
In addition, local authority support during inspections often follows a standardised approach that does not recognise the distinctive context or mission of Catholic schools. This lack of flexibility can lead to an incomplete picture of a school’s overall effectiveness.  We would ask that these are taken into account in any new model and approach, to ensure that Catholic schools are fully able to tell the story of their reality within the Inspection framework.
Socio-Economic and Community Context
Catholic schools typically serve wider and more socio-economically diverse catchment areas, welcoming families of all faiths and none. This breadth of community adds richness but also complexity to their educational mission. Catholic schools contribute significantly to national priorities—such as the Curriculum for Excellence, Learning for Sustainability, and the National Improvement Framework—however, their natural approach to doing so is through initiatives that embody Catholic Social Teaching, Laudato Si’, and papal encyclicals.  This is often not formally recognised within Inspection reports.
The Purpose and Language of Inspection
The consultation questions currently posed seem narrow in scope and presume a continuation of a similar approach. In answering the consultation questions below, we do so with not only consideration of how the current approach might change, but with the hope that there may be a broader national conversation about areas within the questionnaire including:
•	Why we inspect or verify schools.
•	How theses findings are reported.
•	Whether a graded scale is necessary or helpful.
Consultation Process and Use of Evidence
We would welcome clarity on what has happened to the consultation evidence gathered over the past 18 months, including feedback from in-person and online sessions. It is unclear whether this earlier evidence remains part of the decision-making process or has been superseded. We also ask for transparency regarding how current responses will be weighted—specifically, whether online submissions or previously gathered in-person evidence will carry more influence.
OLM urges that any new inspection framework should:
•	Be flexible enough for schools to demonstrate how they fulfil their mission and serve their communities.
•	Include inspectors trained in or familiar with Catholic education.
•	Recognise the distinctive faith dimension as a central component of quality and success.
•	Provide open and inclusive evaluative prompts that enable Catholic schools to evidence their faith-driven impact on learners and communities.
Only through such a balanced and informed approach can inspections truly capture the excellence, distinctiveness, and contribution of Catholic schools to Scottish education.</t>
  </si>
  <si>
    <t xml:space="preserve">HMIE Consultation Response
I am making a response on behalf of our School after consultation with colleagues in SCES and CHAS.
Inspection Parity and Understanding of Catholic Education
It is essential that inspection processes for Catholic schools reflect parity of esteem with those of other sectors while recognising the distinct nature of Catholic School in Scotland. In our latest Inspection experience of 2022, I felt that the MI gave careful consideration to the
Developing in Faith framework. They also considered the overall mission of our School to form the whole person by meeting their holistic needs as best we can including their spiritual
development in the context of our faith life. We would suggest that Inspection teams should naturally include members who are articulate and experienced in the culture, language,
mission, and aims of Catholic education such as their faith-based ethos and their commitment to the dignity and flourishing of every child, made in the image and likeness of God.
Self-Evaluation and Evidence of Catholic Identity
Catholic schools engage in self-evaluation in the context of Developing in Faith and the Charter for Catholic Schools. It would be essential therefore that this would be reflected in practical considerations such as preparatory documentation, questionnaires etc.
This, added to the support offered via the Local Authority pre-inspection would help to ensure that Catholic schools are fully able to tell the story of their reality within the Inspection framework.
Socio-Economic and Community Context
In our inspection visit we felt that the team were cogniscant of our School’s demographic and we worked hard to evidence that sense of Catholic Christian Community, Ethos and Culture. Our Catholic school serves a wide and socio-economically diverse catchment and we support learners and their families of all faiths and none. It would be important to make a concerted effort to capture our endeavours which we undertake in line with Catholic Social Teaching,
Laudato Si’, and papal encyclicals.
The Purpose and Language of Inspection
The consultation questions currently posed seem narrow in scope and presume a continuation of a similar approach. In answering the consultation questions below, we do so with not only
consideration of how the current approach might change, but with the hope that there may be a broader national conversation about areas within the questionnaire including:
•	Why we inspect or verify schools.
•	How these findings are reported.
•	Whether a graded scale is necessary or helpful.
Consultation Process and Use of Evidence
We would welcome clarity on what has happened to the consultation evidence gathered over the past 18 months, including feedback from in-person and online sessions. It is unclear whether this earlier evidence remains part of the decision-making process or has been superseded. We also ask for transparency regarding how current responses will be weighted—specifically, whether online submissions or previously gathered in-person evidence will carry more influence.
We agree with SCES that any new inspection framework should:
•	Be flexible enough for schools to demonstrate how they fulfil their mission and serve their communities.
•	Include inspectors trained in or familiar with Catholic education.
•	Recognise the distinctive faith dimension as a central component of quality and success.
•	Provide open and inclusive evaluative prompts that enable Catholic schools to evidence their faith-driven impact on learners and communities.                                                                            Please note that SCES has completed this questionnaire in order to ensure that our views are captured for the data set that will emerge from this exercise. However, we want to reiterate that our reading of this questionnaire is that it is based on a presumption that the Inspection model is remaining the same, with the questions only allowing for views on what would be adjusted within the same current framework – rather than an open conversation as to whether Inspection remains, and if it does what should that look like, if it doesn’t what (if anything) might replace it.
</t>
  </si>
  <si>
    <t>The question states “increased opportunities”.  There are currently a rich number of opportunities, with flexibility for staff to contribute in ways that they feel comfortable with.  It would be important to understand what the increased opportunities might look like, how they would ensure an equitable approach for all staff to contribute and how the contributions would be weighted in terms of the outcome of the inspection.  We would of course always want staff to have valuable and purposeful opportunities to contribute – in a Catholic school this is very much in line with our synodal approach.  As with the pupil response above, it would be helpful if there were prompts or questions during staff opportunities for them to share the unique ethos, culture and values of the school they work in, how this contributes to the learning and teaching of the children, the overall well being within the school and how it links, in an integrated way, to the QI and school improvement planning.  However, as with the previous question, our response is neutral as we consider the question is perhaps not helpful as it is the quality of process and opportunity for what staff are able to contribute rather than just additional opportunities.                                                                               1.4 Staff within schools are local authority staff.  The HT, SLT, teachers and wider staff within the school are the ones best placed to tell the story of a school.  There should be the voice of the local authority integrated into the school evidence as a school is within a local authority – it should therefore reflect policies, practice, ethos and approach, but school staff themselves are able to share context, partnerships and support updates.  Again, this question pre-supposes adjustment to the current model.  A wider conversation regarding a model that enables and equips the LA to work in tandem with any national Inspection/Verification, removing the duplication of LA “visits” prior to inspections and offering a holistic view of the school as one school within a LA would be helpful.  Scrutiny of the LA capacity to support the distinctive nature of their Catholic schools is also fundamental, ensuring that they are able to flourish according to their own needs, contexts and approaches.
1.3 Any inspection model can only be strengthened by involvement of the senior leaders of a school.  Information from schools that have been inspected recently would suggest that there is not a consistent approach to this aspect – i.e. some SLT report lots of dialogue and professional conversations, but limited or no opportunity to be present during the learning observations, whereas others report limited professional conversation.                                                     1.2 If the Inspection model is to remain with a similar approach, then we would be neutral in terms of the necessity to include lay members.  We would suggest that lay membership must reflect the aim and purpose of the inspection, and their knowledge and expertise should be aligned with the overall aims. In some instances a lay member may not be required.  We would suggest that the training of lay members of inspection teams would be paramount in preparing them to be part of a team, and would note the necessity to ensure that those inspecting Catholic schools are trained in a manner that means they understand the distinctive nature of a Catholic school, and therefore the distinctive way in which a Catholic school may plan and deliver certain dimensions of the educational process. As the term Lay here refers to those out with the education sector, we would add that it would be very helpful to have inclusion of those directly associated with the Catholic Church, when inspecting Catholic schools – for example Diocesan advisers, Church agencies, Church Representatives on local authorities etc.
1.1 If the Inspection model is to remain with a similar approach, then we would strongly agree that associate assessors would strengthen the inspection.
We do however add that this always depends on the assessor, their training and what real influence they have on the process and final report.  Our representation would be that, should the Inspection model remain the same/similar, there is greater cognisance given to the inclusion of associate assessors with experience and expertise in Catholic Education aligned with the Inspection Team for any Catholic school.</t>
  </si>
  <si>
    <t>Through assemblies, class activities, videos.</t>
  </si>
  <si>
    <t>Complex additional support needs provision</t>
  </si>
  <si>
    <t>Kingspark school currently has 178 pupils.  All pupils at the school have severe, complex, or profound and multiple learning disabilities. A variety of low, medium, and high-tech Augmentative and Alternative Communication (AAC) methods support the pupils' communication needs. Such methods include, Makaton signing, Objects of Reference, symbol-based communication boards and books, single and multi-message Voice Output Communication Aids (VOCAs), as well as iPads with communication apps, such as Tobii Dynavox’s TD Snap (Tobii Dynavox UK, 2024c) that can be accessed via touchscreen, auditory/visual scanning and switch, or eye-gaze. Some specialist communication devices, such as the TD I-110 (Tobii Dynavox UK, 2024b) are also used. 
Many pupils have physical disabilities, sensory impairments, complex health needs or sensory processing difficulties. Most pupils work within ‘Early’ or Pre-Early levels of Scotland’s Curriculum for Excellence (Education Scotland, 2017), with many making use of Milestones to support learners with complex additional support needs (Education Scotland, 2018). Some pupils are following a Foundation curriculum, specifically designed for pupils with Profound and Multiple Learning Difficulties (PMLD).</t>
  </si>
  <si>
    <t>ANON-E7Y6-NX3R-P</t>
  </si>
  <si>
    <t>ANON-E7Y6-NXBB-N</t>
  </si>
  <si>
    <t>Feedback from surveys provided prior to Inspection.
Pupil Focus groups during inspection.</t>
  </si>
  <si>
    <t>Staff Surveys and Staff focus groups already in place.</t>
  </si>
  <si>
    <t>Documents using Child Friendly Language.
Video clips to exemplify</t>
  </si>
  <si>
    <t>Local / education authority officer</t>
  </si>
  <si>
    <t>Local / Education Authority Officer</t>
  </si>
  <si>
    <t>ANON-E7Y6-NXR1-M</t>
  </si>
  <si>
    <t>children talking/touring with inspectors
children sending/sharing  video clips of what they are proud off in their school community</t>
  </si>
  <si>
    <t>Time to share/give feedback without SLT as often fear reprise from making comments/sharing views. 
informal cuppa/chat option to drop in and share views.</t>
  </si>
  <si>
    <t>drop in cuppa/chat rather than formal meeting
parents involved in walk round</t>
  </si>
  <si>
    <t>ANON-E7Y6-NCNY-3</t>
  </si>
  <si>
    <t>Simplified letter based on parent letter - expectation of whole school assembly to feedback</t>
  </si>
  <si>
    <t>ANON-E7Y6-NC5B-K</t>
  </si>
  <si>
    <t>Clear easy to read summary with pictures</t>
  </si>
  <si>
    <t>ANON-E7Y6-NC5T-5</t>
  </si>
  <si>
    <t>I think a different model would be beneficial in which inspectors worked with schools more regularly on aspects of improvement based on national standards and expectations would be more effective for all stakeholders.</t>
  </si>
  <si>
    <t>This is assuming the current model continues.</t>
  </si>
  <si>
    <t>Digital presentation of findings to be shared in the establishment
Staff led discussions</t>
  </si>
  <si>
    <t>ANON-E7Y6-NX36-T</t>
  </si>
  <si>
    <t>Invite them to write or record prior to the inspection what attending the school is like . A testimonial in no more than 100 words. Make accessible for ASN . Scaffold as necessary for the different stages.</t>
  </si>
  <si>
    <t>Don’t just put it on the Chair . Three or four representatives from the PC should be involved</t>
  </si>
  <si>
    <t>Grades are arbitrary and often disguise the strengths is a school and don’t recognise improvement over time . They cause more damage than good</t>
  </si>
  <si>
    <t>You will get a more accurate picture of the school the less notice you give</t>
  </si>
  <si>
    <t>A letter from the inspector to the CHYP  which directly addresses the areas which were raised by CHYP</t>
  </si>
  <si>
    <t>ANON-E7Y6-NXRD-7</t>
  </si>
  <si>
    <t>Schools should be quality assured by local authority and peers</t>
  </si>
  <si>
    <t>There is no place for grades. It goes against everything that we believe as teachers. Assessment should be formative. Strengths and areas to improve. We need to take these away completely. They are damaging and distressing. They do nothing to support improvement. They detract from it. I urge that these be removed and formative assessment given.</t>
  </si>
  <si>
    <t>6 weeks notice</t>
  </si>
  <si>
    <t>No grades!!!</t>
  </si>
  <si>
    <t>A check in to discuss would be all that’s needed.</t>
  </si>
  <si>
    <t>ANON-E7Y6-NXAR-4</t>
  </si>
  <si>
    <t>conversations and discussion</t>
  </si>
  <si>
    <t>conversations and discussions</t>
  </si>
  <si>
    <t>questionnaires
conversations and discussions</t>
  </si>
  <si>
    <t>ANON-E7Y6-NXRR-N</t>
  </si>
  <si>
    <t>Focus groups and direct conversations, but with some direction either with school staff involved or other local partners such as Youth Workers etc</t>
  </si>
  <si>
    <t>Direct conversations with school staff but also other local staff who link with the school, such as Community Youth Workers, Active Schools Coordinators etc who work directly with they young people and core school staff.</t>
  </si>
  <si>
    <t>the current process leads to a false situation, as schools often react to an inspection by creating a different looking week to the norm. A drop in visit would give a more realistic situation, however the inspection would need to take on an entirely different ethos and account for the many complexities and challenges schools encounter on a daily basis. It would also make it more difficult to engage with key partners and parents etc as time is often required to set this engagement up.</t>
  </si>
  <si>
    <t>A presentation version of the report that can be used with key messaging that c&amp;yp understand.</t>
  </si>
  <si>
    <t>ANON-E7Y6-NXMM-B</t>
  </si>
  <si>
    <t>Direct conversations</t>
  </si>
  <si>
    <t>No suggestions but I feel I must justify my two ‘not sure’ choices. 
Outdoor education - done well, I see value in this. However, I have observed some very questionable practice dressed up as ‘outdoor learning’, e.g using bent sticks to form straight sided 2D shapes and angles. I would argue that outdoor learning should focus on learning about the environment. 
Use of evidence to support school improvement - this depends on the quality of the evidence. Though a strong advocate for diagnostic assessment and responsive planning, I am not a fan of hot and cold tasks. To ask a child to complete the same task pre and post teaching to ‘prove’ progress is, in my view, morally wrong.</t>
  </si>
  <si>
    <t>Keep it simple!</t>
  </si>
  <si>
    <t>ANON-E7Y6-NXPY-T</t>
  </si>
  <si>
    <t>It is important that the context and learners are taken into account including the wide range of needs. How views of learners are captured cannot be in a one size fits all for all establishments. Small rural schools with a very small number of learners may need to have views gathered in less formal ways than a groups of learners brought together. A high proportion of neuro diversity, particularly where there are fewer pupils may make this form of gathering learner voice inappropriate. Liaising with the school prior to inspection is vital to ensure the best way to capture learner voice is tailored to each establishment and the needs of their learners.</t>
  </si>
  <si>
    <t>Ensuring enough opportunities for dialogue are available before, after school and during breaks. In smaller schools where cover is not available it is essential there is flexibility in timings for letting staff meet with the the inspection team. Work needs to be done on how we ensure school staff are more relaxed with the inspection process. It is still viewed by nearly all in schools as a very stressful experience.</t>
  </si>
  <si>
    <t>Inspections are extremely stressful for schools.
I feel a more frequent level of inspection but for a shorter time frame and focusing on a smaller number of QIs would support this process.</t>
  </si>
  <si>
    <t>Areas of excellent work can be highlighted so that good practice can be shared.
the current way of grading a schools means that this is all that is focusd on. Particularly by parents and wider community.
The summary and explanation of strengths and areas for development are the most important aspect for a school to continually improve and for a local authority to ensure appropriate support as required.
In statements re inspectors confidence where any practice would have been reported as weak a re-inspection can still be included.</t>
  </si>
  <si>
    <t>A weeks notice.</t>
  </si>
  <si>
    <t>Relationships and behaviour should be separated.</t>
  </si>
  <si>
    <t>Child friendly version - but this would need to be appropriate for age, stage and need.
This is probably best done by the school who know their learners. Examples and supports of how to do this effectively could be shared with establishments.</t>
  </si>
  <si>
    <t>ANON-E7Y6-NX7E-D</t>
  </si>
  <si>
    <t>Pupil discussion groups - linked to the demographic of the school, such as; CECYP, SIMD, ASN and highly achieving students.</t>
  </si>
  <si>
    <t>assembly</t>
  </si>
  <si>
    <t>Ethos of Gaelic across the school if appropriate.</t>
  </si>
  <si>
    <t>Gaelic Medium Education</t>
  </si>
  <si>
    <t>ANON-E7Y6-NX7J-J</t>
  </si>
  <si>
    <t>A wider range of ways to gather pupil voice from younger learners or learners with significant ASN. Templates/resources for this would be ideal, along with social stories provided as standard.</t>
  </si>
  <si>
    <t>A video/comic/sketchnote</t>
  </si>
  <si>
    <t>ANON-E7Y6-NX7A-9</t>
  </si>
  <si>
    <t>Digital format:
* Info graph
* Video Blog of findings
* Child friendly statements</t>
  </si>
  <si>
    <t>ANON-E7Y6-N4YJ-G</t>
  </si>
  <si>
    <t>Important that the methodology engaged is appropriate to  the developmental stage of the learner.
This might be more effectively achieved through activities prior to inspection with staff they are familiar with and via mode of communication that they be familiar.</t>
  </si>
  <si>
    <t>Ultimately, the inspection experience and outputs are about the work of the setting's staff team.  They should be afforded greater opportunity to engage with any process of inspection while underway and the subsequent reports extending from it – prior to any public facing report or publication.</t>
  </si>
  <si>
    <t>Parents' experiences of stakeholder meetings incl. agency within this,  is very much determined by the approach taken by the  facilitator. It is critical that this is understood by the colleague undertaking this engagement.</t>
  </si>
  <si>
    <t>We are not living for inspection. Rather we continue to grow practice reflective of national expectations. As such, the frequency of school inspections is immaterial as inspection on its own does not support school improvement.  It is critical that we have the right people walking alongside settings within local authority roles.</t>
  </si>
  <si>
    <t>Greater cognisance must be given of holiday periods.  Receiving notification of inspection prior to a holiday is not humankind and means that holiday period is effectively lost for colleagues.
If one of the key purposes of scrutiny is to validate the setting's self evaluation a reduced notice period   would encourage an approach of, 'Come on in and see our living well alongside learners...' and should secure a  valid statement of strengths and areas for improvement.</t>
  </si>
  <si>
    <t>A point to highlight is that despite us now having a shared framework,  it is my view that this on its own will not secure shared culture/ shared expectations. I am not yet convinced that the shared framework is what it needs to be to in securing consistent quality to realise the ambition.</t>
  </si>
  <si>
    <t>Inspection outcomes are best delivered in these settings by staff who know their learners, rather than via any additional paperwork or processes developed.</t>
  </si>
  <si>
    <t>ANON-E7Y6-N4BN-W</t>
  </si>
  <si>
    <t>Pre- meeting at assembly with inspectors
Participation plan as part of inspection, which takes in key rights/participation forum, such as pupil parliament, that already take part in the school, which the Inspectors can attend.
Position statement written by student body.</t>
  </si>
  <si>
    <t>Dip sample a group of families to call or arrange to meet.</t>
  </si>
  <si>
    <t>With the level of self-assessment/self- evaluation in schools, I wonder whether we should trust schools more to request independent scrutiny.</t>
  </si>
  <si>
    <t>I think schools should also publish a clear statement about their resultant improvement planning.
I think all schools should have an 'inspection' page on their website, with information about their SQUIP and any self-evaluation activity, plus last inspection report.</t>
  </si>
  <si>
    <t>In order for the inspection to truly reflect the 'normal' running of a school, it should not get advanced warning.
This would also re-enforce the need for schools to invest in their self-evaluation work.</t>
  </si>
  <si>
    <t>There should be a full report but there could also be a video or tic tic reel with key messages from inspection, something that it is in a different medium from written.</t>
  </si>
  <si>
    <t>Video
Poster
Something else creative.</t>
  </si>
  <si>
    <t>Follow up from the school about what they are going to do in improvement planning.</t>
  </si>
  <si>
    <t>&amp; parent</t>
  </si>
  <si>
    <t>Safeguarding</t>
  </si>
  <si>
    <t>ANON-E7Y6-NCV9-B</t>
  </si>
  <si>
    <t>Other</t>
  </si>
  <si>
    <t>National Agency Officer</t>
  </si>
  <si>
    <t>ANON-E7Y6-NC3W-6</t>
  </si>
  <si>
    <t>Increase in focus groups; recording of pupil views during classroom visits.</t>
  </si>
  <si>
    <t>More formalised, formative 'feedback' dialogue following classroom visits, similar to 'debriefs' which school leaders have with staff after visits. May require longer visits/larger teams?</t>
  </si>
  <si>
    <t>Drop in sessions for Parents/Carers separate from invited focus groups.</t>
  </si>
  <si>
    <t>Primary every 7 years, secondary every 6 - generational.</t>
  </si>
  <si>
    <t>Verbal feedback visit to Pupil Council from member of inspection team.</t>
  </si>
  <si>
    <t>ANON-E7Y6-NCY8-D</t>
  </si>
  <si>
    <t>In person feedback
Video</t>
  </si>
  <si>
    <t>ANON-E7Y6-NXWH-G</t>
  </si>
  <si>
    <t>ANON-E7Y6-NCJS-S</t>
  </si>
  <si>
    <t>Once questionnaire data has been gathered, suggest discussing the aggregated data with young people to hear their thoughts on why pupils responded as they did.</t>
  </si>
  <si>
    <t>I feel school staff already have good opportunities to share their views during inspection, but less so during short model visits. Perhaps this is an issue with the model rather than a need for more opportunities per se.</t>
  </si>
  <si>
    <t>The six point scale could be used as a reference point for how different aspects of the school's work are described within the written summary, without allocating an overall grade to each QI - as this is often a rather blunt instrument. The adjectives within the 6-point scale could be used within the text, without appearing beside each QI. This would allow for clear identification of strengths without the high stakes nature of allocating a grade to each QI. I feel strongly that grading each QI contributes to the emergence of 'magnet' schools and 'sink' schools, which tend to become increasingly polarised over time.</t>
  </si>
  <si>
    <t>Inclusion, equity and diversity feature in HGIOS4, but there is not nearly enough detail or enough focus on these issues throughout the HGIOS4 QIs to make it a useful tool to support improvement in this wide-ranging and complex area of work. Equity, equality, diversity and inclusion need their own QI in the new framework.</t>
  </si>
  <si>
    <t>Also a child-friendly version.</t>
  </si>
  <si>
    <t>Child-friendly version of the report.</t>
  </si>
  <si>
    <t>ANON-E7Y6-NCAG-4</t>
  </si>
  <si>
    <t>Focus group discussions from representative groups and not just school council.</t>
  </si>
  <si>
    <t>Inspectors could hold drop in sessions at the end or the beginning of the day.</t>
  </si>
  <si>
    <t>It depends on the overall model. I would say every 3 to 5 years for all but perhaps some triggered due to risk and performance.</t>
  </si>
  <si>
    <t>I think strengths and areas for improvement and then a statement indicating level of support required ie universal, LA supporting or return visit.</t>
  </si>
  <si>
    <t>A covering letter for parents an done for children.</t>
  </si>
  <si>
    <t>It would be better if like in England an inspector was allocated to some schools where significant improvement needed and they could have follow on support visits before a re inspection.</t>
  </si>
  <si>
    <t>Not as an organisation</t>
  </si>
  <si>
    <t>ANON-E7Y6-NCP4-Z</t>
  </si>
  <si>
    <t>there is only one format for the pupil questionnaire which does not take account of age and stage of development of younger children or especially children and young people within ASN establishments</t>
  </si>
  <si>
    <t>as stated above, there should be the caveat that where there are concerns around risk, the 7 year cycle can be shortened.</t>
  </si>
  <si>
    <t>More consideration needs to be given to the context of the school. I know that the scoping meeting provides the opportunity for the leadership team to set the context, but I have experienced schools with poor grades but the value added that they provide for their young people and communities is not reflected in the inspection. There are many factors that can be a barrier to learning such as ASN, family circumstances, EAL etc and whilst this is not an excuse it should be recognised that some schools have to work 'twice as hard to get half as far.' Some of the interventions that staff/schools provide are truly innovative and I feel that this is often not recognised or celebrated in reports.</t>
  </si>
  <si>
    <t>Awareness of learners progress over time but with recognition of transient population of schools and so having a focus group of legacy children to accurately reflect on this
Awareness of the different contexts of educational establishments eg hard to measure attainment over time for hospital education, ASL establishments may be working from different curricular frameworks such as milestones for older children</t>
  </si>
  <si>
    <t>perhaps the use of an infographic could be considered for children and young people with the key messages included as they are reported to parents</t>
  </si>
  <si>
    <t>see above,
could also perhaps create a short video from the lead inspector/members of the inspection team 'talking' to the children and young people about the findings. This could be available on the website but could then be shared in schools at assemblies/in classes etc. It would provide context between the inspection team who they will have seen in the school and the job that they were doing</t>
  </si>
  <si>
    <t>If we want to continue to see inspection as a collaborative improvement process, then a follow-up call or something would help. The majority of schools that I have supported through the inspection process have commented favourably on the initial contact with the lead inspector and so a 6/12 month follow-up call/TEAMS would perhaps complete the process and provide closure. There would need to be clear expectations around the purpose of this follow-up with no expectation of further submissions of paperwork. Perhaps a microsoft form survey may be a way to capture the views?</t>
  </si>
  <si>
    <t>ANON-E7Y6-NCUM-X</t>
  </si>
  <si>
    <t>With realistic expectations of what teaching staff can achieve day to day working to the contractual 35 hour week</t>
  </si>
  <si>
    <t>There is too much in this. They are all important but cannot be achieved successfully as expectations are too high, class sizes are too big for teachers and SMT, staffing levels too low, to be able to give each category full and proper attention</t>
  </si>
  <si>
    <t>Having a child friendly copy available to be shared with Chil by teachers and parents/carers</t>
  </si>
  <si>
    <t>When a school or establishment shows no credible plan for improvement</t>
  </si>
  <si>
    <t>ANON-E7Y6-NC6U-7</t>
  </si>
  <si>
    <t>Children and young people have a voice and it is important that their voice is heard especially when its about the education they are receiving.</t>
  </si>
  <si>
    <t>Informal direct conversations.</t>
  </si>
  <si>
    <t>At least every 3 years and when there is a concern.</t>
  </si>
  <si>
    <t>1 week i feel should be adequate.</t>
  </si>
  <si>
    <t>no</t>
  </si>
  <si>
    <t>Direct conversations.</t>
  </si>
  <si>
    <t>ANON-E7Y6-NXT3-R</t>
  </si>
  <si>
    <t>The children's voice should be at the forefront of any discussion as they are the main people who any changes affect.</t>
  </si>
  <si>
    <t>I feel that as the staff who work with the children know them best then through questionnaire's, focus groups and consultations we can make this fair.</t>
  </si>
  <si>
    <t>Parents know their children best so all parents and carers should have a say within their child's learning.</t>
  </si>
  <si>
    <t>I feel that each School should have spot checks with no notice to provide a true reflection of how the school is actually running.</t>
  </si>
  <si>
    <t>simplify the findings and adapt to each age group</t>
  </si>
  <si>
    <t>ANON-E7Y6-NXE6-C</t>
  </si>
  <si>
    <t>Children and young people can share there views through showing the inspectors your big books , children can explain what they have been learning about  and explain why they were doing it . Having conversations with the children about the playroom and what they are doing in the various areas.</t>
  </si>
  <si>
    <t>Have informal chats with staff about there views and staff fill out questioners from senior management team about areas within the playroom .</t>
  </si>
  <si>
    <t>Parents are a big part of being involved in there child's learning the aproaches l would have is to  send out questionaires about the service and what improvements we could make .Stay and play afternoons to have informal chats with parents .</t>
  </si>
  <si>
    <t>Yes l feel schools should be inspected every 5 years regardless of if there is a concern or not .</t>
  </si>
  <si>
    <t>Sometimes when you know that inspectors are coming out can give you added anxiety because you sometimes feel as if you are under scrutiny .</t>
  </si>
  <si>
    <t>I think a Parent friendly inspection report would be and easier way for parents to understand</t>
  </si>
  <si>
    <t>Mind maps and big books for children to be part of the inspection process.</t>
  </si>
  <si>
    <t>ANON-E7Y6-NXE2-8</t>
  </si>
  <si>
    <t>More opportunities throughout the inspection process to share their learning and experiences.</t>
  </si>
  <si>
    <t>As a parent I would say 2 days notice.... inspectors should see what is happening on a daily basis and not have the "red carpet" laid out prior to inspection. 
Staff report that the period before inspection is the most stressful part of the process.  This would also reduce that. 
As a school leader I was comfortable with the 2.5 week notice period.</t>
  </si>
  <si>
    <t>A visual representation for primary</t>
  </si>
  <si>
    <t>ANON-E7Y6-NX5N-M</t>
  </si>
  <si>
    <t>I think they already share information and have pupil voice</t>
  </si>
  <si>
    <t>Any teacher leads or coordinators should be able to share what they are doing</t>
  </si>
  <si>
    <t>Through HT upper and infant assembly or child friendly key messages</t>
  </si>
  <si>
    <t>ANON-E7Y6-NX5G-D</t>
  </si>
  <si>
    <t>ANON-E7Y6-NXQ9-U</t>
  </si>
  <si>
    <t>Groups of children should be part of each stage of the process.  Not pupil council - all types of pupils.  They should mainly be chosen by inspectors.  Pupils need to understand what inspectors do , how they do it and what difference they can make.  Confidentiality is crucial.</t>
  </si>
  <si>
    <t>Staff from all areas of school need to be included.  Group meetings with staff have limited value.  People don’t speak in front of each other.  
Maybe there could be opportunities for more one to one chats.  Drop ins are not ideal.  Rarely lead to much.</t>
  </si>
  <si>
    <t>I think it would be great if more parent views coukd be included but in all honesty, I think this could be very difficult to plan.</t>
  </si>
  <si>
    <t>In addition, there could be a summary of the expectation of the local authority in relation to ongoing support and challenge for the school.</t>
  </si>
  <si>
    <t>Preparation for inspection is a huge cause of stress in schools.  The whole idea of preparing for inspection needs to be reviewed.</t>
  </si>
  <si>
    <t>Schools need ongoing support from inspectors.  Even strong schools could help shape other schools.  An ongoing cycle of communication as well as support and challenge is costly in terms of resource but would offer a massive  amount to education.  
Maybe AA teams could be used in local authorities to support this.  More headteachers should become AAs.</t>
  </si>
  <si>
    <t>Retired HMI</t>
  </si>
  <si>
    <t>ANON-E7Y6-NXM1-F</t>
  </si>
  <si>
    <t>All young people should be involved in inspections, not just the hand picked pupils that schools chose. Inspectors should speak to young people at lunchtimes etc so they can gain the real insight into how pupils feel about their school.</t>
  </si>
  <si>
    <t>Again as long as all staff can get involved and all staff should complete a questionnaire even if they aren't spoken to.</t>
  </si>
  <si>
    <t>Questionnaires as not all parents would want to attend meetings etc.</t>
  </si>
  <si>
    <t>More inspections and follow up inspection if concerns are highlighted.</t>
  </si>
  <si>
    <t>A youth friendly version and someone to come and speak to them and take them through the report.</t>
  </si>
  <si>
    <t>ANON-E7Y6-N48C-8</t>
  </si>
  <si>
    <t>Voting 
Inclusion of non verbal children (use of visuals etc.)
Inclusion of the youngest learners</t>
  </si>
  <si>
    <t>Anonymity 
Structured questionnaires to give quantifiable data as well as room for 'other' comments</t>
  </si>
  <si>
    <t>Same as previous</t>
  </si>
  <si>
    <t>I believe removing grades would mean schools are less inclined to work towards the goals stated by inspectors.</t>
  </si>
  <si>
    <t>I feel strongly about this for a variety of experiences from my 15 year career of teaching and quality improvement at an authority level. 
Why do care inspectorate give no notice but schools have so much? Especially for ELC settings. 
I would be inclined to say no notice but I believe this would possibly be too much change too soon and have seen how this can be detrimental in ELC settings with care inspectorate. 
2 days notice means reality is reflected. 2 weeks does not lead to this.</t>
  </si>
  <si>
    <t>Child-centered pedagogy and play (especially in primary schools and ELC)</t>
  </si>
  <si>
    <t>I think 2 is a very good idea. This would lead to higher levels of understanding and families would be more likely to engage. The audiences differ hugely and therefore one report is not appropriate.</t>
  </si>
  <si>
    <t>For older children and young people, they should be signposted to read the reports themselves and then discuss this as a class to ensure shared understanding of school goals. 
For younger pupils, visually.
Children and young people's feedback should be sought in how improvements could be made.</t>
  </si>
  <si>
    <t>If all schools recieved support and an opportunity to feed back after they have had some processing time, and time to read the report, this would increase wellbeing and people would feel more heard and able to ask questions to help them improve.</t>
  </si>
  <si>
    <t>ANON-E7Y6-NC89-D</t>
  </si>
  <si>
    <t>ANON-E7Y6-NCJ1-Q</t>
  </si>
  <si>
    <t>Child friendly summary letter for children</t>
  </si>
  <si>
    <t>Local authority should drive improvement not HM Inspectors who only see a small snapshot once every ten years on average.</t>
  </si>
  <si>
    <t>ANON-E7Y6-NCEJ-B</t>
  </si>
  <si>
    <t>Younger children and children with communication difficulties usually cannot share their views via questionnaires and may find conventional focus groups challenging, therefore there needs to be increased focus on how inspectors work with the children and young people and the school/setting to ensure that their voice contributes to the inspection process with just as much weight as other children.</t>
  </si>
  <si>
    <t>There needs to be clear information for staff about what 'meaningfully share their views' actually means. It can take a lot of courage for staff to speak to inspectors, particularly about things that are not going well, however because of the way that inspection findings are shared, it can feel to staff that nothing has been taken into consideration. For sharing to be meaningful, staff need to know the impact and how their views have contributed.</t>
  </si>
  <si>
    <t>If we want inspections to be about improvement, then the frequency needs to be much greater and the stakes lower. Perhaps a different approach to inspection needs to be taken where inspectors work with school leaders and local authorities to support validated self-evaluation processes on a much more frequent basis than 250 inspections a year. If inspections are infrequent as they are now, a whole generation of children can pass through a poorly performing school and their life chances affected.</t>
  </si>
  <si>
    <t>It depends, if the process of inspection changes (ie to a more VSE type approach) then this notice period might also need to change. It also depends on what information is being requested - however 2 days notice is probably extremely stressful for leaders and practitioners.</t>
  </si>
  <si>
    <t>It is interesting that there are separate areas for the school culture and ethos and learner achievement, even though these are an integral part of the curriculum - I think the areas should align better so that people understand that curriculum is not just the subject areas but a much broader concept - for example vocational learning is not separate from curriculum.</t>
  </si>
  <si>
    <t>There should be a report for children and young people - they seem to be forgotten in this. In addition, the current reports don't always reflect the grades awarded - although if you read a lot of reports, you start to see the language changes - however I think some of the reports will appear very positive to parents/carers until the grading section is reached.</t>
  </si>
  <si>
    <t>It will depend on the age/needs of the children eg secondary children may need something different from ELC children or children with additional needs. For younger children (ie ELC, Primary) or children with additional needs, a storytelling approach may be helpful.</t>
  </si>
  <si>
    <t>Inspection of Schools with ELC Provision (There was no place to include this in the appropriate section)
Although there are two distinct inspection frameworks for schools and early learning and childcare (ELC), it is important that reporting reflects both areas separately due to their differing requirements. However, where the Headteacher is also the registered manager of the ELC setting, it must be clear that they hold responsibility for leading both the school and the ELC as a single organisation.
It should not be possible, for example, to receive an evaluation of excellent for leadership of change in the primary school, and only satisfactory in the ELC. Such discrepancies risk reinforcing the perception that these are two separate sectors. This runs counter to the principles of the Early Level of Curriculum for Excellence and national practice guidance, which promote continuity and coherence between ELC and early primary education.</t>
  </si>
  <si>
    <t>ANON-E7Y6-NXRF-9</t>
  </si>
  <si>
    <t>The frequency of inspections for specialist independent (residential) schools/secure accommodation was 4 years. Given the turnover of children and young people in these provisions, this should continue.</t>
  </si>
  <si>
    <t>Grades are essential - but only when based on sufficient accurate evidence. 
The way in which reports are written must highlight how inspectors have been able to evaluate the reported grade. This does not happen currently. There is often little correlation between grades and the written report. 
My view is that this is partly down to the lack of time for inspectors to make sense of a school especially if it sits in the satisfactory/ good category. 
It is also my view, having spoken to recently inspected schools that inspectors do not always listen well to evidence that contradict the inspectors' findings. Lack of time to revisit 'new evidence' can lead to inaccurate evaluations.</t>
  </si>
  <si>
    <t>Schools ought to be 'inspection ready'. Notice longer than week allows schools to invent evidence. 'Good' schools ought to know their own evaluations and have in place all necessary evidence.
Short notice also reduces the degree tension whilst awaiting the inspection. 
Having supported schools about to be inspected in England I am clear this is the best approach.</t>
  </si>
  <si>
    <t>Each area is very important - I have tried to prioritise these for mainstream schools. There ought to be different emphases on some areas depending on the nature of the school primary/secondary/special/residential special/specialist provision (unit)/ peri services (rarely inspected) 
Flexibility is needed to take account of how well the differing needs of children in different provisions are being met to ensure fairness to alternative provisions in recognition of the different task they are undertaking. Key to this is understanding the baseline of attainment/achievement of each young person and evaluating the value added attainment/achievement/progress.</t>
  </si>
  <si>
    <t>The quality of reports has declined significantly during recent years. Aside from grammatical mistakes including misuse of apostrophes! my view is that they do not describe schools in a way that sense is made of the evaluations. It is also possible to see the same comments - copied and pasted? - across reports. 
In the 'olden days' a district inspector scrutinised reports, gave feedback to the inspector so that the quality of reports were written accurately in a way that truly reflected what had been observed during the inspection.</t>
  </si>
  <si>
    <t>Most schools will have a pupil council. A short meeting with them sharing strengths as well as describing how the school can improve in language appropriate to the pupil audience with a member of senior staff present as well as a representative of a parent group ought to be effective. What is essential is time for pupils to ask questions of the inspectors. 
In order for this to be successful, inspectors must engage well with pupils throughout the inspection process so that a sense of trust is established. Otherwise this will be a token gesture.</t>
  </si>
  <si>
    <t>This is what is currently expected. It is the QUALITY and ACCURACY of this information that is the issue. Training of inspectors in the art of writing high quality accurate reports is necessary.</t>
  </si>
  <si>
    <t>Through thorough professional dialogue an effective inspection team can judge whether the school leadership team is capable of taking forward improvements. This may include the willingness of local authority personnel to provide additional support or in independent schools, the school's ability to access relevant support. 
When the inspection team is not confident that school leadership has the potential to improve, follow up visits ought to be timetabled. The school ought to provide an action plan and regular updates (for very weak schools, there ought to be greater frequency of updates) to evidence their pathway to improvement. 'Teams' calls may suffice depending on recommendations.</t>
  </si>
  <si>
    <t>Retired HMIe</t>
  </si>
  <si>
    <t>ANON-E7Y6-NXEQ-7</t>
  </si>
  <si>
    <t>Child friendly written version with accompanying presentation</t>
  </si>
  <si>
    <t>ANON-E7Y6-NXAG-S</t>
  </si>
  <si>
    <t>The views of children and young people are already gathered through questionnaires, focus groups and direct observations. These mechanisms should continue to be used. There is no need to increase opportunities as there are already plenty. HMIe should consider as part of their focus group arrangements how to capture contributions from participants of approaches such as "Young Leaders of Learning".</t>
  </si>
  <si>
    <t>It is important for the grades to be supplemented with a clear narrative to avoid any risk of oversimplification. The inspection report for parents should provide more detail in plain English than the current bullet points.
Inspection is about assurance and improvement. It is arguably unnecessary for the grades to include "excellent" as it may be interpreted by some that improvement work can stop because it is no longer necessary.</t>
  </si>
  <si>
    <t>In relation to question 6.2, the framework itself should not be updated annually or more regularly. Schools need to know that the quality indicators are going to remain constant for the duration of the framework. A framework which is constantly changing risks giving the impression that the inspectorate is not clear about the features of quality education and what makes a good school. The exemplification of effective practice, however, should be updated periodically as a support to establishments. From recollection, this was the intention for HGIOS4, but it didn't happen.</t>
  </si>
  <si>
    <t>The version for parents should be more detailed than the current letter. The current letter is too brief. There should be clear statements in plain English of strengths and areas for improvement under each of the inspected quality indicator headings. This will provide a more informative report to parents. The current SIF is useful to establishments and education authorities and should continue to be published. Interested parents should continue to be able to access the detailed report if they wish.
Care should continue to be taken to protect the professional dignity and wellbeing of individuals in reports, whilst also balancing against a need for transparency and public accountability.</t>
  </si>
  <si>
    <t>A child-friendly report could describe what inspectors looked at during the inspection and include strengths from the perspective of how they impact on children. For areas for improvement, sensitivity and appropriate language will be important. "We have asked the school to work on..." for example.
Feedback to young people about the inspection outcome should follow the same principles as providing feedback to young people about their learning. It should be framed positively, always considered to be a work in progress and have helpful next steps.
Again, the professional dignity and wellbeing of individuals needs to be protected in any sharing of inspection findings with young people.</t>
  </si>
  <si>
    <t>The support to make routine improvements should continue to be provided by education authorities. 
Advice should continue to be given to schools during the inspection as to how improvements could be made. This may include examples from other schools where effective practice has already been identified. Education authorities should also continue to do this as part of their ongoing quality improvement work with schools.  
Further inspections should continue to be made only when a school is not meeting a satisfactory standard of quality provision. To commit to anything more would risk overwhelming the inspectorate.</t>
  </si>
  <si>
    <t>ANON-E7Y6-N4BR-1</t>
  </si>
  <si>
    <t>Often it’s only parents that the school recommends or reaches out to directly who take part. A randomised selection would provide a wider more accurate picture</t>
  </si>
  <si>
    <t>One week. Enough time for arrangements to be made for parent/partner engagement, etc but not too much time to write plans and prepare data.</t>
  </si>
  <si>
    <t>One single important measure is how prepared pupils are for their next steps beyond school. The specific destination or pathway is irrelevant - job, uni, travel. It doesn’t matter. What is vital is that they feel prepared for it. 
The data shows high positive initial destinations, then it drops off. 
We also need to look again very carefully at what we mean by a positive destination.</t>
  </si>
  <si>
    <t>Just give them the facts in a user friendly way.</t>
  </si>
  <si>
    <t>ANON-E7Y6-NC6A-K</t>
  </si>
  <si>
    <t>More needs to be done to ensure that a broad range of children and young people's views are gathered during an inspection. For example, being clear exactly how many children and young people speak with inspectors and checks to determine if they are truly representative of the children and young people in the school community. This includes knowing if this process is inclusive. Does it capture the view of those from different backgrounds, different equality groups, different ages and stages, different levels of achievement, engagement and attendance including those absent from school. Schools shouldn't be able to orchestrate who speaks to inspection teams and who doesn't.</t>
  </si>
  <si>
    <t>Whilst school staff are routinely involved in school inspections currently, the balance between their involvement and the leadership team is often imbalanced with significantly more time with school leaders. This can leave many staff feeling disempowered and that inspection is being done to them and not done with them.</t>
  </si>
  <si>
    <t>Many parents are unable to engage directly with school inspectors because the inspection activity is carried out during the school day. There should be opportunities to speak with inspectors in the evening, either on person or online to address potential childcare issues.</t>
  </si>
  <si>
    <t>I have selected a combined approach in Q2.2. My view is that all schools should be visited by HM Inspectors every three years for a short, risk based assessment. This short visit should determine whether a full inspection is required. This approach would significantly increase the frequency and number of schools inspected each year and reduce the likelihood that failing schools could go unnoticed for years. This would help to protect children and young people from being poorly served and act as a more frequent check and balance of the quality of school education.</t>
  </si>
  <si>
    <t>Building on my answer to a previous question, I think that short regular risk based assessments of a school every three years should include a confidence statement. One of these should state that HM Inspectors have full confidence and would return again after three years. A second statement would be more middle of the road and require some kind of follow up by the local authority and HMIE to check on improvement. A third statement should highlight some aspects of concern which means that the school will be subject to a full inspection within one year. In addition, safeguarding should also be reported on in a similar way.</t>
  </si>
  <si>
    <t>Again, building on my previous answers, short visits should be about 2 days' notice as preparation would not be required. Schools would also expect a visit once every three years. If a short risk based assessment of the school resulted in the need for a full inspection within one year, then 3 to 4 week's notice would be more appropriate as the school would already know that they would be inspected but would just need notice of exactly when this would be.</t>
  </si>
  <si>
    <t>Added value. How much added value does a school provide in terms of educational outcomes? Or is a child or young person's outcomes more based on demographics and family circumstances than the education they receive in school. For example, is poverty or affluence a pre-determination of educational outcome?</t>
  </si>
  <si>
    <t>Three reports. One for all of the people mentioned above under single inspection reports and a separate report, easy read version for children and young people. In addition, inspection evidence should be summarised using Artificial Intelligence and this detailed summary then shared with the school and local authority but not published.</t>
  </si>
  <si>
    <t>Easy read version as listed about but this could be supplemented by face-to-face sharing at a school assembly or through a short video posted online. Children and young people need to be more of the prime audience for the sharing of inspection findings. It is the quality of their education that is being evaluated.</t>
  </si>
  <si>
    <t>Building on my earlier responses, this would depend largely on the circumstances. If a risk based short model every three years was adopted, all schools would in a sense receive a follow-up. The difference would be how in-depth this follow-up would be.</t>
  </si>
  <si>
    <t>HM Inspector</t>
  </si>
  <si>
    <t>ANON-E7Y6-NX3A-5</t>
  </si>
  <si>
    <t>Verbally and in age appropriate text</t>
  </si>
  <si>
    <t>ANON-E7Y6-NCXF-T</t>
  </si>
  <si>
    <t>Small groups to talk about their experiences</t>
  </si>
  <si>
    <t>Small groups or invites to share ideas and knowledge of school.</t>
  </si>
  <si>
    <t>Unannounced visits before inspection</t>
  </si>
  <si>
    <t>On line platforms</t>
  </si>
  <si>
    <t>ANON-E7Y6-NCUX-9</t>
  </si>
  <si>
    <t>Pupils interviewed to discuss their views of learning and teaching in the school</t>
  </si>
  <si>
    <t>Planned meetings with staff to share their views without senior staff present</t>
  </si>
  <si>
    <t>Currently far too many schools have too long without being inspected.</t>
  </si>
  <si>
    <t>A note of concern or special measures if school is not performing well</t>
  </si>
  <si>
    <t>List is very comprehensive</t>
  </si>
  <si>
    <t>A simplified report summarising strengths and needs</t>
  </si>
  <si>
    <t>ANON-E7Y6-NC34-3</t>
  </si>
  <si>
    <t>It may be worth considering asking the school to provide evidence of how they have sought the view of children and young people. Some learners may not feel comfortable speaking with people they do not know. It would also be helpful if inspectors could have training to ensure consistency in how they engage. Also consideration needs to be given to how to engage with specific groups of children for example, young carers, those with ASN, LGBTQ+ etc to hear their experience of school.</t>
  </si>
  <si>
    <t>It is important that a range of methods are used to triangulate the evidence gathered. The views of the inspection team should not simply be based on one data source without further evidence gathering.</t>
  </si>
  <si>
    <t>Inspectors should consider how to engage with those parents who may not normally come forward to be part of a focus group or to submit a survey. There can be cases that those parents who do come forward, have particularly strong views about the school which has the potential to skew the overall results.</t>
  </si>
  <si>
    <t>Question 3.5 is very leading. The option of confidence statements should be considered instead of grades. Grades are very subjective and there is inconsistency in how inspectors apply grades with some being more positive and others more harsh,</t>
  </si>
  <si>
    <t>There are duplications on the list – inclusion and then meeting learner needs also positive destinations planning and then senior phase pathway planning. These do not need to be looked at in such a granular way. It will be important for the focus to continue to be on outcomes achieved rather than simple input measures. The 'so what' question should continue to be a key feature</t>
  </si>
  <si>
    <t>A short vlog may be more useful in sharing findings with children and yp. If it needs to be in written format then this needs to be accessible and not patronising.</t>
  </si>
  <si>
    <t>Alongside any specific further inspections, there should be a link inspector for the local authority who can follow up on progress for all schools.</t>
  </si>
  <si>
    <t>This response has been provided by officers of the Council and should not be taken as the views of East Lothian Council.</t>
  </si>
  <si>
    <t>ANON-E7Y6-N4CX-8</t>
  </si>
  <si>
    <t>ANON-E7Y6-NCUA-J</t>
  </si>
  <si>
    <t>I don’t think the current model of inspections should happen at all. It’s not supportive and not truly representative of the day to day running of a school. You can’t possibly identify a schools successes and weaknesses in 2.5 days.</t>
  </si>
  <si>
    <t>Any notice period creates unnecessary stress amongst staff. I dont know what the answer is.</t>
  </si>
  <si>
    <t>I do t think this is necessary. The children (certainly p4 and below) don’t truly understand the concept of school improvement in the way inspections are designed to investigate. Children see school improvement as getting better school lunches or having a swing in the playground .</t>
  </si>
  <si>
    <t>ANON-E7Y6-NCEM-E</t>
  </si>
  <si>
    <t>Employer / Industry</t>
  </si>
  <si>
    <t>ANON-E7Y6-NXJ3-E</t>
  </si>
  <si>
    <t>I think it is difficult to obtain accurate views about how young people are really feeling about school.
Questionnaires are often rushed and if asked directly in person, they need to be in a secure, calm environment, with no peer group pressure and no teacher presence. The Inspector needs to be very skilled if he/she truly wants an honest accurate opinion given by the student.
Often students are  put forward to Inspectors that may be very confident, gifted and talented etc but not truly representing the student cohort.</t>
  </si>
  <si>
    <t>Getting honest answers is a complex situatoin and once again it takes a very skilled inspector to obtain the views of staff.
Teaching staff are made to be very aware of what SLT want/expect from them when a visit takes place.
Teachers/staff ( including support staff) are often very loyal and proud and it would take time to receive honest answers.</t>
  </si>
  <si>
    <t>Its not difficult to receive feedback from parents /guardians who are pro-active.
My questions would want to be aimed at the parents/guardians who do not feel engaged or find the idea intimidating.this might not be the case in a public/independent school, but is likely to be so in a socially deprived area.</t>
  </si>
  <si>
    <t>If it is true that at present that it is every 10 years for inspections to take place, then that is deeply worrying. Its not regular enough. an enormous amount can change in a school, within 6 months let alone 10 years.
Staff changes, at all levels take place often. this changes the dynamic, ethos of a school considerably.
As a parent/carer I would want to be confident that the school my child is attending is truly fit for purpose. A ten year cycle clearly would not demonstrate this.</t>
  </si>
  <si>
    <t>Inspectors are human beings and fallible. One inspector may think that one school is outstanding, for whatever reason, and yet that opinion may be dramatically at odds with the views of another Inspector.
Context is everything.A school in an economically deprived area with all the associated issues will be very different to a school  set within a prosperous leafy suburb.The Prosperous school may get better exam results but actually the teaching in the deprived school may be vastly better.
I would want a statement that highlights the context of a school and want to know the ambitions of the school and plans in place to be on an upward trajectory as far as pupils and staff are concerned.</t>
  </si>
  <si>
    <t>Personally, I would NOT give any notice if one wants a TRUE REFLECTION.2.5 weeks is ridiculous.
SLT go into overdrive, prepare all staff, paperwork and ensure notice boards and displays are looking fantastic. Meetings take place and action plans put into place.Challenging students can be on a school trip or suddenly participating in a highly engaging activity, all the necessary paperwork in place.
giving notice undermines the point of an inspection, if  one is to obtain TRUTH/transparency</t>
  </si>
  <si>
    <t>Socio/economic factors of school. Context
economically deprived areas etc
Ethnic/diversity of school population
Behaviour
exclusions/ Inclusivity for staff/pupils
Wider School community- Housing, business, old peoples homes, etc
LGBT considerations awareness</t>
  </si>
  <si>
    <t>Option Two is good.
However, in 2025 the use of TECHNOLOGY to communicate is vital.
 I suspect that many young parents don't read in the traditional way ie paper reports/ pamphlets/letters.
If you want to engage young parents ans Pupils that an imaginative approach is needed.This may lead the recipient to delve further once they have received the salient points.</t>
  </si>
  <si>
    <t>APPS
Images
bullet points
Howver, the downside is that we are merely admitting that young people are not able to concentrate for any lenghth of time  if they have to read in the traditional way.
But the reality is...technology is the only way to communicate.
social media/ trusted influencers etc are perhaps the way to communicate.</t>
  </si>
  <si>
    <t>Visual interpretation of ideas/results</t>
  </si>
  <si>
    <t>If time and money are not an issue ( as if) then any follow up is important. Teaching /work/ learning is all about human relationships...and I would think rather than just leave a school once an inspection has taken place, some form of communication/visit would be appreciated.</t>
  </si>
  <si>
    <t>Retired</t>
  </si>
  <si>
    <t>ANON-E7Y6-NCH3-Q</t>
  </si>
  <si>
    <t>As often in particular Brechin high school would introduce “starters and plenary’s” in lessons. For whilst inspectors are present they use these In lessons but when inspectors leave. Starters and plenary’s get scrapped/ phased out. The point being they put on an act to impress the inspectors and look good when in reality it is never like that at all</t>
  </si>
  <si>
    <t>Former pupil</t>
  </si>
  <si>
    <t>ANON-E7Y6-N43W-Q</t>
  </si>
  <si>
    <t>Online link which allows staff to respond to a properly prepared questionnaire, asking sensible and appropriate questions.  This should remain anonymous if requested by staff member.</t>
  </si>
  <si>
    <t>No more than one weeks notice.  If it needs any longer than this, then the process needs to be streamlined.  Schools should not have the opportunity to ‘make improvements’ by being given an extended number period.</t>
  </si>
  <si>
    <t>A single, easy to understand version of the report for everybody as long as it contains complete information.</t>
  </si>
  <si>
    <t>For primary aged children, face to face delivery by class teacher during the school day.  For secondary aged children, this could be incorporated into a social studies class.</t>
  </si>
  <si>
    <t>Retired early years administrator</t>
  </si>
  <si>
    <t>ANON-E7Y6-NX2V-S</t>
  </si>
  <si>
    <t>The QUIPE process for independent schools should be retained.</t>
  </si>
  <si>
    <t>Leave schools some autonomy to explain</t>
  </si>
  <si>
    <t>School Governor</t>
  </si>
  <si>
    <t>ANON-E7Y6-NX4E-A</t>
  </si>
  <si>
    <t>- Questions around what makes their school special 
- Understanding their lives and contexts</t>
  </si>
  <si>
    <t>I think how that was organised went well</t>
  </si>
  <si>
    <t>The issue with the grade system is that is too wide, for instance, you can be very close to a good (Satisfactory with elements of good), but then the findings come out as satisfactory.  So perhaps a grading system within that, like 3.4 for instance to show where you are within in</t>
  </si>
  <si>
    <t>Visual summary</t>
  </si>
  <si>
    <t>ANON-E7Y6-NC93-8</t>
  </si>
  <si>
    <t>ANON-E7Y6-NXJZ-N</t>
  </si>
  <si>
    <t>Open forums in groups or if confident to speak individually, provide a safe space that will encourage sharing ideas and views. Listening with interest and commenting that their views and ideas are important.</t>
  </si>
  <si>
    <t>Safe space for confidential discussions to take place.
Invite to speak in groups if not confident or individually to raise any soecific issues.</t>
  </si>
  <si>
    <t>Provide environment for parents to feel safe, heard and opportunity to express their opinions and views .
.
Continuously remind parents and carers that their views are valued.</t>
  </si>
  <si>
    <t>3 years for all educational establishments to ensure that staff are continually supported, embarking on training and keeping themslves upto date on new policies.</t>
  </si>
  <si>
    <t>For early years, use visuals and simplified language to share information.
Use of technology to display a power point presentation that can be viewed throughout the school day.</t>
  </si>
  <si>
    <t>ANON-E7Y6-NXEX-E</t>
  </si>
  <si>
    <t>The opportunity for every learner in every setting to complete a questionnaire appropriate for their age and stage. 
The opportunity for learners to feedback to inspectors through focus groups or existing systems of representation e.g. student councils.</t>
  </si>
  <si>
    <t>Every staff member should have the opportunity to complete a standardised questionnaire which would enable the creation of a national dataset from practitioners.</t>
  </si>
  <si>
    <t>Text message response questionnaires/emails.</t>
  </si>
  <si>
    <t>There should be a section evaluating quality of leadership and support provided to staff.</t>
  </si>
  <si>
    <t>Opportunities for wider achievement and extra curricular activity. 
Provision of outdoor learning and the schools approach to learning for sustainability</t>
  </si>
  <si>
    <t>The report that’s written for schools should be written in a way that all audiences/stakeholders can understand it.</t>
  </si>
  <si>
    <t>Visual/infographic responses.</t>
  </si>
  <si>
    <t>Partner Organisation (educational charity - curriculum enrichment)</t>
  </si>
  <si>
    <t>ANON-E7Y6-NXV2-S</t>
  </si>
  <si>
    <t>Ensure a range of focus groups take place in all inspections.</t>
  </si>
  <si>
    <t>The questionnaire is not completed by a wide enough range of parents.</t>
  </si>
  <si>
    <t>High level strengths and areas improvement through a short video or sketch note.</t>
  </si>
  <si>
    <t>Associate Assessor</t>
  </si>
  <si>
    <t>ANON-E7Y6-NXD9-E</t>
  </si>
  <si>
    <t>Learners should be used to evaluating their own school experience using the new QI’s. An inspection report for parents could also be shared with pupils.</t>
  </si>
  <si>
    <t>ANON-E7Y6-NC65-7</t>
  </si>
  <si>
    <t>I feel that the money currently spent on funding inspections would be better served through high quality Quality Assurance support at Local Authority level, as well as decent staffing levels, smaller classes  and ample time for planning or preparation through research based pedagogy.</t>
  </si>
  <si>
    <t>The paperwork required for a full model inspection in both a school and nursery is absolutely ridiculous, especially if a head teacher is new in post. It is both unrealistic and unreasonable. It is like cramming 2 years work into 2 weeks.
 If the HT has been in post for over 2 years, the evidence gathered is more reliable and robust.
If there was a high quality Quality Improvement support from LA  and they are inspected by HMIe instead, head teachers job would be manageable and enjoyable.</t>
  </si>
  <si>
    <t>If there was high quality self evaluation and quality assurance support at local authority level and the QA service was inspected instead of schools, then facets from the above list would be inspected instead a needs led basis.</t>
  </si>
  <si>
    <t>Grades should not be shared with the public, especially in rural areas and small schools.
School staff live their lives in a goldfish bowl as it is.
A basic letter to say that an inspector has called and the school is working with the local authority as part of its improvement journey is all that suffices.</t>
  </si>
  <si>
    <t>A basic letter to say that an inspector has called and the school is working with the local authority as part of its improvement journey is all that suffices.</t>
  </si>
  <si>
    <t>I truly feel that the Local Authority Quality Assurance process should be inspected rather than schools. 
LAs would then invest more in schools and education.
At a minimum wage of £80,000 per HMIe  inspector, the team should be vastly reduced and that money invested in schools  to properly resource them staffing wise, reduce class sizes, increase class contact reduction time and have a better quality assurance support service at Local Authority level.</t>
  </si>
  <si>
    <t>Spouse</t>
  </si>
  <si>
    <t>Partners of teachers</t>
  </si>
  <si>
    <t>ANON-E7Y6-NC4X-8</t>
  </si>
  <si>
    <t>Education Committee representative</t>
  </si>
  <si>
    <t>All</t>
  </si>
  <si>
    <t>ANON-E7Y6-N4CU-5</t>
  </si>
  <si>
    <t>The children should be selected randomly so that the possibility of coaching by the school is eliminated, and also to prevent the school from selecting only 'nice' pupils</t>
  </si>
  <si>
    <t>There should be an open invitation to all staff to participate in the sharing of views and to invite the Inspectors to observe them.</t>
  </si>
  <si>
    <t>Direct invitation to all parents and carers.</t>
  </si>
  <si>
    <t>The Inspections are done by Inspectors who are divorced from the reality of working with children in schools in the way that teachers do.  The validity of what they report is questionable.
The system, as it stands, should be scrapped.
You CANNOT inspect quality into a process.</t>
  </si>
  <si>
    <t>However, I doubt that the Inspectors are best placed to make this assessment, given their lack of relevant, recent experience in the classroom or senior management team.  Indeed, some Inspectors comment on senior leadership who have never discharged such a role themselves.</t>
  </si>
  <si>
    <t>No notice.  Like bank inspections, it's a turn-up on the day.</t>
  </si>
  <si>
    <t>Written in plain English, of course.</t>
  </si>
  <si>
    <t>If the flawed system of inspection is to continue, all schools must receive follow-up.</t>
  </si>
  <si>
    <t>Independent adviser</t>
  </si>
  <si>
    <t>I am now self-employed.  I had 38 years working in secondary schools, 32 of these as a senior manager and 25 as a head teacher (20 in the public sector and 5 in the independent sector).  I visit schools regularly.</t>
  </si>
  <si>
    <t>ANON-E7Y6-N4UW-S</t>
  </si>
  <si>
    <t>There should be complete transparency on how often schools are inspected. Schools should have absolute clarity, knowledge and understanding on which academic year they will be inspected.</t>
  </si>
  <si>
    <t>There should be complete transparency about when schools are going to be inspected. Schools should know which academic year they will be inspected in and should be given at least 4 weeks notice of inspection. Ideally, they should know they will be inspected 12 months in advance. 
This would support the mental health &amp; well-being of all stakeholders and allow schools to celebrate Scottish education and share good practice.
Inspections should always be planned long in advance, never a surprise.</t>
  </si>
  <si>
    <t>Reels, digital recordings to communicate presentation of findings.</t>
  </si>
  <si>
    <t>ANON-E7Y6-NXGV-E</t>
  </si>
  <si>
    <t>Schools shouldn’t be inspected. It is a waste of public money.</t>
  </si>
  <si>
    <t>Schools shouldn’t be inspected. It is a waste of public money. Inspections cause horrendous stress and additional workload to all school staff.</t>
  </si>
  <si>
    <t>Schools shouldn’t be inspected. It is a waste of public money. Inspections cause horrendous stress and additional workload to all school staff.
Parents can also cause witch hunts towards staff, especially in rural settings or online/ social media in cities.</t>
  </si>
  <si>
    <t>Schools shouldn’t be inspected. It is a waste of public money. Inspections cause horrendous stress and additional workload to all school staff.
Who inspects inspectors. Who are they accountable to?</t>
  </si>
  <si>
    <t>Schools shouldn’t be inspected. It is a waste of public money. Inspections cause horrendous stress and additional workload to all school staff.
With a salary of over £80000 per inspector, that money would be better spent resourcing schools, smaller class sizes and sufficient support staff.
If teachers taught 0.8 and had 0.2 prep there would be less burn out and stress.</t>
  </si>
  <si>
    <t>Scrap the inspection process and LA QA staff should better support schools</t>
  </si>
  <si>
    <t>A single report available only to the school by LA staff</t>
  </si>
  <si>
    <t>Nonsense.</t>
  </si>
  <si>
    <t>Partner of a staff member who has watched how school inspections destroy staff morale and confidence</t>
  </si>
  <si>
    <t>The research is living with a staff member who has been knocked back by the horrendous stress and experience of the inspection process. 
School inspections have not changed in the last 30 years and should never have been allowed to happen. They should stop</t>
  </si>
  <si>
    <t>ANON-E7Y6-N4QJ-8</t>
  </si>
  <si>
    <t>The opportunity to show the moral, spiritual and social education within a school. This is of utmost importance for those of us who believe in denominational schools.</t>
  </si>
  <si>
    <t>Verbal reports after inspection are often different from written reports. Consistency required.</t>
  </si>
  <si>
    <t>Relevant Verbal feedback by school staff.</t>
  </si>
  <si>
    <t>Church Representative on North Ayrshire Council</t>
  </si>
  <si>
    <t>ANON-E7Y6-N4CK-U</t>
  </si>
  <si>
    <t>ANON-E7Y6-NCUD-N</t>
  </si>
  <si>
    <t>Opportunities for pupil council to give their views and a selection of children from across the school chosen randomly</t>
  </si>
  <si>
    <t>Staff should be given the opportunity to respond anonymously</t>
  </si>
  <si>
    <t>ANON-E7Y6-NCT2-2</t>
  </si>
  <si>
    <t>Ensure there is definitively no rehearsal as to what to state  to HMI about the school or experiences and no ‘prescribed’ mixture of students.</t>
  </si>
  <si>
    <t>Some staff are intimidated by inspections . Groups are  hand -picked by the majority of headteachers who will fly the flag for the school . More individual interviews from all areas of the curriculum should be a prerequisite.</t>
  </si>
  <si>
    <t>Schools should not be given notice of an inspection. I’m many cases the analogy is such that it is similar to a sticking plaster covering a    ‘’sore’ aka see the reality of school  life , warts and all , as the period before inspection for some schools  is fabrication….new policies , lick of paint , telling kids they can’t say anything bad about the school -that goes hand in hand some cases for staff too.</t>
  </si>
  <si>
    <t>2 days notice or no notice as stated previously.
Nobody should be frightened of an inspection .It should be looked forward to if everyone has the same aims and philosophies for the children .</t>
  </si>
  <si>
    <t>HMI should report  their finding to a group of senior representives from upper school picked by their peers in order that students have clarity about the inspectors findings</t>
  </si>
  <si>
    <t>Ed. Consultant</t>
  </si>
  <si>
    <t>ANON-E7Y6-NXMJ-8</t>
  </si>
  <si>
    <t>Discussion forums with their peers.</t>
  </si>
  <si>
    <t>All staff should be included in discussions not just senior staff.</t>
  </si>
  <si>
    <t>I think maybe every 2 to 3 years or when a concern is highlighted.Anything else problems can go unaddressed.</t>
  </si>
  <si>
    <t>In small discussion groups with their peers</t>
  </si>
  <si>
    <t>Lay person</t>
  </si>
  <si>
    <t>ANON-E7Y6-NCQV-3</t>
  </si>
  <si>
    <t>Assembly</t>
  </si>
  <si>
    <t>ANON-E7Y6-NC6Q-3</t>
  </si>
  <si>
    <t>ANON-E7Y6-NCEQ-J</t>
  </si>
  <si>
    <t>Pupils should be picked at random and not coached by staff beforehand</t>
  </si>
  <si>
    <t>These should be anonymous so staff can openly discuss concerns.  Focus groups can be used to draw out more distractions from the questionnaires</t>
  </si>
  <si>
    <t>Focus groups are handpicked by school staff who normally say what school have advised them on in a briefing session.   Parent council chair will normally be the same, for true feedback speak to parents in the playground or set up secure messaging a few days prior to inspection or during inspection</t>
  </si>
  <si>
    <t>These reports should be written in simple language that all stakeholders understand so there is no risk of ambiguity or local authorities trying to spin reports</t>
  </si>
  <si>
    <t>Special Assembles, so children know that they have been listened to and how inspection report could impact them.  Better to hear from inspectors so no spin or ambiguity</t>
  </si>
  <si>
    <t>Ensure reports are easily accessible to all</t>
  </si>
  <si>
    <t>ANON-E7Y6-NX2R-N</t>
  </si>
  <si>
    <t>Have a random sampling of young people who completed surveys discuss in more detail the reason behind their decisions to give a fuller picture of the data generated.</t>
  </si>
  <si>
    <t>Staff questionnaires should also include questions regarding training opportunities, non contact time, workload and health and wellbeing of staff. This can have a significant impact on the quality of teaching and learning for young people when the largest resources (staff) are affected positively and negatively by the factors mentioned above. By collating this data gives a more hollistic view of the school from a staff perspective.</t>
  </si>
  <si>
    <t>5 years is a sufficient amount of time for good practice to become embedded and give a good account of a schools progress. Every school has the same duty of care to provide quality teaching and learning for all, therefore all should be treated equally.</t>
  </si>
  <si>
    <t>Opportunities to build learners resilience</t>
  </si>
  <si>
    <t>Putting the report in learner friendly language with corresponding visuals and stats that help to communicate inspection findings.</t>
  </si>
  <si>
    <t>ANON-E7Y6-N48D-9</t>
  </si>
  <si>
    <t>The questionnaire is all about inspections and although it may come up in another section it isn't asking whether the current approach or 'inspection' should take place at all. This may be premature but why can't we invest in Scotland on having pedagogy teams working with different authorities/schools on a cycle of working on different curricular areas and then they'd come back to review what they'd worked on together. It would remove the absolute fear and stress around inspections and improvement would come because there's collaboration and agreeing together collectively...doing with..not done to...this could be an opportunity to change not keep status quo with a bit of tweaking</t>
  </si>
  <si>
    <t>I just think the inspection process has been the same approach fir such a long time.. it is politically driven and is it the best way to improve schools can we not think out the box be more creative.. this is coming amidst a profession in crisis ....is anyone listening.. expectations are so high amidst declining budgets and no way near enough staff to cope with ASN ..come and work with us in schools...</t>
  </si>
  <si>
    <t>If current approach stays I think schools should know they are in scope for inspection a year before...with a clear outline of what is expected in terms of paperwork, what is expected in terms of learning and teaching....specifically...if we came into your class this is what we'd expect..  teachers always say if only they told us what they are looking for.. and that should stop the inconsistency that we hear about re different inspection teams. HGIOS4 of course is the standard ..more specific</t>
  </si>
  <si>
    <t>Some of those overlap...learner progress is surely the same as 'attainment' as all pupils are 'attaining'/'progressing'..no? Relationships..Inclusion.. behaviour...are they not all part of HWB? Seems a lot here ..schools have far too wide a 'remit' now...it really is ridiculous...hopefully with curriculum improvement will come sensible ..reasonable expectations.. Primary school should focus on 'primary' priorities</t>
  </si>
  <si>
    <t>I think there should be a draft /conversation with young people re what you're going to say...I think you should tell staff what you're going to say re classroom practice......you gather all the evidence and then leave ...sometimes leaving staff teams in tatters...</t>
  </si>
  <si>
    <t>Speaking to them before you leave</t>
  </si>
  <si>
    <t>Again...my whole point through ...this all pre determines that the current system will stay with a few tweaks...if ever there was a chance to change something as with the curriculum review now is the time but it's too political....it's an 'easy' process...gather all the 'goods'...'satisfactory' across Scotland etc ..there's your picture of education in Scotland...you know it is extremely more nuanced than that...work with us...you're always telling us we should work collaboratively...are there themes in education we could all work together on..share practice...that's what the cross local authority teams were supposed to do..</t>
  </si>
  <si>
    <t>No surprise that I am again raising the question...why 'inspect'? How about...thematic review approach in  areas different for primary, secondary..special..although we are all really special schools..what are the common themes...plan collaborative work for authorities....pedagogy teams work in schools..learning communities....then they come back....and review progress...a cycle for different areas of curriculum  authority reviews of safeguarding etc happen anyway.. reduce your scope..make it more quality...pedagogy! It is so incredibly challenging just now...this type of approach has been the same...and it won't change...thank you sincerely for asking though</t>
  </si>
  <si>
    <t>ANON-E7Y6-N4UA-3</t>
  </si>
  <si>
    <t>Children should be able to voice their thoughts freely to the visitors to their setting during the inspection period. Confidence  in children may grow as the length of the inspection increases which may allow children to voice opinions and answer questions.
Children may have confidence to showcase their next steps, journal or vocalise their interest and floor book work on their current topic/ topics of interest or even a provocation that was set out during the inspection period. If children need encouragement to do this then this may come from a practitioner or teacher .</t>
  </si>
  <si>
    <t>As stated questionnaires which may or may not be anonymous would aid staff in giving their views and meaningful direct conversations would be of benefit. 
Seeking staff views on a more regular basis though may help them become more confident not only in their reflective practice but in their tendency to share important information not only during the inspection but throughout the year.
information.</t>
  </si>
  <si>
    <t>Parents/carers should be offered a drop in opportunity with one of the inspection team and even a brief feedback opportunity.</t>
  </si>
  <si>
    <t>I feel that schools should be confident in their practice and improvement plan that this should be the notice period .</t>
  </si>
  <si>
    <t>A visual board or power point presentation where the language is simplified for them to gain an understanding .</t>
  </si>
  <si>
    <t>ANON-E7Y6-NXA9-B</t>
  </si>
  <si>
    <t>A mix of 2.5 as now (to get feedback through the questionnaires) with a number of unannounced inspections as when I was young</t>
  </si>
  <si>
    <t>I think that school inspections should be able to comment on the provision by the local authorities, some of which are better/more competent than others</t>
  </si>
  <si>
    <t>Simpler letter to children or an HMI coming to address an assembly</t>
  </si>
  <si>
    <t>Saves a school being "labelled" if they get a followup</t>
  </si>
  <si>
    <t>Lay member</t>
  </si>
  <si>
    <t>I  cover independent primary and secondary</t>
  </si>
  <si>
    <t>ANON-E7Y6-N433-K</t>
  </si>
  <si>
    <t>There should be electronic surveys and comments forms which can be filled out anonymously so that staff  can be completely honest.</t>
  </si>
  <si>
    <t>It would be good for parents to have the opportunity to speak with inspectors should they choose to so having open sessions available would be good however they would need to offer times outside of school hours for parents that work as often these parents can't be available during school hours.</t>
  </si>
  <si>
    <t>Inspections cause a high level of stress to everyone involved and don't really add anything to the school. If the profession were trusted and the schools run well and supported by the council the inspections should not be necessary.</t>
  </si>
  <si>
    <t>This would give enough time to prepare without having to have teachers up to all hours. Inspections are stressful and people want to show the best that they can do.</t>
  </si>
  <si>
    <t>It should be about pupil progress and what is being done to enable that. Not all children progress at the same rate and judging all against attainment is unfair. Some children make progress but will never be on track for attainment. This is why attainment rates end up getting fudged as people want to look like they are doing well. Schools can do well and be doing their best for pupils and still not get them to attain.</t>
  </si>
  <si>
    <t>This is a hard one as children won't benefit from this information. They don't need to know the targets for the school and what the school needs to do to improve, as it is not something that the children can influence.</t>
  </si>
  <si>
    <t>What resources are going to provided in order to help with improvement. Why they think specific think require to be improved. A chance for the staff to dispute things before it is published to resolve any misunderstandings.</t>
  </si>
  <si>
    <t>If recommendations are made then HMI should come in and demonstrate how these should look in the school. They should try to teach the classes so they can see if the recommendations are actual practical to be done within a working day, with the children who attend the school.</t>
  </si>
  <si>
    <t>ANON-E7Y6-NXSS-Q</t>
  </si>
  <si>
    <t>Wider access to pupil focus groups. At present it seems to be the case that the headteacher selects which pupils participate in focus groups and only a small group takes part. To give more pupils a chance to take part in these focus groups perhaps these could be on a drop-in basis so any pupil who wishes to share their views can do so.
Moving forward inspectors could also make use of more informal settings in which to speak to pupils such as making use of break times and lunchtimes to interact with pupils. For example, when I was at school and an inspection took place I recall some of the inspectors spending time in the cafeteria at lunchtime and having lunch with some pupils.</t>
  </si>
  <si>
    <t>Ensure parents and carers have wider opportunities to meet inspectors perhaps by offering focus group times in the late afternoon and evening outside of people's work hours.</t>
  </si>
  <si>
    <t>Whilst I understand that schools need time to plan inspections, I think there is a benefit to also having 'no-notice' inspections so the inspection team can get a more realistic view of the school. 
Giving schools time to prepare means things can be 'sugar-coated'. 
Perhaps inspectors could carry out shorter 'no-notice' inspections that would be smaller in scale i.e only one day whilst also continuing with the traditional format.</t>
  </si>
  <si>
    <t>Discipline - ensuring that poor behaviour i.e rudeness, disobedience is dealt with appropriately.</t>
  </si>
  <si>
    <t>I think a single detailed report should be shared with schools, parents, pupils, local authorities etc
All audiences should have the right to see the outcome.</t>
  </si>
  <si>
    <t>Older pupils should be given the opportunity to read the same single report shared with other audiences. 
For younger pupils perhaps a simplified version could be created. 
Headteachers should also openly discuss the inspection results with pupils and how the school will respond. Pupils could also give their views on the report.</t>
  </si>
  <si>
    <t>Member of the public</t>
  </si>
  <si>
    <t>ANON-E7Y6-NCNC-D</t>
  </si>
  <si>
    <t>Separate shorter report for children and young people</t>
  </si>
  <si>
    <t>ANON-E7Y6-NXAQ-3</t>
  </si>
  <si>
    <t>ANON-E7Y6-NXA6-8</t>
  </si>
  <si>
    <t>In early years it would be helpful to have photos of the visiting inspection team to help explain to the children the purpose of the visitors . This would build better relationships as part of the process for the younger children in early years</t>
  </si>
  <si>
    <t>I think the timescale should be at least 6-8 weeks</t>
  </si>
  <si>
    <t>Visual images included in individual reports</t>
  </si>
  <si>
    <t>ANON-E7Y6-NX6T-U</t>
  </si>
  <si>
    <t>It has to be ensured that pupil views are not influenced by parents 
They can share their learning with inspectors 
Share the good things about their school 
Share what they think would make their school better</t>
  </si>
  <si>
    <t>This needs to be more focused 
Answering questions with agree or disagree does not necessarily get to the point of what a school is good or bad 
Staff sound be asked to back up their views with examples</t>
  </si>
  <si>
    <t>More vocal parents will speak up whether they have something good or bad to say 
This won’t necessarily reflect the wider parent body</t>
  </si>
  <si>
    <t>I don’t think it’s overly important to be sharing it with children 
They shouldn’t feel that they go to a “good” or “bad” school</t>
  </si>
  <si>
    <t>ANON-E7Y6-NCBS-H</t>
  </si>
  <si>
    <t>80 years old.  Been to schools up to college level. Also visited high school during working life: Deny, was not impressed with discipline.</t>
  </si>
  <si>
    <t>ANON-E7Y6-N4QV-M</t>
  </si>
  <si>
    <t>HMIE Consultation Response
On behalf of the children who attend St. Mary’s Primary School in Caldercruix, I welcome the opportunity to contribute to the consultation on the future of school inspection in Scotland. While I will respond to each question individually, I also wish to provide a collective response that reflects the distinctive nature, mission, and context of Catholic education across Scotland.  This submission has been drafted in partnership with representatives from the Catholic Education System.
The Distinctive Nature of Catholic Schools
Catholic schools in Scotland make a distinctive and deeply valued contribution to the nation’s education system. Rooted in the principles of the Charter for Catholic Schools in Scotland and the framework Developing in Faith, these schools are communities of faith and learning where academic excellence, spiritual growth, and moral formation are integrated. The mission of Catholic education—to form the whole person in the light of the Gospel—is both educational and pastoral, serving pupils of all backgrounds and abilities.
Inspection Parity and Understanding of Catholic Education
It is essential that inspection processes for Catholic schools reflect parity of esteem with those of other sectors while recognising their distinct nature. We would suggest that Inspection teams must include members who are articulate and experienced in the culture, language, mission, and aims of Catholic education. Without this contextual understanding, inspections risk overlooking the very foundation upon which Catholic schools achieve success—namely, their faith-based ethos and their commitment to the dignity and flourishing of every child, made in the image and likeness of God.
Furthermore, we would take this consultation as an opportunity to highlight that at present, there is inconsistency across HMIE reports regarding how Catholicity is acknowledged or evaluated. This is concerning, given that the spiritual, moral, and communal life of a Catholic school is integral to its success in raising attainment and achievement.
Self-Evaluation and Evidence of Catholic Identity
Catholic schools engage deeply in self-evaluation through Developing in Faith and the Charter for Catholic Schools, both of which are well-established and integral to their improvement planning. These frameworks are designed to align with national expectations while reflecting the faith dimension that shapes every aspect of school life. However, current inspection processes and preparatory documentation offer limited scope for schools to evidence their Catholic identity, with questionnaires and self-evaluation templates failing to capture this essential dimension.
In addition, local authority support during inspections often follows a standardised approach that does not recognise the distinctive context or mission of Catholic schools. This lack of flexibility can lead to an incomplete picture of a school’s overall effectiveness.  We would ask that these are taken into account in any new model and approach, to ensure that Catholic schools are fully able to tell the story of their reality within the Inspection framework.
Socio-Economic and Community Context
Catholic schools typically serve wider and more socio-economically diverse catchment areas, welcoming families of all faiths and none. This breadth of community adds richness but also complexity to their educational mission. Catholic schools contribute significantly to national priorities—such as the Curriculum for Excellence, Learning for Sustainability, and the National Improvement Framework—however, their natural approach to doing so is through initiatives that embody Catholic Social Teaching, Laudato Si’, and papal encyclicals.  This is often not formally recognised within Inspection reports.
Examples include:
•	UNCRC-aligned activities and Rights Respecting Schools Award initiatives grounded in Gospel values.
•	Equity, inclusion, and intergenerational learning projects inspired by Catholic social thought.
•	Laudato Si’ Schools, Caritas Award, and Pope Francis Faith Award, which promote environmental stewardship, moral formation, ethical leadership and social justice.
•	Liturgical celebrations that enable pupils to lead their communities and demonstrate leadership, reflection, and compassion.
•	Fundraising and charitable actions that exemplify active citizenship and faith in action.
These elements are not peripheral but central to how Catholic schools fulfil their educational mission and serve their communities.
The Purpose and Language of Inspection
The consultation questions currently posed seem narrow in scope and presume a continuation of a similar approach. In answering the consultation questions below, we do so with not only consideration of how the current approach might change, but with the hope that there may be a broader national conversation about areas within the questionnaire including:
•	Why we inspect or verify schools.
•	How these findings are reported.
•	Whether a graded scale is necessary or helpful.
Consultation Process and Use of Evidence
We would welcome clarity on what has happened to the consultation evidence gathered over the past 18 months, including feedback from in-person and online sessions. It is unclear whether this earlier evidence remains part of the decision-making process or has been superseded. We also ask for transparency regarding how current responses will be weighted—specifically, whether online submissions or previously gathered in-person evidence will carry more influence.
I urge that any new inspection framework should:
•	Be flexible enough for schools to demonstrate how they fulfil their mission and serve their communities.
•	Include inspectors trained in or familiar with Catholic education.
•	Recognise the distinctive faith dimension as a central component of quality and success.
•	Provide open and inclusive evaluative prompts that enable Catholic schools to evidence their faith-driven impact on learners and communities.
Only through such a balanced and informed approach can inspections truly capture the excellence, distinctiveness, and contribution of Catholic schools to Scottish education.</t>
  </si>
  <si>
    <t xml:space="preserve">The question states “increased opportunities”.  There are currently a rich number of opportunities, with flexibility for staff to contribute in ways that they feel comfortable with.  It would be important to understand what the increased opportunities might look like, how they would ensure an equitable approach for all staff to contribute and how the contributions would be weighted in terms of the outcome of the inspection.  We would of course always want staff to have valuable and purposeful opportunities to contribute – in a Catholic school this is very much in line with our synodal approach.  As with the pupil response above, it would be helpful if there were prompts or questions during staff opportunities for them to share the unique ethos, culture and values of the school they work in, how this contributes to the learning and teaching of the children, the overall well being within the school and how it links, in an integrated way, to the QI and school improvement planning.  However, as with the previous question, our response is neutral as we consider the question is perhaps not helpful as it is the quality of process and opportunity for what staff are able to contribute rather than just additional opportunities.    If the Inspection model is to remain with a similar approach, then we would be neutral in terms of the necessity to include lay members.  We would suggest that lay membership must reflect the aim and purpose of the inspection, and their knowledge and expertise should be aligned with the overall aims. In some instances a lay member may not be required.  We would suggest that the training of lay members of inspection teams would be paramount in preparing them to be part of a team, and would note the necessity to ensure that those inspecting Catholic schools are trained in a manner that means they understand the distinctive nature of a Catholic school, and therefore the distinctive way in which a Catholic school may plan and deliver certain dimensions of the educational process. As the term Lay here refers to those out with the education sector, we would add that it would be very helpful to have inclusion of those directly associated with the Catholic Church, when inspecting Catholic schools – for example Diocesan advisers, Church agencies, Church Representatives on local authorities etc.
</t>
  </si>
  <si>
    <t xml:space="preserve">3002, 3004, 3005 </t>
  </si>
  <si>
    <t xml:space="preserve">The question states “increased opportunities”.  There are currently a rich number of opportunities, with flexibility for staff to contribute in ways that they feel comfortable with.  It would be important to understand what the increased opportunities might look like, how they would ensure an equitable approach for all staff to contribute and how the contributions would be weighted in terms of the outcome of the inspection.  We would of course always want staff to have valuable and purposeful opportunities to contribute – in a Catholic school this is very much in line with our synodal approach.  As with the pupil response above, it would be helpful if there were prompts or questions during staff opportunities for them to share the unique ethos, culture and values of the school they work in, how this contributes to the learning and teaching of the children, the overall well being within the school and how it links, in an integrated way, to the QI and school improvement planning.  However, as with the previous question, our response is neutral as we consider the question is perhaps not helpful as it is the quality of process and opportunity for what staff are able to contribute rather than just additional opportunities.  Staff within schools are local authority staff.  The HT, SLT, teachers and wider staff within the school are the ones best placed to tell the story of a school.  There should be the voice of the local authority integrated into the school evidence as a school is within a local authority – it should therefore reflect policies, practice, ethos and approach, but school staff themselves are able to share context, partnerships and support updates.  Again, this question pre-supposes adjustment to the current model.  A wider conversation regarding a model that enables and equips the LA to work in tandem with any national Inspection/Verification, removing the duplication of LA “visits” prior to inspections and offering a holistic view of the school as one school within a LA would be helpful.  Scrutiny of the LA capacity to support the distinctive nature of their Catholic schools is also fundamental, ensuring that they are able to flourish according to their own needs, contexts and approaches.
Any inspection model can only be strengthened by involvement of the senior leaders of a school.  Information from schools that have been inspected recently would suggest that there is not a consistent approach to this aspect – i.e. some SLT report lots of dialogue and professional conversations, but limited or no opportunity to be present during the learning observations, whereas others report limited professional conversation.                                    If the Inspection model is to remain with a similar approach, then we would strongly agree that associate assessors would strengthen the inspection.
We do however add that this always depends on the assessor, their training and what real influence they have on the process and final report.  Our representation would be that, should the Inspection model remain the same/similar, there is greater cognisance given to the inclusion of associate assessors with experience and expertise in Catholic Education aligned with the Inspection Team for any Catholic school.
</t>
  </si>
  <si>
    <t>3002, 3004, 3005</t>
  </si>
  <si>
    <t>I welcome the opportunity to contribute to the consultation on the future of school inspection in Scotland. 
Catholic schools in Scotland make a distinctive and deeply valued contribution to the nation’s education system. Rooted in the principles of the Charter for Catholic Schools in Scotland and the framework Developing in Faith, these schools are communities of faith and learning where academic excellence, spiritual growth, and moral formation are integrated. The mission of Catholic education—to form the whole person in the light of the Gospel—is both educational and pastoral, serving pupils of all backgrounds and abilities.
Inspection Parity and Understanding of Catholic Education
It is essential that inspection processes for Catholic schools reflect parity of esteem with those of other sectors while recognising their distinct nature. We would suggest that Inspection teams must include members who are articulate and experienced in the culture, language, mission, and aims of Catholic education. Without this contextual understanding, inspections risk overlooking the very foundation upon which Catholic schools achieve success—namely, their faith-based ethos and their commitment to the dignity and flourishing of every child, made in the image and likeness of God.
Self-Evaluation and Evidence of Catholic Identity
Catholic schools engage deeply in self-evaluation through Developing in Faith and the Charter for Catholic Schools, both of which are well-established and integral to their improvement planning. These frameworks are designed to align with national expectations while reflecting the faith dimension that shapes every aspect of school life. However, current inspection processes and preparatory documentation offer limited scope for schools to evidence their Catholic identity, with questionnaires and self-evaluation templates failing to capture this essential dimension.
In addition, local authority support during inspections often follows a standardised approach that does not recognise the distinctive context or mission of Catholic schools. This can lead to an incomplete picture of a school’s overall effectiveness.  We would ask that these are taken into account in any new model and approach, to ensure that Catholic schools are fully able to tell the story of their reality within the Inspection framework.
Socio-Economic and Community Context
Catholic schools typically serve wider and more socio-economically diverse catchment areas, welcoming families of all faiths and none. This breadth of community adds richness but also complexity to their educational mission. Catholic schools contribute significantly to national priorities—such as the Curriculum for Excellence, Learning for Sustainability, and the National Improvement Framework—however, their natural approach to doing so is through initiatives that embody Catholic Social Teaching, Laudato Si’, and papal encyclicals.  This is often not formally recognised within Inspection reports.
Examples include:
UNCRC-aligned activities and Rights Respecting Schools Award initiatives grounded in Gospel values.
Equity, inclusion, and intergenerational learning projects inspired by Catholic social thought.
Laudato Si’ Schools, Caritas Award, and Pope Francis Faith Award, which promote environmental stewardship, moral formation, ethical leadership and social justice.
Liturgical celebrations that enable pupils to lead their communities and demonstrate leadership, reflection, and compassion.
Fundraising and charitable actions that exemplify active citizenship and faith in action.
These elements are not peripheral but central to how Catholic schools fulfil their educational mission and serve their communities. 
The new inspection framework should:
Be flexible enough for schools to demonstrate how they fulfil their mission and serve their communities.
Include inspectors trained in or familiar with Catholic education.
Recognise the distinctive faith dimension as a central component of quality and success.
Provide open and inclusive evaluative prompts that enable Catholic schools to evidence their faith-driven impact on learners and communities.
Only through such a balanced and informed approach can inspections truly capture the excellence, distinctiveness, and contribution of Catholic schools to Scottish education</t>
  </si>
  <si>
    <t xml:space="preserve">Edinburgh </t>
  </si>
  <si>
    <t>The Distinctive Nature of Catholic Schools
Catholic schools in Scotland make a distinctive and deeply valued contribution to the nation’s education system. Rooted in the principles of the Charter for Catholic Schools in Scotland and the framework Developing in Faith, our schools is a community of faith and learning where academic excellence, spiritual growth, and moral formation are the drivers. The mission of Catholic education—to form the whole person in the light of the Gospel—is both educational and pastoral, serving pupils of all backgrounds, and abilities.
Inspection Parity and Understanding of Catholic Education
It is essential that inspection processes for Catholic schools reflect parity of esteem with those of other sectors while recognising their distinct nature. We would suggest that Inspection teams must include members who are articulate and experienced in the culture, language, mission, and aims of Catholic education. Without this contextual understanding, inspections risk overlooking the very foundation upon which Catholic schools achieve success—namely, their faith-based ethos and their commitment to the dignity and flourishing of every child, made in the image and likeness of God.
Furthermore, we would take this consultation as an opportunity to highlight that at present, there is inconsistency across HMIE reports regarding how Catholicity is acknowledged or evaluated. This is concerning, given that the spiritual, moral, and communal life of a Catholic school is integral to its success in raising attainment and achievement.
Self-Evaluation and Evidence of Catholic Identity
Our school  engages deeply in self-evaluation through Developing in Faith and the Charter for Catholic Schools, both of which are well-established and integral to their improvement planning. These frameworks are designed to align with national expectations while reflecting the faith dimension that shapes every aspect of school life. However, current inspection processes and preparatory documentation offer limited scope for schools to evidence their Catholic identity, with questionnaires and self-evaluation templates failing to capture this essential dimension.
In addition, local authority support during inspections often follows a standardised approach that does not recognise the distinctive context or mission of Catholic schools. This lack of flexibility can lead to an incomplete picture of a school’s overall effectiveness.  We would ask that these are taken into account in any new model and approach, to ensure that Catholic schools are fully able to tell the story of their reality within the Inspection framework.
Socio-Economic and Community Context
Our school serves a wide and diverse catchment areas, welcoming families of all faiths and none. This breadth of community adds richness but also complexity to their educational mission. Catholic schools contribute significantly to national priorities—such as the Curriculum for Excellence, Learning for Sustainability, and the National Improvement Framework—however, their natural approach to doing so is through initiatives that embody Catholic Social Teaching, Laudato Si’, and papal encyclicals.  This is often not formally recognised within Inspection reports.
Examples include:
•	UNCRC-aligned activities and Rights Respecting Schools Award initiatives grounded in Gospel values.
•	Equity, inclusion, and intergenerational learning projects inspired by Catholic social thought.
•	Laudato Si’ Schools, Caritas Award, and Pope Francis Faith Award, which promote environmental stewardship, moral formation, ethical leadership and social justice.
•	Liturgical celebrations that enable pupils to lead their communities and demonstrate leadership, reflection, and compassion.
•	Fundraising and charitable actions that exemplify active citizenship and faith in action.
These elements are not peripheral but central to how Catholic schools fulfil their educational mission and serve their communities.
The Purpose and Language of Inspection
The consultation questions currently posed seem narrow in scope and presume a continuation of a similar approach. In answering the consultation questions below, we do so with not only consideration of how the current approach might change, but with the hope that there may be a broader national conversation about areas within the questionnaire including:
•	Why we inspect or verify schools.
•	How these findings are reported.
•	Whether a graded scale is necessary or helpful.
Consultation Process and Use of Evidence
We would welcome clarity on what has happened to the consultation evidence gathered over the past 18 months, including feedback from in-person and online sessions. It is unclear whether this earlier evidence remains part of the decision-making process or has been superseded. We also ask for transparency regarding how current responses will be weighted—specifically, whether online submissions or previously gathered in-person evidence will carry more influence.
SCES urges that any new inspection framework should:
•	Be flexible enough for schools to demonstrate how they fulfil their mission and serve their communities.
•	Include inspectors trained in or familiar with Catholic education.
•	Recognise the distinctive faith dimension as a central component of quality and success.
•	Provide open and inclusive evaluative prompts that enable Catholic schools to evidence their faith-driven impact on learners and communities.
Only through such a balanced and informed approach can inspections truly capture the excellence, distinctiveness, and contribution of Catholic schools to Scottish education.</t>
  </si>
  <si>
    <t>As the Church Representative on Glasgow City Council for the Archdiocese of Glasgow. I welcome the opportunity to contribute to the consultation on the future of school inspection in Scotland.  In addition to my completed questionnaire, I submit an additional response which I request be taken into account. This is to highlight the importance of ensuring that the new Inspection Process reflects the distinctive nature, mission, and context of Catholic education across Scotland. 
The Distinctive Nature of Catholic Schools
Scotland’s Catholic schools make a distinctive and valued contribution to our education system. The Charter for Catholic Schools in Scotland and the framework Developing in Faith provide the background and context of Scotland’s Catholic schools. Catholic schools are communities in which faith, the highest quality of learning and teaching, spiritual growth, and moral formation are fully integrated. Catholic schools strive to form the whole person in keeping with Gospel values. Pastoral and educational concerns combine to serve pupils in the most inclusive manner possible.
Inspection Parity and Understanding of Catholic Education
For the inspection process to work for Catholic schools it must take cognisance of the distinctive nature of the Catholic school.
This may be achieved by including in inspection teams, individuals who have a clear understanding and experience of the distinctive nature of Catholic schools. It would be important that such individuals are able to articulate their findings within the context of Catholic education. If the inspection team lacks such members, it would surely fail to report in full as the faith based ethos would be at serious risk of being overlooked. It is important to point out that currently, there would appear to be inconsistencies in HMIE reports in how the critical holistic Catholicity of individual Catholic schools is evaluated and acknowledged. It is this very approach of the education and formation of the whole child that lies at the heart of the success in raising attainment and achievement that is so often delivered by Catholic schools in Scotland.
Self-Evaluation and Evidence of Catholic Identity
Currently Catholic schools have well developed self evaluation tools: Developing in Faith and the Charter for Catholic Schools. Schools are well accustomed to using these tools which support them in the improvement planning cycle. These tools accurately reflect national expectations whilst taking account of the context of Catholic education. On the other hand, the current national inspection self evaluation documentation does not make it easy for Catholic schools to evidence their Catholic identity. This is also often the case with local authority approaches to self-evaluation. For this reason, I ask that due consideration be given to ensuring future school inspections take an approach that allows evaluations of Catholic schools to give cognisance to the dimension of Catholicity which impacts on the whole picture of the effectiveness of the experience for pupils,
Catchment Area Context
Catchment areas of Catholic schools are generally much more diverse than those of other schools. Whilst this diversity (particularly in a socio-economic context) contributes to the truly rich comprehensive nature of Catholic schools, it is not without its challenges. It should be noted that these are the very challenges reflected in Scotland’s national priorities in education: Curriculum for Excellence, Learning for Sustainability and the National Improvement Framework. By the very nature of Catholic social teaching, Catholic schools address these challenges within the principles set out in the documents Developing in Faith and the Charter for Catholic Schools (as well as other Church guidance). However, often this is not formally recognised within Inspection reports.  For example, the Caritas Award and Pope Francis Faith Award; these both promote environmental stewardship, moral formation, ethical leadership and social justice. Another example would be the liturgical celebrations that enable pupils to lead their communities and demonstrate leadership, reflection, and compassion. There are various other  excellent examples that could be cited. But, the important point is that these opportunities for pupils are not simple add-ons, but are central to how Catholic schools fulfil their educational mission and serve their communities.
The Purpose and Language of Inspection
This consultation offers the opportunity for consideration to be given to a real fundamental shift in approach to inspections. I believe a starting point would be to give in depth consideration to the following questions:
• Why do we inspect or verify schools?
• How do we report on these findings?
• Is a graded scale necessary or helpful?
Closing Comments/Questions
It would be helpful to know what has happened to the evidence previously gathered over the past 18 months (including feedback from in-person and online sessions). For example, will this earlier evidence still be taken account of in the decision-making process? How will current responses be weighted? Will online submissions or previously gathered in-person evidence carry more influence?
In conclusion, as Archdiocesan Church Representative to a local authority, it is important to stress the following points be taken into serious consideration in deciding the final framework/process for school inspections and their reporting:
o	Flexibility to enable schools to evidence how they meet their principles and serve their communities. This would be served by the inclusion of inclusive evaluative prompts to facilitate Catholic schools’ ability to evidence their faith-driven impact on learners and communities.
o	The inspection team includes inspectors knowledgable about Catholic education.
o	Recognise the distinctive faith dimension and its relationship with the delivery of a quality and successful learning experience for pupils.
Such a balanced and informed approach will allow inspections to truly capture the excellence, distinctiveness, and contribution of Catholic schools to Scottish education.</t>
  </si>
  <si>
    <t>The quality of the participation and responses of children and young people is more important than the quantity. Consistency of approach at each inspection is required. Within Catholic school Inspections it would be beneficial to have opportunities for pupils to share the ways in which the faith experience of their education is helping them to develop their gifts, talents, skills, knowledge, attributes and character.</t>
  </si>
  <si>
    <t>There is currently a rich number of opportunities for staff to give their views. It is important to know how the contributions would be weighted in terms of the outcome of the inspection. It would be helpful if there were prompts or questions during staff opportunities for them to share the unique ethos, culture and values of the school and how this contributes to learning and teaching, general well being within the school and how it links to the QIs and school improvement planning.                                                                                                                                                         1.4 Staff within schools are local authority staff.  The HT, SLT, teachers and wider staff within the school are the ones best placed to tell the story of a school.  A wider conversation regarding a model that enables and equips the LA to work in tandem with any national inspection or verification should be considered. Duplication of any type of inspection/verification should be avoided. LA capacity to support inspections and the distinctive nature of their Catholic schools must be seriously considered.                                                      1.3 Inspections (as well as any post inspection impact) which involve senior leaders of a school are strengthened in nature. There should be consistency in the application of such a model, particularly during learning observations and professionalism                                                                         1.2 Lay membership must reflect the aim and purpose of the inspection, and their knowledge and expertise should be aligned with the overall aims. The training of lay members must be paramount in preparing them for inspections. Those inspecting Catholic schools should be trained in a manner that means they understand the distinctive nature of a Catholic school. It would be very helpful to have inclusion of those directly associated with the Catholic Church, when inspecting Catholic schools, for example Diocesan advisers, Church agencies, Church Representatives on local authorities etc.                                                                           1.1 Associate assessors strengthen the inspection. However,  this depends on the assessor, training and what real influence they have on the process and final report.  If the Inspection model remain the same/similar,  consideration should be given to the inclusion of associate assessors with experience and expertise in Catholic Education.</t>
  </si>
  <si>
    <t xml:space="preserve">It is the quality and not the quantity that is important.  Opportunities for parents and carers should have no barriers to participation, Meaningful opportunities for parents to express why they have chosen a school of faith, and the ways in which this is having an impact on their children would be helpful.  </t>
  </si>
  <si>
    <t>The  publication should be a qualitative conclusion, in clear English, that has the scope and freedom to explicitly share the school’s story, including the impact of being a denominational school. There is a sense that schools are always being compared to “comparative” schools, when many HTs and teachers would suggest that there is no such thing as a comparative school, even within the same locale or LA area.</t>
  </si>
  <si>
    <t>Moral, Spiritual and Social education – the opportunity to show the distinctive nature of each school (especially important for Catholic schools)                                                                                                       6.1 Currently, for Gaelic Medium Education, there is additional advice and the assurance that the Inspection Team will have someone who is experienced, literate and has expertise regarding the holistic manner in which GME teaches through language, culture and ethos.  An equitable approach should be included for denominational school inspections.  Any framework must be able to be adapted for each individual context.                                                                   5.3 Catholic schools should have the opportunity to draw on the way in which the Charter for Catholic Schools influences the culture of self evaluation and improvement; how Developing In Faith is integrated within this process; how their faith Mission aligns with equity and equality through such things as Laudato Si and Catholic Social Teaching; the way in which their ethos reflects children’s rights; how Sacramental preparation and Church based awards such as Caritas and Pope Francis Faith award enable and encourage leadership etc.
Question 5.3 could include an additional group of “others”, as often there are those who are not formal partners, such as charities and 3rd sector organisations who work closely with schools and can share something of their character and ethos.</t>
  </si>
  <si>
    <t>However the record of inspection/verification is presented it should be in plain English. Sometimes,  what is said verbally at the end of an Inspection, doesn’t makes it into the final report. This reduces the mandate a HT may require to support any improvements required. There can also be times when the verbal report gives a different indication to the outcome than the final report. Consistent messaging is important.</t>
  </si>
  <si>
    <t>The most effective way to share findings is by the school itself.</t>
  </si>
  <si>
    <t xml:space="preserve">Where the Inspection has captured detail of the Catholic dimension of the school, and where this needs support, the Church should also be involved in any follow up.
	</t>
  </si>
  <si>
    <t>The Distinctive Nature of Catholic Schools
Catholic schools in Scotland make a distinctive and deeply valued contribution to the nation’s education system. Rooted in the principles of the Charter for Catholic Schools in Scotland and the framework Developing in Faith, these schools are communities of faith and learning where academic excellence, spiritual growth, and moral formation are integrated. The mission of Catholic education—to form the whole person in the light of the Gospel—is both educational and pastoral, serving pupils of all backgrounds and abilities. The distinctive faith dimension of Catholic schools should be considered as a central component of quality and success.
Inspection Parity and Understanding of Catholic Education
It is essential that inspection processes for Catholic schools reflect parity of esteem with those of other sectors while recognising their distinct nature. I believe that Inspection teams must include members who are articulate and experienced in the culture, language, mission, and aims of Catholic education, and who have been trained in or are familiar with Catholic education.
Without this contextual understanding, inspections risk overlooking the very foundation upon which Catholic schools achieve success—namely, their faith-based ethos and their commitment to the dignity and flourishing of every child, made in the image and likeness of God.
Currently I believe there is inconsistency across HMIE reports regarding how Catholicity is acknowledged or evaluated. This is concerning, given that the spiritual, moral, and communal life of a Catholic school is integral to its success in raising attainment and achievement.
Self-Evaluation and Evidence of Catholic Identity
Catholic schools engage deeply in self-evaluation through Developing in Faith and the Charter for Catholic Schools, both of which are well-established and integral to their improvement planning. These frameworks are designed to align with national expectations while reflecting the faith dimension that shapes every aspect of school life. However, current inspection processes and preparatory documentation offer limited scope for schools to evidence their Catholic identity, with questionnaires and self-evaluation templates failing to capture this essential dimension.
In addition, local authority support during inspections often follows a standardised approach that does not recognise the distinctive context or mission of Catholic schools. This lack of flexibility can lead to an incomplete picture of a school’s overall effectiveness. Catholic schools should be able to tell the story of their reality within the Inspection framework.
Socio-Economic and Community Context
Catholic schools typically serve wider and more socio-economically diverse catchment areas, welcoming families of all faiths and none. This breadth of community adds richness but also complexity to their educational mission. Catholic schools contribute significantly to national priorities—such as the Curriculum for Excellence, Learning for Sustainability, and the National Improvement Framework—however, their natural approach to doing so is through initiatives that 
embody Catholic Social Teaching, Laudato Si’, and papal encyclicals.  This is often not formally recognised within Inspection reports</t>
  </si>
  <si>
    <t xml:space="preserve">Approaches taken should take into account the age, stage, maturity and capacity of the pupils.  
Again, consistency of approach is important.
Within Catholic school Inspections it would be beneficial to have opportunities for pupils to share the ways in which the faith experience of their education is helping them to develop their gifts, talents, skills, knowledge, attributes and character.                                                                                             </t>
  </si>
  <si>
    <t>There are currently many opportunities. However in a Catholic school staff should have the opportunity to  give their views on the unique ethos, culture and values of the school they work in, how this contributes to the learning and teaching of the children, the overall well being within the school and how it links, in an integrated way, to the QI and school improvement planning.                                                                                                                                                                                        1.4 The HT, SLT, teachers and wider staff within the school are integral to sharing up to date knowledge about a school. Scrutiny of the LA capacity to support the distinctive nature of their Catholic schools is also fundamental, ensuring that they are able to flourish according to their own needs, contexts and approaches.                                                                                                                                  1.3 Consistency in approach being very important.                                                                                                                      1.2  Similarly I believe that I believe that lay members should be part of Inspection teams. It will be important that they are trained to understand the distinctive nature of a Catholic school, and therefore the distinctive way in which a Catholic school may plan and deliver certain dimensions of the educational process. It would be very helpful to have inclusion of those directly associated with the Catholic Church, when inspecting Catholic schools – for example Diocesan advisers, Church agencies, Church Representatives on local authorities etc.                                                                                                                                                                                                                                       1.1 I believe associate assessors strengthen inspections. Having taught all my career (36 years) in the denominational sector, specifically Catholic schools, I believe the inclusion of associate assessors with appropriate training, experience and expertise in Catholic Education is long overdue.</t>
  </si>
  <si>
    <t xml:space="preserve">I believe parents should share why they have chosen a school of faith, and the ways in which this is having an impact on their children. </t>
  </si>
  <si>
    <t xml:space="preserve">There should be a flexible, local approach that is reactive to school needs and national priorities, with input from the Local Authority, parents and the community.
</t>
  </si>
  <si>
    <t xml:space="preserve">The Inspection Report should be the conclusion of a “moment in time” within this continuous improvement, and any future publication should tell the next chapter in this Local Authority or schools journey through improvement.  The  publication should be a qualitative conclusion, in clear English, that has the scope and freedom to explicitly share the school’s story, including the impact of being a denominational school, if this is the case.  </t>
  </si>
  <si>
    <t>Given the current amount of paperwork, evidence and setting up of ‘focus groups’ etc, this amount of tie is required.</t>
  </si>
  <si>
    <t>Moral, Spiritual and Social education – the opportunity to show the distinctive nature of each school (especially important for Catholic schools)                                                                                                                  6.1 Currently, for Gaelic Medium Education, there is additional advice and the assurance that the Inspection Team will have someone who is experienced, literate and has expertise regarding the holistic manner in which GME teaches through language, culture and ethos.  An equitable approach should be included for denominational school inspections.  Any framework must be able to be adapted for each individual context.                                                                     5.3 If the Inspection is a focused look at the school’s own culture of self evaluation and improvement, then these (and other) “in house” documents and evidence are necessary.  For Catholic schools there should be the opportunity to also draw on the way in which the Charter for Catholic schools influences the culture of self evaluation and improvement; how Developing In Faith is integrated within this process; how their faith Mission aligns with equity and equality through such things as Laudato Si and Catholic Social Teaching; the way in which their ethos reflects children’s rights; how Sacramental preparation and Church based award such as Caritas and Pope Francis Faith award enable and encourage leadership etc.
Question 5.3 could include an additional group of “others”, as often there are those who are not formal partners, such as charities and 3rd sector organisations who work closely with schools and can share something of their character and ethos.</t>
  </si>
  <si>
    <t xml:space="preserve">It is important that the Inspection Report be in plain English.  What is published and what is public should be considered.  What is said verbally at the end of an Inspection must reflect what ends up in final report. Consistent messaging is crucial.
</t>
  </si>
  <si>
    <t>Follow up and disengagement should be negotiated between the school, LA and HMIE.  Where the Inspection has captured detail of the Catholic dimension of the school, and where this needs support, the Church should also be involved in any follow up.</t>
  </si>
  <si>
    <t>HMIE Consultation Response
As the Head Teacher of St Edward’s Primary  a catholic school where our faith is evident and embedded in our school vision and values, I welcome the opportunity to contribute to the consultation on the future of school inspection in Scotland. While I will respond to each question individually, I also wish to provide a collective response that reflects the distinctive nature, mission, and context of Catholic education across Scotland.  This submission has been drafted in partnership with representatives from the Catholic Education System.
The Distinctive Nature of Catholic Schools
Catholic schools in Scotland make a distinctive and deeply valued contribution to the nation’s education system. Rooted in the principles of the Charter for Catholic Schools in Scotland and the framework Developing in Faith, these schools are communities of faith and learning where academic excellence, spiritual growth, and moral formation are integrated. The mission of Catholic education—to form the whole person in the light of the Gospel—is both educational and pastoral, serving pupils of all backgrounds and abilities.
Inspection Parity and Understanding of Catholic Education
It is essential that inspection processes for Catholic schools reflect parity of esteem with those of other sectors while recognising their distinct nature. We would suggest that Inspection teams must include members who are articulate and experienced in the culture, language, mission, and aims of Catholic education. Without this contextual understanding, inspections risk overlooking the very foundation upon which Catholic schools achieve success—namely, their faith-based ethos and their commitment to the dignity and flourishing of every child, made in the image and likeness of God.
Self-Evaluation and Evidence of Catholic Identity
Catholic schools engage deeply in self-evaluation through Developing in Faith and the Charter for Catholic Schools, both of which are well-established and integral to their improvement planning. These frameworks are designed to align with national expectations while reflecting the faith dimension that shapes every aspect of school life. However, current inspection processes and preparatory documentation offer limited scope for schools to evidence their Catholic identity, with questionnaires and self-evaluation templates failing to capture this essential dimension.
Socio-Economic and Community Context
Catholic schools typically serve wider and more socio-economically diverse catchment areas, welcoming families of all faiths and none. This breadth of community adds richness but also complexity to their educational mission. Catholic schools contribute significantly to national priorities—such as the Curriculum for Excellence, Learning for Sustainability, and the National Improvement Framework
Examples include:
•	UNCRC-aligned activities and Rights Respecting Schools Award initiatives grounded in Gospel values.
•	Equity, inclusion, and intergenerational learning projects inspired by Catholic social thought.
•	Laudato Si’ Schools, Caritas Award, and Pope Francis Faith Award, which promote environmental stewardship, moral formation, ethical leadership and social justice.
•	Liturgical celebrations that enable pupils to lead their communities and demonstrate leadership, reflection, and compassion.
•	Fundraising and charitable actions that exemplify active citizenship and faith in action.
These elements are not peripheral but central to how Catholic schools fulfil their educational mission and serve their communities.
Considerations  new inspection framework :
•	Be flexible enough for schools to demonstrate how they fulfil their mission and serve their communities.
•	Include inspectors trained in or familiar with Catholic education.
•	Recognise the distinctive faith dimension as a central component of quality and success.
•	Provide open and inclusive evaluative prompts that enable Catholic schools to evidence their faith-driven impact on learners and communities.
Only through such a balanced and informed approach can inspections truly capture the excellence, distinctiveness, and contribution of Catholic schools to Scottish education.</t>
  </si>
  <si>
    <t>HMIE Consultation Response
The Distinctive Nature of Catholic Schools
Catholic schools hold a unique and respected place within Scotland’s education landscape. Informed by the Charter for Catholic Schools in Scotland and the Developing in Faith framework, they aim to create learning environments where faith, knowledge, and values are brought together. These schools strive not only for high academic standards but also for the spiritual and moral development of every young person. Central to their purpose is the Gospel-inspired commitment to nurture the whole child, offering support and formation to pupils from a wide range of backgrounds and abilities.
Inspection Parity and Understanding of Catholic Education
It is vital that the inspection of Catholic schools is carried out with the same respect and seriousness afforded to all other sectors, while also taking account of their unique identity. To achieve this, inspection teams should include individuals who have a clear understanding of the traditions, aims, and educational vision that shape Catholic schooling. Without this insight, there is a real risk that inspections may fail to recognise the core elements that underpin the success of Catholic schools—specifically, their faith-driven ethos and their commitment to the dignity, worth, and development of every young person as a child of God.
In addition, this consultation provides an appropriate moment to raise ongoing concerns about the variability in how HMIE reports refer to, or assess, the Catholic character of schools. Such inconsistency is problematic, as the spiritual, moral, and communal dimensions of a Catholic school are not peripheral but central to its effectiveness in supporting pupils’ learning, wellbeing, and overall achievement.
Self-Evaluation and Evidence of Catholic Identity
Catholic schools undertake robust and meaningful self-evaluation using Developing in Faith and the Charter for Catholic Schools, both of which are long-established and central to their ongoing improvement work. These frameworks are intentionally aligned with national standards while ensuring that the faith dimension—central to the school’s identity and daily life—is fully reflected. Despite this, current inspection procedures and supporting documents give schools limited opportunity to demonstrate their Catholic character, as existing questionnaires and self-evaluation formats do not adequately capture this crucial aspect.
Additionally, the support provided by local authorities during the inspection process often relies on generic approaches that do not take account of the particular mission or context of Catholic schooling. This can result in an incomplete or unbalanced understanding of a school’s overall performance. We therefore request that any revised inspection model incorporates greater flexibility and sensitivity to the distinctive nature of Catholic schools, enabling them to present an accurate and holistic picture of their work within the inspection framework.
Socio-Economic and Community Context
Catholic schools often draw pupils from broad and socio-economically varied catchment areas, welcoming young people from Catholic families as well as those of other faiths or none. This diversity enriches the school community but also adds complexity to its educational responsibilities. While Catholic schools make strong contributions to national priorities—such as Curriculum for Excellence, Learning for Sustainability, and the National Improvement Framework—the way they approach these priorities is naturally shaped by Catholic Social Teaching, Laudato Si’, and wider papal guidance. These influences, however, are not always clearly recognised or valued in current Inspection reports.
Illustrations of this include:
• Activities aligned with the UNCRC and Rights Respecting Schools Award that are rooted in Gospel teachings.
• Projects promoting equity, inclusion, and intergenerational engagement that stem from Catholic social principles.
• Involvement in initiatives such as Laudato Si’ Schools, the Caritas Award, and the Pope Francis Faith Award, all of which foster environmental responsibility, moral growth, ethical leadership, and social justice.
• Liturgical events that offer pupils opportunities to lead, reflect, and serve with compassion.
• Charitable work and fundraising efforts that encourage active citizenship and express faith through service.
These practices are not add-ons; they are central to how Catholic schools live out their mission and support the communities they serve.
The Purpose and Language of Inspection
The consultation questions currently posed seem narrow in scope and presume a continuation of a similar approach. In answering the consultation questions below, we do so with not only consideration of how the current approach might change, but with the hope that there may be a broader national conversation about areas within the questionnaire including:
•	Why we inspect or verify schools.
•	How theses findings are reported.
•	Whether a graded scale is necessary or helpful.
Consultation Process and Use of Evidence
The consultation questions presented appear limited in scope and largely assume that the existing inspection model will remain unchanged. In responding to the questions that follow, we have considered not only how the current system might be improved, but also the need for a wider national dialogue on key aspects of the process. This should include reflection on:
• The fundamental purpose of inspecting or validating schools.
• The ways in which findings are communicated to the public and to the system.
• Whether the use of a graded scale is necessary, meaningful, or beneficial.
I agree with the suggestions made my SCES, that any new inspection framework should:
•	Allow sufficient flexibility for schools to show how they live out their mission and engage with their communities.
•	Ensure inspection teams include members who are knowledgeable about, or experienced in, Catholic education.
•	Acknowledge the faith dimension as a core element of a school’s quality and success.
•	Use open, inclusive evaluation tools that enable Catholic schools to demonstrate the tangible impact of their faith-based approach on learners and their wider communities.
Only by adopting such a thoughtful and well-informed approach can inspections accurately reflect the distinctiveness, achievements, and contribution of Catholic schools within Scottish education.</t>
  </si>
  <si>
    <t>Within Catholic school Inspections it would be beneficial to have opportunities for pupils to share the ways in which the lives faith experience of their education is helping them to develop their gifts, talents, skills, knowledge, attributes and character.
1.4 Scrutiny of the LA capacity to support the distinctive nature of their Catholic schools is fundamental, ensuring that they are able to flourish according to their own needs, contexts and approaches.                                                                                                                                                                                          1.2  The training of lay members of inspection teams would be paramount in preparing them to be part of a team, and would note the necessity to ensure that those inspecting Catholic schools are trained in a manner that means they understand the distinctive nature of a Catholic school, and therefore the distinctive way in which a Catholic school may plan and deliver certain dimensions of the educational process. As the term Lay here refers to those out with the education sector, we would add that it would be very helpful to have inclusion of those directly associated with the Catholic Church, when inspecting Catholic schools – for example Diocesan advisers, Church agencies, Church Representatives on local authorities etc.                                                                                                                                  1.1 Our representation would be that, should the Inspection model remain the same/similar, there is greater cognisance given to the inclusion of associate assessors with experience and expertise in Catholic Education aligned with the Inspection Team for any Catholic school.</t>
  </si>
  <si>
    <t xml:space="preserve">Moral, Spiritual and Social education – the opportunity to show the distinctive nature of each school (especially important for Catholic schools)                                                                                                    5.3      For Catholic schools there should be the opportunity to also draw on the way in which the Charter for Catholic schools influences the culture of self evaluation and improvement; how Developing In Faith is integrated within this process; how their faith Mission aligns with equity and equality through such things as Laudato Si and Catholic Social Teaching; the way in which their ethos reflects children’s rights; how Sacramental preparation and Church based award such as Caritas and Pope Francis Faith award enable and encourage leadership etc                                                                                             </t>
  </si>
  <si>
    <t xml:space="preserve">The current system works well. 
</t>
  </si>
  <si>
    <t>The Distinctive Nature of Catholic Schools
Catholic schools in Scotland make a distinctive and deeply valued contribution to the nation’s education system. Rooted in the principles of the Charter for Catholic Schools in Scotland and the framework Developing in Faith, these schools are communities of faith and learning where academic excellence, spiritual growth, and moral formation are integrated. The mission of Catholic education—to form the whole person in the light of the Gospel—is both educational and pastoral, serving pupils of all backgrounds and abilities.
Inspection Parity and Understanding of Catholic Education
It is essential that inspection processes for Catholic schools reflect parity of esteem with those of other sectors while recognising their distinct nature. We would suggest that Inspection teams must include members who are articulate and experienced in the culture, language, mission, and aims of Catholic education. Without this contextual understanding, inspections risk overlooking the very foundation upon which Catholic schools achieve success—namely, their faith-based ethos and their commitment to the dignity and flourishing of every child, made in the image and likeness of God.
Furthermore, we would take this consultation as an opportunity to highlight that at present, there is inconsistency across HMIE reports regarding how Catholicity is acknowledged or evaluated. This is concerning, given that the spiritual, moral, and communal life of a Catholic school is integral to its success in raising attainment and achievement.
Self-Evaluation and Evidence of Catholic Identity
Catholic schools engage deeply in self-evaluation through Developing in Faith and the Charter for Catholic Schools, both of which are well-established and integral to their improvement planning. These frameworks are designed to align with national expectations while reflecting the faith dimension that shapes every aspect of school life. However, current inspection processes and preparatory documentation offer limited scope for schools to evidence their Catholic identity, with questionnaires and self-evaluation templates failing to capture this essential dimension.
In addition, local authority support during inspections often follows a standardised approach that does not recognise the distinctive context or mission of Catholic schools. This lack of flexibility can lead to an incomplete picture of a school’s overall effectiveness.  We would ask that these are taken into account in any new model and approach, to ensure that Catholic schools are fully able to tell the story of their reality within the Inspection framework.
Socio-Economic and Community Context
Catholic schools typically serve wider and more socio-economically diverse catchment areas, welcoming families of all faiths and none. This breadth of community adds richness but also complexity to their educational mission. Catholic schools contribute significantly to national priorities—such as the Curriculum for Excellence, Learning for Sustainability, and the National Improvement Framework—however, their natural approach to doing so is through initiatives that embody Catholic Social Teaching, Laudato Si’, and papal encyclicals.  This is often not formally recognised within Inspection reports.
Examples include:
UNCRC-aligned activities and Rights Respecting Schools Award initiatives grounded in Gospel values.
Equity, inclusion, and intergenerational learning projects inspired by Catholic social thought.
Laudato Si’ Schools, Caritas Award, and Pope Francis Faith Award, which promote environmental stewardship, moral formation, ethical leadership and social justice.
Liturgical celebrations that enable pupils to lead their communities and demonstrate leadership, reflection, and compassion.
Fundraising and charitable actions that exemplify active citizenship and faith in action.
These elements are not peripheral but central to how Catholic schools fulfil their educational mission and serve their communities.
The Purpose and Language of Inspection
The consultation questions currently posed seem narrow in scope and presume a continuation of a similar approach. In answering the consultation questions below, we do so with not only consideration of how the current approach might change, but with the hope that there may be a broader national conversation about areas within the questionnaire including:
Why we inspect or verify schools.
How theses findings are reported.
Whether a graded scale is necessary or helpful.
Any new inspection framework should:
Be flexible enough for schools to demonstrate how they fulfil their mission and serve their communities.
Include inspectors trained in or familiar with Catholic education.
Recognise the distinctive faith dimension as a central component of quality and success.
Provide open and inclusive evaluative prompts that enable Catholic schools to evidence their faith-driven impact on learners and communities.
Only through such a balanced and informed approach can inspections truly capture the excellence, distinctiveness, and contribution of Catholic schools to Scottish education.</t>
  </si>
  <si>
    <t>As with the previous two questions, we consider the quality not the quantity important.  Opportunities for parents and carers have to remove any barriers to participation, be accessible, be meaningful and like the pupils and teachers needs to be able to  influence the outcome.  Opportunity for parents to express why they have chosen a school of faith, and the ways in which this is having an impact on their children would be helpful.  This is not necessarily done simply by increasing opportunities, but rather
 by reviewing effectiveness and current opportunities, such as current questions, prompts and priorities that HMIe are “looking “ for, and changing/removing those that are not helpful.</t>
  </si>
  <si>
    <t>•	Speaking with children during their observed lessons, facilitating groups with children who can explain about their learning and opportunities for leadership, engage with children about attainment and achievement, seek their views on wellbeing and enjoyment of school.
•	To ensure children and young people can meaningfully share their views during inspections, it’s important to use a range of inclusive and accessible approaches. Structured pupil focus groups, led by inspectors but supported by trusted staff, allow for open and honest dialogue. Pupil voice should also be gathered through a mix of methods - such as digital surveys, learning walks involving pupils as guides, and creative approaches like visual feedback walls. Ensuring representation from different year groups, backgrounds and support needs is key, as is providing pupils with clear information beforehand about the purpose of the inspection and how their views will be used.
•	Pupil focus groups, HGIOUS, leadership role for children and young people during the inspection (tours etc)
•	Could children &amp; young people be involved in observations, for example.</t>
  </si>
  <si>
    <t xml:space="preserve">•	Openness from the inspection team and an 'open door' policy so that staff can readily engage with the team.
•	Creating space for collaborative discussions, rather than purely evaluative questioning, allows staff to feel that their professional insights are genuinely valued. Embedding a culture of ongoing self-evaluation throughout the year also ensures that when inspection time comes, staff are already confident in articulating the school’s journey and their contribution to continuous improvement.
•	Staff are not always aware of inspection activity during the course of inspection. Some staff are involved only during the time when their class is visited, if they are visited.
</t>
  </si>
  <si>
    <t>•	To ensure parents and carers can meaningfully share their views during inspections, it’s important to provide a variety of accessible ways for them to engage. This could include online surveys, short questionnaires and opportunities to meet with inspectors through the Parent Council or informal discussion sessions.
Communication in advance is key - parents and carers should understand the purpose of their input and how their feedback will be used. Ensuring a diverse and representative group is heard, including those who might not usually engage, helps build a fuller picture of the school community.
•	Inspectorate should consider ways to increase uptake of opportunities to meet with inspectors, approaches to surveying views.</t>
  </si>
  <si>
    <t>•	Increasing the regularity of inspections will only be helpful if they are truly contributing to school improvement.
•	Once a generation of a cohort, for example, in secondary may need to be every 4 years/ primary 7 years.</t>
  </si>
  <si>
    <t>Clarity as to the role of the LA and/or HMIE in delivering the necessary improvements</t>
  </si>
  <si>
    <t>•	•	a variety of ways to ensure all audiences can understand
•	•	Making use of media would bring reports to life and make them more accessible.
•	•	Inspection findings should be communicated in ways that are clear, accessible, and meaningful to each audience.
•	•	Separate reports for school and parents
•	•	See answer for pupil dissemination.
•	•	simple report, sketchnotes
•	This is for the school to consider</t>
  </si>
  <si>
    <t>Anything digital...
•	something very simple with strengths and next steps
•	A format which lends itself to being presented to children with audio/video.
•	Effective ways of sharing inspection findings with children and young people include presenting the outcomes in an age-appropriate, engaging and accessible format. This might involve short assemblies, tutor-time discussions, or pupil-led presentations that summarise the key strengths and next steps using clear language and visuals.
Creating infographic-style posters or digital summaries for display around the school or on pupil platforms helps make the information visible and relatable. Involving pupil leadership groups or pupil councils in interpreting and communicating the findings can also promote ownership and understanding.
•	A child-friendly report that could be shared by staff - staff can choose an appropriate means to do this.
•	Summary report- infographic. Interactive summary of data, outcomes, and expectations going forwards.
•	infographics, sketch notes
•	Whose responsibility is this? The school?</t>
  </si>
  <si>
    <t>Falkirk Council</t>
  </si>
  <si>
    <t>The young people are adequately supported to give their views with the current inspection models.</t>
  </si>
  <si>
    <t>Current practice works well.</t>
  </si>
  <si>
    <t>Schools need time to engage stakeholders - this cannot be done in 2 days.</t>
  </si>
  <si>
    <t>Pupil friendly wording in the inspection reports</t>
  </si>
  <si>
    <t>Local Authority</t>
  </si>
  <si>
    <t>East Dunbartonshire Council</t>
  </si>
  <si>
    <t>ANON-E7Y6-N43Z-T</t>
  </si>
  <si>
    <t>Young people meeting the team or MI at the start of the inspection process might be useful eg giving a tour of the school where appropriate as well as via formal pupil focus group.</t>
  </si>
  <si>
    <t>This response is predicated on how well council education services are quality assuring their schools. We feel that the 7 year fixed model with risk based approaches to earlier inspection would be best. The data used to risk assess cannot solely be on the current SSR used by HMIe as this is often quite out of date and needs to be rethought so that councils and HMIe have a more up to date and agreed single source of the truth. The re-instatement of area / council links beyond what is currently in place would also ensure a more transparent approach to this process.</t>
  </si>
  <si>
    <t>2 days minimum although around 1 week is best.</t>
  </si>
  <si>
    <t>The letter / summary for non professionals should be written in plain English, easily enough to understand. There is perhaps emerging practice to learn from in relation to child friendly complaints in terms of ensuring that formal written outcomes are conveyed in a clear child friendly way.</t>
  </si>
  <si>
    <t>Both follow up when the sufficiency of the education provided isn't where it should be as well as follow up to ensure that best practice is captured and shared in some way.</t>
  </si>
  <si>
    <t>Inverclyde Council</t>
  </si>
  <si>
    <t>ANON-E7Y6-N4QZ-R</t>
  </si>
  <si>
    <t>It is hugely important to have the voice of the young person heard, but it is felt that the existing arrangements provide the right opportunity for this to happen.</t>
  </si>
  <si>
    <t>Staff voice again is incredibly important, but current arrangements in inspections provide this voice to be heard well.</t>
  </si>
  <si>
    <t>The importance of parent/carer voices is established, but already heard effectively through existing arrangements.</t>
  </si>
  <si>
    <t>Head Teachers suggested infographics, child-friendly paragraphs and video-clips as possible ways to share inspection findings.</t>
  </si>
  <si>
    <t>Clarity over the purpose of an inspection is really important.  A first-time inspection is fairly clear.  It feels as though there is less consistency in terms of what is looked at in follow-up inspections.</t>
  </si>
  <si>
    <t>Joint return from Primary and Secondary Head Teachers in Aberdeen City, reflecting a consensus view.</t>
  </si>
  <si>
    <t>Aberdeen City Council</t>
  </si>
  <si>
    <t>Joint-sector Head Teacher meeting provided time for discussion and consideration of each question, with responses collated to form a consensus view.</t>
  </si>
  <si>
    <t>ANON-E7Y6-N486-U</t>
  </si>
  <si>
    <t>We would welcome a more relaxed, open environment for parents to meet the inspection team.   Parents can often be intimidated by the formality of the current process.  It should focus on the quality of parental involvement not the quantity.</t>
  </si>
  <si>
    <t>There is tension in this question as the current length between inspection can often lead to a ‘high stakes’ stressful culture, with staff on edge prior and during the process.  Inspection fatigue can also set in post school visit.  However, if we consider the generational approach then we would recommend every 7 years for primary and every 6 years for secondary.</t>
  </si>
  <si>
    <t>At present we talk about evaluations not grades.  This change of language is concerning.   If retained, 'Excellence' must be clarified, it is currently highly subjective and to a large extent unobtainable.  
Grades simplify the process, with the audience focusing on the hierarchy rather than the story of the school’s improvement journey.  There is too much width within grades, especially very good, with a tendency for those in the cusp to dip into this category from good but not tip into excellent from the other end.  We would welcome the use of the language of ‘sector-leading practice’ or ‘confidence statements’ with clear explanation why this is.  We also need to share more nationally.</t>
  </si>
  <si>
    <t>We believe that greater consideration should be given to holiday periods, ideally notifications not issued prior to support staff wellbeing and the need to emotionally and mentally remove themselves from work during holidays.</t>
  </si>
  <si>
    <t>Listed above is all very important or important, therefore it is a challenge to capture all of this during an inspection.  Perhaps aspect or thematic inspections would be more worthwhile, helping shape an understanding of the ‘state of the nation’ and where we can work together to improve certain outcomes including attendance for children and young people.</t>
  </si>
  <si>
    <t>This is a tricky scenario as if the inspection is positive it would be easier to share with children and young people, however if the setting or school are not evaluated as doing so well, the message could be difficult to hear.  We would suggest a child friendly report or a sketch note type diagram for young people to celebrate their school’s key strengths.</t>
  </si>
  <si>
    <t>It is positive for a setting or school to have practice worth sharing identified by the inspection team, however the workload for the school associated with this is, considerable and should be considered moving forward.
We also need to be better at sharing findings across the system.  This has lacked since the 'Quality and Improvement in Scottish Education' reports ceased.</t>
  </si>
  <si>
    <t>HM Inspectors should only engage with a school after an inspection where the school is not meeting the required standards and additional support is necessary to secure improvement. In all other cases, responsibility for post-inspection engagement should remain with the local authority, which has the legislative duty to drive improvement and support schools effectively. This approach avoids duplication of roles and ensures that HM Inspectors focus their efforts where they can make the greatest impact.</t>
  </si>
  <si>
    <t>East Renfrewshire Education Department</t>
  </si>
  <si>
    <t>Additional Comments:
Section 1
Associate Assessors are important for ensuring current school contexts are reflected. However, robust training and moderation are pivotal along with relevance to the sector.  An opportunity to involve central officers in this role for all sectors would be welcomed.
The skills, knowledge and impartiality of lay members are pivotal to their role.  Training and moderation must feature as part of this.  Consideration should also be given to inspectors leading some of these discussions as they contribute to the wider quality indicators being inspected.
Shared learning observations, are welcomed, however experience suggests these are not routinely offered and are variable depending on the MI.  These are often offered only to Head Teachers, but there is an opportunity to build capacity in the system by offering to middle leaders.  There is also an opportunity for wider collaboration with the local authority by having shared observations throughout the process.  Our Head Teachers commented on the timing of these offers, often at the end of inspection which is not ideal for staff.
Improvement is a collaborative process between schools and local authorities; with inclusion in the self-evaluation and sharing of findings, local authorities have opportunity to share wider context issues.  Therefore, although we agree, this should not be more input but focused quality input and not done in isolation from the school submission.  There are also opportunities to build upon the work of the QUADs to support information shared prior to inspection.  All parts of the system working together for improvement.
Children are already fully involved through dialogue with inspectors as part of lesson observations, focus groups, and questionnaires.  School systems involve pupil evaluation of lessons, however we feel that this is not the right model for HMIe to adopt.  
Staff already have opportunities via questionnaires, focus groups, and can approach the inspection team throughout the process.
Section 2
A clear cycle for all schools, with additional inspection based on risk based on Local Authority intelligence.
Section 5
Would appreciate the streamlining of the document, as although it is a lot of work prior to an inspection, our HTs believe it helps frame the visit and supports their leadership throughout the process.
These documents are vital evidence during the process but for reasons shared above we believe they complement the self evaluation summary, not replace.
Section 6
In support of the existing and future 3-18 curriculum we believe it should be one framework, however we would consider additional sector specific guidance as a potential effective addition, perhaps as highly effective features or case studies.
Section 8
There is a risk that the ELC sector becomes even further devalued in the current climate of Scottish Education if it is amalgamated within a school report.  In response to the Muir report, the ELC sector wished one inspection body and one inspection framework.  The result was two inspection bodies and two frameworks, to then provide one report would be insulting to the ELC profession.
Section 9
HM Inspectors should only engage with a school after an inspection where the school is not meeting the required standards and additional support is necessary to secure improvement. In all other cases, responsibility for post-inspection engagement should remain with the local authority, which has the legislative duty to drive improvement and support schools effectively. This approach avoids duplication of roles and ensures that HM Inspectors focus their efforts where they can make the greatest impact. 
General
•	There should only be one inspection model, the current full and short model is creating inequity in the system.
•	The consultation should align with the Curriculum Improvement Cycle to ensure coherence.
•	Inspection teams should have an understanding of the context of faith schools.
•	Input and output quality indicators remain essential, with a strong focus on pupil outcomes.</t>
  </si>
  <si>
    <t>ANON-E7Y6-N4XG-C</t>
  </si>
  <si>
    <t>Children/young people’s voice should be central to inspections, representative of the school community and seek to include/involve every child’s voice e.g. sampling views and perceptions following observation. Senior leaders play a critical role in being actively involved in all inspection activities. Their engagement ensures that there is a shared understanding of the school’s strengths and next steps, that findings are addressed and there is a culture of collaborative improvement. Consideration that children in complex needs setting who are unable to provide their voice – other approaches such an observational and non-instructed advocacy approaches should be considered.</t>
  </si>
  <si>
    <t>Additional focus groups at the school’s discretion – cover also needs to be considered.  After school meetings are not always well attended. In secondary this could be subject specific if appropriate to highlight key improvements or innovation.</t>
  </si>
  <si>
    <t>Where the school identifies that parents have involvement in specific aspects of the schools’ work, schools should be able to contribute to the development of the inspection programme including involving parent groups where appropriate.  Approaches need to ensure a breadth of parent views.</t>
  </si>
  <si>
    <t>Every 5-7 years (sector specific)</t>
  </si>
  <si>
    <t>Consideration needs to be given to a consistent approach to national bodies publishing grades as this has already been agreed by Education Scotland and the Care Inspectorate with the new inspection model for ELC settings.</t>
  </si>
  <si>
    <t>Any notification period will need to be reflected in the expected preparation for inspection.
Annual notification of inspection cycle for academic session with a week’s notice period for inspection activity.</t>
  </si>
  <si>
    <t>Relationships and behaviour should be two separate areas</t>
  </si>
  <si>
    <t>Video or feedback directly to children and young people as part of inspection as is done with staff, or a child friendly, accessible report.</t>
  </si>
  <si>
    <t>Inspection follow-up should focus on identified areas of improvement and signpost further supports available.</t>
  </si>
  <si>
    <t>West Lothian Council</t>
  </si>
  <si>
    <t>ANON-E7Y6-N4S4-M</t>
  </si>
  <si>
    <t>Focus groups and questionnaires. Possibly a greater use of digital technology may increase engagement. For example, the use of QR code questions. It is also important to ensure that focus groups are representative of the whole school community.</t>
  </si>
  <si>
    <t>The approaches outlined above are usually sufficient to gather staff views.</t>
  </si>
  <si>
    <t>The approaches outlined above. Ensuring ‘plain English’ approaches to any information sent out. The use of digital technology may increase engagement and widen the response rate. Ensuring parent groups are representative of a school community is important. </t>
  </si>
  <si>
    <t>Once every three to five years.</t>
  </si>
  <si>
    <t>Strengths, areas for development and next steps including an indication of required level of support going forward. For example, universal, local authority, HMIe return visit.</t>
  </si>
  <si>
    <t>At the moment, a simplified letter is helpful but we wonder if AI and digital technology could help to produced something more engaging and animated going forward.</t>
  </si>
  <si>
    <t>It would depend on the model going forwards. Also, the capacity of an individual local authority and school leadership team to bring about necessary improvement may come into consideration.</t>
  </si>
  <si>
    <t>Specialist</t>
  </si>
  <si>
    <t>Perth and Kinross</t>
  </si>
  <si>
    <t>ANON-E7Y6-N4CM-W</t>
  </si>
  <si>
    <t>The existing focus group structure works well however I am not sure of the value of some of the questions in the questionnaire - having young people actually involved in all aspects of the inspection process could work well. Would involve some pre inspection discussion/training  with those pupils but this has potential to really add value and improve the process in terms of genuine ‘pupil voice’</t>
  </si>
  <si>
    <t>Focus groups if conducted sensitively and not rushed are useful.
Those who have  experienced both sides of the process recognise that there are such significant time pressures on the inspection team there’s a feeling of working at speed and getting through it -  a little too ‘task and finish’ through necessity but would be worth thinking about a split time - 3 days one week and 2 days a week a month later which allows school to take on board points made and also allows team time to reflect and consider what they want to focus in on regarding good practice and genuine improvement. I was part of a team where the weather meant we actually had to do this and we all felt there was a benefit.</t>
  </si>
  <si>
    <t>To an extent - questionnaires not always the best way. Online drop in in advance of the inspection week could be an alternative.</t>
  </si>
  <si>
    <t>I think for it to continue to feel like a supportive process then a couple of weeks warning is fair.</t>
  </si>
  <si>
    <t>I think there should be a  focus on how the school is using its PEF and how well it links to the context of the school community.
I would also strengthen the focus on ASN as this is undoubtedly the greatest challenge schools are facing and there needs to be a way of collecting evidence as to how schools are meeting needs and a subsequent sharing of good practice. Schools need a real steer on this.</t>
  </si>
  <si>
    <t>One for parents/carers
One for the children/young people because it’s their school and they should be written to directly
A detailed one which is for the school leadership and staff and the LA in terms of the detail (but available to parents carers if required)</t>
  </si>
  <si>
    <t>As above 
I think a digital version of the report which is child friendly could be shared with them and/or a short video message which they can watch at assemblies</t>
  </si>
  <si>
    <t>Important if an inspection has not gone well that there’s a clear timeline and an opportunity for parents carers to be reassured. Inspection then departure and leaving the school with the fallout is not helpful and makes improvement even harder. Relationships are key to inspection and we need to be clear that inspection should equal improvement and that it is a process. Having been inspected in every job I’ve held over 32 years and being a former AA I feel that there has been an improvement in this area over recent years but more needs to be done.</t>
  </si>
  <si>
    <t>Inspection = Improvement
The process is key. The pre inspection process is strong, the post inspection process should feel just as thorough.</t>
  </si>
  <si>
    <t>Renfrewshire Council</t>
  </si>
  <si>
    <t>ANON-E7Y6-NXZE-G</t>
  </si>
  <si>
    <t>Verbally for a few at the end of inspection. Simplified high level messages for all.</t>
  </si>
  <si>
    <t>Argyll and Bute Council</t>
  </si>
  <si>
    <t>ANON-E7Y6-N4C9-9</t>
  </si>
  <si>
    <t>Pupil focus groups should continue. Updated/innovative ways of gathering pupil voice (digital devices, QR codes etc.)
Also, some of the questions used need adapted to ensure all learners, including those with specific barriers, can access them more easily.  (communication friendly)</t>
  </si>
  <si>
    <t>Staff focus groups should continue. Informal opportunities provided for staff to share views in smaller group settings (drop-ins etc.). School staff should also have more information given to them during the findings process and have a right to reply.</t>
  </si>
  <si>
    <t>Parent focus groups should continue. Updated/innovative ways of gathering parent voice (digital devices, QR codes etc.)  Informal drop-ins at drop off and pick up times might encourage the more reluctant parents/carers to engage and would potentially ensure more representative perspectives.</t>
  </si>
  <si>
    <t>Rather than a short-long model, could we consider using an announced/unannounced model?  This may provide a better reflection of strengths and weaknesses. Notably, this would require significant changes to pre-inspection documentation and processes.  If unannounced - inspectors may need more time to gather necessary information and to triangulate evidence.</t>
  </si>
  <si>
    <t>Reports should be accessible to all (clear, simple language).  They should read more as a supportive, system level collaborative improvement activity. Reports should provide clear information about strengths and areas for improvement.
They could also continue to highlight practice worth sharing more widely to contribute to system level improvements. 
It is important to define clear criteria for when a school lacks sufficient strengths to warrant ongoing engagement.</t>
  </si>
  <si>
    <t>Perhaps reducing notice period and expectations of pre inspection submissions,  would ensure a truer reflection of establishments’ strengths and weaknesses.  It would take away the pressure of the pre-inspection period, and inspectors would see the daily, universal provision in establishments.  However, this would require a review of how the views of parents/carers and other stakeholders are captured and included.</t>
  </si>
  <si>
    <t>The shorter version for parents should be the only version visible on Education Scotland’s website.  The longer version for schools and the local authority should not be automatically published.  This should be used to help secure improvements at school and system level.</t>
  </si>
  <si>
    <t>Visuals and/or graphics would work well with children and young people.</t>
  </si>
  <si>
    <t>As a local authority, we use information from school level reports to help support individual schools on their improvement journey. In these instances, clear explanation of what the school is expected to do next is essential.  It is less important for us to have this level of detail for schools out with our own authority. We also look at published reports, from across Scotland, to identify areas of good practice.</t>
  </si>
  <si>
    <t>It would be beneficial if the inspection team could continue to engage with schools after an inspection, as 'critical friends' to support improvement activity.  This would need to be done in collaboration with the Local Authority.  An approach, similar to that experienced during Covid, where inspectors provided bespoke support to establishments in continuing engagement, impacted positively in identified schools.  It was also good professional learning for central officers.</t>
  </si>
  <si>
    <t>North Lanarkshire Council</t>
  </si>
  <si>
    <t>ANON-E7Y6-N4CT-4</t>
  </si>
  <si>
    <t>Currently main input by children/yp is during focus groups; these are a small number of children who are normally those on track.  To ensure a more inclusive approach, giving the opportunity for all children/yp to give their views; including ASN and the younger age group of 3 - 7 would be beneficial. Other focus groups could not be based mainly around attainment, but allow children/yp to share key areas they wish to share.</t>
  </si>
  <si>
    <t>A partnership approach alongside LA in identifying risk would be welcomed, an opportunity for LA to highlight schools they would like to be inspected for various reasons.  Inspections to be carried out at least once every 6 years would allow for each school to be inspected once in the career of a child/young person at that school.</t>
  </si>
  <si>
    <t>There was a range of opinions on grading in our schools team.  Some felt gradings were required to give a simple view of where a school is and where it needs to get to for parents and local authorities when targeting support, others feeling grades are too simplified and when given during a single week, as a moment in time judgement, can then stick with a school for a large number of years.  
There was also differences of opinion around keeping the scale as is or shortening it.  Either way, a better understanding of differences between each is necessary as with the larger scale, the differences are more slight to recognise.</t>
  </si>
  <si>
    <t>2.5 wks is a short time to write a self-evaluation and info required prior; then the evidence for the arrival of the team while trying to support staff. HTs value being able to help build the timetable. However longer than 2 wks could also prolong the stress for schools as this is often seen as the 'worst bit'. Schools receiving notice prior to a holiday can also be unhelpful as staff then work and do not take the time to de compress; so perhaps consideration of this as inspections are planned.</t>
  </si>
  <si>
    <t>Clarity on what is meant by school leadership - is this leadership of change by all, or only with regards to the leadership of the HT/SLT.  
Although most of these are important or very important, some could also be combined within other aspects.</t>
  </si>
  <si>
    <t>This is what the current picture is, a letter for parents and a fuller report for the school to use to guide improvement.</t>
  </si>
  <si>
    <t>Schools currently share inspection outcomes with their children/yp in ways that they feel suit their context best and what is most relevant to share; this works well.  However, a sketchnote/one page type of document for children as a visual way of sharing successes may be useful.</t>
  </si>
  <si>
    <t>Quickly produced reports that detail strengths, key areas for development/next steps are most useful, rather than a summary of what has been seen in that week of inspection.</t>
  </si>
  <si>
    <t>Where HMIe has determined that a school is not providing a suficient quality of education this would therefore indicate that it needs support to make improvements.  Perhaps it would be appropriate that this resulted in discussion with the LA and an agreement on if further engagement was necessary by HMIE or if the LA was best placed to support.</t>
  </si>
  <si>
    <t>Stirling, Schools, Learning and Education Team</t>
  </si>
  <si>
    <t>ANON-E7Y6-NXDF-U</t>
  </si>
  <si>
    <t>Whilst we disagree because pupils already have the same level of opportunity to contribute to inspections as staff and parents, there should be a review of approaches to ensure these opportunities are as accessible as possible so that all young people feel their voice is captured. There is a need to ensure that focus groups are representative of the wider pupil population within each school.</t>
  </si>
  <si>
    <t>Whilst we disagree because current opportunities allow all staff to share views in a variety of ways, we feel consistency of approach should be more rigorously adhered to. Drop-ins are offered in addition to the staff focus groups on the majority of inspections. Drop ins should feature in all inspections to ensure consistency and the opportunity for staff to speak on a one-to-one basis if required. Any changes in this area should focus on how to maximise existing opportunities to ensure every member of staff feels confident to share their views.</t>
  </si>
  <si>
    <t>Whilst we disagree because parents already have the opportunity to share their views and contribute to the inspection process, there needs to be a review of the approaches used to ensure these opportunities are as accessible as possible. This would ensure that all parents feel their voice is captured. Focus groups could be offered out with the school day to facilitate working parents to attend more easily or virtual meetings could make it easier for parents to engage.</t>
  </si>
  <si>
    <t>The model of inspection should be reviewed &amp; updated to align with ongoing school self-evaluation &amp; LA quality assurance. This consultation seems to tinker round the edges of existing models - need a complete overhaul which protects independence of HMI, provides assurance on quality &amp; supports improvement at school and system level. HMI could join Quality Improvement Visits to observe LA  processes &amp; gauge accuracy of self-evaluation. This could also support PL for QIOs. There would still be scope for sample-based inspections in addition but the current system cannot support every school being inspected once every 10 years. A new model should better support improvement at a systemic level.</t>
  </si>
  <si>
    <t>In Scotland we report evaluations, not grades. Evaluations - quick measure against national standards but no detail on what works/needs to improve. inspection dialogue provides clarity on specifics. Strengths &amp; areas for development in report give a summary for stakeholders. Evaluations can becomes the focus, detracting from messages to support improvement. Evaluations don't reflect context of the school - barriers &amp; challenges. Eg staffing challenges. Reports should capture all contextual factors. The scale used by HMI aligns to ‘How Good is Our School? So much change in system just now so keep this scale. Statements on accuracy &amp; robustness of school’s self evaluation would be helpful.</t>
  </si>
  <si>
    <t>Current notice period works for schools, giving time for relevant documentation to be prepared. The ‘pressure’ staff feel in the build up to inspection is often worse than the actual inspection so notice period should not be extended. Two days’ notice would not allow partners, parents, focus groups etc to be arranged &amp; these are important in building a full picture of the school. Need enough notice for officers to ensure they can attend initial discussion to help share context.</t>
  </si>
  <si>
    <t>All above areas are important to consider when looking at the work of a school. The problem is such a list becomes a tick box exercise without any consideration of why or the impact they are having. Schools should not be driven by an inspection framework, but by what makes the most difference to pupil outcomes. This will differ from school to school, from year to year. All areas outlined are important but the priority being given may vary due to the context of the school, based on school’s own self-evaluation.  The inspection framework should not promote a mechanistic approach to education. Key focus should be how well learners are progressing &amp; achieving - based on their needs &amp; context.</t>
  </si>
  <si>
    <t>Need clarity on the purpose of inspection &amp; any resultant report. The options in this consultation presuppose little change to the existing approach. Since inspection starts with school’s own self-evaluation, HMI should state whether this has been validated &amp; provide a view on confidence in the school’s capacity for improvement. The discussion during inspection provides rich level of detail whilst the published detailed report can be lacking in the detail &amp; colour of actual practice in the school. Makes sharing of effective practice more widely in the system difficult as the ‘more detailed’ report does not reflect accurately enough what underpins the practice.</t>
  </si>
  <si>
    <t>This should be done in partnership and collaboration with the school involved. It should be age and stage appropriate, and messages should be accessible to all.</t>
  </si>
  <si>
    <t>Other mechanisms for sharing effective practice more widely across the system should be explored. The current approach to this is inconsistent, difficult to find and not always done timeously. This should be reviewed and improved. Whilst context is very important and there needs to be an understanding of the ‘why’ as well as the ‘how’ of school improvement, we can all learn something from others. It would be good to see a spotlight on elements of practice which are helping to overcome barriers and challenges which are recognised as being faced widely by schools across the country.</t>
  </si>
  <si>
    <t>This should be part of a wider discussion on how the approach to inspection should change to be fit for the current educational landscape. The above statements really relate only to the current model. If there were to be a radical rethink, there is scope for engagement to take different forms and align to other elements of self-evaluation activity at a local and national level. This questionnaire is a starting point for consultation, but wholly inadequate in capturing the possibilities of how inspection and the work of HMIE could evolve to have a greater impact on school improvement at an individual, authority and systemic level.</t>
  </si>
  <si>
    <t>Aberdeenshire Council</t>
  </si>
  <si>
    <t>ANON-E7Y6-N4VE-8</t>
  </si>
  <si>
    <t>•	Include young people in learning visits – could be linked to the Young Leaders of Learning model
•	Give feedback to the young people about the outcome of the inspection, including how their feedback and contributions will be used
•	Consider how the ever-growing number of children and young people with ASL needs can share their views and have their voices heard.
•	Sharpen the focus of the groups the team meet and share with them beforehand the main types of questions that will be asked to allow children and young people to feel prepared and give of their best during the meeting.
•	Allow the young people to share what is important to them about their school – a scoping meeting model led by children and young people.</t>
  </si>
  <si>
    <t>•	Associate Assessor Guides should be shared for transparency to ensure that all staff are clear of the more detailed expectations. This would support them to provide the most appropriate evidence and focus to support the team to get the best from the process. There should be no documentation/inspection guides/guidance that isn’t in the public domain.
•	Direct conversations with staff should be scheduled as part of the process in smaller groups and with a sharp focus. This would reduce the inconsistency of approach where team members engage/try to engage in conversations with teachers during learning visits where the teacher may not be best placed to dialogue.
•	Develop task led/co-operative approaches to engagement with staff groups to develop a truly collaborative model and mode.
•	Primary focus groups organised as per secondary with smaller focused groups. Should be noted that the wellbeing of staff must be considered in terms of the number of groups and the approach to questioning by the team.
•	Ensure that support staff feel equally engaged in the process as teaching staff.</t>
  </si>
  <si>
    <t>•	Consider online engagement/hybrid model for focus groups
•	Identify and share the range of parents that the team would wish to engage with around what focus for these groups share a more specific questionnaire/questions that the school can support in gathering in preparation for the inspection.
•	Take steps to ensure that engagement with parents and carers is representative of the school’s demographic and contex</t>
  </si>
  <si>
    <t xml:space="preserve">⬜ At least once every 7 years - Primary
⬜ At least once every 5 years – or 6 years Secondary                                                                                                 •	Following an inspection the school should be given the timescale for their next inspection.
•	Inspection timescales should be shared and transparent this would reduce stress for leaders and staff.
•	No notice should be given prior to any school holiday.  </t>
  </si>
  <si>
    <t>•	A confidence and capacity statement in place of the gradings
•	A report that has 3 sections - leadership ( connecting leadership Qis) leading into a section of the impact of leadership on provision for learners(connecting the Qis) , leading into a section on the outcomes (connecting the Qis)</t>
  </si>
  <si>
    <t>The dates for inspection should be shared within a cycle, open and transparent. No notifications before a holiday.
2-3 week notification</t>
  </si>
  <si>
    <t>This is similar to the current SIF and parent/carer letter.</t>
  </si>
  <si>
    <t>Sketchnotes
Video messages from the inspection team following the report. This links back to the gathering of the views of the young people and them being clear about how this will be used.</t>
  </si>
  <si>
    <t>If there is confidence and capacity within the local authority, as evaluated through the Thematic inspection model, that the support from HMIe would reflect this and the LA remain the lead on driving change and improvement.
Annual engagement with LA and HTs - high level reflections on inspection outcomes over a calendar year, in partnership with the LA. This would focus on identifying themes for consideration, and linking this to national thematics and national messaging from inspection - like the Chief Inspector’s Report that used to be published annually, but in a much more collaborative and engaged way –‘ working with rather than doing to’.</t>
  </si>
  <si>
    <t xml:space="preserve">West Dunbartonshire </t>
  </si>
  <si>
    <t xml:space="preserve">West Dunbartonshire Council </t>
  </si>
  <si>
    <t>COSLA is the democratically elected voice of Scottish Local Government, which holds schools and education in its remit. School inspections are an important part of the wider quality and improvement landscape and should be considered essential to the wider programme of education reform.
While COSLA feels it is important to respond fully to this consultation, the nature of the questions did not allow for the points we felt necessary to include to be made.
COSLA is disappointed that the new HMIE is not taking the opportunity to consider more radical reworking of inspections and system learning via the consultation. In the current landscape of the curriculum improvement cycle, improvement work of the ADES Quads, and review of SAC, this wider conversation seems critical. COSLA would also find it useful to explore HMIEs role for national level policy evaluation as part of the improvement conversation.</t>
  </si>
  <si>
    <t>COSLA is clear that the views of children and young people should be included in the inspection process in line with UNCRC and GIRFEC. This engagement should be meaningful and age-appropriate involving parents and carers as suitable.</t>
  </si>
  <si>
    <t>COSLA recognises and values the role of independent school inspections and would welcome an enhanced role for local authority staff. Currently staff input is often restricted to providing contextual information. This approach misses key opportunities for alignment including links with the ongoing work of the ADES quads, and national thematic findings on the needs for professional learning for local authority officers. Ensuring a more central role for local authorities both during and following inspections, will therefore maximise learning.</t>
  </si>
  <si>
    <t>COSLA is clear that any grading of inspections needs to be able to clearly communicate what good looks like, and pathways for improvement need to be available for every level of school. Inspections should complement the wider improvement landscape and capture the complexities of school performance. It is therefore worth questioning if the current scale is too reductive and might not encourage development especially in the top 3 tiers. It would have been useful to highlight alternatives to the 6-point grading scale in the consultation document.
Inspection should be part of the wider improvement landscape and therefore existing documents at a school, local authority and national level should be key foundations for inspections. The work by ADES in the August 2024 publication “how good is our education authority “, is a good example of self-evaluation and improvement. It is essential that improvement work whether inspection, or self-evaluation complement each other and feed directly into national policy initiatives. Notification of schools and local authorities should take this into account ensuring maximum engagement across the whole school community including with parents, pupils, staff and partner organisations.</t>
  </si>
  <si>
    <t>It is important when children and young people have been consulted, they see the outputs of the inspection, this should be age appropriate and maintain professional boundaries.</t>
  </si>
  <si>
    <t>COSLA suggests that HMIE should view its actions as part of the wider work on school improvement. While follow up support should target those schools with the greatest need all schools should have clear resources and support for improvement regardless of the current performance level.</t>
  </si>
  <si>
    <t>COSLA</t>
  </si>
  <si>
    <t>wider range of focus groups extend beyond literacy and numeracy, to hear from the different roles, the silent majority, balance of set and mixed groups ; increase support to remove barriers; planned thinking time for children and young people; inclusion and diversity to ask specific questions around safeguarding</t>
  </si>
  <si>
    <t>Greater balance between parent council and the wider school parent body; perhaps to give parents/carers questions about specific topics; themes such as attendance, inclusion, relationships, communications, curriculum, reporting</t>
  </si>
  <si>
    <t>If there are no grades there needs to be consistent messaging.  The SIF is the key document for driving improvement, for the inspected school and for other schools, and the sharing of practice across the system.</t>
  </si>
  <si>
    <t>There are many factors that need to be considered starting with what are we looking for, what is the purpose of inspection.  There is not one perfect model, the model has to be focused on outcomes for children and young people.
Without notice, the inspection model would need to change, and the reporting model would need to be different.</t>
  </si>
  <si>
    <t>Build on HGIOS4
Play pedagogy
Align with QI Framework for Early Learning and Childcare
Exclusion rates; data literacy; complaints</t>
  </si>
  <si>
    <t>The MI should speak to the children and young people at the end of the inspection and/or at publication time.
Timing is important.</t>
  </si>
  <si>
    <t>Dumfries and Galloway Council</t>
  </si>
  <si>
    <t>ANON-E7Y6-NXEZ-G</t>
  </si>
  <si>
    <t>Surveys, message boards.</t>
  </si>
  <si>
    <t>Surveys, message boards</t>
  </si>
  <si>
    <t>Grades should be continued to be used. Schools should receive a grade for its quality and a separate grade for its potential to improve.
There should be four grades, poor, fair, good, excellent. 
The school should receive a grade for its quality and a separate grade for its potential to improve. So, for example a school could receive a poor grade quality but an excellent grade for potential to improve.</t>
  </si>
  <si>
    <t>In person presentation, online short video, posts on social media</t>
  </si>
  <si>
    <t>Parent Council</t>
  </si>
  <si>
    <t>East Linton Primary School Parent Council</t>
  </si>
  <si>
    <t>ANON-E7Y6-NXEA-Q</t>
  </si>
  <si>
    <t>Creating both opportunities during an inspection and online prior to an inspection would be beneficial. Speaking to pupil voice groups would be helpful.</t>
  </si>
  <si>
    <t>Staff should be allowed to share their views honestly and without the concern that their head teacher will be able to identify their responses personally to them. Many staff say one thing in private but are anxious about giving their true views for fear of head teachers who may object to their opinions, especially about leadership.</t>
  </si>
  <si>
    <t>Looking at ways to reach parents who are less likely to engage is important, otherwise, the same group always get to share their views. Perhaps random parents could be invited to speak to the inspectorate.</t>
  </si>
  <si>
    <t>Diocesan Religious Education Adviser</t>
  </si>
  <si>
    <t>We support all Catholic Primary and Secondary schools in our Diocese as well as one independent school and teachers of RERC in the ASN sector</t>
  </si>
  <si>
    <t>Catholic Diocese</t>
  </si>
  <si>
    <t>Diocese of Motherwell</t>
  </si>
  <si>
    <t>ANON-E7Y6-NXEH-X</t>
  </si>
  <si>
    <t>From the Diocese of Motherwell Religious Education Department
The Diocese of Motherwell Religious Education Department welcomes the opportunity to contribute to the consultation on the future of school inspection in Scotland. Our response reflects both the local experience of Catholic education within the Diocese and our shared commitment to the national mission of the Church in education. While we respond to each consultation question individually, this collective submission aims to highlight the distinctive nature, mission, and context of Catholic education as lived out in the schools of our Diocese.
The Distinctive Nature of Catholic Schools
Catholic schools across the Diocese of Motherwell make a vital and distinctive contribution to the educational landscape of Scotland. Rooted in the principles of the Charter for Catholic Schools in Scotland and the framework Developing in Faith, our schools are communities of faith and learning where academic excellence, spiritual development, and moral formation are inseparably linked.
The mission of Catholic education—to educate the whole person in the light of the Gospel—shapes every aspect of school life. Catholic schools serve pupils of all faiths and none, promoting inclusion, respect, and the dignity of every person as made in the image and likeness of God.
Inspection Parity and Understanding of Catholic Education
It is essential that inspection processes recognise the equal status of Catholic schools while appreciating their distinct identity. We strongly advocate that inspection teams include individuals with a deep understanding of the culture, ethos, and mission of Catholic education. Without this contextual awareness, inspections risk overlooking the spiritual and pastoral dimensions that underpin the success and ethos of Catholic schools.
We are concerned by current inconsistencies in how the Catholic identity of schools is acknowledged within HMIE reports. The faith life of a Catholic school—its liturgy, service, and moral formation—is integral to its success and should be recognised within any evaluation framework.
Self-Evaluation and Evidence of Catholic Identity
Catholic schools within our Diocese engage rigorously in self-evaluation through Developing in Faith and the Charter for Catholic Schools. These frameworks align with national expectations while giving expression to the school’s faith mission. However, current inspection tools and templates often fail to provide opportunities for schools to evidence this vital dimension of their work.
Moreover, local authority support during inspections can sometimes adopt a standardised approach that does not take account of the distinctive mission of Catholic education. We would ask that any future inspection model allows Catholic schools to fully express and evidence their mission, ethos, and contribution within the framework.
Socio-Economic and Community Context
Schools across the Diocese of Motherwell serve broad and diverse communities, often spanning multiple parishes and local authorities. They welcome pupils from all faith traditions and none, reflecting the inclusive nature of Catholic education. This diversity enriches our school communities but also presents distinct pastoral and educational challenges.
Catholic schools make a significant contribution to national priorities such as the Curriculum for Excellence, Learning for Sustainability, and the National Improvement Framework. They do so through the lens of Catholic Social Teaching, Laudato Si’, and the wider body of papal encyclicals—though this contribution is not always fully recognised within inspection findings.
Examples of this contribution include:
•	Initiatives aligned with the UNCRC and Rights Respecting Schools Award, rooted in Gospel values.
•	Projects promoting equity, inclusion, and intergenerational learning inspired by Catholic Social Teaching.
•	Participation in the Laudato Si’ Schools, Caritas Award, and Pope Francis Faith Award, fostering environmental care, leadership, and moral responsibility.
•	Liturgical celebrations and acts of worship that form pupils as reflective and compassionate leaders.
•	Charitable work and fundraising that embody faith in action and service to others.
These are not optional extras but core expressions of Catholic education’s mission to form young people in faith, wisdom, and service.
The Purpose and Language of Inspection
The questions within the current consultation appear limited in scope and assume continuity of existing inspection models. We would encourage a broader national conversation that revisits the very purpose of inspection, exploring:
•	Why and how we evaluate schools;
•	The most constructive ways to report findings; and
•	Whether numerical or graded judgements genuinely support improvement.
Consultation Process and Use of Evidence
We would welcome greater clarity regarding how previous consultation evidence—gathered through both online and in-person engagement—has informed the current process. Transparency is needed around how all responses will be considered and weighted to ensure that the voices of faith-based schools are meaningfully included.
Conclusion and Recommendations
The Diocese of Motherwell Religious Education Department urges that any new inspection framework:
•	Allows schools the flexibility to demonstrate how they fulfil their Catholic mission and serve their communities;
•	Ensures that inspection teams include members with formation and expertise in Catholic education;
•	Recognises the faith dimension as central to educational quality and success; and
•	Provides space for schools to evidence the impact of faith on learning, ethos, and community life.
Only through such a balanced and informed approach can inspections accurately reflect the distinctive contribution of Catholic schools to Scottish education and to the common good.</t>
  </si>
  <si>
    <t>Diocese of Motherwell Religious Education Department</t>
  </si>
  <si>
    <t xml:space="preserve">HMIE Consultation Response 
As a Secondary RE Adviser for the Archdiocese of Glasgow, I welcome the opportunity to contribute to the consultation on the future of school inspection in Scotland. While I will respond to each question individually, I also wish to provide a collective response that reflects the distinctive nature, mission, and context of Catholic education across Scotland. 
The Distinctive Nature of Catholic Schools 
Catholic schools in Scotland make a distinctive and deeply valued contribution to the nation’s education system. Rooted in the principles of the Charter for Catholic Schools in Scotland and the framework Developing in Faith, these schools are communities of faith and learning where academic excellence, spiritual growth, and moral formation are integrated. The mission of Catholic education—to form the whole person in the light of the Gospel—is both educational and pastoral, serving pupils of all backgrounds and abilities. 
Inspection Parity and Understanding of Catholic Education 
It is essential that inspection processes for Catholic schools reflect parity of esteem with those of other sectors while recognising their distinct nature. We would suggest that Inspection teams must include members who are articulate and experienced in the culture, language, mission, and aims of Catholic education. Without this contextual understanding, inspections risk overlooking the very foundation upon which Catholic schools achieve success—namely, their faith-based ethos and their commitment to the dignity and flourishing of every child, made in the image and likeness of God. 
Furthermore, we would take this consultation as an opportunity to highlight that at present, there is inconsistency across HMIE reports regarding how Catholicity is acknowledged or evaluated. This is concerning, given that the spiritual, moral, and communal life of a Catholic school is integral to its success in raising attainment and achievement. 
Self-Evaluation and Evidence of Catholic Identity 
Catholic schools engage deeply in self-evaluation through Developing in Faith and the Charter for Catholic Schools, both of which are well-established and integral to their improvement planning. These frameworks are designed to align with national expectations while reflecting the faith dimension that shapes every aspect of school life. However, current inspection processes and preparatory documentation offer limited scope for schools to evidence their Catholic identity, with questionnaires and self-evaluation templates failing to capture this essential dimension. 
In addition, local authority support during inspections often follows a standardised approach that does not recognise the distinctive context or mission of Catholic schools. This lack of flexibility can lead to an incomplete picture of a school’s overall effectiveness.  We would ask that these are taken into account in any new model and approach, to ensure that Catholic schools are fully able to tell the story of their reality within the Inspection framework. 
Socio-Economic and Community Context 
Catholic schools typically serve wider and more socio-economically diverse catchment areas, welcoming families of all faiths and none. This breadth of community adds richness but also complexity to their educational mission. Catholic schools contribute significantly to national priorities—such as the Curriculum for Excellence, Learning for Sustainability, and the National Improvement Framework—however, their natural approach to doing so is through initiatives that embody Catholic Social Teaching, Laudato Si’, and papal encyclicals.  This is often not formally recognised within Inspection reports. 
Examples include: 
UNCRC-aligned activities and Rights Respecting Schools Award initiatives grounded in Gospel values. 
Equity, inclusion, and intergenerational learning projects inspired by Catholic social thought. 
Laudato Si’ Schools, Caritas Award, and Pope Francis Faith Award, which promote environmental stewardship, moral formation, ethical leadership and social justice. 
Liturgical celebrations that enable pupils to lead their communities and demonstrate leadership, reflection, and compassion. 
Fundraising and charitable actions that exemplify active citizenship and faith in action. 
These elements are not peripheral but central to how Catholic schools fulfil their educational mission and serve their communities. 
The Purpose and Language of Inspection 
The consultation questions currently posed seem narrow in scope and presume a continuation of a similar approach. In answering the consultation questions below, we do so with not only consideration of how the current approach might change, but with the hope that there may be a broader national conversation about areas within the questionnaire including: 
Why we inspect or verify schools. 
How theses findings are reported. 
Whether a graded scale is necessary or helpful. 
Consultation Process and Use of Evidence 
We would welcome clarity on what has happened to the consultation evidence gathered over the past 18 months, including feedback from in-person and online sessions. It is unclear whether this earlier evidence remains part of the decision-making process or has been superseded. We also ask for transparency regarding how current responses will be weighted—specifically, whether online submissions or previously gathered in-person evidence will carry more influence. 
I urge that any new inspection framework should: 
Be flexible enough for schools to demonstrate how they fulfil their mission and serve their communities. 
Include inspectors trained in or familiar with Catholic education. 
Recognise the distinctive faith dimension as a central component of quality and success. 
Provide open and inclusive evaluative prompts that enable Catholic schools to evidence their faith-driven impact on learners and communities. 
Only through such a balanced and informed approach can inspections truly capture the excellence, distinctiveness, and contribution of Catholic schools to Scottish education. </t>
  </si>
  <si>
    <t>Glasgow</t>
  </si>
  <si>
    <t>Secondary RE Adviser for the Archdiocese of Glasgow</t>
  </si>
  <si>
    <t>c1.9 is duplicate?</t>
  </si>
  <si>
    <t>This contribution to the consultation on the future of school inspections in Scotland has been written on behalf of the Archdiocese of St. Andrews and Edinburgh
To provide context, within the Archdiocese of St Andrews and Edinburgh there are 68 Roman Catholic primary schools and 11 secondary schools across ten Local Authorities.  Each school is guided by the Charter for Catholic Schools in Scotland and uses frameworks such as Developing in Faith to ensure that all aspects of school life are evaluated in a distinctive way that reflects a community of faith and learning. Every school strives to deliver the highest quality of education while remaining committed to the holistic development of each child through both academic learning and spiritual formation.  This mission is carried out in partnership with parents—children’s first educators—and by fostering an inclusive ethos in which every child is valued, and their God-given gifts are nurtured.
___________________________________________________________________________
Questionnaire response
Please note that the Archdiocese has completed this questionnaire to ensure our views are included in the dataset generated by this exercise.  However, we wish to emphasise that the questionnaire appears to assume that the current inspection model will remain in place, offering scope only to comment on potential adjustments within the existing framework.  It does not, in our view, invite an open discussion about whether inspection should continue in its current form, what an alternative model might look like if it does remain, or what might replace it if it does not.</t>
  </si>
  <si>
    <t xml:space="preserve">As noted in earlier responses, consistency is essential in ensuring that children and young people have meaningful opportunities to contribute to inspections. It is important that inspectors take account of pupils’ age, stage, and level of maturity, and that they have the expertise to interpret what children share about their school and their learning experiences. It would also enrich the inspection process if pupils were encouraged to reflect on how their faith shapes their educational journey—for example, by discussing their links with the parish and wider community, the ways in which they put their faith into action by using their God-given gifts to serve others, and how their faith is celebrated throughout their time in school.                                                                                                                                              1.4 As per question 1.3, having staff involved in telling the story of the school and providing background information, context and partnership information can only be a positive contribution to any inspection. When referring to Local Authority staff, we would include all those working within a school in this category as they are all officers of the Council and would be expected to know their school well enough to share their knowledge and experience.                                                                                                                                                                                                                 1.3 The involvement of Senior Leaders in a school inspection can only considered as a positive contribution and a means to strengthen the process.  However, for this to be effective, it would require consistency and clarity on their role in the observations and/or discussions.                                                                                                                                                                                                      1.2 As with the role of an associate assessor, we believe that the inclusion of a lay member on an Inspection Team is only effective if that individual has a well-developed understanding of the distinctive educational provision within a Catholic school and has received appropriate training to support this.  To further enhance the contribution of this role, it may be more appropriate for the lay member to be someone directly connected to the Catholic Church—an individual who is familiar with Catholic education, the teachings of the Church, and the school’s role in fulfilling the Church’s mission.  This could include a diocesan employee, such as a Religious Education Adviser, or a Church Representative who serves the diocese on Local Authority Education Committees.                                                                                1.1 As a diocese, we would strongly agree that associate assessors would strengthen the inspection if the model were to remain the same or similar.  However, it should be noted that having an associate assessor is only effective if the assessor has had training which allows them to fully understand the distinctive nature of a Catholic school and its role within a community.  It also depends on the assessor themselves and how much they influence the final report.  We believe an associate assessor should have experience and expertise in the field of Catholic education in order to provide a meaningful contribution to an Inspection Team. 
</t>
  </si>
  <si>
    <t xml:space="preserve">As with the pupil response above, it would be helpful if there were prompts or questions during staff opportunities for them to share the unique ethos, culture and values of the school they work in, how this contributes to the learning and teaching of the children, the overall wellbeing within the school and how it links, in an integrated way, to the QI and school improvement planning.  However, as with the previous question, our response is neutral as we consider the question is perhaps not helpful as it is the quality of process and opportunity for what staff are able to contribute rather than just additional opportunities.
</t>
  </si>
  <si>
    <t>As with the previous two questions, we consider the quality not the quantity important.  Opportunities for parents and carers have to remove any barriers to participation, be accessible, be meaningful and like the pupils and teachers, needs to be able to influence the outcome.  Opportunity for parents to express why they have chosen a school of faith, and the ways in which this is having an impact on their children would be helpful.  This is not necessarily done simply by increasing opportunities, but rather by reviewing effectiveness and current opportunities, such as current questions, prompts and priorities that HMIe are “looking for”, and changing/removing those that are not helpful.</t>
  </si>
  <si>
    <t>These questions presume that the current model will remain and pushes responses to commit to a frequency and selection process for this.  
There is a culture of “waiting for Inspection” that needs to be altered. Any model needs to be combined with an opportunity to have a flexible, localised approach that is reactive to school needs and national priorities.  Perhaps a focus more on why we are inspecting/verifying would help identify the frequency of external/ national verification of internal self-improvement and evaluation, developed and delivered in tandem with the Local Authority, parents and the community.</t>
  </si>
  <si>
    <t>We recommend providing a concise written summary of the strengths and areas for improvement identified by inspectors as an effective means of communicating the findings. This summary should situate what has been observed during the short inspection period within the broader context of the school’s ongoing self-evaluation, continuous improvement, and overall development. It should be written in a manner that is accessible to all readers to minimise the risk of misinterpretation and, in the case of a Roman Catholic school, should clearly reflect the school’s denominational character.</t>
  </si>
  <si>
    <t xml:space="preserve">This question’s answer depends on what the new model would look like.  The answers are aligned to current notification for the current model.  However, if the model were to change to one that was integrated into LA inspections, continuous improvement and a more transparent verification process then the notice period may be significantly changed.
</t>
  </si>
  <si>
    <t xml:space="preserve">Moral, Spiritual and Social education – the opportunity to show the distinctive nature of each school (especially important for Catholic schools)
Question 5.3 
There could include an additional group of “others”, as often there are those who are not formal partners, such as charities and 3rd sector organisations who work closely with schools and can share something of their character and ethos.                                                                      6.1 Currently, Gaelic Medium Education benefits from additional guidance and the assurance that the Inspection Team will include someone with appropriate experience, fluency, and expertise in the holistic way GME delivers language, culture, and ethos. A similar, equitable approach should be applied to inspections of denominational schools. Any framework must be flexible enough to be adapted to each school’s unique context. </t>
  </si>
  <si>
    <t xml:space="preserve">As with some previous answers, consistency is key in this area. Often, it is noted that some details given in the verbal report do not appear in the written report and vice versa, therefore ensuring the reports are consistent and any feedback given is a true reflection of the inspection findings. 
</t>
  </si>
  <si>
    <t xml:space="preserve">In an ideal model the pupils would not necessarily be aware of being inspected/verified, as it would be a natural aspect of the improvement and evaluation process to have their voice heard and their lessons “visited”.  However, if the model is to remain the same, then the most effective way to share findings is by the school themselves. The children listen to and respond best when they feel safe and trust those who they are around. School staff know the children and know the language to use and the tone to take to ensure understanding amongst their audience. </t>
  </si>
  <si>
    <t>When a school requires follow up and from HMIe, this should be negotiated between the school, Local Authority and HMIe.  There should not be a culture where schools are “engaged” with HMIe for years at a time.  Where the Inspection has captured detail of the Catholic dimension of the school, and where support is required, the Church should also be involved in any follow up.</t>
  </si>
  <si>
    <t>Nationwide</t>
  </si>
  <si>
    <t>Archdiocese of St. Andrews and Edinburgh</t>
  </si>
  <si>
    <t>ASHTA membership includes 21 secondary Headteachers of Catholic Schools within the Archdiocese of Glasgow. We discussed this consultation response at our most recent meeting on Wednesday 22 October 2025.</t>
  </si>
  <si>
    <t xml:space="preserve">There are currently a rich number of opportunities, with flexibility, for staff to contribute in ways that they feel comfortable with. It is important that Inspectors create the time and space for staff to respond to the impact that the Catholicity of a school has on its ethos. This does not appear to be a widely adopted approach.                                                                                                                     1.4 Staff within schools are local authority staff.  The HT, SLT, teachers and wider staff within the school are the ones best placed to tell the story of a school.  There should be the voice of the local authority integrated into the school evidence as a school is within a local authority – it should therefore reflect policies, practice, ethos and approach, but school staff themselves are able to share context, partnerships and support updates.                                             1.3 A number of our organisation are already involved as Associate Assessors and we believe that this aspect of the inspection process can have a positive impact on the process and inspection outcomes. However, there appears to be an inconsistent approach to this aspect, some schools report lots of dialogue and professional conversations, but limited or no opportunity to be present during the learning observations, whereas others report limited professional conversation.
1.2 If the Inspection model is to remain with a similar approach, then we would be neutral in terms of the necessity to include lay members.  We would suggest that lay membership must reflect the aim and purpose of the inspection, and their knowledge and expertise should be aligned with the overall aims. In some instances, a lay member may not be required.  We would suggest that the training of lay members of inspection teams would be paramount in preparing them to be part of a team, and would note the necessity to ensure that those inspecting Catholic schools are trained in a manner that means they understand the distinctive nature of a Catholic school, and therefore the distinctive way in which a Catholic school may plan and deliver certain dimensions of the educational process. As the term Lay here refers to those out with the education sector, we would add that it would be very helpful to have inclusion of those directly associated with the Catholic Church, when inspecting Catholic schools – for example Diocesan advisers, Church agencies, Church Representatives on local authorities etc.                                                                                                                              1.1 We strongly agree that associate assessors are a strong feature of inspection teams. They bring a genuine understanding of current issues faced in schools.
Our shared experience of inspection varies, however, with the strength of the inspection team a key feature of success. Training is key and we would urge you to ensure that lived experience of the context of Catholic schools is present within the team. All team members, including Associate Assessors should feel that their voice has an equal weight in determining inspection outcomes.
</t>
  </si>
  <si>
    <t xml:space="preserve">As with the previous two questions, we consider the quality not the quantity important.  Opportunity for parents to express why they have chosen a school of faith, and the ways in which this is having an impact on their children would be helpful.  
</t>
  </si>
  <si>
    <t>As stated in 2.1 above, perhaps a more flexible approach to inspection should be adopted; schools who have not been seen in around 10 years as well as schools who would benefit from an earlier visit – this could be in discussion with local authority partners.                                           2.1 This would appear to be proportionate and manageable. However, for a school which has had a negative inspection, approximately 10 years can be a long time for parents to have a more positive endorsement of their school.</t>
  </si>
  <si>
    <t xml:space="preserve">3.2 The supporting evidence is much more important than an overly simplified grade.                    3.1 It is clear that the gradings become the focus, rather than the supporting evidence. Schools have a deep desire to improve, and the evidence is much more important than the overly simplified grades; the inspection process is too important for that. In our experience, inspection teams can have a variance in approach and/or include members of varying experience; these features can lead to a lack of confidence in outcomes.                                                       </t>
  </si>
  <si>
    <t xml:space="preserve">Moral, Spiritual and Social education – the opportunity to show the distinctive nature of each school (especially important for Catholic schools)                                                                                           Learner achievement, attainment and progress:	We feel that these aspects should be considered in terms of context and community. Attainment, achievement and progress could be better considered as “added value” – how can an inner-city Glasgow school be measured on the same scale as an independent school?                                                                                  Senior phase pathway planning and vocational learning:  We feel that context should be considered here. It is more challenging for small and/or rural schools to have as diverse a curriculum offer as a large inner-city school with many more local partners.                                                                                                                                                                                                                                               6.2 There are occasions when examples of practice are highlighted as “good” or “effective”, that then causes the system to conclude these are what HMIE are looking for – and sometimes it was subsequently indeed what HMIE look for, even if they are not applicable or suitable for a different school.                                                                                                                     6.1 Currently, for Gaelic Medium Education, there is additional advice and the assurance that the Inspection Team will have someone who is experienced, literate and has expertise regarding the holistic manner in which GME teaches through language, culture and ethos.  An equitable approach should be included for denominational school inspections.  Any framework must be able to be adapted for each individual context.                                                                5.3 We believe that for Catholic schools there should be the opportunity to also draw on the way in which the Charter for Catholic schools influences the culture of self evaluation and improvement.
</t>
  </si>
  <si>
    <t>This is difficult to answer, as it presumes the same format and same framework.  However, the record of inspection/verification is presented, it should be in plain English.  What is published and what is public should be considered.  Often, verbally feedback at the end of an Inspection, does not make it into the final report. The verbal report may contain aspects out with the scope of the QI focus, for example, but still need addressed, with these being included in an additional aspect of a record of the visit the HT/LA would feel enabled to act.  There can also be times when the verbal report gives a different indication to the outcome than the final report.  Consistent messaging is important.</t>
  </si>
  <si>
    <t>Follow up and disengagement should be negotiated between the school, LA and HMIE.  There should not be a culture where schools are “engaged” with HMIE for years at a time. Where the Inspection has captured detail of the Catholic dimension of the school, and where this needs support, the Chu</t>
  </si>
  <si>
    <t xml:space="preserve">Glasgow City </t>
  </si>
  <si>
    <t>Archdiocese of Glasgow Secondary Head Teacher Association</t>
  </si>
  <si>
    <t>HMIE Consultation Response
On behalf of the Paisley Diocese Education Department, I welcome the opportunity to contribute to the consultation on the future of school inspection in Scotland. While I will respond to each question individually, I also wish to provide a collective response that reflects the distinctive nature, mission, and context of Catholic education across Scotland.  This submission has been drafted in partnership with representatives from the Departments Education System.
The Distinctive Nature of Catholic Schools
Catholic schools in Scotland make a distinctive and deeply valued contribution to the nation’s education system. Rooted in the principles of the Charter for Catholic Schools in Scotland and the framework Developing in Faith, these schools are communities of faith and learning where academic excellence, spiritual growth, and moral formation are integrated. The mission of Catholic education—to form the whole person in the light of the Gospel—is both educational and pastoral, serving pupils of all backgrounds and abilities.
Inspection Parity and Understanding of Catholic Education
It is essential that inspection processes for Catholic schools reflect parity of esteem with those of other sectors while recognising their distinct nature. We would suggest that Inspection teams must include members who are articulate and experienced in the culture, language, mission, and aims of Catholic education. Without this contextual understanding, inspections risk overlooking the very foundation upon which Catholic schools achieve success—namely, their faith-based ethos and their commitment to the dignity and flourishing of every child, made in the image and likeness of God.
Self-Evaluation and Evidence of Catholic Identity
Catholic schools engage deeply in self-evaluation through Developing in Faith and the Charter for Catholic Schools, both of which are well-established and integral to their improvement planning. These frameworks are designed to align with national expectations while reflecting the faith dimension that shapes every aspect of school life. However, current inspection processes and preparatory documentation offer limited scope for schools to evidence their Catholic identity, with questionnaires and self-evaluation templates failing to capture this essential dimension.
Socio-Economic and Community Context
Catholic schools typically serve wider and more socio-economically diverse catchment areas, welcoming families of all faiths and none. This breadth of community adds richness but also complexity to their educational mission. Catholic schools contribute significantly to national priorities—such as the Curriculum for Excellence, Learning for Sustainability, and the National Improvement Framework—however, their natural approach to doing so is through initiatives that embody Catholic Social Teaching, Laudato Si’, and papal encyclicals.  This is often not formally recognised within Inspection reports.
Examples include:
•	UNCRC-aligned activities and Rights Respecting Schools Award initiatives grounded in Gospel values.
•	Equity, inclusion, and intergenerational learning projects inspired by Catholic social thought.
•	Laudato Si’ Schools, Caritas Award, and Pope Francis Faith Award, which promote environmental stewardship, moral formation, ethical leadership and social justice.
•	Liturgical celebrations that enable pupils to lead their communities and demonstrate leadership, reflection, and compassion.
•	Fundraising and charitable actions that exemplify active citizenship and faith in action.
These elements are not peripheral but central to how Catholic schools fulfil their educational mission and serve their communities.
The Diocese urges that any new inspection framework should:
•	Be flexible enough for schools to demonstrate how they fulfil their mission and serve their communities.
•	Include inspectors trained in or familiar with Catholic education.
•	Recognise the distinctive faith dimension as a central component of quality and success.
•	Provide open and inclusive evaluative prompts that enable Catholic schools to evidence their faith-driven impact on learners and communities.
Only through such a balanced and informed approach can inspections truly capture the excellence, distinctiveness, and contribution of Catholic schools to Scottish education.</t>
  </si>
  <si>
    <t>Within Catholic school Inspections it would be beneficial to have opportunities for pupils to share the ways in which the lives faith experience of their education is helping them to develop their gifts, talents, skills, knowledge, attributes and character.</t>
  </si>
  <si>
    <t xml:space="preserve">There are currently a rich number of opportunities, with flexibility for staff to contribute in ways that they feel comfortable with.  We would of course always want staff to have valuable and purposeful opportunities to contribute – in a Catholic school this is very much in line with our synodal approach.                                                                                                                                    1.4  Greater emphasis should be placed on the views of staff within schools. The HT, SLT, teachers and wider staff within the school are the ones best placed to tell the story of a school.  There should be the voice of the local authority integrated into the school evidence as a school is within a local authority Scrutiny of the LA capacity to support the distinctive nature of their Catholic schools is also fundamental, ensuring that they are able to flourish according to their own needs, contexts and approaches.                                                           1.3  Any inspection model can only be strengthened by involvement of the senior leaders of a school                                                                                                                                                                                                    1.2 We would suggest that lay membership must reflect the aim and purpose of the inspection, and their knowledge and expertise should be aligned with the overall aims. In some instances a lay member may not be required.  We would suggest that the training of lay members of inspection teams would be paramount in preparing them to be part of a team, and would note the necessity to ensure that those inspecting Catholic schools are trained in a manner that means they understand the distinctive nature of a Catholic school, and therefore the distinctive way in which a Catholic school may plan and deliver certain dimensions of the educational process. As the term Lay here refers to those out with the education sector, we would add that it would be very helpful to have inclusion of those directly associated with the Catholic Church, when inspecting Catholic schools – for example Diocesan advisers, Church agencies, Church Representatives on local authorities etc.                                                                                                                                                                                                1.1 If the Inspection model is to remain with a similar approach, then we would strongly agree that associate assessors would strengthen the inspection. Our representation would be that, should the Inspection model remain the same/similar, there is greater cognisance given to the inclusion of associate assessors with experience and expertise in Catholic Education aligned with the Inspection Team for any Catholic school.
</t>
  </si>
  <si>
    <t xml:space="preserve">As with the previous two questions, we consider the quality not the quantity important.  Opportunities for parents and carers have to remove any barriers to participation, be accessible, be meaningful and like the pupils and teachers needs to be able to influence the outcome.  </t>
  </si>
  <si>
    <t>There is a culture of “waiting for Inspection” that needs to be altered. Any model needs to be combined with an opportunity to have a flexible, localised approach that is reactive to school needs and national priorities</t>
  </si>
  <si>
    <t xml:space="preserve">The publication should be a qualitative conclusion, in clear English, that has the scope and freedom to explicitly share the school’s story, including the impact of being a denominational school. 
</t>
  </si>
  <si>
    <t>Schools often report that what is said verbally at the end of an Inspection, never makes it into the final report. The verbal report may contain aspects out with the scope of the QI focus, for example, but still need addressed, with these being included in an additional aspect of a record of the visit the HT/LA would feel enabled to act.  There can also be times when the verbal report gives a different indication to the outcome than the final report.  Consistent messaging is important.</t>
  </si>
  <si>
    <t>Paisley Diocese Education Team</t>
  </si>
  <si>
    <t>I think there should be announced and unannounced inspections. 
As I believe unannounced inspections better reflect the true picture of what is happening in the school</t>
  </si>
  <si>
    <t>School gatherings,
News letter</t>
  </si>
  <si>
    <t>Community council</t>
  </si>
  <si>
    <t>Reston Community Council</t>
  </si>
  <si>
    <t>ANON-E7Y6-NCH7-U</t>
  </si>
  <si>
    <t xml:space="preserve">School inspections are one of the ways Scotland has chosen to ensure all children’s right to education is realised. 
The right to education is aspirational – even as early as 1948, in the Universal Declaration of Human Rights (UDHR) education was to be “directed to the full development of the human personality and to the strengthening of respect for human rights and fundamental freedoms. It should promote understanding [and] tolerance…”  
The UNCRC expands on this, addressing the right to education in two articles. 
Article 28 expanded the right to education to include the development of different forms of secondary education; to make higher education accessible to all; to encourage attendance at schools; and to ensure discipline is administered in a manner consistent with the child’s dignity.  
Article 29 focuses on the aims of education in a way which is still progressive and visionary. It focuses on children’s individual needs, with education directed to “the development of the child’s personality, talents and mental and physical abilities to their fullest potential.”  It outlines five aims of education, which go beyond merely specifying what a child should learn. The focus is on developing the child and preparing them “for a responsible life in a free society, in the spirit of understanding, peace, tolerance, equality of the sexes and friendship among all peoples, ethnic, national and religious groups and persons of indigenous origin”.  
In 2001, the UN Committee on the Rights of the Child issued its first General Comment on Article 29(1) on the aims of education.  General Comment 1 recommended a range of steps states should take to align their education system with Article 29(1). These include:
•	Adopt an age and developmentally appropriate curriculum consistent with Article 29, including assessing the appropriateness of teaching materials. In Scotland, this means that curriculum review should include consideration of compliance with children’s rights, as well as whether children are being taught about their rights and the rights of others.
•	Ensure all staff involved in delivery of education receive the training in children’s human rights they need so that teaching and culture in schools reflect “the spirit and educational philosophy” of the Convention. 
•	Ensure that the general school environment and school policies reflect the values underlying Article 29. 
•	The aims of education, as outlined in Article 29, should be promoted broadly, so that parents and other organisations understand them. 
We explored the right to education in international human rights law in more detail in our report This is our lives, it matters a lot, published earlier this year.  
We have not responded to all sections of the consultation – particularly those that are technical in nature. </t>
  </si>
  <si>
    <t xml:space="preserve">Children and young people have a right to participate in decisions that affect them.  In our evidence to the Education, Children and Young People Committee on the Education (Scotland) (Act) 2025, we called for children to be given a role planning for and conducting inspections, along the lines of the Care Inspectorate’s young inspection volunteers . Over the last year we have included members of our young advisors group in visits to a range of schools and other settings. Their involvement changed the tone of visits and we have noted that some children are more open to speaking about their experiences (good and bad) with a young person. 
We would therefore recommend a role for children and young people that extended beyond involvement in their own school’s inspection. 
We welcome the suggestion of enhanced roles for associate assessors and lay members as part of inspection teams and would suggest this could be a way to include children and young people. It is also a way to include adults with skills and knowledge which complement the teaching background of inspectors, for example in youth work, support for children with additional support needs as well as community representation. Although Articles 28 and 29 are the key focus of education, schools can have positive and negative effects on a wide range of children’s rights.  In our evidence on the Education (Scotland) Act, we highlighted the example of the use of restraint and seclusion as an area in which HMIE play an important role in ensuring children’s rights are respected. </t>
  </si>
  <si>
    <t>We did not take a position on any proposals for frequency of inspection during the passage of the Education (Scotland) Act 2025. Different schools will need different arrangements. We would expect more frequent inspections at some types of schools, for example schools in secure care settings. We are aware that concerns can arise at schools on a range of issues and that local authorities respond to these. However, we would welcome an approach which also enabled HMIE involvement at an early stage</t>
  </si>
  <si>
    <t xml:space="preserve">As outlined above, Article 12 of the UNCRC gives children and young people a right to participate in all aspects of decision making involving them. We would therefore expect children and young people to have a significant role in the review of How Good Is Our School. This would need to be a carefully planned and properly resourced exercise that ensures that a wide range of views, ages and experiences were reflected. 
Our view would be that all the aspects of education listed in questions 6.3 and 6.4 are important – they all have clear connections to children’s rights. 
Children’s rights are an essential part of inspections, HMIE has a legal obligation, in the United Nations Convention on the Rights of the Child (Incorporation) (Scotland) Act 2024 to act in a way compatible with the rights contained in the UNCRC.  We are therefore concerned that question 6.3 appears to invite respondents to rank its importance. </t>
  </si>
  <si>
    <t xml:space="preserve">In addition to their right to participate in decision making, which includes a right to be notified of the outcome, the right to freedom of expression (UNCRC Article 13) includes a right to receive information in child friendly formats. Our view is that there should, at a minimum, be a child friendly version of all reports, with additional versions created for other audiences. </t>
  </si>
  <si>
    <t>Public body</t>
  </si>
  <si>
    <t>Children and Young People’s Commissioner Scotland</t>
  </si>
  <si>
    <t>•	When Gaelic Medium Education provision is inspected, consideration should be given to whether HMI should meet with representatives of local branches of Comann nam Pàrant. 
•	When consulting with parents and carers, it is important to include cross-sections of family situations to ensure that the full ranges of language profiles within the community is represented.</t>
  </si>
  <si>
    <t>•	When a setting providing both GME &amp; EME is inspected, consideration should be given to both settings receiving separate gradings and inspection findings: one for GME &amp; one for EME. Similarly, if moving forward gradings were no longer used to show the quality of education in a school, information should be provided separately for GME &amp; EME.</t>
  </si>
  <si>
    <t xml:space="preserve">Public body </t>
  </si>
  <si>
    <t>Public Body</t>
  </si>
  <si>
    <t>Bòrd na Gàidhlig</t>
  </si>
  <si>
    <t>People involved in inspection 
•	It is essential that the team inspecting Gaelic Medium Education provision includes cross-sector representation comprising individuals with suitable Gaelic proficiency as well as those with a strong understanding of language immersion and GME.</t>
  </si>
  <si>
    <t>ANON-E7Y6-N4XE-A</t>
  </si>
  <si>
    <t>Young peoples’ views and experiences should be central to the process, including the diversity of the school community.</t>
  </si>
  <si>
    <t>It is important not just to seek the views and voices of a small group of parents such as the Parent Council, accepting the challenges that come with engaging parents/carers. Also, not everything needs to be done during the period of inspection.</t>
  </si>
  <si>
    <t>There should be a maximum amount of time between inspections and 10 years feels too long. It would be helpful to also have self-evaluation integrated into the process to maintain standards, identify AFIs and spotlight best practice.</t>
  </si>
  <si>
    <t>If there were no grades, all of these options would be required.</t>
  </si>
  <si>
    <t>-	Various approaches - publication, parent/carer presentation, social media platforms etc.
-	Consider this being done as an assembly or structured PSE lesson - is there an opportunity to link it to an aspect of the curriculum? There could also be a pupil friendly leaflet - easy read versions with creative content (symbols, pictures, etc.)
-	Consider asking young people what they want and co-design an approach with them.</t>
  </si>
  <si>
    <t>I am providing organisational response for Skills Development Scotland</t>
  </si>
  <si>
    <t>The National Skills Agency</t>
  </si>
  <si>
    <t>Skills Development Scotland</t>
  </si>
  <si>
    <t>ANON-E7Y6-N4B8-7</t>
  </si>
  <si>
    <t>The EHRC welcomes the opportunity to contribute to Education Scotland’s consultation. The design and implementation of school inspections has significant implications for protected characteristic groupI, and it is essential that those involved in the process fully understand and meet the requirements of the equality legal framework.
Public Sector Equality Duty – General Duty
The Public Sector Equality Duty (PSED), set out in section 149 of the Equality Act 2010 (EA 2010), requires public authorities, in the exercise of their functions, to have due regard to the need to:
•	eliminate discrimination, harassment and victimisation that is prohibited under the EA 2010
•	advance equality of opportunity between people who share a protected characteristic and those who do not
•	foster good relations between persons who share a relevant protected characteristic and persons who do not share it
This is known as the general duty. The broad purpose of the PSED is to advance equality by integrating consideration of non-discrimination, equality and good relations between and for protected groups into the day-to-day business of public authorities. For more detailed information, read our Technical Guidance on the PSED: Scotland.
The general equality duty applies to public authorities listed in Schedule 19 to the Act in respect of all their functions, unless otherwise specified. This includes developing and implementing school inspections.
Scottish Specific Duties
The Scottish Specific Duties (SSDs) are requirements intended to help listed authorities comply with the PSED General Duty. The SSDs are defined in the Equality Act 2010 (Specific Duties) (Scotland) Regulations 2012 as amended. The Scottish Government (as “Scottish Ministers”), education authorities and grant aided schools are listed for the PSED and SSDs. We understand it is the Scottish Government’s intention to also list Qualifications Scotland for the PSED and SSDs.
Equality Impact Assessments (EQIAs)
Of particular relevance to designing and implementing school inspections is Regulation 5 of the SSDs, which requires policies or practices to be impact assessed against the three needs of the general duty.
EQIAs should be carried out at the beginning of the development process to ensure that public bodies anticipate the needs of equality groups. An EQIA should be reviewed and updated periodically, so that duty bearers can assure themselves on an ongoing basis that they are continuing to meet each of the three needs of the general equality duty. The actual impact of a policy will only be known once it has been introduced and implemented.
Therefore, systems to enable monitoring and review of the actual impact of a policy form an important part of EQIA processes and should be clearly set out and understood by everyone involved. Our guidance on assessing impact and the Public Sector Equality Duty may be helpful in considering the steps which must be taken in order to fulfil this requirement.
Education Scotland should ensure that any newly developed inspection framework has an EQIA in line with Commission guidance to ensure the requirements of Regulation 5 are satisfied in a meaningful way.
The Fairer Scotland Duty (FSD)
The FSD came into effect in April 2018 and requires certain public bodies to consider how to reduce inequalities caused by socioeconomic disadvantage when making strategic decisions. The Scottish Government (as “Scottish Ministers”) are listed for the FSD and as such Education Scotland should ensure that any newly developed inspection framework is subject to a FSD assessment.</t>
  </si>
  <si>
    <t>The new inspection framework should be explicit in referencing the need to include a review of schools’ adherence to equality and PSED obligations. Our Technical Guidance on the PSED: Scotland gives practical examples of how schools may seek to demonstrate due regard to the three needs of the PSED.
In a school setting, this may include reviewing:
•	Activity to promote diversity and inclusion
•	Evidence that reasonable adjustments are being made for disabled pupils
•	Evidence of the use of equality-related data (e.g. on bullying or attainment gaps) to inform improvement
Equality and Human Rights Monitor 2023: Is Scotland Fairer? | EHRC is a useful resource to help identify issues to consider in inspections which can demonstrate due regard.</t>
  </si>
  <si>
    <t>EHRC</t>
  </si>
  <si>
    <t>We welcome the opportunity to provide our views as part of Education Scotland’s review of how school inspections work in Scotland. We are submitting our response to this consultation by letter so that we can focus our input on areas where we believe our statutory role gives us a particular insight. The consultation questions are largely focused on the operational aspects of inspection, whereas our comments relate to:
•	the purpose and focus of HMIE and the role of inspection
•	how GTC Scotland and HMIE can work together to embed teaching standards.
The opportunity for HMIE to help create a picture of Scottish education
We believe that effective system regulation is key to achieving the National Improvement Framework outcome of ‘a globally respected, empowered, and responsive education system with clear accountability at every level that supports children, young people, and adult learners to thrive’.
The current consultation focuses on how inspection will work in practice at establishment level but does not consider the strategic impact of HMIE’s work and the role of HMIE as a regulator of education services. It is essential that HMIE takes a more strategic approach to inspection and how it contributes to the public assurance of the quality of Scotland’s education system. Our strong view is that the focus of inspection should be on education service providers rather than individual schools. This will contribute more effectively to whole system improvement and effective system regulation.
Charity number: SC006187
Through our work, and due to our organisational focus to improve our data collection and analysis, we are aware of the gaps that exist in data collection and sharing on a national level. There needs to be a joined up national approach to data collection, sharing and analysis for the education system to be able to report on more than the performance of individual establishments. There needs to be a coherent picture of Scottish education that includes patterns, progress, gaps and risks. HMIE should take the lead role in this. This insight should also inform a targeted and risk-based approach to HMIE’s inspection activities. HMIE’s National Evaluation of Local Authority Support for School Improvement report is a start in this direction and is what we need more of, together with meaningful action to ensure the identified improvement that is required actually happens. This is exactly the sort of activity that we describe as system regulation.
Embedding teaching standards
GTC Scotland has a statutory aim to contribute to the improvement of teaching and learning, and HMIE’s statutory function is to promote improvement in the quality of education. There is a clear synergy between these 2 objectives and, we believe, a resulting public interest in effective collaboration between our organisations.
Ensuring high teaching standards is critical to the improvement of learning and teaching, and therefore the quality of education. Fundamentally, we believe that the work of HMIE must contribute to the embedding of teaching standards. This can be achieved by:
1.	ensuring teaching standards as a whole, the Professional Standards and the
Code of Professionalism and Conduct, are explicitly referenced and integrated comprehensively in the school inspection framework and system-level evaluation mechanisms
2.	including GTC Scotland registration checks, ensuring that registrants are qualified for what and who they are teaching, in inspection evaluation standards
3.	establishing communication procedures for HMIE to report concerns about teaching standards to GTC Scotland
4.	creating a process for collecting data throughout all HMIE’s work about the standard and quality of learning and teaching, collating this into a national picture and reporting on it. This could help identify subjects or specific aspects of teaching areas that need support
Charity number: SC006187
We trust that the insights provided in this letter will be of value, and we look forward to collaborating with HMIE in its ongoing efforts to ensure and enhance the quality of education in Scotland.</t>
  </si>
  <si>
    <t xml:space="preserve">General Teaching Council for Scotland </t>
  </si>
  <si>
    <t xml:space="preserve">In order to provide a response to the current consultation on school inspections, ADES formed a focus group, comprising Directors of Education and Chief Education Officers from a range of different local authorities across Scotland. This letter and the online submission have been developed by that group and are submitted on behalf of ADES.
As stated above, an online submission has been completed but we also felt it was important to provide more detailed feedback and comments in a range of areas for a number of different reasons. The unanimous view of the group was that the approach taken to gather views by way of the online survey was disappointing. It seems to follow what might be considered a bit of a “Goldilocks” approach. That is, a set of statements on the current model of inspection which people have been asked to respond to, i.e. “do you think what is done is too much, too little or just right?”. In addition, the text boxes (where they existed) in the survey allowed for only a very restricted number of characters thus limiting the ability to elaborate on the selected responses. 
Before getting into any detailed responses to any of the questions/statements in an individual section, it is important to state that we consider external scrutiny and a means of validating  self-evaluation of establishments to be an important feature of the national education landscape.
We would welcome the opportunity to discuss with you and your colleagues about how best any external model of scrutiny can be designed and implemented to best effect for children, young people and education staff across Scotland – whilst also providing assurance of the quality of education to a wider audience
Please find below specific, more detailed points in relation to the different sections in the report: 
1. General Reflections on the Consultation Format
•	Perceived limitations: The consultation was widely seen as overly focused on the current inspection model, with limited scope for proposing alternative or innovative approaches.
•	Tokenism concerns: Given the nature of the questions asked, there were concerns raised that this consultation felt performative and as such, may lead to little change. It was also felt that there were many leading questions that presume agreement (e.g. “To what extent do you agree…”) and this was unhelpful in providing a nuanced response online. 
•	Lack of policy critique: The consultation outlined some of the purposes of inspection but it failed to acknowledge the inspectorate’s role in evaluating the quality and practicality of national policy itself. This is an important omission that requires rectified in any new model. 
•	Role of HMIE: The consultation does not seek feedback or views on the various roles and responsibilities of members of the inspectorate which is an important omission and a lost opportunity for learning and change. For example, one of the roles where there is variability relates to the HMIE Scrutiny Link role. Having greater clarity around its purpose and  scope would be helpful; as would the opportunity to formally feedback on the variation in impact of this role currently experienced across the country.  </t>
  </si>
  <si>
    <r>
      <t xml:space="preserve">The clarity of the purpose of inspections and the means that these are taken forward would help determine the answer to many of the questions in this  survey.
 C &amp; YP are already involved and future involvement should continue on an age and stage appropriate basis. Tokenistic involvement should be avoided as  should any notion of c &amp; yp being "mini-inspectors". It is important that professional boundaries are maintained in all aspects of any inspection, ensuring  meaningful participation.                                                                                                                                                                                                                                                                                                              •	There was agreement that learners’ views should be gathered through age-appropriate methods (e.g. focus groups, questionnaires). However, there should be no conflation of role/involvement between children and young people and professionals.                                                                                                                                                                                                                                                                                                                                                                                                                                                                      </t>
    </r>
    <r>
      <rPr>
        <b/>
        <sz val="11"/>
        <color theme="1"/>
        <rFont val="Calibri"/>
        <family val="2"/>
      </rPr>
      <t xml:space="preserve">Relating to 1.1 to 1.4 
2. Inspection Team Composition
Associate Assessors (AAs)
•	There was unanimous  support for retaining and expanding the AA model, with expansion being necessary and important for central officers. This would offer useful professional learning and development for this critical cohort of staff across Scotland. It would also help expand capacity for scrutiny activity, allowing for more focused and bespoke approaches to be used where appropriate. The suggestion is to adopt a model akin to FE colleges, where AAs are supported by full-time inspectors to ensure quality and professional development.
Lay Members
•	There were mixed experiences noted with concerns raised about variability, objectivity, and preparedness. Where lay members had appropriate training, it was noted that they added value to the process of inspection. 
•	As such it would be important that there was  improved training, clearer governance, and regular review of lay member contributions.(This should be the case for all participants in any inspection activity.)
Senior and Middle Leaders
•	There was strong support for involving both senior and middle leaders in inspections. Again, offering all involved invaluable professional learning opportunities. It was also recognised as being beneficial for transparency, professional learning, and capacity-building in a networked learning system. 
•	It was noted by the group that middle leaders (e.g. PTs, faculty heads) are often overlooked despite their value and it would be important to ensure they played a more active role in any new model of inspection.
3. Role of Local Authority Staff
•	Currently involvement is often limited to providing contextual information.
•	The group are strong advocates for greater inclusion in inspection activities for this group of staff e.g. joint observations. See, also, the point above re including this group of staff more in the role of AA. This aligns with national thematic findings on the need for professional learning for LA officers.
•	It was also felt that any review leading to changes in a school inspection framework, should be undertaken in the wider context of reviewing or developing frameworks for other parts of the education system. There is a natural opportunity here to link to and build on the work led by ADES and ES on developing a local authority framework for self-evaluation (HGIOEA) when considering an approach to inspecting LA.s. There should be a clear line of sight between the framework for schools and LA.s to ensure that external scrutiny is proportionate and effective. </t>
    </r>
    <r>
      <rPr>
        <sz val="11"/>
        <color theme="1"/>
        <rFont val="Calibri"/>
        <family val="2"/>
      </rPr>
      <t xml:space="preserve">
•	Rather the emphasis on maintaining professional boundaries and ensuring meaningful, safe participation should be paramount.</t>
    </r>
  </si>
  <si>
    <t>Aspects such as pre-meetings with whole staff and drop-ins for staff during the inspection process seem to be variable and inconsistent. Opportunities
 for direct conversations that are structured, focused and respectful would be a welcome addition in any new model.</t>
  </si>
  <si>
    <t>If it is felt that these opportunities are inappropriate, insufficient, unhelpful etc then they should be reviewed again. What is important is that all
 parents/carers get an equal opportunity to share views which is why the questionnaire is a good option.</t>
  </si>
  <si>
    <t>In relation to the 3 questions above, school inspections should not be seen to be disconnected from any wider external scrutiny approaches. The  previous LAN approach to providing an overview of the performance of LA has been lost. The sharing of information from a variety of sources helps  identify the level of performance, capacity for improvement and risk in any one LA. Perhaps this should be reintroduced.
 In addition, there needs to be clear connections between all inspection frameworks ie for a LA, for the Education Service and for all school sectors. The information gathered through all of these routes would help make judgements about the frequency and style of any school inspections</t>
  </si>
  <si>
    <t>The use of the word "grades" is interesting as for many years the terminology used has been "evaluations" as in HGIOS 4 -" For the purposes of national benchmarking, the six point scale (Appendix 3)
 remains an important aspect of How good is our school? For each quality indicator
 in the framework there is an illustration of what an evaluation of “very good” might
 look like."
 Grades can become reductionist and summative in nature, and this alongside very few QIs being evaluated and reported on has contributed to the inspection process feeling very formulaic and generic. It feels like homework being marked in a summative rather than a formative way.</t>
  </si>
  <si>
    <t>The amount of notice could be linked to the purpose, approach and duration of any inspection. It need not be that it is uniform for all types of inspection.
 However, for there to be productive involvement of local authority staff, and to allow for any necessary documentation to made available to any inspection team, it is right that some notice be given.
So our answer would be "it depends" rather than "not sure".</t>
  </si>
  <si>
    <t xml:space="preserve">•	This section’s questions also suffer from being presented in the way they have been i.e set piece questions based on the existing model. 
•	We support the case for minimal, additional paperwork to be prepared for any inspection. 
•	The list of areas that may form part of an inspection framework could lead to a mechanistic, tick box style of gathering evidence and subsequent reporting, rather than providing an evaluation of the quality of the outcomes for children and young people. Without having clarity about the purpose of any inspection framework it is difficult to rate for inclusion (or not) things that should be considered. 
•	We consider that there should be one inspections framework for use, regardless of school sector. This would apply to ELC provision too. </t>
  </si>
  <si>
    <t>However, once again the above questions are narrow in focus and don't offer scope for anything very much different to the current approach. It might be the statements of confidence in a school's own self-evaluation could be written as a end point to any external scrutiny process. This option is not included
 in the questions.</t>
  </si>
  <si>
    <t>This is done most effectively by the staff in schools. It is appropriate and proportionate for this to be the role of the school staff, done in ways they consider to be most effective.</t>
  </si>
  <si>
    <t xml:space="preserve">•	This section presupposes that a report should be produced, which again just feels very similar to the model we have now.  It would be good to be clear about what the purpose of any report is – is it to provide a detailed evaluation of the overall “performance” of a school (based on a long list of criteria) or is to validate/support a school’s own self evaluation. Clarity on this would help determine the style and content of, and audience for any report.
•	Communication with children and young people regarding the process and its outcomes should be the responsibility of the school involved, and should be age and stage appropriate. 
•	When did evaluations become grades in Scotland? The notion of grades is summative and this language seems to have fallen into common usage whilst HGIOS 4 refers to evaluations of a QI. 
•	Any/all of the list could make an inspection report useful but we need clarity on the model and purpose to be exact. Examples of effective practice might be good to highlight areas that are working well in a school but need not be useful to anyone else  as you can’t transport the culture and behaviours that effective practice is built on. 
•	Any new model should seek to reduce the time spent debating small margins between evaluations and losing the phrase “on the cusp of a…” from the inspection lexicon would also be very helpful. 
•	Reporting on the outcomes from inspections should be shared nationally in a more systematic and timely manner than is the case at present. The data and evidence gathered through inspections is of national importance, and as such there should be better use of it in a range of contexts and with a range of partners. Having greater transparency around this aspect would help the system understand the establishment of new policy and guidance for example. A return to producing a “state of the nation” type report from HMIE would be welcome and useful. Any analysis of data at an LA level undertaken by HMIE should be readily shared and discussed with that LA to help drive improvement. All of this is necessary to help the system as a whole improve. </t>
  </si>
  <si>
    <r>
      <t xml:space="preserve">This should be determined in part by the outcome of any inspection set against the LA context and linked to a reintroduced approach to the LAN.     •	We need to be able to understand the connections between school inspections and all other aspects of inspection frameworks before deciding on what sort of follow up is needed. We feel it would be helpful to have follow-up discussion on this aspect as we think there could be useful models of validated self-evaluation/confidence statements adopted for schools and LA.s that would be inextricably linked. Having such a coherent approach would then help determine what kind of follow-up (if any) might be required.      </t>
    </r>
    <r>
      <rPr>
        <b/>
        <sz val="11"/>
        <color theme="1"/>
        <rFont val="Calibri"/>
        <family val="2"/>
      </rPr>
      <t xml:space="preserve">Re 8.1 •	</t>
    </r>
    <r>
      <rPr>
        <sz val="11"/>
        <color theme="1"/>
        <rFont val="Calibri"/>
        <family val="2"/>
      </rPr>
      <t xml:space="preserve">At the meetings of the ADES group established to provide this response, along with information gathered in other fora, it is clear that the different ELC (1140) landscape requires careful consideration in terms of how this provision is inspected. The use of the term “nursery classes” is now outdated. If there was one framework for all sectors, this would help with timing, footprint and reporting of inspection carried out across ELC provisions. And we would again suggest that all of this needs to be connected to other parts of the wider inspection landscape. </t>
    </r>
  </si>
  <si>
    <t>Sector representative body or membership organisation</t>
  </si>
  <si>
    <t>ADES</t>
  </si>
  <si>
    <t>And LA special schools</t>
  </si>
  <si>
    <t>We have submitted a letter alongside this response as we feel that the approach taken to seeking views (both in terms of the information being asked for and the style of the questions) is limiting, restrictive and disconnected from a more strategic view of the role of external scrutiny of the wider education
 system in Scotland.
This submission supersedes the previous one as we had omitted to answer in section 9 and had clicked the wrong button in section 3. Please disregard the previous submission.</t>
  </si>
  <si>
    <t>ANON-E7Y6-N4BA-G</t>
  </si>
  <si>
    <t>Schools to share eg assemblies, Pupil Parliament, vlog, newsletter</t>
  </si>
  <si>
    <t>School Leaders Scotland</t>
  </si>
  <si>
    <t>ANON-E7Y6-N4SR-J</t>
  </si>
  <si>
    <t>For schools that have a Comann nam Pàrant group it would be beneficial if inspectors were to meet with representatives of that group especially as Gaelic medium education is often in the minority as part of an English medium school. 
Inspectors should also ensure that they get views from families who children are L1 Gaelic speakers as well as families with no Gaelic in their homes.
We would also highlight the importance of having Gaelic speaking inspectors who are familiar with Gaelic medium education policies and guidance.</t>
  </si>
  <si>
    <t>With inspection of local authorities it may be possible to reduce the frequency of school inspections.
Parents currently express concern that their child may go through all of their education without the establishment they attend being inspected. 
When new provision or schools are established they should be inspected within a specific timeframe.</t>
  </si>
  <si>
    <t>In schools with both English medium and Gaelic medium streams it may be useful to consider grading them seperately. This would clarify any disparities between the two streams.
Seperate gradings would also allow issues such as efficacy of immersion and impact of specific Gaelic policy to be evaluated. It would also allow better evaluation of any curriculum changes introduced as part of the current work on the Curriculum Improvement Cycle.</t>
  </si>
  <si>
    <t>We have highlighted school culture and ethos as a bilingual ethos is so important in schools where there is both English medium and Gaelic medium education.</t>
  </si>
  <si>
    <t>Comann nam Pàrant (Nàiseanta)</t>
  </si>
  <si>
    <t>ANON-E7Y6-N4U9-U</t>
  </si>
  <si>
    <t>Group discussion with people familiar to them that could be recorded on audio or video for inspectors to review.
Using play based responses to sharing learning for those less able or willing to speak but still keen to share e.g participating in specific outdoor games or challenges to demonstrate progress and learning or indoors game based response forms (on written sheets or app based) or audio/visual recorded responses to prompts to capture the interaction and feedback of young people.</t>
  </si>
  <si>
    <t>Encourage evidence gathering and recording of impact of learning as an ongoing process rather than just something done for the inspection.
Similar ideas as previous question; using outdoor play/task based challenges to record progress and evidence learning.  Indoors can use game based tasks (paper or app) to engage young people but also as a way of measuring impact and progression based on learning outcomes.
This type of measuring of impact could be done throughout the year in a non-pressured environment but recorded and provided as evidence at the time of inspection.</t>
  </si>
  <si>
    <t>Build in regular opportunities for parents to share their views so when it comes to an inspection period there is already a catalogue of response.  This can be done by 2 way regular sharing of the learning that is taking place in school and how it is being done. Also by opportunity for parents to interact with the school to experience the intended learning e.g open sessions, open days as well as the formal parents evenings and PTA meetings.
Overall more opportunity for 2 way experience and dialogue and where possible getting parents involved in the learning.</t>
  </si>
  <si>
    <t>An inspection frequency of 5 years is clearly more than the existing 10 and would require more resource however using the combined cycle/risk approach means that a school could have quite a light touch inspection at 5 years if they are performing well but a less well performing school could have a more thorough inspection.
7-10 years is just too long a period for any school to be independently checked.</t>
  </si>
  <si>
    <t>School and community inspections should routinely evaluate outdoor learning as part of a well
informed inspection regime – How Good is Our School 4 has significant reference to it. Specifically 
including its evaluation in the inspection regime will help to highlight its positive impact within the 
curriculum areas and across community learning.
There is a need for inspectors to understand and evaluate what quality outdoor learning looks like. The High Quality Residential Outdoor Education framework currently being developed in Scotland could support inspectors and staff to understand what high quality learning outdoors looks like.</t>
  </si>
  <si>
    <t>As inclusive as possible.  Graphic summaries that relate to what was discussed as part of evidence gathering. Clear examples of what the school has done well and also clear examples of any improvements needed that are linked to the learning experiences the children and young people have been engaged with.</t>
  </si>
  <si>
    <t>Outdoor Learning Support and Advisory</t>
  </si>
  <si>
    <t>Scottish Advisory Panel for Outdoor Education (SAPOE)</t>
  </si>
  <si>
    <t>We didn't specifically consult members on this survey however our response to the survey is based on one of our published strategy aims which states:
School and community inspections should routinely evaluate outdoor learning as part of a well-informed inspection regime.
Specifically including the evaluation of outdoor learning as part of the inspection regime will help to highlight the positive impact of outdoor learning within the curriculum and across community learning.</t>
  </si>
  <si>
    <t>ANON-E7Y6-N4SA-1</t>
  </si>
  <si>
    <t xml:space="preserve">STARME: Position Statement on Future Inspection Frameworks and Inspectorate Practice
The Scottish Teachers' Association of Religious and Moral Education (STARME) starts by afﬁrming the fundamental necessity of the inspectorate's role in upholding the statutory requirement for the provision of Religious and Moral Education (RME) in non-denominational schools and Religious Education – Roman Catholic (RERC) in the denominational sector. However, recent research pertaining to inspection reports clearly demonstrates that the current highly variable and inconsistent approach to RME/RERC inspection contributes signiﬁcantly to the subject's precarious status and widespread non-compliance across the Scottish educational landscape (Scholes, 2025 &amp; 2022). This inconsistency represents a systemic failure to support a legally unique curriculum area.
Consequently, STARME asserts that any forthcoming inspection model and associated inspectorate practice must prioritise the following core principles. These principles are designed to address the statutory position of religious education across all state-funded schools and ensure its effective, high-quality implementation in both the non-denominational and denominational sectors.
1.	Specialism and Leadership
To directly mitigate the systemic inconsistency and evident lack of specialist oversight identiﬁed in current practice, the inspection process for RME/RERC must be immediately reformed. This reform must guarantee expert professional knowledge is consistently applied across both RME and RERC curricula.
1.	Expert Inspectors and Curricular Knowledge
  It is required that the inspection of RME and RERC is conducted solely by personnel who are demonstrably knowledgeable about the curricular, policy, and distinct legal aspects of provision in both the non-denominational and denominational contexts. The complexity of these separate curricular schemes, particularly in relation to the legal 'Conscience Clause' and the speciﬁc educational goals of RME versus RERC, necessitates a high degree of specialism that cannot be fulﬁlled by generalist inspectors. This is a non-negotiable imperative, particularly given the ongoing legislative developments with the Children (Withdrawal from Religious Education and Amendment of UNCRC Compatibility Duty) (Scotland) Bill, which necessitate a deep understanding of RME’s legal base and its implications.
1.2 National Leadership
  The inspectorate must proactively identify and maintain an Inspector with National Responsibility for RME/RERC provision. This leadership role is essential for driving a coherent, knowledge-focused curriculum agenda across the country (aligning with the Curriculum Improvement Cycle’s focus on knowledge). This
individual must oversee a national team of specialists or, at least specialist professional learning for other inspectors, to ensure the highest standards of inspection practice, drawing inspiration from curriculum-focused inspectorate models observed in other jurisdictions (e.g., England) where such expertise is central to subject evaluation (OFSTED, 2024).
2.	Clarity
Inspection documentation and subsequent practice must cease the conﬂation of RME and RERC with other aspects of schooling. This ensures that school leadership teams receive clarity regarding their legal obligations and the possibilities for the curriculum.
2.1	Distinction between Religious Instruction and Observance
 	Inspectors must be explicitly trained and required to clearly distinguish RME/RERC from Religious Observance (RO) within the inspection model and resulting reports. This clear delineation is crucial across both primary and secondary sectors.
3.	Consistency
The inspection of RME/RERC cannot be treated as a discretionary or optional element that is omitted during curtailed inspection models. The reporting of RME and RERC must be systematic and furnish evidence-based data to inform national policy-making.
3.1	Consistent Inspection Approach Across All Models
 	We require a consistent approach to inspecting RME and RERC across all inspection models and school stages, including "short" or thematic inspections. The current practice of omitting RME/RERC from "short" inspections represents a fundamental oversight of the subject's statutory nature. This consistency must ensure the statutory compliance regarding RME/RERC is reviewed and evaluated in every school.
3.2	Consistent Reporting
 	The inspectorate must implement a consistent approach to reporting on RME and RERC. As inspectorate reporting constitutes a major source of evidence for policy formation, local authority intervention, and national development, this data must be systematically collected and clearly communicated across all reports. This detailed, systematic reporting ensures transparency regarding the quality and extent of RME/RERC provision, irrespective of whether a speciﬁc 'quality indicator' is utilised. The reporting should provide clear evidence regarding the quality of the curriculum, its progression, and its capacity to meet the diverse needs of learners.
4.	Recognition of Implementation Challenges
To secure sustainable and consistent provision across all state-funded schools, the inspection model must acknowledge the systemic pressures confronting RME/RERC departments and school leaders that lead to non-compliance (Scholes, 2025).
4.1	Recognising Systemic Challenges
 	The positive practice observed in more recent reports must be continued and formalised as an essential part of the inspection process: inspectors must recognise and provide an explanation for inadequate RME/RERC provision where systemic challenges, such as chronic stafﬁng shortages (e.g., lack of qualiﬁed specialist teachers) or insufﬁcient resourcing, are identiﬁed as the causative factors. This acknowledgement is not an absolution of responsibility but a necessary shift in focus. It moves inspection from merely documenting punitive non-compliance toward supporting the necessary systemic improvements required at the local authority and national level to deliver this mandatory subject across all of Scotland’s state-funded schools. By explicitly citing these challenges, the inspectorate provides the evidence base required by policy makers to allocate appropriate resources and secure the statutory integrity of religious education provision.
References
Scholes, S. C. (2022). Precarious provision and mixed messages: religious education, school inspection, and the law in Scottish non-denominational secondary schools. British Journal of Religious Education 44 (4): 512-527. https://doi.org/10.1080/01416200.2022.2036101
Scholes, S. C. (2025). The Marginalization of Religious Education: Solutions for a Shared Challenge from Scotland. Religious Education 120 (5): 473-498. https://doi.org/10.1080/00344087.2025.2541484
OFSTED. (2024). Deep and Meaningful? The Religious Education Subject Report. https://www.gov.uk/government/publications/subject-report-series-religious-education/deep-and-meaningful-the-religious-education-subject-report
</t>
  </si>
  <si>
    <t>Scottish Teachers Association of RME (STARME)</t>
  </si>
  <si>
    <t>STARME: Position Statement on Future Inspection Frameworks and Inspectorate Practice
The Scottish Teachers' Association of Religious and Moral Education (STARME) starts by affirming the fundamental necessity of the inspectorate's role in upholding the statutory requirement for the provision of Religious and Moral Education (RME) in non-denominational schools and Religious Education – Roman Catholic (RERC) in the denominational sector. However, recent research pertaining to inspection reports clearly demonstrates that the current highly variable and inconsistent approach to RME/RERC inspection contributes significantly to the subject's precarious status and widespread non-compliance across the Scottish educational landscape (Scholes, 2025 &amp; 2022). This inconsistency represents a systemic failure to support a legally unique curriculum area.
Consequently, STARME asserts that any forthcoming inspection model and associated inspectorate practice must prioritise the following core principles. These principles are designed to address the statutory position of religious education across all state-funded schools and ensure its effective, high-quality implementation in both the non-denominational and denominational sectors.
1. Specialism and Leadership
To directly mitigate the systemic inconsistency and evident lack of specialist oversight identified in current practice, the inspection process for RME/RERC must be immediately reformed. This reform must guarantee expert professional knowledge is consistently applied across both RME and RERC curricula.
Expert Inspectors and Curricular Knowledge
It is required that the inspection of RME and RERC is conducted solely by personnel who are demonstrably knowledgeable about the curricular, policy, and distinct legal aspects of provision in both the non-denominational and denominational contexts. The complexity of these separate curricular schemes, particularly in relation to the legal 'Conscience Clause' and the specific educational goals of RME versus RERC, necessitates a high degree of specialism that cannot be fulfilled by generalist inspectors. This is a non-negotiable imperative, particularly given the ongoing legislative developments with the Children (Withdrawal from Religious Education and Amendment of UNCRC Compatibility Duty) (Scotland) Bill, which necessitate a deep understanding of RME’s legal base and its implications.
1.2 National Leadership
The inspectorate must proactively identify and maintain an Inspector with National Responsibility for RME/RERC provision. This leadership role is essential for driving a coherent, knowledge-focused curriculum agenda across the country (aligning with the Curriculum Improvement Cycle’s focus on knowledge). This individual must oversee a national team of specialists or, at least specialist professional learning for other inspectors, to ensure the highest standards of inspection practice, drawing inspiration from curriculum-focused inspectorate models observed in other jurisdictions (e.g., England) where such expertise is central to subject evaluation (OFSTED, 2024).
2. Clarity
Inspection documentation and subsequent practice must cease the conflation of RME and RERC with other aspects of schooling. This ensures that school leadership teams receive clarity regarding their legal obligations and the possibilities for the curriculum.
2.1 Distinction between Religious Instruction and Observance
Inspectors must be explicitly trained and required to clearly distinguish RME/RERC from Religious Observance (RO) within the inspection model and resulting reports. This clear delineation is crucial across both primary and secondary sectors.
3. Consistency
The inspection of RME/RERC cannot be treated as a discretionary or optional element that is omitted during curtailed inspection models. The reporting of RME and RERC must be systematic and furnish evidence-based data to inform national policy-making.
3.1 Consistent Inspection Approach Across All Models
We require a consistent approach to inspecting RME and RERC across all inspection models and school stages, including "short" or thematic inspections. The current practice of omitting RME/RERC from "short" inspections represents a fundamental oversight of the subject's statutory nature. This consistency must ensure the statutory compliance regarding RME/RERC is reviewed and evaluated in every school.
3.2 Consistent Reporting
The inspectorate must implement a consistent approach to reporting on RME and RERC. As inspectorate reporting constitutes a major source of evidence for policy formation, local authority intervention, and national development, this data must be systematically collected and clearly communicated across all reports. This detailed, systematic reporting ensures transparency regarding the quality and extent of RME/RERC provision, irrespective of whether a specific 'quality indicator' is utilised. The reporting should provide clear evidence regarding the quality of the curriculum, its progression, and its capacity to meet the diverse needs of learners.
4. Recognition of Implementation Challenges
To secure sustainable and consistent provision across all state-funded schools, the inspection model must acknowledge the systemic pressures confronting RME/RERC departments and school leaders that lead to non-compliance (Scholes, 2025).
4.1 Recognising Systemic Challenges
The positive practice observed in more recent reports must be continued and formalised as an essential part of the inspection process: inspectors must recognise and provide an explanation for inadequate RME/RERC provision where systemic challenges, such as chronic staffing shortages (e.g., lack of qualified specialist teachers) or insufficient resourcing, are identified as the causative factors. This acknowledgement is not an absolution of responsibility but a necessary shift in focus. It moves inspection from merely documenting punitive non-compliance toward supporting the necessary systemic improvements required at the local authority and national level to deliver this mandatory subject across all of Scotland’s state-funded schools. By explicitly citing these challenges, the inspectorate provides the evidence base required by policy makers to allocate appropriate resources and secure the statutory integrity of religious education provision.
References
Scholes, S. C. (2022). Precarious provision and mixed messages: religious education, school inspection, and the law in Scottish non-denominational secondary schools. British Journal of Religious Education 44 (4): 512-527. https://doi.org/10.1080/01416200.2022.2036101
Scholes, S. C. (2025). The Marginalization of Religious Education: Solutions for a Shared Challenge from Scotland. Religious Education 120 (5): 473-498. https://doi.org/10.1080/00344087.2025.2541484
OFSTED. (2024). Deep and Meaningful? The Religious Education Subject Report. https://www.gov.uk/government/publications/subject-report-series-religious-education/deep-and-meaningful-the-religious-education-subject-report</t>
  </si>
  <si>
    <t>ANON-E7Y6-N4VW-T</t>
  </si>
  <si>
    <t>The Scottish Council of Deans of Education strongly agree that pupil voice is gathered about their school experience. This also align with UNCRC legislation articles 12, 13, 28 and 29 support the rights of children  to respect children's views, sharing thoughts feely, access to and aims for education.
Approaches to gather pupil voice is varied and wide, the most appropriate methods should be used with respect to the context, for example, for a primary schools or ASN school,  the data gathering could include more visual and oral data collection. In secondary school contexts, this could be more survey or focus groups, with adjustments to ensure all voices are represented in the data.</t>
  </si>
  <si>
    <t>The Scottish Council of Deans of Education consider the views of school staff to be very important as part of a school inspection. Surveys and focus groups are possibly the most helpful and efficient way to collect data, however, again more creative data collection could be used.
The data collection should ensure all staff are represented, including teaching staff, non-teaching staff and all other staff within the setting.</t>
  </si>
  <si>
    <t>The Scottish Council of Deans of Education consider that parent/carer voice is important to collect to give a rounded view of the context and how children thrive within the context. Like with other adult groups the usual survey or focus group methodologies are appropriate and efficient. However, this should not exclude more creative data collection taking place, such as workshops.</t>
  </si>
  <si>
    <t>The Scottish Council of Deans of Education suggest that a shorter child friendly version of the report is developed. Children a proud of their schools and have taken part in the inspection process and thus the inspection report should be shared in an accessible format.</t>
  </si>
  <si>
    <t>Scottish Council of Deans of Education</t>
  </si>
  <si>
    <t>ANON-E7Y6-N4B3-2</t>
  </si>
  <si>
    <t>HMIE Consultation Response
The Scottish Catholic Education Service is an agency of the Catholic Bishops’ Conference of Scotland. Its interests relate to all aspects of education, in particular the education of children and young people in Catholic schools. It works with parents, teachers, young people, local education authorities, local and national government officials and elected representatives.
This response is made on behalf of the Catholic Church in Scotland.
On behalf of the Scottish Catholic Education Service (SCES), I welcome the opportunity to contribute to the consultation on the future of school inspection in Scotland. While I will
respond to each question individually, I also wish to provide a collective response that reflects the distinctive nature, mission, and context of Catholic education across Scotland. This
submission has been drafted in partnership with representatives from the Catholic Education System.
The Distinctive Nature of Catholic Schools
Catholic schools in Scotland make a distinctive and deeply valued contribution to the nation’s education system. Rooted in the principles of the Charter for Catholic Schools in Scotland and the framework Developing in Faith, these schools are communities of faith and learning where academic excellence, spiritual growth, and moral formation are integrated. The mission of
Catholic education—to form the whole person in the light of the Gospel—is both educational and pastoral, serving pupils of all backgrounds and abilities.
Inspection Parity and Understanding of Catholic Education
It is essential that inspection processes for Catholic schools reflect parity of esteem with those of other sectors while recognising their distinct nature. We would suggest that Inspection teams must include members who are articulate and experienced in the culture, language, mission,
and aims of Catholic education. Without this contextual understanding, inspections risk overlooking the very foundation upon which Catholic schools achieve success—namely, their faith-based ethos and their commitment to the dignity and flourishing of every child, made in the image and likeness of God.
Furthermore, we would take this consultation as an opportunity to highlight that at present, there is inconsistency across HMIE reports regarding how Catholicity is acknowledged or
evaluated. This is concerning, given that the spiritual, moral, and communal life of a Catholic school is integral to its success in raising attainment and achievement.
Self-Evaluation and Evidence of Catholic Identity
Catholic schools engage deeply in self-evaluation through Developing in Faith and the Charter for Catholic Schools, both of which are well-established and integral to their improvement planning. These frameworks are designed to align with national expectations while reflecting the faith dimension that shapes every aspect of school life. However, current inspection processes and preparatory documentation offer limited scope for schools to evidence their Catholic
identity, with questionnaires and self-evaluation templates failing to capture this essential dimension.
In addition, local authority support during inspections often follows a standardised approach that does not recognise the distinctive context or mission of Catholic schools. This lack of
flexibility can lead to an incomplete picture of a school’s overall effectiveness. We would ask that these are taken into account in any new model and approach, to ensure that Catholic
schools are fully able to tell the story of their reality within the Inspection framework.
Socio-Economic and Community Context
Catholic schools typically serve wider and more socio-economically diverse catchment areas, welcoming families of all faiths and none. This breadth of community adds richness but also
complexity to their educational mission. Catholic schools contribute significantly to national priorities—such as the Curriculum for Excellence, Learning for Sustainability, and the National Improvement Framework—however, their natural approach to doing so is through initiatives that embody Catholic Social Teaching, Laudato Si’, and papal encyclicals. This is often not formally recognised within Inspection reports.
Examples include:
•	UNCRC-aligned activities and Rights Respecting Schools Award initiatives grounded in Gospel values.
•	Equity, inclusion, and intergenerational learning projects inspired by Catholic social thought.
•	Laudato Si’ Schools, Caritas Award, and Pope Francis Faith Award, which promote environmental stewardship, moral formation, ethical leadership and social justice.
•	Liturgical celebrations that enable pupils to lead their communities and demonstrate leadership, reflection, and compassion.
•	Fundraising and charitable actions that exemplify active citizenship and faith in action.
These elements are not peripheral but central to how Catholic schools fulfil their educational mission and serve their communities.
The Purpose and Language of Inspection
The consultation questions currently posed seem narrow in scope and presume a continuation of a similar approach. In answering the consultation questions below, we do so with not only consideration of how the current approach might change, but with the hope that there may be a broader national conversation about areas within the questionnaire including:
•	Why we inspect or verify schools.
•	How these findings are reported to ensure the context and “story” of the school is fully expressed.
Consultation Process and Use of Evidence
We would welcome clarity on what has happened to the consultation evidence gathered over the past 18 months, including feedback from in-person and online sessions. A number of
schools and partners, including SCES, the University of Glasgow, the National Association of Roman Catholic RE Advisers and the two Catholic Head Teacher associations, committed time and resource to contribute to the first stage of evidence gathering, including organising
extraordinary sessions, and welcoming HMIE to schools to listen to pupil voices. It is unclear whether this earlier evidence remains part of the decision-making process or has been
superseded by the questionnaire. We also ask for transparency regarding how responses will be weighted—specifically, whether online questionnaire submissions or previously gathered in-person evidence will carry more influence.
SCES urges that any new inspection framework should:
•	Be flexible enough for schools to demonstrate how they fulfil their mission and serve their communities.
•	Include inspectors trained in or familiar with Catholic education. Include briefings for Inspectors and prompt questions that will allow Catholic schools to share their
distinctive approach to education throughout the Inspection.
•	Recognise the distinctive faith dimension as a central component of quality and success.
•	Provide open and inclusive evaluative prompts that enable Catholic schools to evidence their faith-driven impact on learners and communities.
Only through such a balanced and informed approach can inspections truly capture the excellence, distinctiveness, and contribution of Catholic schools to Scottish education.</t>
  </si>
  <si>
    <t>The quality of the participation and responses of children and young people is more
important than the quantity. Ensuring that any interaction with children and young people is at an accessible level, where they feel comfortable in responding is vital. Ensuring that Inspectors have an opportunity to engage with a range of pupils, not only those selected
and prepared by schools is helpful. The approaches taken therefore have to take into
account the age, stage, maturity and capacity of the pupils. The training of Inspectors to
ensure that they are able to engage with young people and be attuned to both what they are saying and what they are not saying is therefore important.
Furthermore, consistent approaches at each inspection are required, rather than the current situation where, depending on the school/context, the time given for such things as focus groups and conversations can be different.
Within Catholic school Inspections it would be beneficial to have opportunities for pupils to share the ways in which the lives faith experience of their education is helping them to develop their gifts, talents, skills, knowledge, attributes and character.</t>
  </si>
  <si>
    <t xml:space="preserve">The Scottish Catholic Education Service </t>
  </si>
  <si>
    <t>HMIE Consultation Response
Submitted on behalf of the Catholic Headteachers Association of Scotland (CHAS) 17th November 2025
On behalf of the Catholic Headteachers Association of Scotland (CHAS), we welcome the opportunity to contribute to the consultation on the future of school inspection in Scotland. As leaders of Catholic secondary schools across the country, we bring forward a collective response that reflects the distinctive mission, context, and lived reality of Catholic education. This submission has been prepared in partnership with headteachers representing secondary Catholic schools in Scotland.
The Distinctive Nature of Catholic Schools
Catholic schools make a unique and deeply valued contribution to Scotland’s education system. Rooted in the principles of the Charter for Catholic Schools in Scotland and the framework Developing in Faith, our schools are communities of faith and learning where academic excellence, spiritual growth, and moral formation are integrated.
The mission of Catholic education—to form the whole person in the light of the Gospel—is both educational and pastoral. Catholic schools serve pupils of all backgrounds and abilities, offering inclusive education that is academically rigorous and spiritually enriching.
Inspection Parity and Understanding of Catholic Education
It is essential that inspection processes for Catholic schools reflect parity of esteem with those of other sectors, while recognising their distinct nature. Inspection teams must include members who are articulate and experienced in the culture, language, mission, and aims of Catholic education. Without this contextual understanding, inspections risk overlooking the very foundation upon which Catholic schools achieve success—namely, their faith-based ethos and their commitment to the dignity and flourishing of every child, made in the image and likeness of God.
We are concerned that current HMIE reports show inconsistency in how Catholicity is acknowledged or evaluated. The spiritual, moral, and communal life of a Catholic school is integral to its success in raising attainment and achievement, and this must be recognised consistently.
Self-Evaluation and Evidence of Catholic Identity
Catholic schools engage deeply in self-evaluation through Developing in Faith and the Charter for Catholic Schools. These frameworks align with national expectations while reflecting the faith dimension that shapes every aspect of school life.
However, current inspection processes and preparatory documentation offer limited scope for schools to evidence their Catholic identity. Questionnaires and templates fail to capture this essential dimension. Local authority support during inspections often follows a standardised approach that does not recognise the distinctive mission of Catholic schools, leading to an incomplete picture of effectiveness.
We urge that any new model ensures Catholic schools can fully tell the story of their reality within the inspection framework.
Socio-Economic and Community Context
Catholic schools typically serve wider and more socio-economically diverse catchment areas, welcoming families of all faiths and none. This diversity enriches our communities but also adds complexity to our mission.
Our schools contribute significantly to national priorities—such as the Curriculum for Excellence, Learning for Sustainability, and the National Improvement Framework—through initiatives grounded in Catholic Social Teaching, Laudato Si’, and papal encyclicals.
Examples include:
•	UNCRC-aligned activities and Rights Respecting Schools initiatives rooted in Gospel values
•	Equity, inclusion, and intergenerational learning projects inspired by Catholic social thought
•	Laudato Si’ Schools, Caritas Award, and Pope Francis Faith Award promoting environmental stewardship, moral formation, and social justice
•	Liturgical celebrations that foster leadership, reflection, and compassion
•	Fundraising and charitable actions exemplifying active citizenship and faith in action
These elements are central to how Catholic schools fulfil their mission and serve their communities, yet they are often overlooked in inspection reports.
The Purpose and Language of Inspection
The consultation questions appear narrow in scope, presuming continuation of the current model. As Catholic headteachers, we believe there should be a broader national conversation about:
•	Why we inspect or verify schools
•	How findings are reported
•	Whether a graded scale is necessary or helpful
Consultation Process and Use of Evidence
We seek clarity on what has happened to consultation evidence gathered over the past 18 months, including feedback from in-person and online sessions. Transparency is needed regarding how current responses will be weighted, and whether online submissions or previously gathered evidence will carry more influence.
CHAS Recommendations
Any new inspection framework should:
•	Be flexible enough for schools to demonstrate how they fulfil their mission and serve their communities
•	Include inspectors trained in or familiar with Catholic education
•	Recognise the distinctive faith dimension as a central component of quality and success
•	Provide open and inclusive evaluative prompts that enable Catholic schools to evidence their faith-driven impact on learners and communities
Only through such a balanced and informed approach can inspections truly capture the excellence, distinctiveness, and contribution of Catholic schools to Scottish education.
Conclusion
As Catholic headteachers, we are committed to continuous improvement and to serving our communities with integrity and faith. We urge HMIE to adopt an inspection framework that respects the distinctive mission of Catholic schools, values their contribution to national priorities, and ensures parity of esteem across all sectors.
Yours faithfully, the Catholic Headteachers Association of Scotland (CHAS)                                                    Closing Statement
The Catholic Headteachers Association of Scotland (CHAS) urges HMIE to adopt an inspection framework that:
•	Respects the distinctive mission of Catholic schools
•	Values their contribution to national priorities
•	Ensures parity of esteem across all sectors
•	Moves beyond grades to qualitative, contextual reporting
Catholic headteachers are committed to continuous improvement and to serving Scotland’s communities with integrity and faith.</t>
  </si>
  <si>
    <t>Quality of engagement matters more than quantity. Inspectors must be trained to engage meaningfully with pupils, taking account of age, stage, and maturity. In Catholic schools, opportunities should be provided for pupils to share how their faith experience shapes their development.</t>
  </si>
  <si>
    <t>Staff already have multiple opportunities to contribute. CHAS emphasises that quality of engagement is more important than simply increasing opportunities. Prompts should allow staff to articulate the unique ethos and values of Catholic schools.                                                                             1.4  School staff themselves are best placed to share context and partnerships. While local authority perspectives are important, duplication of visits prior to inspection is unhelpful. CHAS recommends a model where local authority input is integrated but balanced with school voices, particularly ensuring Catholic schools’ distinctiveness is recognised.                                        1.3 Inspection is strengthened when senior leaders are actively involved. However, practice is inconsistent across inspections. CHAS urges a consistent model where headteachers and senior leaders are fully engaged in both dialogue and observation.                                1.2 We are neutral on the necessity of lay members. Their inclusion should depend on the purpose of inspection and their expertise. For Catholic schools, lay members directly connected to the Church (e.g. Diocesan advisers, Church agencies, local authority Church representatives) would add meaningful value.                                                                                                                         1.1 CHAS strongly supports the inclusion of associate assessors, provided they are well-trained and have genuine influence on the process. For Catholic schools, it is essential that associate assessors have experience and expertise in Catholic education.</t>
  </si>
  <si>
    <t>As with pupils and staff, quality matters more than quantity. Parents should be able to express why they chose a Catholic school and how this impacts their children. Current prompts should be reviewed to ensure they capture this dimension.</t>
  </si>
  <si>
    <t>CHAS believes inspection frequency should be determined by purpose. A culture of “waiting for inspection” must be replaced with continuous improvement, verified in partnership with local authorities and communities.</t>
  </si>
  <si>
    <t>CHAS recommends qualitative reports in plain English, capturing the school’s story—including denominational identity—rather than reducing performance to comparative grades</t>
  </si>
  <si>
    <t>Appropriate notice depends on the model adopted. If inspection is integrated into continuous improvement and local authority verification, notice periods may change significantly.</t>
  </si>
  <si>
    <t>CHAS supports inclusion of all listed areas, with particular emphasis on:
•	School culture and ethos
•	Moral, spiritual, and social education (currently missing from the list)
•	Safeguarding, wellbeing, and inclusion                                                                                                                                                                                                                                                                                                                                                                                                                                                                       CHAS supports a single framework with contextual guidance for different types of schools, including denominational schools.                                                                                                                                                                                                                                                        5.3 CHAS also recommends including charities and third-sector organisations who often contribute to Catholic schools’ ethos and mission.</t>
  </si>
  <si>
    <t>Reports should be in plain English, capturing authentic practice and denominational distinctiveness. CHAS notes that verbal feedback often contains valuable insights not reflected in written reports; this gap must be addressed.</t>
  </si>
  <si>
    <t xml:space="preserve">Catholic Headteachers Association of Scotland (CHAS) </t>
  </si>
  <si>
    <t>HMIE Consultation Response
On behalf of the Association of Catholic Primary Headteachers (ACPHT) for Mother well Diocese, I welcome the opportunity to contribute to the consultation on the future of school inspection in Scotland. While I will respond to each question individually, I also wish to provide a collective response that reflects the distinctive nature, mission, and context of Catholic education across Motherwell.  This submission has been drafted in partnership with representatives from the ACPHT.
The Distinctive Nature of Catholic Schools
Catholic schools in Scotland make a distinctive and deeply valued contribution to the nation’s education system. Rooted in the principles of the Charter for Catholic Schools in Scotland and the framework Developing in Faith, these schools are communities of faith and learning where academic excellence, spiritual growth, and moral formation are integrated. The mission of Catholic education—to form the whole person in the light of the Gospel—is both educational and pastoral, serving pupils of all backgrounds and abilities.
Inspection Parity and Understanding of Catholic Education
It is essential that inspection processes for Catholic schools reflect parity of esteem with those of other sectors while recognising their distinct nature. We would suggest that Inspection teams must include members who are articulate and experienced in the culture, language, mission, and aims of Catholic education. Without this contextual understanding, inspections risk overlooking the very foundation upon which Catholic schools achieve success—namely, their faith-based ethos and their commitment to the dignity and flourishing of every child, made in the image and likeness of God.
Furthermore, we would take this consultation as an opportunity to highlight that at present, there is inconsistency across HMIE reports regarding how Catholicity is acknowledged or evaluated. This is concerning, given that the spiritual, moral, and communal life of a Catholic school is integral to its success in raising attainment and achievement.
Self-Evaluation and Evidence of Catholic Identity
Catholic schools engage deeply in self-evaluation through Developing in Faith and the Charter for Catholic Schools, both of which are well-established and integral to their improvement planning. These frameworks are designed to align with national expectations while reflecting the faith dimension that shapes every aspect of school life. However, current inspection processes and preparatory documentation offer limited scope for schools to evidence their Catholic identity, with questionnaires and self-evaluation templates failing to capture this essential dimension.
In addition, local authority support during inspections often follows a standardised approach that does not recognise the distinctive context or mission of Catholic schools. This lack of flexibility can lead to an incomplete picture of a school’s overall effectiveness.  We would ask that these are taken into account in any new model and approach, to ensure that Catholic schools are fully able to tell the story of their reality within the Inspection framework.
Socio-Economic and Community Context
Catholic schools typically serve wider and more socio-economically diverse catchment areas, welcoming families of all faiths and none. This breadth of community adds richness but also complexity to their educational mission. Catholic schools contribute significantly to national priorities—such as the Curriculum for Excellence, Learning for Sustainability, and the National Improvement Framework—however, their natural approach to doing so is through initiatives that embody Catholic Social Teaching, Laudato Si’, and papal encyclicals.  This is often not formally recognised within Inspection reports.
Examples include:
•	UNCRC-aligned activities and Rights Respecting Schools Award initiatives grounded in Gospel values.
•	Equity, inclusion, and intergenerational learning projects inspired by Catholic social thought.
•	Laudato Si’ Schools, Caritas Award, and Pope Francis Faith Award, which promote environmental stewardship, moral formation, ethical leadership and social justice.
•	Liturgical celebrations that enable pupils to lead their communities and demonstrate leadership, reflection, and compassion.
•	Fundraising and charitable actions that exemplify active citizenship and faith in action.
These elements are not peripheral but central to how Catholic schools fulfil their educational mission and serve their communities.
The Purpose and Language of Inspection
The consultation questions currently posed seem narrow in scope and presume a continuation of a similar approach. In answering the consultation questions below, we do so with not only consideration of how the current approach might change, but with the hope that there may be a broader national conversation about areas within the questionnaire including:
•	Why we inspect or verify schools.
•	How theses findings are reported.
•	Whether a graded scale is necessary or helpful.
Consultation Process and Use of Evidence
We would welcome clarity on what has happened to the consultation evidence gathered over the past 18 months, including feedback from in-person and online sessions. It is unclear whether this earlier evidence remains part of the decision-making process or has been superseded. We also ask for transparency regarding how current responses will be weighted—specifically, whether online submissions or previously gathered in-person evidence will carry more influence.
ACPHT urges that any new inspection framework should:
•	Be flexible enough for schools to demonstrate how they fulfil their mission and serve their communities.
•	Include inspectors trained in or familiar with Catholic education.
•	Recognise the distinctive faith dimension as a central component of quality and success.
•	Provide open and inclusive evaluative prompts that enable Catholic schools to evidence their faith-driven impact on learners and communities.
Only through such a balanced and informed approach can inspections truly capture the excellence, distinctiveness, and contribution of Catholic schools to Scottish education.</t>
  </si>
  <si>
    <t>The Association of Catholic Primary Headteachers (ACPHT) for Mother well Diocese</t>
  </si>
  <si>
    <t>At Girlguiding Scotland, we believe that young people would welcome the opportunity to contribute. Girls in Scotland have the right to an education and the right to be heard under the UNCRC (Incorporation) (Scotland) Act 2024. We believe that girls voices should be at the heart of services that they are accessing. Girls should be represented in questionnaires, focus groups and conversations. We know that girls don’t feel they can always share their views openly. The 2025 Girls’ Attitudes Survey found that 26% of girls have heard boys at school say that girls are not as smart as boys. Girls should feel safe to contribute and not be put in a position where they can be judged for their views.</t>
  </si>
  <si>
    <t>A gender sensitive approach is missed from this list. We are concerned about rising levels of sexism and misogyny in schools. Girls have told us that they do not feel safe at school. The 2025 Girls' Attitudes Survey found that nearly a quarter of girls have felt scared from their safety from comments made by boys at school or college. 48% of girls don’t feel like sexist comments are dealt with seriously at school or college. Nearly 1 in 5 girls have missed or avoided school to avoid sexual harassment. There must be a focus on violence against women and girls in schools, gender equality and girls’ access to their rights in school.</t>
  </si>
  <si>
    <t>Third sector, campaign group or support provider</t>
  </si>
  <si>
    <t>Third Sector Organisation</t>
  </si>
  <si>
    <t>Girlguiding Scotland</t>
  </si>
  <si>
    <t>2025 Girls' Attitudes Survey can be found here:
For a Scottish breakdown, please get in touch with us at: hello@girlguiding-scot.org.uk</t>
  </si>
  <si>
    <t>ANON-E7Y6-N4BS-2</t>
  </si>
  <si>
    <t>Please see our submission to the other comments box for our views on the approaches that should be used to ensure children and young people can meaningfully share their views during inspections.</t>
  </si>
  <si>
    <t>Children in Scotland has less detailed views on how the views of school staff should be gathered. We would however encourage approaches to engagement with school staff to support them to share their views anonymously to allow people to share honest views and experiences. 
We would also encourage consideration of the methods of engagement that can be used to support a holistic view of school improvement from across the school staff team. While the creative approaches we have proposed for engagement of children may not be as appropriate for staff engagement we believe they provide important learning for how approaches to engagement could change.</t>
  </si>
  <si>
    <t>Please see our submission to the other comments box for our views on the approaches that should be used to ensure parents and carers can meaningfully share their views during inspections.</t>
  </si>
  <si>
    <t>We have no firm view on the regularity of inspections.</t>
  </si>
  <si>
    <t>Children in Scotland has concerns about how the grading system affects the culture of inspections. Children tell us consistently about the impact of the inspection process on their school environment, highlighting the stress this can cause. 
We believe that removing the grading system could provide a mechanism for changing the culture around inspections and making this feel less pressured for all key stakeholders. 
The approaches detailed above provide a basis for a clear understanding of a schools strengths and opportunities for improvement. We believe this should be accompanied by a summary of how children experience their school, and a clear list of agreed improvement activities.</t>
  </si>
  <si>
    <t>We have heard from cyp that they may prefer unannounced inspections as they feel it may gather a more accurate picture. However, we also know that unannounced inspections cause stress for the whole school community. As a result, we feel this approach is likely not the most supportive of improvement. 
We believe that HMIE will be able to identify the most appropriate notice period to ensure the process is supportive, Our primary concern is that the focus remains on improvement and transparency.</t>
  </si>
  <si>
    <t>The above list provides a strong basis for the proposed inspection framework, we are pleased to see that many of the key areas that children and young people have identified as being important in their education are reflected. 
We know that there continues to be challenges within provision of additional support for learning in Scotland and that this should have an increased level of focus within the inspection framework. 
It is also important that consideration is given to how assessments of issues like attendance are made as these issues are nuanced and go beyond a simple % attendance rate.  
We would be happy to work with HMIE to ensure the framework responds to these issues.</t>
  </si>
  <si>
    <t>We believe there should be multiple inspection reports, including the addition of a report for children and young people.</t>
  </si>
  <si>
    <t>Communicating the findings of the inspection with children and young people is vital for ensuring they feel that their views have been heard. 
Communication should take place through a number of routes. There should be a specific inspection report for children and young people, which clearly reflects how their views have shaped the report and the proposed improvement plans. There should also be opportunities for more direct feedback, for example through an assembly. It may also be worth considering how other methods such as videos, animations or posters can be used. 
There needs to be consideration of how this information can be made accessible for all children and young people.</t>
  </si>
  <si>
    <t>We believe that many of the aspects outlined in this question are important to reflect in the inspection report. 
A key aspect that we felt is currently missing is ensuring that the experiences of children and young people are accurately reflected in the report. This should include quotes from children and young people, as well as a clearly articulated link between the views shared by pupils, the inspection findings and the proposed plans for improvement.</t>
  </si>
  <si>
    <t>A focus on continuous improvement should recognise that this is an ongoing process for all schools, regardless of whether they are already performing well. 
We believe that ensuring all schools receive some form of follow up from inspectors will help embed this improvement focussed approach and ultimately can help ensure the culture change that is required within inspection.</t>
  </si>
  <si>
    <t xml:space="preserve">Third sector </t>
  </si>
  <si>
    <t>Third sector</t>
  </si>
  <si>
    <t>Third sector membership organisation working with children and young people, and the children's sector.</t>
  </si>
  <si>
    <t>Children in Scotland</t>
  </si>
  <si>
    <t>Giving all children in Scotland an equal chance to flourish is at the heart of  
everything we do. 
By bringing together a network of people working with and for children, alongside children and young people themselves, we offer a broad, balanced, and independent voice. We create solutions, provide support, and develop positive change across all areas affecting children in Scotland.   
We do this by listening, gathering evidence, and applying and sharing learning, while always working to uphold children’s rights. Our range of  knowledge and expertise means we can provide trusted support on issues as diverse as the people we work with and the varied lives of children and families in Scotland. 
Our response
We conduct a significant amount of work on education and have been an active contributor to Scotland’s ongoing process of education reform. We have also been an active contributor to Education Scotland’s Stakeholder Engagement Forum on Inspection Frameworks and Models and have contributed to ongoing discussions about the development of potential inspection frameworks. 
We conduct a wide range of participation and engagement work with children and young people which focuses on their experiences of education. This includes our work with the Inclusion Ambassadors, My Rights My Say Young Advisors and our Education Reform project. It has been a priority for Changing our World over recent years and in we 2024 published a paper sharing members of the groups views (https://childreninscotland.org.uk/wp-content/uploads/2025/10/Changing-our-World_Hot-topics_Learning-and-education_September-2024.pdf) 
We also deliver a range highly regarded additional support for learning services: Enquire, My Rights My Say and Resolve. 
Through our membership, we also hear regularly about the pressures on the education workforce.
Our unique position allows us to speak with confidence on this issue. Our response to this consultation aims to provide an understanding of what would meaningfully improve the inspection process for children and young people and the workforce. It also draws on our experience delivering improvement focussed work within children’s services planning through the use of the How Good is Our Third Sector Participation in Children’s Services Planning toolkit. 
In responding this the consultation, we have focussed on questions where we have specific evidence and knowledge.
Overarching position on inspections 
It is vital that we consider school inspections within the context of children’s rights and incorporation of the UN Convention on the Rights of the Child. Inspections are a fundamental part of realising children’s rights to education, they support improvement within the school system and can help ensure that delivery of education works for all children. 
The inspection process is also a central route for realising children’s rights to be heard, we are aware that the existing process has mechanisms for children and young people to share their views on their education. However, we know from our work that there can be issues with how this works in practice. We have highlighted how we believe the inspection framework can more meaningfully embed the views of children and young people in our  response to question 1.5. 
Culture, ethos and improvement 
Children in Scotland sees the inspection process as fundamentally being about supporting improvement within schools and we fully agree with the improvement focussed model that it follows. 
However, we know from our engagement with children and young people that a school inspection often changes the atmosphere within their school. Members of the Inclusion Ambassadors have described feeling nervous about misrepresenting their school, while we have heard from young people about how teachers change how they teach and how the environment can feel stressed. 
“The idea of inspections makes me feel nervous – I don’t know what might happen. I would be nervous to say or do something wrong.” (Member of the Inclusion Ambassadors)
We believe that the new inspection framework and model presents an opportunity to truly embed a more improvement focussed ethos, we have highlighted opportunities for this throughout our response. 
We believe that alongside the role out the new inspection framework, there should be a specific focus on building trust in the improvement process, This should include sustained work with school leaders and teachers, as well as children, young people and families to develop understanding of and confidence in the improvement process and how their views and experiences can contribute towards shaping this. 
We appreciate there are challenges embedding this culture in a system which is stretched, however without action to develop confidence in the inspection culture, there is a risk that despite a deep reform process, change remains limited. 
Proposed approaches to engaging children and young people in inspections (response to Q1.5) 
We believe that children and young people should have a greater opportunity to contribute to inspections. This includes considering how the views of children and young people are gathered and how the findings of inspections are communicated. There is also a need to ensure that all children and young people feel like their views are valued through the inspection process. 
The new inspection framework and model provides a key opportunity to respond to these challenges. To do this, we believe that the new inspection framework needs to embed the Lundy Model of child participation within its approach. 
The Lundy Model encourages adults to think about how they engage with children and young people through the ‘Space’ and ‘Voice’ elements of the model. It also encourages us, as duty bearers, to consider how we ensure their views are given weight and contribute to change through the ‘Audience’ and ‘Influence’ elements of the model. 
Ensuring a diverse range of views are heard during inspections
There is a perception among children and young people that that only certain groups of children get picked to share their views about school as part of the inspection process. This view was shared by our Inclusion Ambassadors group. In particular we have concerns that children and young people with additional support needs are often excluded from the inspection process. This is out of line with the UNCRC general comment 12 which offers the following guidance:
“States parties cannot begin with the assumption that a child is incapable of expressing her or his own views. On the contrary, States parties should presume that a child has the capacity to form her or his own views and recognize that she or he has the right to express them; it is not up to the child to first prove her or his capacity” Page 9, (20)
To ensure that the inspection process develops an accurate picture of a school, it is vital that a wide range of children and young people have the opportunity to contribute. The new framework and models must respond to this challenge and provide clear guidance for inspectors and schools about ensuring a diverse range of views are heard. 
It is important to highlight that for some groups of children and young people, there may be barriers to engaging with inspections. This could include barriers relating to school attendance, or due to confidence sharing views with a new adult.
Ultimately, it is the responsibility of the inspection process to overcome these barriers by having flexible, child led approaches to engagement. 
Gathering views meaningfully and with purpose 
We also believe that the approaches currently used to engage children and young people in the inspection process do not support all children to share their views. We are aware that at present, the ‘pre inspection’ phase involves a survey which is shared with children and young people in advance of inspectors visiting, this aims to provide an understanding of the priorities of children and young people. There are then a series of other mechanisms for gathering views while in the school including observations and focus groups. 
We believe that these approaches could be developed further with an increasing opportunity for children and young people to set the agenda for the inspection.
As part of our Inclusion Ambassadors project, we worked with Glasgow City Council to support them to consider a more participative approach to their reviews of ‘co-located provision’. Building on our knowledge of participation of children with additional support needs, we developed an approach where a short engagement pack is sent out for schools to deliver with pupils, this provided space for children to identify key priorities, in ways that work for them. These responses would then be sent back to the reviewwer, and be used as the basis for the conversation during the review process. We believe embedding a similar approach within the inspection process would add value as it would make the ‘pre-inspection’ stage more meaningful for children and young people by giving greater agency over how they share their views and on what topics. 
We also know that for many children and young people, a standard ‘focus group’ style approach is not the most meaningful way of gathering views and experiences. We know from our work that a range of creative, interactive approaches are key to supporting children to share their views, and believe that these known participative approaches could be better reflected in inspection processes and practices.
We fully appreciate that embedding these approaches may add time to the inspection process, however we believe that the added value this would provide would make this an essential consideration. We would also be happy to continue to work with the Education Scotland team to develop these approaches to ensure they can be streamlined. 
Communication and relationships 
We also believe that we can improve and increase the role of children and young people in the inspection process through improved communication with a greater focus on relationships. 
We have heard from children and young people that often they do not get introduced to inspectors and it is sometimes unclear why they are there. This can be a particular challenge when a class is being observed. The new inspection framework and any supporting guidance should emphasise the importance of clear explanations of who the inspectors are and why they are there. (Again, in line with the Lundy Model where children should have all of the relevant information available to help facilitate meaningful and purposeful participation)
We are also aware from our work that ongoing relationships with children and young people can be central to support them to share their views. As part of our work with the Inclusion Ambassadors as part of the first stage of engagement work around the new inspection framework, we heard how young people can feel uncomfortable around unknown professional, particularly when this feels like it is part of a ‘monitoring’ process. 
While we appreciate the challenge of facilitating ongoing relationships within the context of inspections, we believe that more could be done to ensure that young people have the chance to get to know inspectors and to feel comfortable with them. 
Communicating with children and young people in informal, relaxed ways can support with this. As can building in time for games, activities and ice-breakers into any of the opportunities that children and young people have to share their views. We know these can be vital for quickly supporting young people to feel comfortable and safe to share their views. 
Inspection outcomes 
We also know from our work with young people that they often feel disconnected from the outcomes of a school inspection. We know from across our engagement work that closing the feedback loop is essential for ensuring that young people feel valued and heard. In the context of inspections a lack of awareness of the outcome also risks suggesting that the inspection process is not ‘for’ children and young people. 
As the role for children and young people is increased in the inspection process, there also needs to be clear consideration given to the feedback provided to them. This must be accessible, clear and demonstrate how it has responded to their views. 
Our views on the engagement of parents and carers in inspections (answer to Q1.7) 
The engagement of parents and carers is vital in ensuring a holistic, rounded understanding of the school community. Children in Scotland is not well placed to comment on the level of engagement with parents and carers at present, nor how well this is set up to gather their views. 
We believe that the new inspection process should be firmly committed to hearing from a diverse range of parent and carer voices, views and experiences. The range of approaches outlined here suggest a good range of opportunities for engagement. However, it is less clear what outreach is carried out to support a diverse range of views to be heard. 
We would strongly encourage HMIE to consider how it embeds an equalities approach to its engagement with parents and carers as part of the new inspection process. This should recognise that some parents and carers may need additional support to participate or that additional outreach may be needed to hear from certain groups.</t>
  </si>
  <si>
    <t>ANON-E7Y6-N4CC-K</t>
  </si>
  <si>
    <t>Meaningful participation requires embedding the Lundy Model, so children have space to share their views, feel heard, and see their contributions influence outcomes. Inspections must actively seek a diverse range of voices, not just those of confident or high-achieving children and should include forces children in schools where there is a high population. Enough time for flexible, child-led, and creative approaches, beyond standard focus groups, are essential, including informal discussions, activities, and games that build trust and comfort. Clear, accessible feedback is vital, so children understand how their views have shaped inspection findings. See About Us for more information.</t>
  </si>
  <si>
    <t>We encourage using engagement methods that allow school staff to share their views anonymously, enabling honest feedback. We recommend considering approaches that capture a holistic perspective of school improvement from across the entire staff team. We recommend that methods take account of the hierarchy within schools, the power dynamics and the prevalent assessment and grading culture. The approach should foster a culture of learning and improvement rather than quality assurance and grading.</t>
  </si>
  <si>
    <t>Engaging parents and carers is essential for a holistic understanding of the school community. The new inspection process should actively seek diverse parent and carer voices and experiences. We know that parents from forces families can have an apathy to getting involved in formal school structures. Outreach is key, particularly for forces families, who may be less likely to engage due to frequent school moves, perceived stigma, or unfamiliarity with the Scottish education system. Support should be provided to enable them to share their unique perspectives and awareness of other systems. We strongly encourage HMIE to embed an equalities-focused approach in parent and carer engagement.</t>
  </si>
  <si>
    <t>To foster a culture of improvement and learning there should be an ongoing process of lighter touch inspections that develop relationships, are strongly linked to self evaluation processes that have embedded children and young people's genuine and representative participation in what is evaluated and are linked to the Local Authority Quality Improvement activity. Given the change in culture which can quickly occur with a change of leadership, there should be trigger points for inspection based on change of leadership or another significant change.</t>
  </si>
  <si>
    <t>Forces Children Scotland is concerned that the current grading system negatively affects the culture of inspections. Children and young people from forces families report that it can lead to only certain children and young people having a voice and therefore not all experiences represented. Removing grades could help shift the focus from quality assurance to improvement, making inspections less pressured for schools, staff, and pupils and fostering a culture of inclusive participation to ensure learning. The approaches outlined above offer a clear picture of a school’s strengths and areas for improvement, particularly when shared alongside a defined set of agreed improvement actions.</t>
  </si>
  <si>
    <t>In line with our participation principles, meaningful involvement of children and young people, especially those with additional needs, requires careful planning and time. We do not recommend a specific notice period for inspections but encourage HMIE and schools to agree this collaboratively with children, young people, and parents. Our priority is that whatever the notice period, the process is continuous and remains focused on improvement and transparency.</t>
  </si>
  <si>
    <t>We welcome the reflection of all elements of the Forces Children’s Rights Charter within the above list. To strengthen the inspection framework there should be greater emphasis placed on additional support for learning, recognising that forces children face unique challenges such as long or unexpected separations, which can affect engagement and achievement at key points of their learning journey. Given the higher number of transitions they experience, inspections should also assess the quality and timeliness of school onboarding, offboarding, and record transfers throughout a child’s school journey, not just at post-school stages, and quality of support for learning gaps and strengths.</t>
  </si>
  <si>
    <t>Three inspection reports – one with detailed information for schools and local authorities/proprietors of independent schools, shorter, easy-to-understand version for parents and carers, AND an accessible version for children and young people addressing specifically the issues they raised during the pre-inspection and inspection.
Consideration should be given to meaningfully involving children and young people in how their report should be presented, using formats such as short-form videos.</t>
  </si>
  <si>
    <t>Sharing inspection findings with children and young people is essential to show that their views have been heard. 
Communication should use multiple channels, including a child-friendly inspection report that clearly shows how their input shaped the findings and improvement plans. Direct feedback, such as through assemblies, and creative methods like videos, animations, or posters, should also be considered. 
All information must be made accessible to ensure every child and young person can engage with it and where possible co-created with them.</t>
  </si>
  <si>
    <t>We believe many of the points in this question are important to include in the inspection report. One key area currently missing is accurately reflecting the experiences and views of children and young people. Reports should feature direct quotes and clearly show how pupils’ views have informed the inspection findings and the proposed improvement plans.
We would also like to see terminology such as 'areas for development' reframed in improvement and learning language, such as 'clear summary of strengths and opportunities for learning and improvement' and 'examples of innovative practice', thus supporting the culture change we are calling for in the About Us section.</t>
  </si>
  <si>
    <t>Continuous improvement should be recognised as an ongoing process for all schools, including those already performing well. We believe that providing all schools with some form of follow-up from inspectors will reinforce an improvement-focused approach and support the culture change needed within inspections.</t>
  </si>
  <si>
    <t>Charity</t>
  </si>
  <si>
    <t>Forces Children Scotland</t>
  </si>
  <si>
    <t>About Forces Children Scotland
Forces Children Scotland supports children and young people from serving personnel, reservist and veteran families to reach their potential and thrive. We achieve this by working collaboratively across sectors to drive improvements which reflect and support the unique challenges they face. We amplify their voices, ensuring they are heard and influence the development of policy and practice.
The Forces Context
We conduct a wide range of participation and engagement work with children and young people which focuses on their experiences of education. Children and young people from armed forces communities consistently tell us that accessing education that delivers their rights is a significant challenge. This includes adapting to different educational and learning environments with each new posting, being able to access the subjects of their choice that promote their interests and talents and receiving the right support when faced with military related challenges such as deployment and separation from their serving parent.
The importance of education, learning, and inspection is reflected in the coproduced Forces Children’s Rights Charter. The Education Principle in the charter says the following:
My education helps me to be my best self now and in the future (Best learning for me) (Articles 28 and 29)
•	My education needs to be about more than my academic achievements.
•	If I move or my parents become veterans, my education should be disrupted as little as possible. I get a well-planned move, so I don’t miss anything that is important to me. The timing should be best for me. This is easy to negotiate. I know as much as I can about my new school before I move. 
•	My information comes with me to my new school. It is straight away, and I am part of collecting it.
•	I get extra help if I need it, to be my best or catch up. I should not have to explain what I need every time I move. Support should be easy to access.
•	Schools should be assessed on how well they meet forces children’s needs, regardless of where I am and how many forces children there are in my school.
The Charter is underpinned by the finding of our report ‘It’s not just their job, it’s our whole lives – An exploration of human rights for children and young people from armed forces families’ which showed that forces children’s experience of education has an impact on the realisation of their rights, beyond their learning and qualifications.
17% of families with school-aged children experienced a change in school for service reasons in the last 12 months . Moving around frequently can create challenges for children and young people from forces families. The Tri-service families Continuous Attitude Survey (FamCAS) reported that families who moved were more likely to experience difficulties with their children’s schooling compared to those who did not move . Children and young people end up repeating or completely missing parts of the curriculum   . 
“I missed two years of primary school due to moving back and forwards between the UK and Germany, also repeating topics between England and Scotland. I wasn’t supported with hobbies and interests, so I was bored.” Cadence
Our distinctive perspective allows us to contribute confidently to this discussion. Through this consultation response, we aim to show what would make the inspection process more effective for children and young people from forces families. 
School Inspections
Forces Children Scotland welcomes the commitment by the Scottish Government to reform the school inspection process. We would like to see this inspection process include mechanisms to hear from those voices less heard and to consider how the inspection process can meet the needs of those with significant educational needs but are a small minority in a school community, such as where only one or two forces children are in a school. 
In responding to this consultation, we have focused on the questions where we hold specific evidence and expertise.
Our overarching position on inspections
It is essential to view school inspections through a children’s rights lens, particularly in the context of Scotland’s commitment to incorporating the UN Convention on the Rights of the Child. Inspections play a key role in upholding children’s right to education; they drive improvement across the school system and help ensure that learning works for every child.
Inspections are also a critical mechanism for realising children’s right to be heard. While we recognise that current processes provide opportunities for children and young people to share their views, our work shows that there are challenges in how to meaningfully engage children and young people from forces families. 
Culture, ethos and improvement
Forces Children Scotland believes the core purpose of inspection is to support school improvement, and we strongly endorse any model with a focus on continuous improvement rather than quality assurance.
We know from our engagement with children and young people from forces families that their needs as a lesser heard group are often not given sufficient consideration in the inspection process. We strongly believe that an improvement process that creates a better learning environment for forces children will achieve better results for all children. 
We believe the new inspection framework offers a real opportunity to strengthen an improvement-focused culture, and we have highlighted ways to support this throughout our response. Alongside implementation of the new model, there must be a deliberate effort to build trust in the improvement process. This should involve sustained engagement with school leaders, teachers, children, young people, and families to develop a shared understanding of the process and confidence that their views genuinely shape it.
We need to move away from a quality-assurance model that encourages schools to present only their best side and involve only children who are doing well. Instead, inspection should be seen as a shared opportunity to learn and improve. Only in this culture will we truly hear what children and young people think, including those with different or less positive experiences.
We recognise the challenges of embedding this culture within a system under significant pressure. However, without proactive work to build confidence in inspections, there is a risk that, despite substantial reform, the impact of these changes will be limited.
Meaningfully involving Forces Children and Young People in Inspection
Children from armed forces families may be reluctant to speak up because military culture strongly emphasises hierarchy, discipline, unity, and putting the mission before individual needs. These values—essential for operational effectiveness—often shape family life too. As a result, children can internalise expectations of loyalty, stoicism, and not challenging authority.
The same respect for the chain of command that makes it difficult for serving personnel to question superiors can influence how children behave in civilian settings. This can make them less confident about voicing concerns, especially in formal, hierarchical situations like school inspections.
Many forces children may therefore need additional support to share their views, to trust that they will be heard, and to feel safe expressing perspectives that differ from dominant military narratives of resilience, sacrifice, and cohesion. Being attentive to these power dynamics is crucial when involving them in any participatory activity.
Our participation principles guide how we ensure forces children are meaningfully involved in change and we believe that they can be used to genuinely shape inspections. Embedding the Lundy Model is essential so that children have the space, support and confidence to share their views, and so their voices carry real influence. Genuine power sharing with children and young people is essential to realise the culture of improvement. For inspections to be meaningful, children and young people must have the opportunity to determine what is prioritised and discussed.
Inspections must actively seek a wide and diverse range of perspectives, not only those who are most confident or visible. From our perspective, this must include children and young people from armed forces families. Flexible, child-led and creative approaches, rather than standard focus groups, help children express their experiences in ways that feel meaningful to them.
Strong communication and trusting relationships are central, especially given the impact of military culture on children’s willingness to speak openly. Informal conversations, time for connection, and activities that help children feel safe and comfortable all strengthen participation.
Finally, forces children must see how their views shaped outcomes. They tell us that when their views are sought, they do not know what impact it has and do not see any change. Clear, accessible feedback that closes the loop is vital for ensuring they feel respected, valued and heard.</t>
  </si>
  <si>
    <t>ANON-E7Y6-N4CE-N</t>
  </si>
  <si>
    <t>In order for children and young people to meaningfully share their opinions, HMIE should engage with the school in advance to ascertain specific communication preferences. It is important to note that many will not wish to talk to their experiences; rather, they will prefer to communicate in writing or pictorial formats. This will be particularly true of the growing cohort of pupils in schools who are neurodivergent and whose views are critical in evaluating schools’ ASN provision and their equity and inclusion agenda.
It is important, too, that pupils are given an information pack (that is available in easy-read, also) to allay any concerns or anxieties re. participation.</t>
  </si>
  <si>
    <t>Each member of the HMIE inspection team should be required (regardless of their education background, or lack thereof) to participate in neurodivergence awareness training. They should demonstrate understanding on:
•	Social and communication differences common to many neurodivergent people’s lived experience
•	The role neurodivergence plays in determining a person’s communication preferences
•	How these factors can impact a neurodivergent learner’s experience of the classroom
•	Existing data and trends related to the experiences of and outcomes for neurodivergent learners and others with ‘ASN’</t>
  </si>
  <si>
    <t>It is important to note the parents of neurodivergent children and young people are disproportionately likely to be neurodivergent themselves. In that context, appropriate consideration must be given to the communication preferences of parents &amp; guardians, including easy-read formatting and the opportunity to meet in-person to discuss a question.</t>
  </si>
  <si>
    <t>Inspection reports should include a statement that summarises the HMIE evaluation of what a school is doing to raise wellbeing amongst its pupils.</t>
  </si>
  <si>
    <t>This would provide sufficient additional time for HMIE to engage with schools on pupil communication needs in respect of pre-inspection engagement mentioned elsewhere in this consultation.
There is an argument to extend notice to 6 weeks for specialist schools on that basis; however, we appreciate that HMIE might wish to have a greater degree of consistency across school types.</t>
  </si>
  <si>
    <t>Overall, there is a pressing need for HMIE to recognise the individualised needs and goals of children and young people; and for the framework(s) that are informed by this consultation to account for this.
While elements of this would be addressed in the creation of a distinct framework for specialist schools, it is important that the individualised needs of neurodivergent pupils with a lower level of support need in mainstream schools are accommodated. Schools should not be punished at inspection time if they meet the diverse needs of pupils in a way that is not adequately addressed by a rigid framework.</t>
  </si>
  <si>
    <t>It is important that inspection findings are made available for pupils with a higher level of support needs in an easy-read format.</t>
  </si>
  <si>
    <t>Grant-Aided Special School (GASS); and as a Scotland-wide neurodiversity charity and service provider</t>
  </si>
  <si>
    <t>The Donaldson Trust</t>
  </si>
  <si>
    <t>Whilst we have spoken to most of the questions raised in the paper, we want to underline five elements of our response; namely, that:
•	Specialist schools be evaluated using a framework distinct from that used with ‘mainstream’ schools
o	Existing evaluation prioritises the traditional academic standard over the holistic, inclusive success measures that are central to our wellbeing focused approach to learning.
o	There must be a reduced reliance on academic achievement as the basis for what constitutes a ‘good’ school.
•	Short-form inspection is discontinued, with each school inspection following the full ‘long-form’ approach
o	The short model does not offer schools adequate opportunities to demonstrate their experiential, skills-based, and social-emotional learning provision, nor does it ensure their evaluation against wellbeing-focused Quality Indicators; for example, 3.1 – ensuring wellbeing, equality and inclusion.
•	Grading on the six-point scale (or any scales) is arbitrary, counterproductive, and should be discontinued and replaced by a statement on how effective the school is overall
o	A school’s offer, especially specialist schools’, cannot be distilled into a grade; and a single grade cannot convey the work being done across QIs.
•	Greater emphasis be placed on the benefits of partnership working and community connections in a future school inspection framework
o	The Donaldson Trust collaborates with a range of external partners, including in delivery of our curriculum in SLC. We regard these partnerships – ranging from equine therapists and Rotary Club to local cafés, etc. – as essential to the social development of all our pupils.
•	Ascertaining the views of the children / young people enrolled at a school is the most important element of any inspection
o	Amplifying neurodivergent voices sits at the heart of all that we do at the Trust. Neurodivergent children and young people should be enabled to feedback on their experience of learning and evaluation in a way that suits their communication needs.
--
The Donaldson Trust welcomes the publication of His Majesty’s Inspectorate of Education in Scotland’s (HMIE) paper on changes to school inspection. We maintain an interest in this area from three perspectives: providers of school education through our Grant-Aided Special School (GASS), SLC; as providers of wellbeing services for neurodivergent young people disengaged with full-time, ‘mainstream’ education, and as part of our ongoing engagements with political and governmental stakeholders.
In March 2025, Sensational Learning Centre (SLC), referred to as Donaldson’s School in their report, was inspected as ‘Good’ across all of the assessed QIs by Education Scotland. They noted that SLC has established an inclusive and nurturing culture with teacher and practitioner teams’ strong understanding of the social, emotional, communication and wellbeing needs of the children and young people apparent. SLC’s Summarised Inspection Findings (SIF) are available to view on HMIE’s website</t>
  </si>
  <si>
    <t>ANON-E7Y6-N4QS-H</t>
  </si>
  <si>
    <t>We welcome the opportunity to respond to His Majesty’s Chief Inspectors consultation on the future of school inspections in Scotland. To inform our consultation response we ran an online survey of parents and carers from 13 October to 10 November, with 365 responses from across 30 local authorities. Our key findings from the parent survey are below, and the full survey findings can be found in the appendix.
Our survey of parents highlights a lack of understanding of the inspection process, and desire for greater parental involvement. This is consistent across the inspection process, from pre-inspection gathering of views, to dissemination of findings. Connect calls for a more transparent approach to school inspection, where parent and pupil experience is given adequate weight, and where there are clear and accessible opportunities for all parties to engage.
Engagement with parents must reach a wide and diverse range of parents, including those who find it difficult to engage with the school. It should take into account many parents have work patterns that make engaging during school hours difficult or impossible. And some parents may need extra support to engage, such as those who have children with additional support needs, or parents with their own additional support needs.
It is also important that parents involved in inspections should not be chosen or picked by Senior Leadership but should instead be selected in a more open, transparent and inclusive manner.
While we focused on the consultation questions that we felt were of most interest to parents, we also asked about the experiences of Parent Councils who had taken part in school inspection previously. We also asked if there should be a way for parents and carers to raise any concerns directly with the inspectorate, to feed into the assessment of risk when selecting for inspections, with 88% selecting strongly agree or agree. This does not necessarily mean that an individual concern raised should trigger an inspection, but if there is a clear pattern of concern from multiple people there should be a way this can be brought to the attention of the inspectorate.
We also strongly feel that inspections should include school’s opportunity non-academic achievements and opportunities. This should highlight systems in place within the school that aid engagement and attendance, and activities that allow for creativity and prioritise children’s interests beyond academic subjects.                                                                                                                          Use of grades in inspection
•
Parents broadly agree that the current six-point scale should continue to be used, although if grades were no longer used, a clear written summary of strengths and areas of improvements would be the best option (87%). However, parents stress there should be better explanation of the grading system, or a numerical scale replacing the current iteration.
Pre-inspection
•
Nearly all parents surveyed felt it was important or very important to gather views of parents and carers (98%) and children and young people (95%) prior to the inspection.
•
Suggestions were made of how best to engage parents and carers prior to inspection, with surveying thought to be most effective. Some concerns highlighted included the need for ongoing feedback gathering, accessibility of engagement, and adequate provision for parents, carers and pupils to share feedback anonymously or privately.
o ‘Should be ongoing. Currently, as a parent, I feel no engagement from school (child started S1 in August). No communication, no information re. new headteacher, no info re. parent council. I need a clear route to be able to express concerns at any time.’                               Telephone calls, meeting individually, focus groups, questionnaires. The important fact is that all information should be used and not just that of key areas they want to focus on.’</t>
  </si>
  <si>
    <t>Respondents suggested more inclusive ways for children and young people to share their views, including art projects or presentations, conversations in small groups, and conversations at home with parents facilitating. Parents also stressed the importance of opportunities for views to be given anonymously, and that children should be selected randomly rather than pre-selected by the school.
o
‘Allow for one to one conversations or anonymised written evidence without school or council representatives involved so children can make their experiences known directly without fear or favour.’
o
‘Allow for non verbal / creative/visual ways to communicate their views - such as art projects or photo stories. Quizzes about their school experience might be less formal than questionnaires and gamifies the engagement. Whiteboard or post its - in my work we use this for pulling ideas and experiences together into a cohesive narrative and increases/amplifies the voice of quieter individuals.’</t>
  </si>
  <si>
    <t>Respondents also suggested improvements for parent/carer engagement, including dedicated information sessions and Q&amp;As, and utilising online platforms to gather feedback from a broad range of parents and carers. They also highlighted a desire to speak to inspectors individually or through questionnaires in order to have their voices heard.
o  ‘Personal experience is that certain parents "take over" and have too much of a say. The group discussion was rushed and dominated by certain individuals. Inspectors should be given more time to speak with parents and perhaps on a 1-2-1 basis.’                                                ‘I think (particularly in our recent school inspection) the engagement was low and response rate to questionnaires were low. Engagement is low often in general, however I wonder if it could be a lack of understanding about what is happening during the inspection. I felt it all sounds very formal and that could deter lots of families.’
•
Those who took part in an inspection as part of the Parent Council also shared their views.
o
‘It was good to be able to share thoughts and successes but I rather felt that the onus was on me as Chair too much. It would be good to get a wider view of parents thoughts and feedback. Perhaps a mandatory survey from a certain percentage of parents?’
o ‘Again I felt my meeting was very rushed, due to time pressure on the inspectors. There needs to be flexibility for working parents who have a PC role or wish to be part of the parent forum as not everyone can leave work to join in and this leads to an unbalanced response.’                                                                                                                                                                                                                                  Of the parents surveyed, 34% had been involved in a school inspection in the past, either as a member of the Parent Council or otherwise as a parent or carer whose views were sought. The remaining 66% had never been involved.
•
There is a lack of understanding of the current inspection process, with two thirds (67%) answering ‘not well’, ‘not well at all’ or ‘don’t know’. The process of selecting schools for inspection is least likely to be understood, with only 18% responding that they understand very well or well. Parents and carers are most likely to understand who is involved in the inspection in the school, and the grades awarded as a result of the inspection (39%).</t>
  </si>
  <si>
    <t>Nearly half of parents responding (49%) disagree with current inspection sampling approach, with a clear preference for a combined approach of a fixed cycle and additional inspections based on risk (70%). The majority (64%) feels schools should be inspected at least once every 5 years.
•
The overwhelming majority of parents (88%) surveyed agree that there should be a way for parents and carers to raise concerns directly with the inspectorate, and that this should feed into assessment of risk when selecting schools for inspection.</t>
  </si>
  <si>
    <t>There was broad agreement with the majority of areas of inspection, and learner progress was thought to be most important (82%). When asked about missing areas, parents highlighted ASN provision and school ethos, including bullying, as key areas of inspection.
o
‘I think if staff have good leadership it means they can perform better in the classroom. Additional support needs has to be included because that affects all children if there is not enough support it can affect children that don’t need additional support as well. Parents feeling connected to the school is also very important for a successful partnership’
o
‘Bullying culture and ethos and what support systems are in place for both sides (person being bullied and the person doing the bullying). Mental and physical health education and support for children and staff.’</t>
  </si>
  <si>
    <t>•
Over half of parents responding (59%) believe there is a need for two inspection reports. However, there was widespread feeling that both versions of the report should be available to all, and that the report should be emailed directly to parents. Additionally there was support for information sessions to be help to discuss the inspection results.
o
‘Full inspection should be shared to all. Transparency is vital to allow for accountability’
o
‘An in person feedback for children in assembly or a recorded video that they can watch with their form teachers. For parents a video and a written report.’</t>
  </si>
  <si>
    <t>CONNECT</t>
  </si>
  <si>
    <t>Much attention rightly continues to be focused on the credibility of the inspection regime and the extent to which it takes effective account of the realities of those working directly with pupils in classrooms. Without such credibility, inspection will never be able to command the highest possible levels of professional confidence of teachers and school leaders. While it is important that those with current leadership experience and professional inspectors continue to have a role in the inspection process, it is striking that very few inspectors are active classroom practitioners with recent and relevant experience of the classroom. This is in contrast to the Care Quality Commission and the HM Police and Fire Service inspection models, where the skills and experience of relevant practitioners are central to their inspection methodologies. The same principle should apply to the inspection of schools.
The credibility of the inspection system also requires that those making potentially consequential judgements about schools are – and are seen to be – entirely disassociated from the schools they inspect. The role of the inspector in any effective system is to make judgements without fear or favour on the basis of the evidence before them.</t>
  </si>
  <si>
    <t>Children and young people should have improved opportunities to contribute to inspections. Their voices are essential for understanding how school policies and practices impact learners’ daily experiences, including around gender equality, inclusion, and safety. Increasing opportunities for pupil voices allows those children and young people with lived experience of issues such as gender based violence, discrimination on the basis of disability etc. to highlight issues that may not be apparent during engagement such as leadership discussions. This could include issues such as instances of bullying on the basis of protected characteristics, discriminatory language and/or practice and policies as well as barriers to participation in certain subjects or school activities. 
Structured opportunities should ensure diverse voices are heard, including girls, boys, non-binary and trans pupils, as well as those from minority ethnic backgrounds and with disabilities. This ensures that findings reflect the experiences of all learners, not just the most confident or privileged. It is absolutely vital however that these opportunities be inclusive and safe, with clear protocols to protect confidentiality and prevent tokenism. Schools should actively support participation from underrepresented groups to avoid reinforcing existing inequalities.</t>
  </si>
  <si>
    <t xml:space="preserve">Staff perspectives are critical for understanding how policies and practices translate into everyday experiences. Teachers and other staff are often able to offer frontline experience as they are more likely to witness issues such as bullying on the basis of protected characteristics and will be aware of barriers to progression that may not be visible to senior leaders. 
Gathering diverse staff voices ensures inspections reflect the whole school community, not just dominant perspectives, and promotes transparency and fairness. To avoid tokenism, these opportunities should be structured, confidential, and inclusive, ensuring staff feel safe to share concerns without fear of reprisal. This is particularly key where sensitive issues such as gender based violence are being addressed. 
Opportunities for engagement must recognise and address imbalance in power dynamics, particularly for those with protected characteristics under the Equality Act 2010 (e.g., gender, race, disability, sexual orientation). Staff from underrepresented groups, such as women, minority ethnic staff, or LGBTQ+ staff, may feel less able to speak openly due to fear of repercussions or marginalisation. School trade union representatives should be involved to provide a context for staff who may be reticent to come forward and speak.                                                    Involving senior leaders in the inspection process strengthens inspections, provided that these discussions and observations explicitly include a focus on equality, diversity, and safeguarding. Having senior leaders involved creates the opportunity to:
•	Demonstrate leadership commitment to issues such as tackling gender inequality;
•	Ensure that a whole school approach is being taken to preventing and addressing instances of gender based violence by providing strategic leadership;
•	Ensuring that there is senior leadership accountability for how schools tackle issues such as gender inequality and gender based violence. 
It is however essential to be cognisant of the fact that senior leadership in schools is often not representative of the wider workforce or pupil population. Research shows that white men are generally disproportionately represented in senior roles, while women, disabled people and minority ethnic groups remain underrepresented. This imbalance can unintentionally narrow the lens through which school culture, equality, and safeguarding are assessed. In order to address this potential for bias, discussions during inspection should:
•	Acknowledge gaps in representation and actively seek a diverse and intersectional range of voices and perspectives so that there is representation across all protected characteristics and socio-economic backgrounds
•	Actively interrogate leadership approaches to tackling issues such as gender inequality and gender based violence;
•	Ensure that a mainstreamed and holistic approach is taken which looks at all aspects of gender inequality, rather than a siloed approach that only addresses single elements (for example, targeting behavioural issues which leads to disproportionate impacts on female staff.) 
•	Promote accountability for creating inclusive leadership pipelines and equitable opportunities for progression.
</t>
  </si>
  <si>
    <t xml:space="preserve">The perspectives of parents are vital for understanding how schools engage families and communities whilst upholding commitments to equality, inclusion, and safeguarding. However, these opportunities must be designed to recognise power dynamics and barriers to participation, particularly for those with protected characteristics or from marginalised communities. It should be recognised that parent voices often reflects dominant groups, while parents from minority ethnic backgrounds, single parents, those socio-economically disadvantaged backgrounds or those with disabilities may face barriers to engagement. Increased opportunities should actively include these voices.
</t>
  </si>
  <si>
    <t>re Q5 Self-evaluation is a useful starting point for inspections, as it provides insight into the school’s own perception of its strengths and areas for development. However, it is important to recognise that schools may not always identify or prioritise issues of inequality, discrimination, or safeguarding in their self-assessment. This can happen for several reasons:
•	Leadership teams may overlook systemic inequalities or deprioritise them in a crowded policy environment, such as gender disparities in subject choice, underrepresentation of minority ethnic staff in leadership, or gaps in tackling issues such as gender-based violence;
•	Schools may lack robust data on protected characteristics or feel uncertain about how to evaluate equality and inclusion effectively;
•	Practices that perpetuate inequality can become normalised, making them less visible in self-evaluation.
Inspections should explicitly consider whether the school’s self-view reflects its statutory duties under the Equality Act and its responsibility to create a safe, inclusive environment for all learners. By doing so, the process ensures that inspection does not simply reinforce existing narratives but actively challenges schools to address blind spots and strengthen equality and safeguarding practice. To carry out this role effectively, Inspectors must be appropriately trained and skilled in relation to equality and statutory equality duties and practices.</t>
  </si>
  <si>
    <t xml:space="preserve">Equality issues should be directly and explicitly included within inspection frameworks, rather than treated as optional or secondary considerations. Consideration should be given to the distinct forms of systemic inequality as well as how these overlap at a societal level and in the lives of children and young people. essential for ensuring that inspections assess not only academic outcomes but also the extent to which schools create safe, inclusive environments for all learners. Schools have a legal obligation under the Equality Act 2010 to eliminate discrimination, advance equality of opportunity and foster good relations. Inspection frameworks should directly reference these duties. 
Gender based violence. sexual harassment, and harmful gender norms are significant barriers to wellbeing and achievement. Inspections must evaluate how schools prevent and respond to these issues through policy, curriculum, and culture. Without explicit criteria within the inspection framework, equality work risks being deprioritised. Including equality indicators ensures schools are held accountable for tackling systemic inequalities related to gender, race, disability, and other protected characteristics.
</t>
  </si>
  <si>
    <t xml:space="preserve">Rape Crisis Scotland </t>
  </si>
  <si>
    <t>The Donaldson Trust welcomes the publication of His Majesty’s Inspectorate
of Education in Scotland’s (HMIE) paper on changes to school inspection. We
maintain an interest in this area from three perspectives: providers of school
education through our Grant-Aided Special School (GASS), SLC; as providers
of wellbeing services for neurodivergent young people disengaged with fulltime,
‘mainstream’ education, and as part of our ongoing engagements with
political and governmental stakeholders.
In March 2025, Sensational Learning Centre (SLC), referred to as Donaldson’s
School in their report, was inspected as ‘Good’ across all of the assessed QIs
by Education Scotland. They noted that SLC has established an inclusive and
nurturing culture with teacher and practitioner teams’ strong understanding
of the social, emotional, communication and wellbeing needs of the children
and young people apparent. SLC’s Summarised Inspection Findings (SIF) are
available to view on HMIE’s website 1.
Whilst we have spoken to most of the questions raised in the paper, we want
to underline five elements of our response; namely, that:
• Specialist schools be evaluated using a framework distinct from
that used with ‘mainstream’ schools
o Existing evaluation prioritises the traditional academic
standard over the holistic, inclusive success measures that are
central to our wellbeing focused approach to learning.
o There must be a reduced reliance on academic achievement
as the basis for what constitutes a ‘good’ school.
• Short-form inspection is discontinued, with each school inspection
following the full ‘long-form’ approach
o The short model does not offer schools adequate opportunities
to demonstrate their experiential, skills-based, and social-emotional learning provision, nor does it ensure their
evaluation against wellbeing-focused Quality Indicators; for
example, 3.1 – ensuring wellbeing, equality and inclusion.
• Grading on the six-point scale (or any scales) is arbitrary,
counterproductive, and should be discontinued and replaced by a
statement on how effective the school is overall
o A school’s offer, especially specialist schools’, cannot be
distilled into a grade; and a single grade cannot convey the
work being done across QIs.
• Greater emphasis be placed on the benefits of partnership working
and community connections in a future school inspection
framework
o The Donaldson Trust collaborates with a range of external
partners, including in delivery of our curriculum in SLC. We
regard these partnerships – ranging from equine therapists
and Rotary Club to local cafés, etc. – as essential to the social
development of all our pupils.
• Ascertaining the views of the children / young people enrolled at a
school is the most important element of any inspection
o Amplifying neurodivergent voices sits at the heart of all that we
do at the Trust. Neurodivergent children and young people
should be enabled to feedback on their experience of learning
and evaluation in a way that suits their communication needs.
1</t>
  </si>
  <si>
    <t>Each member of the HMIE inspection team should be required (regardless of their education background, or lack thereof) to participate in neurodivergence awareness training. They should demonstrate understanding on:
• Social and communication differences common to many neurodivergent people’s lived experience
• The role neurodivergence plays in determining a person’s communication preferences
• How these factors can impact a neurodivergent learner’s experience of the classroom
• Existing data and trends related to the experiences of and outcomes for neurodivergent learners and others with ‘ASN’
In order for children and young people to meaningfully share their opinions, HMIE should engage with the school in advance to ascertain the specific communication preferences of the children and young people with whom they wish to engage. It is important to note that many will not wish to talk to their experiences; rather, they will prefer to communicate in writing or pictorial formats. This will be particularly true of the growing cohort of pupils in schools who are neurodivergent and whose views are critical in evaluating schools’ ASN provision and their equity and inclusion agenda.
It is important, too, that pupils are given an information pack (that is available in easy-read, also) to allay any concerns or anxieties that they could have in respect of their participation.
SLC, as a GASS, is not affiliated with a single local authority, nor does SLC take in pupils from only one authority. The role of local authority employees in the inspection process in the context of GASS needs further consideration.
It is important to note the parents of neurodivergent children and young people are disproportionately likely to be neurodivergent themselves. In that context, appropriate consideration must be given to the communication preferences of parents &amp; guardians, including easy-read formatting and the opportunity to meet in-person to discuss a question.</t>
  </si>
  <si>
    <t>This would provide sufficient additional time for HMIE to engage with
schools on pupil communication needs in respect of pre-inspection
engagement mentioned elsewhere in this consultation.
There is an argument to extend notice to 6 weeks for specialist schools on
that basis; however, we appreciate that HMIE might wish to have a greater
degree of consistency across school types.</t>
  </si>
  <si>
    <t>In respect of Q 6.3, all of the key areas listed are of importance; however, from our perspective supporting neurodivergent pupils with ASN, we wish to draw attention to these areas in particular:
• Children’s rights
• Health and wellbeing
• Inclusion, equity, equality and diversity
• Learner progress
• Learner transitions and planning
• Learning environment
• Learner, staff and parent voice in shaping and evaluating school improvement
• Outdoor education
• Partnerships with communities, other services and organisations
• Safeguarding and promoting welfare                                                                                                                        • Senior phase pathway planning and vocational learning
• Skills development</t>
  </si>
  <si>
    <t>In respect of Q 7.2, it is important that inspection findings are made available
for pupils with a higher level of support needs in an easy-read format.</t>
  </si>
  <si>
    <t xml:space="preserve">Donaldson Trust </t>
  </si>
  <si>
    <t>(also Appendix A - needs redacting)                                                                                                                                                                                                 As a charity supporting hundreds of autistic and neurodivergent children and families across Scotland, STAND is deeply concerned by the patterns we have identified across multiple recent inspection reports. These reports consistently use language that frames distress as behaviour, emphasises conformity (“appropriate eye contact”, “appropriate body language”, “good listening”), and places responsibility on children rather than on the learning environment. In very small schools; such as Stenton Primary, with under 25 pupils. This also creates a serious risk of individual children being identifiable from inspection comments.
These examples illustrate why inspection reform cannot simply adjust processes; it must directly address how Education Scotland understands and evaluates neurodivergent children. Without explicit safeguards built into the framework, inspection reports will continue to reinforce outdated expectations, contradict NAIT key messages, undermine inclusive practice, and risk causing real harm to the children being written about.
STAND has already raised these concerns formally with the Cabinet Secretary for Education because the stakes are too high for children and families. A reformed inspection system must ensure rights-based, neuroaffirming practice is embedded at every level; from how data is gathered, to how children are prepared, to how findings are reported.
We urge Education Scotland to adopt a framework that is transparent, inclusive, neuroaffirming, and explicitly aligned with national guidance and children’s rights. Scotland has the opportunity to build an inspection system that genuinely protects and supports its most vulnerable learners. We hope this consultation leads to meaningful, structural change.</t>
  </si>
  <si>
    <t xml:space="preserve">To meaningfully include all children, particularly autistic and neurodivergent learners; inspections must use multiple, accessible, low-pressure methods that do not rely on confidence, speech, or masking.
Approaches should include:
1. Multiple communication options
visual supports written responses typing
drawings AAC
recorded responses choosing emojis or symbols
“choose your preference” menus
This prevents reliance on verbal, face-to-face communication and this supports UNCRC Article 12 (right to express views in their preferred way).                                                                           2.	One-to-one or small, trusted-adult supported conversations
Learners should be able to:
speak only with someone they trust avoid group settings
speak privately without teachers present access breaks and movement
This reduces masking and social pressure.
This meets UNCRC Article 3 (best interests) and Article 23 (supporting disabled children’s needs).
3.	Allow children to opt out without penalty
Autistic learners often mask under pressure. The right to say “no” to speaking with inspectors must be explicit and respected.
4.	Provide questions in advance
Learners should receive questions:
in writing
in easy-read format with visual supports
with plenty of time to prepare                                                                                                                                           This aligns with NAIT principles of predictability and reduced anxiety and supports the Education (Scotland) Act 2005 duty to evaluate whether schools meet the needs of all learners and reduce distress.
5.	Inspectors must be trained in neuroaffirming communication
Inspectors must understand:
no expectation of eye contact autistic communication differences pacing, processing time, silence the impact of masking
sensory needs
Without this, children’s voices cannot be meaningfully captured.
6.	Sensory-friendly spaces for conversa     tions
Children should be able to speak:
in quiet rooms
with movement breaks with sensory supports
without fluorescent lights or noisy corridors                                                                                                                                  This supports disabled children’s access rights under UNCRC Article 23                                               7.	Anonymous, quick, low-demand formats
Examples:
thumbs-up/down traffic-light cards choosing from options sticky-note feedback
short digital questionnaires with symbols
These are safer for many ND young people.
8.	Use adults who understand ND communication
Inspectors should partner with:
autistic adults neurodiversity practitioners ASN specialists
This ensures questions are culturally safe and free from behaviourist or masking expectations.                                                                                                                                                                                                                  Summary
Children and young people; especially autistic and neurodivergent pupils, can only meaningfully contribute to inspections when:                                                                                                                   communication options are accessible, interactions are low-pressure and choice-led,
inspectors are trained in NAIT and neuroaffirming practice, and children have control over how they share their views.
These approaches allow all children, including autistic and neurodivergent learners, to express their views safely and authentically. This ensures inspections comply with UNCRC Articles 3, 12 and 23, and with the Education (Scotland) Act 2005 duty to evaluate how well schools meet the needs of every learner.
</t>
  </si>
  <si>
    <t>Some school staff have important insights into the barriers faced by autistic and neurodivergent learners, including unmet needs, sensory stressors, and the impact of behaviourist approaches. Staff must be able to share these views safely, confidentially and without fear of repercussion. Their input should focus on identifying needs, rights concerns and environmental barriers, rather than reinforcing compliance-based interpretations of behaviour.</t>
  </si>
  <si>
    <t>Parents and carers, particularly those of autistic and neurodivergent children, are often already exhausted from navigating support systems. Many parents are also neurodivergent themselves and need inspection processes that are simple, accessible and low-pressure. Opportunities to contribute should therefore be offered in flexible formats, including written or digital submissions, anonymous options, and one-to-one conversations at times that suit families. Parents must be able to share concerns safely and without fear of repercussions. Inspectors should actively seek the voices of families of children with ASN and interpret their views through a rights-based approach, including UNCRC and the Equality Act.</t>
  </si>
  <si>
    <t>Inspections should take place at least every five years, and this should be treated as a minimum, not a target. Long gaps between inspections mean that harmful or outdated approaches can continue unchecked, including behaviourist practices, raised behaviour expectations and
non-NAIT-aligned interpretations of autistic communication.
The NAIT document referred to is the NAIT Key Messages for Primary School Staff, Scotland’s national guidance on best practice for supporting autistic learners. It states clearly that autistic children should not be judged on eye contact, body language, facial expression, “good listening”, or behaviour compliance, and that distress should not be viewed as “challenging behaviour”.
However, many recent inspection reports contradict this guidance. Inspectors continue to praise “appropriate eye contact” and “appropriate body language”, describe autistic distress as “dysregulated behaviour”, and emphasise compliance, “good behaviour” and “remaining on task”. These approaches risk encouraging masking, misunderstanding distress, and overlooking unmet needs.
More frequent inspections are necessary to ensure alignment with NAIT guidance and to protect children’s rights under the UNCRC, the Equality Act, and the Education (Scotland) Act 2005, particularly the duty to evaluate how well schools meet the needs of every learner. A five-year maximum gap is essential to identify issues early and prevent harm to autistic and neurodivergent children.</t>
  </si>
  <si>
    <t>If grades are removed, inspection reports should instead provide clear, evidence-based narrative evaluations that show how well a school is meeting the needs of all learners, with a particular focus on groups who are most affected by current reporting styles, including autistic and neurodivergent children.
To achieve this, inspection reports must include a dedicated section evaluating the school’s practice for autistic and neurodivergent learners, with explicit reference to:
NAIT Key Messages for Primary School Staff UNCRC (Articles 3, 12 and 23)
Education (Scotland) Act 2005 Equality Act 2010 (anticipatory duties)
Recent inspection reports across Scotland (see Appendix A) show repeated patterns of language and judgment that do not align with NAIT or rights-based practice. Examples include references to:
“appropriate eye contact” “appropriate body language”
“listening well and maintaining attention” raising expectations of “behaviour”
describing potentially autistic distress as “disruptive behaviour” or “dysregulation”                      These kinds of statements demonstrate a behaviour-first, non-neuroaffirming lens, and risk encouraging masking, misunderstanding autistic communication, and overshadowing unmet needs. They also contradict the NAIT position that autistic communication should not be judged against neurotypical norms.
Therefore, without grades, inspection quality should be demonstrated through specific narrative analysis addressing:
whether NAIT guidance is being followed
how autistic communication is understood and supported
whether emotional distress is interpreted in a rights-based, not behavioural, frame how sensory environment and demand-level adjustments are implemented
how co-regulation approaches are used
how anticipatory duties under the Equality Act are embedded
how children’s rights (UNCRC Articles 3, 12 &amp; 23) are upheld in everyday practice
Requiring this level of detail would:
provide a more accurate and meaningful picture of how well a school supports all learners
reduce the risk of harmful or outdated language being used (as demonstrated in Appendix A)
ensure that autistic children’s needs and rights are visible, not lost within broad, generic statements
align inspection practice with current national guidance and Scotland’s commitment to children’s rights
This approach would allow the public, families, and local authorities to understand the real quality of education in a school; not through grades, but through transparent, rights-based, neuroaffirming evaluation.</t>
  </si>
  <si>
    <t>STAND believes the current 2.5-week notification period should be retained or extended, rather than reduced.
A shorter notice period risks increasing stress for staff, children and families, particularly those who are neurodivergent and rely on predictability, stability and preparation time to feel safe and regulated. It also risks reducing transparency and the ability of parents and partners to meaningfully contribute their views.
In addition, schools need adequate time to ensure children’s rights and wellbeing are protected during the inspection process. Parents we support have reported that, on inspection days, safe spaces and nurture rooms have been repurposed as interview rooms for inspectors. This has caused significant distress for autistic children who rely on these spaces to regulate, decompress and feel secure.
A longer or maintained notice period allows schools to:
Plan how safe and quiet spaces will be protected during inspection.
Prepare neurodivergent pupils using visual supports, social stories and predictable schedules.                                                                                                                                                                                                                                      Gather pupils’ views in rights-respecting ways rather than rushed or ad-hoc. Ensure parents, partners and pupils have time to respond to questionnaires.
Ensure the inspection team receives a true and complete picture, not one distorted by crisis-management or last-minute disruption.
STAND recommends that Education Scotland provide a national preparation pack for schools, including:
social stories explaining who inspectors are and why they are there visual timetables and symbols
guidance for teachers on preparing autistic and neurodivergent pupils child-friendly surveys aligned with UNCRC Articles 12 and 23
explicit instructions that nurture rooms, sensory rooms and quiet spaces must not be used as inspection offices
This would improve consistency, safeguard children’s wellbeing, and ensure inspections gather the authentic voices of those most impacted.</t>
  </si>
  <si>
    <t>“Neurodiversity-affirming practice and adherence to national guidance such as NAIT Key Messages”</t>
  </si>
  <si>
    <t>STAND believes that two versions are necessary: one detailed professional report for schools and local authorities, and a shorter, accessible version for parents, carers and young people.
However, both must remain publicly available, without restriction.
The detailed report is essential for transparency, accountability and for families, advocates and community organisations to understand whether a school is meeting its legal duties (including UNCRC, Equality Act, ASL legislation and NAIT guidance). The accessible version is equally important to ensure parents, carers and children can meaningfully understand the findings without educational jargon.
Crucially, a single simplified report would risk losing important detail about how well schools are supporting autistic and neurodivergent learners, including areas such as pupil support, sensory environments, restraint, behaviour expectations and rights-based practice. Keeping two publicly available reports ensures clarity for families while maintaining full transparency across the system.</t>
  </si>
  <si>
    <t>Any format shared with children and young people must be rights-respecting, emotionally safe, and genuinely accessible. Current inspection reports often include language about children’s behaviour, regulation, or “listening skills” that can be distressing, especially when the school roll is very small, as in the recent Stenton Primary School report (22 pupils).
In schools of this size, it is entirely possible that individual children could be identified from descriptions such as “a minority of children could improve their skills in listening to the views of others” or “a minority of children require support to work independently.”
Sharing this kind of evaluative language directly with children is not appropriate and does not align with UNCRC Articles 3 and 16 (best interests and privacy).
For children and young people to meaningfully and safely access inspection findings, reports need to be rewritten specifically for them, using:
child-friendly, non-judgemental language
emphasis on rights, inclusion, environment, relationships and support — not behaviour or deficits visuals, social stories and accessible explanations
strengths-based framing
assurance that no individual child is being talked about
opportunities for children, including autistic and neurodivergent pupils, to give their views safely and anonymously
This approach would protect children’s dignity, prevent unintended harm, and uphold their rights while still giving them a voice and keeping them informed.</t>
  </si>
  <si>
    <t>Inspection reports must present information in a way that is accurate, safe and ethical for the children being described. Our review of recent inspection reports across Scotland (see Appendix) shows recurring patterns of wording that risk misrepresenting children’s needs, pathologising normal neurodivergent behaviour, and—particularly in very small schools, potentially identifying individual pupils. Reports that describe children’s “dysregulated behaviour”, “lack of eye contact”, or “low-level disruption”, or that imply blame or deficit, not only fail to support improvement but can be distressing or harmful when shared publicly.
For inspection reports to be genuinely useful, they must demonstrate a rights-based understanding of children’s experiences and avoid language that labels, shames, or indirectly singles out specific children. A report is only helpful if the findings are expressed safely, proportionately, and in a way that reflects children’s dignity, context, and communication differences.</t>
  </si>
  <si>
    <t>Indication of the support needed to make improvement</t>
  </si>
  <si>
    <t>As a charity supporting hundreds of autistic and neurodivergent children and families, STAND believes that the nature and frequency of follow-up should depend on the quality and safety of the provision identified in the inspection. However, recent inspections across Scotland have shown deeply concerning patterns in how inspectors interpret and report on autistic communication, distress, sensory needs and behaviour.
Across the reports we reviewed (see Appendix), we found repeated use of phrases such as “appropriate eye contact”, “listening well”, “low-level disruptive behaviours”, and commentary about individual children’s regulation in very small schools where children could be easily identifiable. These indicate widespread non-alignment with NAIT guidance, rights-based practice and the Equality Act’s anticipatory duties. None of the reports demonstrated meaningful evaluation of neurodivergent children’s experiences.
Because of this, a simple one-off inspection, even when strengths and weaknesses are identified—is not enough. Follow-up must be required whenever a report raises concerns about inclusion, children’s rights, or how the school understands and responds to neurodivergent learners. This is essential to protect children and ensure that inspection does not unintentionally legitimise harmful practice.
STAND has written to the Cabinet Secretary for Education outlining these concerns. A strengthened system of follow-up, particularly where reports contain language or judgements inconsistent with national guidance, would be a crucial step in restoring confidence that inspections safeguard rather than risk children’s wellbeing.</t>
  </si>
  <si>
    <t>Stronger Together for Autism and Neurodivergence (STAND)</t>
  </si>
  <si>
    <t>Gender sensitive, sex-disaggregated data collection must be used across the framework to ensure schools actively challenge gender inequality.
Levels of violence against women and girls must be inspected under “Relationships and behaviour.” Action on gender equality must be evidenced under “School culture and ethos,” and girls’ human rights must have adequate focus within “Children’s rights.”
 Focusing on relationships supports primary prevention and children’s rights, and improves behaviour, attendance and achievement. It also supports Curriculum for Excellence’s focus on health and wellbeing. Ultimately, gender equality is essential for safe, inclusive and high-quality education.</t>
  </si>
  <si>
    <t>Third sector/charity</t>
  </si>
  <si>
    <t>Zero Tolerance</t>
  </si>
  <si>
    <t>Zero Tolerance is Scotland's expert organisation working to prevent men's violence against women and girls. We tackle the root cause: gender inequality. 
Our related work:
- https://www.zerotolerance.org.uk/policy-work/Misogyny-and-VAWG-in-schools---evidence-Nov-24.pdf/
- https://www.zerotolerance.org.uk/policy-work/Consultation-on-draft-Statutory-Guidance-on-the-Delivery-of-Relationships-Sexual-Health-and-Parenthood-RSHP-Education-in-Scottish-Schools.pdf/
- https://www.zerotolerance.org.uk/girls-rights-are-human-rights/</t>
  </si>
  <si>
    <t>ANON-E7Y6-NX3P-M</t>
  </si>
  <si>
    <t>Closed social media site
Informal discussions around an art project/task/sport - sat alongside them
Kahoot or a similar fun quiz</t>
  </si>
  <si>
    <t>Drop in opportunity during the day
Dop box for comments</t>
  </si>
  <si>
    <t>Drop box for comments
Drop in session at the end of the first few days</t>
  </si>
  <si>
    <t>Every three years</t>
  </si>
  <si>
    <t>A longer notice period will increase the stress and possible mental health concerns for staff
A shorter period would be a fairer judgement on everyday practice</t>
  </si>
  <si>
    <t>Video from the inspector to the children
Closed social media post
Thank you letter - very short summary of the outcome</t>
  </si>
  <si>
    <t>Independent Education and Social Care Company</t>
  </si>
  <si>
    <t>Education and social care provider</t>
  </si>
  <si>
    <t>Care Tech</t>
  </si>
  <si>
    <t>Senior leaders from operations and support services</t>
  </si>
  <si>
    <t>ANON-E7Y6-NXJV-H</t>
  </si>
  <si>
    <t>One topic which children and young people should be asked about is the extent to which they feel their school is a sustainable learning setting in terms of curriculum, culture, community, and campus. They should also be asked about their opportunities to actively engage with environmental issues through interdisciplinary and outdoor learning. Children and young people should be engaged as co-designers of the new inspection plan, as recommended by the Putting Learners at the Centre report. Young people should also be included in the Chief Inspector’s Advisory Council. 2022 research from the Children's Parliament shows that young people are calling for better climate and nature education.</t>
  </si>
  <si>
    <t>Learning for Sustainability (LfS) should be a priority within inspections
The extent to which schools are implementing the Target 2030 LfSS Action Plan goals should be assessed
LfS should be integrated into the following criteria:
Curriculum - evaluating delivery of LfS across all subjects 
Health and wellbeing - opportunities to spend time in nature
School leadership - each school should have a LfS lead to coordinate a whole-school approach to sustainability
Staff wellbeing and professional learning culture - training on LfS delivery
Outdoor education - learning about nature
Learner transitions and planning for progression to positive post-school destinations - green skills and careers</t>
  </si>
  <si>
    <t>In addition to incorporating Learning for Sustainability into the standard inspection framework, we urge the HM Inspectors to conduct a national thematic inspection on Learning for Sustainability, in line with action no.7 of the Target 2030 Learning for Sustainability Action Plan</t>
  </si>
  <si>
    <t>Youth-led campaign</t>
  </si>
  <si>
    <t>Teach the Future</t>
  </si>
  <si>
    <t>We conducted research by reviewing reports by other institutions, such as "Learning for Sustainability: young people and practitioner perspectives (2023)". We also engaged, through meetings and panel discussions, with young people, teachers and other stakeholders across Scotland to gather their views.</t>
  </si>
  <si>
    <t>ANON-E7Y6-NXW9-1</t>
  </si>
  <si>
    <t>Learning for Sustainability
It’s good to see both ‘curriculum’ and ‘outdoor learning’ listed, but the cross cutting theme of Learning for Sustainability should be specifically included as it’s such a key Scottish policy. Since the last inspection framework was created, our understanding of the need for action on climate change, young people’s desire to do something about it and the importance of green jobs have all grown considerably. 
Outdoor Learning Residentials for all
Since the last framework, we see growing inequality in learners accessing high quality outdoor learning residentials. Provision of these experiences for all -not just those that can afford it- should be included.</t>
  </si>
  <si>
    <t>Policy Officer</t>
  </si>
  <si>
    <t>Environmental Education Charity</t>
  </si>
  <si>
    <t>Field Studies Council</t>
  </si>
  <si>
    <t>Field Studies Council is an environmental education charity. We aim to inspire everyone to be curious, knowledgeable, passionate and caring about our environment. Founded in 1943, our mission is to create outstanding opportunities for everyone to learn about the natural world. 
We are probably best known for providing residential and day field trips for those studying biology and geography but actually, we welcome people of all ages, abilities and levels of experience onto our wide range of natural history courses. We have a network of centres, including one in Scotland where we welcome Scottish learners following Curriculum for Excellence courses or looking for adventure activities.</t>
  </si>
  <si>
    <t>ANON-E7Y6-N4SC-3</t>
  </si>
  <si>
    <t>Continue to use the 6 point scale and in addition - provide 
clear written summary explaining the strengths and areas for improvement
 statement about how effective the school is overall
 statement showing how confident inspectors are that the school can keep improving</t>
  </si>
  <si>
    <t>Use of the above mentioned shorter, easy-to-understand version for parents and carers which is developed by school staff to share with children and young people.  This may form school assembly school posters and lessons in PSHE.</t>
  </si>
  <si>
    <t>Definitely to include inspection grades</t>
  </si>
  <si>
    <t xml:space="preserve">Think tank, consultancy or academia </t>
  </si>
  <si>
    <t>Educational Consultancy made up of  experienced school leaders</t>
  </si>
  <si>
    <t>Cor ad Cor</t>
  </si>
  <si>
    <t>We have worked extensively with school leaders across Scotland in preparation for inspection and in leadership development. 
The heart of inspections should be professional dialogue between inspectors, school leaders, and the local authority.  This dialogue should be carried out with professionalism, courtesy, empathy, and respect while adhering to the standards expected based on statutory requirements and agreed quality indicators. 
It is important that inspection is viewed by all as a key moment in the life of the school.  All staff should be on their mettle for an inspection but no one should be overwrought or under undue pressure.</t>
  </si>
  <si>
    <t>ANON-E7Y6-NXZJ-N</t>
  </si>
  <si>
    <t>The number of permanent inspectors should be reduced and the number of seconded inspectors increased.  Removal from the everyday reality of classrooms and schools warps the perception of what may appear to be a viable strategy versus what actually achieves a positive outcome.  Inspectors need current experience of today’s young people and the realities of current classroom life. The existing balance between those inspectors with recent classroom experience and those with inspectorial expertise should be amended in favour of classroom experience.  The use of lay inspectors is questionable and should be retained only if there is evidence of positive impact.</t>
  </si>
  <si>
    <t>An audit process of HMIe gradings should be created and its findings publicised.  The danger of socio-economic status having an impact on school gradings is ever present.  A robust analysis of school gradings could assure the public and the teaching profession that no such impact exists.  Or if it does, take steps to rectify the situation.  If it is not already standard practice within HIMe to audit individual inspector outcomes, then that too should be introduced.  The notion of tough inspectors versus soft inspectors should not arise in a professional inspection regime</t>
  </si>
  <si>
    <t>HMIe should now remain independent of both the curriculum and qualifications agencies.  Their evaluations and reports must be based on evaluation of progress and outcomes, and not on compliance with guidelines which may or may not be evidence based.  Guidelines are just that; they should not be regarded as mandatory.  In schools, what is mandatory is to achieve the best outcomes for pupils, and teachers have the professional responsibility to determine the best way to achieve this.  For HMIe reports to retain credibility with teachers and the public, they must reflect the true reality of schools.</t>
  </si>
  <si>
    <t>The introduction of individual pupil progress measures based on reliable, objective data, is essential.  There can be no reliable measure of teacher or school performance without them.  Teachers who have worked in schools serving varying communities are acutely aware of the impact of prior attainment and attitude to school, yet Scottish accountability measures largely ignore these factors.  Measures which are based on geographic areas of deprivation/affluence are wildly inaccurate, taking no account of confounding factors such as placing requests or housing developments within any given area.  HMIe should have a pivotal role in ensuring that progress measures are introduced.</t>
  </si>
  <si>
    <t>How Good is Our School is overly complex and burdensome on schools.  A slimmed down inspection process, focusing on a narrower range of indicators, will allow schools to devote more time to development and improvement rather than producing evidence for a very wide range of topics.  Local authorities have a role to play in ensuring schools are fulfilling all aspects of their remit.  The inspection process should not interfere with the work of the school, particularly in relation to documentation.  If Scotland’s schools had shown clear improvement, in international terms, then the continued use of  How Good is Our School would be justified.  It has not.</t>
  </si>
  <si>
    <t>Think Tank/ Policy development</t>
  </si>
  <si>
    <t>Commission on School Reform</t>
  </si>
  <si>
    <t>The current consultation exercise on the inspection process relies almost exclusively on expressions of agreement or disagreement, on a sliding scale, with the existing inspection regime.  It leaves almost no scope for comment on why the system should change at all, or what those changes might be.  These comments offers a perspective on the problems with HIMe and its inspection regime, and some possible suggestions for improvement. The Commission on School Reform tried to ensure that our recommendations for change tied into questions being asked where there were opportunities to provide comment, utilising “other comment” boxes 
There are two issues to consider before discussing a new approach to inspection.  The first is the purpose of inspection and the second is whether the current system fulfils that purpose.  Only if the current system is failing in its purpose, or its purpose is inappropriate, is it necessary to consider changes.
Current purpose of inspection: The current aim of the inspection process is threefold.  It is to provide public assurance of the quality of Scottish education and ensure public accountability.  It is to promote improvement and encourage innovation in education.  And finally, it is to inform the development of educational policy and practice.  This is both comprehensive and appropriate.
Current inspection processes: It is not difficult to demonstrate that HMIe processes have failed in all three aspects of its remit.  At the most fundamental level, HMIe totally failed to identify the decline in Scottish educational standards.  Neither their individual school inspection reports nor their ‘state of the nation’ summaries identified the issue.  At no point has HMIe indicated that literacy and numeracy standards were falling, nor that science education was also in decline.  The international Pisa results have offered stark evidence of not only the low standard of current educational outcomes but also the steady and unremitting nature of that decline.  What has been clearly obvious to teachers, many parents and employers, completely eluded HMIe.
On a second fundamental level, it has not been HMIe who has drawn attention to the shockingly poor attendance of a significant proportion of the school population, nor to the level of indiscipline in many classrooms, including the high incidence of violence.  It is not credible to suggest that a process which has totally failed to identify these serious issues in our schools, issues which are detrimental to the educational prospects of all pupils, not just those who do not attend or behave appropriately, is an effective process.
It has been left to other organisations, such as the Commission for School Reform, and teachers themselves to sound the alarm on both educational standards and the indiscipline and attendance crisis.  Indeed, low teacher recruitment is in itself is a stronger indicator of problems than inspection reports have provided.
An organisation which has failed so fundamentally is in no position to suggest improvements or innovations in the education system since it clearly has inadequate means of ascertaining success, or the lack of it.  Neither can it inform educational policy or practice since it clearly struggles to evaluate current policies or practice.  In short, the existing inspection process has lost a great deal of credibility with both the teaching profession and with the public.  It is in need of radical change.
What went wrong with the inspection process
At the sharp end of the inspection process, in the schools under inspection, HMIe appeared to be more interested in the implementation of Curriculum for Excellence (CfE) than in actual outcomes.  For example, an individual school curriculum was assessed according to its adherence to CfE guidelines, not its appropriateness for its pupils.  Secondary schools which failed to reduce the number of subjects studied at S4 were open to criticism.  Yet for many, if not most pupils, fewer subjects was simply not appropriate.  HMIe’s incorporation into Education Scotland in 2011 changed the tenor of inspections from outcomes based to compliance.  The lessons of the 2000 Higher Still examination debacle were completely ignored.  When HMIe was heavily involved in the implementation of Higher Still, it refused to acknowledge the serious problems that schools were repeatedly flagging up.  Both the Higher Still experience and the current CfE failure indicate strongly that the inspection regime must be independent of educational policy.  HMIe should therefore play no role in policy development.
It is a very welcome development that HMIe is once more to operate as an independent agency.  Had this been the case during the last fourteen years, the flaws in CfE might have been identified earlier and action taken to ameliorate them.  HMIe’s commitment to implement CfE, in line with Education Scotland, apparently blinded them, wilfully or not, to its effectiveness, or rather its ineffectiveness, in the classroom.
A lack of intelligent accountability, and no clear evidence of audit processes within HMIe, has resulted in a hierarchy of inspection gradings which appears to be significantly aligned  with socio-economic status.  It is very clearly not the case that teaching and learning practices in more deprived schools are inferior to the practices in more affluent areas, yet HMIe grades would give that impression.  It is both the lack of objective data and the resulting inability to measure individual pupil progress, which preclude objective assessment of school performance, irrespective of socio-economic factors.  HMIe has never called for the necessary objective assessment in primary schools or for individual progress measures to be introduced.  Nor have they analysed their own gradings to assure the public that socio-economic status is not influencing them.
Particularly in primary schools, the lack of reliable assessment data results in impressionistic judgements, euphemistically referred to as ‘holistic’.  In secondary schools the picture is the same until the end of S4.  If genuine progress data were available, as with the Progress8 data in England, the inspection of individual schools might be rendered virtually redundant although thematic inspections could still provide useful information regarding developments across the country.  In short, the current inspection regime offers a subjective proxy for the genuine accountability that only reliable data, intelligently analysed, can provide.  
HMIe has collaborated in the advancement of teaching and learning strategies which have not only been unhelpful in the educational process but, in some cases, positively detrimental.  There is now a widespread consensus, based on international outcomes, that a knowledge based curriculum, including a renewed emphasis on the retention of knowledge, is the most effective approach to education.  Yet HMIe has never identified, or has never reported, the problems with a skills based approach, nor has it advocated a knowledge based curriculum.  HMIe should stand above trends and shibboleths, to concentrate on evidence based research and actual outcomes.
The How Good is Our School documentation has attained almost mythic status.  It is alarmingly complex, there are over 140 challenge questions for example, and has become a burden on schools rather than a tool for improvement.  As one inspector once commented, if it isn’t written in a school policy document then it isn’t happening.  This emphasis on documentation over action is misplaced.  Inspection documentation should be simpler and focused on schools’ practice and outcomes rather than policy documents.
The credibility of HMIe  relies on its clear adherence to evidence and outcomes, not adherence to current fashionable practices, and on its ability to identify both good practice and problematic issues as they arise.</t>
  </si>
  <si>
    <t>ANON-E7Y6-N4Y2-R</t>
  </si>
  <si>
    <t>•	Everyone who is already involved in the inspection process should continue to be involved. Children &amp; young people must play a key role in engaging with HMIe pre, during, and post-inspection.
•	A holistic approach to capturing the ‘totality of experience’ of children and young people is required; through a whole-school and whole-community approach. Inspection should involve all those associated with the whole-setting approach of ‘community, culture, curriculum and campus’ (as per the national Learning for Sustainability ‘Target 2030’ strategy.)
•	Data capture should include video, audio, and image-based formats; as well as written.</t>
  </si>
  <si>
    <t>•	Data capture should include video, audio, and image-based formats; as well as written.</t>
  </si>
  <si>
    <t>•	A holistic approach to capturing the ‘totality of experience’ of children and young people is required; through a whole-school and whole-community approach. Inspection should involve all those associated with the whole-setting approach of ‘community, culture, curriculum and campus’ (as per the national Learning for Sustainability ‘Target 2030’ strategy.)
•	Data capture should include video, audio, and image-based formats; as well as written.</t>
  </si>
  <si>
    <t>•	A school is a constantly-changing entity. How can we ensure the grading system is a true reflection of a school, rather than simply a ‘snapshot’ of a very short time-frame?
•	There is an issue around consistency of application – how can we apply a single framework across schools with widely-varying socio-economic demographics? 
•	How can we make this scale less like a ‘school report’ in order to demonstrate a fuller and more holistic overview of the successes and challenges in each setting? Can the descriptors be more informative and written with an ‘assessment is for learning’ ethos in mind?</t>
  </si>
  <si>
    <t>•The suite of research commissioned by Scottish Government after the 2021 OECD report on Scottish education all make reference to the need for learning to include &amp; embed ecological, societal, &amp; economic sustainability. 
•The Curriculum Improvement Cycle includes Learning for Sustainability (LfS) as a key cross-cutting theme. It is a key driver of Scottish education, an entitlement for all 3-18 learners, &amp; every setting must become sustainable by 2030, as per the national LfS Action Plan. HMIe must embed &amp; support regular assessment of this national policy priority across the inspection process. 
• LfS includes the pedagogy of 'outdoor learning', not ‘outdoor education’ as listed here.</t>
  </si>
  <si>
    <t>•A holistic ‘systems-thinking in practice’ approach should inform all stages of the inspection process; connecting families, schools, communities, further/higher education and workplaces to enable a meaningful approach to ensuring socially, economically, &amp; ecologically-thriving futures for learners &amp; their communities. 
•A single inspection report for all audiences; accompanied by evidence presented through a variety of media (e.g. video, audio, image-based), should be implemented. 
•Inspection reports should be structured around an easy-to understand format: such as the 'Culture', 'Curriculum', 'Campus', 'Community' model outlined in the national Learning for Sustainability Action Plan.</t>
  </si>
  <si>
    <t>•Reporting should be framed from the perspective of the learner: including the formal, non-formal, and informal learning across the school setting and its wider community; capturing the ‘totality of experience’ of learners.
•Inspection reports should be structured around an easy-to understand format: such as the 'Culture', 'Curriculum', 'Campus', 'Community' model outlined in the national Learning for Sustainability Action Plan.</t>
  </si>
  <si>
    <t>•All schools should receive follow-up support from HMIe; irrespective of outcome; mirroring the ‘Assessment is for Learning’ ethos practised in schools themselves. 
•Any revisit following a less than satisfactory inspection must include recommendations and support for ongoing staff professional learning - as part of ongoing school development planning. 
•School Development Plans should as a matter of course include and embed an ethos of Learning for Sustainability across the school community, campus, curriculum, and culture.</t>
  </si>
  <si>
    <t>National educational body</t>
  </si>
  <si>
    <t>Learning for Sustainability Scotland: Scotland's UN University-recognised Regional Centre of Expertise in Education for Sustainable Development</t>
  </si>
  <si>
    <t>Our response is a collation of views from our members; collated following an online event to generate discussion, and gather ideas and perspectives, on the School Inspection Consultation.</t>
  </si>
  <si>
    <t>ANON-E7Y6-N4BZ-9</t>
  </si>
  <si>
    <t>AHDS considers the current consultation to be unambitious and overly narrow in scope when it comes to reshaping inspection as we move towards a new and independent inspectorate.  The questions posed and the restricted opportunity for comment suggests minimal change is likely in any way which would lead to greater impact for schools or to better support system-wide improvement.
AHDS remains firmly of the view that (while the work of most school inspection teams is positively received by members) the sample approach, combined with moment-in-time published summative judgements, fails to deliver an effective contribution to system wide improvement.  Given the reality that the resource is not available for a much-increased frequency of inspection, a fuller reimagining of the scrutiny of school and nursery education is required.  
Instead of inspection being an overlay which scrutinises a small number of schools each year, the focus should be on ensuring that our system operates effectively to ensure school improvement.  This means stepping back from the primary activity of HMIe being individual school inspections.  Instead, the system of scrutiny should follow system design.  By that, we mean recognising the crucial role of local authorities in Scottish education.  They are the bodies responsible for funding, staffing, supporting and challenging schools.  
An inspection system which regularly works with Local Authorities to examine their systems and approaches would be a much more efficient mechanism to promote system wide improvement.  The process could offer comparisons between and insights from different local authorities.  It could shine a light on differential inputs, expectations, actions and outcomes across the country.  Crucial in such an approach would be seeking assurance that local authorities know their schools well and support improvement across their school estate.  This would offer much greater reach and impact for the resource devoted to HMIe.  It would also promote a formative system-level approach, moving away from the negative implications associated with the irregular crescendo of engagement with individual schools and the high-stakes, summative, outputs flowing from that process.
The AHDS response to the HMIe consultation follows but should be read in the context of our overall argument that a fundamental change in approach to inspection is required.  For completeness, it is our view that such a change should also address the unnecessary over-inspection of nursery schools and classes, which does not represent the best use of resources allocated to inspection.</t>
  </si>
  <si>
    <t>Members report that some parents are intimidated by the formal approach of meetings, suggesting that a more open and relaxed approach would support greater engagement.  This point is about the nature of engagement with parents rather than a call for more or less engagement.</t>
  </si>
  <si>
    <t>When asking members about the frequency of inspections, the response is complex.  Some would like to see more frequent inspections because the dialogue and professional discussions with inspectors are valuable, also because they do not like the idea that a negative inspection outcome can remain as the most recent inspection finding for such a long period of time.
Others are very clear that this is the wrong question.  The frequency of school inspections is immaterial as inspection is not the way to support school improvement.  Instead Local Authority systems and staffing to support schools must be properly resourced and this system-level driver of quality and improvement should be the focus of inspection activity on a regular and risk-based basis.</t>
  </si>
  <si>
    <r>
      <rPr>
        <b/>
        <sz val="11"/>
        <color theme="1"/>
        <rFont val="Calibri"/>
        <family val="2"/>
      </rPr>
      <t xml:space="preserve">At 3.1 </t>
    </r>
    <r>
      <rPr>
        <sz val="11"/>
        <color theme="1"/>
        <rFont val="Calibri"/>
        <family val="2"/>
      </rPr>
      <t xml:space="preserve">Grades provide an over-simplified moment in time assessment of how a school is performing against a scale which offers no insight into the school’s journey (or its recent or likely trajectory).  Further, as it is a moment in time assessment, it can be out of date as soon as the ink is dry yet stands for print as an unmoving judgement for years to come.                                                                                                                                                                                                                                                                                                                                                        </t>
    </r>
    <r>
      <rPr>
        <b/>
        <sz val="11"/>
        <color theme="1"/>
        <rFont val="Calibri"/>
        <family val="2"/>
      </rPr>
      <t>At 3.5</t>
    </r>
    <r>
      <rPr>
        <sz val="11"/>
        <color theme="1"/>
        <rFont val="Calibri"/>
        <family val="2"/>
      </rPr>
      <t xml:space="preserve"> AHDS does not support the retention of gradings.  These give the illusion of telling the story of the school but do not achieve that goal.</t>
    </r>
  </si>
  <si>
    <t>When AHDS asks members about the notice period for inspection, three key points always arise:
•	Greater consideration must be taken of holiday periods.  Staff and school leaders are exhausted as school holiday periods approach.  Receiving notification of inspection prior to a holiday means that holiday period is effectively lost for those staff.  (We recognise that this is linked to the notice period and to the need for inspectors to be active during term time to get through the number of inspections required.  However, no notification should be sent to a school prior to a holiday period when the inspection will take place after it). 
•	Provide more notice – to reduce the pressurised period prior to inspection and all to enable the school to put its best foot forward for inspection.
•	Reduce the notice period – “Come and see us as we are” removing the stressful lead up and reducing the differences in what inspectors see as a result of differing levels of capacity to ‘freshen up the paintwork’ before inspectors arrive.</t>
  </si>
  <si>
    <t xml:space="preserve">Specifically in relation to nursery provision, AHDS members are concerned about conflicting expectations from HMIe and Care Inspectorate.  While the shared inspection framework was envisaged as a way to guard against this, there are still two organisations inspecting with different cultures and inspection teams.  This cannot be fully addressed through an inspection framework but needs to be part of a more ambitious re-imagining of how we support and ensure quality provision.  
Again, this would best be ensured by designing a scrutiny mechanism which works in step with system design, so focusses inspection to ensure the system is working properly rather than having a moment in time look at individual units.  Part of this re-design must be the removal of dual inspection of nurseries and nursery classes. </t>
  </si>
  <si>
    <t>This is a very difficult question to respond to using the options above.  The main reason for that is that inspections currently happen so infrequently that they do not offer the assurance often ascribed to them.  It also depends on the nature of findings reports – if formative and focused, they will be of most use to the staff team in schools.  Whereas, a report for parents would be most beneficial if it offered confidence statements and assurance – thought the gap between inspections means that any such report has a very limited shelf-life and much more system-wide assurance could be gained by regular focused inspections on the degree to which local authorities were performing their improvement function in conjunction with schools.</t>
  </si>
  <si>
    <t>AHDS members are from ELCs, primaries and ASN schools.  Inspection outcomes are best delivered in these settings by staff who know their learners, rather than via any additional paperwork or processes developed by or for HMIe.</t>
  </si>
  <si>
    <t>An inspection report would be useful if it performs a formative function rather than a summative judgement about a school’s performance at one moment in time. 
This means understanding the current context of a school, including the resources available to it and the parameters it is operating in locally.  Any report needs to be produced swiftly following a visit, it must be clear about key areas for development and next steps, including any planned follow up engagement.
A public facing summative report acts against the objective of enabling improvement. This is particularly the case when reports are published at the same time as the staff team see them as the negatives inevitably become the focus – politically and in the media – which draws energy away from next steps on an improvement journey. 
All of this would be better delivered though a formative process led by local authorities – a process and level of support which could be inspected and assured by inspection of local authorities, rather than schools.</t>
  </si>
  <si>
    <t>Where HMIe has determined that a school needs support to make improvements it would seem appropriate that this resulted in further engagement.  The primary reason for this would be that HMIe would have the fullest understanding of their findings and should seek to assist the school in acting upon them.
However, this reinforces the core AHDS position that the current system of school inspection does not align with system design.  Local authorities support improvement in schools and their systems to support standards and quality improvement should therefore be the focus of inspection.  Seeking to meaningfully perform this function across Scottish Education would require a much larger budget and cadre of inspectors than is currently the case.</t>
  </si>
  <si>
    <t>Trade union</t>
  </si>
  <si>
    <t>AHDS (Association of Headteachers and Deputes in Scotland)</t>
  </si>
  <si>
    <t xml:space="preserve">NASUWT is disappointed with the narrow focus of the consultation paper. 
A fit-for-purpose accountability regime would hold the Government, Ministers and other public bodies to account effectively for the impact of their actions on education. It would also move away from its current disproportionate focus on the perceived performance of individual schools.
It is the Union’s view that the current school accountability regime, comprised of the inspection of individual schools, should be reformed in order to be fairer and more supportive of schools and the teachers and leaders that work in them. This was the view set out in a recent NASUWT Scotland Conference motion:
School Inspection and Accountability
Conference believes that school inspection reporting in Scotland is bland, simplistic and judgemental and may not:
(i) operate in accordance with 
 (a) research ethical codes, 
 (b) standard judicial processes; 
 (c) transparent data validation; 
(ii) have means of appeal.
Conference notes that institutional and professional accreditation, development, update and regulation currently exist within procedures of Local Councils and the General Teaching Council for Scotland (GTCS).
Conference considers that due to the complex and diverse nature of modern education, and the scale and nature of the changes and challenges now facing schools, grading and inspection as a snapshot may be inappropriate and potentially harmful.
Conference calls on the Scotland Executive Council to:
(a) lobby the Scottish Government and MSPs to evaluate approaches to school accountability and institutional learning, utilising:
- established methods of the learning sciences;
- systems learning in public services; and 
- the peer-led, enhancement-focused approaches of Scotland’s tertiary sector. 
(b) recommend these approaches, operated by existing bodies, to the Scottish Government and MSPs as an alternative to the establishment of a new stand-alone inspection body for Scottish schools
While we have responded to the requested questions at the end of the consultation paper, the mainstay of our response sets out our position in full, including eight key principles for accountability. These principles should be used to support policy development and review.
Summary of NASUWT’s key points and recommendations on inspection and accountability
•	As publicly funded institutions, schools should be held accountable for the contribution they make to children and young people’s educational progress and achievement. However, it is important that they are held to account for the right things and in the right ways. While public attention has largely focused on Ofsted and accountability in England, none of the current inspection and accountability regimes in the UK meet this test.
•	The current inspection system, and the wider accountability regime within which it sits, operates largely on the basis of a fictional notion that the responsibility for the quality of children and young people’s educational experience rests primarily within the boundaries of each individual school. The fact is, however, that the quality of education in individual schools cannot exceed the capacity of the wider system to support the efforts of teachers and headteachers.
•	Some form of external inspection is a necessary part of a publicly accountable education system. Yet it is the case that inspection will always be regarded as deeply controversial and contestable for as long as it remains located within a dysfunctional accountability framework.
•	The accountability framework needs to be reformed so that it incorporates within its scope the actions of others with responsibility for the education system. This includes Government Ministers, local authorities and the wider services for children and young people that have an impact on their learning and wellbeing.
•	Excessive workload demands associated with inspection may derive from perceptions and misconceptions about the requirements of the inspection process. The consequences of inspection on teachers and headteachers and schools also contribute to a distortion of the efforts of headteachers and teachers, which is damaging to school improvement and to the health and wellbeing of those working in schools.
•	Schools are too often driven by a desire to satisfy the perceived or actual requirements of inspection, which detracts them from the provision of high-quality teaching and learning. We believe that robust remedial action is required to address the unintended consequences of inspection.
•	Reforms should be focused on: ensuring that inspection teams include people with recent and relevant direct experience of classroom practice and are entirely disassociated from the schools they inspect; the ways in which complaints about inspection are managed; and correcting the drift away from the core role of inspection on learning.
•	Further, we believe that consideration should be given to an immediate freeze of all inspections in order that a full mental health impact assessment of teachers and school leaders is carried out. Any new framework must support the work of schools in raising standards. 
A.	Understanding the context within which inspection takes place
Schools should be held to account for the right things in the right ways…
	1.	As publicly funded institutions, schools should be held accountable for the contribution they make to children and young people’s educational progress and achievement.  However, it is important that they are held to account for the right things and in the right ways. NASUWT’s Maintaining World Class Schools report, adopted as the Union’s policy at its Annual Conference, sets out the essential features of an effective accountability system. It specifies that such a system:
•	is fit for purpose and secures public trust and confidence in education;
•	secures greater parental and public engagement in, and support for, public education;
•	enables teachers to teach more and test less;  
•	is driven by educational rather than political concerns; and
•	evaluates the quality of public education rather than simply measuring the performance of individual schools or colleges.
2.	NASUWT applies these criteria to its assessment of the fitness for purpose of the accountability regime and its identification of improvements that should be made to that regime.
…and accountability means more than just the inspection of individual schools.
	3.	However, in making such assessments, it is important to recognise that inspection forms only one element of a wider school accountability system – accountability is more than just inspection.
Decisions about what happens after a ‘bad’ inspection are not taken by the inspectorate…
	4.	A fundamental stated purpose of the current accountability system is to identify schools that are deemed to be underperforming. It is necessary to recognise that bodies other than the inspectorate should make decisions over what should happen to a school following inspection outcomes that are regarded as unacceptable.
…and often have serious adverse impacts on those working in schools.
	5.	These decisions are often highly consequential. For staff, particularly senior leaders, in individual schools, adverse inspection outcomes can prompt employers – either acting on their own volition or under pressure from the local authorities or diocesan bodies – to sanction those they identify as responsible for such outcomes. 
6.	The impact that such a process has on the mental health and future employability of those involved is often profound. The anxiety felt over inspection, given the possible consequences of an outcome judged by employers and others as ‘unacceptable’, is wholly understandable, but also avoidable.
The quality of education depends on the Government and others, not just schools and colleges…
	7.	This characteristic feature of the context within which inspection currently operates serves to highlight the failure of the accountability regime to recognise effectively the role played by others, especially the Government, in establishing and maintaining a framework of investment and support for schools to deliver high-quality educational standards. 
…but our system blames schools and lets others, including the Government, off the hook.
	8.	The accountability regime fails to acknowledge the significant authority, control and influence other bodies have over individual schools, or to hold them to account for the exercise of their powers. These bodies discharge critical functions that relate to matters including the curriculum and qualifications, supporting children with special and additional needs, workforce recruitment, retention and deployment, and the quantum and distribution of funding.
9.	Further, it does not take account of the impact of decisions at national and local level on the provision of wider services for children, including health, social care and youth and community services, all of which play a critical role in supporting the work undertaken by schools.
10.	The Government should not insist on inspection arrangements that hold schools accountable for its failure to prioritise investment in education. Against over a decade of cuts to local authorities, impacting education and the services that support it, teachers and headteachers have battled to deliver the very best education possible for children and young people. Too often, our members report that they are swimming against a tide of cuts and a lack of resources.
11.	The current inspection system, and the wider accountability regime, operates largely on the basis of a fictional notion that the responsibility for the quality of children and young people’s educational experience rests primarily within the boundaries of each individual school. NASUWT is clear that this false prospectus for the accountability regime results in distortions and misconceptions about how the proper purposes and functions of this regime should be established. Too often, its consequences include the generation of excessive and unreasonable pressures on the school workforce and allow people to conclude that the main purposes of accountability are to be punitive and unsupportive of schools and their staff.
Reform of the accountability system should put this failure right…	12.	It is for this reason that NASUWT continues to call for a fundamental reassessment of the ways in which accountability is understood and operationalised across the education system.
…as well as considering how inspection itself should be reformed.
	13.	It is entirely valid to consider ways in which the current model of inspection might be changed, and options in this respect are set out elsewhere in this submission. However, notwithstanding the nature of any potential changes, it is the case that inspection will be regarded as deeply controversial for as long as it remains located within a dysfunctional broader accountability system.
B.	Towards a more holistic context for inspection
Every public body that has responsibility for education should be held accountable…	14.	There are measures that the Government could take to provide a more supportive context for inspection; in particular, reforms to accountability should recognise that individual schools operate within a broader educational and children’s services framework. While it is right that there is inspection of individual schools, the impact of the actions of other agencies and bodies must also be recognised within the accountability system. 
Government and individual Ministers should be held publicly accountable for their actions…
	15.	There are also no effective measures in place to ensure that local authorities are held accountable in ways that are adequately transparent and that secure public and professional confidence. 
16.	Options for enhancing accountability of increasingly powerful post holders in local authorities, including by subjecting them to external and impartial scrutiny and quality assurance, remain unexplored by the Government.
17.	On the accountability of the Government and other national-level bodies, NASUWT recognises the valuable work undertaken by the Scottish Parliament Education, Children and Young People Committee, alongside other Parliamentary Committees and the National Audit Office. The scrutiny exercised by these bodies plays a critical role in highlighting the strengths and weaknesses in the development and implementation of national policy – this has often resulted in important changes in practice.
18.	However, in this context of strategic oversight of standards in education, HMIE has been the servant of the Government rather than a body which holds it to account. A paradigm shift is required, in our view, which ensures that systemic strengths and weaknesses are properly interrogated and reported by the inspectorate.
19.	It is of concern that Ministers are under no obligation to take meaningful action to address concerns raised by committees. Ministers, therefore, have significant scope to act in ways that are contrary to their recommendations and that undermine the quality of provision of education.
20.	The current accountability regime therefore holds accountable individual schools and their staff for problems that are in substantial part the responsibility of Ministers and the Government (and/or local authority leaders). The fundamental reassessment of accountability called for in this position statement must, therefore, include an examination of the ways in which the work of the inspectorate and Parliament can be strengthened to minimise the scope for Ministers to evade responsibility. 
…as well as other public services that contribute to learning.
	21.	As noted above, individual schools operate within a wider children’s services context that has significant implications for the outcomes against which schools are held to account. The Committee will be aware that in areas including supporting children with Additional Support Needs (ASN) and disabilities or securing high rates of attendance, schools depend upon access to sufficient resources as well as external services and sources of expertise. However, at present, a disproportionate and inequitable burden of responsibility falls on schools for the impact of deficits in the availability and quality of these services.
22.	Further, it is not evident that decision-makers with responsibility for these services, including Ministers and national-level bodies, are held to account for the impact of their decisions on the ability of individual schools to undertake their core functions. Reforming accountability meaningfully will require recognition of the interconnected nature of the impacts that schools and wider services have on children’s educational outcomes and life chances. An accountability regime that recognises these interconnections would not only allow for a more precise identification of responsibilities, but would also ensure that support for securing improvements across services and settings can be offered on a sufficiently informed basis.
C.	Reforming the inspection process
The case for reform to school inspection is clear… 
	23.	While many of the concerns commonly identified with the inspection of individual schools are the result of the deeply flawed overarching accountability regime, aspects of the current inspection framework and the ways in which it is implemented are also problematic and in need of reform.
…including the need for a sharper focus on the inspection of staff workload and wellbeing.
	24.	A greater focus on staff workload and wellbeing and a more appropriate appreciation of the limitations of schools’ internally generated assessment data is needed alongside a programme of evaluation of impact.
25.	It is not clear that inspectors are always actively investigating the extent to which teachers and leaders are subject to excessive and unnecessary workload demands. This should be regarded as a core function of inspection, and NASUWT policy is clear that no school should be deemed to have passed its inspection if it is not taking action to tackle workload and promote staff wellbeing.  
The four-grade inspection reporting system should be abolished…
26.	The use of four single-word or phrase-grade descriptors in inspection judgements is deeply unhelpful. A fundamental function of inspection is to give assurance that schools are providing an acceptable standard of education. Differentiated grade descriptors do not align with this function and are so broad that they can never provide the level of precision they claim regarding the performance of a school. They hinder the production of valid and detailed evaluations of the performance of schools, especially those that will be of practical use to teachers with school improvement responsibilities. They also undermine the important principle that all schools should seek to improve.
…and be replaced by a system that helps schools to improve and ensures that it is focused on the quality of provision.	27.	For this reason, NASUWT advocates the introduction of a ‘passed/not passed’ inspection outcome system to affirm whether an acceptable system of educational provision is in place. Where schools are deemed to have ‘not passed’, they should be signposted by the inspectorate to sources of support to enable them to secure the improvements needed. Any re-inspection should be conducted in a timely way in order to verify that provision now meets the standards required.
28.	Inspection has become high stakes because any adverse judgement will trigger a process over which schools have little or no influence or control. A fit-for-purpose system of school inspection would necessitate a dialogue about how best to support schools that need support, which involves schools and their staff, employers and other stakeholders. Schools should be enabled to become active participants in their improvement journeys rather than the passive recipients of external interventions. 
29.	The high-stakes accountability context within which schools operate has triggered pressure from Ministers and other advocates of particular practices, interests or curriculum content to secure their inclusion in the inspection framework. This is not a coherent basis on which to determine the foci of inspection and merely increases the accountability demands placed on schools.
30.	We must not be reliant on an inspectorate to ensure that schools’ safeguarding practice is effective. Quality assurance of safeguarding cannot be established on this basis securely, in light of the lengthy intervals between inspections to which the substantial majority of schools are subject. This function should, instead, be undertaken by appropriately resourced and empowered local authorities, given their statutory responsibilities and their knowledge of local contexts. Inspection should be focused on matters related directly to the quality of educational provision. 
A balanced scorecard system would make inspection fairer, more supportive and more developmental…  
	31.	It is also clear that inspection reports in their current form seek to provide not only a description for parents about the quality of education a school provides, but also useful information for leaders, teachers and those responsible for governance in areas of strength and future development. These two purposes are legitimate, but they require inspection outcome reporting to be tailored to the interests of different audiences.
32.	NASUWT believes that a balanced scorecard approach, alongside greater emphasis on qualitative evaluation, would have significant merit and should be explored further. Inspections should seek to provide more helpful feedback to schools and recognise that this reporting is likely to be different in nature to the report provided to parents. Inspection and accountability generally should recognise the very different contexts and challenges that schools face and the importance of accountability promoting an inclusive education system. A balanced scorecard would provide an opportunity to embed this principle more securely in inspection and other accountability-related processes. 
…and should be part of a system in which inspections are carried out by serving classroom teachers as well as leaders. 
	33.	Much attention rightly continues to be focused on the credibility of the inspection regime and the extent to which it takes effective account of the realities of those working directly with pupils in classrooms. Without such credibility, inspection will never be able to command the highest possible levels of professional confidence of teachers and school leaders. While it is important that those with current leadership experience and professional inspectors continue to have a role in the inspection process, it is striking that very few inspectors are active classroom practitioners with recent and relevant experience of the classroom. This is in contrast to the Care Quality Commission and the HM Police and Fire Service inspection models, where the skills and experience of relevant practitioners are central to their inspection methodologies. The same principle should apply to the inspection of schools. 
34.	Credibility of the inspection system also requires that those making potentially consequential judgements about schools are – and are seen to be – entirely disassociated from the schools they inspect. The role of the inspector in any effective system is to make judgements without fear or favour on the basis of the evidence before them. 
Inspection myths must be busted more effectively… 
	35.	It is NASUWT’s experience that while the process and requirements of inspection can create workload burdens, many of the issues associated with inspection are the result of misconceptions about these requirements. Schools have often imposed practices on staff on the basis that inspectors will expect to find them in place, when this is not, or should not, be the case. Robust action is needed to ensure that schools do not add to already significant workload burdens in this way.
…and a more effective, independent process for dealing with complaints should be introduced.	36.	Ensuring that the legitimate interests of those impacted by inspection are respected requires a process that allows for effective and timely complaints to be made and for any appropriate remedies to be identified and implemented.
37.	It is apparent that the current complaints system is not fit for purpose in this respect. The current procedure is heavily weighted towards the judgement of the inspector and it is unacceptable that there is no effective appeals process to challenge an inspection judgement that relates to standards. The current system makes it extremely difficult for individual members of staff to pursue complaints about an inspection. The timescale for making complaints is too rigid and excludes cases where it has taken time for the full evidence to become available. It is not evident to NASUWT that existing mechanisms for the external scrutiny of complaints provide a sufficiently robust means by which inspections can be subject to objective and expert scrutiny and correction.
38.	Addressing these issues will be critical to ensuring the highest possible levels of professional and public trust and confidence in the inspection system. The complaints system must also allow for inaccuracies and unreasonable judgements to be challenged fully before inspection reports are placed into the public domain.
NASUWT Principles for School Accountability
Systems of school accountability should:
1.	Trust teachers as professionals.
Systems of accountability should be constructive and must be designed to operate in ways that recognise teachers’ professional status, integrity and commitment.
2.	Support schools to provide a broad and balanced education that recognises and values the diverse needs and achievements of all learners.
Accountability systems should value the range of ways in which schools help learners to engage in learning, progress and achieve. Teachers should be actively engaged in decisions about the design and implementation of curricula and assessment and related accountability arrangements.
3.	Support ongoing professional and institutional development and learning, including encouraging schools to work together to develop and share effective practice.
Accountability arrangements should complement efforts to improve progress and outcomes of pupils. Teachers and school leaders should have an entitlement to high-quality Career-Long Professional Learning (CLPL) and time within the working day to access such CLPL. Teachers should be encouraged to work together to develop and share effective practice. Collaborative working, within and beyond the school, should be recognised as an important form of CLPL.
4.	Support schools to be fair, equitable and genuinely inclusive.
Accountability systems should value all that schools do to meet the needs of learners, including those with complex and challenging needs. A school should not be disadvantaged or penalised because it is inclusive.
5.	Recognise the importance of professional dialogue and ensure that teachers and school leaders are encouraged and supported to engage in evaluations and decision-making.  
The collective voice of teachers and leaders should be recognised when forming judgements about the quality and effectiveness of education provision.
6.	Ensure that teachers’ and leaders’ workload is manageable and sustainable and their wellbeing is protected. 
Accountability systems should not place unnecessary or excessive workload and bureaucratic burdens on teachers and school leaders. Accountability systems should identify and challenge practices that create workload burdens and/or add to stress and anxiety.  
7.	Be transparent, valid, reliable and reasonable. 
The teaching profession and the public should trust the inspection process and have confidence in the judgements made. 
8.	Highlight issues for governments, administrations and system-level organisations.
Accountability systems should identify where national policies are needed to address barriers to high-quality and inclusive education or where the needs and interests of learners, teachers and leaders are not being met. They should ensure that governments, administrations, employers and system-level institutions are held to account for the impact of their actions and decisions on learners, as well as teachers and leaders.
</t>
  </si>
  <si>
    <t>There is an opportunity to engage with trade union representatives in schools, who will be able to provide a context of where staff may be reticent to come forward and speak.
It is important that diverse staff voices are heard so that the feedback reflects the whole school community. Opportunities should be structured, confidential and inclusive. They must recognise and address any imbalance in power dynamics, particularly for those with protected characteristics who may feel less able to speak openly due to fear of repercussions or marginalisation.
It is also important that inspectors are appointed in a way which supports improved representation in the inspectorate from groups with protected characteristics.</t>
  </si>
  <si>
    <t>The question is incorrectly framed – the frequency of inspection is not the driver for improvement. See full details set out above in terms of an improved inspectorate.</t>
  </si>
  <si>
    <t>this is the wrong question. There are mixed views within the profession on notice for inspection, but these views are predicated on an outdated and inappropriate model of inspection. The priority should be fundamental reform.</t>
  </si>
  <si>
    <t>An acceptable inspection system might have all of the areas listed above within scope. However, in line with our comments on notice periods, it really depends on the premises on which the inspection system is based. Is it supportive and developmental or punitive in character? Does it hold schools accountable for things that are genuinely within their reasonable control or influence? Does it hold other external agencies that influence children's experiences in school, including government, to account for their actions? Inspection should not only inspect the right things but should do so in the right ways.</t>
  </si>
  <si>
    <t>NASUWT</t>
  </si>
  <si>
    <r>
      <t xml:space="preserve">The Educational Institute of Scotland (EIS), the country’s largest teaching union, representing almost 65,000 members across all sectors of Education and at all career levels, welcomes the opportunity to contribute to His Majesty’s Chief Inspector of Education’s consultation on school inspection. 
The title of the consultation – ‘School Inspections are Changing’ – will, no doubt, invite some cautious optimism and scepticism in equal measure from Scotland’s teachers for whom school inspection – and the accompanying cottage industry of school and local authority inspection rehearsals – remain significant drivers of excessive workload and stress, with little evidence of positive impact on genuine and sustainable improvements in teaching and learning.
Professor Muir’s Report
In its submission to the Muir Review, the EIS stated, ‘members do not consider inspections to be generally helpful in supporting schools or colleges in relation to curriculum and assessment - or any other aspects of education delivery’.   Key to the EIS’s critique is the perception that whilst purporting to be a model which is collaborative and supports schools to be self-improving, in practice the Scottish system, in the eyes of teachers is ‘a disempowering experience, which frequently fails to get to the heart of a school’s endeavour to serve the needs of its community. It is costly in terms of time and resource yet is of very limited value in supporting accurate self-evaluation and informing professional practice’.  The EIS’s response concludes, ‘Seemingly underpinned by a lack of trust in the teaching profession, amidst the development of the empowered schools agenda, the current inspection model looks to be anachronistic and very out of place’. Turning to external scrutiny mechanisms more widely, the Institute noted, ‘In both the senior phase and the BGE, the expectation to deliver certain narrow ‘attainment’ outcomes is ever-prevalent, with the perception being that the strength of local authority and school performance and reputation rest on what is reflected by the HMIE inspection scoring system.’
When the Muir report was published, the EIS signalled its disappointment that the recommendations did not go further and advocate a more ambitious vision of the inspection process. That said, the rhetoric around the recommendations for reform provided some hope. In recommending that the independence of the Inspectorate be enshrined in law, Professor Muir referenced the ‘possibility of relevant stakeholders being involved in the governance of the new body’. He indicated that this would support the drive towards Empowerment with a strong focus on self-evaluation and teacher voice.
In accepting Prof Muir’s recommendations on the need for an independent Inspectorate, the Scottish Government said that the new body would operate ‘a supportive inspection system to foster improvement across education settings, facilitating a trusting environment between our national agencies and our learning institutions’.  Such an approach, were it to be eventually enacted, would align to a large extent with the principles underpinning the EIS’s vision of inspection. 
Education Reform, in the Institute’s view, underpinned by legislative change to ensure independence and  transparency in governance processes, provided the opportunity for the emergence from co-creation, of a model of practitioner-led evaluation that would feature professional collaboration and learning across settings, with time invested to facilitate a more collegiate approach, for peer review, and for reflection on the outcomes of such collaboration, and to support any change processes required. Such a model would be founded on the premise that trust in teacher professional judgement extends to the improvement agenda, and that teachers as inhabitants of school communities are best placed to work with learners, parents and other stakeholders within their communities, and colleagues outwith, to determine the priorities and the best means of achieving associated objectives. Where they judge it necessary, schools would be able to seek assistance in going about their work from national agencies. It was this vision of the inspection process which the EIS advocated throughout the passage of the Education (Sc) Act 2025.
The EIS argued that a significant shift in thinking with regards to scrutiny, inspection and evaluation coupled with significantly enhanced support to the profession could support real growth in the professionalism of, and professional trust in, teachers. Such a rethink would also support a sharper system-wide focus on what matters within the curriculum and young people’s educational experiences. A system that supports improvement through growing professional collaboration, trust and confidence – in the real spirit of empowerment – is one likely to lead to lessened scrutiny-related bureaucracy and greater creativity – a key facet of Curriculum for Excellence (CfE) design. 
It is disappointing, therefore, the structural change to effect independence from government or the transparency in terms of governance arrangements were not delivered through the enactment of the Education (Scotland) Act 2025 (the 2025 Act), despite repeated calls from the EIS for clarity and assurances that teacher voice would be a central feature of the new agency. With Scottish Ministers still having power over reporting functions, staffing and funding arrangements, the EIS is not confident that the legislative changes, such as they are, will enable the requisite meaningful change for inspection outlined in the Muir Review. However, much will be determined by the approach adopted by His Majesty’s Chief Inspector, when appointed, and in implementing the outcomes from this and many similar consultation processes. 
Initial engagement and consultation
In the course of our engagement through the stakeholder fora – which EIS representatives found to be unfocussed and poorly structured - and in a bilateral meeting between HMIE and the EIS Education Committee, the EIS repeatedly heard HMIE assert that that it had no fixed model or framework in mind when engaging with the profession and education stakeholders through this process and was heartened by the commitment to use the views expressed to inform Phase 2, in drafting and developing proposals for change. 
Nevertheless, any optimism in this regard was tempered as the EIS throughout sought clarity - without success - in relation to the remit of the groups and the governance arrangements to be adopted in determining the new framework and models for education improvement, moving forward. With unanswered questions around governance of the process, and, critically, the role of teacher voice within reform of the inspection regime, the EIS was forced to consider the prospect that structural change, such as it is in the 2025 Act, will be accompanied by only limited change to existing processes and that the more thoroughgoing reform of the system – including the culture that pervades it -  so urgently required is no longer a potential consideration. 
Unfortunately, the present consultation would appear to confirm that view – with a series of narrow multiple-choice questions which appear to be designed to confirm what most stakeholders would regard as obvious responses, or to express preference for fairly minor alterations within the existing system. 
It is against this backdrop, and the concerns raised during the passage of the 2025 Act, that the EIS offers this narrative response to the present consultation.                                                                                                                                                                     </t>
    </r>
    <r>
      <rPr>
        <b/>
        <sz val="11"/>
        <color theme="1"/>
        <rFont val="Calibri"/>
        <family val="2"/>
      </rPr>
      <t xml:space="preserve">Conclusion </t>
    </r>
    <r>
      <rPr>
        <sz val="11"/>
        <color theme="1"/>
        <rFont val="Calibri"/>
        <family val="2"/>
      </rPr>
      <t xml:space="preserve">
The EIS believes that the scope of the present consultation is insufficiently narrow to deliver the significant changes to the practices of school inspection which the system requires, and to effect the cultural change which Professor Muir stated was so urgently needed.  The EIS is pleased that consideration is being given to terminating the practice of grading schools in inspection reports. It is a tacit, yet long-overdue acknowledgement of the damage that high-stakes ‘accountability’ practices can do in an educational context. However, unless it is accompanied by throughgoing changes to the practice and culture of school inspection, and the governance of the new Inspectorate, it will be seen as a purely symbolic move. A significant shift in thinking with regards to scrutiny, inspection and evaluation, coupled with significantly enhanced support to the profession could support improvement and increased trust in the professionalism of teachers. 
Such a rethink would also support a sharper system-wide focus on what matters within the curriculum and young people’s educational experiences. A system that supports improvement through growing professional collaboration, trust and confidence - in the real spirit of empowerment - is one likely to lead to lessened scrutiny-related bureaucracy and greater creativity- as envisaged in the design of CfE. 
Based on our members’, including senior leader members’, feedback regarding their experiences of inspection, the EIS believes that a shift to a new model of evaluation of the kind suggested would also help improve the wellbeing of teachers, leading to better learning experiences and associated outcomes for children and young people. On the other hand, failure to address the core issues around inspection we have identified will lead to reforms that are seen as mere rebranding, setting back the essential work required to bring meaningful reform to Scottish education.</t>
    </r>
  </si>
  <si>
    <t xml:space="preserve">Questions 1.1-1.4 The EIS is clear that school inspection must be led by individuals who are professionally qualified and experienced in teaching, and that this is framed as peer-to-peer professional support accompanied by genuinely constructive challenge which recognises the workload and resource constraints within which schools and teachers operate. Associate assessors with a background in school leadership – but also more broadly in leadership of learning - can provide valuable perspectives and credible insights particularly when they have taught in comparable contexts. Feedback from EIS members suggests inspection is most effective when individuals in inspection teams are professionally relatable, empathetic, and able to offer clear practical advice and realistic constructive challenge. A consistent theme in our qualitative data is that, regardless of inspection outcomes, teachers place great store on the ‘credibility’ of those by whom they are being inspected – conveyed by their professional knowledge, collegiate approach and interpersonal and communicative skills.  
Conversely, negative experiences of inspection - again, regardless of inspection outcomes – are attributed to members of inspection teams adopting a distant, hierarchical and sometimes dismissive posture in which there is little appreciation of the pressure experienced by teachers during the process, or the specific contexts in which they work. Qualitative evidence gathered by the EIS highlights how some associates refer to practice ‘in my school’, an approach which, regardless of intent, is often disempowering and disorientating for teachers. 
Whilst inspection teams, including associate assessors are trained in the PRAISE framework, the EIS is clear that a higher premium must be placed on understanding the diversity of school settings (and indeed drawing associate assessors from a diversity of settings and backgrounds,) and that the Inspectorate must ensure that its staff and associates are professionally committed to fostering a more positive culture around school inspection and doing their utmost to mitigate the unreasonable pressures under which many practitioners are placed by external scrutiny widely perceived as high-stakes.    
The EIS understands that lay members may be able to contribute useful insights during school inspection and that alternative perspectives on certain aspects of a school’s wider endeavour can be illuminating. That said, we are clear that within the context of school inspection, individuals with no background in teaching and school education or educational leadership should not encroach upon the pedagogical activities and professional domain of teachers. It is imperative that the role played by lay members in each school inspection is communicated clearly to teachers and their representatives in advance of an inspection – with recourse to challenge - to ensure that teachers have confidence in the credibility of the inspection process overall. Moreover, given the priority that should be accorded to teacher confidence in the process, the role of lay members in the construction of outputs must be made absolutely transparent.   
Local authority managers, who often possess detailed knowledge of community and contextual factors, and broad overviews of local context can play a valuable role in supporting inspection teams’ understanding of the environments in which schools operate – although we would note that not all local authority staff are teachers and so we would reiterate the points made above in relation to teacher-led inspection. EIS members note that the quality of local authority educational leadership is key in this respect, particularly where there is a professional and collegiate approach to ongoing mentoring and support and an appreciation that top-down external scrutiny, driven by data-driven demands on schools are counter-productive in securing genuine and sustained educational improvement.   
A small proportion of members have highlighted instances, however,  where messages from local authority managers have conflicted with those from inspection teams, and some feedback from members highlights the capacity for inconsistency and inequity on a local, regional and national basis and further calls into question the extent to which the current arrangements can provide information that will usefully inform practice and policy.
It would be remiss of the EIS to fail to point out, however, that a key driver of stress and excessive workload for many teachers is, in many cases, the ‘partnerships and support available to schools emanating from local authorities’ – in the form of a rash of mini-inspection processes, ostensibly validated self- evaluation, but to a significant degree, inspection rehearsals to ensure the requirements of any future inspection are complied with. These have inspired a further layer of school-led scrutiny of departments and individual teachers, focussed excessively on HGIOS4 indicators and driving attainment, which are obstructive to teaching and learning and corrosive of trust. 
The EIS also has concerns in relation to emerging practice which has been reported around the local authority ‘Quads’ initiative. Whilst the Institute is not opposed in principle to local authority collaboration with a view to self-evaluation and improvement, such work will inevitably impact the priorities and work of schools and teachers; yet, contrary to the rhetoric around an Empowered system and collegiality, there has been no consultation or discussion whatsoever with the teacher trades unions about the emergence of these collaboratives.  Indeed, arrangements around how the role of Quads in the system are governed and to whom they are formally accountable are totally opaque at this stage. EIS members have reported receiving Quad-led ‘Inspections’ including classroom observations – which, if verified, would constitute a flagrant disregard of national and local arrangements. The Institute is clear that issues of governance, accountability, operations and relationships to and with Education Scotland and the Inspectorate – who appear to have collaborated with the Quads - must be made transparent to the system as a whole.  
Whilst these are systemic issues, the EIS is clear that the Inspectorate must take its share of responsibility for the distortions wrought by this culture of high-stakes performativity that the current model of inspection inspires and perpetuates. 
The continuation of this top-down culture is evident in the present consultation itself and, in particular, the question on inviting senior school leaders to join parts of the inspection process. The EIS is clear that, notwithstanding the formal role of Inspection, it should be a collaborative endeavour characterised by significant co-creation involving professional discussion between inspection teams, leadership, teachers and wider school staff, including teachers’ representatives. The consultation appears to be premised on the assumption that teachers outwith leadership teams have nothing to offer the process. Further, for many teachers, observation of learning is seen as high-stakes and therefore an intensely stressful experience, particularly in the current context. Whilst senior school leaders can play a critical role in liaising with inspection teams and contextualising the school’s work, the EIS would reflect that for many teachers, having additional observers in the room unsolicited would, instead of being supportive, risk exacerbating an already stressful situation and diminish the quality of the observation. </t>
  </si>
  <si>
    <t xml:space="preserve">Furthermore, EIS members report that whilst they generally do have opportunities to share their views with inspection teams and value such opportunities, their experiences of doing so are variable. At best, they report engaging dialogue which generates validation, constructive challenge and practical support.  In some cases, though, teachers report that inspection teams can, despite declarations to the contrary, be unavailable and operate on arbitrary schedules which take little account of the intense lengths to which teachers have gone to prepare lessons for observation and contribute to the inspection process. A frequent complaint is that teachers are expected to sacrifice their protected non-class contact time or time outwith working hours to attend briefings and focus groups.
Whilst questionnaires are completed and can guide discussion, members frequently express the view that inspection teams ‘already have their minds made up’ or ‘have decided what they are looking for’. A recurring opinion is that if the school’s attainment figures are ‘good’, little else matters.  The EIS is clear that a more co-created model of inspection, centred on collaborative professional dialogue – and incorporating the voices of children and young people as part of a process facilitated on the principle of equity - would lead to collective ownership of the process and ultimately result in greater capacity for sustained improvement. </t>
  </si>
  <si>
    <r>
      <rPr>
        <b/>
        <sz val="11"/>
        <color theme="1"/>
        <rFont val="Calibri"/>
        <family val="2"/>
      </rPr>
      <t>Questions 2.1 to 2.3</t>
    </r>
    <r>
      <rPr>
        <sz val="11"/>
        <color theme="1"/>
        <rFont val="Calibri"/>
        <family val="2"/>
      </rPr>
      <t xml:space="preserve"> The EIS asserts that inspection, in the context of an Empowered system, is an outdated model for educational improvement. Unfortunately, the present consultation as set out appears to be centred on adjustments to current arrangements which will not fundamentally alter its character as a high-stakes -and what school leaders have referred to as a ‘career-defining’ - event. 
Turning to the specific proposals, it could be argued that, theoretically, increasing the frequency of school inspection may lower the stakes for schools in that inspection would become a more familiar event and that more evenly placed scrutiny milestones would facilitate steadier and more stable progression. Certainly, within a model advocated by the EIS, co-created with the profession and built on peer-review and self-evaluation, assurance activity in relation to school improvement could be on an ongoing basis with continuous partnership and mentoring from within the system as opposed to a high-stakes event, with recourse to specific risk-based interventions (based on clear agreement in respect of the constitution of identified risk).   
However, so long as the present system of high-stakes external accountability persists, within a system driven by attainment data, the culture of performativity and cynical compliance which it engenders will remain. The corollary is that, in the EIS’s view, formal adjustments to the frequency of inspection and to selection will be of marginal impact in addressing this. In research carried out by the EIS, members reported that schools exist in a state of semi-permanent hypervigilance around the possibility of inspections; it was further stated that it is difficult to plan improvement sustainably as rumours of impending inspections or local authority visits to prepare schools for potential inspection circulate in localities and are unsettling and disruptive to planning, teaching and learning. The adverse impact on class teachers and on learning was illustrated by teachers who stated that management-led classroom observations – in themselves largely performative - are calendared monthly but tend to increase in number based on rumours around impending inspections or other visits, with virtually all staff development time in the calendar assigned to studying HGIOS indicators. 
Whilst a cyclical scheduling of inspections may provide more certainty than at present, it is difficult to believe, under the present regimen, that it would do anything other than re-order for teachers the enormous workload and stress associated with inspection and thereby increase the frequency of activity which is highly disruptive to school’s quotidian business of teaching and learning.  ‘In providing qualitative feedback on the inspection process to the EIS, members in one school, upon receiving notification of an Education Scotland inspection, state that in the two weeks prior to inspection, 3-4 hours of additional work was generated every day for every teacher. This is far from atypical in the feedback we receive from members. The fear of inspections looms large, and, notwithstanding the reassurances of HMIE and local authorities – whose often well-intentioned efforts to prepare schools for inspection generate a welter of performative initiatives - is perceived at all levels in schools as a threat which provokes a range of new initiatives and tasks which invariably add to workload and complicate rather than simplify priorities. Teachers report that there is a cognitive dissonance, where they are told that inspection is about capacity for school self-improvement, motivated by an ambition to improve outcomes for learners when it is obvious to them as professional practitioners that the procedures are obtrusive, purely performative and detract from quality teaching and learning. The view is widespread that the quality assurance and improvement processes which dominate school agendas are motivated primarily by fear of top-down scrutiny and accountability mechanisms at each level of the system, with school inspection at the apex.</t>
    </r>
  </si>
  <si>
    <r>
      <rPr>
        <b/>
        <sz val="11"/>
        <color theme="1"/>
        <rFont val="Calibri"/>
        <family val="2"/>
      </rPr>
      <t xml:space="preserve">Question 3.1-3.6 </t>
    </r>
    <r>
      <rPr>
        <sz val="11"/>
        <color theme="1"/>
        <rFont val="Calibri"/>
        <family val="2"/>
      </rPr>
      <t xml:space="preserve">The Institute will challenge - in the strongest possible terms – the retention of scoring and labelling of schools in the course of inspection. Rather than allowing schools to approach improvement priorities in an ethos of confidence and collaboration, this practice fosters an ethos of competition, a fear of failure and encourages misinformation to be spread abroad about how schools are going about their work. Inspection processes encompass data such as attainment figures whose reliability and validity in terms of gauging accurately how well a school performs in its varied and complex functions, are variable to say the least.
Publicly reporting school performance in such reductive terms is demoralising and dispiriting for school staff, for learners and for school communities. Politicians and national agencies, including the Inspectorate, are well aware of the devastating impact on schools – often schools working in the most challenging of circumstances – which are castigated in the media following Inspection outcomes. Yet the same politicians and officials take no action to protect school communities, staff and learners from such impacts. It is a distorted notion of ‘public accountability and assurance’ that takes such a ‘punitive’ and deficit-based approach to entire learning communities. It is difficult to see how genuine and sustainable improvement can be driven in an environment of demoralisation and stigma. There is a stinging irony in that teachers, having due regard to the Professional Standards, would never use such terminology to label a child or their endeavours, yet the institution which purports to uphold standards in Scottish education has adhered to this insidious practice for so long.  
The use of scoring and the publication of judgemental narrative evaluations undermines the stated purpose of inspection of building capacity to improve; contrary to stated purpose, it does not provide assurance to those in the school community, but rather subjects them to harmful, polarising media scrutiny, based on a snap-shot of a school’s complex circumstances. There is an opportunity within the present consultation process to put an end to the iniquitous practice of labelling schools through simplistic grading processes and to reframe the narrative around publication, with an emphasis on support and the agreed outputs from collaborative engagement. </t>
    </r>
  </si>
  <si>
    <t xml:space="preserve">In explaining current notification arrangements, the consultation can be construed as wilfully oblivious to the workload challenges facing teachers and school leaders in the period leading up to an inspection. This goes some way beyond ‘completing pre-inspection paperwork and questionnaires’. EIS members attest that inspection itself is invariably preceded, in the immediate term, by a school-level frenzy of activity which creates significant disruption to teaching and learning, and which generates significant additional workload for teachers and school leaders who often have to work over school holidays in order to prepare.  Indeed, according to post-inspection evaluations conducted by the EIS, one of the most frequent complaints was that notification of inspection was received prior to school holidays.  Invariably this meant that already overworked school leaders and teachers felt compelled to sacrifice their holidays to prepare for inspection. The EIS has alerted the Inspectorate to these issues on a number of occasions. The explanation that this is unavoidable due to the educational calendar is cold comfort for staff whose health and wellbeing is already under considerable strain due to excess workload, and whose private and family time are impacted. There is a clear perception that teachers and schools are having to pay the price for an inspection system which is operating beyond its capacity.
The options presented in the consultation underscore the invidious position in which teachers are placed by the current culture and practice surrounding inspection: it is a high-stakes activity, where the ‘fear of failure’ creates a considerable degree of stress on individuals and on teams. It is doubtful that a slightly longer notification period will address any of the issues above and indeed may expand the scope for performative preparatory activities; whilst a more or less ‘unannounced’ approach has the potential to heighten the hypervigilance that already exists, creating a distraction from genuine capacity-building for improvement in teaching and learning. </t>
  </si>
  <si>
    <r>
      <rPr>
        <b/>
        <sz val="11"/>
        <color theme="1"/>
        <rFont val="Calibri"/>
        <family val="2"/>
      </rPr>
      <t xml:space="preserve">Sections 5 and 6      </t>
    </r>
    <r>
      <rPr>
        <sz val="11"/>
        <color theme="1"/>
        <rFont val="Calibri"/>
        <family val="2"/>
      </rPr>
      <t xml:space="preserve">                                                                                                                                                                                                                                                                                                                                                                                                                                                                                                     Section Five: Pre-inspection
As is highlighted above, feedback from EIS members indicates that the extent to which the aims and purposes of inspection – in this case the primacy accorded in the process to a school’s self-evaluation – is largely dependent on the degree of professionalism with which the inspection process is conducted. Where this is an open and supportive professional dialogue where the self-evaluation summary is used to facilitate a broader exploration and review of the school’s effectiveness, the perceptions alluded to earlier that the inspection team has a pre-conceived agenda, or that they focus on attainment data to the exclusion of the school’s wider endeavour, are much less likely. Conversely, there is a risk that the self-evaluation summary, being a distilled and refracted piece, contributes to a narrowing of scope whereas the Standards and Quality report and School Improvement Plan are primary sources which reflect more accurately the breadth and depth of the school’s activity and resources. The EIS is of the view that schools should be empowered to select the means by which they present their self-evaluation and that the use of the self-evaluation summary or school-based documents should be regarded equally. 
The EIS would agree that seeking the views of the identified stakeholder groups is indeed important.  More importantly from the Institute’s perspective is that the process of seeking stakeholder views is co-created with the profession to ensure that such engagement is not tokenistic but that stakeholders are able to offer informed perspectives on areas where they have locus and that those views are weighted accordingly and rationally within the context of the overall inspection activity. It is imperative that such engagement is respecting of the rights of teachers and their professional roles. The EIS would question, however, the efficacy and inclusivity of pre-inspection surveys and would note that ongoing longitudinal engagement by schools with stakeholders -including parents and learners - outwith inspection will more effectively inform schools priorities than snapshots before an inspection. 
Section Six: Design and content of a school inspection framework
For many schools, collaborative development activity revolves around preparation for inspection with staff meetings and collaborative time taken up with management-led focus on the HGIOS 4 improvement framework, rather than a direct focus on improving teaching, learning and well-being. Such hyper- vigilance – the need to be constantly ‘inspection-ready’ – is the hallmark of a dysfunctional education system driven by external data-demands and top-down accountability measures derived from business, and runs counter to the vision and aims of CfE. 
EIS members report that school improvement priorities are increasingly crowded out by localised ‘mini-inspections’, ‘departmental spotlights’ and ‘HGIOS QI deep-dives’. Rarely are these aligned with or embedded in schools’ collegiately-devised strategic improvement planning; usually, they are obtrusive and reactive, and speak of a crisis of confidence in the system where practitioners and leaders feel scrutiny is inflicted upon them by management who, in turn, have enormous pressure of ‘accountability’ placed upon them from without. Increasingly – at an advanced stage in the Education Reform process and where the Inspection Framework is under review – we receive reports of departments and individual teachers who have been internally ‘inspected’ – including lesson observation, scrutiny of jotter corrections, pupil questionnaires, wall display and planner checks - and their work assigned a grading based on HGIOS Quality Indicators.  
EIS members state that the language of HGIOS is completely removed from their experience as practitioners with the result that the documentation lacks relevance, meaning and impact in supporting practice, so that the above activities are largely pointless from a teaching and learning perspective. The underpinning framework of Inspection is regarded as a disempowering, top-down scrutiny tool which encourages performativity and cynical compliance, and which sits uneasily with a curriculum that is purportedly built from the bottom-up. It is closely associated in teachers’ minds with the relentless drive to raise a narrow band of ACEL and NQ attainment regardless of the counter-educational impacts. 
Despite the widespread antipathy towards HGIOS due to its association with inspection and its colonisation of much school development work, the retention of a single framework for self-evaluation and Inspection, flexible enough to adapt to specific circumstances and contexts, may be thought to make sense and provide a degree of familiarity and security to many teachers and school leaders. In reality though, it is a self-sustaining cycle, and it is not immediately apparent how delineating discrete frameworks for inspection and self-evaluation will address the wider issues of top-down accountability and a counter-educational performativity culture that characterise school inspection. 
The EIS can imagine without difficulty how the exemplification of good practice in the inspection framework quickly becomes, in a system purportedly empowered but actually blighted by performativity, the homogenisation of teaching and learning, contrary to the aims of the curriculum.  
The list of proposed areas for inclusion in a new inspection framework underscores the range and complexity of schools’ work. The EIS would welcome prominence accorded to staff wellbeing. We note though that staff wellbeing is intimately linked to the availability of resources – whether time, material or human – yet resourcing itself is missing from the list. 
There is an incoherence to resourcing in inspection reports, with thematic reports noting the adverse impact of shortages of qualified teachers on teaching and learning and attainment; yet certain inspection reports have been critical of individual schools for a lack of ‘creativity’ in confronting staff shortages beyond their control. The EIS is clear that proper resourcing is fundamental to schools’ delivering for children and young people and indeed, is integral to so many of the other specified areas such as digital technologies, meeting additional support needs and relationships and behaviour. We would further note that attainment exerts a significantly disproportionate influence in school inspection, marginalising many of the other areas of the curriculum, and impacting staff wellbeing significantly.
More broadly though, the EIS would advocate an ambitious vision of the inspection process, one rooted in co-creation and built on peer-review and self-evaluation, with a departure from the current external accountability model which is a driver of workload and stress for the profession, directly as a result of the inspection process itself, but indirectly in terms of the culture of performativity and compliance which it perpetuates. Such a vision would require looking inwards, to objectively analyse the impacts of the current Scottish system, but should also look outwards to other jurisdictions, such as Finland, and not confine itself to those similar to or modelled on the Scottish system. 
There has been a considerable investment both of time and public resources on the range of consultations focusing on Education Reform over the last five years, which have included a focus on inspection and the governance of the national bodies. In its response to these consultations, the EIS has been clear that the scrutiny model currently in place is misaligned with the empowerment agenda, and in spite of efforts otherwise, continues to be bureaucracy-heavy and morale-draining for many within the profession, and in many cases, for learners and their families as members of school communities. The very process of labelling schools has normalised feelings of failure where the results of an inspection have not been as anticipated.
It is costly, in terms of resource channelled into the inspection body from public funds, in terms of the time lost to teaching and learning and is highly disruptive to normal teaching and learning. It is of very limited value in supporting accurate self-evaluation and informing professional practice. It frequently fails to get to the heart of a school’s endeavour to serve the needs of its community and unless an ambitious approach for change is adopted, teachers, learners and their families will continue to be subjected to an antiquated and disempowering process of top-down accountability which is culturally specific and for which there is scarce evidence of positive impact.  
In both the senior phase and the BGE, the expectation to deliver certain narrow ‘attainment’ outcomes is ever prevalent and is perpetuated by top-down accountability targets set out in the National Improvement Framework (NIF) and compounded by arbitrary local stretch-aims, with the perception being that the strength of local authority and school performance and reputation rest on what is reflected by the HMIE Inspection scoring system. 
Rather than being firmly encouraged to adopt more creative approaches to learning and teaching, with stakes in the attainment and accountability drive so high, a more risk-averse approach is generally taken by schools and teachers than Curriculum for Excellence’s (CfE) original design had intended. 
Change needs to be enacted on all of these fronts if the promise of creativity and enjoyment at the heart of children and young people’s learning experiences is to be realised in full.</t>
    </r>
  </si>
  <si>
    <t xml:space="preserve">Reporting, combined with publication of the scoring attributed to the establishments, can be disempowering and have significant detrimental impacts on the health and wellbeing of staff.  An over-reliance on reporting requirements and accountability in the 2025 Act did little to signal the culture change needed in the inspection system which practitioners will have been hoping for. The EIS is clear that, even if the iniquity of grading schools is removed, reporting as it operates in the present culture, continues to risk counteracting genuine improvement. It would be unacceptable to the EIS if, for example, the removal of grades resulted in narrative or statements which ultimately replaced one reductive and misrepresentative measure with another, ultimately hindering educational improvement.  
The EIS notes how, in some of the best performing educational jurisdictions internationally, external scrutiny evidence is used as an internal professional tool to build improvement within the system and the risk of schools being publicly ‘named and shamed’ (or alternatively, schools, deemed to be high-performing, ‘celebrated’) is actively mitigated. 
If meaningful change to the inspection process is to occur, more radical reform is necessary – reform which is founded on the premise that trust in teacher professionalism and professional judgement extends to the improvement agenda, and that the outcomes of school evaluation are primarily for educators to work collaboratively towards improvement. More fundamentally, the system must explore more intelligent and effective concepts of accountability and assurance than the publication of reports. 
</t>
  </si>
  <si>
    <t>Please see our full response, submitted by email to SchoolInspectionConsultation@educationscotland.gov.scot</t>
  </si>
  <si>
    <r>
      <rPr>
        <b/>
        <sz val="11"/>
        <color theme="1"/>
        <rFont val="Calibri"/>
        <family val="2"/>
      </rPr>
      <t xml:space="preserve">Sections 8 and 9 </t>
    </r>
    <r>
      <rPr>
        <sz val="11"/>
        <color theme="1"/>
        <rFont val="Calibri"/>
        <family val="2"/>
      </rPr>
      <t xml:space="preserve">                                                                                                                                                                                                                                                                                                                                                                                                                                                                                                    Section Eight: Inspecting nursery classes.
The Early Learning and Childcare sector, including both standalone centre-based provision and nursery classes within primary schools, are amongst the most highly scrutinised settings in the system, as all provision in this sector is currently and has previously been, subject to both single and shared inspections from two inspectorate bodies – the Care Inspectorate and HMIE.  
Whilst the consultation document makes it clear that HMIE is not consulting on the new Joint Framework and inspection arrangements which have been introduced in Early Years settings, we would take this opportunity to highlight our ongoing concerns about the approach adopted in the development and implementation of the new Framework. 
The EIS is clear that the new Joint Framework is little more than a consolidation of the two existing frameworks, which fails to integrate development of a joint approach to inspections or to promote joint visits. We are concerned that the continued adherence to current inspection models which it perpetuates, will not result in the culture change necessary to reduce anxiety and stress for nursery teachers, ELC practitioners and staff and will do nothing to reduce bureaucracy and workload – an imperative which Professor Muir highlighted should be actioned as a matter of urgency back in 2022.  
The EIS continues to advocate for more far-reaching reform, as outlined above and believes that principles of collegiality and professional trust, supported by reflective practice, self-evaluation and open and collaborative processes, through which professional dialogue can take place in a supportive and respectful environment, are missing from the current approach.
In responding to the specific question raised in the consultation, the EIS abjures the current top-down inspection approach and is absolutely opposed to grading as part of school inspection reports. This position applies equally to all nursery education settings, whether standalone or integrated in schools. 
The EIS is clear, however, that any school inspection of nursery classes should be premised on the nursery class being an integral part of the school community. Nursery classes, in the experience of EIS members, may be regarded as completely separate entities. This is unhelpful. Whole school evaluations should encompass nursery classes,  reflecting their key and crucial contribution to the foundation of children’s learning and holistic development, and their contribution to the wider life of the school.  
Simultaneously, the unique facets of nursery education must be accommodated within school inspections, in our view. There are some important differences in ELC pedagogy and delivery, which should be acknowledged and considered discretely. For example, although the nursery class will plan and assess using the Early Level experiences and outcomes of CfE, the pedagogical approach will also be influenced by Realising the Ambition (Scottish Government, 2020.) This guidance, along with multiple guidance documents from the Care Inspectorate, and in line with Local Authority practice guidelines and policy, is based firmly upon what constitutes developmentally appropriate pedagogy for our youngest learners. This often involves a significant focus on high quality interactions, self-directed learning, an engaging and varied learning environment, ample daily allowance of free-flow outdoor play and effective, observation based, child-led planning processes. 
We would caution that removing altogether discrete nursery class evaluation in the overall school inspection report runs the risk of obscuring the nuanced, child-led, and playful learning-based focus in which the ELC sector excels and may risk further diminishing the vital role of ELC teachers, whose systematic removal by local authorities from the majority of ELC settings in Scotland is inimical to the cohesion of the Early Level of Curriculum for Excellence.  
Further, we are clear that a reformed inspection regime should seek to foster stronger bonds between the setting’s ELC teacher (if there is one), early years practitioners and primary teachers, and should encourage collegiate working across the school. This will emphasise the crucial contribution of the nursery class towards embedding a coherent realisation of the early level of CFE for all learners.    
Section Nine: Inspection follow-up
Despite attempts to promote inspections as collaborative and geared towards self-evaluation and improvement-capacity building, the lived experience of teachers and school leaders, evidenced in innumerable EIS member consultations and surveys, is that inspection is resented as a high-stakes, external scrutiny activity for which there is little evidence of effectiveness.  Whilst the EIS acknowledges the rationale for inspection follow-up visits, we can only view them as a continuation of a flawed system where schools experience a further, yet intensified, round of scrutiny to comply with external demands for even higher stakes. The EIS is not opposed to schools receiving ongoing external support where there are challenges in securing improvement or significant compliance issues. However, a re-imagining of the current inspection process and culture, in which ongoing mentoring and support at local level, and with input from national agencies if required, could contribute to a measured and carefully structured collaboration to address outstanding issues and secure improvement in a rational and sustainable way, instead of exposure to further high-stakes scrutiny events</t>
    </r>
  </si>
  <si>
    <t>The Educational Institute of Scotland (EIS)</t>
  </si>
  <si>
    <t>The format of this online consultation in our opinion does not allow scope for meaningful, contextualised input.  We have therefore, in addition to responding to some of the multiple choice questions, submitted our full response by email and consent to it being published.</t>
  </si>
  <si>
    <t>ANON-E7Y6-N4B7-6</t>
  </si>
  <si>
    <t xml:space="preserve">Suggested change </t>
  </si>
  <si>
    <t xml:space="preserve">Suggested type </t>
  </si>
  <si>
    <t xml:space="preserve">Original type selected by respondent </t>
  </si>
  <si>
    <t>Groups to Individuals</t>
  </si>
  <si>
    <t>School Senior Leader / retired / Centre Leader / Manager / Tertiary Education Leader / Manager</t>
  </si>
  <si>
    <t>Mozilla/5.0 (Windows NT 10.0; Win64; x64) AppleWebKit/537.36 (KHTML, like Gecko) Chrome/141.0.0.0 Safari/537.36</t>
  </si>
  <si>
    <t>open</t>
  </si>
  <si>
    <t>v8.5.0</t>
  </si>
  <si>
    <t>Section 1:  People involved in inspection</t>
  </si>
  <si>
    <t>Mozilla/5.0 (Windows NT 10.0; Win64; x64) AppleWebKit/537.36 (KHTML, like Gecko) Chrome/142.0.0.0 Safari/537.36</t>
  </si>
  <si>
    <t>Mozilla/5.0 (Windows NT 10.0; Win64; x64) AppleWebKit/537.36 (KHTML, like Gecko) Chrome/139.0.0.0 Safari/537.36</t>
  </si>
  <si>
    <t>v8.2.0</t>
  </si>
  <si>
    <t>Parent / Carer / Child/ YP /Grandparent</t>
  </si>
  <si>
    <t>Mozilla/5.0 (Windows NT 10.0; Win64; x64) AppleWebKit/537.36 (KHTML, like Gecko) Chrome/141.0.0.0 Safari/537.36 Edg/141.0.0.0</t>
  </si>
  <si>
    <t>v8.4.0</t>
  </si>
  <si>
    <t>Mozilla/5.0 (iPhone; CPU iPhone OS 18_6_2 like Mac OS X) AppleWebKit/605.1.15 (KHTML, like Gecko) Version/18.6 Mobile/15E148 Safari/604.1</t>
  </si>
  <si>
    <t>Teacher / Lecturer / Practitioner / Support staff / Retired</t>
  </si>
  <si>
    <t xml:space="preserve">Individual </t>
  </si>
  <si>
    <t>Mozilla/5.0 (Windows NT 10.0; Win64; x64) AppleWebKit/537.36 (KHTML, like Gecko) Chrome/142.0.0.0 Safari/537.36 Edg/142.0.0.0</t>
  </si>
  <si>
    <t>v8.6.0</t>
  </si>
  <si>
    <t xml:space="preserve">Groups to organisations </t>
  </si>
  <si>
    <t>Mozilla/5.0 (iPhone; CPU iPhone OS 18_5_0 like Mac OS X) AppleWebKit/605.1.15 (KHTML, like Gecko) EdgiOS/139.0.3405.125 Version/18.0 Mobile/15E148 Safari/604.1</t>
  </si>
  <si>
    <t>Kilwinning Academy</t>
  </si>
  <si>
    <t>Mozilla/5.0 (Windows NT 10.0; Win64; x64) AppleWebKit/537.36 (KHTML, like Gecko) Chrome/139.0.0.0 Safari/537.36 Edg/139.0.0.0</t>
  </si>
  <si>
    <t>v8.3.0</t>
  </si>
  <si>
    <t>Kingspark School</t>
  </si>
  <si>
    <t>Mozilla/5.0 (Windows NT 10.0; Win64; x64) AppleWebKit/537.36 (KHTML, like Gecko) Chrome/140.0.0.0 Safari/537.36 Edg/140.0.0.0</t>
  </si>
  <si>
    <t>Hamilton College</t>
  </si>
  <si>
    <t>Mozilla/5.0 (iPhone; CPU iPhone OS 18_7 like Mac OS X) AppleWebKit/605.1.15 (KHTML, like Gecko) Version/26.0.1 Mobile/15E148 Safari/604.1</t>
  </si>
  <si>
    <t xml:space="preserve">Organisations to individuals </t>
  </si>
  <si>
    <t>Section 2:  Inspection frequency and selection</t>
  </si>
  <si>
    <t>Section 3:  Use of grades in inspection</t>
  </si>
  <si>
    <t>Section 4: Notification of inspection</t>
  </si>
  <si>
    <t>Section 5: Pre-inspection</t>
  </si>
  <si>
    <t>Mozilla/5.0 (iPhone; CPU iPhone OS 18_6_2 like Mac OS X) AppleWebKit/605.1.15 (KHTML, like Gecko) Mobile/22G100 [FBAN/FBIOS;FBAV/530.0.0.59.75;FBBV/790686474;FBDV/iPhone14,5;FBMD/iPhone;FBSN/iOS;FBSV/18.6.2;FBSS/3;FBID/phone;FBLC/en_GB;FBOP/5;FBRV/793487384;IABMV/1]</t>
  </si>
  <si>
    <t>Calderglen High School</t>
  </si>
  <si>
    <t>Changed  to Ind or Org</t>
  </si>
  <si>
    <t>Possible typology  - amalgamation self plus added</t>
  </si>
  <si>
    <t>What is your organisation? - Organisation</t>
  </si>
  <si>
    <t>Already shifted across to Individual 'Local authority officer'  group</t>
  </si>
  <si>
    <t>East Lothian Council</t>
  </si>
  <si>
    <t>1. Agree strongly</t>
  </si>
  <si>
    <t>2. Agree</t>
  </si>
  <si>
    <t>3. Neutral</t>
  </si>
  <si>
    <t>4. Disagree</t>
  </si>
  <si>
    <t>5. Disagree strongly</t>
  </si>
  <si>
    <t>6. Not sure</t>
  </si>
  <si>
    <t>7. Not Answered</t>
  </si>
  <si>
    <t>1. Parent or carer and young people</t>
  </si>
  <si>
    <t xml:space="preserve">2. Teacher or other staff </t>
  </si>
  <si>
    <t xml:space="preserve">3. Senior leader or manager </t>
  </si>
  <si>
    <t>4. Local / education authority officer</t>
  </si>
  <si>
    <t>5. Other</t>
  </si>
  <si>
    <t>6. Local authority</t>
  </si>
  <si>
    <t>7. Public body</t>
  </si>
  <si>
    <t>8. Sector representative body or membership organisation</t>
  </si>
  <si>
    <t xml:space="preserve">9. Think tank, consultancy or academia </t>
  </si>
  <si>
    <t>Column Labels</t>
  </si>
  <si>
    <t>Grand Total</t>
  </si>
  <si>
    <t>Count of  Typology</t>
  </si>
  <si>
    <t>Row Labels</t>
  </si>
  <si>
    <t>as % ind or org</t>
  </si>
  <si>
    <t>A. Third sector, campaign group or support provider</t>
  </si>
  <si>
    <t>B. Trade union</t>
  </si>
  <si>
    <t>D. Other</t>
  </si>
  <si>
    <t xml:space="preserve">Count of 1.1 To what extent do you agree or disagree that having associate assessors in inspection teams strengthens inspections? </t>
  </si>
  <si>
    <t>1. Sampling-based:  schools should continue to be selected using a national sampling approach, based on levels of risk, performance or context.</t>
  </si>
  <si>
    <t>2. Fixed-cycle:  every school should be inspected within a fixed national cycle (e.g. every 5-7 years).</t>
  </si>
  <si>
    <t>3. Combined approach:  a combination of a clear cycle for all schools, with additional inspection based on risk.</t>
  </si>
  <si>
    <t>4. No preference</t>
  </si>
  <si>
    <t>5. Not Answered</t>
  </si>
  <si>
    <t>1. At least once every 5 years</t>
  </si>
  <si>
    <t>2. At least once every 7 years</t>
  </si>
  <si>
    <t>3. At least once every 10 years</t>
  </si>
  <si>
    <t>4. Only when there is a concern</t>
  </si>
  <si>
    <t>5. None of the above</t>
  </si>
  <si>
    <t>6. No preference</t>
  </si>
  <si>
    <t>1. Yes</t>
  </si>
  <si>
    <t>2. No</t>
  </si>
  <si>
    <t>3. Not sure</t>
  </si>
  <si>
    <t>4. Not Answered</t>
  </si>
  <si>
    <t>1. Keep the current six-point grading scale</t>
  </si>
  <si>
    <t>2. Keep the six-point scale, but change the meaning of each grade</t>
  </si>
  <si>
    <t>3. Use a shorter grading scale with fewer points and descriptions</t>
  </si>
  <si>
    <t>1. About 2 days’ notice (the minimum needed for planning)</t>
  </si>
  <si>
    <t>2. About the same as now (around 2.5 weeks)</t>
  </si>
  <si>
    <t>3. 3 to 4 weeks’ notice</t>
  </si>
  <si>
    <t>4. Not sure</t>
  </si>
  <si>
    <t>5. Other (please comment in the box below)</t>
  </si>
  <si>
    <t>6. Not Answered</t>
  </si>
  <si>
    <t>1. Very important</t>
  </si>
  <si>
    <t>2. Important</t>
  </si>
  <si>
    <t>3. Not very important</t>
  </si>
  <si>
    <t>4. Not at all important</t>
  </si>
  <si>
    <t>5. Not sure</t>
  </si>
  <si>
    <t>1. One single framework for all schools</t>
  </si>
  <si>
    <t>2. One main framework for all schools with guidance that can be adapted for each different type of school</t>
  </si>
  <si>
    <t>3. Different frameworks for different types of schools (e.g. primary, secondary, special)</t>
  </si>
  <si>
    <t>4. I’m not sure</t>
  </si>
  <si>
    <t>Equity – through consultation with HTs they note that there is an Equity issue in relation to inspection findings for example through the current outcome QI of 3.2 where progress for children and young people is not given the same weighting as traditional attainment measures. This can lead to evaluations within this QI not being reflective of the strengths in this aspect.
It is also important to note that through inspection relating to the themes notes above there is a need for clear exemplification and a shared and agreed understanding of quality for all team members that leads to variance in evaluation gradings when team members have a particular area of interest or strength that others may not have.
[ moved from 7.1a: Moral, Spiritual and Social education – the opportunity to show the distinctive nature of each school (especially important for Catholic schools)]</t>
  </si>
  <si>
    <t>1. A single inspection report for all audiences (e.g. schools, local authorities/proprietors of independent schools, parents and carers).</t>
  </si>
  <si>
    <t>2. Two inspection reports – one with detailed information for schools and local authorities/proprietors of independent schools, and a shorter, easy-to-understand version for parents and carers.</t>
  </si>
  <si>
    <t>3. Other (please comment in the box below)</t>
  </si>
  <si>
    <t>7.3 j
Other</t>
  </si>
  <si>
    <t>3. All schools should receive some form of follow-up</t>
  </si>
  <si>
    <t>1. Only when a school is not providing a sufficient quality of education</t>
  </si>
  <si>
    <t>2. When HM Inspectors establish that a school needs support to make improvements</t>
  </si>
  <si>
    <t>4. Other (please comment in the box below)</t>
  </si>
  <si>
    <t xml:space="preserve">Count of 1.2 To what extent do you agree or disagree that lay members should be part of inspection teams? </t>
  </si>
  <si>
    <t xml:space="preserve">Count of 1.3 Senior leaders in schools are invited to join parts of the inspection process, such as observing learning alongside inspectors or taking part in professional discussions with the inspection team. 
</t>
  </si>
  <si>
    <t>Count of 1.4 To what extent do you agree or disagree that local authority staff/proprietors of independent schools should contribute to school inspections by sharing relevant knowledge about the local context, including existing partnerships and support available to the school?</t>
  </si>
  <si>
    <t>Count of 1.6a Inspectors already gather the views of staff through questionnaires, focus groups and direct conversations.  - 1.6 People involved</t>
  </si>
  <si>
    <t>Count of 1.7a Inspectors already gather the views of parents and carers through questionnaires, focus groups and meeting the Chair of the Parent Council.  - 1.7 People involved</t>
  </si>
  <si>
    <t>Count of 2.1 To what extent do you agree or disagree that the current sampling model, where around 10% of schools in Scotland are inspected each year, should continue? - 2.1 Frequency_selection</t>
  </si>
  <si>
    <t>Count of 2.2 In your view, how should schools be selected for inspection?  - 2.2 Frequency_selection</t>
  </si>
  <si>
    <t>Count of 2.3a In future, how often do you think each school should be inspected?  - 2.3 Frequency_selection</t>
  </si>
  <si>
    <t>Count of 3.1 To what extent do you agree or disagree that using grades in inspections help provide a clear overview of how well a school is doing? - 3.1 Grades</t>
  </si>
  <si>
    <t>Count of 3.2 To what extent do you agree or disagree that grades help schools, parents, and local authorities/proprietors of independent schools understand what needs to improve? - 3.2 Grades</t>
  </si>
  <si>
    <t>Count of 3.3 To what extent do you agree or disagree that grades can oversimplify what is happening in a school? - 3.3 Grades</t>
  </si>
  <si>
    <t>Count of 3.4 Do you think school inspections should continue to use grades to summarise how well a school is performing?  - 3.4 Grades</t>
  </si>
  <si>
    <t>Count of 3.5 If grades continue to be used, what should happen to the current six-point scale? Please select the one option that best reflects your view. - 3.4 Grades</t>
  </si>
  <si>
    <t>Count of 3.6a  A clear written summary explaining the strengths and areas for improvement</t>
  </si>
  <si>
    <t>Count of 3.6b  A statement about how effective the school is overall</t>
  </si>
  <si>
    <t>Count of 3.6c A statement showing how confident inspectors are that the school can keep improving</t>
  </si>
  <si>
    <t>Count of 3.6d  - Other (please comment in the box below)</t>
  </si>
  <si>
    <t>Count of 4.1a How much notice do you think schools should receive before an inspection? - 4.1 Notification</t>
  </si>
  <si>
    <t>Count of 5.1 To what extent do you agree or disagree that the self-evaluation summary helps make sure that inspection starts with the school’s own view of its strengths and development areas? - 5.1 Pre-inspection</t>
  </si>
  <si>
    <t>Count of 5.2 To what extent do you agree or disagree that schools should be able to use existing documents – like their Standards and Quality Report and their School Improvement Plan – instead of writing a separate self-evaluation summary for inspection? - 5.2 Pre-inspection</t>
  </si>
  <si>
    <t>Count of 5.3a  How important is it to gather views from each of the following groups before an inspection? - 5.3 Pre-inspection - Children and young people</t>
  </si>
  <si>
    <t>Count of 5.3b How important is it to gather views from each of the following groups before an inspection? - 5.3 Pre-inspection - School staff, including support staff</t>
  </si>
  <si>
    <t>Count of 5.3c How important is it to gather views from each of the following groups before an inspection? - 5.3 Pre-inspection - Parents and carers</t>
  </si>
  <si>
    <t>Count of 5.3d How important is it to gather views from each of the following groups before an inspection? - 5.3 Pre-inspection - Organisations and partners who work with the school</t>
  </si>
  <si>
    <t>Count of 6.1 Which of the following best describes your view on the format of a new school inspection framework?  - 6.1 Framework</t>
  </si>
  <si>
    <t>Count of 6.2a  It is helpful to use the same framework for both inspection and self-evaluation.</t>
  </si>
  <si>
    <t>Count of 6.2c Framework - Including examples of effective practice would make the framework more useful.</t>
  </si>
  <si>
    <t>Count of 6.3a Attendance</t>
  </si>
  <si>
    <t>Count of 6.3b Children’s rights</t>
  </si>
  <si>
    <t>Count of 6.3c Curriculum</t>
  </si>
  <si>
    <t>Count of 6.3d Digital technologies</t>
  </si>
  <si>
    <t>Count of 6.3e Health and wellbeing</t>
  </si>
  <si>
    <t>Count of 6.3f Inclusion, equity, equality and diversity</t>
  </si>
  <si>
    <t>Count of 6.3g Learner achievement</t>
  </si>
  <si>
    <t>Count of 6.3h Learner attainment</t>
  </si>
  <si>
    <t>Count of 6.3i Learner progress</t>
  </si>
  <si>
    <t>Count of 6.3j Learner transitions and planning for progression to positive post-school destinations</t>
  </si>
  <si>
    <t>Count of 6.3k Learner, staff and parent voice in shaping and evaluating school improvement</t>
  </si>
  <si>
    <t>Count of 6.3l Learning environment</t>
  </si>
  <si>
    <t>Count of 6.3m Learning, teaching and assessment</t>
  </si>
  <si>
    <t>Count of 6.3n Meeting educational support needs</t>
  </si>
  <si>
    <t>Count of 6.3o Outdoor education</t>
  </si>
  <si>
    <t>Count of 6.3p Partnerships with communities, other services and organisations</t>
  </si>
  <si>
    <t>Count of 6.3q Partnerships with parents/carers</t>
  </si>
  <si>
    <t>Count of 6.3r Relationships and behaviour</t>
  </si>
  <si>
    <t>Count of 6.3s Safeguarding and promoting welfare</t>
  </si>
  <si>
    <t>Count of 6.3t School culture and ethos</t>
  </si>
  <si>
    <t>Count of 6.3u School leadership</t>
  </si>
  <si>
    <t>Count of 6.3v Senior phase pathway planning and vocational learning</t>
  </si>
  <si>
    <t>Count of 6.3w Skills development</t>
  </si>
  <si>
    <t>Count of 6.3x  Staff wellbeing and professional learning culture</t>
  </si>
  <si>
    <t>Count of 6.3y Use of evidence to support school improvement</t>
  </si>
  <si>
    <t>Count of 7.1a How should inspection findings be presented to different audiences?  - 7.1 Reporting</t>
  </si>
  <si>
    <t>Count of 7.3a Language and content which reflects the context of the school</t>
  </si>
  <si>
    <t>Count of 7.3b Clear summary of strengths and areas for development</t>
  </si>
  <si>
    <t>Count of 7.3c Timely publication after the inspection</t>
  </si>
  <si>
    <t>Count of 7.3d Clear explanation of any inspection grades if these are part of the inspection</t>
  </si>
  <si>
    <t>Count of 7.3e Examples of effective practice</t>
  </si>
  <si>
    <t>Count of 7.3f Recommendations for improvement</t>
  </si>
  <si>
    <t>Count of 7.3g  Clear explanation of what the school / local authority / proprietor of independent schools is expected to do next</t>
  </si>
  <si>
    <t>Count of 7.3h  Indication of the support needed to make improvements</t>
  </si>
  <si>
    <t>Count of 7.3 I Any planned follow-up activity by HM Inspectors</t>
  </si>
  <si>
    <t>Count of 7.3 j
Other</t>
  </si>
  <si>
    <t>7.3 iAny planned follow-up activity by HM Inspectors</t>
  </si>
  <si>
    <t>Count of 7.4a  Language and content which reflects the context of the school</t>
  </si>
  <si>
    <t>Count of 7.4b Clear summary of strengths and areas for development</t>
  </si>
  <si>
    <t>Count of 7.4c Timely publication after the inspection</t>
  </si>
  <si>
    <t>Count of 7.4d Clear explanation of any inspection grades if these are part of the inspection</t>
  </si>
  <si>
    <t>Count of 7.4e Examples of effective practice</t>
  </si>
  <si>
    <t>Count of 7.4f Recommendations for improvement</t>
  </si>
  <si>
    <t>Count of 7.4g Clear explanation of what the school / local authority / proprietor of independent schools is expected to do next</t>
  </si>
  <si>
    <t>Count of 7.4h Indication of the support needed to make improvements</t>
  </si>
  <si>
    <t>Count of 7.4i  Any planned follow-up activity by HM Inspectors</t>
  </si>
  <si>
    <t>Count of 8.1 To what extent do you agree or disagree that, when a nursery class is included in a school inspection, its evaluation should be reported separately from the rest of the school? - 8.1 Nursery</t>
  </si>
  <si>
    <t>Count of 9.1a In what circumstances do you think HM Inspectors should engage with a school after an inspection? 
 - 9.1 Follow up</t>
  </si>
  <si>
    <t>% of 1122</t>
  </si>
  <si>
    <t>Agree strongly</t>
  </si>
  <si>
    <t>Agree</t>
  </si>
  <si>
    <t>Neutral</t>
  </si>
  <si>
    <t>Disagree</t>
  </si>
  <si>
    <t>Disagree strongly</t>
  </si>
  <si>
    <t xml:space="preserve"> Neutral</t>
  </si>
  <si>
    <t>(blank)</t>
  </si>
  <si>
    <t>Didn't select any options at 7.3</t>
  </si>
  <si>
    <t>Didn't select any options at 3.6</t>
  </si>
  <si>
    <t>% of 1072</t>
  </si>
  <si>
    <t>% of 55</t>
  </si>
  <si>
    <t>% of 36</t>
  </si>
  <si>
    <t xml:space="preserve"> Clear summary of strengths and areas for development</t>
  </si>
  <si>
    <t xml:space="preserve"> Timely publication after the inspection</t>
  </si>
  <si>
    <t xml:space="preserve"> Clear explanation of what the school / local authority / proprietor of independent schools is expected to do next</t>
  </si>
  <si>
    <t>Didn't select any options at 7.4</t>
  </si>
  <si>
    <t xml:space="preserve"> Language and content which reflects the context of the school</t>
  </si>
  <si>
    <t>lay members should be part of inspection teams</t>
  </si>
  <si>
    <t>senior leaders in schools are invited to join parts of the inspection process</t>
  </si>
  <si>
    <t>local authority staff/proprietors of independent schools should contribute</t>
  </si>
  <si>
    <t>children and young people should have increased opportunities to contribute</t>
  </si>
  <si>
    <t xml:space="preserve">school staff should have increased opportunities to share their views </t>
  </si>
  <si>
    <t>parents and carers should have increased opportunities to share their views</t>
  </si>
  <si>
    <t>Very important</t>
  </si>
  <si>
    <t>Important</t>
  </si>
  <si>
    <t>Not very important</t>
  </si>
  <si>
    <t>Not at all important</t>
  </si>
  <si>
    <t>Count of Which local authority area do you live in (or operate in if an organisation)? - Local Authority</t>
  </si>
  <si>
    <t>d</t>
  </si>
  <si>
    <t>e</t>
  </si>
  <si>
    <t>f</t>
  </si>
  <si>
    <t>g</t>
  </si>
  <si>
    <t>h</t>
  </si>
  <si>
    <t>i</t>
  </si>
  <si>
    <t>j</t>
  </si>
  <si>
    <t>k</t>
  </si>
  <si>
    <t>l</t>
  </si>
  <si>
    <t>m</t>
  </si>
  <si>
    <t>n</t>
  </si>
  <si>
    <t>o</t>
  </si>
  <si>
    <t>p</t>
  </si>
  <si>
    <t>q</t>
  </si>
  <si>
    <t>r</t>
  </si>
  <si>
    <t>s</t>
  </si>
  <si>
    <t>t</t>
  </si>
  <si>
    <t>u</t>
  </si>
  <si>
    <t>v</t>
  </si>
  <si>
    <t>w</t>
  </si>
  <si>
    <t>x</t>
  </si>
  <si>
    <t>y</t>
  </si>
  <si>
    <t>Use of evidence to support school improvement</t>
  </si>
  <si>
    <t>Staff wellbeing and professional learning culture</t>
  </si>
  <si>
    <t>Skills development</t>
  </si>
  <si>
    <t>Senior phase pathway planning and vocational learning</t>
  </si>
  <si>
    <t>School leadership</t>
  </si>
  <si>
    <t>School culture and ethos</t>
  </si>
  <si>
    <t>Safeguarding and promoting welfare</t>
  </si>
  <si>
    <t>Relationships and behaviour</t>
  </si>
  <si>
    <t>Partnerships with parents/carers</t>
  </si>
  <si>
    <t>Outdoor education</t>
  </si>
  <si>
    <t>Meeting educational support needs</t>
  </si>
  <si>
    <t>Learning, teaching and assessment</t>
  </si>
  <si>
    <t>Learning environment</t>
  </si>
  <si>
    <t>Learner progress</t>
  </si>
  <si>
    <t>Learner attainment</t>
  </si>
  <si>
    <t>Learner achievement</t>
  </si>
  <si>
    <t>Inclusion, equity, equality and diversity</t>
  </si>
  <si>
    <t>Health and wellbeing</t>
  </si>
  <si>
    <t>Digital technologies</t>
  </si>
  <si>
    <t>Curriculum</t>
  </si>
  <si>
    <t>Children’s rights</t>
  </si>
  <si>
    <t>Attendance</t>
  </si>
  <si>
    <t xml:space="preserve"> Disagree</t>
  </si>
  <si>
    <t>No preference</t>
  </si>
  <si>
    <t>Sampling-based</t>
  </si>
  <si>
    <t>Fixed-cycle</t>
  </si>
  <si>
    <t>Combined approach</t>
  </si>
  <si>
    <t>At least once every 5 years</t>
  </si>
  <si>
    <t>At least once every 7 years</t>
  </si>
  <si>
    <t>At least once every 10 years</t>
  </si>
  <si>
    <t>Only when there is a concern</t>
  </si>
  <si>
    <t>Yes</t>
  </si>
  <si>
    <t>Keep the current six-point grading scale</t>
  </si>
  <si>
    <t>Keep the six-point scale, but change the meaning of each grade</t>
  </si>
  <si>
    <t>Use a shorter grading scale with fewer points and descriptions</t>
  </si>
  <si>
    <t>About the same as now (around 2.5 weeks)</t>
  </si>
  <si>
    <t>3 to 4 weeks’ notice</t>
  </si>
  <si>
    <t>Other suggestion</t>
  </si>
  <si>
    <t>About 2 days’ notice</t>
  </si>
  <si>
    <t>One single framework for all schools</t>
  </si>
  <si>
    <t>One main framework for all schools with guidance that can be adapted for each different type of school</t>
  </si>
  <si>
    <t>Different frameworks for different types of schools (e.g. primary, secondary, special)</t>
  </si>
  <si>
    <t>I’m not sure</t>
  </si>
  <si>
    <t xml:space="preserve"> Disagree strongly</t>
  </si>
  <si>
    <t>A single inspection report for all audiences (e.g. schools, local authorities/proprietors of independent schools, parents and carers).</t>
  </si>
  <si>
    <t xml:space="preserve">Learner transitions and planning for progression </t>
  </si>
  <si>
    <t xml:space="preserve">Learner, staff and parent voice </t>
  </si>
  <si>
    <t>Partnerships with communities etc</t>
  </si>
  <si>
    <t xml:space="preserve">Partnerships with communities etc </t>
  </si>
  <si>
    <t>Learner transitions etc</t>
  </si>
  <si>
    <t>Learner, staff and parent voice etc</t>
  </si>
  <si>
    <t>Senior phase pathway planning etc</t>
  </si>
  <si>
    <t>Count of  Early years</t>
  </si>
  <si>
    <t>Count of Independent</t>
  </si>
  <si>
    <t>Count of Primary</t>
  </si>
  <si>
    <t>Count of Private Sector</t>
  </si>
  <si>
    <t>Count of Public Sector</t>
  </si>
  <si>
    <t>Count of Secondary</t>
  </si>
  <si>
    <t>Count of Tertiary (Further / Higher Education)</t>
  </si>
  <si>
    <t>Count of Third Sector</t>
  </si>
  <si>
    <t>Count of Other, please state:</t>
  </si>
  <si>
    <t>For chart</t>
  </si>
  <si>
    <t>Total answered</t>
  </si>
  <si>
    <r>
      <t xml:space="preserve">Count of 1.1 To what extent do you agree or disagree that having </t>
    </r>
    <r>
      <rPr>
        <b/>
        <sz val="11"/>
        <rFont val="Calibri"/>
        <family val="2"/>
      </rPr>
      <t>associate assessors</t>
    </r>
    <r>
      <rPr>
        <sz val="11"/>
        <rFont val="Calibri"/>
        <family val="2"/>
      </rPr>
      <t xml:space="preserve"> in inspection teams strengthens inspections? </t>
    </r>
  </si>
  <si>
    <t xml:space="preserve">Count of 1.5a  To what extent do you agree or disagree that children and young people should have increased opportunities to contribute to inspection? </t>
  </si>
  <si>
    <t>Count of 1.5a  Inspectors already gather the views of children and young people through questionnaires, focus groups, and direct conversations.  To what extent do you agree or disagree that children and young people should have increased opportunities to</t>
  </si>
  <si>
    <t>Summary of Stakeholder groups at Question 1: To what extent do you agree that:</t>
  </si>
  <si>
    <t xml:space="preserve">having associate assessors in inspection teams strengthens inspections </t>
  </si>
  <si>
    <t xml:space="preserve">Count of 2.1 To what extent do you agree or disagree that the current sampling model, where around 10% of schools in Scotland are inspected each year, should continue? </t>
  </si>
  <si>
    <t xml:space="preserve">1. Sampling-based:  </t>
  </si>
  <si>
    <t xml:space="preserve">2. Fixed-cycle:  </t>
  </si>
  <si>
    <t xml:space="preserve">3. Combined approach:  </t>
  </si>
  <si>
    <t xml:space="preserve">Count of 2.2 In your view, how should schools be selected for inspection?  </t>
  </si>
  <si>
    <t>as % of those who selected at least one</t>
  </si>
  <si>
    <t>Selected at least one option at 3.6</t>
  </si>
  <si>
    <t>Group size</t>
  </si>
  <si>
    <t xml:space="preserve">Number chosing at least one option </t>
  </si>
  <si>
    <t xml:space="preserve"> A statement showing how confident inspectors are that the school can keep improving</t>
  </si>
  <si>
    <t xml:space="preserve">1. About 2 days’ notice </t>
  </si>
  <si>
    <t xml:space="preserve">2. About the same as now </t>
  </si>
  <si>
    <t xml:space="preserve">5. Other </t>
  </si>
  <si>
    <t>Total answering</t>
  </si>
  <si>
    <t xml:space="preserve">One main framework for all schools </t>
  </si>
  <si>
    <t xml:space="preserve">Different frameworks for different types of schools </t>
  </si>
  <si>
    <t>A single inspection report for all audiences (e.g. schools, local authorities/proprietors of independent schools, parents and carers)</t>
  </si>
  <si>
    <t>Two inspection reports – one with detailed information for schools and local authorities / proprietors of independent schools, and a shorter, easy-to-understand version for parents and carers</t>
  </si>
  <si>
    <t>Selected at least one option at 7.3</t>
  </si>
  <si>
    <t>as % of those who selected at least one option</t>
  </si>
  <si>
    <t>Selected at least one option at 7.4</t>
  </si>
  <si>
    <t xml:space="preserve">Count of 9.1a In what circumstances do you think HM Inspectors should engage with a school after an inspection? </t>
  </si>
  <si>
    <t xml:space="preserve"> Senior leader or manager </t>
  </si>
  <si>
    <t>Only when a school is not providing a sufficient quality of education</t>
  </si>
  <si>
    <t>All schools should receive some form of follow-up</t>
  </si>
  <si>
    <r>
      <t xml:space="preserve">Count of 3.1 To what extent do you agree or disagree that using grades in inspections help provide a </t>
    </r>
    <r>
      <rPr>
        <b/>
        <sz val="11"/>
        <rFont val="Calibri"/>
        <family val="2"/>
      </rPr>
      <t>clear overview of how well a school is doing</t>
    </r>
    <r>
      <rPr>
        <sz val="11"/>
        <rFont val="Calibri"/>
        <family val="2"/>
      </rPr>
      <t xml:space="preserve">? </t>
    </r>
  </si>
  <si>
    <r>
      <t xml:space="preserve">Count of 3.2 To what extent do you agree or disagree that grades help schools, parents, and local authorities/proprietors of independent schools </t>
    </r>
    <r>
      <rPr>
        <b/>
        <sz val="11"/>
        <rFont val="Calibri"/>
        <family val="2"/>
      </rPr>
      <t>understand what needs to improve</t>
    </r>
    <r>
      <rPr>
        <sz val="11"/>
        <rFont val="Calibri"/>
        <family val="2"/>
      </rPr>
      <t xml:space="preserve">? </t>
    </r>
  </si>
  <si>
    <r>
      <t xml:space="preserve">Count of 3.3 To what extent do you agree or disagree that </t>
    </r>
    <r>
      <rPr>
        <b/>
        <sz val="11"/>
        <rFont val="Calibri"/>
        <family val="2"/>
      </rPr>
      <t>grades can oversimplify what is happening</t>
    </r>
    <r>
      <rPr>
        <sz val="11"/>
        <rFont val="Calibri"/>
        <family val="2"/>
      </rPr>
      <t xml:space="preserve"> in a school? - 3.3 Grades</t>
    </r>
  </si>
  <si>
    <r>
      <t xml:space="preserve">Count of 3.4 Do you think school </t>
    </r>
    <r>
      <rPr>
        <b/>
        <sz val="11"/>
        <rFont val="Calibri"/>
        <family val="2"/>
      </rPr>
      <t>inspections should continue to use grades</t>
    </r>
    <r>
      <rPr>
        <sz val="11"/>
        <rFont val="Calibri"/>
        <family val="2"/>
      </rPr>
      <t xml:space="preserve"> to summarise how well a school is performing? </t>
    </r>
  </si>
  <si>
    <t>Count of 5.1 To what extent do you agree or disagree that the self-evaluation summary helps make sure that inspection starts with the school’s own view of its strengths and development areas?</t>
  </si>
  <si>
    <t>Count of 5.2 To what extent do you agree or disagree that schools should be able to use existing documents – like their Standards and Quality Report and their School Improvement Plan – instead of writing a separate self-evaluation summary for inspection?</t>
  </si>
  <si>
    <r>
      <t xml:space="preserve">Count of 5.3a  How important is it to gather views from each of the following groups before an inspection?  </t>
    </r>
    <r>
      <rPr>
        <b/>
        <sz val="11"/>
        <rFont val="Calibri"/>
        <family val="2"/>
      </rPr>
      <t>Children and young people</t>
    </r>
  </si>
  <si>
    <r>
      <t xml:space="preserve">Count of 5.3b How important is it to gather views from each of the following groups before an inspection? </t>
    </r>
    <r>
      <rPr>
        <b/>
        <sz val="11"/>
        <rFont val="Calibri"/>
        <family val="2"/>
      </rPr>
      <t>School staff, including support staff</t>
    </r>
  </si>
  <si>
    <r>
      <t xml:space="preserve">Count of 5.3c How important is it to gather views from each of the following groups before an inspection?  </t>
    </r>
    <r>
      <rPr>
        <b/>
        <sz val="11"/>
        <rFont val="Calibri"/>
        <family val="2"/>
      </rPr>
      <t>Parents and carers</t>
    </r>
  </si>
  <si>
    <r>
      <t xml:space="preserve">Count of 5.3d How important is it to gather views from each of the following groups before an inspection? - </t>
    </r>
    <r>
      <rPr>
        <b/>
        <sz val="11"/>
        <rFont val="Calibri"/>
        <family val="2"/>
      </rPr>
      <t>Organisations and partners who work with the school</t>
    </r>
  </si>
  <si>
    <t>Count of 6.2b  Annual (or more regular) updates to the framework would help schools use it more effectively.</t>
  </si>
  <si>
    <t>Count of 6.2b Annual (or more regular) updates to the framework would help schools use it more effectively.</t>
  </si>
  <si>
    <t>Count of 6.2c Including examples of effective practice would make the framework more useful.</t>
  </si>
  <si>
    <t>Count of 8.1 To what extent do you agree or disagree that, when a nursery class is included in a school inspection, its evaluation should be reported separately from the rest of the school?</t>
  </si>
  <si>
    <t xml:space="preserve"> Not sure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</si>
</sst>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hh:mm:ss"/>
    <numFmt numFmtId="165" formatCode="0.0%"/>
  </numFmts>
  <fonts count="21" x14ac:knownFonts="1">
    <font>
      <sz val="11"/>
      <name val="Calibri"/>
    </font>
    <font>
      <sz val="11"/>
      <color theme="1"/>
      <name val="Aptos Narrow"/>
      <family val="2"/>
      <scheme val="minor"/>
    </font>
    <font>
      <b/>
      <sz val="11"/>
      <name val="Calibri"/>
      <family val="2"/>
    </font>
    <font>
      <sz val="11"/>
      <color rgb="FFFF0000"/>
      <name val="Calibri"/>
      <family val="2"/>
    </font>
    <font>
      <sz val="11"/>
      <name val="Calibri"/>
      <family val="2"/>
    </font>
    <font>
      <sz val="8"/>
      <name val="Calibri"/>
      <family val="2"/>
    </font>
    <font>
      <sz val="11"/>
      <color theme="1"/>
      <name val="Calibri"/>
      <family val="2"/>
    </font>
    <font>
      <sz val="11"/>
      <color theme="5" tint="-0.249977111117893"/>
      <name val="Calibri"/>
      <family val="2"/>
    </font>
    <font>
      <b/>
      <sz val="11"/>
      <color theme="1"/>
      <name val="Calibri"/>
      <family val="2"/>
    </font>
    <font>
      <b/>
      <sz val="11"/>
      <color rgb="FFFF0000"/>
      <name val="Calibri"/>
      <family val="2"/>
    </font>
    <font>
      <b/>
      <sz val="11"/>
      <color rgb="FFFF0000"/>
      <name val="Aptos Narrow"/>
      <family val="2"/>
      <scheme val="minor"/>
    </font>
    <font>
      <i/>
      <sz val="11"/>
      <color theme="1"/>
      <name val="Calibri"/>
      <family val="2"/>
    </font>
    <font>
      <i/>
      <sz val="11"/>
      <name val="Calibri"/>
      <family val="2"/>
    </font>
    <font>
      <b/>
      <sz val="11"/>
      <color rgb="FF0070C0"/>
      <name val="Calibri"/>
      <family val="2"/>
    </font>
    <font>
      <sz val="11"/>
      <color theme="7" tint="-0.249977111117893"/>
      <name val="Aptos Narrow"/>
      <family val="2"/>
      <scheme val="minor"/>
    </font>
    <font>
      <sz val="11"/>
      <name val="Calibri"/>
      <family val="2"/>
    </font>
    <font>
      <sz val="11"/>
      <color theme="2" tint="-0.249977111117893"/>
      <name val="Calibri"/>
      <family val="2"/>
    </font>
    <font>
      <b/>
      <sz val="11"/>
      <color theme="2" tint="-0.249977111117893"/>
      <name val="Calibri"/>
      <family val="2"/>
    </font>
    <font>
      <sz val="11"/>
      <color theme="2" tint="-9.9978637043366805E-2"/>
      <name val="Calibri"/>
      <family val="2"/>
    </font>
    <font>
      <sz val="11"/>
      <color theme="0" tint="-0.499984740745262"/>
      <name val="Calibri"/>
      <family val="2"/>
    </font>
    <font>
      <b/>
      <sz val="11"/>
      <color theme="0" tint="-0.499984740745262"/>
      <name val="Calibri"/>
      <family val="2"/>
    </font>
  </fonts>
  <fills count="36">
    <fill>
      <patternFill patternType="none"/>
    </fill>
    <fill>
      <patternFill patternType="gray125"/>
    </fill>
    <fill>
      <patternFill patternType="solid">
        <fgColor theme="2"/>
        <bgColor indexed="64"/>
      </patternFill>
    </fill>
    <fill>
      <patternFill patternType="solid">
        <fgColor theme="9" tint="0.59999389629810485"/>
        <bgColor indexed="64"/>
      </patternFill>
    </fill>
    <fill>
      <patternFill patternType="solid">
        <fgColor rgb="FFFFFF00"/>
        <bgColor indexed="64"/>
      </patternFill>
    </fill>
    <fill>
      <patternFill patternType="solid">
        <fgColor rgb="FFFF0000"/>
        <bgColor indexed="64"/>
      </patternFill>
    </fill>
    <fill>
      <patternFill patternType="solid">
        <fgColor theme="0" tint="-0.249977111117893"/>
        <bgColor indexed="64"/>
      </patternFill>
    </fill>
    <fill>
      <patternFill patternType="solid">
        <fgColor theme="3" tint="0.499984740745262"/>
        <bgColor indexed="64"/>
      </patternFill>
    </fill>
    <fill>
      <patternFill patternType="solid">
        <fgColor theme="8" tint="0.59999389629810485"/>
        <bgColor indexed="64"/>
      </patternFill>
    </fill>
    <fill>
      <patternFill patternType="solid">
        <fgColor theme="5"/>
        <bgColor indexed="64"/>
      </patternFill>
    </fill>
    <fill>
      <patternFill patternType="solid">
        <fgColor theme="2" tint="-0.249977111117893"/>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3" tint="0.74999237037263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bgColor indexed="64"/>
      </patternFill>
    </fill>
    <fill>
      <patternFill patternType="solid">
        <fgColor theme="8" tint="0.39997558519241921"/>
        <bgColor indexed="64"/>
      </patternFill>
    </fill>
    <fill>
      <patternFill patternType="solid">
        <fgColor theme="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3" tint="0.89999084444715716"/>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FFC000"/>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rgb="FF92D050"/>
        <bgColor indexed="64"/>
      </patternFill>
    </fill>
    <fill>
      <patternFill patternType="solid">
        <fgColor theme="5" tint="-0.249977111117893"/>
        <bgColor indexed="64"/>
      </patternFill>
    </fill>
    <fill>
      <patternFill patternType="solid">
        <fgColor rgb="FFFF00FF"/>
        <bgColor indexed="64"/>
      </patternFill>
    </fill>
  </fills>
  <borders count="1">
    <border>
      <left/>
      <right/>
      <top/>
      <bottom/>
      <diagonal/>
    </border>
  </borders>
  <cellStyleXfs count="2">
    <xf numFmtId="0" fontId="0" fillId="0" borderId="0"/>
    <xf numFmtId="9" fontId="15" fillId="0" borderId="0" applyFont="0" applyFill="0" applyBorder="0" applyAlignment="0" applyProtection="0"/>
  </cellStyleXfs>
  <cellXfs count="199">
    <xf numFmtId="0" fontId="0" fillId="0" borderId="0" xfId="0"/>
    <xf numFmtId="0" fontId="7" fillId="0" borderId="0" xfId="0" applyFont="1" applyAlignment="1">
      <alignment horizontal="left" vertical="top" wrapText="1"/>
    </xf>
    <xf numFmtId="0" fontId="7" fillId="24" borderId="0" xfId="0" applyFont="1" applyFill="1" applyAlignment="1">
      <alignment horizontal="left" vertical="top" wrapText="1"/>
    </xf>
    <xf numFmtId="0" fontId="7" fillId="13" borderId="0" xfId="0" applyFont="1" applyFill="1" applyAlignment="1">
      <alignment horizontal="left" vertical="top" wrapText="1"/>
    </xf>
    <xf numFmtId="0" fontId="7" fillId="3" borderId="0" xfId="0" applyFont="1" applyFill="1" applyAlignment="1">
      <alignment horizontal="left" vertical="top" wrapText="1"/>
    </xf>
    <xf numFmtId="0" fontId="7" fillId="26" borderId="0" xfId="0" applyFont="1" applyFill="1" applyAlignment="1">
      <alignment horizontal="left" vertical="top" wrapText="1"/>
    </xf>
    <xf numFmtId="0" fontId="7" fillId="25" borderId="0" xfId="0" applyFont="1" applyFill="1" applyAlignment="1">
      <alignment horizontal="left" vertical="top" wrapText="1"/>
    </xf>
    <xf numFmtId="0" fontId="7" fillId="27" borderId="0" xfId="0" applyFont="1" applyFill="1" applyAlignment="1">
      <alignment horizontal="left" vertical="top" wrapText="1"/>
    </xf>
    <xf numFmtId="0" fontId="7" fillId="28" borderId="0" xfId="0" applyFont="1" applyFill="1" applyAlignment="1">
      <alignment horizontal="left" vertical="top" wrapText="1"/>
    </xf>
    <xf numFmtId="0" fontId="7" fillId="15" borderId="0" xfId="0" applyFont="1" applyFill="1" applyAlignment="1">
      <alignment horizontal="left" vertical="top" wrapText="1"/>
    </xf>
    <xf numFmtId="0" fontId="7" fillId="8" borderId="0" xfId="0" applyFont="1" applyFill="1" applyAlignment="1">
      <alignment horizontal="left" vertical="top" wrapText="1"/>
    </xf>
    <xf numFmtId="0" fontId="7" fillId="30" borderId="0" xfId="0" applyFont="1" applyFill="1" applyAlignment="1">
      <alignment horizontal="left" vertical="top" wrapText="1"/>
    </xf>
    <xf numFmtId="0" fontId="7" fillId="6" borderId="0" xfId="0" applyFont="1" applyFill="1" applyAlignment="1">
      <alignment horizontal="left" vertical="top" wrapText="1"/>
    </xf>
    <xf numFmtId="0" fontId="7" fillId="22" borderId="0" xfId="0" applyFont="1" applyFill="1" applyAlignment="1">
      <alignment horizontal="left" vertical="top" wrapText="1"/>
    </xf>
    <xf numFmtId="0" fontId="7" fillId="2" borderId="0" xfId="0" applyFont="1" applyFill="1" applyAlignment="1">
      <alignment horizontal="left" vertical="top" wrapText="1"/>
    </xf>
    <xf numFmtId="164" fontId="7" fillId="0" borderId="0" xfId="0" applyNumberFormat="1" applyFont="1" applyAlignment="1">
      <alignment horizontal="left" vertical="top" wrapText="1"/>
    </xf>
    <xf numFmtId="0" fontId="7" fillId="9" borderId="0" xfId="0" applyFont="1" applyFill="1" applyAlignment="1">
      <alignment horizontal="left" vertical="top" wrapText="1"/>
    </xf>
    <xf numFmtId="0" fontId="6" fillId="0" borderId="0" xfId="0" applyFont="1" applyAlignment="1">
      <alignment horizontal="left" vertical="top" wrapText="1"/>
    </xf>
    <xf numFmtId="0" fontId="6" fillId="24" borderId="0" xfId="0" applyFont="1" applyFill="1" applyAlignment="1">
      <alignment horizontal="left" vertical="top" wrapText="1"/>
    </xf>
    <xf numFmtId="0" fontId="6" fillId="13" borderId="0" xfId="0" applyFont="1" applyFill="1" applyAlignment="1">
      <alignment horizontal="left" vertical="top" wrapText="1"/>
    </xf>
    <xf numFmtId="0" fontId="6" fillId="14" borderId="0" xfId="0" applyFont="1" applyFill="1" applyAlignment="1">
      <alignment horizontal="left" vertical="top" wrapText="1"/>
    </xf>
    <xf numFmtId="0" fontId="6" fillId="3" borderId="0" xfId="0" applyFont="1" applyFill="1" applyAlignment="1">
      <alignment horizontal="left" vertical="top" wrapText="1"/>
    </xf>
    <xf numFmtId="0" fontId="6" fillId="26" borderId="0" xfId="0" applyFont="1" applyFill="1" applyAlignment="1">
      <alignment horizontal="left" vertical="top" wrapText="1"/>
    </xf>
    <xf numFmtId="0" fontId="6" fillId="25" borderId="0" xfId="0" applyFont="1" applyFill="1" applyAlignment="1">
      <alignment horizontal="left" vertical="top" wrapText="1"/>
    </xf>
    <xf numFmtId="0" fontId="6" fillId="27" borderId="0" xfId="0" applyFont="1" applyFill="1" applyAlignment="1">
      <alignment horizontal="left" vertical="top" wrapText="1"/>
    </xf>
    <xf numFmtId="0" fontId="6" fillId="28" borderId="0" xfId="0" applyFont="1" applyFill="1" applyAlignment="1">
      <alignment horizontal="left" vertical="top" wrapText="1"/>
    </xf>
    <xf numFmtId="0" fontId="6" fillId="17" borderId="0" xfId="0" applyFont="1" applyFill="1" applyAlignment="1">
      <alignment horizontal="left" vertical="top" wrapText="1"/>
    </xf>
    <xf numFmtId="0" fontId="6" fillId="15" borderId="0" xfId="0" applyFont="1" applyFill="1" applyAlignment="1">
      <alignment horizontal="left" vertical="top" wrapText="1"/>
    </xf>
    <xf numFmtId="0" fontId="6" fillId="29" borderId="0" xfId="0" applyFont="1" applyFill="1" applyAlignment="1">
      <alignment horizontal="left" vertical="top" wrapText="1"/>
    </xf>
    <xf numFmtId="0" fontId="6" fillId="8" borderId="0" xfId="0" applyFont="1" applyFill="1" applyAlignment="1">
      <alignment horizontal="left" vertical="top" wrapText="1"/>
    </xf>
    <xf numFmtId="0" fontId="6" fillId="30" borderId="0" xfId="0" applyFont="1" applyFill="1" applyAlignment="1">
      <alignment horizontal="left" vertical="top" wrapText="1"/>
    </xf>
    <xf numFmtId="0" fontId="6" fillId="6" borderId="0" xfId="0" applyFont="1" applyFill="1" applyAlignment="1">
      <alignment horizontal="left" vertical="top" wrapText="1"/>
    </xf>
    <xf numFmtId="0" fontId="6" fillId="23" borderId="0" xfId="0" applyFont="1" applyFill="1" applyAlignment="1">
      <alignment horizontal="left" vertical="top" wrapText="1"/>
    </xf>
    <xf numFmtId="0" fontId="6" fillId="22" borderId="0" xfId="0" applyFont="1" applyFill="1" applyAlignment="1">
      <alignment horizontal="left" vertical="top" wrapText="1"/>
    </xf>
    <xf numFmtId="0" fontId="6" fillId="2" borderId="0" xfId="0" applyFont="1" applyFill="1" applyAlignment="1">
      <alignment horizontal="left" vertical="top" wrapText="1"/>
    </xf>
    <xf numFmtId="164" fontId="6" fillId="0" borderId="0" xfId="0" applyNumberFormat="1" applyFont="1" applyAlignment="1">
      <alignment horizontal="left" vertical="top" wrapText="1"/>
    </xf>
    <xf numFmtId="0" fontId="7" fillId="12" borderId="0" xfId="0" applyFont="1" applyFill="1" applyAlignment="1">
      <alignment horizontal="left" vertical="top" wrapText="1"/>
    </xf>
    <xf numFmtId="0" fontId="8" fillId="0" borderId="0" xfId="0" applyFont="1" applyAlignment="1">
      <alignment horizontal="left" vertical="top" wrapText="1"/>
    </xf>
    <xf numFmtId="0" fontId="8" fillId="24" borderId="0" xfId="0" applyFont="1" applyFill="1" applyAlignment="1">
      <alignment horizontal="left" vertical="top" wrapText="1"/>
    </xf>
    <xf numFmtId="0" fontId="8" fillId="13" borderId="0" xfId="0" applyFont="1" applyFill="1" applyAlignment="1">
      <alignment horizontal="left" vertical="top" wrapText="1"/>
    </xf>
    <xf numFmtId="0" fontId="8" fillId="14" borderId="0" xfId="0" applyFont="1" applyFill="1" applyAlignment="1">
      <alignment horizontal="left" vertical="top" wrapText="1"/>
    </xf>
    <xf numFmtId="0" fontId="8" fillId="3" borderId="0" xfId="0" applyFont="1" applyFill="1" applyAlignment="1">
      <alignment horizontal="left" vertical="top" wrapText="1"/>
    </xf>
    <xf numFmtId="0" fontId="8" fillId="26" borderId="0" xfId="0" applyFont="1" applyFill="1" applyAlignment="1">
      <alignment horizontal="left" vertical="top" wrapText="1"/>
    </xf>
    <xf numFmtId="0" fontId="8" fillId="25" borderId="0" xfId="0" applyFont="1" applyFill="1" applyAlignment="1">
      <alignment horizontal="left" vertical="top" wrapText="1"/>
    </xf>
    <xf numFmtId="0" fontId="8" fillId="27" borderId="0" xfId="0" applyFont="1" applyFill="1" applyAlignment="1">
      <alignment horizontal="left" vertical="top" wrapText="1"/>
    </xf>
    <xf numFmtId="0" fontId="8" fillId="28" borderId="0" xfId="0" applyFont="1" applyFill="1" applyAlignment="1">
      <alignment horizontal="left" vertical="top" wrapText="1"/>
    </xf>
    <xf numFmtId="0" fontId="8" fillId="17" borderId="0" xfId="0" applyFont="1" applyFill="1" applyAlignment="1">
      <alignment horizontal="left" vertical="top" wrapText="1"/>
    </xf>
    <xf numFmtId="0" fontId="8" fillId="15" borderId="0" xfId="0" applyFont="1" applyFill="1" applyAlignment="1">
      <alignment horizontal="left" vertical="top" wrapText="1"/>
    </xf>
    <xf numFmtId="0" fontId="8" fillId="29" borderId="0" xfId="0" applyFont="1" applyFill="1" applyAlignment="1">
      <alignment horizontal="left" vertical="top" wrapText="1"/>
    </xf>
    <xf numFmtId="0" fontId="8" fillId="8" borderId="0" xfId="0" applyFont="1" applyFill="1" applyAlignment="1">
      <alignment horizontal="left" vertical="top" wrapText="1"/>
    </xf>
    <xf numFmtId="0" fontId="8" fillId="30" borderId="0" xfId="0" applyFont="1" applyFill="1" applyAlignment="1">
      <alignment horizontal="left" vertical="top" wrapText="1"/>
    </xf>
    <xf numFmtId="0" fontId="8" fillId="6" borderId="0" xfId="0" applyFont="1" applyFill="1" applyAlignment="1">
      <alignment horizontal="left" vertical="top" wrapText="1"/>
    </xf>
    <xf numFmtId="0" fontId="8" fillId="23" borderId="0" xfId="0" applyFont="1" applyFill="1" applyAlignment="1">
      <alignment horizontal="left" vertical="top" wrapText="1"/>
    </xf>
    <xf numFmtId="0" fontId="8" fillId="22" borderId="0" xfId="0" applyFont="1" applyFill="1" applyAlignment="1">
      <alignment horizontal="left" vertical="top" wrapText="1"/>
    </xf>
    <xf numFmtId="0" fontId="8" fillId="2" borderId="0" xfId="0" applyFont="1" applyFill="1" applyAlignment="1">
      <alignment horizontal="left" vertical="top" wrapText="1"/>
    </xf>
    <xf numFmtId="0" fontId="6" fillId="7" borderId="0" xfId="0" applyFont="1" applyFill="1" applyAlignment="1">
      <alignment horizontal="left" vertical="top" wrapText="1"/>
    </xf>
    <xf numFmtId="0" fontId="6" fillId="21" borderId="0" xfId="0" applyFont="1" applyFill="1" applyAlignment="1">
      <alignment horizontal="left" vertical="top" wrapText="1"/>
    </xf>
    <xf numFmtId="0" fontId="6" fillId="9" borderId="0" xfId="0" applyFont="1" applyFill="1" applyAlignment="1">
      <alignment horizontal="left" vertical="top" wrapText="1"/>
    </xf>
    <xf numFmtId="0" fontId="6" fillId="19" borderId="0" xfId="0" applyFont="1" applyFill="1" applyAlignment="1">
      <alignment horizontal="left" vertical="top" wrapText="1"/>
    </xf>
    <xf numFmtId="0" fontId="6" fillId="5" borderId="0" xfId="0" applyFont="1" applyFill="1" applyAlignment="1">
      <alignment horizontal="left" vertical="top" wrapText="1"/>
    </xf>
    <xf numFmtId="0" fontId="6" fillId="16" borderId="0" xfId="0" applyFont="1" applyFill="1" applyAlignment="1">
      <alignment horizontal="left" vertical="top" wrapText="1"/>
    </xf>
    <xf numFmtId="0" fontId="6" fillId="12" borderId="0" xfId="0" applyFont="1" applyFill="1" applyAlignment="1">
      <alignment horizontal="left" vertical="top" wrapText="1"/>
    </xf>
    <xf numFmtId="0" fontId="6" fillId="20" borderId="0" xfId="0" applyFont="1" applyFill="1" applyAlignment="1">
      <alignment horizontal="left" vertical="top" wrapText="1"/>
    </xf>
    <xf numFmtId="0" fontId="6" fillId="10" borderId="0" xfId="0" applyFont="1" applyFill="1" applyAlignment="1">
      <alignment horizontal="left" vertical="top" wrapText="1"/>
    </xf>
    <xf numFmtId="0" fontId="6" fillId="11" borderId="0" xfId="0" applyFont="1" applyFill="1" applyAlignment="1">
      <alignment horizontal="left" vertical="top" wrapText="1"/>
    </xf>
    <xf numFmtId="0" fontId="6" fillId="18" borderId="0" xfId="0" applyFont="1" applyFill="1" applyAlignment="1">
      <alignment horizontal="left" vertical="top" wrapText="1"/>
    </xf>
    <xf numFmtId="0" fontId="3" fillId="0" borderId="0" xfId="0" applyFont="1" applyAlignment="1">
      <alignment horizontal="left" vertical="top" wrapText="1"/>
    </xf>
    <xf numFmtId="0" fontId="9" fillId="0" borderId="0" xfId="0" applyFont="1" applyAlignment="1">
      <alignment horizontal="left" vertical="top" wrapText="1"/>
    </xf>
    <xf numFmtId="0" fontId="9" fillId="4" borderId="0" xfId="0" applyFont="1" applyFill="1" applyAlignment="1">
      <alignment horizontal="left" vertical="top" wrapText="1"/>
    </xf>
    <xf numFmtId="0" fontId="9" fillId="24" borderId="0" xfId="0" applyFont="1" applyFill="1" applyAlignment="1">
      <alignment horizontal="left" vertical="top" wrapText="1"/>
    </xf>
    <xf numFmtId="0" fontId="9" fillId="13" borderId="0" xfId="0" applyFont="1" applyFill="1" applyAlignment="1">
      <alignment horizontal="left" vertical="top" wrapText="1"/>
    </xf>
    <xf numFmtId="0" fontId="9" fillId="3" borderId="0" xfId="0" applyFont="1" applyFill="1" applyAlignment="1">
      <alignment horizontal="left" vertical="top" wrapText="1"/>
    </xf>
    <xf numFmtId="0" fontId="9" fillId="26" borderId="0" xfId="0" applyFont="1" applyFill="1" applyAlignment="1">
      <alignment horizontal="left" vertical="top" wrapText="1"/>
    </xf>
    <xf numFmtId="0" fontId="9" fillId="25" borderId="0" xfId="0" applyFont="1" applyFill="1" applyAlignment="1">
      <alignment horizontal="left" vertical="top" wrapText="1"/>
    </xf>
    <xf numFmtId="0" fontId="9" fillId="27" borderId="0" xfId="0" applyFont="1" applyFill="1" applyAlignment="1">
      <alignment horizontal="left" vertical="top" wrapText="1"/>
    </xf>
    <xf numFmtId="0" fontId="9" fillId="28" borderId="0" xfId="0" applyFont="1" applyFill="1" applyAlignment="1">
      <alignment horizontal="left" vertical="top" wrapText="1"/>
    </xf>
    <xf numFmtId="0" fontId="9" fillId="15" borderId="0" xfId="0" applyFont="1" applyFill="1" applyAlignment="1">
      <alignment horizontal="left" vertical="top" wrapText="1"/>
    </xf>
    <xf numFmtId="0" fontId="9" fillId="8" borderId="0" xfId="0" applyFont="1" applyFill="1" applyAlignment="1">
      <alignment horizontal="left" vertical="top" wrapText="1"/>
    </xf>
    <xf numFmtId="0" fontId="9" fillId="30" borderId="0" xfId="0" applyFont="1" applyFill="1" applyAlignment="1">
      <alignment horizontal="left" vertical="top" wrapText="1"/>
    </xf>
    <xf numFmtId="0" fontId="9" fillId="6" borderId="0" xfId="0" applyFont="1" applyFill="1" applyAlignment="1">
      <alignment horizontal="left" vertical="top" wrapText="1"/>
    </xf>
    <xf numFmtId="0" fontId="9" fillId="22" borderId="0" xfId="0" applyFont="1" applyFill="1" applyAlignment="1">
      <alignment horizontal="left" vertical="top" wrapText="1"/>
    </xf>
    <xf numFmtId="0" fontId="9" fillId="2" borderId="0" xfId="0" applyFont="1" applyFill="1" applyAlignment="1">
      <alignment horizontal="left" vertical="top" wrapText="1"/>
    </xf>
    <xf numFmtId="164" fontId="9" fillId="0" borderId="0" xfId="0" applyNumberFormat="1" applyFont="1" applyAlignment="1">
      <alignment horizontal="left" vertical="top" wrapText="1"/>
    </xf>
    <xf numFmtId="0" fontId="8" fillId="0" borderId="0" xfId="0" applyFont="1" applyAlignment="1">
      <alignment vertical="top" wrapText="1"/>
    </xf>
    <xf numFmtId="0" fontId="6" fillId="0" borderId="0" xfId="0" applyFont="1" applyAlignment="1">
      <alignment vertical="top" wrapText="1"/>
    </xf>
    <xf numFmtId="0" fontId="6" fillId="3" borderId="0" xfId="0" applyFont="1" applyFill="1" applyAlignment="1">
      <alignment vertical="top" wrapText="1"/>
    </xf>
    <xf numFmtId="0" fontId="7" fillId="0" borderId="0" xfId="0" applyFont="1" applyAlignment="1">
      <alignment vertical="top" wrapText="1"/>
    </xf>
    <xf numFmtId="0" fontId="7" fillId="3" borderId="0" xfId="0" applyFont="1" applyFill="1" applyAlignment="1">
      <alignment vertical="top" wrapText="1"/>
    </xf>
    <xf numFmtId="0" fontId="10" fillId="0" borderId="0" xfId="0" applyFont="1" applyAlignment="1">
      <alignment vertical="top"/>
    </xf>
    <xf numFmtId="0" fontId="10" fillId="0" borderId="0" xfId="0" applyFont="1" applyAlignment="1">
      <alignment vertical="center"/>
    </xf>
    <xf numFmtId="0" fontId="6" fillId="31" borderId="0" xfId="0" applyFont="1" applyFill="1" applyAlignment="1">
      <alignment horizontal="left" vertical="top" wrapText="1"/>
    </xf>
    <xf numFmtId="0" fontId="6" fillId="31" borderId="0" xfId="0" applyFont="1" applyFill="1" applyAlignment="1">
      <alignment vertical="top" wrapText="1"/>
    </xf>
    <xf numFmtId="0" fontId="6" fillId="32" borderId="0" xfId="0" applyFont="1" applyFill="1" applyAlignment="1">
      <alignment horizontal="left" vertical="top" wrapText="1"/>
    </xf>
    <xf numFmtId="0" fontId="7" fillId="32" borderId="0" xfId="0" applyFont="1" applyFill="1" applyAlignment="1">
      <alignment horizontal="left" vertical="top" wrapText="1"/>
    </xf>
    <xf numFmtId="0" fontId="2" fillId="0" borderId="0" xfId="0" applyFont="1"/>
    <xf numFmtId="164" fontId="8" fillId="0" borderId="0" xfId="0" applyNumberFormat="1" applyFont="1" applyAlignment="1">
      <alignment horizontal="left" vertical="top" wrapText="1"/>
    </xf>
    <xf numFmtId="0" fontId="2" fillId="24" borderId="0" xfId="0" applyFont="1" applyFill="1"/>
    <xf numFmtId="0" fontId="6" fillId="33" borderId="0" xfId="0" applyFont="1" applyFill="1" applyAlignment="1">
      <alignment horizontal="left" vertical="top" wrapText="1"/>
    </xf>
    <xf numFmtId="0" fontId="4" fillId="0" borderId="0" xfId="0" applyFont="1" applyAlignment="1">
      <alignment horizontal="left" vertical="top" wrapText="1"/>
    </xf>
    <xf numFmtId="0" fontId="8" fillId="14" borderId="0" xfId="0" applyFont="1" applyFill="1" applyAlignment="1">
      <alignment vertical="top" wrapText="1"/>
    </xf>
    <xf numFmtId="0" fontId="9" fillId="5" borderId="0" xfId="0" applyFont="1" applyFill="1" applyAlignment="1">
      <alignment horizontal="left" vertical="top" wrapText="1"/>
    </xf>
    <xf numFmtId="0" fontId="6" fillId="34" borderId="0" xfId="0" applyFont="1" applyFill="1" applyAlignment="1">
      <alignment horizontal="left" vertical="top" wrapText="1"/>
    </xf>
    <xf numFmtId="0" fontId="6" fillId="5" borderId="0" xfId="0" applyFont="1" applyFill="1" applyAlignment="1">
      <alignment vertical="top" wrapText="1"/>
    </xf>
    <xf numFmtId="0" fontId="11" fillId="0" borderId="0" xfId="0" applyFont="1" applyAlignment="1">
      <alignment horizontal="left" vertical="top" wrapText="1"/>
    </xf>
    <xf numFmtId="0" fontId="6" fillId="27" borderId="0" xfId="0" applyFont="1" applyFill="1" applyAlignment="1">
      <alignment vertical="top" wrapText="1"/>
    </xf>
    <xf numFmtId="0" fontId="3" fillId="2" borderId="0" xfId="0" applyFont="1" applyFill="1" applyAlignment="1">
      <alignment horizontal="left" vertical="top" wrapText="1"/>
    </xf>
    <xf numFmtId="0" fontId="3" fillId="6" borderId="0" xfId="0" applyFont="1" applyFill="1" applyAlignment="1">
      <alignment horizontal="left" vertical="top" wrapText="1"/>
    </xf>
    <xf numFmtId="0" fontId="12" fillId="0" borderId="0" xfId="0" applyFont="1" applyAlignment="1">
      <alignment horizontal="left" vertical="top" wrapText="1"/>
    </xf>
    <xf numFmtId="0" fontId="6" fillId="21" borderId="0" xfId="0" applyFont="1" applyFill="1" applyAlignment="1">
      <alignment vertical="top" wrapText="1"/>
    </xf>
    <xf numFmtId="0" fontId="1" fillId="21" borderId="0" xfId="0" applyFont="1" applyFill="1" applyAlignment="1">
      <alignment vertical="center"/>
    </xf>
    <xf numFmtId="0" fontId="1" fillId="21" borderId="0" xfId="0" applyFont="1" applyFill="1" applyAlignment="1">
      <alignment vertical="top"/>
    </xf>
    <xf numFmtId="0" fontId="4" fillId="0" borderId="0" xfId="0" applyFont="1"/>
    <xf numFmtId="0" fontId="13" fillId="27" borderId="0" xfId="0" applyFont="1" applyFill="1" applyAlignment="1">
      <alignment horizontal="left" vertical="top" wrapText="1"/>
    </xf>
    <xf numFmtId="0" fontId="0" fillId="27" borderId="0" xfId="0" applyFill="1"/>
    <xf numFmtId="0" fontId="13" fillId="17" borderId="0" xfId="0" applyFont="1" applyFill="1" applyAlignment="1">
      <alignment horizontal="left" vertical="top" wrapText="1"/>
    </xf>
    <xf numFmtId="0" fontId="0" fillId="17" borderId="0" xfId="0" applyFill="1"/>
    <xf numFmtId="0" fontId="6" fillId="2" borderId="0" xfId="0" applyFont="1" applyFill="1" applyAlignment="1">
      <alignment vertical="top" wrapText="1"/>
    </xf>
    <xf numFmtId="0" fontId="11" fillId="2" borderId="0" xfId="0" applyFont="1" applyFill="1" applyAlignment="1">
      <alignment horizontal="left" vertical="top" wrapText="1"/>
    </xf>
    <xf numFmtId="0" fontId="11" fillId="6" borderId="0" xfId="0" applyFont="1" applyFill="1" applyAlignment="1">
      <alignment horizontal="left" vertical="top" wrapText="1"/>
    </xf>
    <xf numFmtId="0" fontId="4" fillId="8" borderId="0" xfId="0" applyFont="1" applyFill="1" applyAlignment="1">
      <alignment horizontal="left" vertical="top" wrapText="1"/>
    </xf>
    <xf numFmtId="0" fontId="2" fillId="8" borderId="0" xfId="0" applyFont="1" applyFill="1" applyAlignment="1">
      <alignment horizontal="center" vertical="top" wrapText="1"/>
    </xf>
    <xf numFmtId="0" fontId="2" fillId="8" borderId="0" xfId="0" quotePrefix="1" applyFont="1" applyFill="1" applyAlignment="1">
      <alignment horizontal="left" vertical="top" wrapText="1"/>
    </xf>
    <xf numFmtId="0" fontId="14" fillId="0" borderId="0" xfId="0" applyFont="1" applyAlignment="1">
      <alignment vertical="top"/>
    </xf>
    <xf numFmtId="0" fontId="14" fillId="0" borderId="0" xfId="0" applyFont="1" applyAlignment="1">
      <alignment vertical="center"/>
    </xf>
    <xf numFmtId="0" fontId="0" fillId="0" borderId="0" xfId="0" pivotButton="1"/>
    <xf numFmtId="0" fontId="0" fillId="0" borderId="0" xfId="0" applyAlignment="1">
      <alignment horizontal="left"/>
    </xf>
    <xf numFmtId="0" fontId="0" fillId="0" borderId="0" xfId="0" applyAlignment="1">
      <alignment horizontal="left" indent="1"/>
    </xf>
    <xf numFmtId="9" fontId="0" fillId="0" borderId="0" xfId="1" applyFont="1"/>
    <xf numFmtId="0" fontId="16" fillId="0" borderId="0" xfId="0" applyFont="1"/>
    <xf numFmtId="9" fontId="2" fillId="0" borderId="0" xfId="1" applyFont="1"/>
    <xf numFmtId="0" fontId="6" fillId="35" borderId="0" xfId="0" applyFont="1" applyFill="1" applyAlignment="1">
      <alignment horizontal="left" vertical="top" wrapText="1"/>
    </xf>
    <xf numFmtId="0" fontId="14" fillId="35" borderId="0" xfId="0" applyFont="1" applyFill="1" applyAlignment="1">
      <alignment vertical="center"/>
    </xf>
    <xf numFmtId="0" fontId="14" fillId="35" borderId="0" xfId="0" applyFont="1" applyFill="1" applyAlignment="1">
      <alignment vertical="top"/>
    </xf>
    <xf numFmtId="0" fontId="9" fillId="35" borderId="0" xfId="0" applyFont="1" applyFill="1" applyAlignment="1">
      <alignment horizontal="left" vertical="top" wrapText="1"/>
    </xf>
    <xf numFmtId="0" fontId="10" fillId="35" borderId="0" xfId="0" applyFont="1" applyFill="1" applyAlignment="1">
      <alignment vertical="top"/>
    </xf>
    <xf numFmtId="0" fontId="3" fillId="35" borderId="0" xfId="0" applyFont="1" applyFill="1" applyAlignment="1">
      <alignment horizontal="left" vertical="top" wrapText="1"/>
    </xf>
    <xf numFmtId="164" fontId="9" fillId="35" borderId="0" xfId="0" applyNumberFormat="1" applyFont="1" applyFill="1" applyAlignment="1">
      <alignment horizontal="left" vertical="top" wrapText="1"/>
    </xf>
    <xf numFmtId="0" fontId="10" fillId="35" borderId="0" xfId="0" applyFont="1" applyFill="1" applyAlignment="1">
      <alignment vertical="center"/>
    </xf>
    <xf numFmtId="0" fontId="4" fillId="35" borderId="0" xfId="0" applyFont="1" applyFill="1" applyAlignment="1">
      <alignment horizontal="left" vertical="top" wrapText="1"/>
    </xf>
    <xf numFmtId="164" fontId="6" fillId="35" borderId="0" xfId="0" applyNumberFormat="1" applyFont="1" applyFill="1" applyAlignment="1">
      <alignment horizontal="left" vertical="top" wrapText="1"/>
    </xf>
    <xf numFmtId="0" fontId="8" fillId="35" borderId="0" xfId="0" applyFont="1" applyFill="1" applyAlignment="1">
      <alignment horizontal="left" vertical="top" wrapText="1"/>
    </xf>
    <xf numFmtId="0" fontId="3" fillId="24" borderId="0" xfId="0" applyFont="1" applyFill="1" applyAlignment="1">
      <alignment horizontal="left" vertical="top" wrapText="1"/>
    </xf>
    <xf numFmtId="0" fontId="3" fillId="14" borderId="0" xfId="0" applyFont="1" applyFill="1" applyAlignment="1">
      <alignment horizontal="left" vertical="top" wrapText="1"/>
    </xf>
    <xf numFmtId="0" fontId="3" fillId="26" borderId="0" xfId="0" applyFont="1" applyFill="1" applyAlignment="1">
      <alignment horizontal="left" vertical="top" wrapText="1"/>
    </xf>
    <xf numFmtId="0" fontId="3" fillId="27" borderId="0" xfId="0" applyFont="1" applyFill="1" applyAlignment="1">
      <alignment horizontal="left" vertical="top" wrapText="1"/>
    </xf>
    <xf numFmtId="0" fontId="3" fillId="17" borderId="0" xfId="0" applyFont="1" applyFill="1" applyAlignment="1">
      <alignment horizontal="left" vertical="top" wrapText="1"/>
    </xf>
    <xf numFmtId="0" fontId="0" fillId="0" borderId="0" xfId="0" applyAlignment="1">
      <alignment wrapText="1"/>
    </xf>
    <xf numFmtId="0" fontId="0" fillId="0" borderId="0" xfId="0" pivotButton="1" applyAlignment="1">
      <alignment wrapText="1"/>
    </xf>
    <xf numFmtId="0" fontId="0" fillId="0" borderId="0" xfId="0" applyAlignment="1">
      <alignment vertical="top" wrapText="1"/>
    </xf>
    <xf numFmtId="0" fontId="0" fillId="0" borderId="0" xfId="0" applyAlignment="1">
      <alignment horizontal="center" vertical="top" wrapText="1"/>
    </xf>
    <xf numFmtId="0" fontId="0" fillId="0" borderId="0" xfId="0" pivotButton="1" applyAlignment="1">
      <alignment vertical="top" wrapText="1"/>
    </xf>
    <xf numFmtId="0" fontId="2" fillId="0" borderId="0" xfId="0" applyFont="1" applyAlignment="1">
      <alignment horizontal="left"/>
    </xf>
    <xf numFmtId="0" fontId="2" fillId="0" borderId="0" xfId="0" applyFont="1" applyAlignment="1">
      <alignment horizontal="left" indent="1"/>
    </xf>
    <xf numFmtId="0" fontId="0" fillId="28" borderId="0" xfId="0" applyFill="1" applyAlignment="1">
      <alignment horizontal="left" indent="1"/>
    </xf>
    <xf numFmtId="0" fontId="0" fillId="28" borderId="0" xfId="0" applyFill="1"/>
    <xf numFmtId="9" fontId="0" fillId="28" borderId="0" xfId="1" applyFont="1" applyFill="1"/>
    <xf numFmtId="9" fontId="0" fillId="0" borderId="0" xfId="1" applyFont="1" applyFill="1"/>
    <xf numFmtId="0" fontId="4" fillId="0" borderId="0" xfId="0" applyFont="1" applyAlignment="1">
      <alignment wrapText="1"/>
    </xf>
    <xf numFmtId="9" fontId="0" fillId="0" borderId="0" xfId="0" applyNumberFormat="1"/>
    <xf numFmtId="0" fontId="17" fillId="0" borderId="0" xfId="0" applyFont="1"/>
    <xf numFmtId="0" fontId="18" fillId="0" borderId="0" xfId="0" applyFont="1"/>
    <xf numFmtId="0" fontId="0" fillId="31" borderId="0" xfId="0" applyFill="1"/>
    <xf numFmtId="9" fontId="0" fillId="31" borderId="0" xfId="1" applyFont="1" applyFill="1"/>
    <xf numFmtId="0" fontId="2" fillId="0" borderId="0" xfId="0" applyFont="1" applyAlignment="1">
      <alignment wrapText="1"/>
    </xf>
    <xf numFmtId="9" fontId="4" fillId="0" borderId="0" xfId="1" applyFont="1"/>
    <xf numFmtId="0" fontId="0" fillId="0" borderId="0" xfId="0" applyAlignment="1">
      <alignment horizontal="center"/>
    </xf>
    <xf numFmtId="0" fontId="2" fillId="0" borderId="0" xfId="0" applyFont="1" applyAlignment="1">
      <alignment horizontal="center"/>
    </xf>
    <xf numFmtId="0" fontId="0" fillId="0" borderId="0" xfId="1" applyNumberFormat="1" applyFont="1"/>
    <xf numFmtId="0" fontId="0" fillId="4" borderId="0" xfId="0" applyFill="1"/>
    <xf numFmtId="0" fontId="2" fillId="4" borderId="0" xfId="0" applyFont="1" applyFill="1"/>
    <xf numFmtId="9" fontId="2" fillId="0" borderId="0" xfId="0" applyNumberFormat="1" applyFont="1"/>
    <xf numFmtId="165" fontId="0" fillId="0" borderId="0" xfId="1" applyNumberFormat="1" applyFont="1"/>
    <xf numFmtId="0" fontId="19" fillId="27" borderId="0" xfId="0" applyFont="1" applyFill="1"/>
    <xf numFmtId="0" fontId="4" fillId="0" borderId="0" xfId="0" applyFont="1" applyAlignment="1">
      <alignment vertical="top" wrapText="1"/>
    </xf>
    <xf numFmtId="0" fontId="19" fillId="27" borderId="0" xfId="0" applyFont="1" applyFill="1" applyAlignment="1">
      <alignment horizontal="left"/>
    </xf>
    <xf numFmtId="0" fontId="19" fillId="28" borderId="0" xfId="0" applyFont="1" applyFill="1"/>
    <xf numFmtId="0" fontId="4" fillId="0" borderId="0" xfId="0" applyFont="1" applyAlignment="1">
      <alignment vertical="center"/>
    </xf>
    <xf numFmtId="0" fontId="19" fillId="27" borderId="0" xfId="0" applyFont="1" applyFill="1" applyAlignment="1">
      <alignment wrapText="1"/>
    </xf>
    <xf numFmtId="0" fontId="4" fillId="4" borderId="0" xfId="0" applyFont="1" applyFill="1"/>
    <xf numFmtId="0" fontId="4" fillId="4" borderId="0" xfId="0" applyFont="1" applyFill="1" applyAlignment="1">
      <alignment vertical="top" wrapText="1"/>
    </xf>
    <xf numFmtId="0" fontId="2" fillId="0" borderId="0" xfId="0" applyFont="1" applyAlignment="1">
      <alignment vertical="top"/>
    </xf>
    <xf numFmtId="0" fontId="0" fillId="21" borderId="0" xfId="0" applyFill="1"/>
    <xf numFmtId="9" fontId="19" fillId="27" borderId="0" xfId="1" applyFont="1" applyFill="1"/>
    <xf numFmtId="0" fontId="19" fillId="0" borderId="0" xfId="0" applyFont="1"/>
    <xf numFmtId="0" fontId="2" fillId="28" borderId="0" xfId="0" applyFont="1" applyFill="1"/>
    <xf numFmtId="0" fontId="20" fillId="0" borderId="0" xfId="0" applyFont="1"/>
    <xf numFmtId="0" fontId="6" fillId="0" borderId="0" xfId="0" applyFont="1"/>
    <xf numFmtId="0" fontId="8" fillId="0" borderId="0" xfId="0" applyFont="1"/>
    <xf numFmtId="9" fontId="8" fillId="0" borderId="0" xfId="1" applyFont="1" applyFill="1"/>
    <xf numFmtId="9" fontId="6" fillId="0" borderId="0" xfId="1" applyFont="1" applyFill="1"/>
    <xf numFmtId="0" fontId="2" fillId="4" borderId="0" xfId="0" applyFont="1" applyFill="1" applyAlignment="1">
      <alignment wrapText="1"/>
    </xf>
    <xf numFmtId="0" fontId="0" fillId="0" borderId="0" xfId="0" pivotButton="1" applyAlignment="1">
      <alignment vertical="top"/>
    </xf>
    <xf numFmtId="0" fontId="0" fillId="0" borderId="0" xfId="0" applyAlignment="1">
      <alignment vertical="top"/>
    </xf>
    <xf numFmtId="0" fontId="2" fillId="4" borderId="0" xfId="0" applyFont="1" applyFill="1" applyAlignment="1">
      <alignment horizontal="center"/>
    </xf>
    <xf numFmtId="0" fontId="4" fillId="4" borderId="0" xfId="0" applyFont="1" applyFill="1" applyAlignment="1">
      <alignment horizontal="center"/>
    </xf>
    <xf numFmtId="9" fontId="0" fillId="0" borderId="0" xfId="1" applyFont="1" applyAlignment="1">
      <alignment vertical="top" wrapText="1"/>
    </xf>
    <xf numFmtId="9" fontId="4" fillId="0" borderId="0" xfId="1" applyFont="1" applyAlignment="1">
      <alignment vertical="top" wrapText="1"/>
    </xf>
    <xf numFmtId="0" fontId="16" fillId="27" borderId="0" xfId="0" applyFont="1" applyFill="1"/>
    <xf numFmtId="0" fontId="18" fillId="27" borderId="0" xfId="0" applyFont="1" applyFill="1"/>
  </cellXfs>
  <cellStyles count="2">
    <cellStyle name="Normal" xfId="0" builtinId="0"/>
    <cellStyle name="Percent" xfId="1" builtinId="5"/>
  </cellStyles>
  <dxfs count="40">
    <dxf>
      <alignment wrapText="1"/>
    </dxf>
    <dxf>
      <alignment wrapText="1"/>
    </dxf>
    <dxf>
      <alignment wrapText="0"/>
    </dxf>
    <dxf>
      <alignment wrapText="1"/>
    </dxf>
    <dxf>
      <alignment vertical="top"/>
    </dxf>
    <dxf>
      <alignment vertical="top"/>
    </dxf>
    <dxf>
      <alignment vertical="top"/>
    </dxf>
    <dxf>
      <alignment wrapText="1"/>
    </dxf>
    <dxf>
      <alignment wrapText="1"/>
    </dxf>
    <dxf>
      <alignment wrapText="1"/>
    </dxf>
    <dxf>
      <alignment wrapText="0"/>
    </dxf>
    <dxf>
      <alignment vertical="top"/>
    </dxf>
    <dxf>
      <alignment vertical="top"/>
    </dxf>
    <dxf>
      <alignment wrapText="1"/>
    </dxf>
    <dxf>
      <alignment wrapText="1"/>
    </dxf>
    <dxf>
      <alignment wrapText="1"/>
    </dxf>
    <dxf>
      <alignment wrapText="1"/>
    </dxf>
    <dxf>
      <alignment vertical="top"/>
    </dxf>
    <dxf>
      <alignment vertical="top"/>
    </dxf>
    <dxf>
      <alignment wrapText="1"/>
    </dxf>
    <dxf>
      <alignment wrapText="1"/>
    </dxf>
    <dxf>
      <alignment wrapText="1"/>
    </dxf>
    <dxf>
      <alignment wrapText="1"/>
    </dxf>
    <dxf>
      <alignment wrapText="1"/>
    </dxf>
    <dxf>
      <alignment wrapText="1"/>
    </dxf>
    <dxf>
      <alignment wrapText="1"/>
    </dxf>
    <dxf>
      <alignment horizontal="center"/>
    </dxf>
    <dxf>
      <alignment horizontal="center"/>
    </dxf>
    <dxf>
      <alignment vertical="top"/>
    </dxf>
    <dxf>
      <alignment vertical="top"/>
    </dxf>
    <dxf>
      <alignment wrapText="1"/>
    </dxf>
    <dxf>
      <alignment wrapText="1"/>
    </dxf>
    <dxf>
      <alignment wrapText="1"/>
    </dxf>
    <dxf>
      <alignment vertical="top"/>
    </dxf>
    <dxf>
      <alignment wrapText="1"/>
    </dxf>
    <dxf>
      <alignment wrapText="1"/>
    </dxf>
    <dxf>
      <alignment wrapText="1"/>
    </dxf>
    <dxf>
      <alignment wrapText="1"/>
    </dxf>
    <dxf>
      <alignment wrapText="1"/>
    </dxf>
    <dxf>
      <font>
        <color theme="2" tint="-0.249977111117893"/>
      </font>
    </dxf>
  </dxfs>
  <tableStyles count="0" defaultTableStyle="TableStyleMedium2" defaultPivotStyle="PivotStyleLight16"/>
  <colors>
    <mruColors>
      <color rgb="FFC4BD97"/>
      <color rgb="FF31859C"/>
      <color rgb="FF93CDDD"/>
      <color rgb="FFD9D9D9"/>
      <color rgb="FFB3A2C7"/>
      <color rgb="FF604A7B"/>
      <color rgb="FF4BACC6"/>
      <color rgb="FF8064A2"/>
      <color rgb="FF736B41"/>
      <color rgb="FF9BBB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pivotCacheDefinition" Target="pivotCache/pivotCacheDefinition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100" b="1">
                <a:solidFill>
                  <a:sysClr val="windowText" lastClr="000000"/>
                </a:solidFill>
                <a:latin typeface="Arial" panose="020B0604020202020204" pitchFamily="34" charset="0"/>
                <a:cs typeface="Arial" panose="020B0604020202020204" pitchFamily="34" charset="0"/>
              </a:rPr>
              <a:t>Associate assessors</a:t>
            </a:r>
          </a:p>
        </c:rich>
      </c:tx>
      <c:layout>
        <c:manualLayout>
          <c:xMode val="edge"/>
          <c:yMode val="edge"/>
          <c:x val="0.10609117647058823"/>
          <c:y val="7.067460317460316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'Q1.1'!$B$50</c:f>
              <c:strCache>
                <c:ptCount val="1"/>
                <c:pt idx="0">
                  <c:v>Agree strongly</c:v>
                </c:pt>
              </c:strCache>
            </c:strRef>
          </c:tx>
          <c:spPr>
            <a:solidFill>
              <a:srgbClr val="604A7B"/>
            </a:solidFill>
            <a:ln>
              <a:solidFill>
                <a:srgbClr val="604A7B"/>
              </a:solidFill>
            </a:ln>
            <a:effectLst/>
          </c:spPr>
          <c:invertIfNegative val="0"/>
          <c:cat>
            <c:strRef>
              <c:f>'Q1.1'!$A$51:$A$55</c:f>
              <c:strCache>
                <c:ptCount val="5"/>
                <c:pt idx="0">
                  <c:v>Parent or carer and young people</c:v>
                </c:pt>
                <c:pt idx="1">
                  <c:v>Teacher or other staff </c:v>
                </c:pt>
                <c:pt idx="2">
                  <c:v>Senior leader or manager </c:v>
                </c:pt>
                <c:pt idx="3">
                  <c:v>Local / education authority officer</c:v>
                </c:pt>
                <c:pt idx="4">
                  <c:v>Other</c:v>
                </c:pt>
              </c:strCache>
            </c:strRef>
          </c:cat>
          <c:val>
            <c:numRef>
              <c:f>'Q1.1'!$B$51:$B$55</c:f>
              <c:numCache>
                <c:formatCode>General</c:formatCode>
                <c:ptCount val="5"/>
                <c:pt idx="0">
                  <c:v>101</c:v>
                </c:pt>
                <c:pt idx="1">
                  <c:v>111</c:v>
                </c:pt>
                <c:pt idx="2">
                  <c:v>156</c:v>
                </c:pt>
                <c:pt idx="3">
                  <c:v>19</c:v>
                </c:pt>
                <c:pt idx="4">
                  <c:v>23</c:v>
                </c:pt>
              </c:numCache>
            </c:numRef>
          </c:val>
          <c:extLst>
            <c:ext xmlns:c16="http://schemas.microsoft.com/office/drawing/2014/chart" uri="{C3380CC4-5D6E-409C-BE32-E72D297353CC}">
              <c16:uniqueId val="{00000000-73C1-483F-839C-FA89798B60AF}"/>
            </c:ext>
          </c:extLst>
        </c:ser>
        <c:ser>
          <c:idx val="1"/>
          <c:order val="1"/>
          <c:tx>
            <c:strRef>
              <c:f>'Q1.1'!$C$50</c:f>
              <c:strCache>
                <c:ptCount val="1"/>
                <c:pt idx="0">
                  <c:v>Agree</c:v>
                </c:pt>
              </c:strCache>
            </c:strRef>
          </c:tx>
          <c:spPr>
            <a:solidFill>
              <a:srgbClr val="B3A2C7"/>
            </a:solidFill>
            <a:ln>
              <a:solidFill>
                <a:srgbClr val="B3A2C7"/>
              </a:solidFill>
            </a:ln>
            <a:effectLst/>
          </c:spPr>
          <c:invertIfNegative val="0"/>
          <c:cat>
            <c:strRef>
              <c:f>'Q1.1'!$A$51:$A$55</c:f>
              <c:strCache>
                <c:ptCount val="5"/>
                <c:pt idx="0">
                  <c:v>Parent or carer and young people</c:v>
                </c:pt>
                <c:pt idx="1">
                  <c:v>Teacher or other staff </c:v>
                </c:pt>
                <c:pt idx="2">
                  <c:v>Senior leader or manager </c:v>
                </c:pt>
                <c:pt idx="3">
                  <c:v>Local / education authority officer</c:v>
                </c:pt>
                <c:pt idx="4">
                  <c:v>Other</c:v>
                </c:pt>
              </c:strCache>
            </c:strRef>
          </c:cat>
          <c:val>
            <c:numRef>
              <c:f>'Q1.1'!$C$51:$C$55</c:f>
              <c:numCache>
                <c:formatCode>General</c:formatCode>
                <c:ptCount val="5"/>
                <c:pt idx="0">
                  <c:v>120</c:v>
                </c:pt>
                <c:pt idx="1">
                  <c:v>161</c:v>
                </c:pt>
                <c:pt idx="2">
                  <c:v>117</c:v>
                </c:pt>
                <c:pt idx="3">
                  <c:v>16</c:v>
                </c:pt>
                <c:pt idx="4">
                  <c:v>18</c:v>
                </c:pt>
              </c:numCache>
            </c:numRef>
          </c:val>
          <c:extLst>
            <c:ext xmlns:c16="http://schemas.microsoft.com/office/drawing/2014/chart" uri="{C3380CC4-5D6E-409C-BE32-E72D297353CC}">
              <c16:uniqueId val="{00000001-73C1-483F-839C-FA89798B60AF}"/>
            </c:ext>
          </c:extLst>
        </c:ser>
        <c:ser>
          <c:idx val="2"/>
          <c:order val="2"/>
          <c:tx>
            <c:strRef>
              <c:f>'Q1.1'!$D$50</c:f>
              <c:strCache>
                <c:ptCount val="1"/>
                <c:pt idx="0">
                  <c:v>Neutral</c:v>
                </c:pt>
              </c:strCache>
            </c:strRef>
          </c:tx>
          <c:spPr>
            <a:solidFill>
              <a:srgbClr val="D9D9D9"/>
            </a:solidFill>
            <a:ln>
              <a:solidFill>
                <a:srgbClr val="D9D9D9"/>
              </a:solidFill>
            </a:ln>
            <a:effectLst/>
          </c:spPr>
          <c:invertIfNegative val="0"/>
          <c:cat>
            <c:strRef>
              <c:f>'Q1.1'!$A$51:$A$55</c:f>
              <c:strCache>
                <c:ptCount val="5"/>
                <c:pt idx="0">
                  <c:v>Parent or carer and young people</c:v>
                </c:pt>
                <c:pt idx="1">
                  <c:v>Teacher or other staff </c:v>
                </c:pt>
                <c:pt idx="2">
                  <c:v>Senior leader or manager </c:v>
                </c:pt>
                <c:pt idx="3">
                  <c:v>Local / education authority officer</c:v>
                </c:pt>
                <c:pt idx="4">
                  <c:v>Other</c:v>
                </c:pt>
              </c:strCache>
            </c:strRef>
          </c:cat>
          <c:val>
            <c:numRef>
              <c:f>'Q1.1'!$D$51:$D$55</c:f>
              <c:numCache>
                <c:formatCode>General</c:formatCode>
                <c:ptCount val="5"/>
                <c:pt idx="0">
                  <c:v>49</c:v>
                </c:pt>
                <c:pt idx="1">
                  <c:v>67</c:v>
                </c:pt>
                <c:pt idx="2">
                  <c:v>22</c:v>
                </c:pt>
                <c:pt idx="3">
                  <c:v>1</c:v>
                </c:pt>
                <c:pt idx="4">
                  <c:v>4</c:v>
                </c:pt>
              </c:numCache>
            </c:numRef>
          </c:val>
          <c:extLst>
            <c:ext xmlns:c16="http://schemas.microsoft.com/office/drawing/2014/chart" uri="{C3380CC4-5D6E-409C-BE32-E72D297353CC}">
              <c16:uniqueId val="{00000002-73C1-483F-839C-FA89798B60AF}"/>
            </c:ext>
          </c:extLst>
        </c:ser>
        <c:ser>
          <c:idx val="3"/>
          <c:order val="3"/>
          <c:tx>
            <c:strRef>
              <c:f>'Q1.1'!$E$50</c:f>
              <c:strCache>
                <c:ptCount val="1"/>
                <c:pt idx="0">
                  <c:v>Disagree</c:v>
                </c:pt>
              </c:strCache>
            </c:strRef>
          </c:tx>
          <c:spPr>
            <a:solidFill>
              <a:srgbClr val="93CDDD"/>
            </a:solidFill>
            <a:ln>
              <a:solidFill>
                <a:srgbClr val="93CDDD"/>
              </a:solidFill>
            </a:ln>
            <a:effectLst/>
          </c:spPr>
          <c:invertIfNegative val="0"/>
          <c:cat>
            <c:strRef>
              <c:f>'Q1.1'!$A$51:$A$55</c:f>
              <c:strCache>
                <c:ptCount val="5"/>
                <c:pt idx="0">
                  <c:v>Parent or carer and young people</c:v>
                </c:pt>
                <c:pt idx="1">
                  <c:v>Teacher or other staff </c:v>
                </c:pt>
                <c:pt idx="2">
                  <c:v>Senior leader or manager </c:v>
                </c:pt>
                <c:pt idx="3">
                  <c:v>Local / education authority officer</c:v>
                </c:pt>
                <c:pt idx="4">
                  <c:v>Other</c:v>
                </c:pt>
              </c:strCache>
            </c:strRef>
          </c:cat>
          <c:val>
            <c:numRef>
              <c:f>'Q1.1'!$E$51:$E$55</c:f>
              <c:numCache>
                <c:formatCode>General</c:formatCode>
                <c:ptCount val="5"/>
                <c:pt idx="0">
                  <c:v>26</c:v>
                </c:pt>
                <c:pt idx="1">
                  <c:v>24</c:v>
                </c:pt>
                <c:pt idx="2">
                  <c:v>12</c:v>
                </c:pt>
                <c:pt idx="3">
                  <c:v>1</c:v>
                </c:pt>
                <c:pt idx="4">
                  <c:v>4</c:v>
                </c:pt>
              </c:numCache>
            </c:numRef>
          </c:val>
          <c:extLst>
            <c:ext xmlns:c16="http://schemas.microsoft.com/office/drawing/2014/chart" uri="{C3380CC4-5D6E-409C-BE32-E72D297353CC}">
              <c16:uniqueId val="{00000003-73C1-483F-839C-FA89798B60AF}"/>
            </c:ext>
          </c:extLst>
        </c:ser>
        <c:ser>
          <c:idx val="4"/>
          <c:order val="4"/>
          <c:tx>
            <c:strRef>
              <c:f>'Q1.1'!$F$50</c:f>
              <c:strCache>
                <c:ptCount val="1"/>
                <c:pt idx="0">
                  <c:v>Disagree strongly</c:v>
                </c:pt>
              </c:strCache>
            </c:strRef>
          </c:tx>
          <c:spPr>
            <a:solidFill>
              <a:srgbClr val="31859C"/>
            </a:solidFill>
            <a:ln>
              <a:noFill/>
            </a:ln>
            <a:effectLst/>
          </c:spPr>
          <c:invertIfNegative val="0"/>
          <c:cat>
            <c:strRef>
              <c:f>'Q1.1'!$A$51:$A$55</c:f>
              <c:strCache>
                <c:ptCount val="5"/>
                <c:pt idx="0">
                  <c:v>Parent or carer and young people</c:v>
                </c:pt>
                <c:pt idx="1">
                  <c:v>Teacher or other staff </c:v>
                </c:pt>
                <c:pt idx="2">
                  <c:v>Senior leader or manager </c:v>
                </c:pt>
                <c:pt idx="3">
                  <c:v>Local / education authority officer</c:v>
                </c:pt>
                <c:pt idx="4">
                  <c:v>Other</c:v>
                </c:pt>
              </c:strCache>
            </c:strRef>
          </c:cat>
          <c:val>
            <c:numRef>
              <c:f>'Q1.1'!$F$51:$F$55</c:f>
              <c:numCache>
                <c:formatCode>General</c:formatCode>
                <c:ptCount val="5"/>
                <c:pt idx="0">
                  <c:v>12</c:v>
                </c:pt>
                <c:pt idx="1">
                  <c:v>14</c:v>
                </c:pt>
                <c:pt idx="2">
                  <c:v>5</c:v>
                </c:pt>
                <c:pt idx="3">
                  <c:v>1</c:v>
                </c:pt>
                <c:pt idx="4">
                  <c:v>1</c:v>
                </c:pt>
              </c:numCache>
            </c:numRef>
          </c:val>
          <c:extLst>
            <c:ext xmlns:c16="http://schemas.microsoft.com/office/drawing/2014/chart" uri="{C3380CC4-5D6E-409C-BE32-E72D297353CC}">
              <c16:uniqueId val="{00000004-73C1-483F-839C-FA89798B60AF}"/>
            </c:ext>
          </c:extLst>
        </c:ser>
        <c:ser>
          <c:idx val="5"/>
          <c:order val="5"/>
          <c:tx>
            <c:strRef>
              <c:f>'Q1.1'!$G$50</c:f>
              <c:strCache>
                <c:ptCount val="1"/>
                <c:pt idx="0">
                  <c:v>Not sure</c:v>
                </c:pt>
              </c:strCache>
            </c:strRef>
          </c:tx>
          <c:spPr>
            <a:solidFill>
              <a:srgbClr val="C4BD97"/>
            </a:solidFill>
            <a:ln>
              <a:solidFill>
                <a:srgbClr val="C4BD97"/>
              </a:solidFill>
            </a:ln>
            <a:effectLst/>
          </c:spPr>
          <c:invertIfNegative val="0"/>
          <c:cat>
            <c:strRef>
              <c:f>'Q1.1'!$A$51:$A$55</c:f>
              <c:strCache>
                <c:ptCount val="5"/>
                <c:pt idx="0">
                  <c:v>Parent or carer and young people</c:v>
                </c:pt>
                <c:pt idx="1">
                  <c:v>Teacher or other staff </c:v>
                </c:pt>
                <c:pt idx="2">
                  <c:v>Senior leader or manager </c:v>
                </c:pt>
                <c:pt idx="3">
                  <c:v>Local / education authority officer</c:v>
                </c:pt>
                <c:pt idx="4">
                  <c:v>Other</c:v>
                </c:pt>
              </c:strCache>
            </c:strRef>
          </c:cat>
          <c:val>
            <c:numRef>
              <c:f>'Q1.1'!$G$51:$G$55</c:f>
              <c:numCache>
                <c:formatCode>General</c:formatCode>
                <c:ptCount val="5"/>
                <c:pt idx="0">
                  <c:v>7</c:v>
                </c:pt>
                <c:pt idx="1">
                  <c:v>4</c:v>
                </c:pt>
                <c:pt idx="2">
                  <c:v>3</c:v>
                </c:pt>
                <c:pt idx="4">
                  <c:v>2</c:v>
                </c:pt>
              </c:numCache>
            </c:numRef>
          </c:val>
          <c:extLst>
            <c:ext xmlns:c16="http://schemas.microsoft.com/office/drawing/2014/chart" uri="{C3380CC4-5D6E-409C-BE32-E72D297353CC}">
              <c16:uniqueId val="{00000005-73C1-483F-839C-FA89798B60AF}"/>
            </c:ext>
          </c:extLst>
        </c:ser>
        <c:dLbls>
          <c:showLegendKey val="0"/>
          <c:showVal val="0"/>
          <c:showCatName val="0"/>
          <c:showSerName val="0"/>
          <c:showPercent val="0"/>
          <c:showBubbleSize val="0"/>
        </c:dLbls>
        <c:gapWidth val="219"/>
        <c:overlap val="-27"/>
        <c:axId val="2114465039"/>
        <c:axId val="2114467439"/>
      </c:barChart>
      <c:catAx>
        <c:axId val="21144650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114467439"/>
        <c:crosses val="autoZero"/>
        <c:auto val="1"/>
        <c:lblAlgn val="ctr"/>
        <c:lblOffset val="100"/>
        <c:noMultiLvlLbl val="0"/>
      </c:catAx>
      <c:valAx>
        <c:axId val="211446743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solidFill>
                      <a:sysClr val="windowText" lastClr="000000"/>
                    </a:solidFill>
                    <a:latin typeface="Arial" panose="020B0604020202020204" pitchFamily="34" charset="0"/>
                    <a:cs typeface="Arial" panose="020B0604020202020204" pitchFamily="34" charset="0"/>
                  </a:rPr>
                  <a:t>Frequency</a:t>
                </a:r>
              </a:p>
            </c:rich>
          </c:tx>
          <c:layout>
            <c:manualLayout>
              <c:xMode val="edge"/>
              <c:yMode val="edge"/>
              <c:x val="1.2450980392156863E-2"/>
              <c:y val="0.3263448412698412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11446503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4048415032679741"/>
          <c:y val="5.5436507936507937E-2"/>
          <c:w val="0.61280915032679739"/>
          <c:h val="0.57361031746031743"/>
        </c:manualLayout>
      </c:layout>
      <c:barChart>
        <c:barDir val="bar"/>
        <c:grouping val="stacked"/>
        <c:varyColors val="0"/>
        <c:ser>
          <c:idx val="0"/>
          <c:order val="0"/>
          <c:tx>
            <c:strRef>
              <c:f>'Q2.3'!$B$52</c:f>
              <c:strCache>
                <c:ptCount val="1"/>
                <c:pt idx="0">
                  <c:v>At least once every 5 years</c:v>
                </c:pt>
              </c:strCache>
            </c:strRef>
          </c:tx>
          <c:spPr>
            <a:solidFill>
              <a:srgbClr val="0070C0"/>
            </a:solidFill>
            <a:ln>
              <a:solidFill>
                <a:srgbClr val="0070C0"/>
              </a:solidFill>
            </a:ln>
            <a:effectLst/>
          </c:spPr>
          <c:invertIfNegative val="0"/>
          <c:cat>
            <c:strRef>
              <c:f>'Q2.3'!$A$53:$A$57</c:f>
              <c:strCache>
                <c:ptCount val="5"/>
                <c:pt idx="0">
                  <c:v>Other</c:v>
                </c:pt>
                <c:pt idx="1">
                  <c:v>Local / education authority officer</c:v>
                </c:pt>
                <c:pt idx="2">
                  <c:v>Senior leader or manager </c:v>
                </c:pt>
                <c:pt idx="3">
                  <c:v>Teacher or other staff </c:v>
                </c:pt>
                <c:pt idx="4">
                  <c:v>Parent or carer and young people</c:v>
                </c:pt>
              </c:strCache>
            </c:strRef>
          </c:cat>
          <c:val>
            <c:numRef>
              <c:f>'Q2.3'!$B$53:$B$57</c:f>
              <c:numCache>
                <c:formatCode>0%</c:formatCode>
                <c:ptCount val="5"/>
                <c:pt idx="0">
                  <c:v>0.30769230769230771</c:v>
                </c:pt>
                <c:pt idx="1">
                  <c:v>0.3888888888888889</c:v>
                </c:pt>
                <c:pt idx="2">
                  <c:v>0.24271844660194175</c:v>
                </c:pt>
                <c:pt idx="3">
                  <c:v>0.32360742705570295</c:v>
                </c:pt>
                <c:pt idx="4">
                  <c:v>0.57371794871794868</c:v>
                </c:pt>
              </c:numCache>
            </c:numRef>
          </c:val>
          <c:extLst>
            <c:ext xmlns:c16="http://schemas.microsoft.com/office/drawing/2014/chart" uri="{C3380CC4-5D6E-409C-BE32-E72D297353CC}">
              <c16:uniqueId val="{00000000-ED82-46E4-9CC0-9EC846B78714}"/>
            </c:ext>
          </c:extLst>
        </c:ser>
        <c:ser>
          <c:idx val="1"/>
          <c:order val="1"/>
          <c:tx>
            <c:strRef>
              <c:f>'Q2.3'!$C$52</c:f>
              <c:strCache>
                <c:ptCount val="1"/>
                <c:pt idx="0">
                  <c:v>At least once every 7 years</c:v>
                </c:pt>
              </c:strCache>
            </c:strRef>
          </c:tx>
          <c:spPr>
            <a:solidFill>
              <a:srgbClr val="F79646"/>
            </a:solidFill>
            <a:ln>
              <a:solidFill>
                <a:srgbClr val="F79646"/>
              </a:solidFill>
            </a:ln>
            <a:effectLst/>
          </c:spPr>
          <c:invertIfNegative val="0"/>
          <c:cat>
            <c:strRef>
              <c:f>'Q2.3'!$A$53:$A$57</c:f>
              <c:strCache>
                <c:ptCount val="5"/>
                <c:pt idx="0">
                  <c:v>Other</c:v>
                </c:pt>
                <c:pt idx="1">
                  <c:v>Local / education authority officer</c:v>
                </c:pt>
                <c:pt idx="2">
                  <c:v>Senior leader or manager </c:v>
                </c:pt>
                <c:pt idx="3">
                  <c:v>Teacher or other staff </c:v>
                </c:pt>
                <c:pt idx="4">
                  <c:v>Parent or carer and young people</c:v>
                </c:pt>
              </c:strCache>
            </c:strRef>
          </c:cat>
          <c:val>
            <c:numRef>
              <c:f>'Q2.3'!$C$53:$C$57</c:f>
              <c:numCache>
                <c:formatCode>0%</c:formatCode>
                <c:ptCount val="5"/>
                <c:pt idx="0">
                  <c:v>0.21153846153846154</c:v>
                </c:pt>
                <c:pt idx="1">
                  <c:v>0.25</c:v>
                </c:pt>
                <c:pt idx="2">
                  <c:v>0.25566343042071199</c:v>
                </c:pt>
                <c:pt idx="3">
                  <c:v>0.26525198938992045</c:v>
                </c:pt>
                <c:pt idx="4">
                  <c:v>0.14423076923076922</c:v>
                </c:pt>
              </c:numCache>
            </c:numRef>
          </c:val>
          <c:extLst>
            <c:ext xmlns:c16="http://schemas.microsoft.com/office/drawing/2014/chart" uri="{C3380CC4-5D6E-409C-BE32-E72D297353CC}">
              <c16:uniqueId val="{00000001-ED82-46E4-9CC0-9EC846B78714}"/>
            </c:ext>
          </c:extLst>
        </c:ser>
        <c:ser>
          <c:idx val="2"/>
          <c:order val="2"/>
          <c:tx>
            <c:strRef>
              <c:f>'Q2.3'!$D$52</c:f>
              <c:strCache>
                <c:ptCount val="1"/>
                <c:pt idx="0">
                  <c:v>At least once every 10 years</c:v>
                </c:pt>
              </c:strCache>
            </c:strRef>
          </c:tx>
          <c:spPr>
            <a:solidFill>
              <a:srgbClr val="9BBB59"/>
            </a:solidFill>
            <a:ln>
              <a:solidFill>
                <a:srgbClr val="9BBB59"/>
              </a:solidFill>
            </a:ln>
            <a:effectLst/>
          </c:spPr>
          <c:invertIfNegative val="0"/>
          <c:cat>
            <c:strRef>
              <c:f>'Q2.3'!$A$53:$A$57</c:f>
              <c:strCache>
                <c:ptCount val="5"/>
                <c:pt idx="0">
                  <c:v>Other</c:v>
                </c:pt>
                <c:pt idx="1">
                  <c:v>Local / education authority officer</c:v>
                </c:pt>
                <c:pt idx="2">
                  <c:v>Senior leader or manager </c:v>
                </c:pt>
                <c:pt idx="3">
                  <c:v>Teacher or other staff </c:v>
                </c:pt>
                <c:pt idx="4">
                  <c:v>Parent or carer and young people</c:v>
                </c:pt>
              </c:strCache>
            </c:strRef>
          </c:cat>
          <c:val>
            <c:numRef>
              <c:f>'Q2.3'!$D$53:$D$57</c:f>
              <c:numCache>
                <c:formatCode>0%</c:formatCode>
                <c:ptCount val="5"/>
                <c:pt idx="0">
                  <c:v>0.11538461538461539</c:v>
                </c:pt>
                <c:pt idx="1">
                  <c:v>0.22222222222222221</c:v>
                </c:pt>
                <c:pt idx="2">
                  <c:v>0.28155339805825241</c:v>
                </c:pt>
                <c:pt idx="3">
                  <c:v>0.22811671087533156</c:v>
                </c:pt>
                <c:pt idx="4">
                  <c:v>0.10256410256410256</c:v>
                </c:pt>
              </c:numCache>
            </c:numRef>
          </c:val>
          <c:extLst>
            <c:ext xmlns:c16="http://schemas.microsoft.com/office/drawing/2014/chart" uri="{C3380CC4-5D6E-409C-BE32-E72D297353CC}">
              <c16:uniqueId val="{00000002-ED82-46E4-9CC0-9EC846B78714}"/>
            </c:ext>
          </c:extLst>
        </c:ser>
        <c:ser>
          <c:idx val="3"/>
          <c:order val="3"/>
          <c:tx>
            <c:strRef>
              <c:f>'Q2.3'!$E$52</c:f>
              <c:strCache>
                <c:ptCount val="1"/>
                <c:pt idx="0">
                  <c:v>Only when there is a concern</c:v>
                </c:pt>
              </c:strCache>
            </c:strRef>
          </c:tx>
          <c:spPr>
            <a:solidFill>
              <a:srgbClr val="FADF6E"/>
            </a:solidFill>
            <a:ln>
              <a:solidFill>
                <a:srgbClr val="FADF6E"/>
              </a:solidFill>
            </a:ln>
            <a:effectLst/>
          </c:spPr>
          <c:invertIfNegative val="0"/>
          <c:cat>
            <c:strRef>
              <c:f>'Q2.3'!$A$53:$A$57</c:f>
              <c:strCache>
                <c:ptCount val="5"/>
                <c:pt idx="0">
                  <c:v>Other</c:v>
                </c:pt>
                <c:pt idx="1">
                  <c:v>Local / education authority officer</c:v>
                </c:pt>
                <c:pt idx="2">
                  <c:v>Senior leader or manager </c:v>
                </c:pt>
                <c:pt idx="3">
                  <c:v>Teacher or other staff </c:v>
                </c:pt>
                <c:pt idx="4">
                  <c:v>Parent or carer and young people</c:v>
                </c:pt>
              </c:strCache>
            </c:strRef>
          </c:cat>
          <c:val>
            <c:numRef>
              <c:f>'Q2.3'!$E$53:$E$57</c:f>
              <c:numCache>
                <c:formatCode>0%</c:formatCode>
                <c:ptCount val="5"/>
                <c:pt idx="0">
                  <c:v>7.6923076923076927E-2</c:v>
                </c:pt>
                <c:pt idx="1">
                  <c:v>5.5555555555555552E-2</c:v>
                </c:pt>
                <c:pt idx="2">
                  <c:v>6.7961165048543687E-2</c:v>
                </c:pt>
                <c:pt idx="3">
                  <c:v>0.10344827586206896</c:v>
                </c:pt>
                <c:pt idx="4">
                  <c:v>5.7692307692307696E-2</c:v>
                </c:pt>
              </c:numCache>
            </c:numRef>
          </c:val>
          <c:extLst>
            <c:ext xmlns:c16="http://schemas.microsoft.com/office/drawing/2014/chart" uri="{C3380CC4-5D6E-409C-BE32-E72D297353CC}">
              <c16:uniqueId val="{00000003-ED82-46E4-9CC0-9EC846B78714}"/>
            </c:ext>
          </c:extLst>
        </c:ser>
        <c:ser>
          <c:idx val="4"/>
          <c:order val="4"/>
          <c:tx>
            <c:strRef>
              <c:f>'Q2.3'!$F$52</c:f>
              <c:strCache>
                <c:ptCount val="1"/>
                <c:pt idx="0">
                  <c:v>None of the above</c:v>
                </c:pt>
              </c:strCache>
            </c:strRef>
          </c:tx>
          <c:spPr>
            <a:solidFill>
              <a:srgbClr val="736B41"/>
            </a:solidFill>
            <a:ln>
              <a:solidFill>
                <a:srgbClr val="736B41"/>
              </a:solidFill>
            </a:ln>
            <a:effectLst/>
          </c:spPr>
          <c:invertIfNegative val="0"/>
          <c:cat>
            <c:strRef>
              <c:f>'Q2.3'!$A$53:$A$57</c:f>
              <c:strCache>
                <c:ptCount val="5"/>
                <c:pt idx="0">
                  <c:v>Other</c:v>
                </c:pt>
                <c:pt idx="1">
                  <c:v>Local / education authority officer</c:v>
                </c:pt>
                <c:pt idx="2">
                  <c:v>Senior leader or manager </c:v>
                </c:pt>
                <c:pt idx="3">
                  <c:v>Teacher or other staff </c:v>
                </c:pt>
                <c:pt idx="4">
                  <c:v>Parent or carer and young people</c:v>
                </c:pt>
              </c:strCache>
            </c:strRef>
          </c:cat>
          <c:val>
            <c:numRef>
              <c:f>'Q2.3'!$F$53:$F$57</c:f>
              <c:numCache>
                <c:formatCode>0%</c:formatCode>
                <c:ptCount val="5"/>
                <c:pt idx="0">
                  <c:v>0.25</c:v>
                </c:pt>
                <c:pt idx="1">
                  <c:v>5.5555555555555552E-2</c:v>
                </c:pt>
                <c:pt idx="2">
                  <c:v>0.14563106796116504</c:v>
                </c:pt>
                <c:pt idx="3">
                  <c:v>6.3660477453580902E-2</c:v>
                </c:pt>
                <c:pt idx="4">
                  <c:v>0.10576923076923077</c:v>
                </c:pt>
              </c:numCache>
            </c:numRef>
          </c:val>
          <c:extLst>
            <c:ext xmlns:c16="http://schemas.microsoft.com/office/drawing/2014/chart" uri="{C3380CC4-5D6E-409C-BE32-E72D297353CC}">
              <c16:uniqueId val="{00000004-ED82-46E4-9CC0-9EC846B78714}"/>
            </c:ext>
          </c:extLst>
        </c:ser>
        <c:ser>
          <c:idx val="5"/>
          <c:order val="5"/>
          <c:tx>
            <c:strRef>
              <c:f>'Q2.3'!$G$52</c:f>
              <c:strCache>
                <c:ptCount val="1"/>
                <c:pt idx="0">
                  <c:v>No preference</c:v>
                </c:pt>
              </c:strCache>
            </c:strRef>
          </c:tx>
          <c:spPr>
            <a:solidFill>
              <a:srgbClr val="8EB4E3"/>
            </a:solidFill>
            <a:ln>
              <a:solidFill>
                <a:srgbClr val="8EB4E3"/>
              </a:solidFill>
            </a:ln>
            <a:effectLst/>
          </c:spPr>
          <c:invertIfNegative val="0"/>
          <c:cat>
            <c:strRef>
              <c:f>'Q2.3'!$A$53:$A$57</c:f>
              <c:strCache>
                <c:ptCount val="5"/>
                <c:pt idx="0">
                  <c:v>Other</c:v>
                </c:pt>
                <c:pt idx="1">
                  <c:v>Local / education authority officer</c:v>
                </c:pt>
                <c:pt idx="2">
                  <c:v>Senior leader or manager </c:v>
                </c:pt>
                <c:pt idx="3">
                  <c:v>Teacher or other staff </c:v>
                </c:pt>
                <c:pt idx="4">
                  <c:v>Parent or carer and young people</c:v>
                </c:pt>
              </c:strCache>
            </c:strRef>
          </c:cat>
          <c:val>
            <c:numRef>
              <c:f>'Q2.3'!$G$53:$G$57</c:f>
              <c:numCache>
                <c:formatCode>0%</c:formatCode>
                <c:ptCount val="5"/>
                <c:pt idx="0">
                  <c:v>3.8461538461538464E-2</c:v>
                </c:pt>
                <c:pt idx="1">
                  <c:v>2.7777777777777776E-2</c:v>
                </c:pt>
                <c:pt idx="2">
                  <c:v>6.4724919093851136E-3</c:v>
                </c:pt>
                <c:pt idx="3">
                  <c:v>1.5915119363395226E-2</c:v>
                </c:pt>
                <c:pt idx="4">
                  <c:v>1.6025641025641024E-2</c:v>
                </c:pt>
              </c:numCache>
            </c:numRef>
          </c:val>
          <c:extLst>
            <c:ext xmlns:c16="http://schemas.microsoft.com/office/drawing/2014/chart" uri="{C3380CC4-5D6E-409C-BE32-E72D297353CC}">
              <c16:uniqueId val="{00000005-ED82-46E4-9CC0-9EC846B78714}"/>
            </c:ext>
          </c:extLst>
        </c:ser>
        <c:dLbls>
          <c:showLegendKey val="0"/>
          <c:showVal val="0"/>
          <c:showCatName val="0"/>
          <c:showSerName val="0"/>
          <c:showPercent val="0"/>
          <c:showBubbleSize val="0"/>
        </c:dLbls>
        <c:gapWidth val="150"/>
        <c:overlap val="100"/>
        <c:axId val="1140778655"/>
        <c:axId val="1140773855"/>
      </c:barChart>
      <c:catAx>
        <c:axId val="114077865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140773855"/>
        <c:crosses val="autoZero"/>
        <c:auto val="1"/>
        <c:lblAlgn val="ctr"/>
        <c:lblOffset val="100"/>
        <c:noMultiLvlLbl val="0"/>
      </c:catAx>
      <c:valAx>
        <c:axId val="1140773855"/>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140778655"/>
        <c:crosses val="autoZero"/>
        <c:crossBetween val="between"/>
        <c:majorUnit val="0.1"/>
      </c:valAx>
      <c:spPr>
        <a:noFill/>
        <a:ln>
          <a:noFill/>
        </a:ln>
        <a:effectLst/>
      </c:spPr>
    </c:plotArea>
    <c:legend>
      <c:legendPos val="b"/>
      <c:layout>
        <c:manualLayout>
          <c:xMode val="edge"/>
          <c:yMode val="edge"/>
          <c:x val="4.8991830065359475E-2"/>
          <c:y val="0.80533492063492063"/>
          <c:w val="0.88541503267973853"/>
          <c:h val="0.1644269841269841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1">
                <a:solidFill>
                  <a:sysClr val="windowText" lastClr="000000"/>
                </a:solidFill>
                <a:latin typeface="Arial" panose="020B0604020202020204" pitchFamily="34" charset="0"/>
                <a:cs typeface="Arial" panose="020B0604020202020204" pitchFamily="34" charset="0"/>
              </a:rPr>
              <a:t>Clear overview of how well a school is doing</a:t>
            </a:r>
          </a:p>
        </c:rich>
      </c:tx>
      <c:layout>
        <c:manualLayout>
          <c:xMode val="edge"/>
          <c:yMode val="edge"/>
          <c:x val="1.9703431372549009E-2"/>
          <c:y val="3.4139784946236561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bar"/>
        <c:grouping val="stacked"/>
        <c:varyColors val="0"/>
        <c:ser>
          <c:idx val="0"/>
          <c:order val="0"/>
          <c:tx>
            <c:strRef>
              <c:f>'Q3.1'!$B$51</c:f>
              <c:strCache>
                <c:ptCount val="1"/>
                <c:pt idx="0">
                  <c:v>Agree strongly</c:v>
                </c:pt>
              </c:strCache>
            </c:strRef>
          </c:tx>
          <c:spPr>
            <a:solidFill>
              <a:srgbClr val="604A7B"/>
            </a:solidFill>
            <a:ln>
              <a:solidFill>
                <a:srgbClr val="604A7B"/>
              </a:solidFill>
            </a:ln>
            <a:effectLst/>
          </c:spPr>
          <c:invertIfNegative val="0"/>
          <c:cat>
            <c:strRef>
              <c:f>'Q3.1'!$A$52:$A$56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'Q3.1'!$B$52:$B$56</c:f>
              <c:numCache>
                <c:formatCode>0%</c:formatCode>
                <c:ptCount val="5"/>
                <c:pt idx="0">
                  <c:v>0.12</c:v>
                </c:pt>
                <c:pt idx="1">
                  <c:v>0.13157894736842105</c:v>
                </c:pt>
                <c:pt idx="2">
                  <c:v>6.0317460317460318E-2</c:v>
                </c:pt>
                <c:pt idx="3">
                  <c:v>0.12234042553191489</c:v>
                </c:pt>
                <c:pt idx="4">
                  <c:v>0.19558359621451105</c:v>
                </c:pt>
              </c:numCache>
            </c:numRef>
          </c:val>
          <c:extLst>
            <c:ext xmlns:c16="http://schemas.microsoft.com/office/drawing/2014/chart" uri="{C3380CC4-5D6E-409C-BE32-E72D297353CC}">
              <c16:uniqueId val="{00000000-FBB4-4D72-BA86-BE8063CDDB69}"/>
            </c:ext>
          </c:extLst>
        </c:ser>
        <c:ser>
          <c:idx val="1"/>
          <c:order val="1"/>
          <c:tx>
            <c:strRef>
              <c:f>'Q3.1'!$C$51</c:f>
              <c:strCache>
                <c:ptCount val="1"/>
                <c:pt idx="0">
                  <c:v>Agree</c:v>
                </c:pt>
              </c:strCache>
            </c:strRef>
          </c:tx>
          <c:spPr>
            <a:solidFill>
              <a:srgbClr val="B3A2C7"/>
            </a:solidFill>
            <a:ln>
              <a:solidFill>
                <a:srgbClr val="B3A2C7"/>
              </a:solidFill>
            </a:ln>
            <a:effectLst/>
          </c:spPr>
          <c:invertIfNegative val="0"/>
          <c:cat>
            <c:strRef>
              <c:f>'Q3.1'!$A$52:$A$56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'Q3.1'!$C$52:$C$56</c:f>
              <c:numCache>
                <c:formatCode>0%</c:formatCode>
                <c:ptCount val="5"/>
                <c:pt idx="0">
                  <c:v>0.28000000000000003</c:v>
                </c:pt>
                <c:pt idx="1">
                  <c:v>0.31578947368421051</c:v>
                </c:pt>
                <c:pt idx="2">
                  <c:v>0.22222222222222221</c:v>
                </c:pt>
                <c:pt idx="3">
                  <c:v>0.30851063829787234</c:v>
                </c:pt>
                <c:pt idx="4">
                  <c:v>0.35646687697160884</c:v>
                </c:pt>
              </c:numCache>
            </c:numRef>
          </c:val>
          <c:extLst>
            <c:ext xmlns:c16="http://schemas.microsoft.com/office/drawing/2014/chart" uri="{C3380CC4-5D6E-409C-BE32-E72D297353CC}">
              <c16:uniqueId val="{00000001-FBB4-4D72-BA86-BE8063CDDB69}"/>
            </c:ext>
          </c:extLst>
        </c:ser>
        <c:ser>
          <c:idx val="2"/>
          <c:order val="2"/>
          <c:tx>
            <c:strRef>
              <c:f>'Q3.1'!$D$51</c:f>
              <c:strCache>
                <c:ptCount val="1"/>
                <c:pt idx="0">
                  <c:v>Neutral</c:v>
                </c:pt>
              </c:strCache>
            </c:strRef>
          </c:tx>
          <c:spPr>
            <a:solidFill>
              <a:srgbClr val="D9D9D9"/>
            </a:solidFill>
            <a:ln>
              <a:solidFill>
                <a:srgbClr val="D9D9D9"/>
              </a:solidFill>
            </a:ln>
            <a:effectLst/>
          </c:spPr>
          <c:invertIfNegative val="0"/>
          <c:cat>
            <c:strRef>
              <c:f>'Q3.1'!$A$52:$A$56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'Q3.1'!$D$52:$D$56</c:f>
              <c:numCache>
                <c:formatCode>0%</c:formatCode>
                <c:ptCount val="5"/>
                <c:pt idx="0">
                  <c:v>0.14000000000000001</c:v>
                </c:pt>
                <c:pt idx="1">
                  <c:v>0.15789473684210525</c:v>
                </c:pt>
                <c:pt idx="2">
                  <c:v>7.6190476190476197E-2</c:v>
                </c:pt>
                <c:pt idx="3">
                  <c:v>0.12234042553191489</c:v>
                </c:pt>
                <c:pt idx="4">
                  <c:v>0.14511041009463724</c:v>
                </c:pt>
              </c:numCache>
            </c:numRef>
          </c:val>
          <c:extLst>
            <c:ext xmlns:c16="http://schemas.microsoft.com/office/drawing/2014/chart" uri="{C3380CC4-5D6E-409C-BE32-E72D297353CC}">
              <c16:uniqueId val="{00000002-FBB4-4D72-BA86-BE8063CDDB69}"/>
            </c:ext>
          </c:extLst>
        </c:ser>
        <c:ser>
          <c:idx val="3"/>
          <c:order val="3"/>
          <c:tx>
            <c:strRef>
              <c:f>'Q3.1'!$E$51</c:f>
              <c:strCache>
                <c:ptCount val="1"/>
                <c:pt idx="0">
                  <c:v>Disagree</c:v>
                </c:pt>
              </c:strCache>
            </c:strRef>
          </c:tx>
          <c:spPr>
            <a:solidFill>
              <a:srgbClr val="93CDDD"/>
            </a:solidFill>
            <a:ln>
              <a:solidFill>
                <a:srgbClr val="93CDDD"/>
              </a:solidFill>
            </a:ln>
            <a:effectLst/>
          </c:spPr>
          <c:invertIfNegative val="0"/>
          <c:cat>
            <c:strRef>
              <c:f>'Q3.1'!$A$52:$A$56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'Q3.1'!$E$52:$E$56</c:f>
              <c:numCache>
                <c:formatCode>0%</c:formatCode>
                <c:ptCount val="5"/>
                <c:pt idx="0">
                  <c:v>0.1</c:v>
                </c:pt>
                <c:pt idx="1">
                  <c:v>0.26315789473684209</c:v>
                </c:pt>
                <c:pt idx="2">
                  <c:v>0.26984126984126983</c:v>
                </c:pt>
                <c:pt idx="3">
                  <c:v>0.23138297872340424</c:v>
                </c:pt>
                <c:pt idx="4">
                  <c:v>0.17350157728706625</c:v>
                </c:pt>
              </c:numCache>
            </c:numRef>
          </c:val>
          <c:extLst>
            <c:ext xmlns:c16="http://schemas.microsoft.com/office/drawing/2014/chart" uri="{C3380CC4-5D6E-409C-BE32-E72D297353CC}">
              <c16:uniqueId val="{00000003-FBB4-4D72-BA86-BE8063CDDB69}"/>
            </c:ext>
          </c:extLst>
        </c:ser>
        <c:ser>
          <c:idx val="4"/>
          <c:order val="4"/>
          <c:tx>
            <c:strRef>
              <c:f>'Q3.1'!$F$51</c:f>
              <c:strCache>
                <c:ptCount val="1"/>
                <c:pt idx="0">
                  <c:v>Disagree strongly</c:v>
                </c:pt>
              </c:strCache>
            </c:strRef>
          </c:tx>
          <c:spPr>
            <a:solidFill>
              <a:srgbClr val="31859C"/>
            </a:solidFill>
            <a:ln>
              <a:solidFill>
                <a:srgbClr val="31859C"/>
              </a:solidFill>
            </a:ln>
            <a:effectLst/>
          </c:spPr>
          <c:invertIfNegative val="0"/>
          <c:cat>
            <c:strRef>
              <c:f>'Q3.1'!$A$52:$A$56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'Q3.1'!$F$52:$F$56</c:f>
              <c:numCache>
                <c:formatCode>0%</c:formatCode>
                <c:ptCount val="5"/>
                <c:pt idx="0">
                  <c:v>0.36</c:v>
                </c:pt>
                <c:pt idx="1">
                  <c:v>0.13157894736842105</c:v>
                </c:pt>
                <c:pt idx="2">
                  <c:v>0.3619047619047619</c:v>
                </c:pt>
                <c:pt idx="3">
                  <c:v>0.20744680851063829</c:v>
                </c:pt>
                <c:pt idx="4">
                  <c:v>0.1167192429022082</c:v>
                </c:pt>
              </c:numCache>
            </c:numRef>
          </c:val>
          <c:extLst>
            <c:ext xmlns:c16="http://schemas.microsoft.com/office/drawing/2014/chart" uri="{C3380CC4-5D6E-409C-BE32-E72D297353CC}">
              <c16:uniqueId val="{00000004-FBB4-4D72-BA86-BE8063CDDB69}"/>
            </c:ext>
          </c:extLst>
        </c:ser>
        <c:ser>
          <c:idx val="5"/>
          <c:order val="5"/>
          <c:tx>
            <c:strRef>
              <c:f>'Q3.1'!$G$51</c:f>
              <c:strCache>
                <c:ptCount val="1"/>
                <c:pt idx="0">
                  <c:v>Not sure</c:v>
                </c:pt>
              </c:strCache>
            </c:strRef>
          </c:tx>
          <c:spPr>
            <a:solidFill>
              <a:srgbClr val="C4BD97"/>
            </a:solidFill>
            <a:ln>
              <a:solidFill>
                <a:srgbClr val="C4BD97"/>
              </a:solidFill>
            </a:ln>
            <a:effectLst/>
          </c:spPr>
          <c:invertIfNegative val="0"/>
          <c:cat>
            <c:strRef>
              <c:f>'Q3.1'!$A$52:$A$56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'Q3.1'!$G$52:$G$56</c:f>
              <c:numCache>
                <c:formatCode>0%</c:formatCode>
                <c:ptCount val="5"/>
                <c:pt idx="0">
                  <c:v>0</c:v>
                </c:pt>
                <c:pt idx="1">
                  <c:v>0</c:v>
                </c:pt>
                <c:pt idx="2">
                  <c:v>9.5238095238095247E-3</c:v>
                </c:pt>
                <c:pt idx="3">
                  <c:v>7.9787234042553185E-3</c:v>
                </c:pt>
                <c:pt idx="4">
                  <c:v>1.2618296529968454E-2</c:v>
                </c:pt>
              </c:numCache>
            </c:numRef>
          </c:val>
          <c:extLst>
            <c:ext xmlns:c16="http://schemas.microsoft.com/office/drawing/2014/chart" uri="{C3380CC4-5D6E-409C-BE32-E72D297353CC}">
              <c16:uniqueId val="{00000005-FBB4-4D72-BA86-BE8063CDDB69}"/>
            </c:ext>
          </c:extLst>
        </c:ser>
        <c:dLbls>
          <c:showLegendKey val="0"/>
          <c:showVal val="0"/>
          <c:showCatName val="0"/>
          <c:showSerName val="0"/>
          <c:showPercent val="0"/>
          <c:showBubbleSize val="0"/>
        </c:dLbls>
        <c:gapWidth val="150"/>
        <c:overlap val="100"/>
        <c:axId val="1167204511"/>
        <c:axId val="1167205471"/>
      </c:barChart>
      <c:catAx>
        <c:axId val="116720451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167205471"/>
        <c:crosses val="autoZero"/>
        <c:auto val="1"/>
        <c:lblAlgn val="ctr"/>
        <c:lblOffset val="100"/>
        <c:noMultiLvlLbl val="0"/>
      </c:catAx>
      <c:valAx>
        <c:axId val="1167205471"/>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167204511"/>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00" b="1">
                <a:solidFill>
                  <a:sysClr val="windowText" lastClr="000000"/>
                </a:solidFill>
                <a:latin typeface="Arial" panose="020B0604020202020204" pitchFamily="34" charset="0"/>
                <a:cs typeface="Arial" panose="020B0604020202020204" pitchFamily="34" charset="0"/>
              </a:rPr>
              <a:t>Understand what needs to improve</a:t>
            </a:r>
          </a:p>
        </c:rich>
      </c:tx>
      <c:layout>
        <c:manualLayout>
          <c:xMode val="edge"/>
          <c:yMode val="edge"/>
          <c:x val="2.7495588235294119E-2"/>
          <c:y val="4.031746031746031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4048415032679741"/>
          <c:y val="0.16454563492063493"/>
          <c:w val="0.61280915032679739"/>
          <c:h val="0.58829206349206353"/>
        </c:manualLayout>
      </c:layout>
      <c:barChart>
        <c:barDir val="bar"/>
        <c:grouping val="percentStacked"/>
        <c:varyColors val="0"/>
        <c:ser>
          <c:idx val="0"/>
          <c:order val="0"/>
          <c:tx>
            <c:strRef>
              <c:f>'Q3.2'!$B$51</c:f>
              <c:strCache>
                <c:ptCount val="1"/>
                <c:pt idx="0">
                  <c:v>Agree strongly</c:v>
                </c:pt>
              </c:strCache>
            </c:strRef>
          </c:tx>
          <c:spPr>
            <a:solidFill>
              <a:srgbClr val="604A7B"/>
            </a:solidFill>
            <a:ln>
              <a:solidFill>
                <a:srgbClr val="604A7B"/>
              </a:solidFill>
            </a:ln>
            <a:effectLst/>
          </c:spPr>
          <c:invertIfNegative val="0"/>
          <c:cat>
            <c:strRef>
              <c:f>'Q3.2'!$A$52:$A$56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'Q3.2'!$B$52:$B$56</c:f>
              <c:numCache>
                <c:formatCode>0%</c:formatCode>
                <c:ptCount val="5"/>
                <c:pt idx="0">
                  <c:v>0.08</c:v>
                </c:pt>
                <c:pt idx="1">
                  <c:v>0.10526315789473684</c:v>
                </c:pt>
                <c:pt idx="2">
                  <c:v>5.3968253968253971E-2</c:v>
                </c:pt>
                <c:pt idx="3">
                  <c:v>0.10666666666666667</c:v>
                </c:pt>
                <c:pt idx="4">
                  <c:v>0.18296529968454259</c:v>
                </c:pt>
              </c:numCache>
            </c:numRef>
          </c:val>
          <c:extLst>
            <c:ext xmlns:c16="http://schemas.microsoft.com/office/drawing/2014/chart" uri="{C3380CC4-5D6E-409C-BE32-E72D297353CC}">
              <c16:uniqueId val="{00000000-8BC0-41F6-8CA0-BCD8555006D4}"/>
            </c:ext>
          </c:extLst>
        </c:ser>
        <c:ser>
          <c:idx val="1"/>
          <c:order val="1"/>
          <c:tx>
            <c:strRef>
              <c:f>'Q3.2'!$C$51</c:f>
              <c:strCache>
                <c:ptCount val="1"/>
                <c:pt idx="0">
                  <c:v>Agree</c:v>
                </c:pt>
              </c:strCache>
            </c:strRef>
          </c:tx>
          <c:spPr>
            <a:solidFill>
              <a:srgbClr val="B3A2C7"/>
            </a:solidFill>
            <a:ln>
              <a:solidFill>
                <a:srgbClr val="B3A2C7"/>
              </a:solidFill>
            </a:ln>
            <a:effectLst/>
          </c:spPr>
          <c:invertIfNegative val="0"/>
          <c:cat>
            <c:strRef>
              <c:f>'Q3.2'!$A$52:$A$56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'Q3.2'!$C$52:$C$56</c:f>
              <c:numCache>
                <c:formatCode>0%</c:formatCode>
                <c:ptCount val="5"/>
                <c:pt idx="0">
                  <c:v>0.28000000000000003</c:v>
                </c:pt>
                <c:pt idx="1">
                  <c:v>0.34210526315789475</c:v>
                </c:pt>
                <c:pt idx="2">
                  <c:v>0.18412698412698414</c:v>
                </c:pt>
                <c:pt idx="3">
                  <c:v>0.28533333333333333</c:v>
                </c:pt>
                <c:pt idx="4">
                  <c:v>0.33123028391167192</c:v>
                </c:pt>
              </c:numCache>
            </c:numRef>
          </c:val>
          <c:extLst>
            <c:ext xmlns:c16="http://schemas.microsoft.com/office/drawing/2014/chart" uri="{C3380CC4-5D6E-409C-BE32-E72D297353CC}">
              <c16:uniqueId val="{00000001-8BC0-41F6-8CA0-BCD8555006D4}"/>
            </c:ext>
          </c:extLst>
        </c:ser>
        <c:ser>
          <c:idx val="2"/>
          <c:order val="2"/>
          <c:tx>
            <c:strRef>
              <c:f>'Q3.2'!$D$51</c:f>
              <c:strCache>
                <c:ptCount val="1"/>
                <c:pt idx="0">
                  <c:v>Neutral</c:v>
                </c:pt>
              </c:strCache>
            </c:strRef>
          </c:tx>
          <c:spPr>
            <a:solidFill>
              <a:srgbClr val="D9D9D9"/>
            </a:solidFill>
            <a:ln>
              <a:solidFill>
                <a:srgbClr val="D9D9D9"/>
              </a:solidFill>
            </a:ln>
            <a:effectLst/>
          </c:spPr>
          <c:invertIfNegative val="0"/>
          <c:cat>
            <c:strRef>
              <c:f>'Q3.2'!$A$52:$A$56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'Q3.2'!$D$52:$D$56</c:f>
              <c:numCache>
                <c:formatCode>0%</c:formatCode>
                <c:ptCount val="5"/>
                <c:pt idx="0">
                  <c:v>0.12</c:v>
                </c:pt>
                <c:pt idx="1">
                  <c:v>7.8947368421052627E-2</c:v>
                </c:pt>
                <c:pt idx="2">
                  <c:v>8.8888888888888892E-2</c:v>
                </c:pt>
                <c:pt idx="3">
                  <c:v>0.14399999999999999</c:v>
                </c:pt>
                <c:pt idx="4">
                  <c:v>0.14195583596214512</c:v>
                </c:pt>
              </c:numCache>
            </c:numRef>
          </c:val>
          <c:extLst>
            <c:ext xmlns:c16="http://schemas.microsoft.com/office/drawing/2014/chart" uri="{C3380CC4-5D6E-409C-BE32-E72D297353CC}">
              <c16:uniqueId val="{00000002-8BC0-41F6-8CA0-BCD8555006D4}"/>
            </c:ext>
          </c:extLst>
        </c:ser>
        <c:ser>
          <c:idx val="3"/>
          <c:order val="3"/>
          <c:tx>
            <c:strRef>
              <c:f>'Q3.2'!$E$51</c:f>
              <c:strCache>
                <c:ptCount val="1"/>
                <c:pt idx="0">
                  <c:v>Disagree</c:v>
                </c:pt>
              </c:strCache>
            </c:strRef>
          </c:tx>
          <c:spPr>
            <a:solidFill>
              <a:srgbClr val="93CDDD"/>
            </a:solidFill>
            <a:ln>
              <a:solidFill>
                <a:srgbClr val="93CDDD"/>
              </a:solidFill>
            </a:ln>
            <a:effectLst/>
          </c:spPr>
          <c:invertIfNegative val="0"/>
          <c:cat>
            <c:strRef>
              <c:f>'Q3.2'!$A$52:$A$56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'Q3.2'!$E$52:$E$56</c:f>
              <c:numCache>
                <c:formatCode>0%</c:formatCode>
                <c:ptCount val="5"/>
                <c:pt idx="0">
                  <c:v>0.18</c:v>
                </c:pt>
                <c:pt idx="1">
                  <c:v>0.31578947368421051</c:v>
                </c:pt>
                <c:pt idx="2">
                  <c:v>0.28888888888888886</c:v>
                </c:pt>
                <c:pt idx="3">
                  <c:v>0.27466666666666667</c:v>
                </c:pt>
                <c:pt idx="4">
                  <c:v>0.18611987381703471</c:v>
                </c:pt>
              </c:numCache>
            </c:numRef>
          </c:val>
          <c:extLst>
            <c:ext xmlns:c16="http://schemas.microsoft.com/office/drawing/2014/chart" uri="{C3380CC4-5D6E-409C-BE32-E72D297353CC}">
              <c16:uniqueId val="{00000003-8BC0-41F6-8CA0-BCD8555006D4}"/>
            </c:ext>
          </c:extLst>
        </c:ser>
        <c:ser>
          <c:idx val="4"/>
          <c:order val="4"/>
          <c:tx>
            <c:strRef>
              <c:f>'Q3.2'!$F$51</c:f>
              <c:strCache>
                <c:ptCount val="1"/>
                <c:pt idx="0">
                  <c:v>Disagree strongly</c:v>
                </c:pt>
              </c:strCache>
            </c:strRef>
          </c:tx>
          <c:spPr>
            <a:solidFill>
              <a:srgbClr val="31859C"/>
            </a:solidFill>
            <a:ln>
              <a:solidFill>
                <a:srgbClr val="31859C"/>
              </a:solidFill>
            </a:ln>
            <a:effectLst/>
          </c:spPr>
          <c:invertIfNegative val="0"/>
          <c:cat>
            <c:strRef>
              <c:f>'Q3.2'!$A$52:$A$56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'Q3.2'!$F$52:$F$56</c:f>
              <c:numCache>
                <c:formatCode>0%</c:formatCode>
                <c:ptCount val="5"/>
                <c:pt idx="0">
                  <c:v>0.32</c:v>
                </c:pt>
                <c:pt idx="1">
                  <c:v>0.15789473684210525</c:v>
                </c:pt>
                <c:pt idx="2">
                  <c:v>0.38095238095238093</c:v>
                </c:pt>
                <c:pt idx="3">
                  <c:v>0.17866666666666667</c:v>
                </c:pt>
                <c:pt idx="4">
                  <c:v>0.14195583596214512</c:v>
                </c:pt>
              </c:numCache>
            </c:numRef>
          </c:val>
          <c:extLst>
            <c:ext xmlns:c16="http://schemas.microsoft.com/office/drawing/2014/chart" uri="{C3380CC4-5D6E-409C-BE32-E72D297353CC}">
              <c16:uniqueId val="{00000004-8BC0-41F6-8CA0-BCD8555006D4}"/>
            </c:ext>
          </c:extLst>
        </c:ser>
        <c:ser>
          <c:idx val="5"/>
          <c:order val="5"/>
          <c:tx>
            <c:strRef>
              <c:f>'Q3.2'!$G$51</c:f>
              <c:strCache>
                <c:ptCount val="1"/>
                <c:pt idx="0">
                  <c:v>Not sure</c:v>
                </c:pt>
              </c:strCache>
            </c:strRef>
          </c:tx>
          <c:spPr>
            <a:solidFill>
              <a:srgbClr val="C4BD97"/>
            </a:solidFill>
            <a:ln>
              <a:solidFill>
                <a:srgbClr val="C4BD97"/>
              </a:solidFill>
            </a:ln>
            <a:effectLst/>
          </c:spPr>
          <c:invertIfNegative val="0"/>
          <c:cat>
            <c:strRef>
              <c:f>'Q3.2'!$A$52:$A$56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'Q3.2'!$G$52:$G$56</c:f>
              <c:numCache>
                <c:formatCode>0%</c:formatCode>
                <c:ptCount val="5"/>
                <c:pt idx="0">
                  <c:v>0.02</c:v>
                </c:pt>
                <c:pt idx="1">
                  <c:v>0</c:v>
                </c:pt>
                <c:pt idx="2">
                  <c:v>3.1746031746031746E-3</c:v>
                </c:pt>
                <c:pt idx="3">
                  <c:v>1.0666666666666666E-2</c:v>
                </c:pt>
                <c:pt idx="4">
                  <c:v>1.5772870662460567E-2</c:v>
                </c:pt>
              </c:numCache>
            </c:numRef>
          </c:val>
          <c:extLst>
            <c:ext xmlns:c16="http://schemas.microsoft.com/office/drawing/2014/chart" uri="{C3380CC4-5D6E-409C-BE32-E72D297353CC}">
              <c16:uniqueId val="{00000005-8BC0-41F6-8CA0-BCD8555006D4}"/>
            </c:ext>
          </c:extLst>
        </c:ser>
        <c:dLbls>
          <c:showLegendKey val="0"/>
          <c:showVal val="0"/>
          <c:showCatName val="0"/>
          <c:showSerName val="0"/>
          <c:showPercent val="0"/>
          <c:showBubbleSize val="0"/>
        </c:dLbls>
        <c:gapWidth val="150"/>
        <c:overlap val="100"/>
        <c:axId val="1190487199"/>
        <c:axId val="1190480959"/>
      </c:barChart>
      <c:catAx>
        <c:axId val="1190487199"/>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190480959"/>
        <c:crosses val="autoZero"/>
        <c:auto val="1"/>
        <c:lblAlgn val="ctr"/>
        <c:lblOffset val="100"/>
        <c:noMultiLvlLbl val="0"/>
      </c:catAx>
      <c:valAx>
        <c:axId val="1190480959"/>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190487199"/>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00" b="1">
                <a:solidFill>
                  <a:sysClr val="windowText" lastClr="000000"/>
                </a:solidFill>
                <a:latin typeface="Arial" panose="020B0604020202020204" pitchFamily="34" charset="0"/>
                <a:cs typeface="Arial" panose="020B0604020202020204" pitchFamily="34" charset="0"/>
              </a:rPr>
              <a:t>Grades can oversimplify what is happening</a:t>
            </a:r>
          </a:p>
        </c:rich>
      </c:tx>
      <c:layout>
        <c:manualLayout>
          <c:xMode val="edge"/>
          <c:yMode val="edge"/>
          <c:x val="1.5125322997416006E-2"/>
          <c:y val="4.150326797385620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'Q3.3'!$B$52</c:f>
              <c:strCache>
                <c:ptCount val="1"/>
                <c:pt idx="0">
                  <c:v>Agree strongly</c:v>
                </c:pt>
              </c:strCache>
            </c:strRef>
          </c:tx>
          <c:spPr>
            <a:solidFill>
              <a:srgbClr val="604A7B"/>
            </a:solidFill>
            <a:ln>
              <a:solidFill>
                <a:srgbClr val="604A7B"/>
              </a:solidFill>
            </a:ln>
            <a:effectLst/>
          </c:spPr>
          <c:invertIfNegative val="0"/>
          <c:cat>
            <c:strRef>
              <c:f>'Q3.3'!$A$53:$A$57</c:f>
              <c:strCache>
                <c:ptCount val="5"/>
                <c:pt idx="0">
                  <c:v>Other</c:v>
                </c:pt>
                <c:pt idx="1">
                  <c:v>Local / education authority officer</c:v>
                </c:pt>
                <c:pt idx="2">
                  <c:v>Senior leader or manager </c:v>
                </c:pt>
                <c:pt idx="3">
                  <c:v>Teacher or other staff </c:v>
                </c:pt>
                <c:pt idx="4">
                  <c:v>Parent or carer and young people</c:v>
                </c:pt>
              </c:strCache>
            </c:strRef>
          </c:cat>
          <c:val>
            <c:numRef>
              <c:f>'Q3.3'!$B$53:$B$57</c:f>
              <c:numCache>
                <c:formatCode>0%</c:formatCode>
                <c:ptCount val="5"/>
                <c:pt idx="0">
                  <c:v>0.32</c:v>
                </c:pt>
                <c:pt idx="1">
                  <c:v>0.44736842105263158</c:v>
                </c:pt>
                <c:pt idx="2">
                  <c:v>0.5286624203821656</c:v>
                </c:pt>
                <c:pt idx="3">
                  <c:v>0.44562334217506633</c:v>
                </c:pt>
                <c:pt idx="4">
                  <c:v>0.27215189873417722</c:v>
                </c:pt>
              </c:numCache>
            </c:numRef>
          </c:val>
          <c:extLst>
            <c:ext xmlns:c16="http://schemas.microsoft.com/office/drawing/2014/chart" uri="{C3380CC4-5D6E-409C-BE32-E72D297353CC}">
              <c16:uniqueId val="{00000000-EE92-4F03-BB20-2D2F0C95CECB}"/>
            </c:ext>
          </c:extLst>
        </c:ser>
        <c:ser>
          <c:idx val="1"/>
          <c:order val="1"/>
          <c:tx>
            <c:strRef>
              <c:f>'Q3.3'!$C$52</c:f>
              <c:strCache>
                <c:ptCount val="1"/>
                <c:pt idx="0">
                  <c:v>Agree</c:v>
                </c:pt>
              </c:strCache>
            </c:strRef>
          </c:tx>
          <c:spPr>
            <a:solidFill>
              <a:srgbClr val="B3A2C7"/>
            </a:solidFill>
            <a:ln>
              <a:solidFill>
                <a:srgbClr val="B3A2C7"/>
              </a:solidFill>
            </a:ln>
            <a:effectLst/>
          </c:spPr>
          <c:invertIfNegative val="0"/>
          <c:cat>
            <c:strRef>
              <c:f>'Q3.3'!$A$53:$A$57</c:f>
              <c:strCache>
                <c:ptCount val="5"/>
                <c:pt idx="0">
                  <c:v>Other</c:v>
                </c:pt>
                <c:pt idx="1">
                  <c:v>Local / education authority officer</c:v>
                </c:pt>
                <c:pt idx="2">
                  <c:v>Senior leader or manager </c:v>
                </c:pt>
                <c:pt idx="3">
                  <c:v>Teacher or other staff </c:v>
                </c:pt>
                <c:pt idx="4">
                  <c:v>Parent or carer and young people</c:v>
                </c:pt>
              </c:strCache>
            </c:strRef>
          </c:cat>
          <c:val>
            <c:numRef>
              <c:f>'Q3.3'!$C$53:$C$57</c:f>
              <c:numCache>
                <c:formatCode>0%</c:formatCode>
                <c:ptCount val="5"/>
                <c:pt idx="0">
                  <c:v>0.46</c:v>
                </c:pt>
                <c:pt idx="1">
                  <c:v>0.31578947368421051</c:v>
                </c:pt>
                <c:pt idx="2">
                  <c:v>0.31210191082802546</c:v>
                </c:pt>
                <c:pt idx="3">
                  <c:v>0.36339522546419101</c:v>
                </c:pt>
                <c:pt idx="4">
                  <c:v>0.370253164556962</c:v>
                </c:pt>
              </c:numCache>
            </c:numRef>
          </c:val>
          <c:extLst>
            <c:ext xmlns:c16="http://schemas.microsoft.com/office/drawing/2014/chart" uri="{C3380CC4-5D6E-409C-BE32-E72D297353CC}">
              <c16:uniqueId val="{00000001-EE92-4F03-BB20-2D2F0C95CECB}"/>
            </c:ext>
          </c:extLst>
        </c:ser>
        <c:ser>
          <c:idx val="2"/>
          <c:order val="2"/>
          <c:tx>
            <c:strRef>
              <c:f>'Q3.3'!$D$52</c:f>
              <c:strCache>
                <c:ptCount val="1"/>
                <c:pt idx="0">
                  <c:v>Neutral</c:v>
                </c:pt>
              </c:strCache>
            </c:strRef>
          </c:tx>
          <c:spPr>
            <a:solidFill>
              <a:srgbClr val="D9D9D9"/>
            </a:solidFill>
            <a:ln>
              <a:solidFill>
                <a:srgbClr val="D9D9D9"/>
              </a:solidFill>
            </a:ln>
            <a:effectLst/>
          </c:spPr>
          <c:invertIfNegative val="0"/>
          <c:cat>
            <c:strRef>
              <c:f>'Q3.3'!$A$53:$A$57</c:f>
              <c:strCache>
                <c:ptCount val="5"/>
                <c:pt idx="0">
                  <c:v>Other</c:v>
                </c:pt>
                <c:pt idx="1">
                  <c:v>Local / education authority officer</c:v>
                </c:pt>
                <c:pt idx="2">
                  <c:v>Senior leader or manager </c:v>
                </c:pt>
                <c:pt idx="3">
                  <c:v>Teacher or other staff </c:v>
                </c:pt>
                <c:pt idx="4">
                  <c:v>Parent or carer and young people</c:v>
                </c:pt>
              </c:strCache>
            </c:strRef>
          </c:cat>
          <c:val>
            <c:numRef>
              <c:f>'Q3.3'!$D$53:$D$57</c:f>
              <c:numCache>
                <c:formatCode>0%</c:formatCode>
                <c:ptCount val="5"/>
                <c:pt idx="0">
                  <c:v>0.12</c:v>
                </c:pt>
                <c:pt idx="1">
                  <c:v>0.13157894736842105</c:v>
                </c:pt>
                <c:pt idx="2">
                  <c:v>6.6878980891719744E-2</c:v>
                </c:pt>
                <c:pt idx="3">
                  <c:v>0.10610079575596817</c:v>
                </c:pt>
                <c:pt idx="4">
                  <c:v>0.20253164556962025</c:v>
                </c:pt>
              </c:numCache>
            </c:numRef>
          </c:val>
          <c:extLst>
            <c:ext xmlns:c16="http://schemas.microsoft.com/office/drawing/2014/chart" uri="{C3380CC4-5D6E-409C-BE32-E72D297353CC}">
              <c16:uniqueId val="{00000002-EE92-4F03-BB20-2D2F0C95CECB}"/>
            </c:ext>
          </c:extLst>
        </c:ser>
        <c:ser>
          <c:idx val="3"/>
          <c:order val="3"/>
          <c:tx>
            <c:strRef>
              <c:f>'Q3.3'!$E$52</c:f>
              <c:strCache>
                <c:ptCount val="1"/>
                <c:pt idx="0">
                  <c:v>Disagree</c:v>
                </c:pt>
              </c:strCache>
            </c:strRef>
          </c:tx>
          <c:spPr>
            <a:solidFill>
              <a:srgbClr val="93CDDD"/>
            </a:solidFill>
            <a:ln>
              <a:solidFill>
                <a:srgbClr val="93CDDD"/>
              </a:solidFill>
            </a:ln>
            <a:effectLst/>
          </c:spPr>
          <c:invertIfNegative val="0"/>
          <c:cat>
            <c:strRef>
              <c:f>'Q3.3'!$A$53:$A$57</c:f>
              <c:strCache>
                <c:ptCount val="5"/>
                <c:pt idx="0">
                  <c:v>Other</c:v>
                </c:pt>
                <c:pt idx="1">
                  <c:v>Local / education authority officer</c:v>
                </c:pt>
                <c:pt idx="2">
                  <c:v>Senior leader or manager </c:v>
                </c:pt>
                <c:pt idx="3">
                  <c:v>Teacher or other staff </c:v>
                </c:pt>
                <c:pt idx="4">
                  <c:v>Parent or carer and young people</c:v>
                </c:pt>
              </c:strCache>
            </c:strRef>
          </c:cat>
          <c:val>
            <c:numRef>
              <c:f>'Q3.3'!$E$53:$E$57</c:f>
              <c:numCache>
                <c:formatCode>0%</c:formatCode>
                <c:ptCount val="5"/>
                <c:pt idx="0">
                  <c:v>0.04</c:v>
                </c:pt>
                <c:pt idx="1">
                  <c:v>7.8947368421052627E-2</c:v>
                </c:pt>
                <c:pt idx="2">
                  <c:v>5.7324840764331211E-2</c:v>
                </c:pt>
                <c:pt idx="3">
                  <c:v>6.6312997347480113E-2</c:v>
                </c:pt>
                <c:pt idx="4">
                  <c:v>0.10126582278481013</c:v>
                </c:pt>
              </c:numCache>
            </c:numRef>
          </c:val>
          <c:extLst>
            <c:ext xmlns:c16="http://schemas.microsoft.com/office/drawing/2014/chart" uri="{C3380CC4-5D6E-409C-BE32-E72D297353CC}">
              <c16:uniqueId val="{00000003-EE92-4F03-BB20-2D2F0C95CECB}"/>
            </c:ext>
          </c:extLst>
        </c:ser>
        <c:ser>
          <c:idx val="4"/>
          <c:order val="4"/>
          <c:tx>
            <c:strRef>
              <c:f>'Q3.3'!$F$52</c:f>
              <c:strCache>
                <c:ptCount val="1"/>
                <c:pt idx="0">
                  <c:v>Disagree strongly</c:v>
                </c:pt>
              </c:strCache>
            </c:strRef>
          </c:tx>
          <c:spPr>
            <a:solidFill>
              <a:srgbClr val="31859C"/>
            </a:solidFill>
            <a:ln>
              <a:solidFill>
                <a:srgbClr val="31859C"/>
              </a:solidFill>
            </a:ln>
            <a:effectLst/>
          </c:spPr>
          <c:invertIfNegative val="0"/>
          <c:cat>
            <c:strRef>
              <c:f>'Q3.3'!$A$53:$A$57</c:f>
              <c:strCache>
                <c:ptCount val="5"/>
                <c:pt idx="0">
                  <c:v>Other</c:v>
                </c:pt>
                <c:pt idx="1">
                  <c:v>Local / education authority officer</c:v>
                </c:pt>
                <c:pt idx="2">
                  <c:v>Senior leader or manager </c:v>
                </c:pt>
                <c:pt idx="3">
                  <c:v>Teacher or other staff </c:v>
                </c:pt>
                <c:pt idx="4">
                  <c:v>Parent or carer and young people</c:v>
                </c:pt>
              </c:strCache>
            </c:strRef>
          </c:cat>
          <c:val>
            <c:numRef>
              <c:f>'Q3.3'!$F$53:$F$57</c:f>
              <c:numCache>
                <c:formatCode>0%</c:formatCode>
                <c:ptCount val="5"/>
                <c:pt idx="0">
                  <c:v>0.06</c:v>
                </c:pt>
                <c:pt idx="1">
                  <c:v>0</c:v>
                </c:pt>
                <c:pt idx="2">
                  <c:v>2.8662420382165606E-2</c:v>
                </c:pt>
                <c:pt idx="3">
                  <c:v>1.0610079575596816E-2</c:v>
                </c:pt>
                <c:pt idx="4">
                  <c:v>2.8481012658227847E-2</c:v>
                </c:pt>
              </c:numCache>
            </c:numRef>
          </c:val>
          <c:extLst>
            <c:ext xmlns:c16="http://schemas.microsoft.com/office/drawing/2014/chart" uri="{C3380CC4-5D6E-409C-BE32-E72D297353CC}">
              <c16:uniqueId val="{00000004-EE92-4F03-BB20-2D2F0C95CECB}"/>
            </c:ext>
          </c:extLst>
        </c:ser>
        <c:ser>
          <c:idx val="5"/>
          <c:order val="5"/>
          <c:tx>
            <c:strRef>
              <c:f>'Q3.3'!$G$52</c:f>
              <c:strCache>
                <c:ptCount val="1"/>
                <c:pt idx="0">
                  <c:v>Not sure</c:v>
                </c:pt>
              </c:strCache>
            </c:strRef>
          </c:tx>
          <c:spPr>
            <a:solidFill>
              <a:srgbClr val="C4BD97"/>
            </a:solidFill>
            <a:ln>
              <a:solidFill>
                <a:srgbClr val="C4BD97"/>
              </a:solidFill>
            </a:ln>
            <a:effectLst/>
          </c:spPr>
          <c:invertIfNegative val="0"/>
          <c:cat>
            <c:strRef>
              <c:f>'Q3.3'!$A$53:$A$57</c:f>
              <c:strCache>
                <c:ptCount val="5"/>
                <c:pt idx="0">
                  <c:v>Other</c:v>
                </c:pt>
                <c:pt idx="1">
                  <c:v>Local / education authority officer</c:v>
                </c:pt>
                <c:pt idx="2">
                  <c:v>Senior leader or manager </c:v>
                </c:pt>
                <c:pt idx="3">
                  <c:v>Teacher or other staff </c:v>
                </c:pt>
                <c:pt idx="4">
                  <c:v>Parent or carer and young people</c:v>
                </c:pt>
              </c:strCache>
            </c:strRef>
          </c:cat>
          <c:val>
            <c:numRef>
              <c:f>'Q3.3'!$G$53:$G$57</c:f>
              <c:numCache>
                <c:formatCode>0%</c:formatCode>
                <c:ptCount val="5"/>
                <c:pt idx="0">
                  <c:v>0</c:v>
                </c:pt>
                <c:pt idx="1">
                  <c:v>2.6315789473684209E-2</c:v>
                </c:pt>
                <c:pt idx="2">
                  <c:v>6.369426751592357E-3</c:v>
                </c:pt>
                <c:pt idx="3">
                  <c:v>7.9575596816976128E-3</c:v>
                </c:pt>
                <c:pt idx="4">
                  <c:v>2.5316455696202531E-2</c:v>
                </c:pt>
              </c:numCache>
            </c:numRef>
          </c:val>
          <c:extLst>
            <c:ext xmlns:c16="http://schemas.microsoft.com/office/drawing/2014/chart" uri="{C3380CC4-5D6E-409C-BE32-E72D297353CC}">
              <c16:uniqueId val="{00000005-EE92-4F03-BB20-2D2F0C95CECB}"/>
            </c:ext>
          </c:extLst>
        </c:ser>
        <c:dLbls>
          <c:showLegendKey val="0"/>
          <c:showVal val="0"/>
          <c:showCatName val="0"/>
          <c:showSerName val="0"/>
          <c:showPercent val="0"/>
          <c:showBubbleSize val="0"/>
        </c:dLbls>
        <c:gapWidth val="150"/>
        <c:overlap val="100"/>
        <c:axId val="747185440"/>
        <c:axId val="747169120"/>
      </c:barChart>
      <c:catAx>
        <c:axId val="74718544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47169120"/>
        <c:crosses val="autoZero"/>
        <c:auto val="1"/>
        <c:lblAlgn val="ctr"/>
        <c:lblOffset val="100"/>
        <c:noMultiLvlLbl val="0"/>
      </c:catAx>
      <c:valAx>
        <c:axId val="747169120"/>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47185440"/>
        <c:crosses val="autoZero"/>
        <c:crossBetween val="between"/>
      </c:valAx>
      <c:spPr>
        <a:noFill/>
        <a:ln>
          <a:noFill/>
        </a:ln>
        <a:effectLst/>
      </c:spPr>
    </c:plotArea>
    <c:legend>
      <c:legendPos val="b"/>
      <c:layout>
        <c:manualLayout>
          <c:xMode val="edge"/>
          <c:yMode val="edge"/>
          <c:x val="8.241989664082687E-2"/>
          <c:y val="0.8959138071895425"/>
          <c:w val="0.83516004521963827"/>
          <c:h val="8.8522467320261436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100" b="1">
                <a:solidFill>
                  <a:sysClr val="windowText" lastClr="000000"/>
                </a:solidFill>
                <a:latin typeface="Arial" panose="020B0604020202020204" pitchFamily="34" charset="0"/>
                <a:cs typeface="Arial" panose="020B0604020202020204" pitchFamily="34" charset="0"/>
              </a:rPr>
              <a:t>Inspections should continue</a:t>
            </a:r>
            <a:r>
              <a:rPr lang="en-GB" sz="1100" b="1" baseline="0">
                <a:solidFill>
                  <a:sysClr val="windowText" lastClr="000000"/>
                </a:solidFill>
                <a:latin typeface="Arial" panose="020B0604020202020204" pitchFamily="34" charset="0"/>
                <a:cs typeface="Arial" panose="020B0604020202020204" pitchFamily="34" charset="0"/>
              </a:rPr>
              <a:t> to use grades</a:t>
            </a:r>
            <a:endParaRPr lang="en-GB" sz="1100" b="1">
              <a:solidFill>
                <a:sysClr val="windowText" lastClr="000000"/>
              </a:solidFill>
              <a:latin typeface="Arial" panose="020B0604020202020204" pitchFamily="34" charset="0"/>
              <a:cs typeface="Arial" panose="020B0604020202020204" pitchFamily="34" charset="0"/>
            </a:endParaRPr>
          </a:p>
        </c:rich>
      </c:tx>
      <c:layout>
        <c:manualLayout>
          <c:xMode val="edge"/>
          <c:yMode val="edge"/>
          <c:x val="1.8842156862745107E-2"/>
          <c:y val="4.150326797385620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barChart>
        <c:barDir val="bar"/>
        <c:grouping val="stacked"/>
        <c:varyColors val="0"/>
        <c:ser>
          <c:idx val="0"/>
          <c:order val="0"/>
          <c:tx>
            <c:strRef>
              <c:f>'Q3.4'!$B$50</c:f>
              <c:strCache>
                <c:ptCount val="1"/>
                <c:pt idx="0">
                  <c:v>Yes</c:v>
                </c:pt>
              </c:strCache>
            </c:strRef>
          </c:tx>
          <c:spPr>
            <a:solidFill>
              <a:srgbClr val="8064A2"/>
            </a:solidFill>
            <a:ln>
              <a:solidFill>
                <a:srgbClr val="8064A2"/>
              </a:solidFill>
            </a:ln>
            <a:effectLst/>
          </c:spPr>
          <c:invertIfNegative val="0"/>
          <c:cat>
            <c:strRef>
              <c:f>'Q3.4'!$A$51:$A$55</c:f>
              <c:strCache>
                <c:ptCount val="5"/>
                <c:pt idx="0">
                  <c:v>Other</c:v>
                </c:pt>
                <c:pt idx="1">
                  <c:v>Local / education authority officer</c:v>
                </c:pt>
                <c:pt idx="2">
                  <c:v>Senior leader or manager </c:v>
                </c:pt>
                <c:pt idx="3">
                  <c:v>Teacher or other staff </c:v>
                </c:pt>
                <c:pt idx="4">
                  <c:v>Parent or carer and young people</c:v>
                </c:pt>
              </c:strCache>
            </c:strRef>
          </c:cat>
          <c:val>
            <c:numRef>
              <c:f>'Q3.4'!$B$51:$B$55</c:f>
              <c:numCache>
                <c:formatCode>0%</c:formatCode>
                <c:ptCount val="5"/>
                <c:pt idx="0">
                  <c:v>0.34</c:v>
                </c:pt>
                <c:pt idx="1">
                  <c:v>0.31578947368421051</c:v>
                </c:pt>
                <c:pt idx="2">
                  <c:v>0.21587301587301588</c:v>
                </c:pt>
                <c:pt idx="3">
                  <c:v>0.33597883597883599</c:v>
                </c:pt>
                <c:pt idx="4">
                  <c:v>0.43848580441640378</c:v>
                </c:pt>
              </c:numCache>
            </c:numRef>
          </c:val>
          <c:extLst>
            <c:ext xmlns:c16="http://schemas.microsoft.com/office/drawing/2014/chart" uri="{C3380CC4-5D6E-409C-BE32-E72D297353CC}">
              <c16:uniqueId val="{00000000-00B4-4F4F-8072-2996D3E806B7}"/>
            </c:ext>
          </c:extLst>
        </c:ser>
        <c:ser>
          <c:idx val="1"/>
          <c:order val="1"/>
          <c:tx>
            <c:strRef>
              <c:f>'Q3.4'!$C$50</c:f>
              <c:strCache>
                <c:ptCount val="1"/>
                <c:pt idx="0">
                  <c:v>No</c:v>
                </c:pt>
              </c:strCache>
            </c:strRef>
          </c:tx>
          <c:spPr>
            <a:solidFill>
              <a:srgbClr val="4BACC6"/>
            </a:solidFill>
            <a:ln>
              <a:solidFill>
                <a:srgbClr val="4BACC6"/>
              </a:solidFill>
            </a:ln>
            <a:effectLst/>
          </c:spPr>
          <c:invertIfNegative val="0"/>
          <c:cat>
            <c:strRef>
              <c:f>'Q3.4'!$A$51:$A$55</c:f>
              <c:strCache>
                <c:ptCount val="5"/>
                <c:pt idx="0">
                  <c:v>Other</c:v>
                </c:pt>
                <c:pt idx="1">
                  <c:v>Local / education authority officer</c:v>
                </c:pt>
                <c:pt idx="2">
                  <c:v>Senior leader or manager </c:v>
                </c:pt>
                <c:pt idx="3">
                  <c:v>Teacher or other staff </c:v>
                </c:pt>
                <c:pt idx="4">
                  <c:v>Parent or carer and young people</c:v>
                </c:pt>
              </c:strCache>
            </c:strRef>
          </c:cat>
          <c:val>
            <c:numRef>
              <c:f>'Q3.4'!$C$51:$C$55</c:f>
              <c:numCache>
                <c:formatCode>0%</c:formatCode>
                <c:ptCount val="5"/>
                <c:pt idx="0">
                  <c:v>0.48</c:v>
                </c:pt>
                <c:pt idx="1">
                  <c:v>0.5</c:v>
                </c:pt>
                <c:pt idx="2">
                  <c:v>0.65079365079365081</c:v>
                </c:pt>
                <c:pt idx="3">
                  <c:v>0.47089947089947087</c:v>
                </c:pt>
                <c:pt idx="4">
                  <c:v>0.34384858044164041</c:v>
                </c:pt>
              </c:numCache>
            </c:numRef>
          </c:val>
          <c:extLst>
            <c:ext xmlns:c16="http://schemas.microsoft.com/office/drawing/2014/chart" uri="{C3380CC4-5D6E-409C-BE32-E72D297353CC}">
              <c16:uniqueId val="{00000001-00B4-4F4F-8072-2996D3E806B7}"/>
            </c:ext>
          </c:extLst>
        </c:ser>
        <c:ser>
          <c:idx val="2"/>
          <c:order val="2"/>
          <c:tx>
            <c:strRef>
              <c:f>'Q3.4'!$D$50</c:f>
              <c:strCache>
                <c:ptCount val="1"/>
                <c:pt idx="0">
                  <c:v>Not sure</c:v>
                </c:pt>
              </c:strCache>
            </c:strRef>
          </c:tx>
          <c:spPr>
            <a:solidFill>
              <a:srgbClr val="C4BD97"/>
            </a:solidFill>
            <a:ln>
              <a:solidFill>
                <a:srgbClr val="C4BD97"/>
              </a:solidFill>
            </a:ln>
            <a:effectLst/>
          </c:spPr>
          <c:invertIfNegative val="0"/>
          <c:cat>
            <c:strRef>
              <c:f>'Q3.4'!$A$51:$A$55</c:f>
              <c:strCache>
                <c:ptCount val="5"/>
                <c:pt idx="0">
                  <c:v>Other</c:v>
                </c:pt>
                <c:pt idx="1">
                  <c:v>Local / education authority officer</c:v>
                </c:pt>
                <c:pt idx="2">
                  <c:v>Senior leader or manager </c:v>
                </c:pt>
                <c:pt idx="3">
                  <c:v>Teacher or other staff </c:v>
                </c:pt>
                <c:pt idx="4">
                  <c:v>Parent or carer and young people</c:v>
                </c:pt>
              </c:strCache>
            </c:strRef>
          </c:cat>
          <c:val>
            <c:numRef>
              <c:f>'Q3.4'!$D$51:$D$55</c:f>
              <c:numCache>
                <c:formatCode>0%</c:formatCode>
                <c:ptCount val="5"/>
                <c:pt idx="0">
                  <c:v>0.18</c:v>
                </c:pt>
                <c:pt idx="1">
                  <c:v>0.18421052631578946</c:v>
                </c:pt>
                <c:pt idx="2">
                  <c:v>0.13333333333333333</c:v>
                </c:pt>
                <c:pt idx="3">
                  <c:v>0.19312169312169311</c:v>
                </c:pt>
                <c:pt idx="4">
                  <c:v>0.21766561514195584</c:v>
                </c:pt>
              </c:numCache>
            </c:numRef>
          </c:val>
          <c:extLst>
            <c:ext xmlns:c16="http://schemas.microsoft.com/office/drawing/2014/chart" uri="{C3380CC4-5D6E-409C-BE32-E72D297353CC}">
              <c16:uniqueId val="{00000002-00B4-4F4F-8072-2996D3E806B7}"/>
            </c:ext>
          </c:extLst>
        </c:ser>
        <c:dLbls>
          <c:showLegendKey val="0"/>
          <c:showVal val="0"/>
          <c:showCatName val="0"/>
          <c:showSerName val="0"/>
          <c:showPercent val="0"/>
          <c:showBubbleSize val="0"/>
        </c:dLbls>
        <c:gapWidth val="150"/>
        <c:overlap val="100"/>
        <c:axId val="457780432"/>
        <c:axId val="457780912"/>
      </c:barChart>
      <c:catAx>
        <c:axId val="4577804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457780912"/>
        <c:crosses val="autoZero"/>
        <c:auto val="1"/>
        <c:lblAlgn val="ctr"/>
        <c:lblOffset val="100"/>
        <c:noMultiLvlLbl val="0"/>
      </c:catAx>
      <c:valAx>
        <c:axId val="457780912"/>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457780432"/>
        <c:crosses val="autoZero"/>
        <c:crossBetween val="between"/>
        <c:majorUnit val="0.1"/>
      </c:valAx>
      <c:spPr>
        <a:noFill/>
        <a:ln>
          <a:noFill/>
        </a:ln>
        <a:effectLst/>
      </c:spPr>
    </c:plotArea>
    <c:legend>
      <c:legendPos val="b"/>
      <c:layout>
        <c:manualLayout>
          <c:xMode val="edge"/>
          <c:yMode val="edge"/>
          <c:x val="0.365563725490196"/>
          <c:y val="0.8959138071895425"/>
          <c:w val="0.49506535947712416"/>
          <c:h val="8.8522467320261436E-2"/>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'Q3.5'!$B$51</c:f>
              <c:strCache>
                <c:ptCount val="1"/>
                <c:pt idx="0">
                  <c:v>Keep the current six-point grading scale</c:v>
                </c:pt>
              </c:strCache>
            </c:strRef>
          </c:tx>
          <c:spPr>
            <a:solidFill>
              <a:srgbClr val="0070C0"/>
            </a:solidFill>
            <a:ln>
              <a:solidFill>
                <a:srgbClr val="0070C0"/>
              </a:solidFill>
            </a:ln>
            <a:effectLst/>
          </c:spPr>
          <c:invertIfNegative val="0"/>
          <c:cat>
            <c:strRef>
              <c:f>'Q3.5'!$A$52:$A$56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'Q3.5'!$B$52:$B$56</c:f>
              <c:numCache>
                <c:formatCode>0%</c:formatCode>
                <c:ptCount val="5"/>
                <c:pt idx="0">
                  <c:v>0.30555555555555558</c:v>
                </c:pt>
                <c:pt idx="1">
                  <c:v>0.27027027027027029</c:v>
                </c:pt>
                <c:pt idx="2">
                  <c:v>0.27436823104693142</c:v>
                </c:pt>
                <c:pt idx="3">
                  <c:v>0.29394812680115273</c:v>
                </c:pt>
                <c:pt idx="4">
                  <c:v>0.38487972508591067</c:v>
                </c:pt>
              </c:numCache>
            </c:numRef>
          </c:val>
          <c:extLst>
            <c:ext xmlns:c16="http://schemas.microsoft.com/office/drawing/2014/chart" uri="{C3380CC4-5D6E-409C-BE32-E72D297353CC}">
              <c16:uniqueId val="{00000000-BD78-4E96-B7F8-23E526637278}"/>
            </c:ext>
          </c:extLst>
        </c:ser>
        <c:ser>
          <c:idx val="1"/>
          <c:order val="1"/>
          <c:tx>
            <c:strRef>
              <c:f>'Q3.5'!$C$51</c:f>
              <c:strCache>
                <c:ptCount val="1"/>
                <c:pt idx="0">
                  <c:v>Keep the six-point scale, but change the meaning of each grade</c:v>
                </c:pt>
              </c:strCache>
            </c:strRef>
          </c:tx>
          <c:spPr>
            <a:solidFill>
              <a:srgbClr val="F79646"/>
            </a:solidFill>
            <a:ln>
              <a:solidFill>
                <a:srgbClr val="F79646"/>
              </a:solidFill>
            </a:ln>
            <a:effectLst/>
          </c:spPr>
          <c:invertIfNegative val="0"/>
          <c:cat>
            <c:strRef>
              <c:f>'Q3.5'!$A$52:$A$56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'Q3.5'!$C$52:$C$56</c:f>
              <c:numCache>
                <c:formatCode>0%</c:formatCode>
                <c:ptCount val="5"/>
                <c:pt idx="0">
                  <c:v>0.27777777777777779</c:v>
                </c:pt>
                <c:pt idx="1">
                  <c:v>0.21621621621621623</c:v>
                </c:pt>
                <c:pt idx="2">
                  <c:v>0.22743682310469315</c:v>
                </c:pt>
                <c:pt idx="3">
                  <c:v>0.32564841498559077</c:v>
                </c:pt>
                <c:pt idx="4">
                  <c:v>0.3127147766323024</c:v>
                </c:pt>
              </c:numCache>
            </c:numRef>
          </c:val>
          <c:extLst>
            <c:ext xmlns:c16="http://schemas.microsoft.com/office/drawing/2014/chart" uri="{C3380CC4-5D6E-409C-BE32-E72D297353CC}">
              <c16:uniqueId val="{00000001-BD78-4E96-B7F8-23E526637278}"/>
            </c:ext>
          </c:extLst>
        </c:ser>
        <c:ser>
          <c:idx val="2"/>
          <c:order val="2"/>
          <c:tx>
            <c:strRef>
              <c:f>'Q3.5'!$D$51</c:f>
              <c:strCache>
                <c:ptCount val="1"/>
                <c:pt idx="0">
                  <c:v>Use a shorter grading scale with fewer points and descriptions</c:v>
                </c:pt>
              </c:strCache>
            </c:strRef>
          </c:tx>
          <c:spPr>
            <a:solidFill>
              <a:srgbClr val="9BBB59"/>
            </a:solidFill>
            <a:ln>
              <a:solidFill>
                <a:srgbClr val="9BBB59"/>
              </a:solidFill>
            </a:ln>
            <a:effectLst/>
          </c:spPr>
          <c:invertIfNegative val="0"/>
          <c:cat>
            <c:strRef>
              <c:f>'Q3.5'!$A$52:$A$56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'Q3.5'!$D$52:$D$56</c:f>
              <c:numCache>
                <c:formatCode>0%</c:formatCode>
                <c:ptCount val="5"/>
                <c:pt idx="0">
                  <c:v>0.41666666666666669</c:v>
                </c:pt>
                <c:pt idx="1">
                  <c:v>0.51351351351351349</c:v>
                </c:pt>
                <c:pt idx="2">
                  <c:v>0.49819494584837543</c:v>
                </c:pt>
                <c:pt idx="3">
                  <c:v>0.3804034582132565</c:v>
                </c:pt>
                <c:pt idx="4">
                  <c:v>0.30240549828178692</c:v>
                </c:pt>
              </c:numCache>
            </c:numRef>
          </c:val>
          <c:extLst>
            <c:ext xmlns:c16="http://schemas.microsoft.com/office/drawing/2014/chart" uri="{C3380CC4-5D6E-409C-BE32-E72D297353CC}">
              <c16:uniqueId val="{00000002-BD78-4E96-B7F8-23E526637278}"/>
            </c:ext>
          </c:extLst>
        </c:ser>
        <c:dLbls>
          <c:showLegendKey val="0"/>
          <c:showVal val="0"/>
          <c:showCatName val="0"/>
          <c:showSerName val="0"/>
          <c:showPercent val="0"/>
          <c:showBubbleSize val="0"/>
        </c:dLbls>
        <c:gapWidth val="150"/>
        <c:overlap val="100"/>
        <c:axId val="1143484815"/>
        <c:axId val="1143486255"/>
      </c:barChart>
      <c:catAx>
        <c:axId val="114348481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143486255"/>
        <c:crosses val="autoZero"/>
        <c:auto val="1"/>
        <c:lblAlgn val="ctr"/>
        <c:lblOffset val="100"/>
        <c:noMultiLvlLbl val="0"/>
      </c:catAx>
      <c:valAx>
        <c:axId val="1143486255"/>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143484815"/>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 answered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'Q3.6'!$Q$40</c:f>
              <c:strCache>
                <c:ptCount val="1"/>
                <c:pt idx="0">
                  <c:v>Parent or carer and young people</c:v>
                </c:pt>
              </c:strCache>
            </c:strRef>
          </c:tx>
          <c:spPr>
            <a:solidFill>
              <a:schemeClr val="accent1"/>
            </a:solidFill>
            <a:ln>
              <a:noFill/>
            </a:ln>
            <a:effectLst/>
          </c:spPr>
          <c:invertIfNegative val="0"/>
          <c:cat>
            <c:strRef>
              <c:f>'Q3.6'!$R$39:$U$39</c:f>
              <c:strCache>
                <c:ptCount val="3"/>
                <c:pt idx="0">
                  <c:v>A clear written summary explaining the strengths and areas for improvement</c:v>
                </c:pt>
                <c:pt idx="1">
                  <c:v>A statement about how effective the school is overall</c:v>
                </c:pt>
                <c:pt idx="2">
                  <c:v>A statement showing how confident inspectors are that the school can keep improving</c:v>
                </c:pt>
              </c:strCache>
            </c:strRef>
          </c:cat>
          <c:val>
            <c:numRef>
              <c:f>'Q3.6'!$R$40:$U$40</c:f>
              <c:numCache>
                <c:formatCode>0%</c:formatCode>
                <c:ptCount val="4"/>
                <c:pt idx="0">
                  <c:v>0</c:v>
                </c:pt>
                <c:pt idx="1">
                  <c:v>0</c:v>
                </c:pt>
                <c:pt idx="2">
                  <c:v>0</c:v>
                </c:pt>
              </c:numCache>
            </c:numRef>
          </c:val>
          <c:extLst>
            <c:ext xmlns:c16="http://schemas.microsoft.com/office/drawing/2014/chart" uri="{C3380CC4-5D6E-409C-BE32-E72D297353CC}">
              <c16:uniqueId val="{00000000-CC77-42A3-B3DF-7E61A0A86F73}"/>
            </c:ext>
          </c:extLst>
        </c:ser>
        <c:ser>
          <c:idx val="1"/>
          <c:order val="1"/>
          <c:tx>
            <c:strRef>
              <c:f>'Q3.6'!$Q$41</c:f>
              <c:strCache>
                <c:ptCount val="1"/>
                <c:pt idx="0">
                  <c:v>Teacher or other staff </c:v>
                </c:pt>
              </c:strCache>
            </c:strRef>
          </c:tx>
          <c:spPr>
            <a:solidFill>
              <a:schemeClr val="accent2"/>
            </a:solidFill>
            <a:ln>
              <a:noFill/>
            </a:ln>
            <a:effectLst/>
          </c:spPr>
          <c:invertIfNegative val="0"/>
          <c:cat>
            <c:strRef>
              <c:f>'Q3.6'!$R$39:$U$39</c:f>
              <c:strCache>
                <c:ptCount val="3"/>
                <c:pt idx="0">
                  <c:v>A clear written summary explaining the strengths and areas for improvement</c:v>
                </c:pt>
                <c:pt idx="1">
                  <c:v>A statement about how effective the school is overall</c:v>
                </c:pt>
                <c:pt idx="2">
                  <c:v>A statement showing how confident inspectors are that the school can keep improving</c:v>
                </c:pt>
              </c:strCache>
            </c:strRef>
          </c:cat>
          <c:val>
            <c:numRef>
              <c:f>'Q3.6'!$R$41:$U$41</c:f>
              <c:numCache>
                <c:formatCode>0%</c:formatCode>
                <c:ptCount val="4"/>
                <c:pt idx="0">
                  <c:v>0</c:v>
                </c:pt>
                <c:pt idx="1">
                  <c:v>0</c:v>
                </c:pt>
                <c:pt idx="2">
                  <c:v>0</c:v>
                </c:pt>
              </c:numCache>
            </c:numRef>
          </c:val>
          <c:extLst>
            <c:ext xmlns:c16="http://schemas.microsoft.com/office/drawing/2014/chart" uri="{C3380CC4-5D6E-409C-BE32-E72D297353CC}">
              <c16:uniqueId val="{00000001-CC77-42A3-B3DF-7E61A0A86F73}"/>
            </c:ext>
          </c:extLst>
        </c:ser>
        <c:ser>
          <c:idx val="2"/>
          <c:order val="2"/>
          <c:tx>
            <c:strRef>
              <c:f>'Q3.6'!$Q$42</c:f>
              <c:strCache>
                <c:ptCount val="1"/>
                <c:pt idx="0">
                  <c:v>Senior leader or manager </c:v>
                </c:pt>
              </c:strCache>
            </c:strRef>
          </c:tx>
          <c:spPr>
            <a:solidFill>
              <a:schemeClr val="accent3"/>
            </a:solidFill>
            <a:ln>
              <a:noFill/>
            </a:ln>
            <a:effectLst/>
          </c:spPr>
          <c:invertIfNegative val="0"/>
          <c:cat>
            <c:strRef>
              <c:f>'Q3.6'!$R$39:$U$39</c:f>
              <c:strCache>
                <c:ptCount val="3"/>
                <c:pt idx="0">
                  <c:v>A clear written summary explaining the strengths and areas for improvement</c:v>
                </c:pt>
                <c:pt idx="1">
                  <c:v>A statement about how effective the school is overall</c:v>
                </c:pt>
                <c:pt idx="2">
                  <c:v>A statement showing how confident inspectors are that the school can keep improving</c:v>
                </c:pt>
              </c:strCache>
            </c:strRef>
          </c:cat>
          <c:val>
            <c:numRef>
              <c:f>'Q3.6'!$R$42:$U$42</c:f>
              <c:numCache>
                <c:formatCode>0%</c:formatCode>
                <c:ptCount val="4"/>
                <c:pt idx="0">
                  <c:v>0</c:v>
                </c:pt>
                <c:pt idx="1">
                  <c:v>0</c:v>
                </c:pt>
                <c:pt idx="2">
                  <c:v>0</c:v>
                </c:pt>
              </c:numCache>
            </c:numRef>
          </c:val>
          <c:extLst>
            <c:ext xmlns:c16="http://schemas.microsoft.com/office/drawing/2014/chart" uri="{C3380CC4-5D6E-409C-BE32-E72D297353CC}">
              <c16:uniqueId val="{00000002-CC77-42A3-B3DF-7E61A0A86F73}"/>
            </c:ext>
          </c:extLst>
        </c:ser>
        <c:ser>
          <c:idx val="3"/>
          <c:order val="3"/>
          <c:tx>
            <c:strRef>
              <c:f>'Q3.6'!$Q$43</c:f>
              <c:strCache>
                <c:ptCount val="1"/>
                <c:pt idx="0">
                  <c:v>Local / education authority officer</c:v>
                </c:pt>
              </c:strCache>
            </c:strRef>
          </c:tx>
          <c:spPr>
            <a:solidFill>
              <a:schemeClr val="accent4"/>
            </a:solidFill>
            <a:ln>
              <a:noFill/>
            </a:ln>
            <a:effectLst/>
          </c:spPr>
          <c:invertIfNegative val="0"/>
          <c:cat>
            <c:strRef>
              <c:f>'Q3.6'!$R$39:$U$39</c:f>
              <c:strCache>
                <c:ptCount val="3"/>
                <c:pt idx="0">
                  <c:v>A clear written summary explaining the strengths and areas for improvement</c:v>
                </c:pt>
                <c:pt idx="1">
                  <c:v>A statement about how effective the school is overall</c:v>
                </c:pt>
                <c:pt idx="2">
                  <c:v>A statement showing how confident inspectors are that the school can keep improving</c:v>
                </c:pt>
              </c:strCache>
            </c:strRef>
          </c:cat>
          <c:val>
            <c:numRef>
              <c:f>'Q3.6'!$R$43:$U$43</c:f>
              <c:numCache>
                <c:formatCode>0%</c:formatCode>
                <c:ptCount val="4"/>
                <c:pt idx="0">
                  <c:v>0</c:v>
                </c:pt>
                <c:pt idx="1">
                  <c:v>0</c:v>
                </c:pt>
                <c:pt idx="2">
                  <c:v>0</c:v>
                </c:pt>
              </c:numCache>
            </c:numRef>
          </c:val>
          <c:extLst>
            <c:ext xmlns:c16="http://schemas.microsoft.com/office/drawing/2014/chart" uri="{C3380CC4-5D6E-409C-BE32-E72D297353CC}">
              <c16:uniqueId val="{00000003-CC77-42A3-B3DF-7E61A0A86F73}"/>
            </c:ext>
          </c:extLst>
        </c:ser>
        <c:ser>
          <c:idx val="4"/>
          <c:order val="4"/>
          <c:tx>
            <c:strRef>
              <c:f>'Q3.6'!$Q$44</c:f>
              <c:strCache>
                <c:ptCount val="1"/>
                <c:pt idx="0">
                  <c:v>Other</c:v>
                </c:pt>
              </c:strCache>
            </c:strRef>
          </c:tx>
          <c:spPr>
            <a:solidFill>
              <a:schemeClr val="accent5"/>
            </a:solidFill>
            <a:ln>
              <a:noFill/>
            </a:ln>
            <a:effectLst/>
          </c:spPr>
          <c:invertIfNegative val="0"/>
          <c:cat>
            <c:strRef>
              <c:f>'Q3.6'!$R$39:$U$39</c:f>
              <c:strCache>
                <c:ptCount val="3"/>
                <c:pt idx="0">
                  <c:v>A clear written summary explaining the strengths and areas for improvement</c:v>
                </c:pt>
                <c:pt idx="1">
                  <c:v>A statement about how effective the school is overall</c:v>
                </c:pt>
                <c:pt idx="2">
                  <c:v>A statement showing how confident inspectors are that the school can keep improving</c:v>
                </c:pt>
              </c:strCache>
            </c:strRef>
          </c:cat>
          <c:val>
            <c:numRef>
              <c:f>'Q3.6'!$R$44:$U$44</c:f>
              <c:numCache>
                <c:formatCode>0%</c:formatCode>
                <c:ptCount val="4"/>
                <c:pt idx="0">
                  <c:v>0</c:v>
                </c:pt>
                <c:pt idx="1">
                  <c:v>0</c:v>
                </c:pt>
                <c:pt idx="2">
                  <c:v>0</c:v>
                </c:pt>
              </c:numCache>
            </c:numRef>
          </c:val>
          <c:extLst>
            <c:ext xmlns:c16="http://schemas.microsoft.com/office/drawing/2014/chart" uri="{C3380CC4-5D6E-409C-BE32-E72D297353CC}">
              <c16:uniqueId val="{00000004-CC77-42A3-B3DF-7E61A0A86F73}"/>
            </c:ext>
          </c:extLst>
        </c:ser>
        <c:dLbls>
          <c:showLegendKey val="0"/>
          <c:showVal val="0"/>
          <c:showCatName val="0"/>
          <c:showSerName val="0"/>
          <c:showPercent val="0"/>
          <c:showBubbleSize val="0"/>
        </c:dLbls>
        <c:gapWidth val="219"/>
        <c:overlap val="-27"/>
        <c:axId val="1211090944"/>
        <c:axId val="1211091424"/>
      </c:barChart>
      <c:catAx>
        <c:axId val="12110909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1091424"/>
        <c:crosses val="autoZero"/>
        <c:auto val="1"/>
        <c:lblAlgn val="ctr"/>
        <c:lblOffset val="100"/>
        <c:noMultiLvlLbl val="0"/>
      </c:catAx>
      <c:valAx>
        <c:axId val="12110914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10909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310457516339873E-2"/>
          <c:y val="4.9750712250712252E-2"/>
          <c:w val="0.9107254901960784"/>
          <c:h val="0.53252457264957265"/>
        </c:manualLayout>
      </c:layout>
      <c:barChart>
        <c:barDir val="col"/>
        <c:grouping val="clustered"/>
        <c:varyColors val="0"/>
        <c:ser>
          <c:idx val="0"/>
          <c:order val="0"/>
          <c:tx>
            <c:strRef>
              <c:f>'Q3.6'!$A$69</c:f>
              <c:strCache>
                <c:ptCount val="1"/>
                <c:pt idx="0">
                  <c:v>Parent or carer and young people</c:v>
                </c:pt>
              </c:strCache>
            </c:strRef>
          </c:tx>
          <c:spPr>
            <a:solidFill>
              <a:srgbClr val="0070C0"/>
            </a:solidFill>
            <a:ln>
              <a:solidFill>
                <a:srgbClr val="0070C0"/>
              </a:solidFill>
            </a:ln>
            <a:effectLst/>
          </c:spPr>
          <c:invertIfNegative val="0"/>
          <c:cat>
            <c:strRef>
              <c:f>'Q3.6'!$B$68:$D$68</c:f>
              <c:strCache>
                <c:ptCount val="3"/>
                <c:pt idx="0">
                  <c:v>A clear written summary explaining the strengths and areas for improvement</c:v>
                </c:pt>
                <c:pt idx="1">
                  <c:v>A statement about how effective the school is overall</c:v>
                </c:pt>
                <c:pt idx="2">
                  <c:v> A statement showing how confident inspectors are that the school can keep improving</c:v>
                </c:pt>
              </c:strCache>
            </c:strRef>
          </c:cat>
          <c:val>
            <c:numRef>
              <c:f>'Q3.6'!$B$69:$D$69</c:f>
              <c:numCache>
                <c:formatCode>0%</c:formatCode>
                <c:ptCount val="3"/>
                <c:pt idx="0">
                  <c:v>0.85667752442996747</c:v>
                </c:pt>
                <c:pt idx="1">
                  <c:v>0.46905537459283386</c:v>
                </c:pt>
                <c:pt idx="2">
                  <c:v>0.39087947882736157</c:v>
                </c:pt>
              </c:numCache>
            </c:numRef>
          </c:val>
          <c:extLst>
            <c:ext xmlns:c16="http://schemas.microsoft.com/office/drawing/2014/chart" uri="{C3380CC4-5D6E-409C-BE32-E72D297353CC}">
              <c16:uniqueId val="{00000000-633C-42F9-B784-B19006FC5060}"/>
            </c:ext>
          </c:extLst>
        </c:ser>
        <c:ser>
          <c:idx val="1"/>
          <c:order val="1"/>
          <c:tx>
            <c:strRef>
              <c:f>'Q3.6'!$A$70</c:f>
              <c:strCache>
                <c:ptCount val="1"/>
                <c:pt idx="0">
                  <c:v>Teacher or other staff </c:v>
                </c:pt>
              </c:strCache>
            </c:strRef>
          </c:tx>
          <c:spPr>
            <a:solidFill>
              <a:srgbClr val="F79646"/>
            </a:solidFill>
            <a:ln>
              <a:solidFill>
                <a:srgbClr val="F79646"/>
              </a:solidFill>
            </a:ln>
            <a:effectLst/>
          </c:spPr>
          <c:invertIfNegative val="0"/>
          <c:cat>
            <c:strRef>
              <c:f>'Q3.6'!$B$68:$D$68</c:f>
              <c:strCache>
                <c:ptCount val="3"/>
                <c:pt idx="0">
                  <c:v>A clear written summary explaining the strengths and areas for improvement</c:v>
                </c:pt>
                <c:pt idx="1">
                  <c:v>A statement about how effective the school is overall</c:v>
                </c:pt>
                <c:pt idx="2">
                  <c:v> A statement showing how confident inspectors are that the school can keep improving</c:v>
                </c:pt>
              </c:strCache>
            </c:strRef>
          </c:cat>
          <c:val>
            <c:numRef>
              <c:f>'Q3.6'!$B$70:$D$70</c:f>
              <c:numCache>
                <c:formatCode>0%</c:formatCode>
                <c:ptCount val="3"/>
                <c:pt idx="0">
                  <c:v>0.88088642659279781</c:v>
                </c:pt>
                <c:pt idx="1">
                  <c:v>0.46814404432132967</c:v>
                </c:pt>
                <c:pt idx="2">
                  <c:v>0.38781163434903049</c:v>
                </c:pt>
              </c:numCache>
            </c:numRef>
          </c:val>
          <c:extLst>
            <c:ext xmlns:c16="http://schemas.microsoft.com/office/drawing/2014/chart" uri="{C3380CC4-5D6E-409C-BE32-E72D297353CC}">
              <c16:uniqueId val="{00000001-633C-42F9-B784-B19006FC5060}"/>
            </c:ext>
          </c:extLst>
        </c:ser>
        <c:ser>
          <c:idx val="2"/>
          <c:order val="2"/>
          <c:tx>
            <c:strRef>
              <c:f>'Q3.6'!$A$71</c:f>
              <c:strCache>
                <c:ptCount val="1"/>
                <c:pt idx="0">
                  <c:v>Senior leader or manager </c:v>
                </c:pt>
              </c:strCache>
            </c:strRef>
          </c:tx>
          <c:spPr>
            <a:solidFill>
              <a:srgbClr val="9BBB59"/>
            </a:solidFill>
            <a:ln>
              <a:solidFill>
                <a:srgbClr val="9BBB59"/>
              </a:solidFill>
            </a:ln>
            <a:effectLst/>
          </c:spPr>
          <c:invertIfNegative val="0"/>
          <c:cat>
            <c:strRef>
              <c:f>'Q3.6'!$B$68:$D$68</c:f>
              <c:strCache>
                <c:ptCount val="3"/>
                <c:pt idx="0">
                  <c:v>A clear written summary explaining the strengths and areas for improvement</c:v>
                </c:pt>
                <c:pt idx="1">
                  <c:v>A statement about how effective the school is overall</c:v>
                </c:pt>
                <c:pt idx="2">
                  <c:v> A statement showing how confident inspectors are that the school can keep improving</c:v>
                </c:pt>
              </c:strCache>
            </c:strRef>
          </c:cat>
          <c:val>
            <c:numRef>
              <c:f>'Q3.6'!$B$71:$D$71</c:f>
              <c:numCache>
                <c:formatCode>0%</c:formatCode>
                <c:ptCount val="3"/>
                <c:pt idx="0">
                  <c:v>0.86477987421383651</c:v>
                </c:pt>
                <c:pt idx="1">
                  <c:v>0.42138364779874216</c:v>
                </c:pt>
                <c:pt idx="2">
                  <c:v>0.52515723270440251</c:v>
                </c:pt>
              </c:numCache>
            </c:numRef>
          </c:val>
          <c:extLst>
            <c:ext xmlns:c16="http://schemas.microsoft.com/office/drawing/2014/chart" uri="{C3380CC4-5D6E-409C-BE32-E72D297353CC}">
              <c16:uniqueId val="{00000002-633C-42F9-B784-B19006FC5060}"/>
            </c:ext>
          </c:extLst>
        </c:ser>
        <c:ser>
          <c:idx val="3"/>
          <c:order val="3"/>
          <c:tx>
            <c:strRef>
              <c:f>'Q3.6'!$A$72</c:f>
              <c:strCache>
                <c:ptCount val="1"/>
                <c:pt idx="0">
                  <c:v>Local / education authority officer</c:v>
                </c:pt>
              </c:strCache>
            </c:strRef>
          </c:tx>
          <c:spPr>
            <a:solidFill>
              <a:srgbClr val="FADF6E"/>
            </a:solidFill>
            <a:ln>
              <a:solidFill>
                <a:srgbClr val="FADF6E"/>
              </a:solidFill>
            </a:ln>
            <a:effectLst/>
          </c:spPr>
          <c:invertIfNegative val="0"/>
          <c:cat>
            <c:strRef>
              <c:f>'Q3.6'!$B$68:$D$68</c:f>
              <c:strCache>
                <c:ptCount val="3"/>
                <c:pt idx="0">
                  <c:v>A clear written summary explaining the strengths and areas for improvement</c:v>
                </c:pt>
                <c:pt idx="1">
                  <c:v>A statement about how effective the school is overall</c:v>
                </c:pt>
                <c:pt idx="2">
                  <c:v> A statement showing how confident inspectors are that the school can keep improving</c:v>
                </c:pt>
              </c:strCache>
            </c:strRef>
          </c:cat>
          <c:val>
            <c:numRef>
              <c:f>'Q3.6'!$B$72:$D$72</c:f>
              <c:numCache>
                <c:formatCode>0%</c:formatCode>
                <c:ptCount val="3"/>
                <c:pt idx="0">
                  <c:v>0.78378378378378377</c:v>
                </c:pt>
                <c:pt idx="1">
                  <c:v>0.48648648648648651</c:v>
                </c:pt>
                <c:pt idx="2">
                  <c:v>0.54054054054054057</c:v>
                </c:pt>
              </c:numCache>
            </c:numRef>
          </c:val>
          <c:extLst>
            <c:ext xmlns:c16="http://schemas.microsoft.com/office/drawing/2014/chart" uri="{C3380CC4-5D6E-409C-BE32-E72D297353CC}">
              <c16:uniqueId val="{00000003-633C-42F9-B784-B19006FC5060}"/>
            </c:ext>
          </c:extLst>
        </c:ser>
        <c:ser>
          <c:idx val="4"/>
          <c:order val="4"/>
          <c:tx>
            <c:strRef>
              <c:f>'Q3.6'!$A$73</c:f>
              <c:strCache>
                <c:ptCount val="1"/>
                <c:pt idx="0">
                  <c:v>Other</c:v>
                </c:pt>
              </c:strCache>
            </c:strRef>
          </c:tx>
          <c:spPr>
            <a:solidFill>
              <a:srgbClr val="736B41"/>
            </a:solidFill>
            <a:ln>
              <a:solidFill>
                <a:srgbClr val="736B41"/>
              </a:solidFill>
            </a:ln>
            <a:effectLst/>
          </c:spPr>
          <c:invertIfNegative val="0"/>
          <c:cat>
            <c:strRef>
              <c:f>'Q3.6'!$B$68:$D$68</c:f>
              <c:strCache>
                <c:ptCount val="3"/>
                <c:pt idx="0">
                  <c:v>A clear written summary explaining the strengths and areas for improvement</c:v>
                </c:pt>
                <c:pt idx="1">
                  <c:v>A statement about how effective the school is overall</c:v>
                </c:pt>
                <c:pt idx="2">
                  <c:v> A statement showing how confident inspectors are that the school can keep improving</c:v>
                </c:pt>
              </c:strCache>
            </c:strRef>
          </c:cat>
          <c:val>
            <c:numRef>
              <c:f>'Q3.6'!$B$73:$D$73</c:f>
              <c:numCache>
                <c:formatCode>0%</c:formatCode>
                <c:ptCount val="3"/>
                <c:pt idx="0">
                  <c:v>0.81632653061224492</c:v>
                </c:pt>
                <c:pt idx="1">
                  <c:v>0.34693877551020408</c:v>
                </c:pt>
                <c:pt idx="2">
                  <c:v>0.24489795918367346</c:v>
                </c:pt>
              </c:numCache>
            </c:numRef>
          </c:val>
          <c:extLst>
            <c:ext xmlns:c16="http://schemas.microsoft.com/office/drawing/2014/chart" uri="{C3380CC4-5D6E-409C-BE32-E72D297353CC}">
              <c16:uniqueId val="{00000004-633C-42F9-B784-B19006FC5060}"/>
            </c:ext>
          </c:extLst>
        </c:ser>
        <c:dLbls>
          <c:showLegendKey val="0"/>
          <c:showVal val="0"/>
          <c:showCatName val="0"/>
          <c:showSerName val="0"/>
          <c:showPercent val="0"/>
          <c:showBubbleSize val="0"/>
        </c:dLbls>
        <c:gapWidth val="250"/>
        <c:overlap val="-27"/>
        <c:axId val="550861504"/>
        <c:axId val="550861024"/>
      </c:barChart>
      <c:catAx>
        <c:axId val="5508615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0861024"/>
        <c:crosses val="autoZero"/>
        <c:auto val="1"/>
        <c:lblAlgn val="ctr"/>
        <c:lblOffset val="100"/>
        <c:noMultiLvlLbl val="0"/>
      </c:catAx>
      <c:valAx>
        <c:axId val="5508610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0861504"/>
        <c:crosses val="autoZero"/>
        <c:crossBetween val="between"/>
        <c:majorUnit val="0.2"/>
      </c:valAx>
      <c:spPr>
        <a:noFill/>
        <a:ln>
          <a:noFill/>
        </a:ln>
        <a:effectLst/>
      </c:spPr>
    </c:plotArea>
    <c:legend>
      <c:legendPos val="b"/>
      <c:layout>
        <c:manualLayout>
          <c:xMode val="edge"/>
          <c:yMode val="edge"/>
          <c:x val="8.1016339869281057E-2"/>
          <c:y val="0.78629700854700857"/>
          <c:w val="0.85041813725490178"/>
          <c:h val="0.20013461538461538"/>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4048415032679741"/>
          <c:y val="4.8506944444444443E-2"/>
          <c:w val="0.61539264705882357"/>
          <c:h val="0.55696909722222221"/>
        </c:manualLayout>
      </c:layout>
      <c:barChart>
        <c:barDir val="bar"/>
        <c:grouping val="stacked"/>
        <c:varyColors val="0"/>
        <c:ser>
          <c:idx val="0"/>
          <c:order val="0"/>
          <c:tx>
            <c:strRef>
              <c:f>'Q4.1'!$B$53</c:f>
              <c:strCache>
                <c:ptCount val="1"/>
                <c:pt idx="0">
                  <c:v>About 2 days’ notice</c:v>
                </c:pt>
              </c:strCache>
            </c:strRef>
          </c:tx>
          <c:spPr>
            <a:solidFill>
              <a:srgbClr val="0070C0"/>
            </a:solidFill>
            <a:ln>
              <a:solidFill>
                <a:srgbClr val="0070C0"/>
              </a:solidFill>
            </a:ln>
            <a:effectLst/>
          </c:spPr>
          <c:invertIfNegative val="0"/>
          <c:cat>
            <c:strRef>
              <c:f>'Q4.1'!$A$54:$A$58</c:f>
              <c:strCache>
                <c:ptCount val="5"/>
                <c:pt idx="0">
                  <c:v>Other</c:v>
                </c:pt>
                <c:pt idx="1">
                  <c:v>Local / education authority officer</c:v>
                </c:pt>
                <c:pt idx="2">
                  <c:v>Senior leader or manager </c:v>
                </c:pt>
                <c:pt idx="3">
                  <c:v>Teacher or other staff </c:v>
                </c:pt>
                <c:pt idx="4">
                  <c:v>Parent or carer and young people</c:v>
                </c:pt>
              </c:strCache>
            </c:strRef>
          </c:cat>
          <c:val>
            <c:numRef>
              <c:f>'Q4.1'!$B$54:$B$58</c:f>
              <c:numCache>
                <c:formatCode>0%</c:formatCode>
                <c:ptCount val="5"/>
                <c:pt idx="0">
                  <c:v>0.28846153846153844</c:v>
                </c:pt>
                <c:pt idx="1">
                  <c:v>0.29729729729729731</c:v>
                </c:pt>
                <c:pt idx="2">
                  <c:v>0.19354838709677419</c:v>
                </c:pt>
                <c:pt idx="3">
                  <c:v>0.25265957446808512</c:v>
                </c:pt>
                <c:pt idx="4">
                  <c:v>0.32051282051282054</c:v>
                </c:pt>
              </c:numCache>
            </c:numRef>
          </c:val>
          <c:extLst>
            <c:ext xmlns:c16="http://schemas.microsoft.com/office/drawing/2014/chart" uri="{C3380CC4-5D6E-409C-BE32-E72D297353CC}">
              <c16:uniqueId val="{00000000-FA99-43DF-BE0D-C79507E3F8C7}"/>
            </c:ext>
          </c:extLst>
        </c:ser>
        <c:ser>
          <c:idx val="1"/>
          <c:order val="1"/>
          <c:tx>
            <c:strRef>
              <c:f>'Q4.1'!$C$53</c:f>
              <c:strCache>
                <c:ptCount val="1"/>
                <c:pt idx="0">
                  <c:v>About the same as now (around 2.5 weeks)</c:v>
                </c:pt>
              </c:strCache>
            </c:strRef>
          </c:tx>
          <c:spPr>
            <a:solidFill>
              <a:srgbClr val="F79646"/>
            </a:solidFill>
            <a:ln>
              <a:solidFill>
                <a:srgbClr val="F79646"/>
              </a:solidFill>
            </a:ln>
            <a:effectLst/>
          </c:spPr>
          <c:invertIfNegative val="0"/>
          <c:cat>
            <c:strRef>
              <c:f>'Q4.1'!$A$54:$A$58</c:f>
              <c:strCache>
                <c:ptCount val="5"/>
                <c:pt idx="0">
                  <c:v>Other</c:v>
                </c:pt>
                <c:pt idx="1">
                  <c:v>Local / education authority officer</c:v>
                </c:pt>
                <c:pt idx="2">
                  <c:v>Senior leader or manager </c:v>
                </c:pt>
                <c:pt idx="3">
                  <c:v>Teacher or other staff </c:v>
                </c:pt>
                <c:pt idx="4">
                  <c:v>Parent or carer and young people</c:v>
                </c:pt>
              </c:strCache>
            </c:strRef>
          </c:cat>
          <c:val>
            <c:numRef>
              <c:f>'Q4.1'!$C$54:$C$58</c:f>
              <c:numCache>
                <c:formatCode>0%</c:formatCode>
                <c:ptCount val="5"/>
                <c:pt idx="0">
                  <c:v>0.19230769230769232</c:v>
                </c:pt>
                <c:pt idx="1">
                  <c:v>0.24324324324324326</c:v>
                </c:pt>
                <c:pt idx="2">
                  <c:v>0.18709677419354839</c:v>
                </c:pt>
                <c:pt idx="3">
                  <c:v>0.22606382978723405</c:v>
                </c:pt>
                <c:pt idx="4">
                  <c:v>0.22756410256410256</c:v>
                </c:pt>
              </c:numCache>
            </c:numRef>
          </c:val>
          <c:extLst>
            <c:ext xmlns:c16="http://schemas.microsoft.com/office/drawing/2014/chart" uri="{C3380CC4-5D6E-409C-BE32-E72D297353CC}">
              <c16:uniqueId val="{00000001-FA99-43DF-BE0D-C79507E3F8C7}"/>
            </c:ext>
          </c:extLst>
        </c:ser>
        <c:ser>
          <c:idx val="2"/>
          <c:order val="2"/>
          <c:tx>
            <c:strRef>
              <c:f>'Q4.1'!$D$53</c:f>
              <c:strCache>
                <c:ptCount val="1"/>
                <c:pt idx="0">
                  <c:v>3 to 4 weeks’ notice</c:v>
                </c:pt>
              </c:strCache>
            </c:strRef>
          </c:tx>
          <c:spPr>
            <a:solidFill>
              <a:srgbClr val="9BBB59"/>
            </a:solidFill>
            <a:ln>
              <a:solidFill>
                <a:srgbClr val="9BBB59"/>
              </a:solidFill>
            </a:ln>
            <a:effectLst/>
          </c:spPr>
          <c:invertIfNegative val="0"/>
          <c:cat>
            <c:strRef>
              <c:f>'Q4.1'!$A$54:$A$58</c:f>
              <c:strCache>
                <c:ptCount val="5"/>
                <c:pt idx="0">
                  <c:v>Other</c:v>
                </c:pt>
                <c:pt idx="1">
                  <c:v>Local / education authority officer</c:v>
                </c:pt>
                <c:pt idx="2">
                  <c:v>Senior leader or manager </c:v>
                </c:pt>
                <c:pt idx="3">
                  <c:v>Teacher or other staff </c:v>
                </c:pt>
                <c:pt idx="4">
                  <c:v>Parent or carer and young people</c:v>
                </c:pt>
              </c:strCache>
            </c:strRef>
          </c:cat>
          <c:val>
            <c:numRef>
              <c:f>'Q4.1'!$D$54:$D$58</c:f>
              <c:numCache>
                <c:formatCode>0%</c:formatCode>
                <c:ptCount val="5"/>
                <c:pt idx="0">
                  <c:v>0.13461538461538461</c:v>
                </c:pt>
                <c:pt idx="1">
                  <c:v>0.21621621621621623</c:v>
                </c:pt>
                <c:pt idx="2">
                  <c:v>0.3935483870967742</c:v>
                </c:pt>
                <c:pt idx="3">
                  <c:v>0.32180851063829785</c:v>
                </c:pt>
                <c:pt idx="4">
                  <c:v>0.24038461538461539</c:v>
                </c:pt>
              </c:numCache>
            </c:numRef>
          </c:val>
          <c:extLst>
            <c:ext xmlns:c16="http://schemas.microsoft.com/office/drawing/2014/chart" uri="{C3380CC4-5D6E-409C-BE32-E72D297353CC}">
              <c16:uniqueId val="{00000002-FA99-43DF-BE0D-C79507E3F8C7}"/>
            </c:ext>
          </c:extLst>
        </c:ser>
        <c:ser>
          <c:idx val="3"/>
          <c:order val="3"/>
          <c:tx>
            <c:strRef>
              <c:f>'Q4.1'!$E$53</c:f>
              <c:strCache>
                <c:ptCount val="1"/>
                <c:pt idx="0">
                  <c:v>Not sure</c:v>
                </c:pt>
              </c:strCache>
            </c:strRef>
          </c:tx>
          <c:spPr>
            <a:solidFill>
              <a:srgbClr val="FADF6E"/>
            </a:solidFill>
            <a:ln>
              <a:solidFill>
                <a:srgbClr val="FADF6E"/>
              </a:solidFill>
            </a:ln>
            <a:effectLst/>
          </c:spPr>
          <c:invertIfNegative val="0"/>
          <c:cat>
            <c:strRef>
              <c:f>'Q4.1'!$A$54:$A$58</c:f>
              <c:strCache>
                <c:ptCount val="5"/>
                <c:pt idx="0">
                  <c:v>Other</c:v>
                </c:pt>
                <c:pt idx="1">
                  <c:v>Local / education authority officer</c:v>
                </c:pt>
                <c:pt idx="2">
                  <c:v>Senior leader or manager </c:v>
                </c:pt>
                <c:pt idx="3">
                  <c:v>Teacher or other staff </c:v>
                </c:pt>
                <c:pt idx="4">
                  <c:v>Parent or carer and young people</c:v>
                </c:pt>
              </c:strCache>
            </c:strRef>
          </c:cat>
          <c:val>
            <c:numRef>
              <c:f>'Q4.1'!$E$54:$E$58</c:f>
              <c:numCache>
                <c:formatCode>0%</c:formatCode>
                <c:ptCount val="5"/>
                <c:pt idx="0">
                  <c:v>5.7692307692307696E-2</c:v>
                </c:pt>
                <c:pt idx="1">
                  <c:v>0.10810810810810811</c:v>
                </c:pt>
                <c:pt idx="2">
                  <c:v>3.5483870967741936E-2</c:v>
                </c:pt>
                <c:pt idx="3">
                  <c:v>3.4574468085106384E-2</c:v>
                </c:pt>
                <c:pt idx="4">
                  <c:v>5.128205128205128E-2</c:v>
                </c:pt>
              </c:numCache>
            </c:numRef>
          </c:val>
          <c:extLst>
            <c:ext xmlns:c16="http://schemas.microsoft.com/office/drawing/2014/chart" uri="{C3380CC4-5D6E-409C-BE32-E72D297353CC}">
              <c16:uniqueId val="{00000003-FA99-43DF-BE0D-C79507E3F8C7}"/>
            </c:ext>
          </c:extLst>
        </c:ser>
        <c:ser>
          <c:idx val="4"/>
          <c:order val="4"/>
          <c:tx>
            <c:strRef>
              <c:f>'Q4.1'!$F$53</c:f>
              <c:strCache>
                <c:ptCount val="1"/>
                <c:pt idx="0">
                  <c:v>Other suggestion</c:v>
                </c:pt>
              </c:strCache>
            </c:strRef>
          </c:tx>
          <c:spPr>
            <a:solidFill>
              <a:srgbClr val="736B41"/>
            </a:solidFill>
            <a:ln>
              <a:solidFill>
                <a:srgbClr val="736B41"/>
              </a:solidFill>
            </a:ln>
            <a:effectLst/>
          </c:spPr>
          <c:invertIfNegative val="0"/>
          <c:cat>
            <c:strRef>
              <c:f>'Q4.1'!$A$54:$A$58</c:f>
              <c:strCache>
                <c:ptCount val="5"/>
                <c:pt idx="0">
                  <c:v>Other</c:v>
                </c:pt>
                <c:pt idx="1">
                  <c:v>Local / education authority officer</c:v>
                </c:pt>
                <c:pt idx="2">
                  <c:v>Senior leader or manager </c:v>
                </c:pt>
                <c:pt idx="3">
                  <c:v>Teacher or other staff </c:v>
                </c:pt>
                <c:pt idx="4">
                  <c:v>Parent or carer and young people</c:v>
                </c:pt>
              </c:strCache>
            </c:strRef>
          </c:cat>
          <c:val>
            <c:numRef>
              <c:f>'Q4.1'!$F$54:$F$58</c:f>
              <c:numCache>
                <c:formatCode>0%</c:formatCode>
                <c:ptCount val="5"/>
                <c:pt idx="0">
                  <c:v>0.32692307692307693</c:v>
                </c:pt>
                <c:pt idx="1">
                  <c:v>0.13513513513513514</c:v>
                </c:pt>
                <c:pt idx="2">
                  <c:v>0.19032258064516128</c:v>
                </c:pt>
                <c:pt idx="3">
                  <c:v>0.16489361702127658</c:v>
                </c:pt>
                <c:pt idx="4">
                  <c:v>0.16025641025641027</c:v>
                </c:pt>
              </c:numCache>
            </c:numRef>
          </c:val>
          <c:extLst>
            <c:ext xmlns:c16="http://schemas.microsoft.com/office/drawing/2014/chart" uri="{C3380CC4-5D6E-409C-BE32-E72D297353CC}">
              <c16:uniqueId val="{00000004-FA99-43DF-BE0D-C79507E3F8C7}"/>
            </c:ext>
          </c:extLst>
        </c:ser>
        <c:dLbls>
          <c:showLegendKey val="0"/>
          <c:showVal val="0"/>
          <c:showCatName val="0"/>
          <c:showSerName val="0"/>
          <c:showPercent val="0"/>
          <c:showBubbleSize val="0"/>
        </c:dLbls>
        <c:gapWidth val="150"/>
        <c:overlap val="100"/>
        <c:axId val="1143497295"/>
        <c:axId val="1143482415"/>
      </c:barChart>
      <c:catAx>
        <c:axId val="114349729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143482415"/>
        <c:crosses val="autoZero"/>
        <c:auto val="1"/>
        <c:lblAlgn val="ctr"/>
        <c:lblOffset val="100"/>
        <c:noMultiLvlLbl val="0"/>
      </c:catAx>
      <c:valAx>
        <c:axId val="1143482415"/>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143497295"/>
        <c:crosses val="autoZero"/>
        <c:crossBetween val="between"/>
        <c:majorUnit val="0.1"/>
      </c:valAx>
      <c:spPr>
        <a:noFill/>
        <a:ln>
          <a:noFill/>
        </a:ln>
        <a:effectLst/>
      </c:spPr>
    </c:plotArea>
    <c:legend>
      <c:legendPos val="b"/>
      <c:layout>
        <c:manualLayout>
          <c:xMode val="edge"/>
          <c:yMode val="edge"/>
          <c:x val="0.16252450980392158"/>
          <c:y val="0.73387951388888883"/>
          <c:w val="0.76418300653594773"/>
          <c:h val="0.26612048611111111"/>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4048415032679741"/>
          <c:y val="5.3896604938271607E-2"/>
          <c:w val="0.61280915032679739"/>
          <c:h val="0.67150887345679022"/>
        </c:manualLayout>
      </c:layout>
      <c:barChart>
        <c:barDir val="bar"/>
        <c:grouping val="stacked"/>
        <c:varyColors val="0"/>
        <c:ser>
          <c:idx val="0"/>
          <c:order val="0"/>
          <c:tx>
            <c:strRef>
              <c:f>'Q5.1'!$B$51</c:f>
              <c:strCache>
                <c:ptCount val="1"/>
                <c:pt idx="0">
                  <c:v>Agree strongly</c:v>
                </c:pt>
              </c:strCache>
            </c:strRef>
          </c:tx>
          <c:spPr>
            <a:solidFill>
              <a:srgbClr val="604A7B"/>
            </a:solidFill>
            <a:ln>
              <a:solidFill>
                <a:srgbClr val="604A7B"/>
              </a:solidFill>
            </a:ln>
            <a:effectLst/>
          </c:spPr>
          <c:invertIfNegative val="0"/>
          <c:cat>
            <c:strRef>
              <c:f>'Q5.1'!$A$52:$A$56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'Q5.1'!$B$52:$B$56</c:f>
              <c:numCache>
                <c:formatCode>0%</c:formatCode>
                <c:ptCount val="5"/>
                <c:pt idx="0">
                  <c:v>0.40816326530612246</c:v>
                </c:pt>
                <c:pt idx="1">
                  <c:v>0.42105263157894735</c:v>
                </c:pt>
                <c:pt idx="2">
                  <c:v>0.37777777777777777</c:v>
                </c:pt>
                <c:pt idx="3">
                  <c:v>0.29255319148936171</c:v>
                </c:pt>
                <c:pt idx="4">
                  <c:v>0.24838709677419354</c:v>
                </c:pt>
              </c:numCache>
            </c:numRef>
          </c:val>
          <c:extLst>
            <c:ext xmlns:c16="http://schemas.microsoft.com/office/drawing/2014/chart" uri="{C3380CC4-5D6E-409C-BE32-E72D297353CC}">
              <c16:uniqueId val="{00000000-6C54-4B2E-9CDC-5C48307406CE}"/>
            </c:ext>
          </c:extLst>
        </c:ser>
        <c:ser>
          <c:idx val="1"/>
          <c:order val="1"/>
          <c:tx>
            <c:strRef>
              <c:f>'Q5.1'!$C$51</c:f>
              <c:strCache>
                <c:ptCount val="1"/>
                <c:pt idx="0">
                  <c:v>Agree</c:v>
                </c:pt>
              </c:strCache>
            </c:strRef>
          </c:tx>
          <c:spPr>
            <a:solidFill>
              <a:srgbClr val="B3A2C7"/>
            </a:solidFill>
            <a:ln>
              <a:solidFill>
                <a:srgbClr val="B3A2C7"/>
              </a:solidFill>
            </a:ln>
            <a:effectLst/>
          </c:spPr>
          <c:invertIfNegative val="0"/>
          <c:cat>
            <c:strRef>
              <c:f>'Q5.1'!$A$52:$A$56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'Q5.1'!$C$52:$C$56</c:f>
              <c:numCache>
                <c:formatCode>0%</c:formatCode>
                <c:ptCount val="5"/>
                <c:pt idx="0">
                  <c:v>0.30612244897959184</c:v>
                </c:pt>
                <c:pt idx="1">
                  <c:v>0.44736842105263158</c:v>
                </c:pt>
                <c:pt idx="2">
                  <c:v>0.4</c:v>
                </c:pt>
                <c:pt idx="3">
                  <c:v>0.45744680851063829</c:v>
                </c:pt>
                <c:pt idx="4">
                  <c:v>0.45161290322580644</c:v>
                </c:pt>
              </c:numCache>
            </c:numRef>
          </c:val>
          <c:extLst>
            <c:ext xmlns:c16="http://schemas.microsoft.com/office/drawing/2014/chart" uri="{C3380CC4-5D6E-409C-BE32-E72D297353CC}">
              <c16:uniqueId val="{00000001-6C54-4B2E-9CDC-5C48307406CE}"/>
            </c:ext>
          </c:extLst>
        </c:ser>
        <c:ser>
          <c:idx val="2"/>
          <c:order val="2"/>
          <c:tx>
            <c:strRef>
              <c:f>'Q5.1'!$D$51</c:f>
              <c:strCache>
                <c:ptCount val="1"/>
                <c:pt idx="0">
                  <c:v>Neutral</c:v>
                </c:pt>
              </c:strCache>
            </c:strRef>
          </c:tx>
          <c:spPr>
            <a:solidFill>
              <a:srgbClr val="D9D9D9"/>
            </a:solidFill>
            <a:ln>
              <a:solidFill>
                <a:srgbClr val="D9D9D9"/>
              </a:solidFill>
            </a:ln>
            <a:effectLst/>
          </c:spPr>
          <c:invertIfNegative val="0"/>
          <c:cat>
            <c:strRef>
              <c:f>'Q5.1'!$A$52:$A$56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'Q5.1'!$D$52:$D$56</c:f>
              <c:numCache>
                <c:formatCode>0%</c:formatCode>
                <c:ptCount val="5"/>
                <c:pt idx="0">
                  <c:v>0.14285714285714285</c:v>
                </c:pt>
                <c:pt idx="1">
                  <c:v>0.10526315789473684</c:v>
                </c:pt>
                <c:pt idx="2">
                  <c:v>9.841269841269841E-2</c:v>
                </c:pt>
                <c:pt idx="3">
                  <c:v>0.10638297872340426</c:v>
                </c:pt>
                <c:pt idx="4">
                  <c:v>0.14516129032258066</c:v>
                </c:pt>
              </c:numCache>
            </c:numRef>
          </c:val>
          <c:extLst>
            <c:ext xmlns:c16="http://schemas.microsoft.com/office/drawing/2014/chart" uri="{C3380CC4-5D6E-409C-BE32-E72D297353CC}">
              <c16:uniqueId val="{00000002-6C54-4B2E-9CDC-5C48307406CE}"/>
            </c:ext>
          </c:extLst>
        </c:ser>
        <c:ser>
          <c:idx val="3"/>
          <c:order val="3"/>
          <c:tx>
            <c:strRef>
              <c:f>'Q5.1'!$E$51</c:f>
              <c:strCache>
                <c:ptCount val="1"/>
                <c:pt idx="0">
                  <c:v>Disagree</c:v>
                </c:pt>
              </c:strCache>
            </c:strRef>
          </c:tx>
          <c:spPr>
            <a:solidFill>
              <a:srgbClr val="93CDDD"/>
            </a:solidFill>
            <a:ln>
              <a:solidFill>
                <a:srgbClr val="93CDDD"/>
              </a:solidFill>
            </a:ln>
            <a:effectLst/>
          </c:spPr>
          <c:invertIfNegative val="0"/>
          <c:cat>
            <c:strRef>
              <c:f>'Q5.1'!$A$52:$A$56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'Q5.1'!$E$52:$E$56</c:f>
              <c:numCache>
                <c:formatCode>0%</c:formatCode>
                <c:ptCount val="5"/>
                <c:pt idx="0">
                  <c:v>6.1224489795918366E-2</c:v>
                </c:pt>
                <c:pt idx="1">
                  <c:v>2.6315789473684209E-2</c:v>
                </c:pt>
                <c:pt idx="2">
                  <c:v>6.9841269841269843E-2</c:v>
                </c:pt>
                <c:pt idx="3">
                  <c:v>6.9148936170212769E-2</c:v>
                </c:pt>
                <c:pt idx="4">
                  <c:v>8.7096774193548387E-2</c:v>
                </c:pt>
              </c:numCache>
            </c:numRef>
          </c:val>
          <c:extLst>
            <c:ext xmlns:c16="http://schemas.microsoft.com/office/drawing/2014/chart" uri="{C3380CC4-5D6E-409C-BE32-E72D297353CC}">
              <c16:uniqueId val="{00000003-6C54-4B2E-9CDC-5C48307406CE}"/>
            </c:ext>
          </c:extLst>
        </c:ser>
        <c:ser>
          <c:idx val="4"/>
          <c:order val="4"/>
          <c:tx>
            <c:strRef>
              <c:f>'Q5.1'!$F$51</c:f>
              <c:strCache>
                <c:ptCount val="1"/>
                <c:pt idx="0">
                  <c:v>Disagree strongly</c:v>
                </c:pt>
              </c:strCache>
            </c:strRef>
          </c:tx>
          <c:spPr>
            <a:solidFill>
              <a:srgbClr val="31859C"/>
            </a:solidFill>
            <a:ln>
              <a:solidFill>
                <a:srgbClr val="31859C"/>
              </a:solidFill>
            </a:ln>
            <a:effectLst/>
          </c:spPr>
          <c:invertIfNegative val="0"/>
          <c:cat>
            <c:strRef>
              <c:f>'Q5.1'!$A$52:$A$56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'Q5.1'!$F$52:$F$56</c:f>
              <c:numCache>
                <c:formatCode>0%</c:formatCode>
                <c:ptCount val="5"/>
                <c:pt idx="0">
                  <c:v>4.0816326530612242E-2</c:v>
                </c:pt>
                <c:pt idx="1">
                  <c:v>0</c:v>
                </c:pt>
                <c:pt idx="2">
                  <c:v>3.8095238095238099E-2</c:v>
                </c:pt>
                <c:pt idx="3">
                  <c:v>4.2553191489361701E-2</c:v>
                </c:pt>
                <c:pt idx="4">
                  <c:v>5.4838709677419356E-2</c:v>
                </c:pt>
              </c:numCache>
            </c:numRef>
          </c:val>
          <c:extLst>
            <c:ext xmlns:c16="http://schemas.microsoft.com/office/drawing/2014/chart" uri="{C3380CC4-5D6E-409C-BE32-E72D297353CC}">
              <c16:uniqueId val="{00000004-6C54-4B2E-9CDC-5C48307406CE}"/>
            </c:ext>
          </c:extLst>
        </c:ser>
        <c:ser>
          <c:idx val="5"/>
          <c:order val="5"/>
          <c:tx>
            <c:strRef>
              <c:f>'Q5.1'!$G$51</c:f>
              <c:strCache>
                <c:ptCount val="1"/>
                <c:pt idx="0">
                  <c:v>Not sure</c:v>
                </c:pt>
              </c:strCache>
            </c:strRef>
          </c:tx>
          <c:spPr>
            <a:solidFill>
              <a:srgbClr val="C4BD97"/>
            </a:solidFill>
            <a:ln>
              <a:solidFill>
                <a:srgbClr val="C4BD97"/>
              </a:solidFill>
            </a:ln>
            <a:effectLst/>
          </c:spPr>
          <c:invertIfNegative val="0"/>
          <c:cat>
            <c:strRef>
              <c:f>'Q5.1'!$A$52:$A$56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'Q5.1'!$G$52:$G$56</c:f>
              <c:numCache>
                <c:formatCode>0%</c:formatCode>
                <c:ptCount val="5"/>
                <c:pt idx="0">
                  <c:v>4.0816326530612242E-2</c:v>
                </c:pt>
                <c:pt idx="1">
                  <c:v>0</c:v>
                </c:pt>
                <c:pt idx="2">
                  <c:v>1.5873015873015872E-2</c:v>
                </c:pt>
                <c:pt idx="3">
                  <c:v>3.1914893617021274E-2</c:v>
                </c:pt>
                <c:pt idx="4">
                  <c:v>1.2903225806451613E-2</c:v>
                </c:pt>
              </c:numCache>
            </c:numRef>
          </c:val>
          <c:extLst>
            <c:ext xmlns:c16="http://schemas.microsoft.com/office/drawing/2014/chart" uri="{C3380CC4-5D6E-409C-BE32-E72D297353CC}">
              <c16:uniqueId val="{00000005-6C54-4B2E-9CDC-5C48307406CE}"/>
            </c:ext>
          </c:extLst>
        </c:ser>
        <c:dLbls>
          <c:showLegendKey val="0"/>
          <c:showVal val="0"/>
          <c:showCatName val="0"/>
          <c:showSerName val="0"/>
          <c:showPercent val="0"/>
          <c:showBubbleSize val="0"/>
        </c:dLbls>
        <c:gapWidth val="150"/>
        <c:overlap val="100"/>
        <c:axId val="454094304"/>
        <c:axId val="454095264"/>
      </c:barChart>
      <c:catAx>
        <c:axId val="45409430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454095264"/>
        <c:crosses val="autoZero"/>
        <c:auto val="1"/>
        <c:lblAlgn val="ctr"/>
        <c:lblOffset val="100"/>
        <c:noMultiLvlLbl val="0"/>
      </c:catAx>
      <c:valAx>
        <c:axId val="454095264"/>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454094304"/>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100" b="1">
                <a:solidFill>
                  <a:sysClr val="windowText" lastClr="000000"/>
                </a:solidFill>
                <a:latin typeface="Arial" panose="020B0604020202020204" pitchFamily="34" charset="0"/>
                <a:cs typeface="Arial" panose="020B0604020202020204" pitchFamily="34" charset="0"/>
              </a:rPr>
              <a:t>Lay members </a:t>
            </a:r>
          </a:p>
        </c:rich>
      </c:tx>
      <c:layout>
        <c:manualLayout>
          <c:xMode val="edge"/>
          <c:yMode val="edge"/>
          <c:x val="0.10059852941176471"/>
          <c:y val="7.055555555555555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'Q1.2'!$B$51</c:f>
              <c:strCache>
                <c:ptCount val="1"/>
                <c:pt idx="0">
                  <c:v>Agree strongly</c:v>
                </c:pt>
              </c:strCache>
            </c:strRef>
          </c:tx>
          <c:spPr>
            <a:solidFill>
              <a:srgbClr val="604A7B"/>
            </a:solidFill>
            <a:ln>
              <a:solidFill>
                <a:srgbClr val="604A7B"/>
              </a:solidFill>
            </a:ln>
            <a:effectLst/>
          </c:spPr>
          <c:invertIfNegative val="0"/>
          <c:cat>
            <c:strRef>
              <c:f>'Q1.2'!$A$52:$A$56</c:f>
              <c:strCache>
                <c:ptCount val="5"/>
                <c:pt idx="0">
                  <c:v>Parent or carer and young people</c:v>
                </c:pt>
                <c:pt idx="1">
                  <c:v>Teacher or other staff </c:v>
                </c:pt>
                <c:pt idx="2">
                  <c:v>Senior leader or manager </c:v>
                </c:pt>
                <c:pt idx="3">
                  <c:v>Local / education authority officer</c:v>
                </c:pt>
                <c:pt idx="4">
                  <c:v>Other</c:v>
                </c:pt>
              </c:strCache>
            </c:strRef>
          </c:cat>
          <c:val>
            <c:numRef>
              <c:f>'Q1.2'!$B$52:$B$56</c:f>
              <c:numCache>
                <c:formatCode>General</c:formatCode>
                <c:ptCount val="5"/>
                <c:pt idx="0">
                  <c:v>96</c:v>
                </c:pt>
                <c:pt idx="1">
                  <c:v>54</c:v>
                </c:pt>
                <c:pt idx="2">
                  <c:v>38</c:v>
                </c:pt>
                <c:pt idx="3">
                  <c:v>11</c:v>
                </c:pt>
                <c:pt idx="4">
                  <c:v>9</c:v>
                </c:pt>
              </c:numCache>
            </c:numRef>
          </c:val>
          <c:extLst>
            <c:ext xmlns:c16="http://schemas.microsoft.com/office/drawing/2014/chart" uri="{C3380CC4-5D6E-409C-BE32-E72D297353CC}">
              <c16:uniqueId val="{00000000-3793-47C4-B35A-566E0EFE29BE}"/>
            </c:ext>
          </c:extLst>
        </c:ser>
        <c:ser>
          <c:idx val="1"/>
          <c:order val="1"/>
          <c:tx>
            <c:strRef>
              <c:f>'Q1.2'!$C$51</c:f>
              <c:strCache>
                <c:ptCount val="1"/>
                <c:pt idx="0">
                  <c:v>Agree</c:v>
                </c:pt>
              </c:strCache>
            </c:strRef>
          </c:tx>
          <c:spPr>
            <a:solidFill>
              <a:srgbClr val="B3A2C7"/>
            </a:solidFill>
            <a:ln>
              <a:solidFill>
                <a:srgbClr val="B3A2C7"/>
              </a:solidFill>
            </a:ln>
            <a:effectLst/>
          </c:spPr>
          <c:invertIfNegative val="0"/>
          <c:cat>
            <c:strRef>
              <c:f>'Q1.2'!$A$52:$A$56</c:f>
              <c:strCache>
                <c:ptCount val="5"/>
                <c:pt idx="0">
                  <c:v>Parent or carer and young people</c:v>
                </c:pt>
                <c:pt idx="1">
                  <c:v>Teacher or other staff </c:v>
                </c:pt>
                <c:pt idx="2">
                  <c:v>Senior leader or manager </c:v>
                </c:pt>
                <c:pt idx="3">
                  <c:v>Local / education authority officer</c:v>
                </c:pt>
                <c:pt idx="4">
                  <c:v>Other</c:v>
                </c:pt>
              </c:strCache>
            </c:strRef>
          </c:cat>
          <c:val>
            <c:numRef>
              <c:f>'Q1.2'!$C$52:$C$56</c:f>
              <c:numCache>
                <c:formatCode>General</c:formatCode>
                <c:ptCount val="5"/>
                <c:pt idx="0">
                  <c:v>99</c:v>
                </c:pt>
                <c:pt idx="1">
                  <c:v>100</c:v>
                </c:pt>
                <c:pt idx="2">
                  <c:v>82</c:v>
                </c:pt>
                <c:pt idx="3">
                  <c:v>7</c:v>
                </c:pt>
                <c:pt idx="4">
                  <c:v>11</c:v>
                </c:pt>
              </c:numCache>
            </c:numRef>
          </c:val>
          <c:extLst>
            <c:ext xmlns:c16="http://schemas.microsoft.com/office/drawing/2014/chart" uri="{C3380CC4-5D6E-409C-BE32-E72D297353CC}">
              <c16:uniqueId val="{00000001-3793-47C4-B35A-566E0EFE29BE}"/>
            </c:ext>
          </c:extLst>
        </c:ser>
        <c:ser>
          <c:idx val="2"/>
          <c:order val="2"/>
          <c:tx>
            <c:strRef>
              <c:f>'Q1.2'!$D$51</c:f>
              <c:strCache>
                <c:ptCount val="1"/>
                <c:pt idx="0">
                  <c:v>Neutral</c:v>
                </c:pt>
              </c:strCache>
            </c:strRef>
          </c:tx>
          <c:spPr>
            <a:solidFill>
              <a:srgbClr val="D9D9D9"/>
            </a:solidFill>
            <a:ln>
              <a:solidFill>
                <a:srgbClr val="D9D9D9"/>
              </a:solidFill>
            </a:ln>
            <a:effectLst/>
          </c:spPr>
          <c:invertIfNegative val="0"/>
          <c:cat>
            <c:strRef>
              <c:f>'Q1.2'!$A$52:$A$56</c:f>
              <c:strCache>
                <c:ptCount val="5"/>
                <c:pt idx="0">
                  <c:v>Parent or carer and young people</c:v>
                </c:pt>
                <c:pt idx="1">
                  <c:v>Teacher or other staff </c:v>
                </c:pt>
                <c:pt idx="2">
                  <c:v>Senior leader or manager </c:v>
                </c:pt>
                <c:pt idx="3">
                  <c:v>Local / education authority officer</c:v>
                </c:pt>
                <c:pt idx="4">
                  <c:v>Other</c:v>
                </c:pt>
              </c:strCache>
            </c:strRef>
          </c:cat>
          <c:val>
            <c:numRef>
              <c:f>'Q1.2'!$D$52:$D$56</c:f>
              <c:numCache>
                <c:formatCode>General</c:formatCode>
                <c:ptCount val="5"/>
                <c:pt idx="0">
                  <c:v>58</c:v>
                </c:pt>
                <c:pt idx="1">
                  <c:v>94</c:v>
                </c:pt>
                <c:pt idx="2">
                  <c:v>102</c:v>
                </c:pt>
                <c:pt idx="3">
                  <c:v>9</c:v>
                </c:pt>
                <c:pt idx="4">
                  <c:v>16</c:v>
                </c:pt>
              </c:numCache>
            </c:numRef>
          </c:val>
          <c:extLst>
            <c:ext xmlns:c16="http://schemas.microsoft.com/office/drawing/2014/chart" uri="{C3380CC4-5D6E-409C-BE32-E72D297353CC}">
              <c16:uniqueId val="{00000002-3793-47C4-B35A-566E0EFE29BE}"/>
            </c:ext>
          </c:extLst>
        </c:ser>
        <c:ser>
          <c:idx val="3"/>
          <c:order val="3"/>
          <c:tx>
            <c:strRef>
              <c:f>'Q1.2'!$E$51</c:f>
              <c:strCache>
                <c:ptCount val="1"/>
                <c:pt idx="0">
                  <c:v>Disagree</c:v>
                </c:pt>
              </c:strCache>
            </c:strRef>
          </c:tx>
          <c:spPr>
            <a:solidFill>
              <a:srgbClr val="93CDDD"/>
            </a:solidFill>
            <a:ln>
              <a:solidFill>
                <a:srgbClr val="93CDDD"/>
              </a:solidFill>
            </a:ln>
            <a:effectLst/>
          </c:spPr>
          <c:invertIfNegative val="0"/>
          <c:cat>
            <c:strRef>
              <c:f>'Q1.2'!$A$52:$A$56</c:f>
              <c:strCache>
                <c:ptCount val="5"/>
                <c:pt idx="0">
                  <c:v>Parent or carer and young people</c:v>
                </c:pt>
                <c:pt idx="1">
                  <c:v>Teacher or other staff </c:v>
                </c:pt>
                <c:pt idx="2">
                  <c:v>Senior leader or manager </c:v>
                </c:pt>
                <c:pt idx="3">
                  <c:v>Local / education authority officer</c:v>
                </c:pt>
                <c:pt idx="4">
                  <c:v>Other</c:v>
                </c:pt>
              </c:strCache>
            </c:strRef>
          </c:cat>
          <c:val>
            <c:numRef>
              <c:f>'Q1.2'!$E$52:$E$56</c:f>
              <c:numCache>
                <c:formatCode>General</c:formatCode>
                <c:ptCount val="5"/>
                <c:pt idx="0">
                  <c:v>31</c:v>
                </c:pt>
                <c:pt idx="1">
                  <c:v>79</c:v>
                </c:pt>
                <c:pt idx="2">
                  <c:v>61</c:v>
                </c:pt>
                <c:pt idx="3">
                  <c:v>4</c:v>
                </c:pt>
                <c:pt idx="4">
                  <c:v>9</c:v>
                </c:pt>
              </c:numCache>
            </c:numRef>
          </c:val>
          <c:extLst>
            <c:ext xmlns:c16="http://schemas.microsoft.com/office/drawing/2014/chart" uri="{C3380CC4-5D6E-409C-BE32-E72D297353CC}">
              <c16:uniqueId val="{00000003-3793-47C4-B35A-566E0EFE29BE}"/>
            </c:ext>
          </c:extLst>
        </c:ser>
        <c:ser>
          <c:idx val="4"/>
          <c:order val="4"/>
          <c:tx>
            <c:strRef>
              <c:f>'Q1.2'!$F$51</c:f>
              <c:strCache>
                <c:ptCount val="1"/>
                <c:pt idx="0">
                  <c:v>Disagree strongly</c:v>
                </c:pt>
              </c:strCache>
            </c:strRef>
          </c:tx>
          <c:spPr>
            <a:solidFill>
              <a:srgbClr val="31859C"/>
            </a:solidFill>
            <a:ln>
              <a:solidFill>
                <a:srgbClr val="31859C"/>
              </a:solidFill>
            </a:ln>
            <a:effectLst/>
          </c:spPr>
          <c:invertIfNegative val="0"/>
          <c:cat>
            <c:strRef>
              <c:f>'Q1.2'!$A$52:$A$56</c:f>
              <c:strCache>
                <c:ptCount val="5"/>
                <c:pt idx="0">
                  <c:v>Parent or carer and young people</c:v>
                </c:pt>
                <c:pt idx="1">
                  <c:v>Teacher or other staff </c:v>
                </c:pt>
                <c:pt idx="2">
                  <c:v>Senior leader or manager </c:v>
                </c:pt>
                <c:pt idx="3">
                  <c:v>Local / education authority officer</c:v>
                </c:pt>
                <c:pt idx="4">
                  <c:v>Other</c:v>
                </c:pt>
              </c:strCache>
            </c:strRef>
          </c:cat>
          <c:val>
            <c:numRef>
              <c:f>'Q1.2'!$F$52:$F$56</c:f>
              <c:numCache>
                <c:formatCode>General</c:formatCode>
                <c:ptCount val="5"/>
                <c:pt idx="0">
                  <c:v>23</c:v>
                </c:pt>
                <c:pt idx="1">
                  <c:v>50</c:v>
                </c:pt>
                <c:pt idx="2">
                  <c:v>26</c:v>
                </c:pt>
                <c:pt idx="3">
                  <c:v>4</c:v>
                </c:pt>
                <c:pt idx="4">
                  <c:v>6</c:v>
                </c:pt>
              </c:numCache>
            </c:numRef>
          </c:val>
          <c:extLst>
            <c:ext xmlns:c16="http://schemas.microsoft.com/office/drawing/2014/chart" uri="{C3380CC4-5D6E-409C-BE32-E72D297353CC}">
              <c16:uniqueId val="{00000004-3793-47C4-B35A-566E0EFE29BE}"/>
            </c:ext>
          </c:extLst>
        </c:ser>
        <c:ser>
          <c:idx val="5"/>
          <c:order val="5"/>
          <c:tx>
            <c:strRef>
              <c:f>'Q1.2'!$G$51</c:f>
              <c:strCache>
                <c:ptCount val="1"/>
                <c:pt idx="0">
                  <c:v>Not sure</c:v>
                </c:pt>
              </c:strCache>
            </c:strRef>
          </c:tx>
          <c:spPr>
            <a:solidFill>
              <a:srgbClr val="C4BD97"/>
            </a:solidFill>
            <a:ln>
              <a:solidFill>
                <a:srgbClr val="C4BD97"/>
              </a:solidFill>
            </a:ln>
            <a:effectLst/>
          </c:spPr>
          <c:invertIfNegative val="0"/>
          <c:cat>
            <c:strRef>
              <c:f>'Q1.2'!$A$52:$A$56</c:f>
              <c:strCache>
                <c:ptCount val="5"/>
                <c:pt idx="0">
                  <c:v>Parent or carer and young people</c:v>
                </c:pt>
                <c:pt idx="1">
                  <c:v>Teacher or other staff </c:v>
                </c:pt>
                <c:pt idx="2">
                  <c:v>Senior leader or manager </c:v>
                </c:pt>
                <c:pt idx="3">
                  <c:v>Local / education authority officer</c:v>
                </c:pt>
                <c:pt idx="4">
                  <c:v>Other</c:v>
                </c:pt>
              </c:strCache>
            </c:strRef>
          </c:cat>
          <c:val>
            <c:numRef>
              <c:f>'Q1.2'!$G$52:$G$56</c:f>
              <c:numCache>
                <c:formatCode>General</c:formatCode>
                <c:ptCount val="5"/>
                <c:pt idx="0">
                  <c:v>9</c:v>
                </c:pt>
                <c:pt idx="1">
                  <c:v>6</c:v>
                </c:pt>
                <c:pt idx="2">
                  <c:v>7</c:v>
                </c:pt>
                <c:pt idx="3">
                  <c:v>2</c:v>
                </c:pt>
              </c:numCache>
            </c:numRef>
          </c:val>
          <c:extLst>
            <c:ext xmlns:c16="http://schemas.microsoft.com/office/drawing/2014/chart" uri="{C3380CC4-5D6E-409C-BE32-E72D297353CC}">
              <c16:uniqueId val="{00000005-3793-47C4-B35A-566E0EFE29BE}"/>
            </c:ext>
          </c:extLst>
        </c:ser>
        <c:dLbls>
          <c:showLegendKey val="0"/>
          <c:showVal val="0"/>
          <c:showCatName val="0"/>
          <c:showSerName val="0"/>
          <c:showPercent val="0"/>
          <c:showBubbleSize val="0"/>
        </c:dLbls>
        <c:gapWidth val="219"/>
        <c:overlap val="-27"/>
        <c:axId val="1138787375"/>
        <c:axId val="1138804175"/>
      </c:barChart>
      <c:catAx>
        <c:axId val="11387873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138804175"/>
        <c:crosses val="autoZero"/>
        <c:auto val="1"/>
        <c:lblAlgn val="ctr"/>
        <c:lblOffset val="100"/>
        <c:noMultiLvlLbl val="0"/>
      </c:catAx>
      <c:valAx>
        <c:axId val="113880417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solidFill>
                      <a:sysClr val="windowText" lastClr="000000"/>
                    </a:solidFill>
                    <a:latin typeface="Arial" panose="020B0604020202020204" pitchFamily="34" charset="0"/>
                    <a:cs typeface="Arial" panose="020B0604020202020204" pitchFamily="34" charset="0"/>
                  </a:rPr>
                  <a:t>Frequency</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138787375"/>
        <c:crosses val="autoZero"/>
        <c:crossBetween val="between"/>
      </c:valAx>
      <c:spPr>
        <a:noFill/>
        <a:ln>
          <a:noFill/>
        </a:ln>
        <a:effectLst/>
      </c:spPr>
    </c:plotArea>
    <c:legend>
      <c:legendPos val="b"/>
      <c:layout>
        <c:manualLayout>
          <c:xMode val="edge"/>
          <c:yMode val="edge"/>
          <c:x val="0.11355686274509803"/>
          <c:y val="0.90954007936507952"/>
          <c:w val="0.7604352941176471"/>
          <c:h val="8.038055555555555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'Q5.2'!$B$51</c:f>
              <c:strCache>
                <c:ptCount val="1"/>
                <c:pt idx="0">
                  <c:v>Agree strongly</c:v>
                </c:pt>
              </c:strCache>
            </c:strRef>
          </c:tx>
          <c:spPr>
            <a:solidFill>
              <a:srgbClr val="604A7B"/>
            </a:solidFill>
            <a:ln>
              <a:solidFill>
                <a:srgbClr val="604A7B"/>
              </a:solidFill>
            </a:ln>
            <a:effectLst/>
          </c:spPr>
          <c:invertIfNegative val="0"/>
          <c:cat>
            <c:strRef>
              <c:f>'Q5.2'!$A$52:$A$56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'Q5.2'!$B$52:$B$56</c:f>
              <c:numCache>
                <c:formatCode>0%</c:formatCode>
                <c:ptCount val="5"/>
                <c:pt idx="0">
                  <c:v>0.44897959183673469</c:v>
                </c:pt>
                <c:pt idx="1">
                  <c:v>0.55263157894736847</c:v>
                </c:pt>
                <c:pt idx="2">
                  <c:v>0.64126984126984132</c:v>
                </c:pt>
                <c:pt idx="3">
                  <c:v>0.46010638297872342</c:v>
                </c:pt>
                <c:pt idx="4">
                  <c:v>0.31948881789137379</c:v>
                </c:pt>
              </c:numCache>
            </c:numRef>
          </c:val>
          <c:extLst>
            <c:ext xmlns:c16="http://schemas.microsoft.com/office/drawing/2014/chart" uri="{C3380CC4-5D6E-409C-BE32-E72D297353CC}">
              <c16:uniqueId val="{00000000-80E4-4EAC-A50D-2DE216A3FBBD}"/>
            </c:ext>
          </c:extLst>
        </c:ser>
        <c:ser>
          <c:idx val="1"/>
          <c:order val="1"/>
          <c:tx>
            <c:strRef>
              <c:f>'Q5.2'!$C$51</c:f>
              <c:strCache>
                <c:ptCount val="1"/>
                <c:pt idx="0">
                  <c:v>Agree</c:v>
                </c:pt>
              </c:strCache>
            </c:strRef>
          </c:tx>
          <c:spPr>
            <a:solidFill>
              <a:srgbClr val="B3A2C7"/>
            </a:solidFill>
            <a:ln>
              <a:solidFill>
                <a:srgbClr val="B3A2C7"/>
              </a:solidFill>
            </a:ln>
            <a:effectLst/>
          </c:spPr>
          <c:invertIfNegative val="0"/>
          <c:cat>
            <c:strRef>
              <c:f>'Q5.2'!$A$52:$A$56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'Q5.2'!$C$52:$C$56</c:f>
              <c:numCache>
                <c:formatCode>0%</c:formatCode>
                <c:ptCount val="5"/>
                <c:pt idx="0">
                  <c:v>0.30612244897959184</c:v>
                </c:pt>
                <c:pt idx="1">
                  <c:v>0.23684210526315788</c:v>
                </c:pt>
                <c:pt idx="2">
                  <c:v>0.21587301587301588</c:v>
                </c:pt>
                <c:pt idx="3">
                  <c:v>0.38829787234042551</c:v>
                </c:pt>
                <c:pt idx="4">
                  <c:v>0.33865814696485624</c:v>
                </c:pt>
              </c:numCache>
            </c:numRef>
          </c:val>
          <c:extLst>
            <c:ext xmlns:c16="http://schemas.microsoft.com/office/drawing/2014/chart" uri="{C3380CC4-5D6E-409C-BE32-E72D297353CC}">
              <c16:uniqueId val="{00000001-80E4-4EAC-A50D-2DE216A3FBBD}"/>
            </c:ext>
          </c:extLst>
        </c:ser>
        <c:ser>
          <c:idx val="2"/>
          <c:order val="2"/>
          <c:tx>
            <c:strRef>
              <c:f>'Q5.2'!$D$51</c:f>
              <c:strCache>
                <c:ptCount val="1"/>
                <c:pt idx="0">
                  <c:v>Neutral</c:v>
                </c:pt>
              </c:strCache>
            </c:strRef>
          </c:tx>
          <c:spPr>
            <a:solidFill>
              <a:srgbClr val="D9D9D9"/>
            </a:solidFill>
            <a:ln>
              <a:solidFill>
                <a:srgbClr val="D9D9D9"/>
              </a:solidFill>
            </a:ln>
            <a:effectLst/>
          </c:spPr>
          <c:invertIfNegative val="0"/>
          <c:cat>
            <c:strRef>
              <c:f>'Q5.2'!$A$52:$A$56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'Q5.2'!$D$52:$D$56</c:f>
              <c:numCache>
                <c:formatCode>0%</c:formatCode>
                <c:ptCount val="5"/>
                <c:pt idx="0">
                  <c:v>8.1632653061224483E-2</c:v>
                </c:pt>
                <c:pt idx="1">
                  <c:v>5.2631578947368418E-2</c:v>
                </c:pt>
                <c:pt idx="2">
                  <c:v>6.0317460317460318E-2</c:v>
                </c:pt>
                <c:pt idx="3">
                  <c:v>7.1808510638297879E-2</c:v>
                </c:pt>
                <c:pt idx="4">
                  <c:v>0.12779552715654952</c:v>
                </c:pt>
              </c:numCache>
            </c:numRef>
          </c:val>
          <c:extLst>
            <c:ext xmlns:c16="http://schemas.microsoft.com/office/drawing/2014/chart" uri="{C3380CC4-5D6E-409C-BE32-E72D297353CC}">
              <c16:uniqueId val="{00000002-80E4-4EAC-A50D-2DE216A3FBBD}"/>
            </c:ext>
          </c:extLst>
        </c:ser>
        <c:ser>
          <c:idx val="3"/>
          <c:order val="3"/>
          <c:tx>
            <c:strRef>
              <c:f>'Q5.2'!$E$51</c:f>
              <c:strCache>
                <c:ptCount val="1"/>
                <c:pt idx="0">
                  <c:v>Disagree</c:v>
                </c:pt>
              </c:strCache>
            </c:strRef>
          </c:tx>
          <c:spPr>
            <a:solidFill>
              <a:srgbClr val="93CDDD"/>
            </a:solidFill>
            <a:ln>
              <a:solidFill>
                <a:srgbClr val="93CDDD"/>
              </a:solidFill>
            </a:ln>
            <a:effectLst/>
          </c:spPr>
          <c:invertIfNegative val="0"/>
          <c:cat>
            <c:strRef>
              <c:f>'Q5.2'!$A$52:$A$56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'Q5.2'!$E$52:$E$56</c:f>
              <c:numCache>
                <c:formatCode>0%</c:formatCode>
                <c:ptCount val="5"/>
                <c:pt idx="0">
                  <c:v>0.10204081632653061</c:v>
                </c:pt>
                <c:pt idx="1">
                  <c:v>0.10526315789473684</c:v>
                </c:pt>
                <c:pt idx="2">
                  <c:v>6.3492063492063489E-2</c:v>
                </c:pt>
                <c:pt idx="3">
                  <c:v>3.4574468085106384E-2</c:v>
                </c:pt>
                <c:pt idx="4">
                  <c:v>0.13099041533546327</c:v>
                </c:pt>
              </c:numCache>
            </c:numRef>
          </c:val>
          <c:extLst>
            <c:ext xmlns:c16="http://schemas.microsoft.com/office/drawing/2014/chart" uri="{C3380CC4-5D6E-409C-BE32-E72D297353CC}">
              <c16:uniqueId val="{00000003-80E4-4EAC-A50D-2DE216A3FBBD}"/>
            </c:ext>
          </c:extLst>
        </c:ser>
        <c:ser>
          <c:idx val="4"/>
          <c:order val="4"/>
          <c:tx>
            <c:strRef>
              <c:f>'Q5.2'!$F$51</c:f>
              <c:strCache>
                <c:ptCount val="1"/>
                <c:pt idx="0">
                  <c:v>Disagree strongly</c:v>
                </c:pt>
              </c:strCache>
            </c:strRef>
          </c:tx>
          <c:spPr>
            <a:solidFill>
              <a:srgbClr val="31859C"/>
            </a:solidFill>
            <a:ln>
              <a:solidFill>
                <a:srgbClr val="31859C"/>
              </a:solidFill>
            </a:ln>
            <a:effectLst/>
          </c:spPr>
          <c:invertIfNegative val="0"/>
          <c:cat>
            <c:strRef>
              <c:f>'Q5.2'!$A$52:$A$56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'Q5.2'!$F$52:$F$56</c:f>
              <c:numCache>
                <c:formatCode>0%</c:formatCode>
                <c:ptCount val="5"/>
                <c:pt idx="0">
                  <c:v>2.0408163265306121E-2</c:v>
                </c:pt>
                <c:pt idx="1">
                  <c:v>0</c:v>
                </c:pt>
                <c:pt idx="2">
                  <c:v>9.5238095238095247E-3</c:v>
                </c:pt>
                <c:pt idx="3">
                  <c:v>2.3936170212765957E-2</c:v>
                </c:pt>
                <c:pt idx="4">
                  <c:v>4.472843450479233E-2</c:v>
                </c:pt>
              </c:numCache>
            </c:numRef>
          </c:val>
          <c:extLst>
            <c:ext xmlns:c16="http://schemas.microsoft.com/office/drawing/2014/chart" uri="{C3380CC4-5D6E-409C-BE32-E72D297353CC}">
              <c16:uniqueId val="{00000004-80E4-4EAC-A50D-2DE216A3FBBD}"/>
            </c:ext>
          </c:extLst>
        </c:ser>
        <c:ser>
          <c:idx val="5"/>
          <c:order val="5"/>
          <c:tx>
            <c:strRef>
              <c:f>'Q5.2'!$G$51</c:f>
              <c:strCache>
                <c:ptCount val="1"/>
                <c:pt idx="0">
                  <c:v>Not sure</c:v>
                </c:pt>
              </c:strCache>
            </c:strRef>
          </c:tx>
          <c:spPr>
            <a:solidFill>
              <a:srgbClr val="C4BD97"/>
            </a:solidFill>
            <a:ln>
              <a:solidFill>
                <a:srgbClr val="C4BD97"/>
              </a:solidFill>
            </a:ln>
            <a:effectLst/>
          </c:spPr>
          <c:invertIfNegative val="0"/>
          <c:cat>
            <c:strRef>
              <c:f>'Q5.2'!$A$52:$A$56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'Q5.2'!$G$52:$G$56</c:f>
              <c:numCache>
                <c:formatCode>0%</c:formatCode>
                <c:ptCount val="5"/>
                <c:pt idx="0">
                  <c:v>4.0816326530612242E-2</c:v>
                </c:pt>
                <c:pt idx="1">
                  <c:v>5.2631578947368418E-2</c:v>
                </c:pt>
                <c:pt idx="2">
                  <c:v>9.5238095238095247E-3</c:v>
                </c:pt>
                <c:pt idx="3">
                  <c:v>2.1276595744680851E-2</c:v>
                </c:pt>
                <c:pt idx="4">
                  <c:v>3.8338658146964855E-2</c:v>
                </c:pt>
              </c:numCache>
            </c:numRef>
          </c:val>
          <c:extLst>
            <c:ext xmlns:c16="http://schemas.microsoft.com/office/drawing/2014/chart" uri="{C3380CC4-5D6E-409C-BE32-E72D297353CC}">
              <c16:uniqueId val="{00000005-80E4-4EAC-A50D-2DE216A3FBBD}"/>
            </c:ext>
          </c:extLst>
        </c:ser>
        <c:dLbls>
          <c:showLegendKey val="0"/>
          <c:showVal val="0"/>
          <c:showCatName val="0"/>
          <c:showSerName val="0"/>
          <c:showPercent val="0"/>
          <c:showBubbleSize val="0"/>
        </c:dLbls>
        <c:gapWidth val="150"/>
        <c:overlap val="100"/>
        <c:axId val="1146901503"/>
        <c:axId val="1146902463"/>
      </c:barChart>
      <c:catAx>
        <c:axId val="1146901503"/>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146902463"/>
        <c:crosses val="autoZero"/>
        <c:auto val="1"/>
        <c:lblAlgn val="ctr"/>
        <c:lblOffset val="100"/>
        <c:noMultiLvlLbl val="0"/>
      </c:catAx>
      <c:valAx>
        <c:axId val="1146902463"/>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146901503"/>
        <c:crosses val="autoZero"/>
        <c:crossBetween val="between"/>
      </c:valAx>
      <c:spPr>
        <a:noFill/>
        <a:ln>
          <a:noFill/>
        </a:ln>
        <a:effectLst/>
      </c:spPr>
    </c:plotArea>
    <c:legend>
      <c:legendPos val="b"/>
      <c:layout>
        <c:manualLayout>
          <c:xMode val="edge"/>
          <c:yMode val="edge"/>
          <c:x val="7.7507189542483659E-2"/>
          <c:y val="0.90392738095238112"/>
          <c:w val="0.84498545751633991"/>
          <c:h val="8.5993253968253969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100" b="1">
                <a:solidFill>
                  <a:sysClr val="windowText" lastClr="000000"/>
                </a:solidFill>
                <a:latin typeface="Arial" panose="020B0604020202020204" pitchFamily="34" charset="0"/>
                <a:cs typeface="Arial" panose="020B0604020202020204" pitchFamily="34" charset="0"/>
              </a:rPr>
              <a:t>Children and young people</a:t>
            </a:r>
          </a:p>
        </c:rich>
      </c:tx>
      <c:layout>
        <c:manualLayout>
          <c:xMode val="edge"/>
          <c:yMode val="edge"/>
          <c:x val="1.4624509803921592E-2"/>
          <c:y val="3.866057838660578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4048415032679741"/>
          <c:y val="0.13362062404870623"/>
          <c:w val="0.61280915032679739"/>
          <c:h val="0.6052115677321156"/>
        </c:manualLayout>
      </c:layout>
      <c:barChart>
        <c:barDir val="bar"/>
        <c:grouping val="stacked"/>
        <c:varyColors val="0"/>
        <c:ser>
          <c:idx val="0"/>
          <c:order val="0"/>
          <c:tx>
            <c:strRef>
              <c:f>'Q5.3a'!$B$51</c:f>
              <c:strCache>
                <c:ptCount val="1"/>
                <c:pt idx="0">
                  <c:v>Very important</c:v>
                </c:pt>
              </c:strCache>
            </c:strRef>
          </c:tx>
          <c:spPr>
            <a:solidFill>
              <a:srgbClr val="604A7B"/>
            </a:solidFill>
            <a:ln>
              <a:solidFill>
                <a:srgbClr val="604A7B"/>
              </a:solidFill>
            </a:ln>
            <a:effectLst/>
          </c:spPr>
          <c:invertIfNegative val="0"/>
          <c:cat>
            <c:strRef>
              <c:f>'Q5.3a'!$A$52:$A$56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'Q5.3a'!$B$52:$B$56</c:f>
              <c:numCache>
                <c:formatCode>0%</c:formatCode>
                <c:ptCount val="5"/>
                <c:pt idx="0">
                  <c:v>0.69387755102040816</c:v>
                </c:pt>
                <c:pt idx="1">
                  <c:v>0.81578947368421051</c:v>
                </c:pt>
                <c:pt idx="2">
                  <c:v>0.72292993630573243</c:v>
                </c:pt>
                <c:pt idx="3">
                  <c:v>0.67819148936170215</c:v>
                </c:pt>
                <c:pt idx="4">
                  <c:v>0.75320512820512819</c:v>
                </c:pt>
              </c:numCache>
            </c:numRef>
          </c:val>
          <c:extLst>
            <c:ext xmlns:c16="http://schemas.microsoft.com/office/drawing/2014/chart" uri="{C3380CC4-5D6E-409C-BE32-E72D297353CC}">
              <c16:uniqueId val="{00000000-7C17-4F0C-86DF-85F4B3610A5D}"/>
            </c:ext>
          </c:extLst>
        </c:ser>
        <c:ser>
          <c:idx val="1"/>
          <c:order val="1"/>
          <c:tx>
            <c:strRef>
              <c:f>'Q5.3a'!$C$51</c:f>
              <c:strCache>
                <c:ptCount val="1"/>
                <c:pt idx="0">
                  <c:v>Important</c:v>
                </c:pt>
              </c:strCache>
            </c:strRef>
          </c:tx>
          <c:spPr>
            <a:solidFill>
              <a:srgbClr val="B3A2C7"/>
            </a:solidFill>
            <a:ln>
              <a:solidFill>
                <a:srgbClr val="B3A2C7"/>
              </a:solidFill>
            </a:ln>
            <a:effectLst/>
          </c:spPr>
          <c:invertIfNegative val="0"/>
          <c:cat>
            <c:strRef>
              <c:f>'Q5.3a'!$A$52:$A$56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'Q5.3a'!$C$52:$C$56</c:f>
              <c:numCache>
                <c:formatCode>0%</c:formatCode>
                <c:ptCount val="5"/>
                <c:pt idx="0">
                  <c:v>0.22448979591836735</c:v>
                </c:pt>
                <c:pt idx="1">
                  <c:v>7.8947368421052627E-2</c:v>
                </c:pt>
                <c:pt idx="2">
                  <c:v>0.23885350318471338</c:v>
                </c:pt>
                <c:pt idx="3">
                  <c:v>0.23138297872340424</c:v>
                </c:pt>
                <c:pt idx="4">
                  <c:v>0.16987179487179488</c:v>
                </c:pt>
              </c:numCache>
            </c:numRef>
          </c:val>
          <c:extLst>
            <c:ext xmlns:c16="http://schemas.microsoft.com/office/drawing/2014/chart" uri="{C3380CC4-5D6E-409C-BE32-E72D297353CC}">
              <c16:uniqueId val="{00000001-7C17-4F0C-86DF-85F4B3610A5D}"/>
            </c:ext>
          </c:extLst>
        </c:ser>
        <c:ser>
          <c:idx val="2"/>
          <c:order val="2"/>
          <c:tx>
            <c:strRef>
              <c:f>'Q5.3a'!$D$51</c:f>
              <c:strCache>
                <c:ptCount val="1"/>
                <c:pt idx="0">
                  <c:v>Not very important</c:v>
                </c:pt>
              </c:strCache>
            </c:strRef>
          </c:tx>
          <c:spPr>
            <a:solidFill>
              <a:srgbClr val="93CDDD"/>
            </a:solidFill>
            <a:ln>
              <a:solidFill>
                <a:srgbClr val="93CDDD"/>
              </a:solidFill>
            </a:ln>
            <a:effectLst/>
          </c:spPr>
          <c:invertIfNegative val="0"/>
          <c:cat>
            <c:strRef>
              <c:f>'Q5.3a'!$A$52:$A$56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'Q5.3a'!$D$52:$D$56</c:f>
              <c:numCache>
                <c:formatCode>0%</c:formatCode>
                <c:ptCount val="5"/>
                <c:pt idx="0">
                  <c:v>2.0408163265306121E-2</c:v>
                </c:pt>
                <c:pt idx="1">
                  <c:v>2.6315789473684209E-2</c:v>
                </c:pt>
                <c:pt idx="2">
                  <c:v>2.2292993630573247E-2</c:v>
                </c:pt>
                <c:pt idx="3">
                  <c:v>5.3191489361702128E-2</c:v>
                </c:pt>
                <c:pt idx="4">
                  <c:v>3.5256410256410256E-2</c:v>
                </c:pt>
              </c:numCache>
            </c:numRef>
          </c:val>
          <c:extLst>
            <c:ext xmlns:c16="http://schemas.microsoft.com/office/drawing/2014/chart" uri="{C3380CC4-5D6E-409C-BE32-E72D297353CC}">
              <c16:uniqueId val="{00000002-7C17-4F0C-86DF-85F4B3610A5D}"/>
            </c:ext>
          </c:extLst>
        </c:ser>
        <c:ser>
          <c:idx val="3"/>
          <c:order val="3"/>
          <c:tx>
            <c:strRef>
              <c:f>'Q5.3a'!$E$51</c:f>
              <c:strCache>
                <c:ptCount val="1"/>
                <c:pt idx="0">
                  <c:v>Not at all important</c:v>
                </c:pt>
              </c:strCache>
            </c:strRef>
          </c:tx>
          <c:spPr>
            <a:solidFill>
              <a:srgbClr val="31859C"/>
            </a:solidFill>
            <a:ln>
              <a:solidFill>
                <a:srgbClr val="31859C"/>
              </a:solidFill>
            </a:ln>
            <a:effectLst/>
          </c:spPr>
          <c:invertIfNegative val="0"/>
          <c:cat>
            <c:strRef>
              <c:f>'Q5.3a'!$A$52:$A$56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'Q5.3a'!$E$52:$E$56</c:f>
              <c:numCache>
                <c:formatCode>0%</c:formatCode>
                <c:ptCount val="5"/>
                <c:pt idx="0">
                  <c:v>2.0408163265306121E-2</c:v>
                </c:pt>
                <c:pt idx="1">
                  <c:v>5.2631578947368418E-2</c:v>
                </c:pt>
                <c:pt idx="2">
                  <c:v>9.5541401273885346E-3</c:v>
                </c:pt>
                <c:pt idx="3">
                  <c:v>1.8617021276595744E-2</c:v>
                </c:pt>
                <c:pt idx="4">
                  <c:v>1.9230769230769232E-2</c:v>
                </c:pt>
              </c:numCache>
            </c:numRef>
          </c:val>
          <c:extLst>
            <c:ext xmlns:c16="http://schemas.microsoft.com/office/drawing/2014/chart" uri="{C3380CC4-5D6E-409C-BE32-E72D297353CC}">
              <c16:uniqueId val="{00000003-7C17-4F0C-86DF-85F4B3610A5D}"/>
            </c:ext>
          </c:extLst>
        </c:ser>
        <c:ser>
          <c:idx val="4"/>
          <c:order val="4"/>
          <c:tx>
            <c:strRef>
              <c:f>'Q5.3a'!$F$51</c:f>
              <c:strCache>
                <c:ptCount val="1"/>
                <c:pt idx="0">
                  <c:v>Not sure</c:v>
                </c:pt>
              </c:strCache>
            </c:strRef>
          </c:tx>
          <c:spPr>
            <a:solidFill>
              <a:srgbClr val="C4BD97"/>
            </a:solidFill>
            <a:ln>
              <a:solidFill>
                <a:srgbClr val="C4BD97"/>
              </a:solidFill>
            </a:ln>
            <a:effectLst/>
          </c:spPr>
          <c:invertIfNegative val="0"/>
          <c:cat>
            <c:strRef>
              <c:f>'Q5.3a'!$A$52:$A$56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'Q5.3a'!$F$52:$F$56</c:f>
              <c:numCache>
                <c:formatCode>0%</c:formatCode>
                <c:ptCount val="5"/>
                <c:pt idx="0">
                  <c:v>4.0816326530612242E-2</c:v>
                </c:pt>
                <c:pt idx="1">
                  <c:v>2.6315789473684209E-2</c:v>
                </c:pt>
                <c:pt idx="2">
                  <c:v>6.369426751592357E-3</c:v>
                </c:pt>
                <c:pt idx="3">
                  <c:v>1.8617021276595744E-2</c:v>
                </c:pt>
                <c:pt idx="4">
                  <c:v>2.2435897435897436E-2</c:v>
                </c:pt>
              </c:numCache>
            </c:numRef>
          </c:val>
          <c:extLst>
            <c:ext xmlns:c16="http://schemas.microsoft.com/office/drawing/2014/chart" uri="{C3380CC4-5D6E-409C-BE32-E72D297353CC}">
              <c16:uniqueId val="{00000004-7C17-4F0C-86DF-85F4B3610A5D}"/>
            </c:ext>
          </c:extLst>
        </c:ser>
        <c:dLbls>
          <c:showLegendKey val="0"/>
          <c:showVal val="0"/>
          <c:showCatName val="0"/>
          <c:showSerName val="0"/>
          <c:showPercent val="0"/>
          <c:showBubbleSize val="0"/>
        </c:dLbls>
        <c:gapWidth val="150"/>
        <c:overlap val="100"/>
        <c:axId val="1167221791"/>
        <c:axId val="1167222271"/>
      </c:barChart>
      <c:catAx>
        <c:axId val="116722179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167222271"/>
        <c:crosses val="autoZero"/>
        <c:auto val="1"/>
        <c:lblAlgn val="ctr"/>
        <c:lblOffset val="100"/>
        <c:noMultiLvlLbl val="0"/>
      </c:catAx>
      <c:valAx>
        <c:axId val="1167222271"/>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167221791"/>
        <c:crosses val="autoZero"/>
        <c:crossBetween val="between"/>
        <c:majorUnit val="0.1"/>
      </c:valAx>
      <c:spPr>
        <a:noFill/>
        <a:ln>
          <a:noFill/>
        </a:ln>
        <a:effectLst/>
      </c:spPr>
    </c:plotArea>
    <c:legend>
      <c:legendPos val="b"/>
      <c:layout>
        <c:manualLayout>
          <c:xMode val="edge"/>
          <c:yMode val="edge"/>
          <c:x val="2.3608006535947714E-2"/>
          <c:y val="0.88854528158295276"/>
          <c:w val="0.92580686274509805"/>
          <c:h val="8.2459284627092844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100" b="1">
                <a:solidFill>
                  <a:sysClr val="windowText" lastClr="000000"/>
                </a:solidFill>
                <a:latin typeface="Arial" panose="020B0604020202020204" pitchFamily="34" charset="0"/>
                <a:cs typeface="Arial" panose="020B0604020202020204" pitchFamily="34" charset="0"/>
              </a:rPr>
              <a:t>School staff, including support staff</a:t>
            </a:r>
          </a:p>
        </c:rich>
      </c:tx>
      <c:layout>
        <c:manualLayout>
          <c:xMode val="edge"/>
          <c:yMode val="edge"/>
          <c:x val="1.2082352941176471E-2"/>
          <c:y val="5.120967741935483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'Q5.3b'!$B$50</c:f>
              <c:strCache>
                <c:ptCount val="1"/>
                <c:pt idx="0">
                  <c:v>Very important</c:v>
                </c:pt>
              </c:strCache>
            </c:strRef>
          </c:tx>
          <c:spPr>
            <a:solidFill>
              <a:srgbClr val="604A7B"/>
            </a:solidFill>
            <a:ln>
              <a:solidFill>
                <a:srgbClr val="604A7B"/>
              </a:solidFill>
            </a:ln>
            <a:effectLst/>
          </c:spPr>
          <c:invertIfNegative val="0"/>
          <c:cat>
            <c:strRef>
              <c:f>'Q5.3b'!$A$51:$A$55</c:f>
              <c:strCache>
                <c:ptCount val="5"/>
                <c:pt idx="0">
                  <c:v>Other</c:v>
                </c:pt>
                <c:pt idx="1">
                  <c:v>Local / education authority officer</c:v>
                </c:pt>
                <c:pt idx="2">
                  <c:v>Senior leader or manager </c:v>
                </c:pt>
                <c:pt idx="3">
                  <c:v>Teacher or other staff </c:v>
                </c:pt>
                <c:pt idx="4">
                  <c:v>Parent or carer and young people</c:v>
                </c:pt>
              </c:strCache>
            </c:strRef>
          </c:cat>
          <c:val>
            <c:numRef>
              <c:f>'Q5.3b'!$B$51:$B$55</c:f>
              <c:numCache>
                <c:formatCode>0%</c:formatCode>
                <c:ptCount val="5"/>
                <c:pt idx="0">
                  <c:v>0.75510204081632648</c:v>
                </c:pt>
                <c:pt idx="1">
                  <c:v>0.81578947368421051</c:v>
                </c:pt>
                <c:pt idx="2">
                  <c:v>0.76038338658146964</c:v>
                </c:pt>
                <c:pt idx="3">
                  <c:v>0.83199999999999996</c:v>
                </c:pt>
                <c:pt idx="4">
                  <c:v>0.76923076923076927</c:v>
                </c:pt>
              </c:numCache>
            </c:numRef>
          </c:val>
          <c:extLst>
            <c:ext xmlns:c16="http://schemas.microsoft.com/office/drawing/2014/chart" uri="{C3380CC4-5D6E-409C-BE32-E72D297353CC}">
              <c16:uniqueId val="{00000000-C5E7-4CC7-A889-B651EE629C79}"/>
            </c:ext>
          </c:extLst>
        </c:ser>
        <c:ser>
          <c:idx val="1"/>
          <c:order val="1"/>
          <c:tx>
            <c:strRef>
              <c:f>'Q5.3b'!$C$50</c:f>
              <c:strCache>
                <c:ptCount val="1"/>
                <c:pt idx="0">
                  <c:v>Important</c:v>
                </c:pt>
              </c:strCache>
            </c:strRef>
          </c:tx>
          <c:spPr>
            <a:solidFill>
              <a:srgbClr val="B3A2C7"/>
            </a:solidFill>
            <a:ln>
              <a:solidFill>
                <a:srgbClr val="B3A2C7"/>
              </a:solidFill>
            </a:ln>
            <a:effectLst/>
          </c:spPr>
          <c:invertIfNegative val="0"/>
          <c:cat>
            <c:strRef>
              <c:f>'Q5.3b'!$A$51:$A$55</c:f>
              <c:strCache>
                <c:ptCount val="5"/>
                <c:pt idx="0">
                  <c:v>Other</c:v>
                </c:pt>
                <c:pt idx="1">
                  <c:v>Local / education authority officer</c:v>
                </c:pt>
                <c:pt idx="2">
                  <c:v>Senior leader or manager </c:v>
                </c:pt>
                <c:pt idx="3">
                  <c:v>Teacher or other staff </c:v>
                </c:pt>
                <c:pt idx="4">
                  <c:v>Parent or carer and young people</c:v>
                </c:pt>
              </c:strCache>
            </c:strRef>
          </c:cat>
          <c:val>
            <c:numRef>
              <c:f>'Q5.3b'!$C$51:$C$55</c:f>
              <c:numCache>
                <c:formatCode>0%</c:formatCode>
                <c:ptCount val="5"/>
                <c:pt idx="0">
                  <c:v>0.18367346938775511</c:v>
                </c:pt>
                <c:pt idx="1">
                  <c:v>7.8947368421052627E-2</c:v>
                </c:pt>
                <c:pt idx="2">
                  <c:v>0.2012779552715655</c:v>
                </c:pt>
                <c:pt idx="3">
                  <c:v>0.11733333333333333</c:v>
                </c:pt>
                <c:pt idx="4">
                  <c:v>0.16666666666666666</c:v>
                </c:pt>
              </c:numCache>
            </c:numRef>
          </c:val>
          <c:extLst>
            <c:ext xmlns:c16="http://schemas.microsoft.com/office/drawing/2014/chart" uri="{C3380CC4-5D6E-409C-BE32-E72D297353CC}">
              <c16:uniqueId val="{00000001-C5E7-4CC7-A889-B651EE629C79}"/>
            </c:ext>
          </c:extLst>
        </c:ser>
        <c:ser>
          <c:idx val="2"/>
          <c:order val="2"/>
          <c:tx>
            <c:strRef>
              <c:f>'Q5.3b'!$D$50</c:f>
              <c:strCache>
                <c:ptCount val="1"/>
                <c:pt idx="0">
                  <c:v>Not very important</c:v>
                </c:pt>
              </c:strCache>
            </c:strRef>
          </c:tx>
          <c:spPr>
            <a:solidFill>
              <a:srgbClr val="93CDDD"/>
            </a:solidFill>
            <a:ln>
              <a:solidFill>
                <a:srgbClr val="93CDDD"/>
              </a:solidFill>
            </a:ln>
            <a:effectLst/>
          </c:spPr>
          <c:invertIfNegative val="0"/>
          <c:cat>
            <c:strRef>
              <c:f>'Q5.3b'!$A$51:$A$55</c:f>
              <c:strCache>
                <c:ptCount val="5"/>
                <c:pt idx="0">
                  <c:v>Other</c:v>
                </c:pt>
                <c:pt idx="1">
                  <c:v>Local / education authority officer</c:v>
                </c:pt>
                <c:pt idx="2">
                  <c:v>Senior leader or manager </c:v>
                </c:pt>
                <c:pt idx="3">
                  <c:v>Teacher or other staff </c:v>
                </c:pt>
                <c:pt idx="4">
                  <c:v>Parent or carer and young people</c:v>
                </c:pt>
              </c:strCache>
            </c:strRef>
          </c:cat>
          <c:val>
            <c:numRef>
              <c:f>'Q5.3b'!$D$51:$D$55</c:f>
              <c:numCache>
                <c:formatCode>0%</c:formatCode>
                <c:ptCount val="5"/>
                <c:pt idx="0">
                  <c:v>0</c:v>
                </c:pt>
                <c:pt idx="1">
                  <c:v>2.6315789473684209E-2</c:v>
                </c:pt>
                <c:pt idx="2">
                  <c:v>2.5559105431309903E-2</c:v>
                </c:pt>
                <c:pt idx="3">
                  <c:v>2.6666666666666668E-2</c:v>
                </c:pt>
                <c:pt idx="4">
                  <c:v>2.564102564102564E-2</c:v>
                </c:pt>
              </c:numCache>
            </c:numRef>
          </c:val>
          <c:extLst>
            <c:ext xmlns:c16="http://schemas.microsoft.com/office/drawing/2014/chart" uri="{C3380CC4-5D6E-409C-BE32-E72D297353CC}">
              <c16:uniqueId val="{00000002-C5E7-4CC7-A889-B651EE629C79}"/>
            </c:ext>
          </c:extLst>
        </c:ser>
        <c:ser>
          <c:idx val="3"/>
          <c:order val="3"/>
          <c:tx>
            <c:strRef>
              <c:f>'Q5.3b'!$E$50</c:f>
              <c:strCache>
                <c:ptCount val="1"/>
                <c:pt idx="0">
                  <c:v>Not at all important</c:v>
                </c:pt>
              </c:strCache>
            </c:strRef>
          </c:tx>
          <c:spPr>
            <a:solidFill>
              <a:srgbClr val="31859C"/>
            </a:solidFill>
            <a:ln>
              <a:solidFill>
                <a:srgbClr val="31859C"/>
              </a:solidFill>
            </a:ln>
            <a:effectLst/>
          </c:spPr>
          <c:invertIfNegative val="0"/>
          <c:cat>
            <c:strRef>
              <c:f>'Q5.3b'!$A$51:$A$55</c:f>
              <c:strCache>
                <c:ptCount val="5"/>
                <c:pt idx="0">
                  <c:v>Other</c:v>
                </c:pt>
                <c:pt idx="1">
                  <c:v>Local / education authority officer</c:v>
                </c:pt>
                <c:pt idx="2">
                  <c:v>Senior leader or manager </c:v>
                </c:pt>
                <c:pt idx="3">
                  <c:v>Teacher or other staff </c:v>
                </c:pt>
                <c:pt idx="4">
                  <c:v>Parent or carer and young people</c:v>
                </c:pt>
              </c:strCache>
            </c:strRef>
          </c:cat>
          <c:val>
            <c:numRef>
              <c:f>'Q5.3b'!$E$51:$E$55</c:f>
              <c:numCache>
                <c:formatCode>0%</c:formatCode>
                <c:ptCount val="5"/>
                <c:pt idx="0">
                  <c:v>2.0408163265306121E-2</c:v>
                </c:pt>
                <c:pt idx="1">
                  <c:v>5.2631578947368418E-2</c:v>
                </c:pt>
                <c:pt idx="2">
                  <c:v>6.3897763578274758E-3</c:v>
                </c:pt>
                <c:pt idx="3">
                  <c:v>8.0000000000000002E-3</c:v>
                </c:pt>
                <c:pt idx="4">
                  <c:v>2.2435897435897436E-2</c:v>
                </c:pt>
              </c:numCache>
            </c:numRef>
          </c:val>
          <c:extLst>
            <c:ext xmlns:c16="http://schemas.microsoft.com/office/drawing/2014/chart" uri="{C3380CC4-5D6E-409C-BE32-E72D297353CC}">
              <c16:uniqueId val="{00000003-C5E7-4CC7-A889-B651EE629C79}"/>
            </c:ext>
          </c:extLst>
        </c:ser>
        <c:ser>
          <c:idx val="4"/>
          <c:order val="4"/>
          <c:tx>
            <c:strRef>
              <c:f>'Q5.3b'!$F$50</c:f>
              <c:strCache>
                <c:ptCount val="1"/>
                <c:pt idx="0">
                  <c:v>Not sure</c:v>
                </c:pt>
              </c:strCache>
            </c:strRef>
          </c:tx>
          <c:spPr>
            <a:solidFill>
              <a:srgbClr val="C4BD97"/>
            </a:solidFill>
            <a:ln>
              <a:solidFill>
                <a:srgbClr val="C4BD97"/>
              </a:solidFill>
            </a:ln>
            <a:effectLst/>
          </c:spPr>
          <c:invertIfNegative val="0"/>
          <c:cat>
            <c:strRef>
              <c:f>'Q5.3b'!$A$51:$A$55</c:f>
              <c:strCache>
                <c:ptCount val="5"/>
                <c:pt idx="0">
                  <c:v>Other</c:v>
                </c:pt>
                <c:pt idx="1">
                  <c:v>Local / education authority officer</c:v>
                </c:pt>
                <c:pt idx="2">
                  <c:v>Senior leader or manager </c:v>
                </c:pt>
                <c:pt idx="3">
                  <c:v>Teacher or other staff </c:v>
                </c:pt>
                <c:pt idx="4">
                  <c:v>Parent or carer and young people</c:v>
                </c:pt>
              </c:strCache>
            </c:strRef>
          </c:cat>
          <c:val>
            <c:numRef>
              <c:f>'Q5.3b'!$F$51:$F$55</c:f>
              <c:numCache>
                <c:formatCode>0%</c:formatCode>
                <c:ptCount val="5"/>
                <c:pt idx="0">
                  <c:v>4.0816326530612242E-2</c:v>
                </c:pt>
                <c:pt idx="1">
                  <c:v>2.6315789473684209E-2</c:v>
                </c:pt>
                <c:pt idx="2">
                  <c:v>6.3897763578274758E-3</c:v>
                </c:pt>
                <c:pt idx="3">
                  <c:v>1.6E-2</c:v>
                </c:pt>
                <c:pt idx="4">
                  <c:v>1.6025641025641024E-2</c:v>
                </c:pt>
              </c:numCache>
            </c:numRef>
          </c:val>
          <c:extLst>
            <c:ext xmlns:c16="http://schemas.microsoft.com/office/drawing/2014/chart" uri="{C3380CC4-5D6E-409C-BE32-E72D297353CC}">
              <c16:uniqueId val="{00000004-C5E7-4CC7-A889-B651EE629C79}"/>
            </c:ext>
          </c:extLst>
        </c:ser>
        <c:dLbls>
          <c:showLegendKey val="0"/>
          <c:showVal val="0"/>
          <c:showCatName val="0"/>
          <c:showSerName val="0"/>
          <c:showPercent val="0"/>
          <c:showBubbleSize val="0"/>
        </c:dLbls>
        <c:gapWidth val="150"/>
        <c:overlap val="100"/>
        <c:axId val="1252166959"/>
        <c:axId val="1252165999"/>
      </c:barChart>
      <c:catAx>
        <c:axId val="1252166959"/>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252165999"/>
        <c:crosses val="autoZero"/>
        <c:auto val="1"/>
        <c:lblAlgn val="ctr"/>
        <c:lblOffset val="100"/>
        <c:noMultiLvlLbl val="0"/>
      </c:catAx>
      <c:valAx>
        <c:axId val="1252165999"/>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25216695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100" b="1">
                <a:solidFill>
                  <a:sysClr val="windowText" lastClr="000000"/>
                </a:solidFill>
                <a:latin typeface="Arial" panose="020B0604020202020204" pitchFamily="34" charset="0"/>
                <a:cs typeface="Arial" panose="020B0604020202020204" pitchFamily="34" charset="0"/>
              </a:rPr>
              <a:t>Parents and carers</a:t>
            </a:r>
          </a:p>
        </c:rich>
      </c:tx>
      <c:layout>
        <c:manualLayout>
          <c:xMode val="edge"/>
          <c:yMode val="edge"/>
          <c:x val="1.5376633986928104E-2"/>
          <c:y val="5.120967741935483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'Q5.3c'!$B$51</c:f>
              <c:strCache>
                <c:ptCount val="1"/>
                <c:pt idx="0">
                  <c:v>Very important</c:v>
                </c:pt>
              </c:strCache>
            </c:strRef>
          </c:tx>
          <c:spPr>
            <a:solidFill>
              <a:srgbClr val="604A7B"/>
            </a:solidFill>
            <a:ln>
              <a:solidFill>
                <a:srgbClr val="604A7B"/>
              </a:solidFill>
            </a:ln>
            <a:effectLst/>
          </c:spPr>
          <c:invertIfNegative val="0"/>
          <c:cat>
            <c:strRef>
              <c:f>'Q5.3c'!$A$52:$A$56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'Q5.3c'!$B$52:$B$56</c:f>
              <c:numCache>
                <c:formatCode>0%</c:formatCode>
                <c:ptCount val="5"/>
                <c:pt idx="0">
                  <c:v>0.53061224489795922</c:v>
                </c:pt>
                <c:pt idx="1">
                  <c:v>0.65789473684210531</c:v>
                </c:pt>
                <c:pt idx="2">
                  <c:v>0.56369426751592355</c:v>
                </c:pt>
                <c:pt idx="3">
                  <c:v>0.53866666666666663</c:v>
                </c:pt>
                <c:pt idx="4">
                  <c:v>0.67628205128205132</c:v>
                </c:pt>
              </c:numCache>
            </c:numRef>
          </c:val>
          <c:extLst>
            <c:ext xmlns:c16="http://schemas.microsoft.com/office/drawing/2014/chart" uri="{C3380CC4-5D6E-409C-BE32-E72D297353CC}">
              <c16:uniqueId val="{00000000-347F-41F0-BA21-99E4B01B72CA}"/>
            </c:ext>
          </c:extLst>
        </c:ser>
        <c:ser>
          <c:idx val="1"/>
          <c:order val="1"/>
          <c:tx>
            <c:strRef>
              <c:f>'Q5.3c'!$C$51</c:f>
              <c:strCache>
                <c:ptCount val="1"/>
                <c:pt idx="0">
                  <c:v>Important</c:v>
                </c:pt>
              </c:strCache>
            </c:strRef>
          </c:tx>
          <c:spPr>
            <a:solidFill>
              <a:srgbClr val="B3A2C7"/>
            </a:solidFill>
            <a:ln>
              <a:solidFill>
                <a:srgbClr val="B3A2C7"/>
              </a:solidFill>
            </a:ln>
            <a:effectLst/>
          </c:spPr>
          <c:invertIfNegative val="0"/>
          <c:cat>
            <c:strRef>
              <c:f>'Q5.3c'!$A$52:$A$56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'Q5.3c'!$C$52:$C$56</c:f>
              <c:numCache>
                <c:formatCode>0%</c:formatCode>
                <c:ptCount val="5"/>
                <c:pt idx="0">
                  <c:v>0.36734693877551022</c:v>
                </c:pt>
                <c:pt idx="1">
                  <c:v>0.23684210526315788</c:v>
                </c:pt>
                <c:pt idx="2">
                  <c:v>0.37579617834394907</c:v>
                </c:pt>
                <c:pt idx="3">
                  <c:v>0.35199999999999998</c:v>
                </c:pt>
                <c:pt idx="4">
                  <c:v>0.25641025641025639</c:v>
                </c:pt>
              </c:numCache>
            </c:numRef>
          </c:val>
          <c:extLst>
            <c:ext xmlns:c16="http://schemas.microsoft.com/office/drawing/2014/chart" uri="{C3380CC4-5D6E-409C-BE32-E72D297353CC}">
              <c16:uniqueId val="{00000001-347F-41F0-BA21-99E4B01B72CA}"/>
            </c:ext>
          </c:extLst>
        </c:ser>
        <c:ser>
          <c:idx val="2"/>
          <c:order val="2"/>
          <c:tx>
            <c:strRef>
              <c:f>'Q5.3c'!$D$51</c:f>
              <c:strCache>
                <c:ptCount val="1"/>
                <c:pt idx="0">
                  <c:v>Not very important</c:v>
                </c:pt>
              </c:strCache>
            </c:strRef>
          </c:tx>
          <c:spPr>
            <a:solidFill>
              <a:srgbClr val="93CDDD"/>
            </a:solidFill>
            <a:ln>
              <a:solidFill>
                <a:srgbClr val="93CDDD"/>
              </a:solidFill>
            </a:ln>
            <a:effectLst/>
          </c:spPr>
          <c:invertIfNegative val="0"/>
          <c:cat>
            <c:strRef>
              <c:f>'Q5.3c'!$A$52:$A$56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'Q5.3c'!$D$52:$D$56</c:f>
              <c:numCache>
                <c:formatCode>0%</c:formatCode>
                <c:ptCount val="5"/>
                <c:pt idx="0">
                  <c:v>4.0816326530612242E-2</c:v>
                </c:pt>
                <c:pt idx="1">
                  <c:v>2.6315789473684209E-2</c:v>
                </c:pt>
                <c:pt idx="2">
                  <c:v>4.7770700636942678E-2</c:v>
                </c:pt>
                <c:pt idx="3">
                  <c:v>7.7333333333333337E-2</c:v>
                </c:pt>
                <c:pt idx="4">
                  <c:v>3.2051282051282048E-2</c:v>
                </c:pt>
              </c:numCache>
            </c:numRef>
          </c:val>
          <c:extLst>
            <c:ext xmlns:c16="http://schemas.microsoft.com/office/drawing/2014/chart" uri="{C3380CC4-5D6E-409C-BE32-E72D297353CC}">
              <c16:uniqueId val="{00000002-347F-41F0-BA21-99E4B01B72CA}"/>
            </c:ext>
          </c:extLst>
        </c:ser>
        <c:ser>
          <c:idx val="3"/>
          <c:order val="3"/>
          <c:tx>
            <c:strRef>
              <c:f>'Q5.3c'!$E$51</c:f>
              <c:strCache>
                <c:ptCount val="1"/>
                <c:pt idx="0">
                  <c:v>Not at all important</c:v>
                </c:pt>
              </c:strCache>
            </c:strRef>
          </c:tx>
          <c:spPr>
            <a:solidFill>
              <a:srgbClr val="31859C"/>
            </a:solidFill>
            <a:ln>
              <a:solidFill>
                <a:srgbClr val="31859C"/>
              </a:solidFill>
            </a:ln>
            <a:effectLst/>
          </c:spPr>
          <c:invertIfNegative val="0"/>
          <c:cat>
            <c:strRef>
              <c:f>'Q5.3c'!$A$52:$A$56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'Q5.3c'!$E$52:$E$56</c:f>
              <c:numCache>
                <c:formatCode>0%</c:formatCode>
                <c:ptCount val="5"/>
                <c:pt idx="0">
                  <c:v>2.0408163265306121E-2</c:v>
                </c:pt>
                <c:pt idx="1">
                  <c:v>5.2631578947368418E-2</c:v>
                </c:pt>
                <c:pt idx="2">
                  <c:v>6.369426751592357E-3</c:v>
                </c:pt>
                <c:pt idx="3">
                  <c:v>1.0666666666666666E-2</c:v>
                </c:pt>
                <c:pt idx="4">
                  <c:v>2.2435897435897436E-2</c:v>
                </c:pt>
              </c:numCache>
            </c:numRef>
          </c:val>
          <c:extLst>
            <c:ext xmlns:c16="http://schemas.microsoft.com/office/drawing/2014/chart" uri="{C3380CC4-5D6E-409C-BE32-E72D297353CC}">
              <c16:uniqueId val="{00000003-347F-41F0-BA21-99E4B01B72CA}"/>
            </c:ext>
          </c:extLst>
        </c:ser>
        <c:ser>
          <c:idx val="4"/>
          <c:order val="4"/>
          <c:tx>
            <c:strRef>
              <c:f>'Q5.3c'!$F$51</c:f>
              <c:strCache>
                <c:ptCount val="1"/>
                <c:pt idx="0">
                  <c:v>Not sure</c:v>
                </c:pt>
              </c:strCache>
            </c:strRef>
          </c:tx>
          <c:spPr>
            <a:solidFill>
              <a:srgbClr val="C4BD97"/>
            </a:solidFill>
            <a:ln>
              <a:solidFill>
                <a:srgbClr val="C4BD97"/>
              </a:solidFill>
            </a:ln>
            <a:effectLst/>
          </c:spPr>
          <c:invertIfNegative val="0"/>
          <c:cat>
            <c:strRef>
              <c:f>'Q5.3c'!$A$52:$A$56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'Q5.3c'!$F$52:$F$56</c:f>
              <c:numCache>
                <c:formatCode>0%</c:formatCode>
                <c:ptCount val="5"/>
                <c:pt idx="0">
                  <c:v>4.0816326530612242E-2</c:v>
                </c:pt>
                <c:pt idx="1">
                  <c:v>2.6315789473684209E-2</c:v>
                </c:pt>
                <c:pt idx="2">
                  <c:v>6.369426751592357E-3</c:v>
                </c:pt>
                <c:pt idx="3">
                  <c:v>2.1333333333333333E-2</c:v>
                </c:pt>
                <c:pt idx="4">
                  <c:v>1.282051282051282E-2</c:v>
                </c:pt>
              </c:numCache>
            </c:numRef>
          </c:val>
          <c:extLst>
            <c:ext xmlns:c16="http://schemas.microsoft.com/office/drawing/2014/chart" uri="{C3380CC4-5D6E-409C-BE32-E72D297353CC}">
              <c16:uniqueId val="{00000004-347F-41F0-BA21-99E4B01B72CA}"/>
            </c:ext>
          </c:extLst>
        </c:ser>
        <c:dLbls>
          <c:showLegendKey val="0"/>
          <c:showVal val="0"/>
          <c:showCatName val="0"/>
          <c:showSerName val="0"/>
          <c:showPercent val="0"/>
          <c:showBubbleSize val="0"/>
        </c:dLbls>
        <c:gapWidth val="150"/>
        <c:overlap val="100"/>
        <c:axId val="1143502095"/>
        <c:axId val="1143500655"/>
      </c:barChart>
      <c:catAx>
        <c:axId val="114350209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143500655"/>
        <c:crosses val="autoZero"/>
        <c:auto val="1"/>
        <c:lblAlgn val="ctr"/>
        <c:lblOffset val="100"/>
        <c:noMultiLvlLbl val="0"/>
      </c:catAx>
      <c:valAx>
        <c:axId val="1143500655"/>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14350209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GB" sz="1100" b="1">
                <a:solidFill>
                  <a:sysClr val="windowText" lastClr="000000"/>
                </a:solidFill>
                <a:latin typeface="Arial" panose="020B0604020202020204" pitchFamily="34" charset="0"/>
                <a:cs typeface="Arial" panose="020B0604020202020204" pitchFamily="34" charset="0"/>
              </a:rPr>
              <a:t>Organisations and partners who work with the school</a:t>
            </a:r>
          </a:p>
        </c:rich>
      </c:tx>
      <c:layout>
        <c:manualLayout>
          <c:xMode val="edge"/>
          <c:yMode val="edge"/>
          <c:x val="1.7975816993464039E-2"/>
          <c:y val="4.2905405405405404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34048415032679741"/>
          <c:y val="0.15565127627627628"/>
          <c:w val="0.61280915032679739"/>
          <c:h val="0.59624474474474476"/>
        </c:manualLayout>
      </c:layout>
      <c:barChart>
        <c:barDir val="bar"/>
        <c:grouping val="stacked"/>
        <c:varyColors val="0"/>
        <c:ser>
          <c:idx val="0"/>
          <c:order val="0"/>
          <c:tx>
            <c:strRef>
              <c:f>'Q5.3d'!$B$51</c:f>
              <c:strCache>
                <c:ptCount val="1"/>
                <c:pt idx="0">
                  <c:v>Very important</c:v>
                </c:pt>
              </c:strCache>
            </c:strRef>
          </c:tx>
          <c:spPr>
            <a:solidFill>
              <a:srgbClr val="604A7B"/>
            </a:solidFill>
            <a:ln>
              <a:solidFill>
                <a:srgbClr val="604A7B"/>
              </a:solidFill>
            </a:ln>
            <a:effectLst/>
          </c:spPr>
          <c:invertIfNegative val="0"/>
          <c:cat>
            <c:strRef>
              <c:f>'Q5.3d'!$A$52:$A$56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'Q5.3d'!$B$52:$B$56</c:f>
              <c:numCache>
                <c:formatCode>0%</c:formatCode>
                <c:ptCount val="5"/>
                <c:pt idx="0">
                  <c:v>0.38775510204081631</c:v>
                </c:pt>
                <c:pt idx="1">
                  <c:v>0.44736842105263158</c:v>
                </c:pt>
                <c:pt idx="2">
                  <c:v>0.45686900958466453</c:v>
                </c:pt>
                <c:pt idx="3">
                  <c:v>0.38133333333333336</c:v>
                </c:pt>
                <c:pt idx="4">
                  <c:v>0.44408945686900958</c:v>
                </c:pt>
              </c:numCache>
            </c:numRef>
          </c:val>
          <c:extLst>
            <c:ext xmlns:c16="http://schemas.microsoft.com/office/drawing/2014/chart" uri="{C3380CC4-5D6E-409C-BE32-E72D297353CC}">
              <c16:uniqueId val="{00000000-4017-4E44-8420-02EA8C3417A3}"/>
            </c:ext>
          </c:extLst>
        </c:ser>
        <c:ser>
          <c:idx val="1"/>
          <c:order val="1"/>
          <c:tx>
            <c:strRef>
              <c:f>'Q5.3d'!$C$51</c:f>
              <c:strCache>
                <c:ptCount val="1"/>
                <c:pt idx="0">
                  <c:v>Important</c:v>
                </c:pt>
              </c:strCache>
            </c:strRef>
          </c:tx>
          <c:spPr>
            <a:solidFill>
              <a:srgbClr val="B3A2C7"/>
            </a:solidFill>
            <a:ln>
              <a:solidFill>
                <a:srgbClr val="B3A2C7"/>
              </a:solidFill>
            </a:ln>
            <a:effectLst/>
          </c:spPr>
          <c:invertIfNegative val="0"/>
          <c:cat>
            <c:strRef>
              <c:f>'Q5.3d'!$A$52:$A$56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'Q5.3d'!$C$52:$C$56</c:f>
              <c:numCache>
                <c:formatCode>0%</c:formatCode>
                <c:ptCount val="5"/>
                <c:pt idx="0">
                  <c:v>0.42857142857142855</c:v>
                </c:pt>
                <c:pt idx="1">
                  <c:v>0.39473684210526316</c:v>
                </c:pt>
                <c:pt idx="2">
                  <c:v>0.39936102236421728</c:v>
                </c:pt>
                <c:pt idx="3">
                  <c:v>0.41599999999999998</c:v>
                </c:pt>
                <c:pt idx="4">
                  <c:v>0.35463258785942492</c:v>
                </c:pt>
              </c:numCache>
            </c:numRef>
          </c:val>
          <c:extLst>
            <c:ext xmlns:c16="http://schemas.microsoft.com/office/drawing/2014/chart" uri="{C3380CC4-5D6E-409C-BE32-E72D297353CC}">
              <c16:uniqueId val="{00000001-4017-4E44-8420-02EA8C3417A3}"/>
            </c:ext>
          </c:extLst>
        </c:ser>
        <c:ser>
          <c:idx val="2"/>
          <c:order val="2"/>
          <c:tx>
            <c:strRef>
              <c:f>'Q5.3d'!$D$51</c:f>
              <c:strCache>
                <c:ptCount val="1"/>
                <c:pt idx="0">
                  <c:v>Not very important</c:v>
                </c:pt>
              </c:strCache>
            </c:strRef>
          </c:tx>
          <c:spPr>
            <a:solidFill>
              <a:srgbClr val="93CDDD"/>
            </a:solidFill>
            <a:ln>
              <a:solidFill>
                <a:srgbClr val="93CDDD"/>
              </a:solidFill>
            </a:ln>
            <a:effectLst/>
          </c:spPr>
          <c:invertIfNegative val="0"/>
          <c:cat>
            <c:strRef>
              <c:f>'Q5.3d'!$A$52:$A$56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'Q5.3d'!$D$52:$D$56</c:f>
              <c:numCache>
                <c:formatCode>0%</c:formatCode>
                <c:ptCount val="5"/>
                <c:pt idx="0">
                  <c:v>0.12244897959183673</c:v>
                </c:pt>
                <c:pt idx="1">
                  <c:v>7.8947368421052627E-2</c:v>
                </c:pt>
                <c:pt idx="2">
                  <c:v>0.12460063897763578</c:v>
                </c:pt>
                <c:pt idx="3">
                  <c:v>0.152</c:v>
                </c:pt>
                <c:pt idx="4">
                  <c:v>0.12779552715654952</c:v>
                </c:pt>
              </c:numCache>
            </c:numRef>
          </c:val>
          <c:extLst>
            <c:ext xmlns:c16="http://schemas.microsoft.com/office/drawing/2014/chart" uri="{C3380CC4-5D6E-409C-BE32-E72D297353CC}">
              <c16:uniqueId val="{00000002-4017-4E44-8420-02EA8C3417A3}"/>
            </c:ext>
          </c:extLst>
        </c:ser>
        <c:ser>
          <c:idx val="3"/>
          <c:order val="3"/>
          <c:tx>
            <c:strRef>
              <c:f>'Q5.3d'!$E$51</c:f>
              <c:strCache>
                <c:ptCount val="1"/>
                <c:pt idx="0">
                  <c:v>Not at all important</c:v>
                </c:pt>
              </c:strCache>
            </c:strRef>
          </c:tx>
          <c:spPr>
            <a:solidFill>
              <a:srgbClr val="31859C"/>
            </a:solidFill>
            <a:ln>
              <a:solidFill>
                <a:srgbClr val="31859C"/>
              </a:solidFill>
            </a:ln>
            <a:effectLst/>
          </c:spPr>
          <c:invertIfNegative val="0"/>
          <c:cat>
            <c:strRef>
              <c:f>'Q5.3d'!$A$52:$A$56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'Q5.3d'!$E$52:$E$56</c:f>
              <c:numCache>
                <c:formatCode>0%</c:formatCode>
                <c:ptCount val="5"/>
                <c:pt idx="0">
                  <c:v>2.0408163265306121E-2</c:v>
                </c:pt>
                <c:pt idx="1">
                  <c:v>5.2631578947368418E-2</c:v>
                </c:pt>
                <c:pt idx="2">
                  <c:v>9.5846645367412137E-3</c:v>
                </c:pt>
                <c:pt idx="3">
                  <c:v>2.9333333333333333E-2</c:v>
                </c:pt>
                <c:pt idx="4">
                  <c:v>3.8338658146964855E-2</c:v>
                </c:pt>
              </c:numCache>
            </c:numRef>
          </c:val>
          <c:extLst>
            <c:ext xmlns:c16="http://schemas.microsoft.com/office/drawing/2014/chart" uri="{C3380CC4-5D6E-409C-BE32-E72D297353CC}">
              <c16:uniqueId val="{00000003-4017-4E44-8420-02EA8C3417A3}"/>
            </c:ext>
          </c:extLst>
        </c:ser>
        <c:ser>
          <c:idx val="4"/>
          <c:order val="4"/>
          <c:tx>
            <c:strRef>
              <c:f>'Q5.3d'!$F$51</c:f>
              <c:strCache>
                <c:ptCount val="1"/>
                <c:pt idx="0">
                  <c:v>Not sure</c:v>
                </c:pt>
              </c:strCache>
            </c:strRef>
          </c:tx>
          <c:spPr>
            <a:solidFill>
              <a:srgbClr val="C4BD97"/>
            </a:solidFill>
            <a:ln>
              <a:solidFill>
                <a:srgbClr val="C4BD97"/>
              </a:solidFill>
            </a:ln>
            <a:effectLst/>
          </c:spPr>
          <c:invertIfNegative val="0"/>
          <c:cat>
            <c:strRef>
              <c:f>'Q5.3d'!$A$52:$A$56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'Q5.3d'!$F$52:$F$56</c:f>
              <c:numCache>
                <c:formatCode>0%</c:formatCode>
                <c:ptCount val="5"/>
                <c:pt idx="0">
                  <c:v>4.0816326530612242E-2</c:v>
                </c:pt>
                <c:pt idx="1">
                  <c:v>2.6315789473684209E-2</c:v>
                </c:pt>
                <c:pt idx="2">
                  <c:v>9.5846645367412137E-3</c:v>
                </c:pt>
                <c:pt idx="3">
                  <c:v>2.1333333333333333E-2</c:v>
                </c:pt>
                <c:pt idx="4">
                  <c:v>3.5143769968051117E-2</c:v>
                </c:pt>
              </c:numCache>
            </c:numRef>
          </c:val>
          <c:extLst>
            <c:ext xmlns:c16="http://schemas.microsoft.com/office/drawing/2014/chart" uri="{C3380CC4-5D6E-409C-BE32-E72D297353CC}">
              <c16:uniqueId val="{00000004-4017-4E44-8420-02EA8C3417A3}"/>
            </c:ext>
          </c:extLst>
        </c:ser>
        <c:dLbls>
          <c:showLegendKey val="0"/>
          <c:showVal val="0"/>
          <c:showCatName val="0"/>
          <c:showSerName val="0"/>
          <c:showPercent val="0"/>
          <c:showBubbleSize val="0"/>
        </c:dLbls>
        <c:gapWidth val="150"/>
        <c:overlap val="100"/>
        <c:axId val="1252168399"/>
        <c:axId val="1252176079"/>
      </c:barChart>
      <c:catAx>
        <c:axId val="1252168399"/>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252176079"/>
        <c:crosses val="autoZero"/>
        <c:auto val="1"/>
        <c:lblAlgn val="ctr"/>
        <c:lblOffset val="100"/>
        <c:noMultiLvlLbl val="0"/>
      </c:catAx>
      <c:valAx>
        <c:axId val="1252176079"/>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252168399"/>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4048415032679741"/>
          <c:y val="6.9684499314128942E-2"/>
          <c:w val="0.61280915032679739"/>
          <c:h val="0.50819032921810703"/>
        </c:manualLayout>
      </c:layout>
      <c:barChart>
        <c:barDir val="bar"/>
        <c:grouping val="stacked"/>
        <c:varyColors val="0"/>
        <c:ser>
          <c:idx val="0"/>
          <c:order val="0"/>
          <c:tx>
            <c:strRef>
              <c:f>'Q6.1'!$B$51</c:f>
              <c:strCache>
                <c:ptCount val="1"/>
                <c:pt idx="0">
                  <c:v>One single framework for all schools</c:v>
                </c:pt>
              </c:strCache>
            </c:strRef>
          </c:tx>
          <c:spPr>
            <a:solidFill>
              <a:srgbClr val="0070C0"/>
            </a:solidFill>
            <a:ln>
              <a:solidFill>
                <a:srgbClr val="0070C0"/>
              </a:solidFill>
            </a:ln>
            <a:effectLst/>
          </c:spPr>
          <c:invertIfNegative val="0"/>
          <c:cat>
            <c:strRef>
              <c:f>'Q6.1'!$A$52:$A$56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'Q6.1'!$B$52:$B$56</c:f>
              <c:numCache>
                <c:formatCode>0%</c:formatCode>
                <c:ptCount val="5"/>
                <c:pt idx="0">
                  <c:v>6.25E-2</c:v>
                </c:pt>
                <c:pt idx="1">
                  <c:v>7.8947368421052627E-2</c:v>
                </c:pt>
                <c:pt idx="2">
                  <c:v>0.11254019292604502</c:v>
                </c:pt>
                <c:pt idx="3">
                  <c:v>5.8981233243967826E-2</c:v>
                </c:pt>
                <c:pt idx="4">
                  <c:v>5.4838709677419356E-2</c:v>
                </c:pt>
              </c:numCache>
            </c:numRef>
          </c:val>
          <c:extLst>
            <c:ext xmlns:c16="http://schemas.microsoft.com/office/drawing/2014/chart" uri="{C3380CC4-5D6E-409C-BE32-E72D297353CC}">
              <c16:uniqueId val="{00000000-25E9-4648-89AD-BED9F25A7624}"/>
            </c:ext>
          </c:extLst>
        </c:ser>
        <c:ser>
          <c:idx val="1"/>
          <c:order val="1"/>
          <c:tx>
            <c:strRef>
              <c:f>'Q6.1'!$C$51</c:f>
              <c:strCache>
                <c:ptCount val="1"/>
                <c:pt idx="0">
                  <c:v>One main framework for all schools with guidance that can be adapted for each different type of school</c:v>
                </c:pt>
              </c:strCache>
            </c:strRef>
          </c:tx>
          <c:spPr>
            <a:solidFill>
              <a:srgbClr val="F79646"/>
            </a:solidFill>
            <a:ln>
              <a:solidFill>
                <a:srgbClr val="F79646"/>
              </a:solidFill>
            </a:ln>
            <a:effectLst/>
          </c:spPr>
          <c:invertIfNegative val="0"/>
          <c:cat>
            <c:strRef>
              <c:f>'Q6.1'!$A$52:$A$56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'Q6.1'!$C$52:$C$56</c:f>
              <c:numCache>
                <c:formatCode>0%</c:formatCode>
                <c:ptCount val="5"/>
                <c:pt idx="0">
                  <c:v>0.5</c:v>
                </c:pt>
                <c:pt idx="1">
                  <c:v>0.63157894736842102</c:v>
                </c:pt>
                <c:pt idx="2">
                  <c:v>0.45337620578778137</c:v>
                </c:pt>
                <c:pt idx="3">
                  <c:v>0.32975871313672922</c:v>
                </c:pt>
                <c:pt idx="4">
                  <c:v>0.36774193548387096</c:v>
                </c:pt>
              </c:numCache>
            </c:numRef>
          </c:val>
          <c:extLst>
            <c:ext xmlns:c16="http://schemas.microsoft.com/office/drawing/2014/chart" uri="{C3380CC4-5D6E-409C-BE32-E72D297353CC}">
              <c16:uniqueId val="{00000001-25E9-4648-89AD-BED9F25A7624}"/>
            </c:ext>
          </c:extLst>
        </c:ser>
        <c:ser>
          <c:idx val="2"/>
          <c:order val="2"/>
          <c:tx>
            <c:strRef>
              <c:f>'Q6.1'!$D$51</c:f>
              <c:strCache>
                <c:ptCount val="1"/>
                <c:pt idx="0">
                  <c:v>Different frameworks for different types of schools (e.g. primary, secondary, special)</c:v>
                </c:pt>
              </c:strCache>
            </c:strRef>
          </c:tx>
          <c:spPr>
            <a:solidFill>
              <a:srgbClr val="9BBB59"/>
            </a:solidFill>
            <a:ln>
              <a:solidFill>
                <a:srgbClr val="9BBB59"/>
              </a:solidFill>
            </a:ln>
            <a:effectLst/>
          </c:spPr>
          <c:invertIfNegative val="0"/>
          <c:cat>
            <c:strRef>
              <c:f>'Q6.1'!$A$52:$A$56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'Q6.1'!$D$52:$D$56</c:f>
              <c:numCache>
                <c:formatCode>0%</c:formatCode>
                <c:ptCount val="5"/>
                <c:pt idx="0">
                  <c:v>0.39583333333333331</c:v>
                </c:pt>
                <c:pt idx="1">
                  <c:v>0.23684210526315788</c:v>
                </c:pt>
                <c:pt idx="2">
                  <c:v>0.40836012861736337</c:v>
                </c:pt>
                <c:pt idx="3">
                  <c:v>0.57640750670241292</c:v>
                </c:pt>
                <c:pt idx="4">
                  <c:v>0.54193548387096779</c:v>
                </c:pt>
              </c:numCache>
            </c:numRef>
          </c:val>
          <c:extLst>
            <c:ext xmlns:c16="http://schemas.microsoft.com/office/drawing/2014/chart" uri="{C3380CC4-5D6E-409C-BE32-E72D297353CC}">
              <c16:uniqueId val="{00000002-25E9-4648-89AD-BED9F25A7624}"/>
            </c:ext>
          </c:extLst>
        </c:ser>
        <c:ser>
          <c:idx val="3"/>
          <c:order val="3"/>
          <c:tx>
            <c:strRef>
              <c:f>'Q6.1'!$E$51</c:f>
              <c:strCache>
                <c:ptCount val="1"/>
                <c:pt idx="0">
                  <c:v>I’m not sure</c:v>
                </c:pt>
              </c:strCache>
            </c:strRef>
          </c:tx>
          <c:spPr>
            <a:solidFill>
              <a:srgbClr val="736B41"/>
            </a:solidFill>
            <a:ln>
              <a:solidFill>
                <a:srgbClr val="736B41"/>
              </a:solidFill>
            </a:ln>
            <a:effectLst/>
          </c:spPr>
          <c:invertIfNegative val="0"/>
          <c:cat>
            <c:strRef>
              <c:f>'Q6.1'!$A$52:$A$56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'Q6.1'!$E$52:$E$56</c:f>
              <c:numCache>
                <c:formatCode>0%</c:formatCode>
                <c:ptCount val="5"/>
                <c:pt idx="0">
                  <c:v>4.1666666666666664E-2</c:v>
                </c:pt>
                <c:pt idx="1">
                  <c:v>5.2631578947368418E-2</c:v>
                </c:pt>
                <c:pt idx="2">
                  <c:v>2.5723472668810289E-2</c:v>
                </c:pt>
                <c:pt idx="3">
                  <c:v>3.4852546916890083E-2</c:v>
                </c:pt>
                <c:pt idx="4">
                  <c:v>3.5483870967741936E-2</c:v>
                </c:pt>
              </c:numCache>
            </c:numRef>
          </c:val>
          <c:extLst>
            <c:ext xmlns:c16="http://schemas.microsoft.com/office/drawing/2014/chart" uri="{C3380CC4-5D6E-409C-BE32-E72D297353CC}">
              <c16:uniqueId val="{00000003-25E9-4648-89AD-BED9F25A7624}"/>
            </c:ext>
          </c:extLst>
        </c:ser>
        <c:dLbls>
          <c:showLegendKey val="0"/>
          <c:showVal val="0"/>
          <c:showCatName val="0"/>
          <c:showSerName val="0"/>
          <c:showPercent val="0"/>
          <c:showBubbleSize val="0"/>
        </c:dLbls>
        <c:gapWidth val="150"/>
        <c:overlap val="100"/>
        <c:axId val="1979451648"/>
        <c:axId val="1979454528"/>
      </c:barChart>
      <c:catAx>
        <c:axId val="19794516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979454528"/>
        <c:crosses val="autoZero"/>
        <c:auto val="1"/>
        <c:lblAlgn val="ctr"/>
        <c:lblOffset val="100"/>
        <c:noMultiLvlLbl val="0"/>
      </c:catAx>
      <c:valAx>
        <c:axId val="1979454528"/>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979451648"/>
        <c:crosses val="autoZero"/>
        <c:crossBetween val="between"/>
        <c:majorUnit val="0.1"/>
      </c:valAx>
      <c:spPr>
        <a:noFill/>
        <a:ln>
          <a:noFill/>
        </a:ln>
        <a:effectLst/>
      </c:spPr>
    </c:plotArea>
    <c:legend>
      <c:legendPos val="b"/>
      <c:layout>
        <c:manualLayout>
          <c:xMode val="edge"/>
          <c:yMode val="edge"/>
          <c:x val="4.6921568627450979E-3"/>
          <c:y val="0.67795919067215371"/>
          <c:w val="0.96778872549019612"/>
          <c:h val="0.3176855281207133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'Q6.2a'!$B$51</c:f>
              <c:strCache>
                <c:ptCount val="1"/>
                <c:pt idx="0">
                  <c:v>Agree strongly</c:v>
                </c:pt>
              </c:strCache>
            </c:strRef>
          </c:tx>
          <c:spPr>
            <a:solidFill>
              <a:srgbClr val="604A7B"/>
            </a:solidFill>
            <a:ln>
              <a:solidFill>
                <a:srgbClr val="604A7B"/>
              </a:solidFill>
            </a:ln>
            <a:effectLst/>
          </c:spPr>
          <c:invertIfNegative val="0"/>
          <c:cat>
            <c:strRef>
              <c:f>'Q6.2a'!$A$52:$A$56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'Q6.2a'!$B$52:$B$56</c:f>
              <c:numCache>
                <c:formatCode>0%</c:formatCode>
                <c:ptCount val="5"/>
                <c:pt idx="0">
                  <c:v>0.61702127659574468</c:v>
                </c:pt>
                <c:pt idx="1">
                  <c:v>0.60526315789473684</c:v>
                </c:pt>
                <c:pt idx="2">
                  <c:v>0.59354838709677415</c:v>
                </c:pt>
                <c:pt idx="3">
                  <c:v>0.40970350404312667</c:v>
                </c:pt>
                <c:pt idx="4">
                  <c:v>0.34967320261437906</c:v>
                </c:pt>
              </c:numCache>
            </c:numRef>
          </c:val>
          <c:extLst>
            <c:ext xmlns:c16="http://schemas.microsoft.com/office/drawing/2014/chart" uri="{C3380CC4-5D6E-409C-BE32-E72D297353CC}">
              <c16:uniqueId val="{00000000-0B7A-40FB-9AC4-358AA0AFE8C1}"/>
            </c:ext>
          </c:extLst>
        </c:ser>
        <c:ser>
          <c:idx val="1"/>
          <c:order val="1"/>
          <c:tx>
            <c:strRef>
              <c:f>'Q6.2a'!$C$51</c:f>
              <c:strCache>
                <c:ptCount val="1"/>
                <c:pt idx="0">
                  <c:v>Agree</c:v>
                </c:pt>
              </c:strCache>
            </c:strRef>
          </c:tx>
          <c:spPr>
            <a:solidFill>
              <a:srgbClr val="B3A2C7"/>
            </a:solidFill>
            <a:ln>
              <a:solidFill>
                <a:srgbClr val="B3A2C7"/>
              </a:solidFill>
            </a:ln>
            <a:effectLst/>
          </c:spPr>
          <c:invertIfNegative val="0"/>
          <c:cat>
            <c:strRef>
              <c:f>'Q6.2a'!$A$52:$A$56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'Q6.2a'!$C$52:$C$56</c:f>
              <c:numCache>
                <c:formatCode>0%</c:formatCode>
                <c:ptCount val="5"/>
                <c:pt idx="0">
                  <c:v>0.25531914893617019</c:v>
                </c:pt>
                <c:pt idx="1">
                  <c:v>0.31578947368421051</c:v>
                </c:pt>
                <c:pt idx="2">
                  <c:v>0.35483870967741937</c:v>
                </c:pt>
                <c:pt idx="3">
                  <c:v>0.41778975741239893</c:v>
                </c:pt>
                <c:pt idx="4">
                  <c:v>0.44117647058823528</c:v>
                </c:pt>
              </c:numCache>
            </c:numRef>
          </c:val>
          <c:extLst>
            <c:ext xmlns:c16="http://schemas.microsoft.com/office/drawing/2014/chart" uri="{C3380CC4-5D6E-409C-BE32-E72D297353CC}">
              <c16:uniqueId val="{00000001-0B7A-40FB-9AC4-358AA0AFE8C1}"/>
            </c:ext>
          </c:extLst>
        </c:ser>
        <c:ser>
          <c:idx val="2"/>
          <c:order val="2"/>
          <c:tx>
            <c:strRef>
              <c:f>'Q6.2a'!$D$51</c:f>
              <c:strCache>
                <c:ptCount val="1"/>
                <c:pt idx="0">
                  <c:v>Neutral</c:v>
                </c:pt>
              </c:strCache>
            </c:strRef>
          </c:tx>
          <c:spPr>
            <a:solidFill>
              <a:srgbClr val="D9D9D9"/>
            </a:solidFill>
            <a:ln>
              <a:solidFill>
                <a:srgbClr val="D9D9D9"/>
              </a:solidFill>
            </a:ln>
            <a:effectLst/>
          </c:spPr>
          <c:invertIfNegative val="0"/>
          <c:cat>
            <c:strRef>
              <c:f>'Q6.2a'!$A$52:$A$56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'Q6.2a'!$D$52:$D$56</c:f>
              <c:numCache>
                <c:formatCode>0%</c:formatCode>
                <c:ptCount val="5"/>
                <c:pt idx="0">
                  <c:v>4.2553191489361701E-2</c:v>
                </c:pt>
                <c:pt idx="1">
                  <c:v>2.6315789473684209E-2</c:v>
                </c:pt>
                <c:pt idx="2">
                  <c:v>2.903225806451613E-2</c:v>
                </c:pt>
                <c:pt idx="3">
                  <c:v>8.6253369272237201E-2</c:v>
                </c:pt>
                <c:pt idx="4">
                  <c:v>9.8039215686274508E-2</c:v>
                </c:pt>
              </c:numCache>
            </c:numRef>
          </c:val>
          <c:extLst>
            <c:ext xmlns:c16="http://schemas.microsoft.com/office/drawing/2014/chart" uri="{C3380CC4-5D6E-409C-BE32-E72D297353CC}">
              <c16:uniqueId val="{00000002-0B7A-40FB-9AC4-358AA0AFE8C1}"/>
            </c:ext>
          </c:extLst>
        </c:ser>
        <c:ser>
          <c:idx val="3"/>
          <c:order val="3"/>
          <c:tx>
            <c:strRef>
              <c:f>'Q6.2a'!$E$51</c:f>
              <c:strCache>
                <c:ptCount val="1"/>
                <c:pt idx="0">
                  <c:v>Disagree</c:v>
                </c:pt>
              </c:strCache>
            </c:strRef>
          </c:tx>
          <c:spPr>
            <a:solidFill>
              <a:srgbClr val="93CDDD"/>
            </a:solidFill>
            <a:ln>
              <a:solidFill>
                <a:srgbClr val="93CDDD"/>
              </a:solidFill>
            </a:ln>
            <a:effectLst/>
          </c:spPr>
          <c:invertIfNegative val="0"/>
          <c:cat>
            <c:strRef>
              <c:f>'Q6.2a'!$A$52:$A$56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'Q6.2a'!$E$52:$E$56</c:f>
              <c:numCache>
                <c:formatCode>0%</c:formatCode>
                <c:ptCount val="5"/>
                <c:pt idx="0">
                  <c:v>2.1276595744680851E-2</c:v>
                </c:pt>
                <c:pt idx="1">
                  <c:v>0</c:v>
                </c:pt>
                <c:pt idx="2">
                  <c:v>9.6774193548387101E-3</c:v>
                </c:pt>
                <c:pt idx="3">
                  <c:v>3.5040431266846361E-2</c:v>
                </c:pt>
                <c:pt idx="4">
                  <c:v>4.2483660130718956E-2</c:v>
                </c:pt>
              </c:numCache>
            </c:numRef>
          </c:val>
          <c:extLst>
            <c:ext xmlns:c16="http://schemas.microsoft.com/office/drawing/2014/chart" uri="{C3380CC4-5D6E-409C-BE32-E72D297353CC}">
              <c16:uniqueId val="{00000003-0B7A-40FB-9AC4-358AA0AFE8C1}"/>
            </c:ext>
          </c:extLst>
        </c:ser>
        <c:ser>
          <c:idx val="4"/>
          <c:order val="4"/>
          <c:tx>
            <c:strRef>
              <c:f>'Q6.2a'!$F$51</c:f>
              <c:strCache>
                <c:ptCount val="1"/>
                <c:pt idx="0">
                  <c:v>Disagree strongly</c:v>
                </c:pt>
              </c:strCache>
            </c:strRef>
          </c:tx>
          <c:spPr>
            <a:solidFill>
              <a:srgbClr val="31859C"/>
            </a:solidFill>
            <a:ln>
              <a:solidFill>
                <a:srgbClr val="31859C"/>
              </a:solidFill>
            </a:ln>
            <a:effectLst/>
          </c:spPr>
          <c:invertIfNegative val="0"/>
          <c:cat>
            <c:strRef>
              <c:f>'Q6.2a'!$A$52:$A$56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'Q6.2a'!$F$52:$F$56</c:f>
              <c:numCache>
                <c:formatCode>0%</c:formatCode>
                <c:ptCount val="5"/>
                <c:pt idx="0">
                  <c:v>2.1276595744680851E-2</c:v>
                </c:pt>
                <c:pt idx="1">
                  <c:v>0</c:v>
                </c:pt>
                <c:pt idx="2">
                  <c:v>3.2258064516129032E-3</c:v>
                </c:pt>
                <c:pt idx="3">
                  <c:v>1.078167115902965E-2</c:v>
                </c:pt>
                <c:pt idx="4">
                  <c:v>1.6339869281045753E-2</c:v>
                </c:pt>
              </c:numCache>
            </c:numRef>
          </c:val>
          <c:extLst>
            <c:ext xmlns:c16="http://schemas.microsoft.com/office/drawing/2014/chart" uri="{C3380CC4-5D6E-409C-BE32-E72D297353CC}">
              <c16:uniqueId val="{00000004-0B7A-40FB-9AC4-358AA0AFE8C1}"/>
            </c:ext>
          </c:extLst>
        </c:ser>
        <c:ser>
          <c:idx val="5"/>
          <c:order val="5"/>
          <c:tx>
            <c:strRef>
              <c:f>'Q6.2a'!$G$51</c:f>
              <c:strCache>
                <c:ptCount val="1"/>
                <c:pt idx="0">
                  <c:v>Not sure</c:v>
                </c:pt>
              </c:strCache>
            </c:strRef>
          </c:tx>
          <c:spPr>
            <a:solidFill>
              <a:srgbClr val="C4BD97"/>
            </a:solidFill>
            <a:ln>
              <a:solidFill>
                <a:srgbClr val="C4BD97"/>
              </a:solidFill>
            </a:ln>
            <a:effectLst/>
          </c:spPr>
          <c:invertIfNegative val="0"/>
          <c:cat>
            <c:strRef>
              <c:f>'Q6.2a'!$A$52:$A$56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'Q6.2a'!$G$52:$G$56</c:f>
              <c:numCache>
                <c:formatCode>0%</c:formatCode>
                <c:ptCount val="5"/>
                <c:pt idx="0">
                  <c:v>4.2553191489361701E-2</c:v>
                </c:pt>
                <c:pt idx="1">
                  <c:v>5.2631578947368418E-2</c:v>
                </c:pt>
                <c:pt idx="2">
                  <c:v>9.6774193548387101E-3</c:v>
                </c:pt>
                <c:pt idx="3">
                  <c:v>4.0431266846361183E-2</c:v>
                </c:pt>
                <c:pt idx="4">
                  <c:v>5.2287581699346407E-2</c:v>
                </c:pt>
              </c:numCache>
            </c:numRef>
          </c:val>
          <c:extLst>
            <c:ext xmlns:c16="http://schemas.microsoft.com/office/drawing/2014/chart" uri="{C3380CC4-5D6E-409C-BE32-E72D297353CC}">
              <c16:uniqueId val="{00000005-0B7A-40FB-9AC4-358AA0AFE8C1}"/>
            </c:ext>
          </c:extLst>
        </c:ser>
        <c:dLbls>
          <c:showLegendKey val="0"/>
          <c:showVal val="0"/>
          <c:showCatName val="0"/>
          <c:showSerName val="0"/>
          <c:showPercent val="0"/>
          <c:showBubbleSize val="0"/>
        </c:dLbls>
        <c:gapWidth val="150"/>
        <c:overlap val="100"/>
        <c:axId val="1285848463"/>
        <c:axId val="1285847023"/>
      </c:barChart>
      <c:catAx>
        <c:axId val="1285848463"/>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285847023"/>
        <c:crosses val="autoZero"/>
        <c:auto val="1"/>
        <c:lblAlgn val="ctr"/>
        <c:lblOffset val="100"/>
        <c:noMultiLvlLbl val="0"/>
      </c:catAx>
      <c:valAx>
        <c:axId val="1285847023"/>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285848463"/>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'Q6.2b'!$B$51</c:f>
              <c:strCache>
                <c:ptCount val="1"/>
                <c:pt idx="0">
                  <c:v>Agree strongly</c:v>
                </c:pt>
              </c:strCache>
            </c:strRef>
          </c:tx>
          <c:spPr>
            <a:solidFill>
              <a:srgbClr val="604A7B"/>
            </a:solidFill>
            <a:ln>
              <a:solidFill>
                <a:srgbClr val="604A7B"/>
              </a:solidFill>
            </a:ln>
            <a:effectLst/>
          </c:spPr>
          <c:invertIfNegative val="0"/>
          <c:cat>
            <c:strRef>
              <c:f>'Q6.2b'!$A$52:$A$56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'Q6.2b'!$B$52:$B$56</c:f>
              <c:numCache>
                <c:formatCode>0%</c:formatCode>
                <c:ptCount val="5"/>
                <c:pt idx="0">
                  <c:v>0.15217391304347827</c:v>
                </c:pt>
                <c:pt idx="1">
                  <c:v>0.26315789473684209</c:v>
                </c:pt>
                <c:pt idx="2">
                  <c:v>0.23300970873786409</c:v>
                </c:pt>
                <c:pt idx="3">
                  <c:v>0.21409214092140921</c:v>
                </c:pt>
                <c:pt idx="4">
                  <c:v>0.24104234527687296</c:v>
                </c:pt>
              </c:numCache>
            </c:numRef>
          </c:val>
          <c:extLst>
            <c:ext xmlns:c16="http://schemas.microsoft.com/office/drawing/2014/chart" uri="{C3380CC4-5D6E-409C-BE32-E72D297353CC}">
              <c16:uniqueId val="{00000000-0599-44E0-90F9-1D7F10726F78}"/>
            </c:ext>
          </c:extLst>
        </c:ser>
        <c:ser>
          <c:idx val="1"/>
          <c:order val="1"/>
          <c:tx>
            <c:strRef>
              <c:f>'Q6.2b'!$C$51</c:f>
              <c:strCache>
                <c:ptCount val="1"/>
                <c:pt idx="0">
                  <c:v>Agree</c:v>
                </c:pt>
              </c:strCache>
            </c:strRef>
          </c:tx>
          <c:spPr>
            <a:solidFill>
              <a:srgbClr val="B3A2C7"/>
            </a:solidFill>
            <a:ln>
              <a:solidFill>
                <a:srgbClr val="B3A2C7"/>
              </a:solidFill>
            </a:ln>
            <a:effectLst/>
          </c:spPr>
          <c:invertIfNegative val="0"/>
          <c:cat>
            <c:strRef>
              <c:f>'Q6.2b'!$A$52:$A$56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'Q6.2b'!$C$52:$C$56</c:f>
              <c:numCache>
                <c:formatCode>0%</c:formatCode>
                <c:ptCount val="5"/>
                <c:pt idx="0">
                  <c:v>0.32608695652173914</c:v>
                </c:pt>
                <c:pt idx="1">
                  <c:v>0.18421052631578946</c:v>
                </c:pt>
                <c:pt idx="2">
                  <c:v>0.3300970873786408</c:v>
                </c:pt>
                <c:pt idx="3">
                  <c:v>0.39566395663956638</c:v>
                </c:pt>
                <c:pt idx="4">
                  <c:v>0.42996742671009774</c:v>
                </c:pt>
              </c:numCache>
            </c:numRef>
          </c:val>
          <c:extLst>
            <c:ext xmlns:c16="http://schemas.microsoft.com/office/drawing/2014/chart" uri="{C3380CC4-5D6E-409C-BE32-E72D297353CC}">
              <c16:uniqueId val="{00000001-0599-44E0-90F9-1D7F10726F78}"/>
            </c:ext>
          </c:extLst>
        </c:ser>
        <c:ser>
          <c:idx val="2"/>
          <c:order val="2"/>
          <c:tx>
            <c:strRef>
              <c:f>'Q6.2b'!$D$51</c:f>
              <c:strCache>
                <c:ptCount val="1"/>
                <c:pt idx="0">
                  <c:v>Neutral</c:v>
                </c:pt>
              </c:strCache>
            </c:strRef>
          </c:tx>
          <c:spPr>
            <a:solidFill>
              <a:srgbClr val="D9D9D9"/>
            </a:solidFill>
            <a:ln>
              <a:solidFill>
                <a:srgbClr val="D9D9D9"/>
              </a:solidFill>
            </a:ln>
            <a:effectLst/>
          </c:spPr>
          <c:invertIfNegative val="0"/>
          <c:cat>
            <c:strRef>
              <c:f>'Q6.2b'!$A$52:$A$56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'Q6.2b'!$D$52:$D$56</c:f>
              <c:numCache>
                <c:formatCode>0%</c:formatCode>
                <c:ptCount val="5"/>
                <c:pt idx="0">
                  <c:v>0.15217391304347827</c:v>
                </c:pt>
                <c:pt idx="1">
                  <c:v>0.15789473684210525</c:v>
                </c:pt>
                <c:pt idx="2">
                  <c:v>0.14886731391585761</c:v>
                </c:pt>
                <c:pt idx="3">
                  <c:v>0.15447154471544716</c:v>
                </c:pt>
                <c:pt idx="4">
                  <c:v>0.1465798045602606</c:v>
                </c:pt>
              </c:numCache>
            </c:numRef>
          </c:val>
          <c:extLst>
            <c:ext xmlns:c16="http://schemas.microsoft.com/office/drawing/2014/chart" uri="{C3380CC4-5D6E-409C-BE32-E72D297353CC}">
              <c16:uniqueId val="{00000002-0599-44E0-90F9-1D7F10726F78}"/>
            </c:ext>
          </c:extLst>
        </c:ser>
        <c:ser>
          <c:idx val="3"/>
          <c:order val="3"/>
          <c:tx>
            <c:strRef>
              <c:f>'Q6.2b'!$E$51</c:f>
              <c:strCache>
                <c:ptCount val="1"/>
                <c:pt idx="0">
                  <c:v>Disagree</c:v>
                </c:pt>
              </c:strCache>
            </c:strRef>
          </c:tx>
          <c:spPr>
            <a:solidFill>
              <a:srgbClr val="93CDDD"/>
            </a:solidFill>
            <a:ln>
              <a:solidFill>
                <a:srgbClr val="93CDDD"/>
              </a:solidFill>
            </a:ln>
            <a:effectLst/>
          </c:spPr>
          <c:invertIfNegative val="0"/>
          <c:cat>
            <c:strRef>
              <c:f>'Q6.2b'!$A$52:$A$56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'Q6.2b'!$E$52:$E$56</c:f>
              <c:numCache>
                <c:formatCode>0%</c:formatCode>
                <c:ptCount val="5"/>
                <c:pt idx="0">
                  <c:v>6.5217391304347824E-2</c:v>
                </c:pt>
                <c:pt idx="1">
                  <c:v>0.28947368421052633</c:v>
                </c:pt>
                <c:pt idx="2">
                  <c:v>0.12621359223300971</c:v>
                </c:pt>
                <c:pt idx="3">
                  <c:v>9.4850948509485097E-2</c:v>
                </c:pt>
                <c:pt idx="4">
                  <c:v>8.4690553745928335E-2</c:v>
                </c:pt>
              </c:numCache>
            </c:numRef>
          </c:val>
          <c:extLst>
            <c:ext xmlns:c16="http://schemas.microsoft.com/office/drawing/2014/chart" uri="{C3380CC4-5D6E-409C-BE32-E72D297353CC}">
              <c16:uniqueId val="{00000003-0599-44E0-90F9-1D7F10726F78}"/>
            </c:ext>
          </c:extLst>
        </c:ser>
        <c:ser>
          <c:idx val="4"/>
          <c:order val="4"/>
          <c:tx>
            <c:strRef>
              <c:f>'Q6.2b'!$F$51</c:f>
              <c:strCache>
                <c:ptCount val="1"/>
                <c:pt idx="0">
                  <c:v> Disagree strongly</c:v>
                </c:pt>
              </c:strCache>
            </c:strRef>
          </c:tx>
          <c:spPr>
            <a:solidFill>
              <a:srgbClr val="31859C"/>
            </a:solidFill>
            <a:ln>
              <a:solidFill>
                <a:srgbClr val="31859C"/>
              </a:solidFill>
            </a:ln>
            <a:effectLst/>
          </c:spPr>
          <c:invertIfNegative val="0"/>
          <c:cat>
            <c:strRef>
              <c:f>'Q6.2b'!$A$52:$A$56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'Q6.2b'!$F$52:$F$56</c:f>
              <c:numCache>
                <c:formatCode>0%</c:formatCode>
                <c:ptCount val="5"/>
                <c:pt idx="0">
                  <c:v>0.2608695652173913</c:v>
                </c:pt>
                <c:pt idx="1">
                  <c:v>5.2631578947368418E-2</c:v>
                </c:pt>
                <c:pt idx="2">
                  <c:v>0.11326860841423948</c:v>
                </c:pt>
                <c:pt idx="3">
                  <c:v>5.4200542005420058E-2</c:v>
                </c:pt>
                <c:pt idx="4">
                  <c:v>2.9315960912052116E-2</c:v>
                </c:pt>
              </c:numCache>
            </c:numRef>
          </c:val>
          <c:extLst>
            <c:ext xmlns:c16="http://schemas.microsoft.com/office/drawing/2014/chart" uri="{C3380CC4-5D6E-409C-BE32-E72D297353CC}">
              <c16:uniqueId val="{00000004-0599-44E0-90F9-1D7F10726F78}"/>
            </c:ext>
          </c:extLst>
        </c:ser>
        <c:ser>
          <c:idx val="5"/>
          <c:order val="5"/>
          <c:tx>
            <c:strRef>
              <c:f>'Q6.2b'!$G$51</c:f>
              <c:strCache>
                <c:ptCount val="1"/>
                <c:pt idx="0">
                  <c:v>Not sure</c:v>
                </c:pt>
              </c:strCache>
            </c:strRef>
          </c:tx>
          <c:spPr>
            <a:solidFill>
              <a:srgbClr val="C4BD97"/>
            </a:solidFill>
            <a:ln>
              <a:solidFill>
                <a:srgbClr val="C4BD97"/>
              </a:solidFill>
            </a:ln>
            <a:effectLst/>
          </c:spPr>
          <c:invertIfNegative val="0"/>
          <c:cat>
            <c:strRef>
              <c:f>'Q6.2b'!$A$52:$A$56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'Q6.2b'!$G$52:$G$56</c:f>
              <c:numCache>
                <c:formatCode>0%</c:formatCode>
                <c:ptCount val="5"/>
                <c:pt idx="0">
                  <c:v>4.3478260869565216E-2</c:v>
                </c:pt>
                <c:pt idx="1">
                  <c:v>5.2631578947368418E-2</c:v>
                </c:pt>
                <c:pt idx="2">
                  <c:v>4.8543689320388349E-2</c:v>
                </c:pt>
                <c:pt idx="3">
                  <c:v>8.6720867208672087E-2</c:v>
                </c:pt>
                <c:pt idx="4">
                  <c:v>6.8403908794788276E-2</c:v>
                </c:pt>
              </c:numCache>
            </c:numRef>
          </c:val>
          <c:extLst>
            <c:ext xmlns:c16="http://schemas.microsoft.com/office/drawing/2014/chart" uri="{C3380CC4-5D6E-409C-BE32-E72D297353CC}">
              <c16:uniqueId val="{00000005-0599-44E0-90F9-1D7F10726F78}"/>
            </c:ext>
          </c:extLst>
        </c:ser>
        <c:dLbls>
          <c:showLegendKey val="0"/>
          <c:showVal val="0"/>
          <c:showCatName val="0"/>
          <c:showSerName val="0"/>
          <c:showPercent val="0"/>
          <c:showBubbleSize val="0"/>
        </c:dLbls>
        <c:gapWidth val="150"/>
        <c:overlap val="100"/>
        <c:axId val="1974979488"/>
        <c:axId val="1974972288"/>
      </c:barChart>
      <c:catAx>
        <c:axId val="197497948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974972288"/>
        <c:crosses val="autoZero"/>
        <c:auto val="1"/>
        <c:lblAlgn val="ctr"/>
        <c:lblOffset val="100"/>
        <c:noMultiLvlLbl val="0"/>
      </c:catAx>
      <c:valAx>
        <c:axId val="1974972288"/>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97497948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'Q6.2c'!$B$51</c:f>
              <c:strCache>
                <c:ptCount val="1"/>
                <c:pt idx="0">
                  <c:v>Agree strongly</c:v>
                </c:pt>
              </c:strCache>
            </c:strRef>
          </c:tx>
          <c:spPr>
            <a:solidFill>
              <a:srgbClr val="604A7B"/>
            </a:solidFill>
            <a:ln>
              <a:solidFill>
                <a:srgbClr val="604A7B"/>
              </a:solidFill>
            </a:ln>
            <a:effectLst/>
          </c:spPr>
          <c:invertIfNegative val="0"/>
          <c:cat>
            <c:strRef>
              <c:f>'Q6.2c'!$A$52:$A$56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'Q6.2c'!$B$52:$B$56</c:f>
              <c:numCache>
                <c:formatCode>0%</c:formatCode>
                <c:ptCount val="5"/>
                <c:pt idx="0">
                  <c:v>0.36170212765957449</c:v>
                </c:pt>
                <c:pt idx="1">
                  <c:v>0.52631578947368418</c:v>
                </c:pt>
                <c:pt idx="2">
                  <c:v>0.58842443729903537</c:v>
                </c:pt>
                <c:pt idx="3">
                  <c:v>0.54032258064516125</c:v>
                </c:pt>
                <c:pt idx="4">
                  <c:v>0.44771241830065361</c:v>
                </c:pt>
              </c:numCache>
            </c:numRef>
          </c:val>
          <c:extLst>
            <c:ext xmlns:c16="http://schemas.microsoft.com/office/drawing/2014/chart" uri="{C3380CC4-5D6E-409C-BE32-E72D297353CC}">
              <c16:uniqueId val="{00000000-968A-48D3-8EF4-73330E8E0D56}"/>
            </c:ext>
          </c:extLst>
        </c:ser>
        <c:ser>
          <c:idx val="1"/>
          <c:order val="1"/>
          <c:tx>
            <c:strRef>
              <c:f>'Q6.2c'!$C$51</c:f>
              <c:strCache>
                <c:ptCount val="1"/>
                <c:pt idx="0">
                  <c:v>Agree</c:v>
                </c:pt>
              </c:strCache>
            </c:strRef>
          </c:tx>
          <c:spPr>
            <a:solidFill>
              <a:srgbClr val="B3A2C7"/>
            </a:solidFill>
            <a:ln>
              <a:solidFill>
                <a:srgbClr val="B3A2C7"/>
              </a:solidFill>
            </a:ln>
            <a:effectLst/>
          </c:spPr>
          <c:invertIfNegative val="0"/>
          <c:cat>
            <c:strRef>
              <c:f>'Q6.2c'!$A$52:$A$56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'Q6.2c'!$C$52:$C$56</c:f>
              <c:numCache>
                <c:formatCode>0%</c:formatCode>
                <c:ptCount val="5"/>
                <c:pt idx="0">
                  <c:v>0.53191489361702127</c:v>
                </c:pt>
                <c:pt idx="1">
                  <c:v>0.34210526315789475</c:v>
                </c:pt>
                <c:pt idx="2">
                  <c:v>0.36012861736334406</c:v>
                </c:pt>
                <c:pt idx="3">
                  <c:v>0.37903225806451613</c:v>
                </c:pt>
                <c:pt idx="4">
                  <c:v>0.434640522875817</c:v>
                </c:pt>
              </c:numCache>
            </c:numRef>
          </c:val>
          <c:extLst>
            <c:ext xmlns:c16="http://schemas.microsoft.com/office/drawing/2014/chart" uri="{C3380CC4-5D6E-409C-BE32-E72D297353CC}">
              <c16:uniqueId val="{00000001-968A-48D3-8EF4-73330E8E0D56}"/>
            </c:ext>
          </c:extLst>
        </c:ser>
        <c:ser>
          <c:idx val="2"/>
          <c:order val="2"/>
          <c:tx>
            <c:strRef>
              <c:f>'Q6.2c'!$D$51</c:f>
              <c:strCache>
                <c:ptCount val="1"/>
                <c:pt idx="0">
                  <c:v>Neutral</c:v>
                </c:pt>
              </c:strCache>
            </c:strRef>
          </c:tx>
          <c:spPr>
            <a:solidFill>
              <a:srgbClr val="D9D9D9"/>
            </a:solidFill>
            <a:ln>
              <a:solidFill>
                <a:srgbClr val="D9D9D9"/>
              </a:solidFill>
            </a:ln>
            <a:effectLst/>
          </c:spPr>
          <c:invertIfNegative val="0"/>
          <c:cat>
            <c:strRef>
              <c:f>'Q6.2c'!$A$52:$A$56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'Q6.2c'!$D$52:$D$56</c:f>
              <c:numCache>
                <c:formatCode>0%</c:formatCode>
                <c:ptCount val="5"/>
                <c:pt idx="0">
                  <c:v>8.5106382978723402E-2</c:v>
                </c:pt>
                <c:pt idx="1">
                  <c:v>5.2631578947368418E-2</c:v>
                </c:pt>
                <c:pt idx="2">
                  <c:v>3.215434083601286E-2</c:v>
                </c:pt>
                <c:pt idx="3">
                  <c:v>3.7634408602150539E-2</c:v>
                </c:pt>
                <c:pt idx="4">
                  <c:v>6.2091503267973858E-2</c:v>
                </c:pt>
              </c:numCache>
            </c:numRef>
          </c:val>
          <c:extLst>
            <c:ext xmlns:c16="http://schemas.microsoft.com/office/drawing/2014/chart" uri="{C3380CC4-5D6E-409C-BE32-E72D297353CC}">
              <c16:uniqueId val="{00000002-968A-48D3-8EF4-73330E8E0D56}"/>
            </c:ext>
          </c:extLst>
        </c:ser>
        <c:ser>
          <c:idx val="3"/>
          <c:order val="3"/>
          <c:tx>
            <c:strRef>
              <c:f>'Q6.2c'!$E$51</c:f>
              <c:strCache>
                <c:ptCount val="1"/>
                <c:pt idx="0">
                  <c:v>Disagree</c:v>
                </c:pt>
              </c:strCache>
            </c:strRef>
          </c:tx>
          <c:spPr>
            <a:solidFill>
              <a:srgbClr val="93CDDD"/>
            </a:solidFill>
            <a:ln>
              <a:solidFill>
                <a:srgbClr val="93CDDD"/>
              </a:solidFill>
            </a:ln>
            <a:effectLst/>
          </c:spPr>
          <c:invertIfNegative val="0"/>
          <c:cat>
            <c:strRef>
              <c:f>'Q6.2c'!$A$52:$A$56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'Q6.2c'!$E$52:$E$56</c:f>
              <c:numCache>
                <c:formatCode>0%</c:formatCode>
                <c:ptCount val="5"/>
                <c:pt idx="0">
                  <c:v>0</c:v>
                </c:pt>
                <c:pt idx="1">
                  <c:v>5.2631578947368418E-2</c:v>
                </c:pt>
                <c:pt idx="2">
                  <c:v>1.607717041800643E-2</c:v>
                </c:pt>
                <c:pt idx="3">
                  <c:v>1.6129032258064516E-2</c:v>
                </c:pt>
                <c:pt idx="4">
                  <c:v>1.3071895424836602E-2</c:v>
                </c:pt>
              </c:numCache>
            </c:numRef>
          </c:val>
          <c:extLst>
            <c:ext xmlns:c16="http://schemas.microsoft.com/office/drawing/2014/chart" uri="{C3380CC4-5D6E-409C-BE32-E72D297353CC}">
              <c16:uniqueId val="{00000003-968A-48D3-8EF4-73330E8E0D56}"/>
            </c:ext>
          </c:extLst>
        </c:ser>
        <c:ser>
          <c:idx val="4"/>
          <c:order val="4"/>
          <c:tx>
            <c:strRef>
              <c:f>'Q6.2c'!$F$51</c:f>
              <c:strCache>
                <c:ptCount val="1"/>
                <c:pt idx="0">
                  <c:v>Disagree strongly</c:v>
                </c:pt>
              </c:strCache>
            </c:strRef>
          </c:tx>
          <c:spPr>
            <a:solidFill>
              <a:srgbClr val="31859C"/>
            </a:solidFill>
            <a:ln>
              <a:solidFill>
                <a:srgbClr val="31859C"/>
              </a:solidFill>
            </a:ln>
            <a:effectLst/>
          </c:spPr>
          <c:invertIfNegative val="0"/>
          <c:cat>
            <c:strRef>
              <c:f>'Q6.2c'!$A$52:$A$56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'Q6.2c'!$F$52:$F$56</c:f>
              <c:numCache>
                <c:formatCode>0%</c:formatCode>
                <c:ptCount val="5"/>
                <c:pt idx="0">
                  <c:v>2.1276595744680851E-2</c:v>
                </c:pt>
                <c:pt idx="1">
                  <c:v>0</c:v>
                </c:pt>
                <c:pt idx="2">
                  <c:v>0</c:v>
                </c:pt>
                <c:pt idx="3">
                  <c:v>1.6129032258064516E-2</c:v>
                </c:pt>
                <c:pt idx="4">
                  <c:v>0</c:v>
                </c:pt>
              </c:numCache>
            </c:numRef>
          </c:val>
          <c:extLst>
            <c:ext xmlns:c16="http://schemas.microsoft.com/office/drawing/2014/chart" uri="{C3380CC4-5D6E-409C-BE32-E72D297353CC}">
              <c16:uniqueId val="{00000004-968A-48D3-8EF4-73330E8E0D56}"/>
            </c:ext>
          </c:extLst>
        </c:ser>
        <c:ser>
          <c:idx val="5"/>
          <c:order val="5"/>
          <c:tx>
            <c:strRef>
              <c:f>'Q6.2c'!$G$51</c:f>
              <c:strCache>
                <c:ptCount val="1"/>
                <c:pt idx="0">
                  <c:v>Not sure</c:v>
                </c:pt>
              </c:strCache>
            </c:strRef>
          </c:tx>
          <c:spPr>
            <a:solidFill>
              <a:srgbClr val="C4BD97"/>
            </a:solidFill>
            <a:ln>
              <a:solidFill>
                <a:srgbClr val="C4BD97"/>
              </a:solidFill>
            </a:ln>
            <a:effectLst/>
          </c:spPr>
          <c:invertIfNegative val="0"/>
          <c:cat>
            <c:strRef>
              <c:f>'Q6.2c'!$A$52:$A$56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'Q6.2c'!$G$52:$G$56</c:f>
              <c:numCache>
                <c:formatCode>0%</c:formatCode>
                <c:ptCount val="5"/>
                <c:pt idx="0">
                  <c:v>0</c:v>
                </c:pt>
                <c:pt idx="1">
                  <c:v>2.6315789473684209E-2</c:v>
                </c:pt>
                <c:pt idx="2">
                  <c:v>3.2154340836012861E-3</c:v>
                </c:pt>
                <c:pt idx="3">
                  <c:v>1.0752688172043012E-2</c:v>
                </c:pt>
                <c:pt idx="4">
                  <c:v>4.2483660130718956E-2</c:v>
                </c:pt>
              </c:numCache>
            </c:numRef>
          </c:val>
          <c:extLst>
            <c:ext xmlns:c16="http://schemas.microsoft.com/office/drawing/2014/chart" uri="{C3380CC4-5D6E-409C-BE32-E72D297353CC}">
              <c16:uniqueId val="{00000005-968A-48D3-8EF4-73330E8E0D56}"/>
            </c:ext>
          </c:extLst>
        </c:ser>
        <c:dLbls>
          <c:showLegendKey val="0"/>
          <c:showVal val="0"/>
          <c:showCatName val="0"/>
          <c:showSerName val="0"/>
          <c:showPercent val="0"/>
          <c:showBubbleSize val="0"/>
        </c:dLbls>
        <c:gapWidth val="150"/>
        <c:overlap val="100"/>
        <c:axId val="376706032"/>
        <c:axId val="376706992"/>
      </c:barChart>
      <c:catAx>
        <c:axId val="37670603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6706992"/>
        <c:crosses val="autoZero"/>
        <c:auto val="1"/>
        <c:lblAlgn val="ctr"/>
        <c:lblOffset val="100"/>
        <c:noMultiLvlLbl val="0"/>
      </c:catAx>
      <c:valAx>
        <c:axId val="376706992"/>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670603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'Q6.3 summary'!$C$29</c:f>
              <c:strCache>
                <c:ptCount val="1"/>
                <c:pt idx="0">
                  <c:v>Very important</c:v>
                </c:pt>
              </c:strCache>
            </c:strRef>
          </c:tx>
          <c:spPr>
            <a:solidFill>
              <a:srgbClr val="604A7B"/>
            </a:solidFill>
            <a:ln>
              <a:solidFill>
                <a:srgbClr val="604A7B"/>
              </a:solidFill>
            </a:ln>
            <a:effectLst/>
          </c:spPr>
          <c:invertIfNegative val="0"/>
          <c:cat>
            <c:strRef>
              <c:f>'Q6.3 summary'!$B$30:$B$54</c:f>
              <c:strCache>
                <c:ptCount val="25"/>
                <c:pt idx="0">
                  <c:v>Use of evidence to support school improvement</c:v>
                </c:pt>
                <c:pt idx="1">
                  <c:v>Staff wellbeing and professional learning culture</c:v>
                </c:pt>
                <c:pt idx="2">
                  <c:v>Skills development</c:v>
                </c:pt>
                <c:pt idx="3">
                  <c:v>Senior phase pathway planning etc</c:v>
                </c:pt>
                <c:pt idx="4">
                  <c:v>School leadership</c:v>
                </c:pt>
                <c:pt idx="5">
                  <c:v>School culture and ethos</c:v>
                </c:pt>
                <c:pt idx="6">
                  <c:v>Safeguarding and promoting welfare</c:v>
                </c:pt>
                <c:pt idx="7">
                  <c:v>Relationships and behaviour</c:v>
                </c:pt>
                <c:pt idx="8">
                  <c:v>Partnerships with parents/carers</c:v>
                </c:pt>
                <c:pt idx="9">
                  <c:v>Partnerships with communities etc </c:v>
                </c:pt>
                <c:pt idx="10">
                  <c:v>Outdoor education</c:v>
                </c:pt>
                <c:pt idx="11">
                  <c:v>Meeting educational support needs</c:v>
                </c:pt>
                <c:pt idx="12">
                  <c:v>Learning, teaching and assessment</c:v>
                </c:pt>
                <c:pt idx="13">
                  <c:v>Learning environment</c:v>
                </c:pt>
                <c:pt idx="14">
                  <c:v>Learner, staff and parent voice etc</c:v>
                </c:pt>
                <c:pt idx="15">
                  <c:v>Learner transitions etc</c:v>
                </c:pt>
                <c:pt idx="16">
                  <c:v>Learner progress</c:v>
                </c:pt>
                <c:pt idx="17">
                  <c:v>Learner attainment</c:v>
                </c:pt>
                <c:pt idx="18">
                  <c:v>Learner achievement</c:v>
                </c:pt>
                <c:pt idx="19">
                  <c:v>Inclusion, equity, equality and diversity</c:v>
                </c:pt>
                <c:pt idx="20">
                  <c:v>Health and wellbeing</c:v>
                </c:pt>
                <c:pt idx="21">
                  <c:v>Digital technologies</c:v>
                </c:pt>
                <c:pt idx="22">
                  <c:v>Curriculum</c:v>
                </c:pt>
                <c:pt idx="23">
                  <c:v>Children’s rights</c:v>
                </c:pt>
                <c:pt idx="24">
                  <c:v>Attendance</c:v>
                </c:pt>
              </c:strCache>
            </c:strRef>
          </c:cat>
          <c:val>
            <c:numRef>
              <c:f>'Q6.3 summary'!$C$30:$C$54</c:f>
              <c:numCache>
                <c:formatCode>0%</c:formatCode>
                <c:ptCount val="25"/>
                <c:pt idx="0">
                  <c:v>0.50513538748832865</c:v>
                </c:pt>
                <c:pt idx="1">
                  <c:v>0.64359214218896166</c:v>
                </c:pt>
                <c:pt idx="2">
                  <c:v>0.43685687558465858</c:v>
                </c:pt>
                <c:pt idx="3">
                  <c:v>0.36415094339622639</c:v>
                </c:pt>
                <c:pt idx="4">
                  <c:v>0.73015873015873012</c:v>
                </c:pt>
                <c:pt idx="5">
                  <c:v>0.67843866171003719</c:v>
                </c:pt>
                <c:pt idx="6">
                  <c:v>0.80872794800371406</c:v>
                </c:pt>
                <c:pt idx="7">
                  <c:v>0.72134203168685929</c:v>
                </c:pt>
                <c:pt idx="8">
                  <c:v>0.46461824953445063</c:v>
                </c:pt>
                <c:pt idx="9">
                  <c:v>0.23392357875116496</c:v>
                </c:pt>
                <c:pt idx="10">
                  <c:v>0.21808014911463186</c:v>
                </c:pt>
                <c:pt idx="11">
                  <c:v>0.6973929236499069</c:v>
                </c:pt>
                <c:pt idx="12">
                  <c:v>0.73884758364312264</c:v>
                </c:pt>
                <c:pt idx="13">
                  <c:v>0.58938547486033521</c:v>
                </c:pt>
                <c:pt idx="14">
                  <c:v>0.43177570093457945</c:v>
                </c:pt>
                <c:pt idx="15">
                  <c:v>0.41385767790262173</c:v>
                </c:pt>
                <c:pt idx="16">
                  <c:v>0.67166979362101309</c:v>
                </c:pt>
                <c:pt idx="17">
                  <c:v>0.40148698884758366</c:v>
                </c:pt>
                <c:pt idx="18">
                  <c:v>0.56174558960074283</c:v>
                </c:pt>
                <c:pt idx="19">
                  <c:v>0.64332399626517278</c:v>
                </c:pt>
                <c:pt idx="20">
                  <c:v>0.70949720670391059</c:v>
                </c:pt>
                <c:pt idx="21">
                  <c:v>0.23062558356676005</c:v>
                </c:pt>
                <c:pt idx="22">
                  <c:v>0.70325581395348835</c:v>
                </c:pt>
                <c:pt idx="23">
                  <c:v>0.42218080149114634</c:v>
                </c:pt>
                <c:pt idx="24">
                  <c:v>0.37744641192917056</c:v>
                </c:pt>
              </c:numCache>
            </c:numRef>
          </c:val>
          <c:extLst>
            <c:ext xmlns:c16="http://schemas.microsoft.com/office/drawing/2014/chart" uri="{C3380CC4-5D6E-409C-BE32-E72D297353CC}">
              <c16:uniqueId val="{00000000-781B-4ACA-B4B4-692D1F4553E1}"/>
            </c:ext>
          </c:extLst>
        </c:ser>
        <c:ser>
          <c:idx val="1"/>
          <c:order val="1"/>
          <c:tx>
            <c:strRef>
              <c:f>'Q6.3 summary'!$D$29</c:f>
              <c:strCache>
                <c:ptCount val="1"/>
                <c:pt idx="0">
                  <c:v>Important</c:v>
                </c:pt>
              </c:strCache>
            </c:strRef>
          </c:tx>
          <c:spPr>
            <a:solidFill>
              <a:srgbClr val="B3A2C7"/>
            </a:solidFill>
            <a:ln>
              <a:solidFill>
                <a:srgbClr val="B3A2C7"/>
              </a:solidFill>
            </a:ln>
            <a:effectLst/>
          </c:spPr>
          <c:invertIfNegative val="0"/>
          <c:cat>
            <c:strRef>
              <c:f>'Q6.3 summary'!$B$30:$B$54</c:f>
              <c:strCache>
                <c:ptCount val="25"/>
                <c:pt idx="0">
                  <c:v>Use of evidence to support school improvement</c:v>
                </c:pt>
                <c:pt idx="1">
                  <c:v>Staff wellbeing and professional learning culture</c:v>
                </c:pt>
                <c:pt idx="2">
                  <c:v>Skills development</c:v>
                </c:pt>
                <c:pt idx="3">
                  <c:v>Senior phase pathway planning etc</c:v>
                </c:pt>
                <c:pt idx="4">
                  <c:v>School leadership</c:v>
                </c:pt>
                <c:pt idx="5">
                  <c:v>School culture and ethos</c:v>
                </c:pt>
                <c:pt idx="6">
                  <c:v>Safeguarding and promoting welfare</c:v>
                </c:pt>
                <c:pt idx="7">
                  <c:v>Relationships and behaviour</c:v>
                </c:pt>
                <c:pt idx="8">
                  <c:v>Partnerships with parents/carers</c:v>
                </c:pt>
                <c:pt idx="9">
                  <c:v>Partnerships with communities etc </c:v>
                </c:pt>
                <c:pt idx="10">
                  <c:v>Outdoor education</c:v>
                </c:pt>
                <c:pt idx="11">
                  <c:v>Meeting educational support needs</c:v>
                </c:pt>
                <c:pt idx="12">
                  <c:v>Learning, teaching and assessment</c:v>
                </c:pt>
                <c:pt idx="13">
                  <c:v>Learning environment</c:v>
                </c:pt>
                <c:pt idx="14">
                  <c:v>Learner, staff and parent voice etc</c:v>
                </c:pt>
                <c:pt idx="15">
                  <c:v>Learner transitions etc</c:v>
                </c:pt>
                <c:pt idx="16">
                  <c:v>Learner progress</c:v>
                </c:pt>
                <c:pt idx="17">
                  <c:v>Learner attainment</c:v>
                </c:pt>
                <c:pt idx="18">
                  <c:v>Learner achievement</c:v>
                </c:pt>
                <c:pt idx="19">
                  <c:v>Inclusion, equity, equality and diversity</c:v>
                </c:pt>
                <c:pt idx="20">
                  <c:v>Health and wellbeing</c:v>
                </c:pt>
                <c:pt idx="21">
                  <c:v>Digital technologies</c:v>
                </c:pt>
                <c:pt idx="22">
                  <c:v>Curriculum</c:v>
                </c:pt>
                <c:pt idx="23">
                  <c:v>Children’s rights</c:v>
                </c:pt>
                <c:pt idx="24">
                  <c:v>Attendance</c:v>
                </c:pt>
              </c:strCache>
            </c:strRef>
          </c:cat>
          <c:val>
            <c:numRef>
              <c:f>'Q6.3 summary'!$D$30:$D$54</c:f>
              <c:numCache>
                <c:formatCode>0%</c:formatCode>
                <c:ptCount val="25"/>
                <c:pt idx="0">
                  <c:v>0.42296918767507002</c:v>
                </c:pt>
                <c:pt idx="1">
                  <c:v>0.32273152478952294</c:v>
                </c:pt>
                <c:pt idx="2">
                  <c:v>0.44246959775491113</c:v>
                </c:pt>
                <c:pt idx="3">
                  <c:v>0.39528301886792455</c:v>
                </c:pt>
                <c:pt idx="4">
                  <c:v>0.25490196078431371</c:v>
                </c:pt>
                <c:pt idx="5">
                  <c:v>0.29182156133828996</c:v>
                </c:pt>
                <c:pt idx="6">
                  <c:v>0.18198700092850512</c:v>
                </c:pt>
                <c:pt idx="7">
                  <c:v>0.27493010251630939</c:v>
                </c:pt>
                <c:pt idx="8">
                  <c:v>0.47951582867783987</c:v>
                </c:pt>
                <c:pt idx="9">
                  <c:v>0.54054054054054057</c:v>
                </c:pt>
                <c:pt idx="10">
                  <c:v>0.41099720410065238</c:v>
                </c:pt>
                <c:pt idx="11">
                  <c:v>0.28584729981378026</c:v>
                </c:pt>
                <c:pt idx="12">
                  <c:v>0.25092936802973975</c:v>
                </c:pt>
                <c:pt idx="13">
                  <c:v>0.37523277467411548</c:v>
                </c:pt>
                <c:pt idx="14">
                  <c:v>0.48411214953271026</c:v>
                </c:pt>
                <c:pt idx="15">
                  <c:v>0.50187265917602997</c:v>
                </c:pt>
                <c:pt idx="16">
                  <c:v>0.3151969981238274</c:v>
                </c:pt>
                <c:pt idx="17">
                  <c:v>0.52881040892193309</c:v>
                </c:pt>
                <c:pt idx="18">
                  <c:v>0.40389972144846797</c:v>
                </c:pt>
                <c:pt idx="19">
                  <c:v>0.31279178338001867</c:v>
                </c:pt>
                <c:pt idx="20">
                  <c:v>0.27374301675977653</c:v>
                </c:pt>
                <c:pt idx="21">
                  <c:v>0.56022408963585435</c:v>
                </c:pt>
                <c:pt idx="22">
                  <c:v>0.28651162790697676</c:v>
                </c:pt>
                <c:pt idx="23">
                  <c:v>0.47157502329916123</c:v>
                </c:pt>
                <c:pt idx="24">
                  <c:v>0.47530288909599255</c:v>
                </c:pt>
              </c:numCache>
            </c:numRef>
          </c:val>
          <c:extLst>
            <c:ext xmlns:c16="http://schemas.microsoft.com/office/drawing/2014/chart" uri="{C3380CC4-5D6E-409C-BE32-E72D297353CC}">
              <c16:uniqueId val="{00000001-781B-4ACA-B4B4-692D1F4553E1}"/>
            </c:ext>
          </c:extLst>
        </c:ser>
        <c:ser>
          <c:idx val="2"/>
          <c:order val="2"/>
          <c:tx>
            <c:strRef>
              <c:f>'Q6.3 summary'!$E$29</c:f>
              <c:strCache>
                <c:ptCount val="1"/>
                <c:pt idx="0">
                  <c:v>Not very important</c:v>
                </c:pt>
              </c:strCache>
            </c:strRef>
          </c:tx>
          <c:spPr>
            <a:solidFill>
              <a:srgbClr val="93CDDD"/>
            </a:solidFill>
            <a:ln>
              <a:solidFill>
                <a:srgbClr val="93CDDD"/>
              </a:solidFill>
            </a:ln>
            <a:effectLst/>
          </c:spPr>
          <c:invertIfNegative val="0"/>
          <c:cat>
            <c:strRef>
              <c:f>'Q6.3 summary'!$B$30:$B$54</c:f>
              <c:strCache>
                <c:ptCount val="25"/>
                <c:pt idx="0">
                  <c:v>Use of evidence to support school improvement</c:v>
                </c:pt>
                <c:pt idx="1">
                  <c:v>Staff wellbeing and professional learning culture</c:v>
                </c:pt>
                <c:pt idx="2">
                  <c:v>Skills development</c:v>
                </c:pt>
                <c:pt idx="3">
                  <c:v>Senior phase pathway planning etc</c:v>
                </c:pt>
                <c:pt idx="4">
                  <c:v>School leadership</c:v>
                </c:pt>
                <c:pt idx="5">
                  <c:v>School culture and ethos</c:v>
                </c:pt>
                <c:pt idx="6">
                  <c:v>Safeguarding and promoting welfare</c:v>
                </c:pt>
                <c:pt idx="7">
                  <c:v>Relationships and behaviour</c:v>
                </c:pt>
                <c:pt idx="8">
                  <c:v>Partnerships with parents/carers</c:v>
                </c:pt>
                <c:pt idx="9">
                  <c:v>Partnerships with communities etc </c:v>
                </c:pt>
                <c:pt idx="10">
                  <c:v>Outdoor education</c:v>
                </c:pt>
                <c:pt idx="11">
                  <c:v>Meeting educational support needs</c:v>
                </c:pt>
                <c:pt idx="12">
                  <c:v>Learning, teaching and assessment</c:v>
                </c:pt>
                <c:pt idx="13">
                  <c:v>Learning environment</c:v>
                </c:pt>
                <c:pt idx="14">
                  <c:v>Learner, staff and parent voice etc</c:v>
                </c:pt>
                <c:pt idx="15">
                  <c:v>Learner transitions etc</c:v>
                </c:pt>
                <c:pt idx="16">
                  <c:v>Learner progress</c:v>
                </c:pt>
                <c:pt idx="17">
                  <c:v>Learner attainment</c:v>
                </c:pt>
                <c:pt idx="18">
                  <c:v>Learner achievement</c:v>
                </c:pt>
                <c:pt idx="19">
                  <c:v>Inclusion, equity, equality and diversity</c:v>
                </c:pt>
                <c:pt idx="20">
                  <c:v>Health and wellbeing</c:v>
                </c:pt>
                <c:pt idx="21">
                  <c:v>Digital technologies</c:v>
                </c:pt>
                <c:pt idx="22">
                  <c:v>Curriculum</c:v>
                </c:pt>
                <c:pt idx="23">
                  <c:v>Children’s rights</c:v>
                </c:pt>
                <c:pt idx="24">
                  <c:v>Attendance</c:v>
                </c:pt>
              </c:strCache>
            </c:strRef>
          </c:cat>
          <c:val>
            <c:numRef>
              <c:f>'Q6.3 summary'!$E$30:$E$54</c:f>
              <c:numCache>
                <c:formatCode>0%</c:formatCode>
                <c:ptCount val="25"/>
                <c:pt idx="0">
                  <c:v>5.0420168067226892E-2</c:v>
                </c:pt>
                <c:pt idx="1">
                  <c:v>2.05799812909261E-2</c:v>
                </c:pt>
                <c:pt idx="2">
                  <c:v>7.2029934518241343E-2</c:v>
                </c:pt>
                <c:pt idx="3">
                  <c:v>6.0377358490566038E-2</c:v>
                </c:pt>
                <c:pt idx="4">
                  <c:v>1.027077497665733E-2</c:v>
                </c:pt>
                <c:pt idx="5">
                  <c:v>2.4163568773234202E-2</c:v>
                </c:pt>
                <c:pt idx="6">
                  <c:v>8.356545961002786E-3</c:v>
                </c:pt>
                <c:pt idx="7">
                  <c:v>9.3196644920782849E-4</c:v>
                </c:pt>
                <c:pt idx="8">
                  <c:v>4.5623836126629423E-2</c:v>
                </c:pt>
                <c:pt idx="9">
                  <c:v>0.18732525629077354</c:v>
                </c:pt>
                <c:pt idx="10">
                  <c:v>0.28797763280521899</c:v>
                </c:pt>
                <c:pt idx="11">
                  <c:v>7.4487895716945996E-3</c:v>
                </c:pt>
                <c:pt idx="12">
                  <c:v>7.4349442379182153E-3</c:v>
                </c:pt>
                <c:pt idx="13">
                  <c:v>2.8864059590316574E-2</c:v>
                </c:pt>
                <c:pt idx="14">
                  <c:v>6.7289719626168226E-2</c:v>
                </c:pt>
                <c:pt idx="15">
                  <c:v>5.3370786516853931E-2</c:v>
                </c:pt>
                <c:pt idx="16">
                  <c:v>9.3808630393996256E-3</c:v>
                </c:pt>
                <c:pt idx="17">
                  <c:v>5.4832713754646843E-2</c:v>
                </c:pt>
                <c:pt idx="18">
                  <c:v>2.8783658310120707E-2</c:v>
                </c:pt>
                <c:pt idx="19">
                  <c:v>2.6143790849673203E-2</c:v>
                </c:pt>
                <c:pt idx="20">
                  <c:v>1.0242085661080074E-2</c:v>
                </c:pt>
                <c:pt idx="21">
                  <c:v>0.16433239962651727</c:v>
                </c:pt>
                <c:pt idx="22">
                  <c:v>9.3023255813953487E-3</c:v>
                </c:pt>
                <c:pt idx="23">
                  <c:v>8.4808946877912392E-2</c:v>
                </c:pt>
                <c:pt idx="24">
                  <c:v>0.10810810810810811</c:v>
                </c:pt>
              </c:numCache>
            </c:numRef>
          </c:val>
          <c:extLst>
            <c:ext xmlns:c16="http://schemas.microsoft.com/office/drawing/2014/chart" uri="{C3380CC4-5D6E-409C-BE32-E72D297353CC}">
              <c16:uniqueId val="{00000002-781B-4ACA-B4B4-692D1F4553E1}"/>
            </c:ext>
          </c:extLst>
        </c:ser>
        <c:ser>
          <c:idx val="3"/>
          <c:order val="3"/>
          <c:tx>
            <c:strRef>
              <c:f>'Q6.3 summary'!$F$29</c:f>
              <c:strCache>
                <c:ptCount val="1"/>
                <c:pt idx="0">
                  <c:v>Not at all important</c:v>
                </c:pt>
              </c:strCache>
            </c:strRef>
          </c:tx>
          <c:spPr>
            <a:solidFill>
              <a:srgbClr val="31859C"/>
            </a:solidFill>
            <a:ln>
              <a:solidFill>
                <a:srgbClr val="31859C"/>
              </a:solidFill>
            </a:ln>
            <a:effectLst/>
          </c:spPr>
          <c:invertIfNegative val="0"/>
          <c:cat>
            <c:strRef>
              <c:f>'Q6.3 summary'!$B$30:$B$54</c:f>
              <c:strCache>
                <c:ptCount val="25"/>
                <c:pt idx="0">
                  <c:v>Use of evidence to support school improvement</c:v>
                </c:pt>
                <c:pt idx="1">
                  <c:v>Staff wellbeing and professional learning culture</c:v>
                </c:pt>
                <c:pt idx="2">
                  <c:v>Skills development</c:v>
                </c:pt>
                <c:pt idx="3">
                  <c:v>Senior phase pathway planning etc</c:v>
                </c:pt>
                <c:pt idx="4">
                  <c:v>School leadership</c:v>
                </c:pt>
                <c:pt idx="5">
                  <c:v>School culture and ethos</c:v>
                </c:pt>
                <c:pt idx="6">
                  <c:v>Safeguarding and promoting welfare</c:v>
                </c:pt>
                <c:pt idx="7">
                  <c:v>Relationships and behaviour</c:v>
                </c:pt>
                <c:pt idx="8">
                  <c:v>Partnerships with parents/carers</c:v>
                </c:pt>
                <c:pt idx="9">
                  <c:v>Partnerships with communities etc </c:v>
                </c:pt>
                <c:pt idx="10">
                  <c:v>Outdoor education</c:v>
                </c:pt>
                <c:pt idx="11">
                  <c:v>Meeting educational support needs</c:v>
                </c:pt>
                <c:pt idx="12">
                  <c:v>Learning, teaching and assessment</c:v>
                </c:pt>
                <c:pt idx="13">
                  <c:v>Learning environment</c:v>
                </c:pt>
                <c:pt idx="14">
                  <c:v>Learner, staff and parent voice etc</c:v>
                </c:pt>
                <c:pt idx="15">
                  <c:v>Learner transitions etc</c:v>
                </c:pt>
                <c:pt idx="16">
                  <c:v>Learner progress</c:v>
                </c:pt>
                <c:pt idx="17">
                  <c:v>Learner attainment</c:v>
                </c:pt>
                <c:pt idx="18">
                  <c:v>Learner achievement</c:v>
                </c:pt>
                <c:pt idx="19">
                  <c:v>Inclusion, equity, equality and diversity</c:v>
                </c:pt>
                <c:pt idx="20">
                  <c:v>Health and wellbeing</c:v>
                </c:pt>
                <c:pt idx="21">
                  <c:v>Digital technologies</c:v>
                </c:pt>
                <c:pt idx="22">
                  <c:v>Curriculum</c:v>
                </c:pt>
                <c:pt idx="23">
                  <c:v>Children’s rights</c:v>
                </c:pt>
                <c:pt idx="24">
                  <c:v>Attendance</c:v>
                </c:pt>
              </c:strCache>
            </c:strRef>
          </c:cat>
          <c:val>
            <c:numRef>
              <c:f>'Q6.3 summary'!$F$30:$F$54</c:f>
              <c:numCache>
                <c:formatCode>0%</c:formatCode>
                <c:ptCount val="25"/>
                <c:pt idx="0">
                  <c:v>3.7348272642390291E-3</c:v>
                </c:pt>
                <c:pt idx="1">
                  <c:v>3.7418147801683817E-3</c:v>
                </c:pt>
                <c:pt idx="2">
                  <c:v>6.5481758652946682E-3</c:v>
                </c:pt>
                <c:pt idx="3">
                  <c:v>4.7169811320754715E-3</c:v>
                </c:pt>
                <c:pt idx="4">
                  <c:v>9.3370681605975728E-4</c:v>
                </c:pt>
                <c:pt idx="5">
                  <c:v>9.2936802973977691E-4</c:v>
                </c:pt>
                <c:pt idx="6">
                  <c:v>9.2850510677808728E-4</c:v>
                </c:pt>
                <c:pt idx="7">
                  <c:v>1.863932898415657E-3</c:v>
                </c:pt>
                <c:pt idx="8">
                  <c:v>4.6554934823091251E-3</c:v>
                </c:pt>
                <c:pt idx="9">
                  <c:v>1.4911463187325256E-2</c:v>
                </c:pt>
                <c:pt idx="10">
                  <c:v>4.4734389561975771E-2</c:v>
                </c:pt>
                <c:pt idx="11">
                  <c:v>9.3109869646182495E-4</c:v>
                </c:pt>
                <c:pt idx="12">
                  <c:v>1.8587360594795538E-3</c:v>
                </c:pt>
                <c:pt idx="13">
                  <c:v>1.8621973929236499E-3</c:v>
                </c:pt>
                <c:pt idx="14">
                  <c:v>2.8037383177570091E-3</c:v>
                </c:pt>
                <c:pt idx="15">
                  <c:v>3.7453183520599251E-3</c:v>
                </c:pt>
                <c:pt idx="16">
                  <c:v>9.3808630393996248E-4</c:v>
                </c:pt>
                <c:pt idx="17">
                  <c:v>5.5762081784386614E-3</c:v>
                </c:pt>
                <c:pt idx="18">
                  <c:v>2.7855153203342618E-3</c:v>
                </c:pt>
                <c:pt idx="19">
                  <c:v>1.2138188608776844E-2</c:v>
                </c:pt>
                <c:pt idx="20">
                  <c:v>2.7932960893854749E-3</c:v>
                </c:pt>
                <c:pt idx="21">
                  <c:v>1.9607843137254902E-2</c:v>
                </c:pt>
                <c:pt idx="22">
                  <c:v>9.3023255813953494E-4</c:v>
                </c:pt>
                <c:pt idx="23">
                  <c:v>1.2115563839701771E-2</c:v>
                </c:pt>
                <c:pt idx="24">
                  <c:v>2.4231127679403542E-2</c:v>
                </c:pt>
              </c:numCache>
            </c:numRef>
          </c:val>
          <c:extLst>
            <c:ext xmlns:c16="http://schemas.microsoft.com/office/drawing/2014/chart" uri="{C3380CC4-5D6E-409C-BE32-E72D297353CC}">
              <c16:uniqueId val="{00000003-781B-4ACA-B4B4-692D1F4553E1}"/>
            </c:ext>
          </c:extLst>
        </c:ser>
        <c:ser>
          <c:idx val="4"/>
          <c:order val="4"/>
          <c:tx>
            <c:strRef>
              <c:f>'Q6.3 summary'!$G$29</c:f>
              <c:strCache>
                <c:ptCount val="1"/>
                <c:pt idx="0">
                  <c:v>Not sure</c:v>
                </c:pt>
              </c:strCache>
            </c:strRef>
          </c:tx>
          <c:spPr>
            <a:solidFill>
              <a:srgbClr val="C4BD97"/>
            </a:solidFill>
            <a:ln>
              <a:solidFill>
                <a:srgbClr val="C4BD97"/>
              </a:solidFill>
            </a:ln>
            <a:effectLst/>
          </c:spPr>
          <c:invertIfNegative val="0"/>
          <c:cat>
            <c:strRef>
              <c:f>'Q6.3 summary'!$B$30:$B$54</c:f>
              <c:strCache>
                <c:ptCount val="25"/>
                <c:pt idx="0">
                  <c:v>Use of evidence to support school improvement</c:v>
                </c:pt>
                <c:pt idx="1">
                  <c:v>Staff wellbeing and professional learning culture</c:v>
                </c:pt>
                <c:pt idx="2">
                  <c:v>Skills development</c:v>
                </c:pt>
                <c:pt idx="3">
                  <c:v>Senior phase pathway planning etc</c:v>
                </c:pt>
                <c:pt idx="4">
                  <c:v>School leadership</c:v>
                </c:pt>
                <c:pt idx="5">
                  <c:v>School culture and ethos</c:v>
                </c:pt>
                <c:pt idx="6">
                  <c:v>Safeguarding and promoting welfare</c:v>
                </c:pt>
                <c:pt idx="7">
                  <c:v>Relationships and behaviour</c:v>
                </c:pt>
                <c:pt idx="8">
                  <c:v>Partnerships with parents/carers</c:v>
                </c:pt>
                <c:pt idx="9">
                  <c:v>Partnerships with communities etc </c:v>
                </c:pt>
                <c:pt idx="10">
                  <c:v>Outdoor education</c:v>
                </c:pt>
                <c:pt idx="11">
                  <c:v>Meeting educational support needs</c:v>
                </c:pt>
                <c:pt idx="12">
                  <c:v>Learning, teaching and assessment</c:v>
                </c:pt>
                <c:pt idx="13">
                  <c:v>Learning environment</c:v>
                </c:pt>
                <c:pt idx="14">
                  <c:v>Learner, staff and parent voice etc</c:v>
                </c:pt>
                <c:pt idx="15">
                  <c:v>Learner transitions etc</c:v>
                </c:pt>
                <c:pt idx="16">
                  <c:v>Learner progress</c:v>
                </c:pt>
                <c:pt idx="17">
                  <c:v>Learner attainment</c:v>
                </c:pt>
                <c:pt idx="18">
                  <c:v>Learner achievement</c:v>
                </c:pt>
                <c:pt idx="19">
                  <c:v>Inclusion, equity, equality and diversity</c:v>
                </c:pt>
                <c:pt idx="20">
                  <c:v>Health and wellbeing</c:v>
                </c:pt>
                <c:pt idx="21">
                  <c:v>Digital technologies</c:v>
                </c:pt>
                <c:pt idx="22">
                  <c:v>Curriculum</c:v>
                </c:pt>
                <c:pt idx="23">
                  <c:v>Children’s rights</c:v>
                </c:pt>
                <c:pt idx="24">
                  <c:v>Attendance</c:v>
                </c:pt>
              </c:strCache>
            </c:strRef>
          </c:cat>
          <c:val>
            <c:numRef>
              <c:f>'Q6.3 summary'!$G$30:$G$54</c:f>
              <c:numCache>
                <c:formatCode>0%</c:formatCode>
                <c:ptCount val="25"/>
                <c:pt idx="0">
                  <c:v>1.7740429505135387E-2</c:v>
                </c:pt>
                <c:pt idx="1">
                  <c:v>9.3545369504209538E-3</c:v>
                </c:pt>
                <c:pt idx="2">
                  <c:v>4.2095416276894296E-2</c:v>
                </c:pt>
                <c:pt idx="3">
                  <c:v>0.17547169811320754</c:v>
                </c:pt>
                <c:pt idx="4">
                  <c:v>3.7348272642390291E-3</c:v>
                </c:pt>
                <c:pt idx="5">
                  <c:v>4.646840148698885E-3</c:v>
                </c:pt>
                <c:pt idx="6">
                  <c:v>0</c:v>
                </c:pt>
                <c:pt idx="7">
                  <c:v>9.3196644920782849E-4</c:v>
                </c:pt>
                <c:pt idx="8">
                  <c:v>5.5865921787709499E-3</c:v>
                </c:pt>
                <c:pt idx="9">
                  <c:v>2.3299161230195712E-2</c:v>
                </c:pt>
                <c:pt idx="10">
                  <c:v>3.8210624417520968E-2</c:v>
                </c:pt>
                <c:pt idx="11">
                  <c:v>8.3798882681564244E-3</c:v>
                </c:pt>
                <c:pt idx="12">
                  <c:v>9.2936802973977691E-4</c:v>
                </c:pt>
                <c:pt idx="13">
                  <c:v>4.6554934823091251E-3</c:v>
                </c:pt>
                <c:pt idx="14">
                  <c:v>1.4018691588785047E-2</c:v>
                </c:pt>
                <c:pt idx="15">
                  <c:v>2.7153558052434457E-2</c:v>
                </c:pt>
                <c:pt idx="16">
                  <c:v>2.8142589118198874E-3</c:v>
                </c:pt>
                <c:pt idx="17">
                  <c:v>9.2936802973977699E-3</c:v>
                </c:pt>
                <c:pt idx="18">
                  <c:v>2.7855153203342618E-3</c:v>
                </c:pt>
                <c:pt idx="19">
                  <c:v>5.6022408963585435E-3</c:v>
                </c:pt>
                <c:pt idx="20">
                  <c:v>3.7243947858472998E-3</c:v>
                </c:pt>
                <c:pt idx="21">
                  <c:v>2.5210084033613446E-2</c:v>
                </c:pt>
                <c:pt idx="22">
                  <c:v>0</c:v>
                </c:pt>
                <c:pt idx="23">
                  <c:v>9.3196644920782844E-3</c:v>
                </c:pt>
                <c:pt idx="24">
                  <c:v>1.4911463187325256E-2</c:v>
                </c:pt>
              </c:numCache>
            </c:numRef>
          </c:val>
          <c:extLst>
            <c:ext xmlns:c16="http://schemas.microsoft.com/office/drawing/2014/chart" uri="{C3380CC4-5D6E-409C-BE32-E72D297353CC}">
              <c16:uniqueId val="{00000004-781B-4ACA-B4B4-692D1F4553E1}"/>
            </c:ext>
          </c:extLst>
        </c:ser>
        <c:dLbls>
          <c:showLegendKey val="0"/>
          <c:showVal val="0"/>
          <c:showCatName val="0"/>
          <c:showSerName val="0"/>
          <c:showPercent val="0"/>
          <c:showBubbleSize val="0"/>
        </c:dLbls>
        <c:gapWidth val="150"/>
        <c:overlap val="100"/>
        <c:axId val="2032175200"/>
        <c:axId val="2032184800"/>
      </c:barChart>
      <c:catAx>
        <c:axId val="203217520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032184800"/>
        <c:crosses val="autoZero"/>
        <c:auto val="1"/>
        <c:lblAlgn val="ctr"/>
        <c:lblOffset val="100"/>
        <c:noMultiLvlLbl val="0"/>
      </c:catAx>
      <c:valAx>
        <c:axId val="2032184800"/>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20321752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100" b="1">
                <a:solidFill>
                  <a:sysClr val="windowText" lastClr="000000"/>
                </a:solidFill>
                <a:latin typeface="Arial" panose="020B0604020202020204" pitchFamily="34" charset="0"/>
                <a:cs typeface="Arial" panose="020B0604020202020204" pitchFamily="34" charset="0"/>
              </a:rPr>
              <a:t>Senior leaders</a:t>
            </a:r>
          </a:p>
        </c:rich>
      </c:tx>
      <c:layout>
        <c:manualLayout>
          <c:xMode val="edge"/>
          <c:yMode val="edge"/>
          <c:x val="0.10590571895424834"/>
          <c:y val="5.543650793650793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'Q1.3'!$B$52</c:f>
              <c:strCache>
                <c:ptCount val="1"/>
                <c:pt idx="0">
                  <c:v>Agree strongly</c:v>
                </c:pt>
              </c:strCache>
            </c:strRef>
          </c:tx>
          <c:spPr>
            <a:solidFill>
              <a:srgbClr val="604A7B"/>
            </a:solidFill>
            <a:ln>
              <a:solidFill>
                <a:srgbClr val="604A7B"/>
              </a:solidFill>
            </a:ln>
            <a:effectLst/>
          </c:spPr>
          <c:invertIfNegative val="0"/>
          <c:cat>
            <c:strRef>
              <c:f>'Q1.3'!$A$53:$A$57</c:f>
              <c:strCache>
                <c:ptCount val="5"/>
                <c:pt idx="0">
                  <c:v>Parent or carer and young people</c:v>
                </c:pt>
                <c:pt idx="1">
                  <c:v>Teacher or other staff </c:v>
                </c:pt>
                <c:pt idx="2">
                  <c:v>Senior leader or manager </c:v>
                </c:pt>
                <c:pt idx="3">
                  <c:v>Local / education authority officer</c:v>
                </c:pt>
                <c:pt idx="4">
                  <c:v>Other</c:v>
                </c:pt>
              </c:strCache>
            </c:strRef>
          </c:cat>
          <c:val>
            <c:numRef>
              <c:f>'Q1.3'!$B$53:$B$57</c:f>
              <c:numCache>
                <c:formatCode>General</c:formatCode>
                <c:ptCount val="5"/>
                <c:pt idx="0">
                  <c:v>114</c:v>
                </c:pt>
                <c:pt idx="1">
                  <c:v>137</c:v>
                </c:pt>
                <c:pt idx="2">
                  <c:v>186</c:v>
                </c:pt>
                <c:pt idx="3">
                  <c:v>18</c:v>
                </c:pt>
                <c:pt idx="4">
                  <c:v>22</c:v>
                </c:pt>
              </c:numCache>
            </c:numRef>
          </c:val>
          <c:extLst>
            <c:ext xmlns:c16="http://schemas.microsoft.com/office/drawing/2014/chart" uri="{C3380CC4-5D6E-409C-BE32-E72D297353CC}">
              <c16:uniqueId val="{00000000-C2E6-4134-8801-8A8010325D65}"/>
            </c:ext>
          </c:extLst>
        </c:ser>
        <c:ser>
          <c:idx val="1"/>
          <c:order val="1"/>
          <c:tx>
            <c:strRef>
              <c:f>'Q1.3'!$C$52</c:f>
              <c:strCache>
                <c:ptCount val="1"/>
                <c:pt idx="0">
                  <c:v>Agree</c:v>
                </c:pt>
              </c:strCache>
            </c:strRef>
          </c:tx>
          <c:spPr>
            <a:solidFill>
              <a:srgbClr val="B3A2C7"/>
            </a:solidFill>
            <a:ln>
              <a:solidFill>
                <a:srgbClr val="B3A2C7"/>
              </a:solidFill>
            </a:ln>
            <a:effectLst/>
          </c:spPr>
          <c:invertIfNegative val="0"/>
          <c:cat>
            <c:strRef>
              <c:f>'Q1.3'!$A$53:$A$57</c:f>
              <c:strCache>
                <c:ptCount val="5"/>
                <c:pt idx="0">
                  <c:v>Parent or carer and young people</c:v>
                </c:pt>
                <c:pt idx="1">
                  <c:v>Teacher or other staff </c:v>
                </c:pt>
                <c:pt idx="2">
                  <c:v>Senior leader or manager </c:v>
                </c:pt>
                <c:pt idx="3">
                  <c:v>Local / education authority officer</c:v>
                </c:pt>
                <c:pt idx="4">
                  <c:v>Other</c:v>
                </c:pt>
              </c:strCache>
            </c:strRef>
          </c:cat>
          <c:val>
            <c:numRef>
              <c:f>'Q1.3'!$C$53:$C$57</c:f>
              <c:numCache>
                <c:formatCode>General</c:formatCode>
                <c:ptCount val="5"/>
                <c:pt idx="0">
                  <c:v>127</c:v>
                </c:pt>
                <c:pt idx="1">
                  <c:v>167</c:v>
                </c:pt>
                <c:pt idx="2">
                  <c:v>98</c:v>
                </c:pt>
                <c:pt idx="3">
                  <c:v>17</c:v>
                </c:pt>
                <c:pt idx="4">
                  <c:v>16</c:v>
                </c:pt>
              </c:numCache>
            </c:numRef>
          </c:val>
          <c:extLst>
            <c:ext xmlns:c16="http://schemas.microsoft.com/office/drawing/2014/chart" uri="{C3380CC4-5D6E-409C-BE32-E72D297353CC}">
              <c16:uniqueId val="{00000001-C2E6-4134-8801-8A8010325D65}"/>
            </c:ext>
          </c:extLst>
        </c:ser>
        <c:ser>
          <c:idx val="2"/>
          <c:order val="2"/>
          <c:tx>
            <c:strRef>
              <c:f>'Q1.3'!$D$52</c:f>
              <c:strCache>
                <c:ptCount val="1"/>
                <c:pt idx="0">
                  <c:v>Neutral</c:v>
                </c:pt>
              </c:strCache>
            </c:strRef>
          </c:tx>
          <c:spPr>
            <a:solidFill>
              <a:srgbClr val="D9D9D9"/>
            </a:solidFill>
            <a:ln>
              <a:solidFill>
                <a:srgbClr val="D9D9D9"/>
              </a:solidFill>
            </a:ln>
            <a:effectLst/>
          </c:spPr>
          <c:invertIfNegative val="0"/>
          <c:cat>
            <c:strRef>
              <c:f>'Q1.3'!$A$53:$A$57</c:f>
              <c:strCache>
                <c:ptCount val="5"/>
                <c:pt idx="0">
                  <c:v>Parent or carer and young people</c:v>
                </c:pt>
                <c:pt idx="1">
                  <c:v>Teacher or other staff </c:v>
                </c:pt>
                <c:pt idx="2">
                  <c:v>Senior leader or manager </c:v>
                </c:pt>
                <c:pt idx="3">
                  <c:v>Local / education authority officer</c:v>
                </c:pt>
                <c:pt idx="4">
                  <c:v>Other</c:v>
                </c:pt>
              </c:strCache>
            </c:strRef>
          </c:cat>
          <c:val>
            <c:numRef>
              <c:f>'Q1.3'!$D$53:$D$57</c:f>
              <c:numCache>
                <c:formatCode>General</c:formatCode>
                <c:ptCount val="5"/>
                <c:pt idx="0">
                  <c:v>26</c:v>
                </c:pt>
                <c:pt idx="1">
                  <c:v>24</c:v>
                </c:pt>
                <c:pt idx="2">
                  <c:v>14</c:v>
                </c:pt>
                <c:pt idx="3">
                  <c:v>2</c:v>
                </c:pt>
                <c:pt idx="4">
                  <c:v>6</c:v>
                </c:pt>
              </c:numCache>
            </c:numRef>
          </c:val>
          <c:extLst>
            <c:ext xmlns:c16="http://schemas.microsoft.com/office/drawing/2014/chart" uri="{C3380CC4-5D6E-409C-BE32-E72D297353CC}">
              <c16:uniqueId val="{00000002-C2E6-4134-8801-8A8010325D65}"/>
            </c:ext>
          </c:extLst>
        </c:ser>
        <c:ser>
          <c:idx val="3"/>
          <c:order val="3"/>
          <c:tx>
            <c:strRef>
              <c:f>'Q1.3'!$E$52</c:f>
              <c:strCache>
                <c:ptCount val="1"/>
                <c:pt idx="0">
                  <c:v>Disagree</c:v>
                </c:pt>
              </c:strCache>
            </c:strRef>
          </c:tx>
          <c:spPr>
            <a:solidFill>
              <a:srgbClr val="93CDDD"/>
            </a:solidFill>
            <a:ln>
              <a:solidFill>
                <a:srgbClr val="93CDDD"/>
              </a:solidFill>
            </a:ln>
            <a:effectLst/>
          </c:spPr>
          <c:invertIfNegative val="0"/>
          <c:cat>
            <c:strRef>
              <c:f>'Q1.3'!$A$53:$A$57</c:f>
              <c:strCache>
                <c:ptCount val="5"/>
                <c:pt idx="0">
                  <c:v>Parent or carer and young people</c:v>
                </c:pt>
                <c:pt idx="1">
                  <c:v>Teacher or other staff </c:v>
                </c:pt>
                <c:pt idx="2">
                  <c:v>Senior leader or manager </c:v>
                </c:pt>
                <c:pt idx="3">
                  <c:v>Local / education authority officer</c:v>
                </c:pt>
                <c:pt idx="4">
                  <c:v>Other</c:v>
                </c:pt>
              </c:strCache>
            </c:strRef>
          </c:cat>
          <c:val>
            <c:numRef>
              <c:f>'Q1.3'!$E$53:$E$57</c:f>
              <c:numCache>
                <c:formatCode>General</c:formatCode>
                <c:ptCount val="5"/>
                <c:pt idx="0">
                  <c:v>31</c:v>
                </c:pt>
                <c:pt idx="1">
                  <c:v>31</c:v>
                </c:pt>
                <c:pt idx="2">
                  <c:v>14</c:v>
                </c:pt>
                <c:pt idx="3">
                  <c:v>1</c:v>
                </c:pt>
                <c:pt idx="4">
                  <c:v>3</c:v>
                </c:pt>
              </c:numCache>
            </c:numRef>
          </c:val>
          <c:extLst>
            <c:ext xmlns:c16="http://schemas.microsoft.com/office/drawing/2014/chart" uri="{C3380CC4-5D6E-409C-BE32-E72D297353CC}">
              <c16:uniqueId val="{00000003-C2E6-4134-8801-8A8010325D65}"/>
            </c:ext>
          </c:extLst>
        </c:ser>
        <c:ser>
          <c:idx val="4"/>
          <c:order val="4"/>
          <c:tx>
            <c:strRef>
              <c:f>'Q1.3'!$F$52</c:f>
              <c:strCache>
                <c:ptCount val="1"/>
                <c:pt idx="0">
                  <c:v>Disagree strongly</c:v>
                </c:pt>
              </c:strCache>
            </c:strRef>
          </c:tx>
          <c:spPr>
            <a:solidFill>
              <a:srgbClr val="31859C"/>
            </a:solidFill>
            <a:ln>
              <a:solidFill>
                <a:srgbClr val="31859C"/>
              </a:solidFill>
            </a:ln>
            <a:effectLst/>
          </c:spPr>
          <c:invertIfNegative val="0"/>
          <c:cat>
            <c:strRef>
              <c:f>'Q1.3'!$A$53:$A$57</c:f>
              <c:strCache>
                <c:ptCount val="5"/>
                <c:pt idx="0">
                  <c:v>Parent or carer and young people</c:v>
                </c:pt>
                <c:pt idx="1">
                  <c:v>Teacher or other staff </c:v>
                </c:pt>
                <c:pt idx="2">
                  <c:v>Senior leader or manager </c:v>
                </c:pt>
                <c:pt idx="3">
                  <c:v>Local / education authority officer</c:v>
                </c:pt>
                <c:pt idx="4">
                  <c:v>Other</c:v>
                </c:pt>
              </c:strCache>
            </c:strRef>
          </c:cat>
          <c:val>
            <c:numRef>
              <c:f>'Q1.3'!$F$53:$F$57</c:f>
              <c:numCache>
                <c:formatCode>General</c:formatCode>
                <c:ptCount val="5"/>
                <c:pt idx="0">
                  <c:v>19</c:v>
                </c:pt>
                <c:pt idx="1">
                  <c:v>20</c:v>
                </c:pt>
                <c:pt idx="2">
                  <c:v>3</c:v>
                </c:pt>
                <c:pt idx="4">
                  <c:v>4</c:v>
                </c:pt>
              </c:numCache>
            </c:numRef>
          </c:val>
          <c:extLst>
            <c:ext xmlns:c16="http://schemas.microsoft.com/office/drawing/2014/chart" uri="{C3380CC4-5D6E-409C-BE32-E72D297353CC}">
              <c16:uniqueId val="{00000004-C2E6-4134-8801-8A8010325D65}"/>
            </c:ext>
          </c:extLst>
        </c:ser>
        <c:ser>
          <c:idx val="5"/>
          <c:order val="5"/>
          <c:tx>
            <c:strRef>
              <c:f>'Q1.3'!$G$52</c:f>
              <c:strCache>
                <c:ptCount val="1"/>
                <c:pt idx="0">
                  <c:v>Not sure</c:v>
                </c:pt>
              </c:strCache>
            </c:strRef>
          </c:tx>
          <c:spPr>
            <a:solidFill>
              <a:srgbClr val="C4BD97"/>
            </a:solidFill>
            <a:ln>
              <a:solidFill>
                <a:srgbClr val="C4BD97"/>
              </a:solidFill>
            </a:ln>
            <a:effectLst/>
          </c:spPr>
          <c:invertIfNegative val="0"/>
          <c:cat>
            <c:strRef>
              <c:f>'Q1.3'!$A$53:$A$57</c:f>
              <c:strCache>
                <c:ptCount val="5"/>
                <c:pt idx="0">
                  <c:v>Parent or carer and young people</c:v>
                </c:pt>
                <c:pt idx="1">
                  <c:v>Teacher or other staff </c:v>
                </c:pt>
                <c:pt idx="2">
                  <c:v>Senior leader or manager </c:v>
                </c:pt>
                <c:pt idx="3">
                  <c:v>Local / education authority officer</c:v>
                </c:pt>
                <c:pt idx="4">
                  <c:v>Other</c:v>
                </c:pt>
              </c:strCache>
            </c:strRef>
          </c:cat>
          <c:val>
            <c:numRef>
              <c:f>'Q1.3'!$G$53:$G$57</c:f>
              <c:numCache>
                <c:formatCode>General</c:formatCode>
                <c:ptCount val="5"/>
                <c:pt idx="0">
                  <c:v>3</c:v>
                </c:pt>
                <c:pt idx="1">
                  <c:v>4</c:v>
                </c:pt>
                <c:pt idx="2">
                  <c:v>1</c:v>
                </c:pt>
              </c:numCache>
            </c:numRef>
          </c:val>
          <c:extLst>
            <c:ext xmlns:c16="http://schemas.microsoft.com/office/drawing/2014/chart" uri="{C3380CC4-5D6E-409C-BE32-E72D297353CC}">
              <c16:uniqueId val="{00000005-C2E6-4134-8801-8A8010325D65}"/>
            </c:ext>
          </c:extLst>
        </c:ser>
        <c:dLbls>
          <c:showLegendKey val="0"/>
          <c:showVal val="0"/>
          <c:showCatName val="0"/>
          <c:showSerName val="0"/>
          <c:showPercent val="0"/>
          <c:showBubbleSize val="0"/>
        </c:dLbls>
        <c:gapWidth val="219"/>
        <c:overlap val="-27"/>
        <c:axId val="733728656"/>
        <c:axId val="733731536"/>
      </c:barChart>
      <c:catAx>
        <c:axId val="7337286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3731536"/>
        <c:crosses val="autoZero"/>
        <c:auto val="1"/>
        <c:lblAlgn val="ctr"/>
        <c:lblOffset val="100"/>
        <c:noMultiLvlLbl val="0"/>
      </c:catAx>
      <c:valAx>
        <c:axId val="73373153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solidFill>
                      <a:sysClr val="windowText" lastClr="000000"/>
                    </a:solidFill>
                    <a:latin typeface="Arial" panose="020B0604020202020204" pitchFamily="34" charset="0"/>
                    <a:cs typeface="Arial" panose="020B0604020202020204" pitchFamily="34" charset="0"/>
                  </a:rPr>
                  <a:t>Frequency</a:t>
                </a:r>
              </a:p>
            </c:rich>
          </c:tx>
          <c:layout>
            <c:manualLayout>
              <c:xMode val="edge"/>
              <c:yMode val="edge"/>
              <c:x val="6.2254901960784315E-3"/>
              <c:y val="0.3364242063492063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372865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122316232210095E-2"/>
          <c:y val="4.2179951690821255E-2"/>
          <c:w val="0.88768099639718934"/>
          <c:h val="0.47571708937198065"/>
        </c:manualLayout>
      </c:layout>
      <c:barChart>
        <c:barDir val="col"/>
        <c:grouping val="clustered"/>
        <c:varyColors val="0"/>
        <c:ser>
          <c:idx val="0"/>
          <c:order val="0"/>
          <c:tx>
            <c:strRef>
              <c:f>'Q7.1'!$A$53</c:f>
              <c:strCache>
                <c:ptCount val="1"/>
                <c:pt idx="0">
                  <c:v>Parent or carer and young people</c:v>
                </c:pt>
              </c:strCache>
            </c:strRef>
          </c:tx>
          <c:spPr>
            <a:solidFill>
              <a:srgbClr val="0070C0"/>
            </a:solidFill>
            <a:ln>
              <a:solidFill>
                <a:srgbClr val="0070C0"/>
              </a:solidFill>
            </a:ln>
            <a:effectLst/>
          </c:spPr>
          <c:invertIfNegative val="0"/>
          <c:cat>
            <c:strRef>
              <c:f>'Q7.1'!$B$52:$C$52</c:f>
              <c:strCache>
                <c:ptCount val="2"/>
                <c:pt idx="0">
                  <c:v>A single inspection report for all audiences (e.g. schools, local authorities/proprietors of independent schools, parents and carers)</c:v>
                </c:pt>
                <c:pt idx="1">
                  <c:v>Two inspection reports – one with detailed information for schools and local authorities / proprietors of independent schools, and a shorter, easy-to-understand version for parents and carers</c:v>
                </c:pt>
              </c:strCache>
            </c:strRef>
          </c:cat>
          <c:val>
            <c:numRef>
              <c:f>'Q7.1'!$B$53:$C$53</c:f>
              <c:numCache>
                <c:formatCode>0%</c:formatCode>
                <c:ptCount val="2"/>
                <c:pt idx="0">
                  <c:v>0.30819672131147541</c:v>
                </c:pt>
                <c:pt idx="1">
                  <c:v>0.63278688524590165</c:v>
                </c:pt>
              </c:numCache>
            </c:numRef>
          </c:val>
          <c:extLst>
            <c:ext xmlns:c16="http://schemas.microsoft.com/office/drawing/2014/chart" uri="{C3380CC4-5D6E-409C-BE32-E72D297353CC}">
              <c16:uniqueId val="{00000000-0607-4A3D-99C4-00AEAB8FC618}"/>
            </c:ext>
          </c:extLst>
        </c:ser>
        <c:ser>
          <c:idx val="1"/>
          <c:order val="1"/>
          <c:tx>
            <c:strRef>
              <c:f>'Q7.1'!$A$54</c:f>
              <c:strCache>
                <c:ptCount val="1"/>
                <c:pt idx="0">
                  <c:v>Teacher or other staff </c:v>
                </c:pt>
              </c:strCache>
            </c:strRef>
          </c:tx>
          <c:spPr>
            <a:solidFill>
              <a:srgbClr val="F79646"/>
            </a:solidFill>
            <a:ln>
              <a:solidFill>
                <a:srgbClr val="F79646"/>
              </a:solidFill>
            </a:ln>
            <a:effectLst/>
          </c:spPr>
          <c:invertIfNegative val="0"/>
          <c:cat>
            <c:strRef>
              <c:f>'Q7.1'!$B$52:$C$52</c:f>
              <c:strCache>
                <c:ptCount val="2"/>
                <c:pt idx="0">
                  <c:v>A single inspection report for all audiences (e.g. schools, local authorities/proprietors of independent schools, parents and carers)</c:v>
                </c:pt>
                <c:pt idx="1">
                  <c:v>Two inspection reports – one with detailed information for schools and local authorities / proprietors of independent schools, and a shorter, easy-to-understand version for parents and carers</c:v>
                </c:pt>
              </c:strCache>
            </c:strRef>
          </c:cat>
          <c:val>
            <c:numRef>
              <c:f>'Q7.1'!$B$54:$C$54</c:f>
              <c:numCache>
                <c:formatCode>0%</c:formatCode>
                <c:ptCount val="2"/>
                <c:pt idx="0">
                  <c:v>0.14555256064690028</c:v>
                </c:pt>
                <c:pt idx="1">
                  <c:v>0.84097035040431267</c:v>
                </c:pt>
              </c:numCache>
            </c:numRef>
          </c:val>
          <c:extLst>
            <c:ext xmlns:c16="http://schemas.microsoft.com/office/drawing/2014/chart" uri="{C3380CC4-5D6E-409C-BE32-E72D297353CC}">
              <c16:uniqueId val="{00000001-0607-4A3D-99C4-00AEAB8FC618}"/>
            </c:ext>
          </c:extLst>
        </c:ser>
        <c:ser>
          <c:idx val="2"/>
          <c:order val="2"/>
          <c:tx>
            <c:strRef>
              <c:f>'Q7.1'!$A$55</c:f>
              <c:strCache>
                <c:ptCount val="1"/>
                <c:pt idx="0">
                  <c:v>Senior leader or manager </c:v>
                </c:pt>
              </c:strCache>
            </c:strRef>
          </c:tx>
          <c:spPr>
            <a:solidFill>
              <a:srgbClr val="9BBB59"/>
            </a:solidFill>
            <a:ln>
              <a:solidFill>
                <a:srgbClr val="9BBB59"/>
              </a:solidFill>
            </a:ln>
            <a:effectLst/>
          </c:spPr>
          <c:invertIfNegative val="0"/>
          <c:cat>
            <c:strRef>
              <c:f>'Q7.1'!$B$52:$C$52</c:f>
              <c:strCache>
                <c:ptCount val="2"/>
                <c:pt idx="0">
                  <c:v>A single inspection report for all audiences (e.g. schools, local authorities/proprietors of independent schools, parents and carers)</c:v>
                </c:pt>
                <c:pt idx="1">
                  <c:v>Two inspection reports – one with detailed information for schools and local authorities / proprietors of independent schools, and a shorter, easy-to-understand version for parents and carers</c:v>
                </c:pt>
              </c:strCache>
            </c:strRef>
          </c:cat>
          <c:val>
            <c:numRef>
              <c:f>'Q7.1'!$B$55:$C$55</c:f>
              <c:numCache>
                <c:formatCode>0%</c:formatCode>
                <c:ptCount val="2"/>
                <c:pt idx="0">
                  <c:v>9.7719869706840393E-2</c:v>
                </c:pt>
                <c:pt idx="1">
                  <c:v>0.83387622149837137</c:v>
                </c:pt>
              </c:numCache>
            </c:numRef>
          </c:val>
          <c:extLst>
            <c:ext xmlns:c16="http://schemas.microsoft.com/office/drawing/2014/chart" uri="{C3380CC4-5D6E-409C-BE32-E72D297353CC}">
              <c16:uniqueId val="{00000002-0607-4A3D-99C4-00AEAB8FC618}"/>
            </c:ext>
          </c:extLst>
        </c:ser>
        <c:ser>
          <c:idx val="3"/>
          <c:order val="3"/>
          <c:tx>
            <c:strRef>
              <c:f>'Q7.1'!$A$56</c:f>
              <c:strCache>
                <c:ptCount val="1"/>
                <c:pt idx="0">
                  <c:v>Local / education authority officer</c:v>
                </c:pt>
              </c:strCache>
            </c:strRef>
          </c:tx>
          <c:spPr>
            <a:solidFill>
              <a:srgbClr val="FADF6E"/>
            </a:solidFill>
            <a:ln>
              <a:solidFill>
                <a:srgbClr val="FADF6E"/>
              </a:solidFill>
            </a:ln>
            <a:effectLst/>
          </c:spPr>
          <c:invertIfNegative val="0"/>
          <c:cat>
            <c:strRef>
              <c:f>'Q7.1'!$B$52:$C$52</c:f>
              <c:strCache>
                <c:ptCount val="2"/>
                <c:pt idx="0">
                  <c:v>A single inspection report for all audiences (e.g. schools, local authorities/proprietors of independent schools, parents and carers)</c:v>
                </c:pt>
                <c:pt idx="1">
                  <c:v>Two inspection reports – one with detailed information for schools and local authorities / proprietors of independent schools, and a shorter, easy-to-understand version for parents and carers</c:v>
                </c:pt>
              </c:strCache>
            </c:strRef>
          </c:cat>
          <c:val>
            <c:numRef>
              <c:f>'Q7.1'!$B$56:$C$56</c:f>
              <c:numCache>
                <c:formatCode>0%</c:formatCode>
                <c:ptCount val="2"/>
                <c:pt idx="0">
                  <c:v>0.13157894736842105</c:v>
                </c:pt>
                <c:pt idx="1">
                  <c:v>0.84210526315789469</c:v>
                </c:pt>
              </c:numCache>
            </c:numRef>
          </c:val>
          <c:extLst>
            <c:ext xmlns:c16="http://schemas.microsoft.com/office/drawing/2014/chart" uri="{C3380CC4-5D6E-409C-BE32-E72D297353CC}">
              <c16:uniqueId val="{00000003-0607-4A3D-99C4-00AEAB8FC618}"/>
            </c:ext>
          </c:extLst>
        </c:ser>
        <c:ser>
          <c:idx val="4"/>
          <c:order val="4"/>
          <c:tx>
            <c:strRef>
              <c:f>'Q7.1'!$A$57</c:f>
              <c:strCache>
                <c:ptCount val="1"/>
                <c:pt idx="0">
                  <c:v>Other</c:v>
                </c:pt>
              </c:strCache>
            </c:strRef>
          </c:tx>
          <c:spPr>
            <a:solidFill>
              <a:srgbClr val="736B41"/>
            </a:solidFill>
            <a:ln>
              <a:solidFill>
                <a:srgbClr val="736B41"/>
              </a:solidFill>
            </a:ln>
            <a:effectLst/>
          </c:spPr>
          <c:invertIfNegative val="0"/>
          <c:cat>
            <c:strRef>
              <c:f>'Q7.1'!$B$52:$C$52</c:f>
              <c:strCache>
                <c:ptCount val="2"/>
                <c:pt idx="0">
                  <c:v>A single inspection report for all audiences (e.g. schools, local authorities/proprietors of independent schools, parents and carers)</c:v>
                </c:pt>
                <c:pt idx="1">
                  <c:v>Two inspection reports – one with detailed information for schools and local authorities / proprietors of independent schools, and a shorter, easy-to-understand version for parents and carers</c:v>
                </c:pt>
              </c:strCache>
            </c:strRef>
          </c:cat>
          <c:val>
            <c:numRef>
              <c:f>'Q7.1'!$B$57:$C$57</c:f>
              <c:numCache>
                <c:formatCode>0%</c:formatCode>
                <c:ptCount val="2"/>
                <c:pt idx="0">
                  <c:v>0.16666666666666666</c:v>
                </c:pt>
                <c:pt idx="1">
                  <c:v>0.5625</c:v>
                </c:pt>
              </c:numCache>
            </c:numRef>
          </c:val>
          <c:extLst>
            <c:ext xmlns:c16="http://schemas.microsoft.com/office/drawing/2014/chart" uri="{C3380CC4-5D6E-409C-BE32-E72D297353CC}">
              <c16:uniqueId val="{00000004-0607-4A3D-99C4-00AEAB8FC618}"/>
            </c:ext>
          </c:extLst>
        </c:ser>
        <c:dLbls>
          <c:showLegendKey val="0"/>
          <c:showVal val="0"/>
          <c:showCatName val="0"/>
          <c:showSerName val="0"/>
          <c:showPercent val="0"/>
          <c:showBubbleSize val="0"/>
        </c:dLbls>
        <c:gapWidth val="219"/>
        <c:overlap val="-27"/>
        <c:axId val="1344266639"/>
        <c:axId val="1344263759"/>
      </c:barChart>
      <c:catAx>
        <c:axId val="13442666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344263759"/>
        <c:crosses val="autoZero"/>
        <c:auto val="1"/>
        <c:lblAlgn val="ctr"/>
        <c:lblOffset val="100"/>
        <c:noMultiLvlLbl val="0"/>
      </c:catAx>
      <c:valAx>
        <c:axId val="134426375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344266639"/>
        <c:crosses val="autoZero"/>
        <c:crossBetween val="between"/>
      </c:valAx>
      <c:spPr>
        <a:noFill/>
        <a:ln>
          <a:noFill/>
        </a:ln>
        <a:effectLst/>
      </c:spPr>
    </c:plotArea>
    <c:legend>
      <c:legendPos val="b"/>
      <c:layout>
        <c:manualLayout>
          <c:xMode val="edge"/>
          <c:yMode val="edge"/>
          <c:x val="8.7934823364470741E-2"/>
          <c:y val="0.78219142472198289"/>
          <c:w val="0.79514484602468172"/>
          <c:h val="0.18297548914886891"/>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'Q7.3'!$A$66</c:f>
              <c:strCache>
                <c:ptCount val="1"/>
                <c:pt idx="0">
                  <c:v>Parent or carer and young people</c:v>
                </c:pt>
              </c:strCache>
            </c:strRef>
          </c:tx>
          <c:spPr>
            <a:solidFill>
              <a:srgbClr val="0070C0"/>
            </a:solidFill>
            <a:ln>
              <a:solidFill>
                <a:srgbClr val="0070C0"/>
              </a:solidFill>
            </a:ln>
            <a:effectLst/>
          </c:spPr>
          <c:invertIfNegative val="0"/>
          <c:cat>
            <c:strRef>
              <c:f>'Q7.3'!$B$65:$F$65</c:f>
              <c:strCache>
                <c:ptCount val="5"/>
                <c:pt idx="0">
                  <c:v>Language and content which reflects the context of the school</c:v>
                </c:pt>
                <c:pt idx="1">
                  <c:v> Clear summary of strengths and areas for development</c:v>
                </c:pt>
                <c:pt idx="2">
                  <c:v> Timely publication after the inspection</c:v>
                </c:pt>
                <c:pt idx="3">
                  <c:v>Clear explanation of any inspection grades if these are part of the inspection</c:v>
                </c:pt>
                <c:pt idx="4">
                  <c:v>Examples of effective practice</c:v>
                </c:pt>
              </c:strCache>
            </c:strRef>
          </c:cat>
          <c:val>
            <c:numRef>
              <c:f>'Q7.3'!$B$66:$F$66</c:f>
              <c:numCache>
                <c:formatCode>0%</c:formatCode>
                <c:ptCount val="5"/>
                <c:pt idx="0">
                  <c:v>0.53074433656957931</c:v>
                </c:pt>
                <c:pt idx="1">
                  <c:v>0.94174757281553401</c:v>
                </c:pt>
                <c:pt idx="2">
                  <c:v>0.62135922330097082</c:v>
                </c:pt>
                <c:pt idx="3">
                  <c:v>0.61488673139158578</c:v>
                </c:pt>
                <c:pt idx="4">
                  <c:v>0.63754045307443363</c:v>
                </c:pt>
              </c:numCache>
            </c:numRef>
          </c:val>
          <c:extLst>
            <c:ext xmlns:c16="http://schemas.microsoft.com/office/drawing/2014/chart" uri="{C3380CC4-5D6E-409C-BE32-E72D297353CC}">
              <c16:uniqueId val="{00000000-6D96-4415-A6E9-38F4D84A0D72}"/>
            </c:ext>
          </c:extLst>
        </c:ser>
        <c:ser>
          <c:idx val="1"/>
          <c:order val="1"/>
          <c:tx>
            <c:strRef>
              <c:f>'Q7.3'!$A$67</c:f>
              <c:strCache>
                <c:ptCount val="1"/>
                <c:pt idx="0">
                  <c:v>Teacher or other staff </c:v>
                </c:pt>
              </c:strCache>
            </c:strRef>
          </c:tx>
          <c:spPr>
            <a:solidFill>
              <a:srgbClr val="F79646"/>
            </a:solidFill>
            <a:ln>
              <a:solidFill>
                <a:srgbClr val="F79646"/>
              </a:solidFill>
            </a:ln>
            <a:effectLst/>
          </c:spPr>
          <c:invertIfNegative val="0"/>
          <c:cat>
            <c:strRef>
              <c:f>'Q7.3'!$B$65:$F$65</c:f>
              <c:strCache>
                <c:ptCount val="5"/>
                <c:pt idx="0">
                  <c:v>Language and content which reflects the context of the school</c:v>
                </c:pt>
                <c:pt idx="1">
                  <c:v> Clear summary of strengths and areas for development</c:v>
                </c:pt>
                <c:pt idx="2">
                  <c:v> Timely publication after the inspection</c:v>
                </c:pt>
                <c:pt idx="3">
                  <c:v>Clear explanation of any inspection grades if these are part of the inspection</c:v>
                </c:pt>
                <c:pt idx="4">
                  <c:v>Examples of effective practice</c:v>
                </c:pt>
              </c:strCache>
            </c:strRef>
          </c:cat>
          <c:val>
            <c:numRef>
              <c:f>'Q7.3'!$B$67:$F$67</c:f>
              <c:numCache>
                <c:formatCode>0%</c:formatCode>
                <c:ptCount val="5"/>
                <c:pt idx="0">
                  <c:v>0.57567567567567568</c:v>
                </c:pt>
                <c:pt idx="1">
                  <c:v>0.95405405405405408</c:v>
                </c:pt>
                <c:pt idx="2">
                  <c:v>0.71351351351351355</c:v>
                </c:pt>
                <c:pt idx="3">
                  <c:v>0.53783783783783778</c:v>
                </c:pt>
                <c:pt idx="4">
                  <c:v>0.76756756756756761</c:v>
                </c:pt>
              </c:numCache>
            </c:numRef>
          </c:val>
          <c:extLst>
            <c:ext xmlns:c16="http://schemas.microsoft.com/office/drawing/2014/chart" uri="{C3380CC4-5D6E-409C-BE32-E72D297353CC}">
              <c16:uniqueId val="{00000001-6D96-4415-A6E9-38F4D84A0D72}"/>
            </c:ext>
          </c:extLst>
        </c:ser>
        <c:ser>
          <c:idx val="2"/>
          <c:order val="2"/>
          <c:tx>
            <c:strRef>
              <c:f>'Q7.3'!$A$68</c:f>
              <c:strCache>
                <c:ptCount val="1"/>
                <c:pt idx="0">
                  <c:v>Senior leader or manager </c:v>
                </c:pt>
              </c:strCache>
            </c:strRef>
          </c:tx>
          <c:spPr>
            <a:solidFill>
              <a:srgbClr val="9BBB59"/>
            </a:solidFill>
            <a:ln>
              <a:solidFill>
                <a:srgbClr val="9BBB59"/>
              </a:solidFill>
            </a:ln>
            <a:effectLst/>
          </c:spPr>
          <c:invertIfNegative val="0"/>
          <c:cat>
            <c:strRef>
              <c:f>'Q7.3'!$B$65:$F$65</c:f>
              <c:strCache>
                <c:ptCount val="5"/>
                <c:pt idx="0">
                  <c:v>Language and content which reflects the context of the school</c:v>
                </c:pt>
                <c:pt idx="1">
                  <c:v> Clear summary of strengths and areas for development</c:v>
                </c:pt>
                <c:pt idx="2">
                  <c:v> Timely publication after the inspection</c:v>
                </c:pt>
                <c:pt idx="3">
                  <c:v>Clear explanation of any inspection grades if these are part of the inspection</c:v>
                </c:pt>
                <c:pt idx="4">
                  <c:v>Examples of effective practice</c:v>
                </c:pt>
              </c:strCache>
            </c:strRef>
          </c:cat>
          <c:val>
            <c:numRef>
              <c:f>'Q7.3'!$B$68:$F$68</c:f>
              <c:numCache>
                <c:formatCode>0%</c:formatCode>
                <c:ptCount val="5"/>
                <c:pt idx="0">
                  <c:v>0.71844660194174759</c:v>
                </c:pt>
                <c:pt idx="1">
                  <c:v>0.96116504854368934</c:v>
                </c:pt>
                <c:pt idx="2">
                  <c:v>0.69255663430420711</c:v>
                </c:pt>
                <c:pt idx="3">
                  <c:v>0.47249190938511326</c:v>
                </c:pt>
                <c:pt idx="4">
                  <c:v>0.74757281553398058</c:v>
                </c:pt>
              </c:numCache>
            </c:numRef>
          </c:val>
          <c:extLst>
            <c:ext xmlns:c16="http://schemas.microsoft.com/office/drawing/2014/chart" uri="{C3380CC4-5D6E-409C-BE32-E72D297353CC}">
              <c16:uniqueId val="{00000002-6D96-4415-A6E9-38F4D84A0D72}"/>
            </c:ext>
          </c:extLst>
        </c:ser>
        <c:ser>
          <c:idx val="3"/>
          <c:order val="3"/>
          <c:tx>
            <c:strRef>
              <c:f>'Q7.3'!$A$69</c:f>
              <c:strCache>
                <c:ptCount val="1"/>
                <c:pt idx="0">
                  <c:v>Local / education authority officer</c:v>
                </c:pt>
              </c:strCache>
            </c:strRef>
          </c:tx>
          <c:spPr>
            <a:solidFill>
              <a:srgbClr val="FADF6E"/>
            </a:solidFill>
            <a:ln>
              <a:solidFill>
                <a:srgbClr val="FADF6E"/>
              </a:solidFill>
            </a:ln>
            <a:effectLst/>
          </c:spPr>
          <c:invertIfNegative val="0"/>
          <c:cat>
            <c:strRef>
              <c:f>'Q7.3'!$B$65:$F$65</c:f>
              <c:strCache>
                <c:ptCount val="5"/>
                <c:pt idx="0">
                  <c:v>Language and content which reflects the context of the school</c:v>
                </c:pt>
                <c:pt idx="1">
                  <c:v> Clear summary of strengths and areas for development</c:v>
                </c:pt>
                <c:pt idx="2">
                  <c:v> Timely publication after the inspection</c:v>
                </c:pt>
                <c:pt idx="3">
                  <c:v>Clear explanation of any inspection grades if these are part of the inspection</c:v>
                </c:pt>
                <c:pt idx="4">
                  <c:v>Examples of effective practice</c:v>
                </c:pt>
              </c:strCache>
            </c:strRef>
          </c:cat>
          <c:val>
            <c:numRef>
              <c:f>'Q7.3'!$B$69:$F$69</c:f>
              <c:numCache>
                <c:formatCode>0%</c:formatCode>
                <c:ptCount val="5"/>
                <c:pt idx="0">
                  <c:v>0.73684210526315785</c:v>
                </c:pt>
                <c:pt idx="1">
                  <c:v>1</c:v>
                </c:pt>
                <c:pt idx="2">
                  <c:v>0.78947368421052633</c:v>
                </c:pt>
                <c:pt idx="3">
                  <c:v>0.5</c:v>
                </c:pt>
                <c:pt idx="4">
                  <c:v>0.71052631578947367</c:v>
                </c:pt>
              </c:numCache>
            </c:numRef>
          </c:val>
          <c:extLst>
            <c:ext xmlns:c16="http://schemas.microsoft.com/office/drawing/2014/chart" uri="{C3380CC4-5D6E-409C-BE32-E72D297353CC}">
              <c16:uniqueId val="{00000003-6D96-4415-A6E9-38F4D84A0D72}"/>
            </c:ext>
          </c:extLst>
        </c:ser>
        <c:ser>
          <c:idx val="4"/>
          <c:order val="4"/>
          <c:tx>
            <c:strRef>
              <c:f>'Q7.3'!$A$70</c:f>
              <c:strCache>
                <c:ptCount val="1"/>
                <c:pt idx="0">
                  <c:v>Other</c:v>
                </c:pt>
              </c:strCache>
            </c:strRef>
          </c:tx>
          <c:spPr>
            <a:solidFill>
              <a:srgbClr val="736B41"/>
            </a:solidFill>
            <a:ln>
              <a:solidFill>
                <a:srgbClr val="736B41"/>
              </a:solidFill>
            </a:ln>
            <a:effectLst/>
          </c:spPr>
          <c:invertIfNegative val="0"/>
          <c:cat>
            <c:strRef>
              <c:f>'Q7.3'!$B$65:$F$65</c:f>
              <c:strCache>
                <c:ptCount val="5"/>
                <c:pt idx="0">
                  <c:v>Language and content which reflects the context of the school</c:v>
                </c:pt>
                <c:pt idx="1">
                  <c:v> Clear summary of strengths and areas for development</c:v>
                </c:pt>
                <c:pt idx="2">
                  <c:v> Timely publication after the inspection</c:v>
                </c:pt>
                <c:pt idx="3">
                  <c:v>Clear explanation of any inspection grades if these are part of the inspection</c:v>
                </c:pt>
                <c:pt idx="4">
                  <c:v>Examples of effective practice</c:v>
                </c:pt>
              </c:strCache>
            </c:strRef>
          </c:cat>
          <c:val>
            <c:numRef>
              <c:f>'Q7.3'!$B$70:$F$70</c:f>
              <c:numCache>
                <c:formatCode>0%</c:formatCode>
                <c:ptCount val="5"/>
                <c:pt idx="0">
                  <c:v>0.60416666666666663</c:v>
                </c:pt>
                <c:pt idx="1">
                  <c:v>0.95833333333333337</c:v>
                </c:pt>
                <c:pt idx="2">
                  <c:v>0.6875</c:v>
                </c:pt>
                <c:pt idx="3">
                  <c:v>0.375</c:v>
                </c:pt>
                <c:pt idx="4">
                  <c:v>0.54166666666666663</c:v>
                </c:pt>
              </c:numCache>
            </c:numRef>
          </c:val>
          <c:extLst>
            <c:ext xmlns:c16="http://schemas.microsoft.com/office/drawing/2014/chart" uri="{C3380CC4-5D6E-409C-BE32-E72D297353CC}">
              <c16:uniqueId val="{00000004-6D96-4415-A6E9-38F4D84A0D72}"/>
            </c:ext>
          </c:extLst>
        </c:ser>
        <c:dLbls>
          <c:showLegendKey val="0"/>
          <c:showVal val="0"/>
          <c:showCatName val="0"/>
          <c:showSerName val="0"/>
          <c:showPercent val="0"/>
          <c:showBubbleSize val="0"/>
        </c:dLbls>
        <c:gapWidth val="219"/>
        <c:overlap val="-27"/>
        <c:axId val="331198176"/>
        <c:axId val="331198656"/>
      </c:barChart>
      <c:catAx>
        <c:axId val="331198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1198656"/>
        <c:crosses val="autoZero"/>
        <c:auto val="1"/>
        <c:lblAlgn val="ctr"/>
        <c:lblOffset val="100"/>
        <c:noMultiLvlLbl val="0"/>
      </c:catAx>
      <c:valAx>
        <c:axId val="33119865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3119817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854267438965143E-2"/>
          <c:y val="5.0925925925925923E-2"/>
          <c:w val="0.7320158541613091"/>
          <c:h val="0.65505334595959597"/>
        </c:manualLayout>
      </c:layout>
      <c:barChart>
        <c:barDir val="col"/>
        <c:grouping val="clustered"/>
        <c:varyColors val="0"/>
        <c:ser>
          <c:idx val="0"/>
          <c:order val="0"/>
          <c:tx>
            <c:strRef>
              <c:f>'Q7.3'!$A$73</c:f>
              <c:strCache>
                <c:ptCount val="1"/>
                <c:pt idx="0">
                  <c:v>Parent or carer and young people</c:v>
                </c:pt>
              </c:strCache>
            </c:strRef>
          </c:tx>
          <c:spPr>
            <a:solidFill>
              <a:srgbClr val="0070C0"/>
            </a:solidFill>
            <a:ln>
              <a:solidFill>
                <a:srgbClr val="0070C0"/>
              </a:solidFill>
            </a:ln>
            <a:effectLst/>
          </c:spPr>
          <c:invertIfNegative val="0"/>
          <c:cat>
            <c:strRef>
              <c:f>'Q7.3'!$B$72:$E$72</c:f>
              <c:strCache>
                <c:ptCount val="4"/>
                <c:pt idx="0">
                  <c:v>Recommendations for improvement</c:v>
                </c:pt>
                <c:pt idx="1">
                  <c:v> Clear explanation of what the school / local authority / proprietor of independent schools is expected to do next</c:v>
                </c:pt>
                <c:pt idx="2">
                  <c:v>Indication of the support needed to make improvements</c:v>
                </c:pt>
                <c:pt idx="3">
                  <c:v>Any planned follow-up activity by HM Inspectors</c:v>
                </c:pt>
              </c:strCache>
            </c:strRef>
          </c:cat>
          <c:val>
            <c:numRef>
              <c:f>'Q7.3'!$B$73:$E$73</c:f>
              <c:numCache>
                <c:formatCode>0%</c:formatCode>
                <c:ptCount val="4"/>
                <c:pt idx="0">
                  <c:v>0.78640776699029125</c:v>
                </c:pt>
                <c:pt idx="1">
                  <c:v>0.75404530744336573</c:v>
                </c:pt>
                <c:pt idx="2">
                  <c:v>0.66990291262135926</c:v>
                </c:pt>
                <c:pt idx="3">
                  <c:v>0.64401294498381878</c:v>
                </c:pt>
              </c:numCache>
            </c:numRef>
          </c:val>
          <c:extLst>
            <c:ext xmlns:c16="http://schemas.microsoft.com/office/drawing/2014/chart" uri="{C3380CC4-5D6E-409C-BE32-E72D297353CC}">
              <c16:uniqueId val="{00000000-CA88-4C9A-8FDC-CBAD5EB66148}"/>
            </c:ext>
          </c:extLst>
        </c:ser>
        <c:ser>
          <c:idx val="1"/>
          <c:order val="1"/>
          <c:tx>
            <c:strRef>
              <c:f>'Q7.3'!$A$74</c:f>
              <c:strCache>
                <c:ptCount val="1"/>
                <c:pt idx="0">
                  <c:v>Teacher or other staff </c:v>
                </c:pt>
              </c:strCache>
            </c:strRef>
          </c:tx>
          <c:spPr>
            <a:solidFill>
              <a:srgbClr val="F79646"/>
            </a:solidFill>
            <a:ln>
              <a:solidFill>
                <a:srgbClr val="F79646"/>
              </a:solidFill>
            </a:ln>
            <a:effectLst/>
          </c:spPr>
          <c:invertIfNegative val="0"/>
          <c:cat>
            <c:strRef>
              <c:f>'Q7.3'!$B$72:$E$72</c:f>
              <c:strCache>
                <c:ptCount val="4"/>
                <c:pt idx="0">
                  <c:v>Recommendations for improvement</c:v>
                </c:pt>
                <c:pt idx="1">
                  <c:v> Clear explanation of what the school / local authority / proprietor of independent schools is expected to do next</c:v>
                </c:pt>
                <c:pt idx="2">
                  <c:v>Indication of the support needed to make improvements</c:v>
                </c:pt>
                <c:pt idx="3">
                  <c:v>Any planned follow-up activity by HM Inspectors</c:v>
                </c:pt>
              </c:strCache>
            </c:strRef>
          </c:cat>
          <c:val>
            <c:numRef>
              <c:f>'Q7.3'!$B$74:$E$74</c:f>
              <c:numCache>
                <c:formatCode>0%</c:formatCode>
                <c:ptCount val="4"/>
                <c:pt idx="0">
                  <c:v>0.75135135135135134</c:v>
                </c:pt>
                <c:pt idx="1">
                  <c:v>0.76486486486486482</c:v>
                </c:pt>
                <c:pt idx="2">
                  <c:v>0.69459459459459461</c:v>
                </c:pt>
                <c:pt idx="3">
                  <c:v>0.59189189189189184</c:v>
                </c:pt>
              </c:numCache>
            </c:numRef>
          </c:val>
          <c:extLst>
            <c:ext xmlns:c16="http://schemas.microsoft.com/office/drawing/2014/chart" uri="{C3380CC4-5D6E-409C-BE32-E72D297353CC}">
              <c16:uniqueId val="{00000001-CA88-4C9A-8FDC-CBAD5EB66148}"/>
            </c:ext>
          </c:extLst>
        </c:ser>
        <c:ser>
          <c:idx val="2"/>
          <c:order val="2"/>
          <c:tx>
            <c:strRef>
              <c:f>'Q7.3'!$A$75</c:f>
              <c:strCache>
                <c:ptCount val="1"/>
                <c:pt idx="0">
                  <c:v>Senior leader or manager </c:v>
                </c:pt>
              </c:strCache>
            </c:strRef>
          </c:tx>
          <c:spPr>
            <a:solidFill>
              <a:srgbClr val="9BBB59"/>
            </a:solidFill>
            <a:ln>
              <a:solidFill>
                <a:srgbClr val="9BBB59"/>
              </a:solidFill>
            </a:ln>
            <a:effectLst/>
          </c:spPr>
          <c:invertIfNegative val="0"/>
          <c:cat>
            <c:strRef>
              <c:f>'Q7.3'!$B$72:$E$72</c:f>
              <c:strCache>
                <c:ptCount val="4"/>
                <c:pt idx="0">
                  <c:v>Recommendations for improvement</c:v>
                </c:pt>
                <c:pt idx="1">
                  <c:v> Clear explanation of what the school / local authority / proprietor of independent schools is expected to do next</c:v>
                </c:pt>
                <c:pt idx="2">
                  <c:v>Indication of the support needed to make improvements</c:v>
                </c:pt>
                <c:pt idx="3">
                  <c:v>Any planned follow-up activity by HM Inspectors</c:v>
                </c:pt>
              </c:strCache>
            </c:strRef>
          </c:cat>
          <c:val>
            <c:numRef>
              <c:f>'Q7.3'!$B$75:$E$75</c:f>
              <c:numCache>
                <c:formatCode>0%</c:formatCode>
                <c:ptCount val="4"/>
                <c:pt idx="0">
                  <c:v>0.71844660194174759</c:v>
                </c:pt>
                <c:pt idx="1">
                  <c:v>0.72815533980582525</c:v>
                </c:pt>
                <c:pt idx="2">
                  <c:v>0.62783171521035597</c:v>
                </c:pt>
                <c:pt idx="3">
                  <c:v>0.4854368932038835</c:v>
                </c:pt>
              </c:numCache>
            </c:numRef>
          </c:val>
          <c:extLst>
            <c:ext xmlns:c16="http://schemas.microsoft.com/office/drawing/2014/chart" uri="{C3380CC4-5D6E-409C-BE32-E72D297353CC}">
              <c16:uniqueId val="{00000002-CA88-4C9A-8FDC-CBAD5EB66148}"/>
            </c:ext>
          </c:extLst>
        </c:ser>
        <c:ser>
          <c:idx val="3"/>
          <c:order val="3"/>
          <c:tx>
            <c:strRef>
              <c:f>'Q7.3'!$A$76</c:f>
              <c:strCache>
                <c:ptCount val="1"/>
                <c:pt idx="0">
                  <c:v>Local / education authority officer</c:v>
                </c:pt>
              </c:strCache>
            </c:strRef>
          </c:tx>
          <c:spPr>
            <a:solidFill>
              <a:srgbClr val="FADF6E"/>
            </a:solidFill>
            <a:ln>
              <a:solidFill>
                <a:srgbClr val="FADF6E"/>
              </a:solidFill>
            </a:ln>
            <a:effectLst/>
          </c:spPr>
          <c:invertIfNegative val="0"/>
          <c:cat>
            <c:strRef>
              <c:f>'Q7.3'!$B$72:$E$72</c:f>
              <c:strCache>
                <c:ptCount val="4"/>
                <c:pt idx="0">
                  <c:v>Recommendations for improvement</c:v>
                </c:pt>
                <c:pt idx="1">
                  <c:v> Clear explanation of what the school / local authority / proprietor of independent schools is expected to do next</c:v>
                </c:pt>
                <c:pt idx="2">
                  <c:v>Indication of the support needed to make improvements</c:v>
                </c:pt>
                <c:pt idx="3">
                  <c:v>Any planned follow-up activity by HM Inspectors</c:v>
                </c:pt>
              </c:strCache>
            </c:strRef>
          </c:cat>
          <c:val>
            <c:numRef>
              <c:f>'Q7.3'!$B$76:$E$76</c:f>
              <c:numCache>
                <c:formatCode>0%</c:formatCode>
                <c:ptCount val="4"/>
                <c:pt idx="0">
                  <c:v>0.78947368421052633</c:v>
                </c:pt>
                <c:pt idx="1">
                  <c:v>0.89473684210526316</c:v>
                </c:pt>
                <c:pt idx="2">
                  <c:v>0.63157894736842102</c:v>
                </c:pt>
                <c:pt idx="3">
                  <c:v>0.65789473684210531</c:v>
                </c:pt>
              </c:numCache>
            </c:numRef>
          </c:val>
          <c:extLst>
            <c:ext xmlns:c16="http://schemas.microsoft.com/office/drawing/2014/chart" uri="{C3380CC4-5D6E-409C-BE32-E72D297353CC}">
              <c16:uniqueId val="{00000003-CA88-4C9A-8FDC-CBAD5EB66148}"/>
            </c:ext>
          </c:extLst>
        </c:ser>
        <c:ser>
          <c:idx val="4"/>
          <c:order val="4"/>
          <c:tx>
            <c:strRef>
              <c:f>'Q7.3'!$A$77</c:f>
              <c:strCache>
                <c:ptCount val="1"/>
                <c:pt idx="0">
                  <c:v>Other</c:v>
                </c:pt>
              </c:strCache>
            </c:strRef>
          </c:tx>
          <c:spPr>
            <a:solidFill>
              <a:srgbClr val="736B41"/>
            </a:solidFill>
            <a:ln>
              <a:solidFill>
                <a:srgbClr val="736B41"/>
              </a:solidFill>
            </a:ln>
            <a:effectLst/>
          </c:spPr>
          <c:invertIfNegative val="0"/>
          <c:cat>
            <c:strRef>
              <c:f>'Q7.3'!$B$72:$E$72</c:f>
              <c:strCache>
                <c:ptCount val="4"/>
                <c:pt idx="0">
                  <c:v>Recommendations for improvement</c:v>
                </c:pt>
                <c:pt idx="1">
                  <c:v> Clear explanation of what the school / local authority / proprietor of independent schools is expected to do next</c:v>
                </c:pt>
                <c:pt idx="2">
                  <c:v>Indication of the support needed to make improvements</c:v>
                </c:pt>
                <c:pt idx="3">
                  <c:v>Any planned follow-up activity by HM Inspectors</c:v>
                </c:pt>
              </c:strCache>
            </c:strRef>
          </c:cat>
          <c:val>
            <c:numRef>
              <c:f>'Q7.3'!$B$77:$E$77</c:f>
              <c:numCache>
                <c:formatCode>0%</c:formatCode>
                <c:ptCount val="4"/>
                <c:pt idx="0">
                  <c:v>0.77083333333333337</c:v>
                </c:pt>
                <c:pt idx="1">
                  <c:v>0.75</c:v>
                </c:pt>
                <c:pt idx="2">
                  <c:v>0.625</c:v>
                </c:pt>
                <c:pt idx="3">
                  <c:v>0.54166666666666663</c:v>
                </c:pt>
              </c:numCache>
            </c:numRef>
          </c:val>
          <c:extLst>
            <c:ext xmlns:c16="http://schemas.microsoft.com/office/drawing/2014/chart" uri="{C3380CC4-5D6E-409C-BE32-E72D297353CC}">
              <c16:uniqueId val="{00000004-CA88-4C9A-8FDC-CBAD5EB66148}"/>
            </c:ext>
          </c:extLst>
        </c:ser>
        <c:dLbls>
          <c:showLegendKey val="0"/>
          <c:showVal val="0"/>
          <c:showCatName val="0"/>
          <c:showSerName val="0"/>
          <c:showPercent val="0"/>
          <c:showBubbleSize val="0"/>
        </c:dLbls>
        <c:gapWidth val="219"/>
        <c:overlap val="-27"/>
        <c:axId val="376064112"/>
        <c:axId val="376066032"/>
      </c:barChart>
      <c:catAx>
        <c:axId val="376064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6066032"/>
        <c:crosses val="autoZero"/>
        <c:auto val="1"/>
        <c:lblAlgn val="ctr"/>
        <c:lblOffset val="100"/>
        <c:noMultiLvlLbl val="0"/>
      </c:catAx>
      <c:valAx>
        <c:axId val="3760660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376064112"/>
        <c:crosses val="autoZero"/>
        <c:crossBetween val="between"/>
      </c:valAx>
      <c:spPr>
        <a:noFill/>
        <a:ln>
          <a:noFill/>
        </a:ln>
        <a:effectLst/>
      </c:spPr>
    </c:plotArea>
    <c:legend>
      <c:legendPos val="r"/>
      <c:layout>
        <c:manualLayout>
          <c:xMode val="edge"/>
          <c:yMode val="edge"/>
          <c:x val="0.8266611152610589"/>
          <c:y val="9.1052248677248676E-2"/>
          <c:w val="0.15882359184106654"/>
          <c:h val="0.78823697839909046"/>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'Q7.4'!$A$66</c:f>
              <c:strCache>
                <c:ptCount val="1"/>
                <c:pt idx="0">
                  <c:v>Parent or carer and young people</c:v>
                </c:pt>
              </c:strCache>
            </c:strRef>
          </c:tx>
          <c:spPr>
            <a:solidFill>
              <a:srgbClr val="0070C0"/>
            </a:solidFill>
            <a:ln>
              <a:solidFill>
                <a:srgbClr val="0070C0"/>
              </a:solidFill>
            </a:ln>
            <a:effectLst/>
          </c:spPr>
          <c:invertIfNegative val="0"/>
          <c:cat>
            <c:strRef>
              <c:f>'Q7.4'!$B$65:$F$65</c:f>
              <c:strCache>
                <c:ptCount val="5"/>
                <c:pt idx="0">
                  <c:v> Language and content which reflects the context of the school</c:v>
                </c:pt>
                <c:pt idx="1">
                  <c:v>Clear summary of strengths and areas for development</c:v>
                </c:pt>
                <c:pt idx="2">
                  <c:v>Timely publication after the inspection</c:v>
                </c:pt>
                <c:pt idx="3">
                  <c:v>Clear explanation of any inspection grades if these are part of the inspection</c:v>
                </c:pt>
                <c:pt idx="4">
                  <c:v>Examples of effective practice</c:v>
                </c:pt>
              </c:strCache>
            </c:strRef>
          </c:cat>
          <c:val>
            <c:numRef>
              <c:f>'Q7.4'!$B$66:$F$66</c:f>
              <c:numCache>
                <c:formatCode>0%</c:formatCode>
                <c:ptCount val="5"/>
                <c:pt idx="0">
                  <c:v>0.24262295081967214</c:v>
                </c:pt>
                <c:pt idx="1">
                  <c:v>0.85901639344262293</c:v>
                </c:pt>
                <c:pt idx="2">
                  <c:v>0.20983606557377049</c:v>
                </c:pt>
                <c:pt idx="3">
                  <c:v>0.24918032786885247</c:v>
                </c:pt>
                <c:pt idx="4">
                  <c:v>0.29508196721311475</c:v>
                </c:pt>
              </c:numCache>
            </c:numRef>
          </c:val>
          <c:extLst>
            <c:ext xmlns:c16="http://schemas.microsoft.com/office/drawing/2014/chart" uri="{C3380CC4-5D6E-409C-BE32-E72D297353CC}">
              <c16:uniqueId val="{00000000-AE9C-4024-A4BA-6C81CC820F29}"/>
            </c:ext>
          </c:extLst>
        </c:ser>
        <c:ser>
          <c:idx val="1"/>
          <c:order val="1"/>
          <c:tx>
            <c:strRef>
              <c:f>'Q7.4'!$A$67</c:f>
              <c:strCache>
                <c:ptCount val="1"/>
                <c:pt idx="0">
                  <c:v>Teacher or other staff </c:v>
                </c:pt>
              </c:strCache>
            </c:strRef>
          </c:tx>
          <c:spPr>
            <a:solidFill>
              <a:srgbClr val="F79646"/>
            </a:solidFill>
            <a:ln>
              <a:solidFill>
                <a:srgbClr val="F79646"/>
              </a:solidFill>
            </a:ln>
            <a:effectLst/>
          </c:spPr>
          <c:invertIfNegative val="0"/>
          <c:cat>
            <c:strRef>
              <c:f>'Q7.4'!$B$65:$F$65</c:f>
              <c:strCache>
                <c:ptCount val="5"/>
                <c:pt idx="0">
                  <c:v> Language and content which reflects the context of the school</c:v>
                </c:pt>
                <c:pt idx="1">
                  <c:v>Clear summary of strengths and areas for development</c:v>
                </c:pt>
                <c:pt idx="2">
                  <c:v>Timely publication after the inspection</c:v>
                </c:pt>
                <c:pt idx="3">
                  <c:v>Clear explanation of any inspection grades if these are part of the inspection</c:v>
                </c:pt>
                <c:pt idx="4">
                  <c:v>Examples of effective practice</c:v>
                </c:pt>
              </c:strCache>
            </c:strRef>
          </c:cat>
          <c:val>
            <c:numRef>
              <c:f>'Q7.4'!$B$67:$F$67</c:f>
              <c:numCache>
                <c:formatCode>0%</c:formatCode>
                <c:ptCount val="5"/>
                <c:pt idx="0">
                  <c:v>0.32328767123287672</c:v>
                </c:pt>
                <c:pt idx="1">
                  <c:v>0.86849315068493149</c:v>
                </c:pt>
                <c:pt idx="2">
                  <c:v>0.27945205479452057</c:v>
                </c:pt>
                <c:pt idx="3">
                  <c:v>0.14246575342465753</c:v>
                </c:pt>
                <c:pt idx="4">
                  <c:v>0.41095890410958902</c:v>
                </c:pt>
              </c:numCache>
            </c:numRef>
          </c:val>
          <c:extLst>
            <c:ext xmlns:c16="http://schemas.microsoft.com/office/drawing/2014/chart" uri="{C3380CC4-5D6E-409C-BE32-E72D297353CC}">
              <c16:uniqueId val="{00000001-AE9C-4024-A4BA-6C81CC820F29}"/>
            </c:ext>
          </c:extLst>
        </c:ser>
        <c:ser>
          <c:idx val="2"/>
          <c:order val="2"/>
          <c:tx>
            <c:strRef>
              <c:f>'Q7.4'!$A$68</c:f>
              <c:strCache>
                <c:ptCount val="1"/>
                <c:pt idx="0">
                  <c:v>Senior leader or manager </c:v>
                </c:pt>
              </c:strCache>
            </c:strRef>
          </c:tx>
          <c:spPr>
            <a:solidFill>
              <a:srgbClr val="9BBB59"/>
            </a:solidFill>
            <a:ln>
              <a:solidFill>
                <a:srgbClr val="9BBB59"/>
              </a:solidFill>
            </a:ln>
            <a:effectLst/>
          </c:spPr>
          <c:invertIfNegative val="0"/>
          <c:cat>
            <c:strRef>
              <c:f>'Q7.4'!$B$65:$F$65</c:f>
              <c:strCache>
                <c:ptCount val="5"/>
                <c:pt idx="0">
                  <c:v> Language and content which reflects the context of the school</c:v>
                </c:pt>
                <c:pt idx="1">
                  <c:v>Clear summary of strengths and areas for development</c:v>
                </c:pt>
                <c:pt idx="2">
                  <c:v>Timely publication after the inspection</c:v>
                </c:pt>
                <c:pt idx="3">
                  <c:v>Clear explanation of any inspection grades if these are part of the inspection</c:v>
                </c:pt>
                <c:pt idx="4">
                  <c:v>Examples of effective practice</c:v>
                </c:pt>
              </c:strCache>
            </c:strRef>
          </c:cat>
          <c:val>
            <c:numRef>
              <c:f>'Q7.4'!$B$68:$F$68</c:f>
              <c:numCache>
                <c:formatCode>0%</c:formatCode>
                <c:ptCount val="5"/>
                <c:pt idx="0">
                  <c:v>0.47741935483870968</c:v>
                </c:pt>
                <c:pt idx="1">
                  <c:v>0.91612903225806452</c:v>
                </c:pt>
                <c:pt idx="2">
                  <c:v>0.24516129032258063</c:v>
                </c:pt>
                <c:pt idx="3">
                  <c:v>0.12903225806451613</c:v>
                </c:pt>
                <c:pt idx="4">
                  <c:v>0.4096774193548387</c:v>
                </c:pt>
              </c:numCache>
            </c:numRef>
          </c:val>
          <c:extLst>
            <c:ext xmlns:c16="http://schemas.microsoft.com/office/drawing/2014/chart" uri="{C3380CC4-5D6E-409C-BE32-E72D297353CC}">
              <c16:uniqueId val="{00000002-AE9C-4024-A4BA-6C81CC820F29}"/>
            </c:ext>
          </c:extLst>
        </c:ser>
        <c:ser>
          <c:idx val="3"/>
          <c:order val="3"/>
          <c:tx>
            <c:strRef>
              <c:f>'Q7.4'!$A$69</c:f>
              <c:strCache>
                <c:ptCount val="1"/>
                <c:pt idx="0">
                  <c:v>Local / education authority officer</c:v>
                </c:pt>
              </c:strCache>
            </c:strRef>
          </c:tx>
          <c:spPr>
            <a:solidFill>
              <a:srgbClr val="FADF6E"/>
            </a:solidFill>
            <a:ln>
              <a:solidFill>
                <a:srgbClr val="FADF6E"/>
              </a:solidFill>
            </a:ln>
            <a:effectLst/>
          </c:spPr>
          <c:invertIfNegative val="0"/>
          <c:cat>
            <c:strRef>
              <c:f>'Q7.4'!$B$65:$F$65</c:f>
              <c:strCache>
                <c:ptCount val="5"/>
                <c:pt idx="0">
                  <c:v> Language and content which reflects the context of the school</c:v>
                </c:pt>
                <c:pt idx="1">
                  <c:v>Clear summary of strengths and areas for development</c:v>
                </c:pt>
                <c:pt idx="2">
                  <c:v>Timely publication after the inspection</c:v>
                </c:pt>
                <c:pt idx="3">
                  <c:v>Clear explanation of any inspection grades if these are part of the inspection</c:v>
                </c:pt>
                <c:pt idx="4">
                  <c:v>Examples of effective practice</c:v>
                </c:pt>
              </c:strCache>
            </c:strRef>
          </c:cat>
          <c:val>
            <c:numRef>
              <c:f>'Q7.4'!$B$69:$F$69</c:f>
              <c:numCache>
                <c:formatCode>0%</c:formatCode>
                <c:ptCount val="5"/>
                <c:pt idx="0">
                  <c:v>0.34210526315789475</c:v>
                </c:pt>
                <c:pt idx="1">
                  <c:v>0.78947368421052633</c:v>
                </c:pt>
                <c:pt idx="2">
                  <c:v>0.10526315789473684</c:v>
                </c:pt>
                <c:pt idx="3">
                  <c:v>0.15789473684210525</c:v>
                </c:pt>
                <c:pt idx="4">
                  <c:v>0.28947368421052633</c:v>
                </c:pt>
              </c:numCache>
            </c:numRef>
          </c:val>
          <c:extLst>
            <c:ext xmlns:c16="http://schemas.microsoft.com/office/drawing/2014/chart" uri="{C3380CC4-5D6E-409C-BE32-E72D297353CC}">
              <c16:uniqueId val="{00000003-AE9C-4024-A4BA-6C81CC820F29}"/>
            </c:ext>
          </c:extLst>
        </c:ser>
        <c:ser>
          <c:idx val="4"/>
          <c:order val="4"/>
          <c:tx>
            <c:strRef>
              <c:f>'Q7.4'!$A$70</c:f>
              <c:strCache>
                <c:ptCount val="1"/>
                <c:pt idx="0">
                  <c:v>Other</c:v>
                </c:pt>
              </c:strCache>
            </c:strRef>
          </c:tx>
          <c:spPr>
            <a:solidFill>
              <a:srgbClr val="736B41"/>
            </a:solidFill>
            <a:ln>
              <a:solidFill>
                <a:srgbClr val="736B41"/>
              </a:solidFill>
            </a:ln>
            <a:effectLst/>
          </c:spPr>
          <c:invertIfNegative val="0"/>
          <c:cat>
            <c:strRef>
              <c:f>'Q7.4'!$B$65:$F$65</c:f>
              <c:strCache>
                <c:ptCount val="5"/>
                <c:pt idx="0">
                  <c:v> Language and content which reflects the context of the school</c:v>
                </c:pt>
                <c:pt idx="1">
                  <c:v>Clear summary of strengths and areas for development</c:v>
                </c:pt>
                <c:pt idx="2">
                  <c:v>Timely publication after the inspection</c:v>
                </c:pt>
                <c:pt idx="3">
                  <c:v>Clear explanation of any inspection grades if these are part of the inspection</c:v>
                </c:pt>
                <c:pt idx="4">
                  <c:v>Examples of effective practice</c:v>
                </c:pt>
              </c:strCache>
            </c:strRef>
          </c:cat>
          <c:val>
            <c:numRef>
              <c:f>'Q7.4'!$B$70:$F$70</c:f>
              <c:numCache>
                <c:formatCode>0%</c:formatCode>
                <c:ptCount val="5"/>
                <c:pt idx="0">
                  <c:v>0.47826086956521741</c:v>
                </c:pt>
                <c:pt idx="1">
                  <c:v>0.84782608695652173</c:v>
                </c:pt>
                <c:pt idx="2">
                  <c:v>0.15217391304347827</c:v>
                </c:pt>
                <c:pt idx="3">
                  <c:v>0.19565217391304349</c:v>
                </c:pt>
                <c:pt idx="4">
                  <c:v>0.21739130434782608</c:v>
                </c:pt>
              </c:numCache>
            </c:numRef>
          </c:val>
          <c:extLst>
            <c:ext xmlns:c16="http://schemas.microsoft.com/office/drawing/2014/chart" uri="{C3380CC4-5D6E-409C-BE32-E72D297353CC}">
              <c16:uniqueId val="{00000004-AE9C-4024-A4BA-6C81CC820F29}"/>
            </c:ext>
          </c:extLst>
        </c:ser>
        <c:dLbls>
          <c:showLegendKey val="0"/>
          <c:showVal val="0"/>
          <c:showCatName val="0"/>
          <c:showSerName val="0"/>
          <c:showPercent val="0"/>
          <c:showBubbleSize val="0"/>
        </c:dLbls>
        <c:gapWidth val="219"/>
        <c:overlap val="-27"/>
        <c:axId val="550922464"/>
        <c:axId val="550922944"/>
      </c:barChart>
      <c:catAx>
        <c:axId val="550922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0922944"/>
        <c:crosses val="autoZero"/>
        <c:auto val="1"/>
        <c:lblAlgn val="ctr"/>
        <c:lblOffset val="100"/>
        <c:noMultiLvlLbl val="0"/>
      </c:catAx>
      <c:valAx>
        <c:axId val="5509229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092246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712418300653599E-2"/>
          <c:y val="4.6197089947089945E-2"/>
          <c:w val="0.72696029411764718"/>
          <c:h val="0.6353455687830688"/>
        </c:manualLayout>
      </c:layout>
      <c:barChart>
        <c:barDir val="col"/>
        <c:grouping val="clustered"/>
        <c:varyColors val="0"/>
        <c:ser>
          <c:idx val="0"/>
          <c:order val="0"/>
          <c:tx>
            <c:strRef>
              <c:f>'Q7.4'!$A$73</c:f>
              <c:strCache>
                <c:ptCount val="1"/>
                <c:pt idx="0">
                  <c:v>Parent or carer and young people</c:v>
                </c:pt>
              </c:strCache>
            </c:strRef>
          </c:tx>
          <c:spPr>
            <a:solidFill>
              <a:srgbClr val="0070C0"/>
            </a:solidFill>
            <a:ln>
              <a:solidFill>
                <a:srgbClr val="0070C0"/>
              </a:solidFill>
            </a:ln>
            <a:effectLst/>
          </c:spPr>
          <c:invertIfNegative val="0"/>
          <c:cat>
            <c:strRef>
              <c:f>'Q7.4'!$B$72:$E$72</c:f>
              <c:strCache>
                <c:ptCount val="4"/>
                <c:pt idx="0">
                  <c:v>Recommendations for improvement</c:v>
                </c:pt>
                <c:pt idx="1">
                  <c:v>Clear explanation of what the school / local authority / proprietor of independent schools is expected to do next</c:v>
                </c:pt>
                <c:pt idx="2">
                  <c:v>Indication of the support needed to make improvements</c:v>
                </c:pt>
                <c:pt idx="3">
                  <c:v>Any planned follow-up activity by HM Inspectors</c:v>
                </c:pt>
              </c:strCache>
            </c:strRef>
          </c:cat>
          <c:val>
            <c:numRef>
              <c:f>'Q7.4'!$B$73:$E$73</c:f>
              <c:numCache>
                <c:formatCode>0%</c:formatCode>
                <c:ptCount val="4"/>
                <c:pt idx="0">
                  <c:v>0.5311475409836065</c:v>
                </c:pt>
                <c:pt idx="1">
                  <c:v>0.51147540983606554</c:v>
                </c:pt>
                <c:pt idx="2">
                  <c:v>0.24262295081967214</c:v>
                </c:pt>
                <c:pt idx="3">
                  <c:v>0.16393442622950818</c:v>
                </c:pt>
              </c:numCache>
            </c:numRef>
          </c:val>
          <c:extLst>
            <c:ext xmlns:c16="http://schemas.microsoft.com/office/drawing/2014/chart" uri="{C3380CC4-5D6E-409C-BE32-E72D297353CC}">
              <c16:uniqueId val="{00000000-D30D-480A-BE19-44D4C379D5FA}"/>
            </c:ext>
          </c:extLst>
        </c:ser>
        <c:ser>
          <c:idx val="1"/>
          <c:order val="1"/>
          <c:tx>
            <c:strRef>
              <c:f>'Q7.4'!$A$74</c:f>
              <c:strCache>
                <c:ptCount val="1"/>
                <c:pt idx="0">
                  <c:v>Teacher or other staff </c:v>
                </c:pt>
              </c:strCache>
            </c:strRef>
          </c:tx>
          <c:spPr>
            <a:solidFill>
              <a:srgbClr val="F79646"/>
            </a:solidFill>
            <a:ln>
              <a:solidFill>
                <a:srgbClr val="F79646"/>
              </a:solidFill>
            </a:ln>
            <a:effectLst/>
          </c:spPr>
          <c:invertIfNegative val="0"/>
          <c:cat>
            <c:strRef>
              <c:f>'Q7.4'!$B$72:$E$72</c:f>
              <c:strCache>
                <c:ptCount val="4"/>
                <c:pt idx="0">
                  <c:v>Recommendations for improvement</c:v>
                </c:pt>
                <c:pt idx="1">
                  <c:v>Clear explanation of what the school / local authority / proprietor of independent schools is expected to do next</c:v>
                </c:pt>
                <c:pt idx="2">
                  <c:v>Indication of the support needed to make improvements</c:v>
                </c:pt>
                <c:pt idx="3">
                  <c:v>Any planned follow-up activity by HM Inspectors</c:v>
                </c:pt>
              </c:strCache>
            </c:strRef>
          </c:cat>
          <c:val>
            <c:numRef>
              <c:f>'Q7.4'!$B$74:$E$74</c:f>
              <c:numCache>
                <c:formatCode>0%</c:formatCode>
                <c:ptCount val="4"/>
                <c:pt idx="0">
                  <c:v>0.36712328767123287</c:v>
                </c:pt>
                <c:pt idx="1">
                  <c:v>0.49315068493150682</c:v>
                </c:pt>
                <c:pt idx="2">
                  <c:v>0.26301369863013696</c:v>
                </c:pt>
                <c:pt idx="3">
                  <c:v>6.0273972602739728E-2</c:v>
                </c:pt>
              </c:numCache>
            </c:numRef>
          </c:val>
          <c:extLst>
            <c:ext xmlns:c16="http://schemas.microsoft.com/office/drawing/2014/chart" uri="{C3380CC4-5D6E-409C-BE32-E72D297353CC}">
              <c16:uniqueId val="{00000001-D30D-480A-BE19-44D4C379D5FA}"/>
            </c:ext>
          </c:extLst>
        </c:ser>
        <c:ser>
          <c:idx val="2"/>
          <c:order val="2"/>
          <c:tx>
            <c:strRef>
              <c:f>'Q7.4'!$A$75</c:f>
              <c:strCache>
                <c:ptCount val="1"/>
                <c:pt idx="0">
                  <c:v>Senior leader or manager </c:v>
                </c:pt>
              </c:strCache>
            </c:strRef>
          </c:tx>
          <c:spPr>
            <a:solidFill>
              <a:srgbClr val="9BBB59"/>
            </a:solidFill>
            <a:ln>
              <a:solidFill>
                <a:srgbClr val="9BBB59"/>
              </a:solidFill>
            </a:ln>
            <a:effectLst/>
          </c:spPr>
          <c:invertIfNegative val="0"/>
          <c:cat>
            <c:strRef>
              <c:f>'Q7.4'!$B$72:$E$72</c:f>
              <c:strCache>
                <c:ptCount val="4"/>
                <c:pt idx="0">
                  <c:v>Recommendations for improvement</c:v>
                </c:pt>
                <c:pt idx="1">
                  <c:v>Clear explanation of what the school / local authority / proprietor of independent schools is expected to do next</c:v>
                </c:pt>
                <c:pt idx="2">
                  <c:v>Indication of the support needed to make improvements</c:v>
                </c:pt>
                <c:pt idx="3">
                  <c:v>Any planned follow-up activity by HM Inspectors</c:v>
                </c:pt>
              </c:strCache>
            </c:strRef>
          </c:cat>
          <c:val>
            <c:numRef>
              <c:f>'Q7.4'!$B$75:$E$75</c:f>
              <c:numCache>
                <c:formatCode>0%</c:formatCode>
                <c:ptCount val="4"/>
                <c:pt idx="0">
                  <c:v>0.35161290322580646</c:v>
                </c:pt>
                <c:pt idx="1">
                  <c:v>0.44193548387096776</c:v>
                </c:pt>
                <c:pt idx="2">
                  <c:v>0.2</c:v>
                </c:pt>
                <c:pt idx="3">
                  <c:v>5.8064516129032261E-2</c:v>
                </c:pt>
              </c:numCache>
            </c:numRef>
          </c:val>
          <c:extLst>
            <c:ext xmlns:c16="http://schemas.microsoft.com/office/drawing/2014/chart" uri="{C3380CC4-5D6E-409C-BE32-E72D297353CC}">
              <c16:uniqueId val="{00000002-D30D-480A-BE19-44D4C379D5FA}"/>
            </c:ext>
          </c:extLst>
        </c:ser>
        <c:ser>
          <c:idx val="3"/>
          <c:order val="3"/>
          <c:tx>
            <c:strRef>
              <c:f>'Q7.4'!$A$76</c:f>
              <c:strCache>
                <c:ptCount val="1"/>
                <c:pt idx="0">
                  <c:v>Local / education authority officer</c:v>
                </c:pt>
              </c:strCache>
            </c:strRef>
          </c:tx>
          <c:spPr>
            <a:solidFill>
              <a:srgbClr val="FADF6E"/>
            </a:solidFill>
            <a:ln>
              <a:solidFill>
                <a:srgbClr val="FADF6E"/>
              </a:solidFill>
            </a:ln>
            <a:effectLst/>
          </c:spPr>
          <c:invertIfNegative val="0"/>
          <c:cat>
            <c:strRef>
              <c:f>'Q7.4'!$B$72:$E$72</c:f>
              <c:strCache>
                <c:ptCount val="4"/>
                <c:pt idx="0">
                  <c:v>Recommendations for improvement</c:v>
                </c:pt>
                <c:pt idx="1">
                  <c:v>Clear explanation of what the school / local authority / proprietor of independent schools is expected to do next</c:v>
                </c:pt>
                <c:pt idx="2">
                  <c:v>Indication of the support needed to make improvements</c:v>
                </c:pt>
                <c:pt idx="3">
                  <c:v>Any planned follow-up activity by HM Inspectors</c:v>
                </c:pt>
              </c:strCache>
            </c:strRef>
          </c:cat>
          <c:val>
            <c:numRef>
              <c:f>'Q7.4'!$B$76:$E$76</c:f>
              <c:numCache>
                <c:formatCode>0%</c:formatCode>
                <c:ptCount val="4"/>
                <c:pt idx="0">
                  <c:v>0.47368421052631576</c:v>
                </c:pt>
                <c:pt idx="1">
                  <c:v>0.55263157894736847</c:v>
                </c:pt>
                <c:pt idx="2">
                  <c:v>0.23684210526315788</c:v>
                </c:pt>
                <c:pt idx="3">
                  <c:v>0.10526315789473684</c:v>
                </c:pt>
              </c:numCache>
            </c:numRef>
          </c:val>
          <c:extLst>
            <c:ext xmlns:c16="http://schemas.microsoft.com/office/drawing/2014/chart" uri="{C3380CC4-5D6E-409C-BE32-E72D297353CC}">
              <c16:uniqueId val="{00000003-D30D-480A-BE19-44D4C379D5FA}"/>
            </c:ext>
          </c:extLst>
        </c:ser>
        <c:ser>
          <c:idx val="4"/>
          <c:order val="4"/>
          <c:tx>
            <c:strRef>
              <c:f>'Q7.4'!$A$77</c:f>
              <c:strCache>
                <c:ptCount val="1"/>
                <c:pt idx="0">
                  <c:v>Other</c:v>
                </c:pt>
              </c:strCache>
            </c:strRef>
          </c:tx>
          <c:spPr>
            <a:solidFill>
              <a:srgbClr val="736B41"/>
            </a:solidFill>
            <a:ln>
              <a:solidFill>
                <a:srgbClr val="736B41"/>
              </a:solidFill>
            </a:ln>
            <a:effectLst/>
          </c:spPr>
          <c:invertIfNegative val="0"/>
          <c:cat>
            <c:strRef>
              <c:f>'Q7.4'!$B$72:$E$72</c:f>
              <c:strCache>
                <c:ptCount val="4"/>
                <c:pt idx="0">
                  <c:v>Recommendations for improvement</c:v>
                </c:pt>
                <c:pt idx="1">
                  <c:v>Clear explanation of what the school / local authority / proprietor of independent schools is expected to do next</c:v>
                </c:pt>
                <c:pt idx="2">
                  <c:v>Indication of the support needed to make improvements</c:v>
                </c:pt>
                <c:pt idx="3">
                  <c:v>Any planned follow-up activity by HM Inspectors</c:v>
                </c:pt>
              </c:strCache>
            </c:strRef>
          </c:cat>
          <c:val>
            <c:numRef>
              <c:f>'Q7.4'!$B$77:$E$77</c:f>
              <c:numCache>
                <c:formatCode>0%</c:formatCode>
                <c:ptCount val="4"/>
                <c:pt idx="0">
                  <c:v>0.28260869565217389</c:v>
                </c:pt>
                <c:pt idx="1">
                  <c:v>0.58695652173913049</c:v>
                </c:pt>
                <c:pt idx="2">
                  <c:v>0.21739130434782608</c:v>
                </c:pt>
                <c:pt idx="3">
                  <c:v>8.6956521739130432E-2</c:v>
                </c:pt>
              </c:numCache>
            </c:numRef>
          </c:val>
          <c:extLst>
            <c:ext xmlns:c16="http://schemas.microsoft.com/office/drawing/2014/chart" uri="{C3380CC4-5D6E-409C-BE32-E72D297353CC}">
              <c16:uniqueId val="{00000004-D30D-480A-BE19-44D4C379D5FA}"/>
            </c:ext>
          </c:extLst>
        </c:ser>
        <c:dLbls>
          <c:showLegendKey val="0"/>
          <c:showVal val="0"/>
          <c:showCatName val="0"/>
          <c:showSerName val="0"/>
          <c:showPercent val="0"/>
          <c:showBubbleSize val="0"/>
        </c:dLbls>
        <c:gapWidth val="219"/>
        <c:overlap val="-27"/>
        <c:axId val="1463560848"/>
        <c:axId val="1463557968"/>
      </c:barChart>
      <c:catAx>
        <c:axId val="1463560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463557968"/>
        <c:crosses val="autoZero"/>
        <c:auto val="1"/>
        <c:lblAlgn val="ctr"/>
        <c:lblOffset val="100"/>
        <c:noMultiLvlLbl val="0"/>
      </c:catAx>
      <c:valAx>
        <c:axId val="146355796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463560848"/>
        <c:crosses val="autoZero"/>
        <c:crossBetween val="between"/>
      </c:valAx>
      <c:spPr>
        <a:noFill/>
        <a:ln>
          <a:noFill/>
        </a:ln>
        <a:effectLst/>
      </c:spPr>
    </c:plotArea>
    <c:legend>
      <c:legendPos val="r"/>
      <c:layout>
        <c:manualLayout>
          <c:xMode val="edge"/>
          <c:yMode val="edge"/>
          <c:x val="0.83187532679738563"/>
          <c:y val="0.11703538359788355"/>
          <c:w val="0.15567369281045751"/>
          <c:h val="0.79952711640211627"/>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4048415032679741"/>
          <c:y val="5.5436507936507937E-2"/>
          <c:w val="0.61280915032679739"/>
          <c:h val="0.67220277777777782"/>
        </c:manualLayout>
      </c:layout>
      <c:barChart>
        <c:barDir val="bar"/>
        <c:grouping val="stacked"/>
        <c:varyColors val="0"/>
        <c:ser>
          <c:idx val="0"/>
          <c:order val="0"/>
          <c:tx>
            <c:strRef>
              <c:f>'Q8.1'!$B$51</c:f>
              <c:strCache>
                <c:ptCount val="1"/>
                <c:pt idx="0">
                  <c:v>Agree strongly</c:v>
                </c:pt>
              </c:strCache>
            </c:strRef>
          </c:tx>
          <c:spPr>
            <a:solidFill>
              <a:srgbClr val="604A7B"/>
            </a:solidFill>
            <a:ln>
              <a:solidFill>
                <a:srgbClr val="604A7B"/>
              </a:solidFill>
            </a:ln>
            <a:effectLst/>
          </c:spPr>
          <c:invertIfNegative val="0"/>
          <c:cat>
            <c:strRef>
              <c:f>'Q8.1'!$A$52:$A$56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'Q8.1'!$B$52:$B$56</c:f>
              <c:numCache>
                <c:formatCode>0%</c:formatCode>
                <c:ptCount val="5"/>
                <c:pt idx="0">
                  <c:v>0.2558139534883721</c:v>
                </c:pt>
                <c:pt idx="1">
                  <c:v>0.51428571428571423</c:v>
                </c:pt>
                <c:pt idx="2">
                  <c:v>0.31294964028776978</c:v>
                </c:pt>
                <c:pt idx="3">
                  <c:v>0.38297872340425532</c:v>
                </c:pt>
                <c:pt idx="4">
                  <c:v>0.40893470790378006</c:v>
                </c:pt>
              </c:numCache>
            </c:numRef>
          </c:val>
          <c:extLst>
            <c:ext xmlns:c16="http://schemas.microsoft.com/office/drawing/2014/chart" uri="{C3380CC4-5D6E-409C-BE32-E72D297353CC}">
              <c16:uniqueId val="{00000000-8389-454F-BB25-18AD03F3E9F4}"/>
            </c:ext>
          </c:extLst>
        </c:ser>
        <c:ser>
          <c:idx val="1"/>
          <c:order val="1"/>
          <c:tx>
            <c:strRef>
              <c:f>'Q8.1'!$C$51</c:f>
              <c:strCache>
                <c:ptCount val="1"/>
                <c:pt idx="0">
                  <c:v>Agree</c:v>
                </c:pt>
              </c:strCache>
            </c:strRef>
          </c:tx>
          <c:spPr>
            <a:solidFill>
              <a:srgbClr val="B3A2C7"/>
            </a:solidFill>
            <a:ln>
              <a:solidFill>
                <a:srgbClr val="B3A2C7"/>
              </a:solidFill>
            </a:ln>
            <a:effectLst/>
          </c:spPr>
          <c:invertIfNegative val="0"/>
          <c:cat>
            <c:strRef>
              <c:f>'Q8.1'!$A$52:$A$56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'Q8.1'!$C$52:$C$56</c:f>
              <c:numCache>
                <c:formatCode>0%</c:formatCode>
                <c:ptCount val="5"/>
                <c:pt idx="0">
                  <c:v>0.18604651162790697</c:v>
                </c:pt>
                <c:pt idx="1">
                  <c:v>0.22857142857142856</c:v>
                </c:pt>
                <c:pt idx="2">
                  <c:v>0.23381294964028776</c:v>
                </c:pt>
                <c:pt idx="3">
                  <c:v>0.27051671732522797</c:v>
                </c:pt>
                <c:pt idx="4">
                  <c:v>0.27491408934707906</c:v>
                </c:pt>
              </c:numCache>
            </c:numRef>
          </c:val>
          <c:extLst>
            <c:ext xmlns:c16="http://schemas.microsoft.com/office/drawing/2014/chart" uri="{C3380CC4-5D6E-409C-BE32-E72D297353CC}">
              <c16:uniqueId val="{00000001-8389-454F-BB25-18AD03F3E9F4}"/>
            </c:ext>
          </c:extLst>
        </c:ser>
        <c:ser>
          <c:idx val="2"/>
          <c:order val="2"/>
          <c:tx>
            <c:strRef>
              <c:f>'Q8.1'!$D$51</c:f>
              <c:strCache>
                <c:ptCount val="1"/>
                <c:pt idx="0">
                  <c:v>Neutral</c:v>
                </c:pt>
              </c:strCache>
            </c:strRef>
          </c:tx>
          <c:spPr>
            <a:solidFill>
              <a:srgbClr val="D9D9D9"/>
            </a:solidFill>
            <a:ln>
              <a:solidFill>
                <a:srgbClr val="D9D9D9"/>
              </a:solidFill>
            </a:ln>
            <a:effectLst/>
          </c:spPr>
          <c:invertIfNegative val="0"/>
          <c:cat>
            <c:strRef>
              <c:f>'Q8.1'!$A$52:$A$56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'Q8.1'!$D$52:$D$56</c:f>
              <c:numCache>
                <c:formatCode>0%</c:formatCode>
                <c:ptCount val="5"/>
                <c:pt idx="0">
                  <c:v>6.9767441860465115E-2</c:v>
                </c:pt>
                <c:pt idx="1">
                  <c:v>8.5714285714285715E-2</c:v>
                </c:pt>
                <c:pt idx="2">
                  <c:v>8.9928057553956831E-2</c:v>
                </c:pt>
                <c:pt idx="3">
                  <c:v>9.1185410334346503E-2</c:v>
                </c:pt>
                <c:pt idx="4">
                  <c:v>0.10309278350515463</c:v>
                </c:pt>
              </c:numCache>
            </c:numRef>
          </c:val>
          <c:extLst>
            <c:ext xmlns:c16="http://schemas.microsoft.com/office/drawing/2014/chart" uri="{C3380CC4-5D6E-409C-BE32-E72D297353CC}">
              <c16:uniqueId val="{00000002-8389-454F-BB25-18AD03F3E9F4}"/>
            </c:ext>
          </c:extLst>
        </c:ser>
        <c:ser>
          <c:idx val="3"/>
          <c:order val="3"/>
          <c:tx>
            <c:strRef>
              <c:f>'Q8.1'!$E$51</c:f>
              <c:strCache>
                <c:ptCount val="1"/>
                <c:pt idx="0">
                  <c:v>Disagree</c:v>
                </c:pt>
              </c:strCache>
            </c:strRef>
          </c:tx>
          <c:spPr>
            <a:solidFill>
              <a:srgbClr val="93CDDD"/>
            </a:solidFill>
            <a:ln>
              <a:solidFill>
                <a:srgbClr val="93CDDD"/>
              </a:solidFill>
            </a:ln>
            <a:effectLst/>
          </c:spPr>
          <c:invertIfNegative val="0"/>
          <c:cat>
            <c:strRef>
              <c:f>'Q8.1'!$A$52:$A$56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'Q8.1'!$E$52:$E$56</c:f>
              <c:numCache>
                <c:formatCode>0%</c:formatCode>
                <c:ptCount val="5"/>
                <c:pt idx="0">
                  <c:v>0.34883720930232559</c:v>
                </c:pt>
                <c:pt idx="1">
                  <c:v>0.11428571428571428</c:v>
                </c:pt>
                <c:pt idx="2">
                  <c:v>0.18705035971223022</c:v>
                </c:pt>
                <c:pt idx="3">
                  <c:v>0.12158054711246201</c:v>
                </c:pt>
                <c:pt idx="4">
                  <c:v>0.12371134020618557</c:v>
                </c:pt>
              </c:numCache>
            </c:numRef>
          </c:val>
          <c:extLst>
            <c:ext xmlns:c16="http://schemas.microsoft.com/office/drawing/2014/chart" uri="{C3380CC4-5D6E-409C-BE32-E72D297353CC}">
              <c16:uniqueId val="{00000003-8389-454F-BB25-18AD03F3E9F4}"/>
            </c:ext>
          </c:extLst>
        </c:ser>
        <c:ser>
          <c:idx val="4"/>
          <c:order val="4"/>
          <c:tx>
            <c:strRef>
              <c:f>'Q8.1'!$F$51</c:f>
              <c:strCache>
                <c:ptCount val="1"/>
                <c:pt idx="0">
                  <c:v>Disagree strongly</c:v>
                </c:pt>
              </c:strCache>
            </c:strRef>
          </c:tx>
          <c:spPr>
            <a:solidFill>
              <a:srgbClr val="31859C"/>
            </a:solidFill>
            <a:ln>
              <a:solidFill>
                <a:srgbClr val="31859C"/>
              </a:solidFill>
            </a:ln>
            <a:effectLst/>
          </c:spPr>
          <c:invertIfNegative val="0"/>
          <c:cat>
            <c:strRef>
              <c:f>'Q8.1'!$A$52:$A$56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'Q8.1'!$F$52:$F$56</c:f>
              <c:numCache>
                <c:formatCode>0%</c:formatCode>
                <c:ptCount val="5"/>
                <c:pt idx="0">
                  <c:v>9.3023255813953487E-2</c:v>
                </c:pt>
                <c:pt idx="1">
                  <c:v>2.8571428571428571E-2</c:v>
                </c:pt>
                <c:pt idx="2">
                  <c:v>0.11151079136690648</c:v>
                </c:pt>
                <c:pt idx="3">
                  <c:v>6.9908814589665649E-2</c:v>
                </c:pt>
                <c:pt idx="4">
                  <c:v>6.5292096219931275E-2</c:v>
                </c:pt>
              </c:numCache>
            </c:numRef>
          </c:val>
          <c:extLst>
            <c:ext xmlns:c16="http://schemas.microsoft.com/office/drawing/2014/chart" uri="{C3380CC4-5D6E-409C-BE32-E72D297353CC}">
              <c16:uniqueId val="{00000004-8389-454F-BB25-18AD03F3E9F4}"/>
            </c:ext>
          </c:extLst>
        </c:ser>
        <c:ser>
          <c:idx val="5"/>
          <c:order val="5"/>
          <c:tx>
            <c:strRef>
              <c:f>'Q8.1'!$G$51</c:f>
              <c:strCache>
                <c:ptCount val="1"/>
                <c:pt idx="0">
                  <c:v> Not sure</c:v>
                </c:pt>
              </c:strCache>
            </c:strRef>
          </c:tx>
          <c:spPr>
            <a:solidFill>
              <a:srgbClr val="C4BD97"/>
            </a:solidFill>
            <a:ln>
              <a:solidFill>
                <a:srgbClr val="C4BD97"/>
              </a:solidFill>
            </a:ln>
            <a:effectLst/>
          </c:spPr>
          <c:invertIfNegative val="0"/>
          <c:cat>
            <c:strRef>
              <c:f>'Q8.1'!$A$52:$A$56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'Q8.1'!$G$52:$G$56</c:f>
              <c:numCache>
                <c:formatCode>0%</c:formatCode>
                <c:ptCount val="5"/>
                <c:pt idx="0">
                  <c:v>4.6511627906976744E-2</c:v>
                </c:pt>
                <c:pt idx="1">
                  <c:v>2.8571428571428571E-2</c:v>
                </c:pt>
                <c:pt idx="2">
                  <c:v>6.4748201438848921E-2</c:v>
                </c:pt>
                <c:pt idx="3">
                  <c:v>6.3829787234042548E-2</c:v>
                </c:pt>
                <c:pt idx="4">
                  <c:v>2.4054982817869417E-2</c:v>
                </c:pt>
              </c:numCache>
            </c:numRef>
          </c:val>
          <c:extLst>
            <c:ext xmlns:c16="http://schemas.microsoft.com/office/drawing/2014/chart" uri="{C3380CC4-5D6E-409C-BE32-E72D297353CC}">
              <c16:uniqueId val="{00000005-8389-454F-BB25-18AD03F3E9F4}"/>
            </c:ext>
          </c:extLst>
        </c:ser>
        <c:dLbls>
          <c:showLegendKey val="0"/>
          <c:showVal val="0"/>
          <c:showCatName val="0"/>
          <c:showSerName val="0"/>
          <c:showPercent val="0"/>
          <c:showBubbleSize val="0"/>
        </c:dLbls>
        <c:gapWidth val="150"/>
        <c:overlap val="100"/>
        <c:axId val="1733147951"/>
        <c:axId val="1733156111"/>
      </c:barChart>
      <c:catAx>
        <c:axId val="173314795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733156111"/>
        <c:crosses val="autoZero"/>
        <c:auto val="1"/>
        <c:lblAlgn val="ctr"/>
        <c:lblOffset val="100"/>
        <c:noMultiLvlLbl val="0"/>
      </c:catAx>
      <c:valAx>
        <c:axId val="1733156111"/>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733147951"/>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stacked"/>
        <c:varyColors val="0"/>
        <c:ser>
          <c:idx val="0"/>
          <c:order val="0"/>
          <c:tx>
            <c:strRef>
              <c:f>'Q9.1'!$B$51</c:f>
              <c:strCache>
                <c:ptCount val="1"/>
                <c:pt idx="0">
                  <c:v>Only when a school is not providing a sufficient quality of education</c:v>
                </c:pt>
              </c:strCache>
            </c:strRef>
          </c:tx>
          <c:spPr>
            <a:solidFill>
              <a:srgbClr val="0070C0"/>
            </a:solidFill>
            <a:ln>
              <a:solidFill>
                <a:srgbClr val="0070C0"/>
              </a:solidFill>
            </a:ln>
            <a:effectLst/>
          </c:spPr>
          <c:invertIfNegative val="0"/>
          <c:cat>
            <c:strRef>
              <c:f>'Q9.1'!$A$52:$A$56</c:f>
              <c:strCache>
                <c:ptCount val="5"/>
                <c:pt idx="0">
                  <c:v>Other</c:v>
                </c:pt>
                <c:pt idx="1">
                  <c:v>Local / education authority officer</c:v>
                </c:pt>
                <c:pt idx="2">
                  <c:v> Senior leader or manager </c:v>
                </c:pt>
                <c:pt idx="3">
                  <c:v>Teacher or other staff </c:v>
                </c:pt>
                <c:pt idx="4">
                  <c:v>Parent or carer and young people</c:v>
                </c:pt>
              </c:strCache>
            </c:strRef>
          </c:cat>
          <c:val>
            <c:numRef>
              <c:f>'Q9.1'!$B$52:$B$56</c:f>
              <c:numCache>
                <c:formatCode>0%</c:formatCode>
                <c:ptCount val="5"/>
                <c:pt idx="0">
                  <c:v>0.1276595744680851</c:v>
                </c:pt>
                <c:pt idx="1">
                  <c:v>0.19444444444444445</c:v>
                </c:pt>
                <c:pt idx="2">
                  <c:v>0.2736156351791531</c:v>
                </c:pt>
                <c:pt idx="3">
                  <c:v>0.22459893048128343</c:v>
                </c:pt>
                <c:pt idx="4">
                  <c:v>0.18649517684887459</c:v>
                </c:pt>
              </c:numCache>
            </c:numRef>
          </c:val>
          <c:extLst>
            <c:ext xmlns:c16="http://schemas.microsoft.com/office/drawing/2014/chart" uri="{C3380CC4-5D6E-409C-BE32-E72D297353CC}">
              <c16:uniqueId val="{00000000-B899-49EB-8C73-4DC266E39DE9}"/>
            </c:ext>
          </c:extLst>
        </c:ser>
        <c:ser>
          <c:idx val="1"/>
          <c:order val="1"/>
          <c:tx>
            <c:strRef>
              <c:f>'Q9.1'!$C$51</c:f>
              <c:strCache>
                <c:ptCount val="1"/>
                <c:pt idx="0">
                  <c:v>When HM Inspectors establish that a school needs support to make improvements</c:v>
                </c:pt>
              </c:strCache>
            </c:strRef>
          </c:tx>
          <c:spPr>
            <a:solidFill>
              <a:srgbClr val="F79646"/>
            </a:solidFill>
            <a:ln>
              <a:solidFill>
                <a:srgbClr val="F79646"/>
              </a:solidFill>
            </a:ln>
            <a:effectLst/>
          </c:spPr>
          <c:invertIfNegative val="0"/>
          <c:cat>
            <c:strRef>
              <c:f>'Q9.1'!$A$52:$A$56</c:f>
              <c:strCache>
                <c:ptCount val="5"/>
                <c:pt idx="0">
                  <c:v>Other</c:v>
                </c:pt>
                <c:pt idx="1">
                  <c:v>Local / education authority officer</c:v>
                </c:pt>
                <c:pt idx="2">
                  <c:v> Senior leader or manager </c:v>
                </c:pt>
                <c:pt idx="3">
                  <c:v>Teacher or other staff </c:v>
                </c:pt>
                <c:pt idx="4">
                  <c:v>Parent or carer and young people</c:v>
                </c:pt>
              </c:strCache>
            </c:strRef>
          </c:cat>
          <c:val>
            <c:numRef>
              <c:f>'Q9.1'!$C$52:$C$56</c:f>
              <c:numCache>
                <c:formatCode>0%</c:formatCode>
                <c:ptCount val="5"/>
                <c:pt idx="0">
                  <c:v>0.34042553191489361</c:v>
                </c:pt>
                <c:pt idx="1">
                  <c:v>0.30555555555555558</c:v>
                </c:pt>
                <c:pt idx="2">
                  <c:v>0.31596091205211724</c:v>
                </c:pt>
                <c:pt idx="3">
                  <c:v>0.30213903743315507</c:v>
                </c:pt>
                <c:pt idx="4">
                  <c:v>0.2861736334405145</c:v>
                </c:pt>
              </c:numCache>
            </c:numRef>
          </c:val>
          <c:extLst>
            <c:ext xmlns:c16="http://schemas.microsoft.com/office/drawing/2014/chart" uri="{C3380CC4-5D6E-409C-BE32-E72D297353CC}">
              <c16:uniqueId val="{00000001-B899-49EB-8C73-4DC266E39DE9}"/>
            </c:ext>
          </c:extLst>
        </c:ser>
        <c:ser>
          <c:idx val="2"/>
          <c:order val="2"/>
          <c:tx>
            <c:strRef>
              <c:f>'Q9.1'!$D$51</c:f>
              <c:strCache>
                <c:ptCount val="1"/>
                <c:pt idx="0">
                  <c:v>All schools should receive some form of follow-up</c:v>
                </c:pt>
              </c:strCache>
            </c:strRef>
          </c:tx>
          <c:spPr>
            <a:solidFill>
              <a:srgbClr val="9BBB59"/>
            </a:solidFill>
            <a:ln>
              <a:solidFill>
                <a:srgbClr val="9BBB59"/>
              </a:solidFill>
            </a:ln>
            <a:effectLst/>
          </c:spPr>
          <c:invertIfNegative val="0"/>
          <c:cat>
            <c:strRef>
              <c:f>'Q9.1'!$A$52:$A$56</c:f>
              <c:strCache>
                <c:ptCount val="5"/>
                <c:pt idx="0">
                  <c:v>Other</c:v>
                </c:pt>
                <c:pt idx="1">
                  <c:v>Local / education authority officer</c:v>
                </c:pt>
                <c:pt idx="2">
                  <c:v> Senior leader or manager </c:v>
                </c:pt>
                <c:pt idx="3">
                  <c:v>Teacher or other staff </c:v>
                </c:pt>
                <c:pt idx="4">
                  <c:v>Parent or carer and young people</c:v>
                </c:pt>
              </c:strCache>
            </c:strRef>
          </c:cat>
          <c:val>
            <c:numRef>
              <c:f>'Q9.1'!$D$52:$D$56</c:f>
              <c:numCache>
                <c:formatCode>0%</c:formatCode>
                <c:ptCount val="5"/>
                <c:pt idx="0">
                  <c:v>0.40425531914893614</c:v>
                </c:pt>
                <c:pt idx="1">
                  <c:v>0.41666666666666669</c:v>
                </c:pt>
                <c:pt idx="2">
                  <c:v>0.34853420195439738</c:v>
                </c:pt>
                <c:pt idx="3">
                  <c:v>0.45721925133689839</c:v>
                </c:pt>
                <c:pt idx="4">
                  <c:v>0.49839228295819937</c:v>
                </c:pt>
              </c:numCache>
            </c:numRef>
          </c:val>
          <c:extLst>
            <c:ext xmlns:c16="http://schemas.microsoft.com/office/drawing/2014/chart" uri="{C3380CC4-5D6E-409C-BE32-E72D297353CC}">
              <c16:uniqueId val="{00000002-B899-49EB-8C73-4DC266E39DE9}"/>
            </c:ext>
          </c:extLst>
        </c:ser>
        <c:ser>
          <c:idx val="3"/>
          <c:order val="3"/>
          <c:tx>
            <c:strRef>
              <c:f>'Q9.1'!$E$51</c:f>
              <c:strCache>
                <c:ptCount val="1"/>
                <c:pt idx="0">
                  <c:v>Other suggestion</c:v>
                </c:pt>
              </c:strCache>
            </c:strRef>
          </c:tx>
          <c:spPr>
            <a:solidFill>
              <a:srgbClr val="736B41"/>
            </a:solidFill>
            <a:ln>
              <a:solidFill>
                <a:srgbClr val="736B41"/>
              </a:solidFill>
            </a:ln>
            <a:effectLst/>
          </c:spPr>
          <c:invertIfNegative val="0"/>
          <c:cat>
            <c:strRef>
              <c:f>'Q9.1'!$A$52:$A$56</c:f>
              <c:strCache>
                <c:ptCount val="5"/>
                <c:pt idx="0">
                  <c:v>Other</c:v>
                </c:pt>
                <c:pt idx="1">
                  <c:v>Local / education authority officer</c:v>
                </c:pt>
                <c:pt idx="2">
                  <c:v> Senior leader or manager </c:v>
                </c:pt>
                <c:pt idx="3">
                  <c:v>Teacher or other staff </c:v>
                </c:pt>
                <c:pt idx="4">
                  <c:v>Parent or carer and young people</c:v>
                </c:pt>
              </c:strCache>
            </c:strRef>
          </c:cat>
          <c:val>
            <c:numRef>
              <c:f>'Q9.1'!$E$52:$E$56</c:f>
              <c:numCache>
                <c:formatCode>0%</c:formatCode>
                <c:ptCount val="5"/>
                <c:pt idx="0">
                  <c:v>0.1276595744680851</c:v>
                </c:pt>
                <c:pt idx="1">
                  <c:v>8.3333333333333329E-2</c:v>
                </c:pt>
                <c:pt idx="2">
                  <c:v>6.1889250814332247E-2</c:v>
                </c:pt>
                <c:pt idx="3">
                  <c:v>1.6042780748663103E-2</c:v>
                </c:pt>
                <c:pt idx="4">
                  <c:v>2.8938906752411574E-2</c:v>
                </c:pt>
              </c:numCache>
            </c:numRef>
          </c:val>
          <c:extLst>
            <c:ext xmlns:c16="http://schemas.microsoft.com/office/drawing/2014/chart" uri="{C3380CC4-5D6E-409C-BE32-E72D297353CC}">
              <c16:uniqueId val="{00000003-B899-49EB-8C73-4DC266E39DE9}"/>
            </c:ext>
          </c:extLst>
        </c:ser>
        <c:dLbls>
          <c:showLegendKey val="0"/>
          <c:showVal val="0"/>
          <c:showCatName val="0"/>
          <c:showSerName val="0"/>
          <c:showPercent val="0"/>
          <c:showBubbleSize val="0"/>
        </c:dLbls>
        <c:gapWidth val="150"/>
        <c:overlap val="100"/>
        <c:axId val="501285328"/>
        <c:axId val="501286288"/>
      </c:barChart>
      <c:catAx>
        <c:axId val="50128532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01286288"/>
        <c:crosses val="autoZero"/>
        <c:auto val="1"/>
        <c:lblAlgn val="ctr"/>
        <c:lblOffset val="100"/>
        <c:noMultiLvlLbl val="0"/>
      </c:catAx>
      <c:valAx>
        <c:axId val="501286288"/>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01285328"/>
        <c:crosses val="autoZero"/>
        <c:crossBetween val="between"/>
        <c:majorUnit val="0.1"/>
      </c:valAx>
      <c:spPr>
        <a:noFill/>
        <a:ln>
          <a:noFill/>
        </a:ln>
        <a:effectLst/>
      </c:spPr>
    </c:plotArea>
    <c:legend>
      <c:legendPos val="b"/>
      <c:layout>
        <c:manualLayout>
          <c:xMode val="edge"/>
          <c:yMode val="edge"/>
          <c:x val="8.5789542483660136E-2"/>
          <c:y val="0.70285648148148128"/>
          <c:w val="0.82842075163398676"/>
          <c:h val="0.2971435185185185"/>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100" b="1" i="0" u="none" strike="noStrike" kern="1200" spc="0" baseline="0">
                <a:solidFill>
                  <a:sysClr val="windowText" lastClr="000000"/>
                </a:solidFill>
                <a:latin typeface="Arial" panose="020B0604020202020204" pitchFamily="34" charset="0"/>
                <a:cs typeface="Arial" panose="020B0604020202020204" pitchFamily="34" charset="0"/>
              </a:rPr>
              <a:t>Local authority staff / proprietors of independent schools</a:t>
            </a:r>
            <a:endParaRPr lang="en-GB" sz="1100"/>
          </a:p>
        </c:rich>
      </c:tx>
      <c:layout>
        <c:manualLayout>
          <c:xMode val="edge"/>
          <c:yMode val="edge"/>
          <c:x val="0.10207189542483661"/>
          <c:y val="5.950468540829986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barChart>
        <c:barDir val="col"/>
        <c:grouping val="clustered"/>
        <c:varyColors val="0"/>
        <c:ser>
          <c:idx val="0"/>
          <c:order val="0"/>
          <c:tx>
            <c:strRef>
              <c:f>'Q1.4'!$B$53</c:f>
              <c:strCache>
                <c:ptCount val="1"/>
                <c:pt idx="0">
                  <c:v>Agree strongly</c:v>
                </c:pt>
              </c:strCache>
            </c:strRef>
          </c:tx>
          <c:spPr>
            <a:solidFill>
              <a:srgbClr val="604A7B"/>
            </a:solidFill>
            <a:ln>
              <a:solidFill>
                <a:srgbClr val="604A7B"/>
              </a:solidFill>
            </a:ln>
            <a:effectLst/>
          </c:spPr>
          <c:invertIfNegative val="0"/>
          <c:cat>
            <c:strRef>
              <c:f>'Q1.4'!$A$54:$A$58</c:f>
              <c:strCache>
                <c:ptCount val="5"/>
                <c:pt idx="0">
                  <c:v>Parent or carer and young people</c:v>
                </c:pt>
                <c:pt idx="1">
                  <c:v>Teacher or other staff </c:v>
                </c:pt>
                <c:pt idx="2">
                  <c:v>Senior leader or manager </c:v>
                </c:pt>
                <c:pt idx="3">
                  <c:v>Local / education authority officer</c:v>
                </c:pt>
                <c:pt idx="4">
                  <c:v>Other</c:v>
                </c:pt>
              </c:strCache>
            </c:strRef>
          </c:cat>
          <c:val>
            <c:numRef>
              <c:f>'Q1.4'!$B$54:$B$58</c:f>
              <c:numCache>
                <c:formatCode>General</c:formatCode>
                <c:ptCount val="5"/>
                <c:pt idx="0">
                  <c:v>98</c:v>
                </c:pt>
                <c:pt idx="1">
                  <c:v>112</c:v>
                </c:pt>
                <c:pt idx="2">
                  <c:v>145</c:v>
                </c:pt>
                <c:pt idx="3">
                  <c:v>21</c:v>
                </c:pt>
                <c:pt idx="4">
                  <c:v>12</c:v>
                </c:pt>
              </c:numCache>
            </c:numRef>
          </c:val>
          <c:extLst>
            <c:ext xmlns:c16="http://schemas.microsoft.com/office/drawing/2014/chart" uri="{C3380CC4-5D6E-409C-BE32-E72D297353CC}">
              <c16:uniqueId val="{00000000-544A-4388-932E-7B5D8AF695CB}"/>
            </c:ext>
          </c:extLst>
        </c:ser>
        <c:ser>
          <c:idx val="1"/>
          <c:order val="1"/>
          <c:tx>
            <c:strRef>
              <c:f>'Q1.4'!$C$53</c:f>
              <c:strCache>
                <c:ptCount val="1"/>
                <c:pt idx="0">
                  <c:v>Agree</c:v>
                </c:pt>
              </c:strCache>
            </c:strRef>
          </c:tx>
          <c:spPr>
            <a:solidFill>
              <a:srgbClr val="B3A2C7"/>
            </a:solidFill>
            <a:ln>
              <a:solidFill>
                <a:srgbClr val="B3A2C7"/>
              </a:solidFill>
            </a:ln>
            <a:effectLst/>
          </c:spPr>
          <c:invertIfNegative val="0"/>
          <c:cat>
            <c:strRef>
              <c:f>'Q1.4'!$A$54:$A$58</c:f>
              <c:strCache>
                <c:ptCount val="5"/>
                <c:pt idx="0">
                  <c:v>Parent or carer and young people</c:v>
                </c:pt>
                <c:pt idx="1">
                  <c:v>Teacher or other staff </c:v>
                </c:pt>
                <c:pt idx="2">
                  <c:v>Senior leader or manager </c:v>
                </c:pt>
                <c:pt idx="3">
                  <c:v>Local / education authority officer</c:v>
                </c:pt>
                <c:pt idx="4">
                  <c:v>Other</c:v>
                </c:pt>
              </c:strCache>
            </c:strRef>
          </c:cat>
          <c:val>
            <c:numRef>
              <c:f>'Q1.4'!$C$54:$C$58</c:f>
              <c:numCache>
                <c:formatCode>General</c:formatCode>
                <c:ptCount val="5"/>
                <c:pt idx="0">
                  <c:v>138</c:v>
                </c:pt>
                <c:pt idx="1">
                  <c:v>153</c:v>
                </c:pt>
                <c:pt idx="2">
                  <c:v>110</c:v>
                </c:pt>
                <c:pt idx="3">
                  <c:v>15</c:v>
                </c:pt>
                <c:pt idx="4">
                  <c:v>18</c:v>
                </c:pt>
              </c:numCache>
            </c:numRef>
          </c:val>
          <c:extLst>
            <c:ext xmlns:c16="http://schemas.microsoft.com/office/drawing/2014/chart" uri="{C3380CC4-5D6E-409C-BE32-E72D297353CC}">
              <c16:uniqueId val="{00000001-544A-4388-932E-7B5D8AF695CB}"/>
            </c:ext>
          </c:extLst>
        </c:ser>
        <c:ser>
          <c:idx val="2"/>
          <c:order val="2"/>
          <c:tx>
            <c:strRef>
              <c:f>'Q1.4'!$D$53</c:f>
              <c:strCache>
                <c:ptCount val="1"/>
                <c:pt idx="0">
                  <c:v>Neutral</c:v>
                </c:pt>
              </c:strCache>
            </c:strRef>
          </c:tx>
          <c:spPr>
            <a:solidFill>
              <a:srgbClr val="D9D9D9"/>
            </a:solidFill>
            <a:ln>
              <a:solidFill>
                <a:srgbClr val="D9D9D9"/>
              </a:solidFill>
            </a:ln>
            <a:effectLst/>
          </c:spPr>
          <c:invertIfNegative val="0"/>
          <c:cat>
            <c:strRef>
              <c:f>'Q1.4'!$A$54:$A$58</c:f>
              <c:strCache>
                <c:ptCount val="5"/>
                <c:pt idx="0">
                  <c:v>Parent or carer and young people</c:v>
                </c:pt>
                <c:pt idx="1">
                  <c:v>Teacher or other staff </c:v>
                </c:pt>
                <c:pt idx="2">
                  <c:v>Senior leader or manager </c:v>
                </c:pt>
                <c:pt idx="3">
                  <c:v>Local / education authority officer</c:v>
                </c:pt>
                <c:pt idx="4">
                  <c:v>Other</c:v>
                </c:pt>
              </c:strCache>
            </c:strRef>
          </c:cat>
          <c:val>
            <c:numRef>
              <c:f>'Q1.4'!$D$54:$D$58</c:f>
              <c:numCache>
                <c:formatCode>General</c:formatCode>
                <c:ptCount val="5"/>
                <c:pt idx="0">
                  <c:v>38</c:v>
                </c:pt>
                <c:pt idx="1">
                  <c:v>53</c:v>
                </c:pt>
                <c:pt idx="2">
                  <c:v>39</c:v>
                </c:pt>
                <c:pt idx="3">
                  <c:v>1</c:v>
                </c:pt>
                <c:pt idx="4">
                  <c:v>12</c:v>
                </c:pt>
              </c:numCache>
            </c:numRef>
          </c:val>
          <c:extLst>
            <c:ext xmlns:c16="http://schemas.microsoft.com/office/drawing/2014/chart" uri="{C3380CC4-5D6E-409C-BE32-E72D297353CC}">
              <c16:uniqueId val="{00000002-544A-4388-932E-7B5D8AF695CB}"/>
            </c:ext>
          </c:extLst>
        </c:ser>
        <c:ser>
          <c:idx val="3"/>
          <c:order val="3"/>
          <c:tx>
            <c:strRef>
              <c:f>'Q1.4'!$E$53</c:f>
              <c:strCache>
                <c:ptCount val="1"/>
                <c:pt idx="0">
                  <c:v>Disagree</c:v>
                </c:pt>
              </c:strCache>
            </c:strRef>
          </c:tx>
          <c:spPr>
            <a:solidFill>
              <a:srgbClr val="93CDDD"/>
            </a:solidFill>
            <a:ln>
              <a:solidFill>
                <a:srgbClr val="93CDDD"/>
              </a:solidFill>
            </a:ln>
            <a:effectLst/>
          </c:spPr>
          <c:invertIfNegative val="0"/>
          <c:cat>
            <c:strRef>
              <c:f>'Q1.4'!$A$54:$A$58</c:f>
              <c:strCache>
                <c:ptCount val="5"/>
                <c:pt idx="0">
                  <c:v>Parent or carer and young people</c:v>
                </c:pt>
                <c:pt idx="1">
                  <c:v>Teacher or other staff </c:v>
                </c:pt>
                <c:pt idx="2">
                  <c:v>Senior leader or manager </c:v>
                </c:pt>
                <c:pt idx="3">
                  <c:v>Local / education authority officer</c:v>
                </c:pt>
                <c:pt idx="4">
                  <c:v>Other</c:v>
                </c:pt>
              </c:strCache>
            </c:strRef>
          </c:cat>
          <c:val>
            <c:numRef>
              <c:f>'Q1.4'!$E$54:$E$58</c:f>
              <c:numCache>
                <c:formatCode>General</c:formatCode>
                <c:ptCount val="5"/>
                <c:pt idx="0">
                  <c:v>23</c:v>
                </c:pt>
                <c:pt idx="1">
                  <c:v>34</c:v>
                </c:pt>
                <c:pt idx="2">
                  <c:v>14</c:v>
                </c:pt>
                <c:pt idx="4">
                  <c:v>6</c:v>
                </c:pt>
              </c:numCache>
            </c:numRef>
          </c:val>
          <c:extLst>
            <c:ext xmlns:c16="http://schemas.microsoft.com/office/drawing/2014/chart" uri="{C3380CC4-5D6E-409C-BE32-E72D297353CC}">
              <c16:uniqueId val="{00000003-544A-4388-932E-7B5D8AF695CB}"/>
            </c:ext>
          </c:extLst>
        </c:ser>
        <c:ser>
          <c:idx val="4"/>
          <c:order val="4"/>
          <c:tx>
            <c:strRef>
              <c:f>'Q1.4'!$F$53</c:f>
              <c:strCache>
                <c:ptCount val="1"/>
                <c:pt idx="0">
                  <c:v>Disagree strongly</c:v>
                </c:pt>
              </c:strCache>
            </c:strRef>
          </c:tx>
          <c:spPr>
            <a:solidFill>
              <a:srgbClr val="31859C"/>
            </a:solidFill>
            <a:ln>
              <a:solidFill>
                <a:srgbClr val="31859C"/>
              </a:solidFill>
            </a:ln>
            <a:effectLst/>
          </c:spPr>
          <c:invertIfNegative val="0"/>
          <c:cat>
            <c:strRef>
              <c:f>'Q1.4'!$A$54:$A$58</c:f>
              <c:strCache>
                <c:ptCount val="5"/>
                <c:pt idx="0">
                  <c:v>Parent or carer and young people</c:v>
                </c:pt>
                <c:pt idx="1">
                  <c:v>Teacher or other staff </c:v>
                </c:pt>
                <c:pt idx="2">
                  <c:v>Senior leader or manager </c:v>
                </c:pt>
                <c:pt idx="3">
                  <c:v>Local / education authority officer</c:v>
                </c:pt>
                <c:pt idx="4">
                  <c:v>Other</c:v>
                </c:pt>
              </c:strCache>
            </c:strRef>
          </c:cat>
          <c:val>
            <c:numRef>
              <c:f>'Q1.4'!$F$54:$F$58</c:f>
              <c:numCache>
                <c:formatCode>General</c:formatCode>
                <c:ptCount val="5"/>
                <c:pt idx="0">
                  <c:v>10</c:v>
                </c:pt>
                <c:pt idx="1">
                  <c:v>21</c:v>
                </c:pt>
                <c:pt idx="2">
                  <c:v>4</c:v>
                </c:pt>
                <c:pt idx="3">
                  <c:v>1</c:v>
                </c:pt>
                <c:pt idx="4">
                  <c:v>1</c:v>
                </c:pt>
              </c:numCache>
            </c:numRef>
          </c:val>
          <c:extLst>
            <c:ext xmlns:c16="http://schemas.microsoft.com/office/drawing/2014/chart" uri="{C3380CC4-5D6E-409C-BE32-E72D297353CC}">
              <c16:uniqueId val="{00000004-544A-4388-932E-7B5D8AF695CB}"/>
            </c:ext>
          </c:extLst>
        </c:ser>
        <c:ser>
          <c:idx val="5"/>
          <c:order val="5"/>
          <c:tx>
            <c:strRef>
              <c:f>'Q1.4'!$G$53</c:f>
              <c:strCache>
                <c:ptCount val="1"/>
                <c:pt idx="0">
                  <c:v>Not sure</c:v>
                </c:pt>
              </c:strCache>
            </c:strRef>
          </c:tx>
          <c:spPr>
            <a:solidFill>
              <a:srgbClr val="C4BD97"/>
            </a:solidFill>
            <a:ln>
              <a:solidFill>
                <a:srgbClr val="C4BD97"/>
              </a:solidFill>
            </a:ln>
            <a:effectLst/>
          </c:spPr>
          <c:invertIfNegative val="0"/>
          <c:cat>
            <c:strRef>
              <c:f>'Q1.4'!$A$54:$A$58</c:f>
              <c:strCache>
                <c:ptCount val="5"/>
                <c:pt idx="0">
                  <c:v>Parent or carer and young people</c:v>
                </c:pt>
                <c:pt idx="1">
                  <c:v>Teacher or other staff </c:v>
                </c:pt>
                <c:pt idx="2">
                  <c:v>Senior leader or manager </c:v>
                </c:pt>
                <c:pt idx="3">
                  <c:v>Local / education authority officer</c:v>
                </c:pt>
                <c:pt idx="4">
                  <c:v>Other</c:v>
                </c:pt>
              </c:strCache>
            </c:strRef>
          </c:cat>
          <c:val>
            <c:numRef>
              <c:f>'Q1.4'!$G$54:$G$58</c:f>
              <c:numCache>
                <c:formatCode>General</c:formatCode>
                <c:ptCount val="5"/>
                <c:pt idx="0">
                  <c:v>9</c:v>
                </c:pt>
                <c:pt idx="1">
                  <c:v>9</c:v>
                </c:pt>
                <c:pt idx="2">
                  <c:v>4</c:v>
                </c:pt>
                <c:pt idx="4">
                  <c:v>2</c:v>
                </c:pt>
              </c:numCache>
            </c:numRef>
          </c:val>
          <c:extLst>
            <c:ext xmlns:c16="http://schemas.microsoft.com/office/drawing/2014/chart" uri="{C3380CC4-5D6E-409C-BE32-E72D297353CC}">
              <c16:uniqueId val="{00000005-544A-4388-932E-7B5D8AF695CB}"/>
            </c:ext>
          </c:extLst>
        </c:ser>
        <c:dLbls>
          <c:showLegendKey val="0"/>
          <c:showVal val="0"/>
          <c:showCatName val="0"/>
          <c:showSerName val="0"/>
          <c:showPercent val="0"/>
          <c:showBubbleSize val="0"/>
        </c:dLbls>
        <c:gapWidth val="219"/>
        <c:overlap val="-27"/>
        <c:axId val="1979459808"/>
        <c:axId val="1979461248"/>
      </c:barChart>
      <c:catAx>
        <c:axId val="19794598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979461248"/>
        <c:crosses val="autoZero"/>
        <c:auto val="1"/>
        <c:lblAlgn val="ctr"/>
        <c:lblOffset val="100"/>
        <c:noMultiLvlLbl val="0"/>
      </c:catAx>
      <c:valAx>
        <c:axId val="19794612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solidFill>
                      <a:sysClr val="windowText" lastClr="000000"/>
                    </a:solidFill>
                    <a:latin typeface="Arial" panose="020B0604020202020204" pitchFamily="34" charset="0"/>
                    <a:cs typeface="Arial" panose="020B0604020202020204" pitchFamily="34" charset="0"/>
                  </a:rPr>
                  <a:t>Frequency</a:t>
                </a:r>
              </a:p>
            </c:rich>
          </c:tx>
          <c:layout>
            <c:manualLayout>
              <c:xMode val="edge"/>
              <c:yMode val="edge"/>
              <c:x val="1.2450980392156863E-2"/>
              <c:y val="0.30193775100401604"/>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9794598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100" b="1">
                <a:solidFill>
                  <a:sysClr val="windowText" lastClr="000000"/>
                </a:solidFill>
                <a:latin typeface="Arial" panose="020B0604020202020204" pitchFamily="34" charset="0"/>
                <a:cs typeface="Arial" panose="020B0604020202020204" pitchFamily="34" charset="0"/>
              </a:rPr>
              <a:t>Children and young people</a:t>
            </a:r>
          </a:p>
        </c:rich>
      </c:tx>
      <c:layout>
        <c:manualLayout>
          <c:xMode val="edge"/>
          <c:yMode val="edge"/>
          <c:x val="0.10617300194931774"/>
          <c:y val="4.77719907407407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'Q1.5'!$B$52</c:f>
              <c:strCache>
                <c:ptCount val="1"/>
                <c:pt idx="0">
                  <c:v>Agree strongly</c:v>
                </c:pt>
              </c:strCache>
            </c:strRef>
          </c:tx>
          <c:spPr>
            <a:solidFill>
              <a:srgbClr val="604A7B"/>
            </a:solidFill>
            <a:ln>
              <a:solidFill>
                <a:srgbClr val="604A7B"/>
              </a:solidFill>
            </a:ln>
            <a:effectLst/>
          </c:spPr>
          <c:invertIfNegative val="0"/>
          <c:cat>
            <c:strRef>
              <c:f>'Q1.5'!$A$53:$A$57</c:f>
              <c:strCache>
                <c:ptCount val="5"/>
                <c:pt idx="0">
                  <c:v>Parent or carer and young people</c:v>
                </c:pt>
                <c:pt idx="1">
                  <c:v>Teacher or other staff </c:v>
                </c:pt>
                <c:pt idx="2">
                  <c:v>Senior leader or manager </c:v>
                </c:pt>
                <c:pt idx="3">
                  <c:v>Local / education authority officer</c:v>
                </c:pt>
                <c:pt idx="4">
                  <c:v>Other</c:v>
                </c:pt>
              </c:strCache>
            </c:strRef>
          </c:cat>
          <c:val>
            <c:numRef>
              <c:f>'Q1.5'!$B$53:$B$57</c:f>
              <c:numCache>
                <c:formatCode>General</c:formatCode>
                <c:ptCount val="5"/>
                <c:pt idx="0">
                  <c:v>184</c:v>
                </c:pt>
                <c:pt idx="1">
                  <c:v>162</c:v>
                </c:pt>
                <c:pt idx="2">
                  <c:v>112</c:v>
                </c:pt>
                <c:pt idx="3">
                  <c:v>17</c:v>
                </c:pt>
                <c:pt idx="4">
                  <c:v>16</c:v>
                </c:pt>
              </c:numCache>
            </c:numRef>
          </c:val>
          <c:extLst>
            <c:ext xmlns:c16="http://schemas.microsoft.com/office/drawing/2014/chart" uri="{C3380CC4-5D6E-409C-BE32-E72D297353CC}">
              <c16:uniqueId val="{00000000-BE4D-4AA6-BB28-373D6EAC6665}"/>
            </c:ext>
          </c:extLst>
        </c:ser>
        <c:ser>
          <c:idx val="1"/>
          <c:order val="1"/>
          <c:tx>
            <c:strRef>
              <c:f>'Q1.5'!$C$52</c:f>
              <c:strCache>
                <c:ptCount val="1"/>
                <c:pt idx="0">
                  <c:v>Agree</c:v>
                </c:pt>
              </c:strCache>
            </c:strRef>
          </c:tx>
          <c:spPr>
            <a:solidFill>
              <a:srgbClr val="B3A2C7"/>
            </a:solidFill>
            <a:ln>
              <a:solidFill>
                <a:srgbClr val="B3A2C7"/>
              </a:solidFill>
            </a:ln>
            <a:effectLst/>
          </c:spPr>
          <c:invertIfNegative val="0"/>
          <c:cat>
            <c:strRef>
              <c:f>'Q1.5'!$A$53:$A$57</c:f>
              <c:strCache>
                <c:ptCount val="5"/>
                <c:pt idx="0">
                  <c:v>Parent or carer and young people</c:v>
                </c:pt>
                <c:pt idx="1">
                  <c:v>Teacher or other staff </c:v>
                </c:pt>
                <c:pt idx="2">
                  <c:v>Senior leader or manager </c:v>
                </c:pt>
                <c:pt idx="3">
                  <c:v>Local / education authority officer</c:v>
                </c:pt>
                <c:pt idx="4">
                  <c:v>Other</c:v>
                </c:pt>
              </c:strCache>
            </c:strRef>
          </c:cat>
          <c:val>
            <c:numRef>
              <c:f>'Q1.5'!$C$53:$C$57</c:f>
              <c:numCache>
                <c:formatCode>General</c:formatCode>
                <c:ptCount val="5"/>
                <c:pt idx="0">
                  <c:v>76</c:v>
                </c:pt>
                <c:pt idx="1">
                  <c:v>116</c:v>
                </c:pt>
                <c:pt idx="2">
                  <c:v>102</c:v>
                </c:pt>
                <c:pt idx="3">
                  <c:v>14</c:v>
                </c:pt>
                <c:pt idx="4">
                  <c:v>12</c:v>
                </c:pt>
              </c:numCache>
            </c:numRef>
          </c:val>
          <c:extLst>
            <c:ext xmlns:c16="http://schemas.microsoft.com/office/drawing/2014/chart" uri="{C3380CC4-5D6E-409C-BE32-E72D297353CC}">
              <c16:uniqueId val="{00000001-BE4D-4AA6-BB28-373D6EAC6665}"/>
            </c:ext>
          </c:extLst>
        </c:ser>
        <c:ser>
          <c:idx val="2"/>
          <c:order val="2"/>
          <c:tx>
            <c:strRef>
              <c:f>'Q1.5'!$D$52</c:f>
              <c:strCache>
                <c:ptCount val="1"/>
                <c:pt idx="0">
                  <c:v>Neutral</c:v>
                </c:pt>
              </c:strCache>
            </c:strRef>
          </c:tx>
          <c:spPr>
            <a:solidFill>
              <a:srgbClr val="D9D9D9"/>
            </a:solidFill>
            <a:ln>
              <a:solidFill>
                <a:srgbClr val="D9D9D9"/>
              </a:solidFill>
            </a:ln>
            <a:effectLst/>
          </c:spPr>
          <c:invertIfNegative val="0"/>
          <c:cat>
            <c:strRef>
              <c:f>'Q1.5'!$A$53:$A$57</c:f>
              <c:strCache>
                <c:ptCount val="5"/>
                <c:pt idx="0">
                  <c:v>Parent or carer and young people</c:v>
                </c:pt>
                <c:pt idx="1">
                  <c:v>Teacher or other staff </c:v>
                </c:pt>
                <c:pt idx="2">
                  <c:v>Senior leader or manager </c:v>
                </c:pt>
                <c:pt idx="3">
                  <c:v>Local / education authority officer</c:v>
                </c:pt>
                <c:pt idx="4">
                  <c:v>Other</c:v>
                </c:pt>
              </c:strCache>
            </c:strRef>
          </c:cat>
          <c:val>
            <c:numRef>
              <c:f>'Q1.5'!$D$53:$D$57</c:f>
              <c:numCache>
                <c:formatCode>General</c:formatCode>
                <c:ptCount val="5"/>
                <c:pt idx="0">
                  <c:v>34</c:v>
                </c:pt>
                <c:pt idx="1">
                  <c:v>59</c:v>
                </c:pt>
                <c:pt idx="2">
                  <c:v>72</c:v>
                </c:pt>
                <c:pt idx="3">
                  <c:v>3</c:v>
                </c:pt>
                <c:pt idx="4">
                  <c:v>18</c:v>
                </c:pt>
              </c:numCache>
            </c:numRef>
          </c:val>
          <c:extLst>
            <c:ext xmlns:c16="http://schemas.microsoft.com/office/drawing/2014/chart" uri="{C3380CC4-5D6E-409C-BE32-E72D297353CC}">
              <c16:uniqueId val="{00000002-BE4D-4AA6-BB28-373D6EAC6665}"/>
            </c:ext>
          </c:extLst>
        </c:ser>
        <c:ser>
          <c:idx val="3"/>
          <c:order val="3"/>
          <c:tx>
            <c:strRef>
              <c:f>'Q1.5'!$E$52</c:f>
              <c:strCache>
                <c:ptCount val="1"/>
                <c:pt idx="0">
                  <c:v> Disagree</c:v>
                </c:pt>
              </c:strCache>
            </c:strRef>
          </c:tx>
          <c:spPr>
            <a:solidFill>
              <a:srgbClr val="93CDDD"/>
            </a:solidFill>
            <a:ln>
              <a:solidFill>
                <a:srgbClr val="93CDDD"/>
              </a:solidFill>
            </a:ln>
            <a:effectLst/>
          </c:spPr>
          <c:invertIfNegative val="0"/>
          <c:cat>
            <c:strRef>
              <c:f>'Q1.5'!$A$53:$A$57</c:f>
              <c:strCache>
                <c:ptCount val="5"/>
                <c:pt idx="0">
                  <c:v>Parent or carer and young people</c:v>
                </c:pt>
                <c:pt idx="1">
                  <c:v>Teacher or other staff </c:v>
                </c:pt>
                <c:pt idx="2">
                  <c:v>Senior leader or manager </c:v>
                </c:pt>
                <c:pt idx="3">
                  <c:v>Local / education authority officer</c:v>
                </c:pt>
                <c:pt idx="4">
                  <c:v>Other</c:v>
                </c:pt>
              </c:strCache>
            </c:strRef>
          </c:cat>
          <c:val>
            <c:numRef>
              <c:f>'Q1.5'!$E$53:$E$57</c:f>
              <c:numCache>
                <c:formatCode>General</c:formatCode>
                <c:ptCount val="5"/>
                <c:pt idx="0">
                  <c:v>18</c:v>
                </c:pt>
                <c:pt idx="1">
                  <c:v>35</c:v>
                </c:pt>
                <c:pt idx="2">
                  <c:v>24</c:v>
                </c:pt>
                <c:pt idx="3">
                  <c:v>4</c:v>
                </c:pt>
                <c:pt idx="4">
                  <c:v>3</c:v>
                </c:pt>
              </c:numCache>
            </c:numRef>
          </c:val>
          <c:extLst>
            <c:ext xmlns:c16="http://schemas.microsoft.com/office/drawing/2014/chart" uri="{C3380CC4-5D6E-409C-BE32-E72D297353CC}">
              <c16:uniqueId val="{00000003-BE4D-4AA6-BB28-373D6EAC6665}"/>
            </c:ext>
          </c:extLst>
        </c:ser>
        <c:ser>
          <c:idx val="4"/>
          <c:order val="4"/>
          <c:tx>
            <c:strRef>
              <c:f>'Q1.5'!$F$52</c:f>
              <c:strCache>
                <c:ptCount val="1"/>
                <c:pt idx="0">
                  <c:v>Disagree strongly</c:v>
                </c:pt>
              </c:strCache>
            </c:strRef>
          </c:tx>
          <c:spPr>
            <a:solidFill>
              <a:srgbClr val="31859C"/>
            </a:solidFill>
            <a:ln>
              <a:solidFill>
                <a:srgbClr val="31859C"/>
              </a:solidFill>
            </a:ln>
            <a:effectLst/>
          </c:spPr>
          <c:invertIfNegative val="0"/>
          <c:cat>
            <c:strRef>
              <c:f>'Q1.5'!$A$53:$A$57</c:f>
              <c:strCache>
                <c:ptCount val="5"/>
                <c:pt idx="0">
                  <c:v>Parent or carer and young people</c:v>
                </c:pt>
                <c:pt idx="1">
                  <c:v>Teacher or other staff </c:v>
                </c:pt>
                <c:pt idx="2">
                  <c:v>Senior leader or manager </c:v>
                </c:pt>
                <c:pt idx="3">
                  <c:v>Local / education authority officer</c:v>
                </c:pt>
                <c:pt idx="4">
                  <c:v>Other</c:v>
                </c:pt>
              </c:strCache>
            </c:strRef>
          </c:cat>
          <c:val>
            <c:numRef>
              <c:f>'Q1.5'!$F$53:$F$57</c:f>
              <c:numCache>
                <c:formatCode>General</c:formatCode>
                <c:ptCount val="5"/>
                <c:pt idx="0">
                  <c:v>8</c:v>
                </c:pt>
                <c:pt idx="1">
                  <c:v>8</c:v>
                </c:pt>
                <c:pt idx="2">
                  <c:v>4</c:v>
                </c:pt>
                <c:pt idx="4">
                  <c:v>2</c:v>
                </c:pt>
              </c:numCache>
            </c:numRef>
          </c:val>
          <c:extLst>
            <c:ext xmlns:c16="http://schemas.microsoft.com/office/drawing/2014/chart" uri="{C3380CC4-5D6E-409C-BE32-E72D297353CC}">
              <c16:uniqueId val="{00000004-BE4D-4AA6-BB28-373D6EAC6665}"/>
            </c:ext>
          </c:extLst>
        </c:ser>
        <c:ser>
          <c:idx val="5"/>
          <c:order val="5"/>
          <c:tx>
            <c:strRef>
              <c:f>'Q1.5'!$G$52</c:f>
              <c:strCache>
                <c:ptCount val="1"/>
                <c:pt idx="0">
                  <c:v>Not sure</c:v>
                </c:pt>
              </c:strCache>
            </c:strRef>
          </c:tx>
          <c:spPr>
            <a:solidFill>
              <a:srgbClr val="C4BD97"/>
            </a:solidFill>
            <a:ln>
              <a:noFill/>
            </a:ln>
            <a:effectLst/>
          </c:spPr>
          <c:invertIfNegative val="0"/>
          <c:cat>
            <c:strRef>
              <c:f>'Q1.5'!$A$53:$A$57</c:f>
              <c:strCache>
                <c:ptCount val="5"/>
                <c:pt idx="0">
                  <c:v>Parent or carer and young people</c:v>
                </c:pt>
                <c:pt idx="1">
                  <c:v>Teacher or other staff </c:v>
                </c:pt>
                <c:pt idx="2">
                  <c:v>Senior leader or manager </c:v>
                </c:pt>
                <c:pt idx="3">
                  <c:v>Local / education authority officer</c:v>
                </c:pt>
                <c:pt idx="4">
                  <c:v>Other</c:v>
                </c:pt>
              </c:strCache>
            </c:strRef>
          </c:cat>
          <c:val>
            <c:numRef>
              <c:f>'Q1.5'!$G$53:$G$57</c:f>
              <c:numCache>
                <c:formatCode>General</c:formatCode>
                <c:ptCount val="5"/>
                <c:pt idx="0">
                  <c:v>1</c:v>
                </c:pt>
                <c:pt idx="1">
                  <c:v>3</c:v>
                </c:pt>
                <c:pt idx="2">
                  <c:v>2</c:v>
                </c:pt>
              </c:numCache>
            </c:numRef>
          </c:val>
          <c:extLst>
            <c:ext xmlns:c16="http://schemas.microsoft.com/office/drawing/2014/chart" uri="{C3380CC4-5D6E-409C-BE32-E72D297353CC}">
              <c16:uniqueId val="{00000005-BE4D-4AA6-BB28-373D6EAC6665}"/>
            </c:ext>
          </c:extLst>
        </c:ser>
        <c:dLbls>
          <c:showLegendKey val="0"/>
          <c:showVal val="0"/>
          <c:showCatName val="0"/>
          <c:showSerName val="0"/>
          <c:showPercent val="0"/>
          <c:showBubbleSize val="0"/>
        </c:dLbls>
        <c:gapWidth val="219"/>
        <c:overlap val="-27"/>
        <c:axId val="732559312"/>
        <c:axId val="732555472"/>
      </c:barChart>
      <c:catAx>
        <c:axId val="7325593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555472"/>
        <c:crosses val="autoZero"/>
        <c:auto val="1"/>
        <c:lblAlgn val="ctr"/>
        <c:lblOffset val="100"/>
        <c:noMultiLvlLbl val="0"/>
      </c:catAx>
      <c:valAx>
        <c:axId val="7325554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solidFill>
                      <a:sysClr val="windowText" lastClr="000000"/>
                    </a:solidFill>
                    <a:latin typeface="Arial" panose="020B0604020202020204" pitchFamily="34" charset="0"/>
                    <a:cs typeface="Arial" panose="020B0604020202020204" pitchFamily="34" charset="0"/>
                  </a:rPr>
                  <a:t>Frequency</a:t>
                </a:r>
              </a:p>
            </c:rich>
          </c:tx>
          <c:layout>
            <c:manualLayout>
              <c:xMode val="edge"/>
              <c:yMode val="edge"/>
              <c:x val="1.4197205977907733E-2"/>
              <c:y val="0.39174045138888891"/>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559312"/>
        <c:crosses val="autoZero"/>
        <c:crossBetween val="between"/>
      </c:valAx>
      <c:spPr>
        <a:noFill/>
        <a:ln>
          <a:noFill/>
        </a:ln>
        <a:effectLst/>
      </c:spPr>
    </c:plotArea>
    <c:legend>
      <c:legendPos val="b"/>
      <c:layout>
        <c:manualLayout>
          <c:xMode val="edge"/>
          <c:yMode val="edge"/>
          <c:x val="9.9230181936322284E-2"/>
          <c:y val="0.93362181712962966"/>
          <c:w val="0.84692625081221573"/>
          <c:h val="6.2703414351851852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GB" sz="1100" b="1">
                <a:solidFill>
                  <a:sysClr val="windowText" lastClr="000000"/>
                </a:solidFill>
                <a:latin typeface="Arial" panose="020B0604020202020204" pitchFamily="34" charset="0"/>
                <a:cs typeface="Arial" panose="020B0604020202020204" pitchFamily="34" charset="0"/>
              </a:rPr>
              <a:t>School staff</a:t>
            </a:r>
          </a:p>
        </c:rich>
      </c:tx>
      <c:layout>
        <c:manualLayout>
          <c:xMode val="edge"/>
          <c:yMode val="edge"/>
          <c:x val="9.5186928104575158E-2"/>
          <c:y val="4.416346153846154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en-US"/>
        </a:p>
      </c:txPr>
    </c:title>
    <c:autoTitleDeleted val="0"/>
    <c:plotArea>
      <c:layout/>
      <c:barChart>
        <c:barDir val="col"/>
        <c:grouping val="clustered"/>
        <c:varyColors val="0"/>
        <c:ser>
          <c:idx val="0"/>
          <c:order val="0"/>
          <c:tx>
            <c:strRef>
              <c:f>'Q1.6'!$B$52</c:f>
              <c:strCache>
                <c:ptCount val="1"/>
                <c:pt idx="0">
                  <c:v>Agree strongly</c:v>
                </c:pt>
              </c:strCache>
            </c:strRef>
          </c:tx>
          <c:spPr>
            <a:solidFill>
              <a:srgbClr val="604A7B"/>
            </a:solidFill>
            <a:ln>
              <a:solidFill>
                <a:srgbClr val="604A7B"/>
              </a:solidFill>
            </a:ln>
            <a:effectLst/>
          </c:spPr>
          <c:invertIfNegative val="0"/>
          <c:cat>
            <c:strRef>
              <c:f>'Q1.6'!$A$53:$A$57</c:f>
              <c:strCache>
                <c:ptCount val="5"/>
                <c:pt idx="0">
                  <c:v>Parent or carer and young people</c:v>
                </c:pt>
                <c:pt idx="1">
                  <c:v>Teacher or other staff </c:v>
                </c:pt>
                <c:pt idx="2">
                  <c:v>Senior leader or manager </c:v>
                </c:pt>
                <c:pt idx="3">
                  <c:v>Local / education authority officer</c:v>
                </c:pt>
                <c:pt idx="4">
                  <c:v>Other</c:v>
                </c:pt>
              </c:strCache>
            </c:strRef>
          </c:cat>
          <c:val>
            <c:numRef>
              <c:f>'Q1.6'!$B$53:$B$57</c:f>
              <c:numCache>
                <c:formatCode>General</c:formatCode>
                <c:ptCount val="5"/>
                <c:pt idx="0">
                  <c:v>159</c:v>
                </c:pt>
                <c:pt idx="1">
                  <c:v>239</c:v>
                </c:pt>
                <c:pt idx="2">
                  <c:v>124</c:v>
                </c:pt>
                <c:pt idx="3">
                  <c:v>13</c:v>
                </c:pt>
                <c:pt idx="4">
                  <c:v>19</c:v>
                </c:pt>
              </c:numCache>
            </c:numRef>
          </c:val>
          <c:extLst>
            <c:ext xmlns:c16="http://schemas.microsoft.com/office/drawing/2014/chart" uri="{C3380CC4-5D6E-409C-BE32-E72D297353CC}">
              <c16:uniqueId val="{00000000-C6FB-4DAF-B0C6-3E1476EE9E97}"/>
            </c:ext>
          </c:extLst>
        </c:ser>
        <c:ser>
          <c:idx val="1"/>
          <c:order val="1"/>
          <c:tx>
            <c:strRef>
              <c:f>'Q1.6'!$C$52</c:f>
              <c:strCache>
                <c:ptCount val="1"/>
                <c:pt idx="0">
                  <c:v>Agree</c:v>
                </c:pt>
              </c:strCache>
            </c:strRef>
          </c:tx>
          <c:spPr>
            <a:solidFill>
              <a:srgbClr val="B3A2C7"/>
            </a:solidFill>
            <a:ln>
              <a:solidFill>
                <a:srgbClr val="B3A2C7"/>
              </a:solidFill>
            </a:ln>
            <a:effectLst/>
          </c:spPr>
          <c:invertIfNegative val="0"/>
          <c:cat>
            <c:strRef>
              <c:f>'Q1.6'!$A$53:$A$57</c:f>
              <c:strCache>
                <c:ptCount val="5"/>
                <c:pt idx="0">
                  <c:v>Parent or carer and young people</c:v>
                </c:pt>
                <c:pt idx="1">
                  <c:v>Teacher or other staff </c:v>
                </c:pt>
                <c:pt idx="2">
                  <c:v>Senior leader or manager </c:v>
                </c:pt>
                <c:pt idx="3">
                  <c:v>Local / education authority officer</c:v>
                </c:pt>
                <c:pt idx="4">
                  <c:v>Other</c:v>
                </c:pt>
              </c:strCache>
            </c:strRef>
          </c:cat>
          <c:val>
            <c:numRef>
              <c:f>'Q1.6'!$C$53:$C$57</c:f>
              <c:numCache>
                <c:formatCode>General</c:formatCode>
                <c:ptCount val="5"/>
                <c:pt idx="0">
                  <c:v>103</c:v>
                </c:pt>
                <c:pt idx="1">
                  <c:v>95</c:v>
                </c:pt>
                <c:pt idx="2">
                  <c:v>95</c:v>
                </c:pt>
                <c:pt idx="3">
                  <c:v>15</c:v>
                </c:pt>
                <c:pt idx="4">
                  <c:v>15</c:v>
                </c:pt>
              </c:numCache>
            </c:numRef>
          </c:val>
          <c:extLst>
            <c:ext xmlns:c16="http://schemas.microsoft.com/office/drawing/2014/chart" uri="{C3380CC4-5D6E-409C-BE32-E72D297353CC}">
              <c16:uniqueId val="{00000001-C6FB-4DAF-B0C6-3E1476EE9E97}"/>
            </c:ext>
          </c:extLst>
        </c:ser>
        <c:ser>
          <c:idx val="2"/>
          <c:order val="2"/>
          <c:tx>
            <c:strRef>
              <c:f>'Q1.6'!$D$52</c:f>
              <c:strCache>
                <c:ptCount val="1"/>
                <c:pt idx="0">
                  <c:v>Neutral</c:v>
                </c:pt>
              </c:strCache>
            </c:strRef>
          </c:tx>
          <c:spPr>
            <a:solidFill>
              <a:srgbClr val="D9D9D9"/>
            </a:solidFill>
            <a:ln>
              <a:solidFill>
                <a:srgbClr val="D9D9D9"/>
              </a:solidFill>
            </a:ln>
            <a:effectLst/>
          </c:spPr>
          <c:invertIfNegative val="0"/>
          <c:cat>
            <c:strRef>
              <c:f>'Q1.6'!$A$53:$A$57</c:f>
              <c:strCache>
                <c:ptCount val="5"/>
                <c:pt idx="0">
                  <c:v>Parent or carer and young people</c:v>
                </c:pt>
                <c:pt idx="1">
                  <c:v>Teacher or other staff </c:v>
                </c:pt>
                <c:pt idx="2">
                  <c:v>Senior leader or manager </c:v>
                </c:pt>
                <c:pt idx="3">
                  <c:v>Local / education authority officer</c:v>
                </c:pt>
                <c:pt idx="4">
                  <c:v>Other</c:v>
                </c:pt>
              </c:strCache>
            </c:strRef>
          </c:cat>
          <c:val>
            <c:numRef>
              <c:f>'Q1.6'!$D$53:$D$57</c:f>
              <c:numCache>
                <c:formatCode>General</c:formatCode>
                <c:ptCount val="5"/>
                <c:pt idx="0">
                  <c:v>43</c:v>
                </c:pt>
                <c:pt idx="1">
                  <c:v>36</c:v>
                </c:pt>
                <c:pt idx="2">
                  <c:v>79</c:v>
                </c:pt>
                <c:pt idx="3">
                  <c:v>9</c:v>
                </c:pt>
                <c:pt idx="4">
                  <c:v>15</c:v>
                </c:pt>
              </c:numCache>
            </c:numRef>
          </c:val>
          <c:extLst>
            <c:ext xmlns:c16="http://schemas.microsoft.com/office/drawing/2014/chart" uri="{C3380CC4-5D6E-409C-BE32-E72D297353CC}">
              <c16:uniqueId val="{00000002-C6FB-4DAF-B0C6-3E1476EE9E97}"/>
            </c:ext>
          </c:extLst>
        </c:ser>
        <c:ser>
          <c:idx val="3"/>
          <c:order val="3"/>
          <c:tx>
            <c:strRef>
              <c:f>'Q1.6'!$E$52</c:f>
              <c:strCache>
                <c:ptCount val="1"/>
                <c:pt idx="0">
                  <c:v>Disagree</c:v>
                </c:pt>
              </c:strCache>
            </c:strRef>
          </c:tx>
          <c:spPr>
            <a:solidFill>
              <a:srgbClr val="93CDDD"/>
            </a:solidFill>
            <a:ln>
              <a:solidFill>
                <a:srgbClr val="93CDDD"/>
              </a:solidFill>
            </a:ln>
            <a:effectLst/>
          </c:spPr>
          <c:invertIfNegative val="0"/>
          <c:cat>
            <c:strRef>
              <c:f>'Q1.6'!$A$53:$A$57</c:f>
              <c:strCache>
                <c:ptCount val="5"/>
                <c:pt idx="0">
                  <c:v>Parent or carer and young people</c:v>
                </c:pt>
                <c:pt idx="1">
                  <c:v>Teacher or other staff </c:v>
                </c:pt>
                <c:pt idx="2">
                  <c:v>Senior leader or manager </c:v>
                </c:pt>
                <c:pt idx="3">
                  <c:v>Local / education authority officer</c:v>
                </c:pt>
                <c:pt idx="4">
                  <c:v>Other</c:v>
                </c:pt>
              </c:strCache>
            </c:strRef>
          </c:cat>
          <c:val>
            <c:numRef>
              <c:f>'Q1.6'!$E$53:$E$57</c:f>
              <c:numCache>
                <c:formatCode>General</c:formatCode>
                <c:ptCount val="5"/>
                <c:pt idx="0">
                  <c:v>6</c:v>
                </c:pt>
                <c:pt idx="1">
                  <c:v>10</c:v>
                </c:pt>
                <c:pt idx="2">
                  <c:v>12</c:v>
                </c:pt>
                <c:pt idx="3">
                  <c:v>1</c:v>
                </c:pt>
                <c:pt idx="4">
                  <c:v>1</c:v>
                </c:pt>
              </c:numCache>
            </c:numRef>
          </c:val>
          <c:extLst>
            <c:ext xmlns:c16="http://schemas.microsoft.com/office/drawing/2014/chart" uri="{C3380CC4-5D6E-409C-BE32-E72D297353CC}">
              <c16:uniqueId val="{00000003-C6FB-4DAF-B0C6-3E1476EE9E97}"/>
            </c:ext>
          </c:extLst>
        </c:ser>
        <c:ser>
          <c:idx val="4"/>
          <c:order val="4"/>
          <c:tx>
            <c:strRef>
              <c:f>'Q1.6'!$F$52</c:f>
              <c:strCache>
                <c:ptCount val="1"/>
                <c:pt idx="0">
                  <c:v>Disagree strongly</c:v>
                </c:pt>
              </c:strCache>
            </c:strRef>
          </c:tx>
          <c:spPr>
            <a:solidFill>
              <a:srgbClr val="31859C"/>
            </a:solidFill>
            <a:ln>
              <a:solidFill>
                <a:srgbClr val="31859C"/>
              </a:solidFill>
            </a:ln>
            <a:effectLst/>
          </c:spPr>
          <c:invertIfNegative val="0"/>
          <c:cat>
            <c:strRef>
              <c:f>'Q1.6'!$A$53:$A$57</c:f>
              <c:strCache>
                <c:ptCount val="5"/>
                <c:pt idx="0">
                  <c:v>Parent or carer and young people</c:v>
                </c:pt>
                <c:pt idx="1">
                  <c:v>Teacher or other staff </c:v>
                </c:pt>
                <c:pt idx="2">
                  <c:v>Senior leader or manager </c:v>
                </c:pt>
                <c:pt idx="3">
                  <c:v>Local / education authority officer</c:v>
                </c:pt>
                <c:pt idx="4">
                  <c:v>Other</c:v>
                </c:pt>
              </c:strCache>
            </c:strRef>
          </c:cat>
          <c:val>
            <c:numRef>
              <c:f>'Q1.6'!$F$53:$F$57</c:f>
              <c:numCache>
                <c:formatCode>General</c:formatCode>
                <c:ptCount val="5"/>
                <c:pt idx="0">
                  <c:v>7</c:v>
                </c:pt>
                <c:pt idx="1">
                  <c:v>2</c:v>
                </c:pt>
                <c:pt idx="2">
                  <c:v>3</c:v>
                </c:pt>
                <c:pt idx="4">
                  <c:v>1</c:v>
                </c:pt>
              </c:numCache>
            </c:numRef>
          </c:val>
          <c:extLst>
            <c:ext xmlns:c16="http://schemas.microsoft.com/office/drawing/2014/chart" uri="{C3380CC4-5D6E-409C-BE32-E72D297353CC}">
              <c16:uniqueId val="{00000004-C6FB-4DAF-B0C6-3E1476EE9E97}"/>
            </c:ext>
          </c:extLst>
        </c:ser>
        <c:ser>
          <c:idx val="5"/>
          <c:order val="5"/>
          <c:tx>
            <c:strRef>
              <c:f>'Q1.6'!$G$52</c:f>
              <c:strCache>
                <c:ptCount val="1"/>
                <c:pt idx="0">
                  <c:v>Not sure</c:v>
                </c:pt>
              </c:strCache>
            </c:strRef>
          </c:tx>
          <c:spPr>
            <a:solidFill>
              <a:srgbClr val="C4BD97"/>
            </a:solidFill>
            <a:ln>
              <a:solidFill>
                <a:srgbClr val="C4BD97"/>
              </a:solidFill>
            </a:ln>
            <a:effectLst/>
          </c:spPr>
          <c:invertIfNegative val="0"/>
          <c:cat>
            <c:strRef>
              <c:f>'Q1.6'!$A$53:$A$57</c:f>
              <c:strCache>
                <c:ptCount val="5"/>
                <c:pt idx="0">
                  <c:v>Parent or carer and young people</c:v>
                </c:pt>
                <c:pt idx="1">
                  <c:v>Teacher or other staff </c:v>
                </c:pt>
                <c:pt idx="2">
                  <c:v>Senior leader or manager </c:v>
                </c:pt>
                <c:pt idx="3">
                  <c:v>Local / education authority officer</c:v>
                </c:pt>
                <c:pt idx="4">
                  <c:v>Other</c:v>
                </c:pt>
              </c:strCache>
            </c:strRef>
          </c:cat>
          <c:val>
            <c:numRef>
              <c:f>'Q1.6'!$G$53:$G$57</c:f>
              <c:numCache>
                <c:formatCode>General</c:formatCode>
                <c:ptCount val="5"/>
                <c:pt idx="0">
                  <c:v>3</c:v>
                </c:pt>
                <c:pt idx="1">
                  <c:v>2</c:v>
                </c:pt>
                <c:pt idx="2">
                  <c:v>2</c:v>
                </c:pt>
              </c:numCache>
            </c:numRef>
          </c:val>
          <c:extLst>
            <c:ext xmlns:c16="http://schemas.microsoft.com/office/drawing/2014/chart" uri="{C3380CC4-5D6E-409C-BE32-E72D297353CC}">
              <c16:uniqueId val="{00000005-C6FB-4DAF-B0C6-3E1476EE9E97}"/>
            </c:ext>
          </c:extLst>
        </c:ser>
        <c:dLbls>
          <c:showLegendKey val="0"/>
          <c:showVal val="0"/>
          <c:showCatName val="0"/>
          <c:showSerName val="0"/>
          <c:showPercent val="0"/>
          <c:showBubbleSize val="0"/>
        </c:dLbls>
        <c:gapWidth val="219"/>
        <c:overlap val="-27"/>
        <c:axId val="747177280"/>
        <c:axId val="747177760"/>
      </c:barChart>
      <c:catAx>
        <c:axId val="747177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47177760"/>
        <c:crosses val="autoZero"/>
        <c:auto val="1"/>
        <c:lblAlgn val="ctr"/>
        <c:lblOffset val="100"/>
        <c:noMultiLvlLbl val="0"/>
      </c:catAx>
      <c:valAx>
        <c:axId val="747177760"/>
        <c:scaling>
          <c:orientation val="minMax"/>
          <c:max val="24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solidFill>
                      <a:sysClr val="windowText" lastClr="000000"/>
                    </a:solidFill>
                    <a:latin typeface="Arial" panose="020B0604020202020204" pitchFamily="34" charset="0"/>
                    <a:cs typeface="Arial" panose="020B0604020202020204" pitchFamily="34" charset="0"/>
                  </a:rPr>
                  <a:t>Frequency</a:t>
                </a:r>
              </a:p>
            </c:rich>
          </c:tx>
          <c:layout>
            <c:manualLayout>
              <c:xMode val="edge"/>
              <c:yMode val="edge"/>
              <c:x val="1.2450980392156863E-2"/>
              <c:y val="0.37972462606837609"/>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47177280"/>
        <c:crosses val="autoZero"/>
        <c:crossBetween val="between"/>
        <c:majorUnit val="2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sz="1100" b="1" i="0" u="none" strike="noStrike" baseline="0">
                <a:solidFill>
                  <a:sysClr val="windowText" lastClr="000000"/>
                </a:solidFill>
                <a:effectLst/>
                <a:latin typeface="Arial" panose="020B0604020202020204" pitchFamily="34" charset="0"/>
                <a:cs typeface="Arial" panose="020B0604020202020204" pitchFamily="34" charset="0"/>
              </a:rPr>
              <a:t>Parents and carers</a:t>
            </a:r>
            <a:endParaRPr lang="en-GB" sz="1100" b="1">
              <a:solidFill>
                <a:sysClr val="windowText" lastClr="000000"/>
              </a:solidFill>
              <a:latin typeface="Arial" panose="020B0604020202020204" pitchFamily="34" charset="0"/>
              <a:cs typeface="Arial" panose="020B0604020202020204" pitchFamily="34" charset="0"/>
            </a:endParaRPr>
          </a:p>
        </c:rich>
      </c:tx>
      <c:layout>
        <c:manualLayout>
          <c:xMode val="edge"/>
          <c:yMode val="edge"/>
          <c:x val="9.7505821689953406E-2"/>
          <c:y val="5.137540453074433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manualLayout>
          <c:layoutTarget val="inner"/>
          <c:xMode val="edge"/>
          <c:yMode val="edge"/>
          <c:x val="0.10510479041916168"/>
          <c:y val="0.11867718446601941"/>
          <c:w val="0.87165834996673319"/>
          <c:h val="0.69161623516720605"/>
        </c:manualLayout>
      </c:layout>
      <c:barChart>
        <c:barDir val="col"/>
        <c:grouping val="clustered"/>
        <c:varyColors val="0"/>
        <c:ser>
          <c:idx val="0"/>
          <c:order val="0"/>
          <c:tx>
            <c:strRef>
              <c:f>'Q1.7'!$B$50</c:f>
              <c:strCache>
                <c:ptCount val="1"/>
                <c:pt idx="0">
                  <c:v>Agree strongly</c:v>
                </c:pt>
              </c:strCache>
            </c:strRef>
          </c:tx>
          <c:spPr>
            <a:solidFill>
              <a:srgbClr val="604A7B"/>
            </a:solidFill>
            <a:ln>
              <a:solidFill>
                <a:srgbClr val="604A7B"/>
              </a:solidFill>
            </a:ln>
            <a:effectLst/>
          </c:spPr>
          <c:invertIfNegative val="0"/>
          <c:cat>
            <c:strRef>
              <c:f>'Q1.7'!$A$51:$A$55</c:f>
              <c:strCache>
                <c:ptCount val="5"/>
                <c:pt idx="0">
                  <c:v>Parent or carer and young people</c:v>
                </c:pt>
                <c:pt idx="1">
                  <c:v>Teacher or other staff </c:v>
                </c:pt>
                <c:pt idx="2">
                  <c:v>Senior leader or manager </c:v>
                </c:pt>
                <c:pt idx="3">
                  <c:v>Local / education authority officer</c:v>
                </c:pt>
                <c:pt idx="4">
                  <c:v>Other</c:v>
                </c:pt>
              </c:strCache>
            </c:strRef>
          </c:cat>
          <c:val>
            <c:numRef>
              <c:f>'Q1.7'!$B$51:$B$55</c:f>
              <c:numCache>
                <c:formatCode>General</c:formatCode>
                <c:ptCount val="5"/>
                <c:pt idx="0">
                  <c:v>153</c:v>
                </c:pt>
                <c:pt idx="1">
                  <c:v>92</c:v>
                </c:pt>
                <c:pt idx="2">
                  <c:v>49</c:v>
                </c:pt>
                <c:pt idx="3">
                  <c:v>9</c:v>
                </c:pt>
                <c:pt idx="4">
                  <c:v>6</c:v>
                </c:pt>
              </c:numCache>
            </c:numRef>
          </c:val>
          <c:extLst>
            <c:ext xmlns:c16="http://schemas.microsoft.com/office/drawing/2014/chart" uri="{C3380CC4-5D6E-409C-BE32-E72D297353CC}">
              <c16:uniqueId val="{00000000-8A00-4239-973A-9ADA7E6B986A}"/>
            </c:ext>
          </c:extLst>
        </c:ser>
        <c:ser>
          <c:idx val="1"/>
          <c:order val="1"/>
          <c:tx>
            <c:strRef>
              <c:f>'Q1.7'!$C$50</c:f>
              <c:strCache>
                <c:ptCount val="1"/>
                <c:pt idx="0">
                  <c:v>Agree</c:v>
                </c:pt>
              </c:strCache>
            </c:strRef>
          </c:tx>
          <c:spPr>
            <a:solidFill>
              <a:srgbClr val="B3A2C7"/>
            </a:solidFill>
            <a:ln>
              <a:solidFill>
                <a:srgbClr val="B3A2C7"/>
              </a:solidFill>
            </a:ln>
            <a:effectLst/>
          </c:spPr>
          <c:invertIfNegative val="0"/>
          <c:cat>
            <c:strRef>
              <c:f>'Q1.7'!$A$51:$A$55</c:f>
              <c:strCache>
                <c:ptCount val="5"/>
                <c:pt idx="0">
                  <c:v>Parent or carer and young people</c:v>
                </c:pt>
                <c:pt idx="1">
                  <c:v>Teacher or other staff </c:v>
                </c:pt>
                <c:pt idx="2">
                  <c:v>Senior leader or manager </c:v>
                </c:pt>
                <c:pt idx="3">
                  <c:v>Local / education authority officer</c:v>
                </c:pt>
                <c:pt idx="4">
                  <c:v>Other</c:v>
                </c:pt>
              </c:strCache>
            </c:strRef>
          </c:cat>
          <c:val>
            <c:numRef>
              <c:f>'Q1.7'!$C$51:$C$55</c:f>
              <c:numCache>
                <c:formatCode>General</c:formatCode>
                <c:ptCount val="5"/>
                <c:pt idx="0">
                  <c:v>85</c:v>
                </c:pt>
                <c:pt idx="1">
                  <c:v>119</c:v>
                </c:pt>
                <c:pt idx="2">
                  <c:v>104</c:v>
                </c:pt>
                <c:pt idx="3">
                  <c:v>9</c:v>
                </c:pt>
                <c:pt idx="4">
                  <c:v>15</c:v>
                </c:pt>
              </c:numCache>
            </c:numRef>
          </c:val>
          <c:extLst>
            <c:ext xmlns:c16="http://schemas.microsoft.com/office/drawing/2014/chart" uri="{C3380CC4-5D6E-409C-BE32-E72D297353CC}">
              <c16:uniqueId val="{00000001-8A00-4239-973A-9ADA7E6B986A}"/>
            </c:ext>
          </c:extLst>
        </c:ser>
        <c:ser>
          <c:idx val="2"/>
          <c:order val="2"/>
          <c:tx>
            <c:strRef>
              <c:f>'Q1.7'!$D$50</c:f>
              <c:strCache>
                <c:ptCount val="1"/>
                <c:pt idx="0">
                  <c:v>Neutral</c:v>
                </c:pt>
              </c:strCache>
            </c:strRef>
          </c:tx>
          <c:spPr>
            <a:solidFill>
              <a:srgbClr val="D9D9D9"/>
            </a:solidFill>
            <a:ln>
              <a:solidFill>
                <a:srgbClr val="D9D9D9"/>
              </a:solidFill>
            </a:ln>
            <a:effectLst/>
          </c:spPr>
          <c:invertIfNegative val="0"/>
          <c:cat>
            <c:strRef>
              <c:f>'Q1.7'!$A$51:$A$55</c:f>
              <c:strCache>
                <c:ptCount val="5"/>
                <c:pt idx="0">
                  <c:v>Parent or carer and young people</c:v>
                </c:pt>
                <c:pt idx="1">
                  <c:v>Teacher or other staff </c:v>
                </c:pt>
                <c:pt idx="2">
                  <c:v>Senior leader or manager </c:v>
                </c:pt>
                <c:pt idx="3">
                  <c:v>Local / education authority officer</c:v>
                </c:pt>
                <c:pt idx="4">
                  <c:v>Other</c:v>
                </c:pt>
              </c:strCache>
            </c:strRef>
          </c:cat>
          <c:val>
            <c:numRef>
              <c:f>'Q1.7'!$D$51:$D$55</c:f>
              <c:numCache>
                <c:formatCode>General</c:formatCode>
                <c:ptCount val="5"/>
                <c:pt idx="0">
                  <c:v>54</c:v>
                </c:pt>
                <c:pt idx="1">
                  <c:v>123</c:v>
                </c:pt>
                <c:pt idx="2">
                  <c:v>99</c:v>
                </c:pt>
                <c:pt idx="3">
                  <c:v>15</c:v>
                </c:pt>
                <c:pt idx="4">
                  <c:v>23</c:v>
                </c:pt>
              </c:numCache>
            </c:numRef>
          </c:val>
          <c:extLst>
            <c:ext xmlns:c16="http://schemas.microsoft.com/office/drawing/2014/chart" uri="{C3380CC4-5D6E-409C-BE32-E72D297353CC}">
              <c16:uniqueId val="{00000002-8A00-4239-973A-9ADA7E6B986A}"/>
            </c:ext>
          </c:extLst>
        </c:ser>
        <c:ser>
          <c:idx val="3"/>
          <c:order val="3"/>
          <c:tx>
            <c:strRef>
              <c:f>'Q1.7'!$E$50</c:f>
              <c:strCache>
                <c:ptCount val="1"/>
                <c:pt idx="0">
                  <c:v>Disagree</c:v>
                </c:pt>
              </c:strCache>
            </c:strRef>
          </c:tx>
          <c:spPr>
            <a:solidFill>
              <a:srgbClr val="93CDDD"/>
            </a:solidFill>
            <a:ln>
              <a:solidFill>
                <a:srgbClr val="93CDDD"/>
              </a:solidFill>
            </a:ln>
            <a:effectLst/>
          </c:spPr>
          <c:invertIfNegative val="0"/>
          <c:cat>
            <c:strRef>
              <c:f>'Q1.7'!$A$51:$A$55</c:f>
              <c:strCache>
                <c:ptCount val="5"/>
                <c:pt idx="0">
                  <c:v>Parent or carer and young people</c:v>
                </c:pt>
                <c:pt idx="1">
                  <c:v>Teacher or other staff </c:v>
                </c:pt>
                <c:pt idx="2">
                  <c:v>Senior leader or manager </c:v>
                </c:pt>
                <c:pt idx="3">
                  <c:v>Local / education authority officer</c:v>
                </c:pt>
                <c:pt idx="4">
                  <c:v>Other</c:v>
                </c:pt>
              </c:strCache>
            </c:strRef>
          </c:cat>
          <c:val>
            <c:numRef>
              <c:f>'Q1.7'!$E$51:$E$55</c:f>
              <c:numCache>
                <c:formatCode>General</c:formatCode>
                <c:ptCount val="5"/>
                <c:pt idx="0">
                  <c:v>19</c:v>
                </c:pt>
                <c:pt idx="1">
                  <c:v>37</c:v>
                </c:pt>
                <c:pt idx="2">
                  <c:v>52</c:v>
                </c:pt>
                <c:pt idx="3">
                  <c:v>4</c:v>
                </c:pt>
                <c:pt idx="4">
                  <c:v>6</c:v>
                </c:pt>
              </c:numCache>
            </c:numRef>
          </c:val>
          <c:extLst>
            <c:ext xmlns:c16="http://schemas.microsoft.com/office/drawing/2014/chart" uri="{C3380CC4-5D6E-409C-BE32-E72D297353CC}">
              <c16:uniqueId val="{00000003-8A00-4239-973A-9ADA7E6B986A}"/>
            </c:ext>
          </c:extLst>
        </c:ser>
        <c:ser>
          <c:idx val="4"/>
          <c:order val="4"/>
          <c:tx>
            <c:strRef>
              <c:f>'Q1.7'!$F$50</c:f>
              <c:strCache>
                <c:ptCount val="1"/>
                <c:pt idx="0">
                  <c:v>Disagree strongly</c:v>
                </c:pt>
              </c:strCache>
            </c:strRef>
          </c:tx>
          <c:spPr>
            <a:solidFill>
              <a:srgbClr val="31859C"/>
            </a:solidFill>
            <a:ln>
              <a:solidFill>
                <a:srgbClr val="31859C"/>
              </a:solidFill>
            </a:ln>
            <a:effectLst/>
          </c:spPr>
          <c:invertIfNegative val="0"/>
          <c:cat>
            <c:strRef>
              <c:f>'Q1.7'!$A$51:$A$55</c:f>
              <c:strCache>
                <c:ptCount val="5"/>
                <c:pt idx="0">
                  <c:v>Parent or carer and young people</c:v>
                </c:pt>
                <c:pt idx="1">
                  <c:v>Teacher or other staff </c:v>
                </c:pt>
                <c:pt idx="2">
                  <c:v>Senior leader or manager </c:v>
                </c:pt>
                <c:pt idx="3">
                  <c:v>Local / education authority officer</c:v>
                </c:pt>
                <c:pt idx="4">
                  <c:v>Other</c:v>
                </c:pt>
              </c:strCache>
            </c:strRef>
          </c:cat>
          <c:val>
            <c:numRef>
              <c:f>'Q1.7'!$F$51:$F$55</c:f>
              <c:numCache>
                <c:formatCode>General</c:formatCode>
                <c:ptCount val="5"/>
                <c:pt idx="0">
                  <c:v>9</c:v>
                </c:pt>
                <c:pt idx="1">
                  <c:v>7</c:v>
                </c:pt>
                <c:pt idx="2">
                  <c:v>10</c:v>
                </c:pt>
                <c:pt idx="4">
                  <c:v>1</c:v>
                </c:pt>
              </c:numCache>
            </c:numRef>
          </c:val>
          <c:extLst>
            <c:ext xmlns:c16="http://schemas.microsoft.com/office/drawing/2014/chart" uri="{C3380CC4-5D6E-409C-BE32-E72D297353CC}">
              <c16:uniqueId val="{00000004-8A00-4239-973A-9ADA7E6B986A}"/>
            </c:ext>
          </c:extLst>
        </c:ser>
        <c:ser>
          <c:idx val="5"/>
          <c:order val="5"/>
          <c:tx>
            <c:strRef>
              <c:f>'Q1.7'!$G$50</c:f>
              <c:strCache>
                <c:ptCount val="1"/>
                <c:pt idx="0">
                  <c:v>Not sure</c:v>
                </c:pt>
              </c:strCache>
            </c:strRef>
          </c:tx>
          <c:spPr>
            <a:solidFill>
              <a:srgbClr val="C4BD97"/>
            </a:solidFill>
            <a:ln>
              <a:solidFill>
                <a:srgbClr val="C4BD97"/>
              </a:solidFill>
            </a:ln>
            <a:effectLst/>
          </c:spPr>
          <c:invertIfNegative val="0"/>
          <c:cat>
            <c:strRef>
              <c:f>'Q1.7'!$A$51:$A$55</c:f>
              <c:strCache>
                <c:ptCount val="5"/>
                <c:pt idx="0">
                  <c:v>Parent or carer and young people</c:v>
                </c:pt>
                <c:pt idx="1">
                  <c:v>Teacher or other staff </c:v>
                </c:pt>
                <c:pt idx="2">
                  <c:v>Senior leader or manager </c:v>
                </c:pt>
                <c:pt idx="3">
                  <c:v>Local / education authority officer</c:v>
                </c:pt>
                <c:pt idx="4">
                  <c:v>Other</c:v>
                </c:pt>
              </c:strCache>
            </c:strRef>
          </c:cat>
          <c:val>
            <c:numRef>
              <c:f>'Q1.7'!$G$51:$G$55</c:f>
              <c:numCache>
                <c:formatCode>General</c:formatCode>
                <c:ptCount val="5"/>
                <c:pt idx="0">
                  <c:v>1</c:v>
                </c:pt>
                <c:pt idx="1">
                  <c:v>3</c:v>
                </c:pt>
                <c:pt idx="2">
                  <c:v>2</c:v>
                </c:pt>
              </c:numCache>
            </c:numRef>
          </c:val>
          <c:extLst>
            <c:ext xmlns:c16="http://schemas.microsoft.com/office/drawing/2014/chart" uri="{C3380CC4-5D6E-409C-BE32-E72D297353CC}">
              <c16:uniqueId val="{00000005-8A00-4239-973A-9ADA7E6B986A}"/>
            </c:ext>
          </c:extLst>
        </c:ser>
        <c:dLbls>
          <c:showLegendKey val="0"/>
          <c:showVal val="0"/>
          <c:showCatName val="0"/>
          <c:showSerName val="0"/>
          <c:showPercent val="0"/>
          <c:showBubbleSize val="0"/>
        </c:dLbls>
        <c:gapWidth val="219"/>
        <c:overlap val="-27"/>
        <c:axId val="1974880608"/>
        <c:axId val="1974881088"/>
      </c:barChart>
      <c:catAx>
        <c:axId val="19748806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974881088"/>
        <c:crosses val="autoZero"/>
        <c:auto val="1"/>
        <c:lblAlgn val="ctr"/>
        <c:lblOffset val="100"/>
        <c:noMultiLvlLbl val="0"/>
      </c:catAx>
      <c:valAx>
        <c:axId val="197488108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solidFill>
                      <a:sysClr val="windowText" lastClr="000000"/>
                    </a:solidFill>
                    <a:latin typeface="Arial" panose="020B0604020202020204" pitchFamily="34" charset="0"/>
                    <a:cs typeface="Arial" panose="020B0604020202020204" pitchFamily="34" charset="0"/>
                  </a:rPr>
                  <a:t>Frequency</a:t>
                </a:r>
              </a:p>
            </c:rich>
          </c:tx>
          <c:layout>
            <c:manualLayout>
              <c:xMode val="edge"/>
              <c:yMode val="edge"/>
              <c:x val="1.0562208915502328E-2"/>
              <c:y val="0.3424857065803667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974880608"/>
        <c:crosses val="autoZero"/>
        <c:crossBetween val="between"/>
      </c:valAx>
      <c:spPr>
        <a:noFill/>
        <a:ln>
          <a:noFill/>
        </a:ln>
        <a:effectLst/>
      </c:spPr>
    </c:plotArea>
    <c:legend>
      <c:legendPos val="b"/>
      <c:layout>
        <c:manualLayout>
          <c:xMode val="edge"/>
          <c:yMode val="edge"/>
          <c:x val="6.991749833666E-2"/>
          <c:y val="0.93470792880258902"/>
          <c:w val="0.86016483699268131"/>
          <c:h val="5.8442017259978427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percentStacked"/>
        <c:varyColors val="0"/>
        <c:ser>
          <c:idx val="0"/>
          <c:order val="0"/>
          <c:tx>
            <c:strRef>
              <c:f>'Q2.1'!$B$54</c:f>
              <c:strCache>
                <c:ptCount val="1"/>
                <c:pt idx="0">
                  <c:v>Agree strongly</c:v>
                </c:pt>
              </c:strCache>
            </c:strRef>
          </c:tx>
          <c:spPr>
            <a:solidFill>
              <a:srgbClr val="604A7B"/>
            </a:solidFill>
            <a:ln>
              <a:solidFill>
                <a:srgbClr val="604A7B"/>
              </a:solidFill>
            </a:ln>
            <a:effectLst/>
          </c:spPr>
          <c:invertIfNegative val="0"/>
          <c:cat>
            <c:strRef>
              <c:f>'Q2.1'!$A$55:$A$59</c:f>
              <c:strCache>
                <c:ptCount val="5"/>
                <c:pt idx="0">
                  <c:v>Other</c:v>
                </c:pt>
                <c:pt idx="1">
                  <c:v>Local / education authority officer</c:v>
                </c:pt>
                <c:pt idx="2">
                  <c:v>Senior leader or manager </c:v>
                </c:pt>
                <c:pt idx="3">
                  <c:v>Teacher or other staff </c:v>
                </c:pt>
                <c:pt idx="4">
                  <c:v>Parent or carer and young people</c:v>
                </c:pt>
              </c:strCache>
            </c:strRef>
          </c:cat>
          <c:val>
            <c:numRef>
              <c:f>'Q2.1'!$B$55:$B$59</c:f>
              <c:numCache>
                <c:formatCode>0%</c:formatCode>
                <c:ptCount val="5"/>
                <c:pt idx="0">
                  <c:v>9.8039215686274508E-2</c:v>
                </c:pt>
                <c:pt idx="1">
                  <c:v>2.6315789473684209E-2</c:v>
                </c:pt>
                <c:pt idx="2">
                  <c:v>8.6538461538461536E-2</c:v>
                </c:pt>
                <c:pt idx="3">
                  <c:v>0.14248021108179421</c:v>
                </c:pt>
                <c:pt idx="4">
                  <c:v>8.4905660377358486E-2</c:v>
                </c:pt>
              </c:numCache>
            </c:numRef>
          </c:val>
          <c:extLst>
            <c:ext xmlns:c16="http://schemas.microsoft.com/office/drawing/2014/chart" uri="{C3380CC4-5D6E-409C-BE32-E72D297353CC}">
              <c16:uniqueId val="{00000000-CBFE-4CF6-A899-0366BFCAD655}"/>
            </c:ext>
          </c:extLst>
        </c:ser>
        <c:ser>
          <c:idx val="1"/>
          <c:order val="1"/>
          <c:tx>
            <c:strRef>
              <c:f>'Q2.1'!$C$54</c:f>
              <c:strCache>
                <c:ptCount val="1"/>
                <c:pt idx="0">
                  <c:v>Agree</c:v>
                </c:pt>
              </c:strCache>
            </c:strRef>
          </c:tx>
          <c:spPr>
            <a:solidFill>
              <a:srgbClr val="B3A2C7"/>
            </a:solidFill>
            <a:ln>
              <a:solidFill>
                <a:srgbClr val="B3A2C7"/>
              </a:solidFill>
            </a:ln>
            <a:effectLst/>
          </c:spPr>
          <c:invertIfNegative val="0"/>
          <c:cat>
            <c:strRef>
              <c:f>'Q2.1'!$A$55:$A$59</c:f>
              <c:strCache>
                <c:ptCount val="5"/>
                <c:pt idx="0">
                  <c:v>Other</c:v>
                </c:pt>
                <c:pt idx="1">
                  <c:v>Local / education authority officer</c:v>
                </c:pt>
                <c:pt idx="2">
                  <c:v>Senior leader or manager </c:v>
                </c:pt>
                <c:pt idx="3">
                  <c:v>Teacher or other staff </c:v>
                </c:pt>
                <c:pt idx="4">
                  <c:v>Parent or carer and young people</c:v>
                </c:pt>
              </c:strCache>
            </c:strRef>
          </c:cat>
          <c:val>
            <c:numRef>
              <c:f>'Q2.1'!$C$55:$C$59</c:f>
              <c:numCache>
                <c:formatCode>0%</c:formatCode>
                <c:ptCount val="5"/>
                <c:pt idx="0">
                  <c:v>0.21568627450980393</c:v>
                </c:pt>
                <c:pt idx="1">
                  <c:v>0.28947368421052633</c:v>
                </c:pt>
                <c:pt idx="2">
                  <c:v>0.33653846153846156</c:v>
                </c:pt>
                <c:pt idx="3">
                  <c:v>0.29815303430079154</c:v>
                </c:pt>
                <c:pt idx="4">
                  <c:v>0.22327044025157233</c:v>
                </c:pt>
              </c:numCache>
            </c:numRef>
          </c:val>
          <c:extLst>
            <c:ext xmlns:c16="http://schemas.microsoft.com/office/drawing/2014/chart" uri="{C3380CC4-5D6E-409C-BE32-E72D297353CC}">
              <c16:uniqueId val="{00000001-CBFE-4CF6-A899-0366BFCAD655}"/>
            </c:ext>
          </c:extLst>
        </c:ser>
        <c:ser>
          <c:idx val="2"/>
          <c:order val="2"/>
          <c:tx>
            <c:strRef>
              <c:f>'Q2.1'!$D$54</c:f>
              <c:strCache>
                <c:ptCount val="1"/>
                <c:pt idx="0">
                  <c:v>Neutral</c:v>
                </c:pt>
              </c:strCache>
            </c:strRef>
          </c:tx>
          <c:spPr>
            <a:solidFill>
              <a:srgbClr val="D9D9D9"/>
            </a:solidFill>
            <a:ln>
              <a:solidFill>
                <a:srgbClr val="D9D9D9"/>
              </a:solidFill>
            </a:ln>
            <a:effectLst/>
          </c:spPr>
          <c:invertIfNegative val="0"/>
          <c:cat>
            <c:strRef>
              <c:f>'Q2.1'!$A$55:$A$59</c:f>
              <c:strCache>
                <c:ptCount val="5"/>
                <c:pt idx="0">
                  <c:v>Other</c:v>
                </c:pt>
                <c:pt idx="1">
                  <c:v>Local / education authority officer</c:v>
                </c:pt>
                <c:pt idx="2">
                  <c:v>Senior leader or manager </c:v>
                </c:pt>
                <c:pt idx="3">
                  <c:v>Teacher or other staff </c:v>
                </c:pt>
                <c:pt idx="4">
                  <c:v>Parent or carer and young people</c:v>
                </c:pt>
              </c:strCache>
            </c:strRef>
          </c:cat>
          <c:val>
            <c:numRef>
              <c:f>'Q2.1'!$D$55:$D$59</c:f>
              <c:numCache>
                <c:formatCode>0%</c:formatCode>
                <c:ptCount val="5"/>
                <c:pt idx="0">
                  <c:v>0.29411764705882354</c:v>
                </c:pt>
                <c:pt idx="1">
                  <c:v>0.23684210526315788</c:v>
                </c:pt>
                <c:pt idx="2">
                  <c:v>0.22435897435897437</c:v>
                </c:pt>
                <c:pt idx="3">
                  <c:v>0.20052770448548812</c:v>
                </c:pt>
                <c:pt idx="4">
                  <c:v>0.15723270440251572</c:v>
                </c:pt>
              </c:numCache>
            </c:numRef>
          </c:val>
          <c:extLst>
            <c:ext xmlns:c16="http://schemas.microsoft.com/office/drawing/2014/chart" uri="{C3380CC4-5D6E-409C-BE32-E72D297353CC}">
              <c16:uniqueId val="{00000002-CBFE-4CF6-A899-0366BFCAD655}"/>
            </c:ext>
          </c:extLst>
        </c:ser>
        <c:ser>
          <c:idx val="3"/>
          <c:order val="3"/>
          <c:tx>
            <c:strRef>
              <c:f>'Q2.1'!$E$54</c:f>
              <c:strCache>
                <c:ptCount val="1"/>
                <c:pt idx="0">
                  <c:v>Disagree</c:v>
                </c:pt>
              </c:strCache>
            </c:strRef>
          </c:tx>
          <c:spPr>
            <a:solidFill>
              <a:srgbClr val="93CDDD"/>
            </a:solidFill>
            <a:ln>
              <a:solidFill>
                <a:srgbClr val="93CDDD"/>
              </a:solidFill>
            </a:ln>
            <a:effectLst/>
          </c:spPr>
          <c:invertIfNegative val="0"/>
          <c:cat>
            <c:strRef>
              <c:f>'Q2.1'!$A$55:$A$59</c:f>
              <c:strCache>
                <c:ptCount val="5"/>
                <c:pt idx="0">
                  <c:v>Other</c:v>
                </c:pt>
                <c:pt idx="1">
                  <c:v>Local / education authority officer</c:v>
                </c:pt>
                <c:pt idx="2">
                  <c:v>Senior leader or manager </c:v>
                </c:pt>
                <c:pt idx="3">
                  <c:v>Teacher or other staff </c:v>
                </c:pt>
                <c:pt idx="4">
                  <c:v>Parent or carer and young people</c:v>
                </c:pt>
              </c:strCache>
            </c:strRef>
          </c:cat>
          <c:val>
            <c:numRef>
              <c:f>'Q2.1'!$E$55:$E$59</c:f>
              <c:numCache>
                <c:formatCode>0%</c:formatCode>
                <c:ptCount val="5"/>
                <c:pt idx="0">
                  <c:v>0.19607843137254902</c:v>
                </c:pt>
                <c:pt idx="1">
                  <c:v>0.28947368421052633</c:v>
                </c:pt>
                <c:pt idx="2">
                  <c:v>0.22435897435897437</c:v>
                </c:pt>
                <c:pt idx="3">
                  <c:v>0.22691292875989447</c:v>
                </c:pt>
                <c:pt idx="4">
                  <c:v>0.25157232704402516</c:v>
                </c:pt>
              </c:numCache>
            </c:numRef>
          </c:val>
          <c:extLst>
            <c:ext xmlns:c16="http://schemas.microsoft.com/office/drawing/2014/chart" uri="{C3380CC4-5D6E-409C-BE32-E72D297353CC}">
              <c16:uniqueId val="{00000003-CBFE-4CF6-A899-0366BFCAD655}"/>
            </c:ext>
          </c:extLst>
        </c:ser>
        <c:ser>
          <c:idx val="4"/>
          <c:order val="4"/>
          <c:tx>
            <c:strRef>
              <c:f>'Q2.1'!$F$54</c:f>
              <c:strCache>
                <c:ptCount val="1"/>
                <c:pt idx="0">
                  <c:v>Disagree strongly</c:v>
                </c:pt>
              </c:strCache>
            </c:strRef>
          </c:tx>
          <c:spPr>
            <a:solidFill>
              <a:srgbClr val="31859C"/>
            </a:solidFill>
            <a:ln>
              <a:solidFill>
                <a:srgbClr val="31859C"/>
              </a:solidFill>
            </a:ln>
            <a:effectLst/>
          </c:spPr>
          <c:invertIfNegative val="0"/>
          <c:cat>
            <c:strRef>
              <c:f>'Q2.1'!$A$55:$A$59</c:f>
              <c:strCache>
                <c:ptCount val="5"/>
                <c:pt idx="0">
                  <c:v>Other</c:v>
                </c:pt>
                <c:pt idx="1">
                  <c:v>Local / education authority officer</c:v>
                </c:pt>
                <c:pt idx="2">
                  <c:v>Senior leader or manager </c:v>
                </c:pt>
                <c:pt idx="3">
                  <c:v>Teacher or other staff </c:v>
                </c:pt>
                <c:pt idx="4">
                  <c:v>Parent or carer and young people</c:v>
                </c:pt>
              </c:strCache>
            </c:strRef>
          </c:cat>
          <c:val>
            <c:numRef>
              <c:f>'Q2.1'!$F$55:$F$59</c:f>
              <c:numCache>
                <c:formatCode>0%</c:formatCode>
                <c:ptCount val="5"/>
                <c:pt idx="0">
                  <c:v>0.15686274509803921</c:v>
                </c:pt>
                <c:pt idx="1">
                  <c:v>0.10526315789473684</c:v>
                </c:pt>
                <c:pt idx="2">
                  <c:v>0.11217948717948718</c:v>
                </c:pt>
                <c:pt idx="3">
                  <c:v>0.10817941952506596</c:v>
                </c:pt>
                <c:pt idx="4">
                  <c:v>0.25786163522012578</c:v>
                </c:pt>
              </c:numCache>
            </c:numRef>
          </c:val>
          <c:extLst>
            <c:ext xmlns:c16="http://schemas.microsoft.com/office/drawing/2014/chart" uri="{C3380CC4-5D6E-409C-BE32-E72D297353CC}">
              <c16:uniqueId val="{00000004-CBFE-4CF6-A899-0366BFCAD655}"/>
            </c:ext>
          </c:extLst>
        </c:ser>
        <c:ser>
          <c:idx val="5"/>
          <c:order val="5"/>
          <c:tx>
            <c:strRef>
              <c:f>'Q2.1'!$G$54</c:f>
              <c:strCache>
                <c:ptCount val="1"/>
                <c:pt idx="0">
                  <c:v>Not sure</c:v>
                </c:pt>
              </c:strCache>
            </c:strRef>
          </c:tx>
          <c:spPr>
            <a:solidFill>
              <a:srgbClr val="C4BD97"/>
            </a:solidFill>
            <a:ln>
              <a:solidFill>
                <a:srgbClr val="C4BD97"/>
              </a:solidFill>
            </a:ln>
            <a:effectLst/>
          </c:spPr>
          <c:invertIfNegative val="0"/>
          <c:cat>
            <c:strRef>
              <c:f>'Q2.1'!$A$55:$A$59</c:f>
              <c:strCache>
                <c:ptCount val="5"/>
                <c:pt idx="0">
                  <c:v>Other</c:v>
                </c:pt>
                <c:pt idx="1">
                  <c:v>Local / education authority officer</c:v>
                </c:pt>
                <c:pt idx="2">
                  <c:v>Senior leader or manager </c:v>
                </c:pt>
                <c:pt idx="3">
                  <c:v>Teacher or other staff </c:v>
                </c:pt>
                <c:pt idx="4">
                  <c:v>Parent or carer and young people</c:v>
                </c:pt>
              </c:strCache>
            </c:strRef>
          </c:cat>
          <c:val>
            <c:numRef>
              <c:f>'Q2.1'!$G$55:$G$59</c:f>
              <c:numCache>
                <c:formatCode>0%</c:formatCode>
                <c:ptCount val="5"/>
                <c:pt idx="0">
                  <c:v>3.9215686274509803E-2</c:v>
                </c:pt>
                <c:pt idx="1">
                  <c:v>5.2631578947368418E-2</c:v>
                </c:pt>
                <c:pt idx="2">
                  <c:v>1.6025641025641024E-2</c:v>
                </c:pt>
                <c:pt idx="3">
                  <c:v>2.3746701846965697E-2</c:v>
                </c:pt>
                <c:pt idx="4">
                  <c:v>2.5157232704402517E-2</c:v>
                </c:pt>
              </c:numCache>
            </c:numRef>
          </c:val>
          <c:extLst>
            <c:ext xmlns:c16="http://schemas.microsoft.com/office/drawing/2014/chart" uri="{C3380CC4-5D6E-409C-BE32-E72D297353CC}">
              <c16:uniqueId val="{00000005-CBFE-4CF6-A899-0366BFCAD655}"/>
            </c:ext>
          </c:extLst>
        </c:ser>
        <c:dLbls>
          <c:showLegendKey val="0"/>
          <c:showVal val="0"/>
          <c:showCatName val="0"/>
          <c:showSerName val="0"/>
          <c:showPercent val="0"/>
          <c:showBubbleSize val="0"/>
        </c:dLbls>
        <c:gapWidth val="150"/>
        <c:overlap val="100"/>
        <c:axId val="727768000"/>
        <c:axId val="727768480"/>
      </c:barChart>
      <c:catAx>
        <c:axId val="72776800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27768480"/>
        <c:crosses val="autoZero"/>
        <c:auto val="1"/>
        <c:lblAlgn val="ctr"/>
        <c:lblOffset val="100"/>
        <c:noMultiLvlLbl val="0"/>
      </c:catAx>
      <c:valAx>
        <c:axId val="727768480"/>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Calibri" panose="020F0502020204030204" pitchFamily="34" charset="0"/>
                <a:cs typeface="Arial" panose="020B0604020202020204" pitchFamily="34" charset="0"/>
              </a:defRPr>
            </a:pPr>
            <a:endParaRPr lang="en-US"/>
          </a:p>
        </c:txPr>
        <c:crossAx val="7277680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4048415032679741"/>
          <c:y val="5.9700854700854698E-2"/>
          <c:w val="0.61280915032679739"/>
          <c:h val="0.65784230769230767"/>
        </c:manualLayout>
      </c:layout>
      <c:barChart>
        <c:barDir val="bar"/>
        <c:grouping val="stacked"/>
        <c:varyColors val="0"/>
        <c:ser>
          <c:idx val="0"/>
          <c:order val="0"/>
          <c:tx>
            <c:strRef>
              <c:f>'Q2.2'!$B$51</c:f>
              <c:strCache>
                <c:ptCount val="1"/>
                <c:pt idx="0">
                  <c:v>Sampling-based</c:v>
                </c:pt>
              </c:strCache>
            </c:strRef>
          </c:tx>
          <c:spPr>
            <a:solidFill>
              <a:srgbClr val="0070C0"/>
            </a:solidFill>
            <a:ln>
              <a:solidFill>
                <a:srgbClr val="0070C0"/>
              </a:solidFill>
            </a:ln>
            <a:effectLst/>
          </c:spPr>
          <c:invertIfNegative val="0"/>
          <c:cat>
            <c:strRef>
              <c:f>'Q2.2'!$A$52:$A$56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'Q2.2'!$B$52:$B$56</c:f>
              <c:numCache>
                <c:formatCode>0%</c:formatCode>
                <c:ptCount val="5"/>
                <c:pt idx="0">
                  <c:v>0.1</c:v>
                </c:pt>
                <c:pt idx="1">
                  <c:v>5.2631578947368418E-2</c:v>
                </c:pt>
                <c:pt idx="2">
                  <c:v>7.3954983922829579E-2</c:v>
                </c:pt>
                <c:pt idx="3">
                  <c:v>8.9473684210526316E-2</c:v>
                </c:pt>
                <c:pt idx="4">
                  <c:v>7.8616352201257858E-2</c:v>
                </c:pt>
              </c:numCache>
            </c:numRef>
          </c:val>
          <c:extLst>
            <c:ext xmlns:c16="http://schemas.microsoft.com/office/drawing/2014/chart" uri="{C3380CC4-5D6E-409C-BE32-E72D297353CC}">
              <c16:uniqueId val="{00000000-3E20-403C-A64F-19BE78E406B7}"/>
            </c:ext>
          </c:extLst>
        </c:ser>
        <c:ser>
          <c:idx val="1"/>
          <c:order val="1"/>
          <c:tx>
            <c:strRef>
              <c:f>'Q2.2'!$C$51</c:f>
              <c:strCache>
                <c:ptCount val="1"/>
                <c:pt idx="0">
                  <c:v>Fixed-cycle</c:v>
                </c:pt>
              </c:strCache>
            </c:strRef>
          </c:tx>
          <c:spPr>
            <a:solidFill>
              <a:srgbClr val="F79646"/>
            </a:solidFill>
            <a:ln>
              <a:solidFill>
                <a:srgbClr val="F79646"/>
              </a:solidFill>
            </a:ln>
            <a:effectLst/>
          </c:spPr>
          <c:invertIfNegative val="0"/>
          <c:cat>
            <c:strRef>
              <c:f>'Q2.2'!$A$52:$A$56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'Q2.2'!$C$52:$C$56</c:f>
              <c:numCache>
                <c:formatCode>0%</c:formatCode>
                <c:ptCount val="5"/>
                <c:pt idx="0">
                  <c:v>0.18</c:v>
                </c:pt>
                <c:pt idx="1">
                  <c:v>0.31578947368421051</c:v>
                </c:pt>
                <c:pt idx="2">
                  <c:v>0.27009646302250806</c:v>
                </c:pt>
                <c:pt idx="3">
                  <c:v>0.26842105263157895</c:v>
                </c:pt>
                <c:pt idx="4">
                  <c:v>0.22641509433962265</c:v>
                </c:pt>
              </c:numCache>
            </c:numRef>
          </c:val>
          <c:extLst>
            <c:ext xmlns:c16="http://schemas.microsoft.com/office/drawing/2014/chart" uri="{C3380CC4-5D6E-409C-BE32-E72D297353CC}">
              <c16:uniqueId val="{00000001-3E20-403C-A64F-19BE78E406B7}"/>
            </c:ext>
          </c:extLst>
        </c:ser>
        <c:ser>
          <c:idx val="2"/>
          <c:order val="2"/>
          <c:tx>
            <c:strRef>
              <c:f>'Q2.2'!$D$51</c:f>
              <c:strCache>
                <c:ptCount val="1"/>
                <c:pt idx="0">
                  <c:v>Combined approach</c:v>
                </c:pt>
              </c:strCache>
            </c:strRef>
          </c:tx>
          <c:spPr>
            <a:solidFill>
              <a:srgbClr val="9BBB59"/>
            </a:solidFill>
            <a:ln>
              <a:solidFill>
                <a:srgbClr val="9BBB59"/>
              </a:solidFill>
            </a:ln>
            <a:effectLst/>
          </c:spPr>
          <c:invertIfNegative val="0"/>
          <c:cat>
            <c:strRef>
              <c:f>'Q2.2'!$A$52:$A$56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'Q2.2'!$D$52:$D$56</c:f>
              <c:numCache>
                <c:formatCode>0%</c:formatCode>
                <c:ptCount val="5"/>
                <c:pt idx="0">
                  <c:v>0.6</c:v>
                </c:pt>
                <c:pt idx="1">
                  <c:v>0.63157894736842102</c:v>
                </c:pt>
                <c:pt idx="2">
                  <c:v>0.61093247588424437</c:v>
                </c:pt>
                <c:pt idx="3">
                  <c:v>0.59736842105263155</c:v>
                </c:pt>
                <c:pt idx="4">
                  <c:v>0.66981132075471694</c:v>
                </c:pt>
              </c:numCache>
            </c:numRef>
          </c:val>
          <c:extLst>
            <c:ext xmlns:c16="http://schemas.microsoft.com/office/drawing/2014/chart" uri="{C3380CC4-5D6E-409C-BE32-E72D297353CC}">
              <c16:uniqueId val="{00000002-3E20-403C-A64F-19BE78E406B7}"/>
            </c:ext>
          </c:extLst>
        </c:ser>
        <c:ser>
          <c:idx val="3"/>
          <c:order val="3"/>
          <c:tx>
            <c:strRef>
              <c:f>'Q2.2'!$E$51</c:f>
              <c:strCache>
                <c:ptCount val="1"/>
                <c:pt idx="0">
                  <c:v>No preference</c:v>
                </c:pt>
              </c:strCache>
            </c:strRef>
          </c:tx>
          <c:spPr>
            <a:solidFill>
              <a:srgbClr val="8EB4E3"/>
            </a:solidFill>
            <a:ln>
              <a:solidFill>
                <a:srgbClr val="8EB4E3"/>
              </a:solidFill>
            </a:ln>
            <a:effectLst/>
          </c:spPr>
          <c:invertIfNegative val="0"/>
          <c:cat>
            <c:strRef>
              <c:f>'Q2.2'!$A$52:$A$56</c:f>
              <c:strCache>
                <c:ptCount val="5"/>
                <c:pt idx="0">
                  <c:v>Other</c:v>
                </c:pt>
                <c:pt idx="1">
                  <c:v>Local / education authority officer</c:v>
                </c:pt>
                <c:pt idx="2">
                  <c:v>Senior leader or manager </c:v>
                </c:pt>
                <c:pt idx="3">
                  <c:v>Teacher or other staff </c:v>
                </c:pt>
                <c:pt idx="4">
                  <c:v>Parent or carer and young people</c:v>
                </c:pt>
              </c:strCache>
            </c:strRef>
          </c:cat>
          <c:val>
            <c:numRef>
              <c:f>'Q2.2'!$E$52:$E$56</c:f>
              <c:numCache>
                <c:formatCode>0%</c:formatCode>
                <c:ptCount val="5"/>
                <c:pt idx="0">
                  <c:v>0.12</c:v>
                </c:pt>
                <c:pt idx="1">
                  <c:v>0</c:v>
                </c:pt>
                <c:pt idx="2">
                  <c:v>4.5016077170418008E-2</c:v>
                </c:pt>
                <c:pt idx="3">
                  <c:v>4.4736842105263158E-2</c:v>
                </c:pt>
                <c:pt idx="4">
                  <c:v>2.5157232704402517E-2</c:v>
                </c:pt>
              </c:numCache>
            </c:numRef>
          </c:val>
          <c:extLst>
            <c:ext xmlns:c16="http://schemas.microsoft.com/office/drawing/2014/chart" uri="{C3380CC4-5D6E-409C-BE32-E72D297353CC}">
              <c16:uniqueId val="{00000003-3E20-403C-A64F-19BE78E406B7}"/>
            </c:ext>
          </c:extLst>
        </c:ser>
        <c:dLbls>
          <c:showLegendKey val="0"/>
          <c:showVal val="0"/>
          <c:showCatName val="0"/>
          <c:showSerName val="0"/>
          <c:showPercent val="0"/>
          <c:showBubbleSize val="0"/>
        </c:dLbls>
        <c:gapWidth val="150"/>
        <c:overlap val="100"/>
        <c:axId val="1974824448"/>
        <c:axId val="1974823968"/>
      </c:barChart>
      <c:catAx>
        <c:axId val="197482444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974823968"/>
        <c:crosses val="autoZero"/>
        <c:auto val="1"/>
        <c:lblAlgn val="ctr"/>
        <c:lblOffset val="100"/>
        <c:noMultiLvlLbl val="0"/>
      </c:catAx>
      <c:valAx>
        <c:axId val="1974823968"/>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1974824448"/>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0.xml.rels><?xml version="1.0" encoding="UTF-8" standalone="yes"?>
<Relationships xmlns="http://schemas.openxmlformats.org/package/2006/relationships"><Relationship Id="rId2" Type="http://schemas.openxmlformats.org/officeDocument/2006/relationships/chart" Target="../charts/chart32.xml"/><Relationship Id="rId1" Type="http://schemas.openxmlformats.org/officeDocument/2006/relationships/chart" Target="../charts/chart31.xml"/></Relationships>
</file>

<file path=xl/drawings/_rels/drawing31.xml.rels><?xml version="1.0" encoding="UTF-8" standalone="yes"?>
<Relationships xmlns="http://schemas.openxmlformats.org/package/2006/relationships"><Relationship Id="rId2" Type="http://schemas.openxmlformats.org/officeDocument/2006/relationships/chart" Target="../charts/chart34.xml"/><Relationship Id="rId1" Type="http://schemas.openxmlformats.org/officeDocument/2006/relationships/chart" Target="../charts/chart33.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0</xdr:colOff>
      <xdr:row>56</xdr:row>
      <xdr:rowOff>4762</xdr:rowOff>
    </xdr:from>
    <xdr:to>
      <xdr:col>3</xdr:col>
      <xdr:colOff>643125</xdr:colOff>
      <xdr:row>69</xdr:row>
      <xdr:rowOff>48262</xdr:rowOff>
    </xdr:to>
    <xdr:graphicFrame macro="">
      <xdr:nvGraphicFramePr>
        <xdr:cNvPr id="3" name="Chart 2">
          <a:extLst>
            <a:ext uri="{FF2B5EF4-FFF2-40B4-BE49-F238E27FC236}">
              <a16:creationId xmlns:a16="http://schemas.microsoft.com/office/drawing/2014/main" id="{9405F8C2-6A45-8D04-8F60-34D99CD808E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58</xdr:row>
      <xdr:rowOff>4762</xdr:rowOff>
    </xdr:from>
    <xdr:to>
      <xdr:col>3</xdr:col>
      <xdr:colOff>643125</xdr:colOff>
      <xdr:row>71</xdr:row>
      <xdr:rowOff>48262</xdr:rowOff>
    </xdr:to>
    <xdr:graphicFrame macro="">
      <xdr:nvGraphicFramePr>
        <xdr:cNvPr id="2" name="Chart 1">
          <a:extLst>
            <a:ext uri="{FF2B5EF4-FFF2-40B4-BE49-F238E27FC236}">
              <a16:creationId xmlns:a16="http://schemas.microsoft.com/office/drawing/2014/main" id="{ADCD5A3F-20DC-7A08-DC6E-340FD796B4D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56</xdr:row>
      <xdr:rowOff>185737</xdr:rowOff>
    </xdr:from>
    <xdr:to>
      <xdr:col>3</xdr:col>
      <xdr:colOff>643125</xdr:colOff>
      <xdr:row>68</xdr:row>
      <xdr:rowOff>131737</xdr:rowOff>
    </xdr:to>
    <xdr:graphicFrame macro="">
      <xdr:nvGraphicFramePr>
        <xdr:cNvPr id="2" name="Chart 1">
          <a:extLst>
            <a:ext uri="{FF2B5EF4-FFF2-40B4-BE49-F238E27FC236}">
              <a16:creationId xmlns:a16="http://schemas.microsoft.com/office/drawing/2014/main" id="{35009982-6FAD-F140-534D-BD7C5683916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56</xdr:row>
      <xdr:rowOff>176212</xdr:rowOff>
    </xdr:from>
    <xdr:to>
      <xdr:col>3</xdr:col>
      <xdr:colOff>643125</xdr:colOff>
      <xdr:row>70</xdr:row>
      <xdr:rowOff>38100</xdr:rowOff>
    </xdr:to>
    <xdr:graphicFrame macro="">
      <xdr:nvGraphicFramePr>
        <xdr:cNvPr id="2" name="Chart 1">
          <a:extLst>
            <a:ext uri="{FF2B5EF4-FFF2-40B4-BE49-F238E27FC236}">
              <a16:creationId xmlns:a16="http://schemas.microsoft.com/office/drawing/2014/main" id="{260B151B-2C7F-CACB-FA43-20343830B82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4762</xdr:colOff>
      <xdr:row>58</xdr:row>
      <xdr:rowOff>4762</xdr:rowOff>
    </xdr:from>
    <xdr:to>
      <xdr:col>3</xdr:col>
      <xdr:colOff>647887</xdr:colOff>
      <xdr:row>70</xdr:row>
      <xdr:rowOff>166762</xdr:rowOff>
    </xdr:to>
    <xdr:graphicFrame macro="">
      <xdr:nvGraphicFramePr>
        <xdr:cNvPr id="3" name="Chart 2">
          <a:extLst>
            <a:ext uri="{FF2B5EF4-FFF2-40B4-BE49-F238E27FC236}">
              <a16:creationId xmlns:a16="http://schemas.microsoft.com/office/drawing/2014/main" id="{369A5C68-9878-93C3-FBC4-3899BDE0785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55</xdr:row>
      <xdr:rowOff>185737</xdr:rowOff>
    </xdr:from>
    <xdr:to>
      <xdr:col>3</xdr:col>
      <xdr:colOff>643125</xdr:colOff>
      <xdr:row>68</xdr:row>
      <xdr:rowOff>157237</xdr:rowOff>
    </xdr:to>
    <xdr:graphicFrame macro="">
      <xdr:nvGraphicFramePr>
        <xdr:cNvPr id="2" name="Chart 1">
          <a:extLst>
            <a:ext uri="{FF2B5EF4-FFF2-40B4-BE49-F238E27FC236}">
              <a16:creationId xmlns:a16="http://schemas.microsoft.com/office/drawing/2014/main" id="{F11F3CAE-C470-5F47-4680-EBD482C80C2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57</xdr:row>
      <xdr:rowOff>4762</xdr:rowOff>
    </xdr:from>
    <xdr:to>
      <xdr:col>3</xdr:col>
      <xdr:colOff>643125</xdr:colOff>
      <xdr:row>70</xdr:row>
      <xdr:rowOff>48262</xdr:rowOff>
    </xdr:to>
    <xdr:graphicFrame macro="">
      <xdr:nvGraphicFramePr>
        <xdr:cNvPr id="2" name="Chart 1">
          <a:extLst>
            <a:ext uri="{FF2B5EF4-FFF2-40B4-BE49-F238E27FC236}">
              <a16:creationId xmlns:a16="http://schemas.microsoft.com/office/drawing/2014/main" id="{24B6D440-FFDB-CF74-E294-C5F2176A191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17</xdr:col>
      <xdr:colOff>14287</xdr:colOff>
      <xdr:row>48</xdr:row>
      <xdr:rowOff>185736</xdr:rowOff>
    </xdr:from>
    <xdr:to>
      <xdr:col>23</xdr:col>
      <xdr:colOff>409575</xdr:colOff>
      <xdr:row>66</xdr:row>
      <xdr:rowOff>0</xdr:rowOff>
    </xdr:to>
    <xdr:graphicFrame macro="">
      <xdr:nvGraphicFramePr>
        <xdr:cNvPr id="4" name="Chart 3">
          <a:extLst>
            <a:ext uri="{FF2B5EF4-FFF2-40B4-BE49-F238E27FC236}">
              <a16:creationId xmlns:a16="http://schemas.microsoft.com/office/drawing/2014/main" id="{82D57783-7DD2-CEE4-A33D-ABD144C9932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73</xdr:row>
      <xdr:rowOff>180975</xdr:rowOff>
    </xdr:from>
    <xdr:to>
      <xdr:col>3</xdr:col>
      <xdr:colOff>315075</xdr:colOff>
      <xdr:row>88</xdr:row>
      <xdr:rowOff>131475</xdr:rowOff>
    </xdr:to>
    <xdr:graphicFrame macro="">
      <xdr:nvGraphicFramePr>
        <xdr:cNvPr id="9" name="Chart 8">
          <a:extLst>
            <a:ext uri="{FF2B5EF4-FFF2-40B4-BE49-F238E27FC236}">
              <a16:creationId xmlns:a16="http://schemas.microsoft.com/office/drawing/2014/main" id="{17B4C1AC-85A5-A804-FD05-B48608A1547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59</xdr:row>
      <xdr:rowOff>4762</xdr:rowOff>
    </xdr:from>
    <xdr:to>
      <xdr:col>3</xdr:col>
      <xdr:colOff>643125</xdr:colOff>
      <xdr:row>74</xdr:row>
      <xdr:rowOff>27262</xdr:rowOff>
    </xdr:to>
    <xdr:graphicFrame macro="">
      <xdr:nvGraphicFramePr>
        <xdr:cNvPr id="2" name="Chart 1">
          <a:extLst>
            <a:ext uri="{FF2B5EF4-FFF2-40B4-BE49-F238E27FC236}">
              <a16:creationId xmlns:a16="http://schemas.microsoft.com/office/drawing/2014/main" id="{55FEE6CC-6FB5-04AA-A502-B990405EC4C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0</xdr:col>
      <xdr:colOff>4762</xdr:colOff>
      <xdr:row>57</xdr:row>
      <xdr:rowOff>4762</xdr:rowOff>
    </xdr:from>
    <xdr:to>
      <xdr:col>3</xdr:col>
      <xdr:colOff>647887</xdr:colOff>
      <xdr:row>70</xdr:row>
      <xdr:rowOff>120262</xdr:rowOff>
    </xdr:to>
    <xdr:graphicFrame macro="">
      <xdr:nvGraphicFramePr>
        <xdr:cNvPr id="2" name="Chart 1">
          <a:extLst>
            <a:ext uri="{FF2B5EF4-FFF2-40B4-BE49-F238E27FC236}">
              <a16:creationId xmlns:a16="http://schemas.microsoft.com/office/drawing/2014/main" id="{02C72CAF-E774-4A3D-F6BE-63BE2A24E82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0</xdr:col>
      <xdr:colOff>0</xdr:colOff>
      <xdr:row>56</xdr:row>
      <xdr:rowOff>185737</xdr:rowOff>
    </xdr:from>
    <xdr:to>
      <xdr:col>3</xdr:col>
      <xdr:colOff>643125</xdr:colOff>
      <xdr:row>70</xdr:row>
      <xdr:rowOff>38737</xdr:rowOff>
    </xdr:to>
    <xdr:graphicFrame macro="">
      <xdr:nvGraphicFramePr>
        <xdr:cNvPr id="2" name="Chart 1">
          <a:extLst>
            <a:ext uri="{FF2B5EF4-FFF2-40B4-BE49-F238E27FC236}">
              <a16:creationId xmlns:a16="http://schemas.microsoft.com/office/drawing/2014/main" id="{B8A7950C-D0E7-BDCC-BCF9-477F75A6CE5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57</xdr:row>
      <xdr:rowOff>4762</xdr:rowOff>
    </xdr:from>
    <xdr:to>
      <xdr:col>3</xdr:col>
      <xdr:colOff>643125</xdr:colOff>
      <xdr:row>70</xdr:row>
      <xdr:rowOff>48262</xdr:rowOff>
    </xdr:to>
    <xdr:graphicFrame macro="">
      <xdr:nvGraphicFramePr>
        <xdr:cNvPr id="4" name="Chart 3">
          <a:extLst>
            <a:ext uri="{FF2B5EF4-FFF2-40B4-BE49-F238E27FC236}">
              <a16:creationId xmlns:a16="http://schemas.microsoft.com/office/drawing/2014/main" id="{CDE22753-31E1-5E47-83DD-70E3B0DECBC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58</xdr:row>
      <xdr:rowOff>4762</xdr:rowOff>
    </xdr:from>
    <xdr:to>
      <xdr:col>3</xdr:col>
      <xdr:colOff>643125</xdr:colOff>
      <xdr:row>71</xdr:row>
      <xdr:rowOff>156262</xdr:rowOff>
    </xdr:to>
    <xdr:graphicFrame macro="">
      <xdr:nvGraphicFramePr>
        <xdr:cNvPr id="2" name="Chart 1">
          <a:extLst>
            <a:ext uri="{FF2B5EF4-FFF2-40B4-BE49-F238E27FC236}">
              <a16:creationId xmlns:a16="http://schemas.microsoft.com/office/drawing/2014/main" id="{6B9B7006-93C8-0437-A692-9C17434FBF0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0</xdr:col>
      <xdr:colOff>4762</xdr:colOff>
      <xdr:row>56</xdr:row>
      <xdr:rowOff>14287</xdr:rowOff>
    </xdr:from>
    <xdr:to>
      <xdr:col>3</xdr:col>
      <xdr:colOff>647887</xdr:colOff>
      <xdr:row>67</xdr:row>
      <xdr:rowOff>150787</xdr:rowOff>
    </xdr:to>
    <xdr:graphicFrame macro="">
      <xdr:nvGraphicFramePr>
        <xdr:cNvPr id="2" name="Chart 1">
          <a:extLst>
            <a:ext uri="{FF2B5EF4-FFF2-40B4-BE49-F238E27FC236}">
              <a16:creationId xmlns:a16="http://schemas.microsoft.com/office/drawing/2014/main" id="{D3603738-B3A8-B5A6-3616-B8BA912BADF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0</xdr:col>
      <xdr:colOff>4762</xdr:colOff>
      <xdr:row>57</xdr:row>
      <xdr:rowOff>14287</xdr:rowOff>
    </xdr:from>
    <xdr:to>
      <xdr:col>3</xdr:col>
      <xdr:colOff>647887</xdr:colOff>
      <xdr:row>68</xdr:row>
      <xdr:rowOff>150787</xdr:rowOff>
    </xdr:to>
    <xdr:graphicFrame macro="">
      <xdr:nvGraphicFramePr>
        <xdr:cNvPr id="2" name="Chart 1">
          <a:extLst>
            <a:ext uri="{FF2B5EF4-FFF2-40B4-BE49-F238E27FC236}">
              <a16:creationId xmlns:a16="http://schemas.microsoft.com/office/drawing/2014/main" id="{D26EB0F7-D757-1EAE-F1E0-3D7E2E0A2F4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0</xdr:col>
      <xdr:colOff>4761</xdr:colOff>
      <xdr:row>56</xdr:row>
      <xdr:rowOff>185737</xdr:rowOff>
    </xdr:from>
    <xdr:to>
      <xdr:col>3</xdr:col>
      <xdr:colOff>647886</xdr:colOff>
      <xdr:row>70</xdr:row>
      <xdr:rowOff>182737</xdr:rowOff>
    </xdr:to>
    <xdr:graphicFrame macro="">
      <xdr:nvGraphicFramePr>
        <xdr:cNvPr id="2" name="Chart 1">
          <a:extLst>
            <a:ext uri="{FF2B5EF4-FFF2-40B4-BE49-F238E27FC236}">
              <a16:creationId xmlns:a16="http://schemas.microsoft.com/office/drawing/2014/main" id="{18E54242-EF56-DD65-8E7A-9094060BD8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0</xdr:col>
      <xdr:colOff>4762</xdr:colOff>
      <xdr:row>57</xdr:row>
      <xdr:rowOff>4762</xdr:rowOff>
    </xdr:from>
    <xdr:to>
      <xdr:col>3</xdr:col>
      <xdr:colOff>647887</xdr:colOff>
      <xdr:row>72</xdr:row>
      <xdr:rowOff>63262</xdr:rowOff>
    </xdr:to>
    <xdr:graphicFrame macro="">
      <xdr:nvGraphicFramePr>
        <xdr:cNvPr id="2" name="Chart 1">
          <a:extLst>
            <a:ext uri="{FF2B5EF4-FFF2-40B4-BE49-F238E27FC236}">
              <a16:creationId xmlns:a16="http://schemas.microsoft.com/office/drawing/2014/main" id="{C579D5B6-55BD-8C39-EF6D-967711445F3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0</xdr:col>
      <xdr:colOff>0</xdr:colOff>
      <xdr:row>57</xdr:row>
      <xdr:rowOff>14287</xdr:rowOff>
    </xdr:from>
    <xdr:to>
      <xdr:col>3</xdr:col>
      <xdr:colOff>643125</xdr:colOff>
      <xdr:row>67</xdr:row>
      <xdr:rowOff>89287</xdr:rowOff>
    </xdr:to>
    <xdr:graphicFrame macro="">
      <xdr:nvGraphicFramePr>
        <xdr:cNvPr id="2" name="Chart 1">
          <a:extLst>
            <a:ext uri="{FF2B5EF4-FFF2-40B4-BE49-F238E27FC236}">
              <a16:creationId xmlns:a16="http://schemas.microsoft.com/office/drawing/2014/main" id="{90AECD36-CE5D-9822-7CFB-A854F8B8C46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0</xdr:col>
      <xdr:colOff>0</xdr:colOff>
      <xdr:row>57</xdr:row>
      <xdr:rowOff>4762</xdr:rowOff>
    </xdr:from>
    <xdr:to>
      <xdr:col>3</xdr:col>
      <xdr:colOff>643125</xdr:colOff>
      <xdr:row>67</xdr:row>
      <xdr:rowOff>79762</xdr:rowOff>
    </xdr:to>
    <xdr:graphicFrame macro="">
      <xdr:nvGraphicFramePr>
        <xdr:cNvPr id="2" name="Chart 1">
          <a:extLst>
            <a:ext uri="{FF2B5EF4-FFF2-40B4-BE49-F238E27FC236}">
              <a16:creationId xmlns:a16="http://schemas.microsoft.com/office/drawing/2014/main" id="{4C726016-CC66-05A9-AA9B-C432E535F4D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0</xdr:col>
      <xdr:colOff>14287</xdr:colOff>
      <xdr:row>56</xdr:row>
      <xdr:rowOff>185737</xdr:rowOff>
    </xdr:from>
    <xdr:to>
      <xdr:col>3</xdr:col>
      <xdr:colOff>657412</xdr:colOff>
      <xdr:row>68</xdr:row>
      <xdr:rowOff>59737</xdr:rowOff>
    </xdr:to>
    <xdr:graphicFrame macro="">
      <xdr:nvGraphicFramePr>
        <xdr:cNvPr id="2" name="Chart 1">
          <a:extLst>
            <a:ext uri="{FF2B5EF4-FFF2-40B4-BE49-F238E27FC236}">
              <a16:creationId xmlns:a16="http://schemas.microsoft.com/office/drawing/2014/main" id="{1DAAD682-18D7-5DCF-1E5F-AA907B43A25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0</xdr:col>
      <xdr:colOff>419100</xdr:colOff>
      <xdr:row>55</xdr:row>
      <xdr:rowOff>14287</xdr:rowOff>
    </xdr:from>
    <xdr:to>
      <xdr:col>3</xdr:col>
      <xdr:colOff>505575</xdr:colOff>
      <xdr:row>87</xdr:row>
      <xdr:rowOff>110287</xdr:rowOff>
    </xdr:to>
    <xdr:graphicFrame macro="">
      <xdr:nvGraphicFramePr>
        <xdr:cNvPr id="3" name="Chart 2">
          <a:extLst>
            <a:ext uri="{FF2B5EF4-FFF2-40B4-BE49-F238E27FC236}">
              <a16:creationId xmlns:a16="http://schemas.microsoft.com/office/drawing/2014/main" id="{477F15B9-BACF-337F-D20A-D5D7680E636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0</xdr:col>
      <xdr:colOff>0</xdr:colOff>
      <xdr:row>58</xdr:row>
      <xdr:rowOff>185737</xdr:rowOff>
    </xdr:from>
    <xdr:to>
      <xdr:col>3</xdr:col>
      <xdr:colOff>657225</xdr:colOff>
      <xdr:row>76</xdr:row>
      <xdr:rowOff>38100</xdr:rowOff>
    </xdr:to>
    <xdr:graphicFrame macro="">
      <xdr:nvGraphicFramePr>
        <xdr:cNvPr id="3" name="Chart 2">
          <a:extLst>
            <a:ext uri="{FF2B5EF4-FFF2-40B4-BE49-F238E27FC236}">
              <a16:creationId xmlns:a16="http://schemas.microsoft.com/office/drawing/2014/main" id="{3D12775F-6168-C631-78ED-D4FB05EBD0A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9524</xdr:colOff>
      <xdr:row>58</xdr:row>
      <xdr:rowOff>4762</xdr:rowOff>
    </xdr:from>
    <xdr:to>
      <xdr:col>3</xdr:col>
      <xdr:colOff>652649</xdr:colOff>
      <xdr:row>73</xdr:row>
      <xdr:rowOff>27262</xdr:rowOff>
    </xdr:to>
    <xdr:graphicFrame macro="">
      <xdr:nvGraphicFramePr>
        <xdr:cNvPr id="2" name="Chart 1">
          <a:extLst>
            <a:ext uri="{FF2B5EF4-FFF2-40B4-BE49-F238E27FC236}">
              <a16:creationId xmlns:a16="http://schemas.microsoft.com/office/drawing/2014/main" id="{2BCC4AE3-542E-EDC2-BE62-A6F88654D7E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78</xdr:row>
      <xdr:rowOff>0</xdr:rowOff>
    </xdr:from>
    <xdr:to>
      <xdr:col>3</xdr:col>
      <xdr:colOff>243075</xdr:colOff>
      <xdr:row>92</xdr:row>
      <xdr:rowOff>105000</xdr:rowOff>
    </xdr:to>
    <xdr:graphicFrame macro="">
      <xdr:nvGraphicFramePr>
        <xdr:cNvPr id="4" name="Chart 3">
          <a:extLst>
            <a:ext uri="{FF2B5EF4-FFF2-40B4-BE49-F238E27FC236}">
              <a16:creationId xmlns:a16="http://schemas.microsoft.com/office/drawing/2014/main" id="{5A7F5057-DA09-E02B-9309-4EFE0F09944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93</xdr:row>
      <xdr:rowOff>104776</xdr:rowOff>
    </xdr:from>
    <xdr:to>
      <xdr:col>3</xdr:col>
      <xdr:colOff>247650</xdr:colOff>
      <xdr:row>109</xdr:row>
      <xdr:rowOff>116776</xdr:rowOff>
    </xdr:to>
    <xdr:graphicFrame macro="">
      <xdr:nvGraphicFramePr>
        <xdr:cNvPr id="5" name="Chart 4">
          <a:extLst>
            <a:ext uri="{FF2B5EF4-FFF2-40B4-BE49-F238E27FC236}">
              <a16:creationId xmlns:a16="http://schemas.microsoft.com/office/drawing/2014/main" id="{17B803CE-BFAE-A0AA-6C67-B8E61A3FA01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77</xdr:row>
      <xdr:rowOff>152400</xdr:rowOff>
    </xdr:from>
    <xdr:to>
      <xdr:col>3</xdr:col>
      <xdr:colOff>243075</xdr:colOff>
      <xdr:row>92</xdr:row>
      <xdr:rowOff>38100</xdr:rowOff>
    </xdr:to>
    <xdr:graphicFrame macro="">
      <xdr:nvGraphicFramePr>
        <xdr:cNvPr id="4" name="Chart 3">
          <a:extLst>
            <a:ext uri="{FF2B5EF4-FFF2-40B4-BE49-F238E27FC236}">
              <a16:creationId xmlns:a16="http://schemas.microsoft.com/office/drawing/2014/main" id="{F59BD9A5-BA88-9573-5BB0-3B071C56BDD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93</xdr:row>
      <xdr:rowOff>0</xdr:rowOff>
    </xdr:from>
    <xdr:to>
      <xdr:col>3</xdr:col>
      <xdr:colOff>243075</xdr:colOff>
      <xdr:row>108</xdr:row>
      <xdr:rowOff>166500</xdr:rowOff>
    </xdr:to>
    <xdr:graphicFrame macro="">
      <xdr:nvGraphicFramePr>
        <xdr:cNvPr id="5" name="Chart 4">
          <a:extLst>
            <a:ext uri="{FF2B5EF4-FFF2-40B4-BE49-F238E27FC236}">
              <a16:creationId xmlns:a16="http://schemas.microsoft.com/office/drawing/2014/main" id="{BE38F572-B0A9-AD41-1DA8-1DF4777FD92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0</xdr:col>
      <xdr:colOff>4762</xdr:colOff>
      <xdr:row>56</xdr:row>
      <xdr:rowOff>180975</xdr:rowOff>
    </xdr:from>
    <xdr:to>
      <xdr:col>3</xdr:col>
      <xdr:colOff>647887</xdr:colOff>
      <xdr:row>70</xdr:row>
      <xdr:rowOff>33975</xdr:rowOff>
    </xdr:to>
    <xdr:graphicFrame macro="">
      <xdr:nvGraphicFramePr>
        <xdr:cNvPr id="2" name="Chart 1">
          <a:extLst>
            <a:ext uri="{FF2B5EF4-FFF2-40B4-BE49-F238E27FC236}">
              <a16:creationId xmlns:a16="http://schemas.microsoft.com/office/drawing/2014/main" id="{D394FF83-9511-B1D3-EA84-54F956A7839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0</xdr:col>
      <xdr:colOff>0</xdr:colOff>
      <xdr:row>56</xdr:row>
      <xdr:rowOff>171450</xdr:rowOff>
    </xdr:from>
    <xdr:to>
      <xdr:col>3</xdr:col>
      <xdr:colOff>243075</xdr:colOff>
      <xdr:row>72</xdr:row>
      <xdr:rowOff>147450</xdr:rowOff>
    </xdr:to>
    <xdr:graphicFrame macro="">
      <xdr:nvGraphicFramePr>
        <xdr:cNvPr id="3" name="Chart 2">
          <a:extLst>
            <a:ext uri="{FF2B5EF4-FFF2-40B4-BE49-F238E27FC236}">
              <a16:creationId xmlns:a16="http://schemas.microsoft.com/office/drawing/2014/main" id="{477452F3-764E-907F-A5BA-875F3175850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xdr:colOff>
      <xdr:row>59</xdr:row>
      <xdr:rowOff>4762</xdr:rowOff>
    </xdr:from>
    <xdr:to>
      <xdr:col>3</xdr:col>
      <xdr:colOff>652650</xdr:colOff>
      <xdr:row>74</xdr:row>
      <xdr:rowOff>135262</xdr:rowOff>
    </xdr:to>
    <xdr:graphicFrame macro="">
      <xdr:nvGraphicFramePr>
        <xdr:cNvPr id="2" name="Chart 1">
          <a:extLst>
            <a:ext uri="{FF2B5EF4-FFF2-40B4-BE49-F238E27FC236}">
              <a16:creationId xmlns:a16="http://schemas.microsoft.com/office/drawing/2014/main" id="{02B200B9-3FFC-0853-6812-6CDA1FBA2B9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58</xdr:row>
      <xdr:rowOff>4762</xdr:rowOff>
    </xdr:from>
    <xdr:to>
      <xdr:col>3</xdr:col>
      <xdr:colOff>679125</xdr:colOff>
      <xdr:row>76</xdr:row>
      <xdr:rowOff>31762</xdr:rowOff>
    </xdr:to>
    <xdr:graphicFrame macro="">
      <xdr:nvGraphicFramePr>
        <xdr:cNvPr id="2" name="Chart 1">
          <a:extLst>
            <a:ext uri="{FF2B5EF4-FFF2-40B4-BE49-F238E27FC236}">
              <a16:creationId xmlns:a16="http://schemas.microsoft.com/office/drawing/2014/main" id="{2DADAFCC-9CB0-ACC6-8AA1-C8C29E91839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58</xdr:row>
      <xdr:rowOff>14287</xdr:rowOff>
    </xdr:from>
    <xdr:to>
      <xdr:col>3</xdr:col>
      <xdr:colOff>643125</xdr:colOff>
      <xdr:row>77</xdr:row>
      <xdr:rowOff>138787</xdr:rowOff>
    </xdr:to>
    <xdr:graphicFrame macro="">
      <xdr:nvGraphicFramePr>
        <xdr:cNvPr id="2" name="Chart 1">
          <a:extLst>
            <a:ext uri="{FF2B5EF4-FFF2-40B4-BE49-F238E27FC236}">
              <a16:creationId xmlns:a16="http://schemas.microsoft.com/office/drawing/2014/main" id="{03AD72ED-6C8A-7987-2A10-CD685AB13CE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56</xdr:row>
      <xdr:rowOff>4762</xdr:rowOff>
    </xdr:from>
    <xdr:to>
      <xdr:col>3</xdr:col>
      <xdr:colOff>535125</xdr:colOff>
      <xdr:row>75</xdr:row>
      <xdr:rowOff>93262</xdr:rowOff>
    </xdr:to>
    <xdr:graphicFrame macro="">
      <xdr:nvGraphicFramePr>
        <xdr:cNvPr id="2" name="Chart 1">
          <a:extLst>
            <a:ext uri="{FF2B5EF4-FFF2-40B4-BE49-F238E27FC236}">
              <a16:creationId xmlns:a16="http://schemas.microsoft.com/office/drawing/2014/main" id="{BA969049-8103-3004-14D1-3A92843996C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60</xdr:row>
      <xdr:rowOff>4762</xdr:rowOff>
    </xdr:from>
    <xdr:to>
      <xdr:col>4</xdr:col>
      <xdr:colOff>72750</xdr:colOff>
      <xdr:row>72</xdr:row>
      <xdr:rowOff>94762</xdr:rowOff>
    </xdr:to>
    <xdr:graphicFrame macro="">
      <xdr:nvGraphicFramePr>
        <xdr:cNvPr id="3" name="Chart 2">
          <a:extLst>
            <a:ext uri="{FF2B5EF4-FFF2-40B4-BE49-F238E27FC236}">
              <a16:creationId xmlns:a16="http://schemas.microsoft.com/office/drawing/2014/main" id="{6D3FEEB4-2474-74FB-FDC7-7D9AACD8FD0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57</xdr:row>
      <xdr:rowOff>4762</xdr:rowOff>
    </xdr:from>
    <xdr:to>
      <xdr:col>3</xdr:col>
      <xdr:colOff>643125</xdr:colOff>
      <xdr:row>69</xdr:row>
      <xdr:rowOff>58762</xdr:rowOff>
    </xdr:to>
    <xdr:graphicFrame macro="">
      <xdr:nvGraphicFramePr>
        <xdr:cNvPr id="5" name="Chart 4">
          <a:extLst>
            <a:ext uri="{FF2B5EF4-FFF2-40B4-BE49-F238E27FC236}">
              <a16:creationId xmlns:a16="http://schemas.microsoft.com/office/drawing/2014/main" id="{87CAFE5D-26EB-8597-37F4-13FDF71F63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3" Type="http://schemas.microsoft.com/office/2019/04/relationships/externalLinkLongPath" Target="stakeholder%20quants%20and%20charts%20for%20ES.xlsx#BgEIDA4ADAMGBAcBBAQECw=40.0?AAC48076" TargetMode="External"/><Relationship Id="rId2" Type="http://schemas.openxmlformats.org/officeDocument/2006/relationships/externalLinkPath" Target="file:///\\AAC48076\stakeholder%20quants%20and%20charts%20for%20ES.xlsx%23BgEIDA4ADAMGBAcBBAQECw=40.0"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usan Robertson" refreshedDate="46042.459930787038" createdVersion="8" refreshedVersion="8" minRefreshableVersion="3" recordCount="1177" xr:uid="{A6D9414A-469C-4549-8E7C-89302C43ED35}">
  <cacheSource type="worksheet">
    <worksheetSource ref="A1:DM1178" sheet="responses (1177)" r:id="rId2"/>
  </cacheSource>
  <cacheFields count="117">
    <cacheField name="URN" numFmtId="0">
      <sharedItems containsMixedTypes="1" containsNumber="1" containsInteger="1" minValue="1" maxValue="1746"/>
    </cacheField>
    <cacheField name="camp plus" numFmtId="0">
      <sharedItems containsBlank="1"/>
    </cacheField>
    <cacheField name="Initial sort" numFmtId="0">
      <sharedItems containsBlank="1"/>
    </cacheField>
    <cacheField name="Original Order" numFmtId="0">
      <sharedItems containsSemiMixedTypes="0" containsString="0" containsNumber="1" containsInteger="1" minValue="1" maxValue="3025"/>
    </cacheField>
    <cacheField name="Covering/further informtion. Also see Column 113: Further information about your organisation's response - Organisation - additional information" numFmtId="0">
      <sharedItems containsBlank="1" longText="1"/>
    </cacheField>
    <cacheField name="Organisation or stakeholder" numFmtId="0">
      <sharedItems count="2">
        <s v="Individual"/>
        <s v="Organisation"/>
      </sharedItems>
    </cacheField>
    <cacheField name=" Typology" numFmtId="0">
      <sharedItems count="20">
        <s v="1. Parent or carer and young people"/>
        <s v="2. Teacher or other staff "/>
        <s v="3. Senior leader or manager "/>
        <s v="4. Local / education authority officer"/>
        <s v="5. Other"/>
        <s v="6. Local authority"/>
        <s v="D. Other"/>
        <s v="7. Public body"/>
        <s v="8. Sector representative body or membership organisation"/>
        <s v="A. Third sector, campaign group or support provider"/>
        <s v="9. Think tank, consultancy or academia "/>
        <s v="B. Trade union"/>
        <s v="C. Other" u="1"/>
        <s v="1D. Other" u="1"/>
        <s v="1B. Trade union" u="1"/>
        <s v="1A. Third sector, campaign group or support provider" u="1"/>
        <s v="1C. Other" u="1"/>
        <s v="12. Other" u="1"/>
        <s v="11. Trade union" u="1"/>
        <s v="10. Third sector, campaign group or support provider" u="1"/>
      </sharedItems>
    </cacheField>
    <cacheField name="1.1 To what extent do you agree or disagree that having associate assessors in inspection teams strengthens inspections? " numFmtId="0">
      <sharedItems count="7">
        <s v="2. Agree"/>
        <s v="3. Neutral"/>
        <s v="1. Agree strongly"/>
        <s v="4. Disagree"/>
        <s v="7. Not Answered"/>
        <s v="5. Disagree strongly"/>
        <s v="6. Not sure"/>
      </sharedItems>
    </cacheField>
    <cacheField name="1.2 To what extent do you agree or disagree that lay members should be part of inspection teams? " numFmtId="0">
      <sharedItems count="7">
        <s v="2. Agree"/>
        <s v="3. Neutral"/>
        <s v="1. Agree strongly"/>
        <s v="4. Disagree"/>
        <s v="7. Not Answered"/>
        <s v="5. Disagree strongly"/>
        <s v="6. Not sure"/>
      </sharedItems>
    </cacheField>
    <cacheField name="1.3 Senior leaders in schools are invited to join parts of the inspection process, such as observing learning alongside inspectors or taking part in professional discussions with the inspection team. _x000a_" numFmtId="0">
      <sharedItems count="7">
        <s v="2. Agree"/>
        <s v="1. Agree strongly"/>
        <s v="3. Neutral"/>
        <s v="5. Disagree strongly"/>
        <s v="4. Disagree"/>
        <s v="6. Not sure"/>
        <s v="7. Not Answered"/>
      </sharedItems>
    </cacheField>
    <cacheField name="1.4 To what extent do you agree or disagree that local authority staff/proprietors of independent schools should contribute to school inspections by sharing relevant knowledge about the local context, including existing partnerships and support available to the school?" numFmtId="0">
      <sharedItems count="7">
        <s v="2. Agree"/>
        <s v="3. Neutral"/>
        <s v="1. Agree strongly"/>
        <s v="7. Not Answered"/>
        <s v="5. Disagree strongly"/>
        <s v="4. Disagree"/>
        <s v="6. Not sure"/>
      </sharedItems>
    </cacheField>
    <cacheField name="1.5a  Inspectors already gather the views of children and young people through questionnaires, focus groups, and direct conversations.  " numFmtId="0">
      <sharedItems count="7">
        <s v="1. Agree strongly"/>
        <s v="5. Disagree strongly"/>
        <s v="2. Agree"/>
        <s v="3. Neutral"/>
        <s v="4. Disagree"/>
        <s v="7. Not Answered"/>
        <s v="6. Not sure"/>
      </sharedItems>
    </cacheField>
    <cacheField name="1.5b Inspectors already gather the views of children and young people through questionnaires, focus groups, and direct conversations.  (626)" numFmtId="0">
      <sharedItems containsBlank="1" longText="1"/>
    </cacheField>
    <cacheField name="1.6a Inspectors already gather the views of staff through questionnaires, focus groups and direct conversations.  - 1.6 People involved" numFmtId="0">
      <sharedItems count="7">
        <s v="1. Agree strongly"/>
        <s v="2. Agree"/>
        <s v="3. Neutral"/>
        <s v="5. Disagree strongly"/>
        <s v="6. Not sure"/>
        <s v="4. Disagree"/>
        <s v="7. Not Answered"/>
      </sharedItems>
    </cacheField>
    <cacheField name="1.6b Inspectors already gather the views of staff through questionnaires, focus groups and direct conversations.   (621)" numFmtId="0">
      <sharedItems containsBlank="1" longText="1"/>
    </cacheField>
    <cacheField name="1.7a Inspectors already gather the views of parents and carers through questionnaires, focus groups and meeting the Chair of the Parent Council.  - 1.7 People involved" numFmtId="0">
      <sharedItems count="7">
        <s v="1. Agree strongly"/>
        <s v="5. Disagree strongly"/>
        <s v="2. Agree"/>
        <s v="3. Neutral"/>
        <s v="4. Disagree"/>
        <s v="7. Not Answered"/>
        <s v="6. Not sure"/>
      </sharedItems>
    </cacheField>
    <cacheField name="1.7b Inspectors already gather the views of parents and carers through questionnaires, focus groups and meeting the Chair of the Parent Council.   (443)" numFmtId="0">
      <sharedItems containsBlank="1" longText="1"/>
    </cacheField>
    <cacheField name="2.1 To what extent do you agree or disagree that the current sampling model, where around 10% of schools in Scotland are inspected each year, should continue? - 2.1 Frequency_selection" numFmtId="0">
      <sharedItems count="7">
        <s v="5. Disagree strongly"/>
        <s v="6. Not sure"/>
        <s v="2. Agree"/>
        <s v="4. Disagree"/>
        <s v="7. Not Answered"/>
        <s v="3. Neutral"/>
        <s v="1. Agree strongly"/>
      </sharedItems>
    </cacheField>
    <cacheField name="2.2 In your view, how should schools be selected for inspection?  - 2.2 Frequency_selection" numFmtId="0">
      <sharedItems count="6">
        <s v="3. Combined approach:  a combination of a clear cycle for all schools, with additional inspection based on risk."/>
        <s v="2. Fixed-cycle:  every school should be inspected within a fixed national cycle (e.g. every 5-7 years)."/>
        <s v="1. Sampling-based:  schools should continue to be selected using a national sampling approach, based on levels of risk, performance or context."/>
        <s v="4. No preference"/>
        <s v="5. Not Answered"/>
        <s v="None of the above"/>
      </sharedItems>
    </cacheField>
    <cacheField name="2.3a In future, how often do you think each school should be inspected?  - 2.3 Frequency_selection" numFmtId="0">
      <sharedItems count="7">
        <s v="1. At least once every 5 years"/>
        <s v="2. At least once every 7 years"/>
        <s v="3. At least once every 10 years"/>
        <s v="5. None of the above"/>
        <s v="4. Only when there is a concern"/>
        <s v="7. Not Answered"/>
        <s v="6. No preference"/>
      </sharedItems>
    </cacheField>
    <cacheField name="2.3b In future, how often do you think each school should be inspected?  (370)" numFmtId="0">
      <sharedItems containsBlank="1" longText="1"/>
    </cacheField>
    <cacheField name="3.1 To what extent do you agree or disagree that using grades in inspections help provide a clear overview of how well a school is doing? - 3.1 Grades" numFmtId="0">
      <sharedItems count="7">
        <s v="1. Agree strongly"/>
        <s v="5. Disagree strongly"/>
        <s v="2. Agree"/>
        <s v="4. Disagree"/>
        <s v="3. Neutral"/>
        <s v="7. Not Answered"/>
        <s v="6. Not sure"/>
      </sharedItems>
    </cacheField>
    <cacheField name="3.2 To what extent do you agree or disagree that grades help schools, parents, and local authorities/proprietors of independent schools understand what needs to improve? - 3.2 Grades" numFmtId="0">
      <sharedItems count="7">
        <s v="2. Agree"/>
        <s v="5. Disagree strongly"/>
        <s v="4. Disagree"/>
        <s v="1. Agree strongly"/>
        <s v="7. Not Answered"/>
        <s v="3. Neutral"/>
        <s v="6. Not sure"/>
      </sharedItems>
    </cacheField>
    <cacheField name="3.3 To what extent do you agree or disagree that grades can oversimplify what is happening in a school? - 3.3 Grades" numFmtId="0">
      <sharedItems count="7">
        <s v="2. Agree"/>
        <s v="1. Agree strongly"/>
        <s v="3. Neutral"/>
        <s v="7. Not Answered"/>
        <s v="4. Disagree"/>
        <s v="6. Not sure"/>
        <s v="5. Disagree strongly"/>
      </sharedItems>
    </cacheField>
    <cacheField name="3.4 Do you think school inspections should continue to use grades to summarise how well a school is performing?  - 3.4 Grades" numFmtId="0">
      <sharedItems count="4">
        <s v="1. Yes"/>
        <s v="2. No"/>
        <s v="3. Not sure"/>
        <s v="4. Not Answered"/>
      </sharedItems>
    </cacheField>
    <cacheField name="3.5 If grades continue to be used, what should happen to the current six-point scale? Please select the one option that best reflects your view. - 3.4 Grades" numFmtId="0">
      <sharedItems count="4">
        <s v="2. Keep the six-point scale, but change the meaning of each grade"/>
        <s v="3. Use a shorter grading scale with fewer points and descriptions"/>
        <s v="4. Not Answered"/>
        <s v="1. Keep the current six-point grading scale"/>
      </sharedItems>
    </cacheField>
    <cacheField name="3.6a  A clear written summary explaining the strengths and areas for improvement" numFmtId="0">
      <sharedItems containsBlank="1" count="2">
        <s v="A clear written summary explaining the strengths and areas for improvement"/>
        <m/>
      </sharedItems>
    </cacheField>
    <cacheField name="3.6b  A statement about how effective the school is overall" numFmtId="0">
      <sharedItems containsBlank="1" count="2">
        <m/>
        <s v="A statement about how effective the school is overall"/>
      </sharedItems>
    </cacheField>
    <cacheField name="3.6c A statement showing how confident inspectors are that the school can keep improving" numFmtId="0">
      <sharedItems containsBlank="1" count="2">
        <s v="A statement showing how confident inspectors are that the school can keep improving"/>
        <m/>
      </sharedItems>
    </cacheField>
    <cacheField name="3.6d  - Other (please comment in the box below)" numFmtId="0">
      <sharedItems containsBlank="1" count="2">
        <m/>
        <s v="Other (please comment in the box below)"/>
      </sharedItems>
    </cacheField>
    <cacheField name="3.6e (244) " numFmtId="0">
      <sharedItems containsBlank="1" longText="1"/>
    </cacheField>
    <cacheField name="4.1a How much notice do you think schools should receive before an inspection? - 4.1 Notification" numFmtId="0">
      <sharedItems count="6">
        <s v="2. About the same as now (around 2.5 weeks)"/>
        <s v="3. 3 to 4 weeks’ notice"/>
        <s v="1. About 2 days’ notice (the minimum needed for planning)"/>
        <s v="5. Other (please comment in the box below)"/>
        <s v="6. Not Answered"/>
        <s v="4. Not sure"/>
      </sharedItems>
    </cacheField>
    <cacheField name="4.1b How much notice do you think schools should receive before an inspection? (398)" numFmtId="0">
      <sharedItems containsBlank="1" count="404" longText="1">
        <m/>
        <s v="Schools, particularly the seniors have busy diaries with meetings and other commitments. I think giving advanced notice is fair and will mitigate feeling's of panic and not being ready. I think giving 2-3 months notice would be better."/>
        <s v="Schools should not have time to prepare. Other sectors don't give preparation time. Inspectors need to see the reality, not the show! Plus the longer the preparation time the more time staff have to get anxious and nervous."/>
        <s v="The shorter the better to get a true reflection of how the school performs day to day."/>
        <s v="Schools should have as little notice as possible of an inspection to ensure that the inspectors get a fair and correct representation of how the school operates on a day to day basis. Schools should be given less time to plan and prep pupils"/>
        <s v="I feel by giving the school too long they have opportunities to prepare and create false atmospheres and scenarios"/>
        <s v="Give out staff/parental questionnaires prior to inspection, however the inspection date should be unannounced as in early years sector. If everything is as it should be, they should be able to turn up at any time."/>
        <s v="If a school is operating well why should there need to be a large amount of notice to get everything in place"/>
        <s v="Inspection should be a walk in and see what is happening in a school. Far to false and far to prepared"/>
        <s v="Schools should know when their inspection is due on a 3-5 year rotation. With a reminder sent a year before, and contact made 2-4 weeks before they visit the school like an MOT.  This should give schools time to plan and prepare and I think advice should be given to schools in advance of inspection so the school knows what the inspectors want to see and what they expect it to look like. Inspections should QA a school but also be a chance to celebrate a schools successes"/>
        <s v="This would show a more accurate snapshot of how the schools run on a day to day basis."/>
        <s v="The radical part of me thinks that there could perhaps be an “interim” inspection carried out on an ad hoc, unannounced basis. This would give a more valid measure of the school and could be conducted on a more informal basis. Clearly there would be no time for paperwork to be completed but other aspects could be inspected. This might be less stressful to those involved as there would be no anxious “build-up” to the inspection. This comes from someone who has been involved in the process!"/>
        <s v="I feel same as care inspections, unannounced once and one announced."/>
        <s v="None, schools should be inspected as they are every day and shouldn’t have time to prepare and make changes / prep pupils with what to say etc so I feel inspectors should just show up unannounced"/>
        <s v="I think 2.5 weeks is fair. But to be totally honest a school should be able to do an inspection within days of notification if it is doing the right things"/>
        <s v="The school should not be given any notice as it just gives them time to hide anything they dont want to be seen and prepared people on what to say and how to behave. Granted they need time to fill out paperwork and questionnaires and put together a list but maybe this could be done at the start of the year without a set date or could this be done retrospectively after the on-site audit is complete?"/>
        <s v="Why give notice atall??? Just appear"/>
        <s v="Giving too much notice causes panic in the school among staff, &amp; day-to-day work suffers as they prepare for inspection. Lots of preparation shouldn't be necessary,  if things are bring done properly. Preparation time give an opportunity for things to be &quot;hidden&quot;."/>
        <s v="None. Schools should be inspected how they actually operate, not a polished up version that doesn't represent reality."/>
        <s v="The local Authority to get 4 weeks notice and send in specialist teachers from other schools to do a sampling process..without warning._x000a__x000a_2 weeks preparation after LA in to do sample checks...thats their warning that they are on radar of inspection team. notice taking holidays into account."/>
        <s v="None"/>
        <s v="There should be no need for planning. Schools should be resourced to be able to cope with some visitors and the prep material should always be on hand. Too often the days leading up to inspection see pupils reporting not being taught at all as staff are printing policies, checking records and updating display materials. It’s important the inspection team see reality and the inspection is non confrontational so schools can actually welcome an inspection instead of being terrified of it."/>
        <s v="Surely, if a school is running well, it will be receptive at any time. If the inspectors are there to ensure the school continues to run well, they will be arriving to support and not hinder."/>
        <s v="I dont think schools should be given notice, and should include unexpected visits as part of a programme of more frequent less onerous inspections. The data gathering can still be part of the process, but separate to a what happens on a daily basis without time to prepare."/>
        <s v="They should be a given 3-4 weeks notice but ALSO told the date of inspection"/>
        <s v="None, feels like warning the school. 🏫 feel should be able to turn up unannounced"/>
        <s v="Minimal notice _x000a_inspectors need to be realistic about the amount of additional work schools do before inspections. It is unrealistic."/>
        <s v="Slightly more notice would allow less hurried preparation in event of staff absences, adverse weather, in service days etc.  However if each school is inspected at a regular interval, the preparation time could be shorter as they would know when it is likely to be due."/>
        <s v="Shortest time less time to hide stuff if you catch them by surprise no chance in hiding stuff and more chance to keep up to date with everything so don’t get caught out"/>
        <s v="Some should be unannounced and others should be given time to prepare in the same way that the Care Inspectorate operates."/>
        <s v="I don't believe schools should be given any notice period.  They should not be given the opportunity to hide things which are currently not being done properly."/>
        <s v="Inspectors should just turn up at the school one day with no warning. Then they’d see how the school really works, if there are circumstances which mean not all the school is available for inspection, eg. P7 residential trip, then a further visit could be made less than the average 10 years."/>
        <s v="The shorter the notice the better"/>
        <s v="I think some inspections shouldn’t have notice given in order to get a better picture of the running school at least randomly done every 1/2 years"/>
        <s v="Having too much notice allows many changes to be made prior to inspection which doesn't show accurately how the school runs on a daily basis,_x000a_I feel having an unannounced inspection would be a good idea to show truly how the school works"/>
        <s v="An annual questionnaire could be gathered to gain data. However, a short notice period ensures inspectors receive a more honest preview of settings. The longer the notice, the more time a setting has to make adjustments that may not truly reflect recent practice."/>
        <s v="All paperwork etc should already be in place and satisfactory so time to complete it should not be required._x000a_More impromptu visits would allow a more realistic view of the school as it is and give less time for issues to be hidden/covered up"/>
        <s v="Either none or bare minimum.  Currently schools rush around putting up display boards and sorting materials etc.  It's nonsense and entirely false.  Child minders get no notice - why do schools?"/>
        <s v="From a school point of view the planning of 2.5 weeks seems fine. However if the parents need to be surveyed or an open evening etc arrange 2.5 weeks isn't a lot of time. 3 to 4 weeks to ensure everyone has time to have their input is more realistic for a busy family."/>
        <s v="None - Inspectors should see the real picture"/>
        <s v="I do not think that schools should be notified at all. The element of preparation should be removed so that the inspector can have a clear visual of the everyday running of a school."/>
        <s v="No notice should be given._x000a_The school should be inspected by the inspectors as it is during a normal school day._x000a_However the normal pre - inspection paperwork, questionnaires, should be completed after the inspection._x000a_So that the inspectors can collate and analyse responses."/>
        <s v="Notice should take into account school holidays. For example, giving 2.5 weeks notice prior to a two week holiday over Christmas for an inspection to begin on the first day when  children come back will never be a true refection of a school. It puts considerable pressure on the HT all staff and learners. 360 wellbeing for all should be at the forefront."/>
        <s v="There is a need to ensure school staff emotional well-being during before, during and after inspections. They should feel part of the process. Too little or too much notice may exacerbate unwelcome stress."/>
        <s v="Definitely very short notice. they get too long to prepare.  be like ofsted.  come next day."/>
        <s v="Perhaps a school should be notified in August that they are being inspected that year and then the usual 2 weeks notice before arrival"/>
        <s v="Inspectors should be able to arrive at a school anytime, schools should be delivering the same high quality education environment no matter whether an inspection is imminent or not."/>
        <s v="Schools should know what academic year they should expect an inspection. _x000a_The same or slightly longer notice for routine inspection.   And teachers should find out at the same time as the LA and HT.  It is stressful and you should have wellbeing of staff at the heart of it. _x000a_It is an occupation rife with mental health issues.  You shouldn't add to it._x000a__x000a_2 days for re-inspection or for those where concerns are known."/>
        <s v="I don’t think schools should get any notice. I think that inspections need to see the reality of what happens in schools daily, rather than a polished version after schools are given notice."/>
        <s v="Schools should not need to prepare for inspections - should be less stressful and more about providing feedback for leadership team and staff. I’ve heard of schools having staff in during holidays preparing for hmi visit - surely there should be no need for that?"/>
        <s v="2.5 weeks notice (during full term time working) provides ample preparation time, would not be pleasant if notice was given just prior to commencement of holiday period though._x000a_Teachers always feel stress during inspection period and this minimises the period of worry for them."/>
        <s v="Shorter notice would take pressure of teachers in preparing for the inspection. I also feel there is a false picture of what's happening when the school has had a lot of notice to prep for the visit."/>
        <s v="I don’t think notice should be given. This way inspectors would get the reality of what is happening. Or notice is given at 8.30am to allow certain children notice. This would remove stress from staff and also allow inspectors to see the reality of a working day in school. Not an all singing all dancing observed lesson"/>
        <s v="Visits should not be planned for in order to gain a true reflection on how a school operates. Yes results will provide an element of insight but allowing prep time surely dilutes the effectiveness of an inspection."/>
        <s v="Schools should know well in advance if the inspection team is coming out, more of a fixed schedule would be better and would also lend itself to continued school improvement ie not putting in place short term fixes or papering over cracks for short notice inspections"/>
        <s v="1 week. It’s a balance between overkill on prep which schools do now and ensuring enough time for the paperwork."/>
        <s v="3-4 weeks for a full formal inspection, but there should also be unannounced/short notice, less formal support visits which aren't graded the same way. While I wouldn't want teachers put under more pressure, only having formal inspections with a months' notice gives a lot of scope for schools to change things they know aren't right before the inspectors arrive. Short (1-2 days) notice visits will give a better sense of how the school is functioning day-to-day."/>
        <s v="Inspections should be no-notice. How is it possible to gain an accurate picture otherwise? Why is a notice period required if we want accuracy?"/>
        <s v="On week provides sufficient time to plan and prepare for an inspection (all schools should be sufficiently prepared at any given time)._x000a_Too much  notice, as currently, provides unprepared schools too much time to deflect from the business of learning. And gives unsatisfactory schools too much time to 'patch up' unsatisfactory provision."/>
        <s v="No notice! Inspections should be carried out with no notice to give a true reflection of how school isperforming and doesn't give schools time to quickly cover up anything in their preparation. I do not believe they need time to do preinspection work but could complete post inspection work if required."/>
        <s v="Varies with situation. There are times when a school is perceived to be in trouble when minimum notice,_x000a_particularly for a follow up, can be revealing."/>
        <s v="No notice should be given"/>
        <s v="No notice for the purpose of having accurate outcomes of the inspection. Schools should be functioning continuously as they should when they are expecting an inspection or not."/>
        <s v="The children need to be allowed time to understand that unknown people will be in their school. Some children will be uneasy about this and need reassurance."/>
        <s v="No notice. Its an inspection. It should accuratelt reflect. The data collection can happen after"/>
        <s v="The time leading upto an inspection can be stressful for all involved if the school is as good as the inspectors think there should be no need for long notice period"/>
        <s v="The school should always be inspection ready. We should not be giving them a chance to cover problems and holes"/>
        <s v="When a school is notified of an inspection you do not get a true picture.  Schools have time to get their house in order."/>
        <s v="More time for schools to prepare"/>
        <s v="Regular contact with inspectors through the year rather than one big inspection. Everyone should be working together."/>
        <s v="1 week"/>
        <s v="In order to assess a meaningful and honest snapshot I think the minimum notice should be given with allowance for the fact that some staff may not be available to contribute immediately due to leave/absence"/>
        <s v="There shouldn't be any notice. The school should not be given the opportunity to prepare as it gives a false sense of how the school is actually doing"/>
        <s v="Inspections should be informal and not need notice, they should see the natural ethos of the school."/>
        <s v="I would like the inspectors to walk in on a normal day. A lot of prep was put into our last inspection and I felt it wasn't a true insight into what really happens, good and bad, it's all valuable."/>
        <s v="The current notice period seems sensible for routine inspections if they were done more frequently than ten years. But I also think this gives time for a school which has problems, to give a false impression of the day to day school life._x000a_There should probably be a mixture of routinely organised inspections and surprise inspections where the school isn't given notice at all to give truer picture of how the school is performing. Perhaps a different type of inspection to give a snapshot in time."/>
        <s v="Personally I don't agree that schools should be notified, that way inspectors gain a true reflection of each school they inspect. Not a cover up"/>
        <s v="I think inspections should be adhoc, no notification as this shows the school as the students experience it. Additional paperwork inspection can be followed up later as required._x000a__x000a_Currently children are told of the inspections daily and timetabling changes in school to accomodate the inspectors coming and getting everything perfect for them. This shouldn’t happen"/>
        <s v="All 3 above notifications _x000a_That way there is plenty of time &amp; more copies of the notice which will give inspectors every chance to prove if school denies getting notice"/>
        <s v="They should be similar to nurseries where there are no warning"/>
        <s v="Schools should be performing to a high enough standard that an inspection visit should not caused fear or panic. _x000a_Head teachers should be confident that their school is performing the way it should be and if an inspection causes panic then there is clearly underlying issues."/>
        <s v="The inspection should be without notice as that should be the whole idea of an inspection.."/>
        <s v="A year in advance."/>
        <s v="I don't agree with notice covering holiday periods especially Christmas."/>
        <s v="Schools shouldn’t need to prepare they should be ready at all times. Not being prepared is a management problem"/>
        <s v="An inspection is a big ask on top of what is already a very demanding job. I think there has to be adequate time given so staff feel prepared but not too long to allow for too much panic!"/>
        <s v="Given that in secondary schools, timing is everything with SQA deadlines, this allows for adjustments to schedules to accommodate for HMIe visits."/>
        <s v="No notice. Surprise visits this way you will get a true reflection of the school. I have a friend who was asked to keep her child with additional support needs off school when the school was getting its inspection, surprise visits will stop this."/>
        <s v="not long enough for pressure to be exerted on staff to 'perform' - I think they should just be a walk in on the day ... but i might be wrong"/>
        <s v="Schools remove problematic pupils and staff and quickly implement showboating prior to inspection. Forewarned is forearmed._x000a_To see how good a school actually is  in reality,  minimum notice should be given."/>
        <s v="Schools should be inspected far more often than they are now so it should be a mix of approaches - one week for formal full inspection, unannounced visits, mid term self assessments."/>
        <s v="I think inspectors should be able to just turn up at a school and starts an inspection any notice period allows things happening there to be changed."/>
        <s v="The current lead time is too extensive.  Many schools stage the school as part of their inspection preparations and this is not reflective of the experience that CYP experience on a daily basis._x000a_Like the Care Commission an unannounced approach might provide a more accurate insight into practice."/>
        <s v="No notice if a realistic report is to be obtained._x000a_You should change the way assessing school is done to allow for this."/>
        <s v="Schools should be operating their normal approaches so planning ahead can create an opportunity for schools to ‘put on a show’, rather than there normal ethos"/>
        <s v="Depends on the school"/>
        <s v="A blend . While it would make it inconsistent to use a combination, it would help keep focus in schools where an inspection may be likely"/>
        <s v="1 week notice"/>
        <s v="Schools should have enough time to prepare and not have staff that are stresses, over worked during a few weeks.  It is too much to expect a head teacher and their staff team to not be anxious/stresses/worried."/>
        <s v="I strongly feel inspections should be unannounced.  I am aware from experience how much ‘work’ goes into an inspection.  This not only leads to major stress on staff involved but, more importantly, does not give an accurate reflection of what is happening in a school because things are ‘staged’ for the inspection."/>
        <s v="There needs to be enough time for schools to prepare paperwork, and for inspectors to collect views from appropriate places. Not so much time that it’s an unfair representation though._x000a__x000a_In Shetland the schools all talk, so once inspectors arrive, all schools are aware anyway."/>
        <s v="Inspections should see the school as it is day to day rather than prepared for."/>
        <s v="I like the approach that care inspectorate use where the just arrive."/>
        <s v="1-2 weeks"/>
        <s v="1-2 months, though I honestly don’t believe that there is any place for external inspectors to come into schools and ‘grade’ them. A better system would be to have local authority monitoring visits regularly - this is all that is required for competent schools."/>
        <s v="Any school should be inspection ready at any time. Too much notice gives schools time to hide any issues and doesn't always give a true representation of how well a school is performing."/>
        <s v="Two weeks notice makes it difficult to plan yearly events like nativity plays, etc. It also makes it impossible to mobilise parents to participate. Notice should be immediate to both parents and the school - as in simultaneous. It should be much more public than it currently is."/>
        <s v="Schedule of inspection should be shared regularly. Set dates well in advance."/>
        <s v="Short notice should only apply when things are not going well and there is just cause for a risk-based inspection. Otherwise, everyone should know well in advance when their inspection is due and look forward to it, because of the help and support it gives the school to maintain high levels of progress and improvement."/>
        <s v="Unannounced like nursery is."/>
        <s v="As little notice as possible if you actually want a true reflection of the standards kept by the school... If you give extra time you end up with a false impression of the school."/>
        <s v="I feel in the cycle there should be a planned inspection as well as an unannounced. I know of colleagues who worked 3 weekends in preparation for a recent inspection and that’s ridiculous! That’s not right, they have families of their own and the stress levels for all involved were terrible. !"/>
        <s v="We should always be consistent with our teaching and learning as well as ready for review"/>
        <s v="This should be working weeks not over the holidays. It is unfair to give a school the two weeks notice in which some of that time is over the holidays. Staff then feel pressured to work over the holidays to complete the necessary paperwork etc."/>
        <s v="The pressure is immense on staff when this happens and they are expected to carry on with their day job at the same time. A minimum of a month. _x000a_However if inspections were more regular and truly supportive for teams, then perhaps this wouldn’t be necessary because people wouldn’t have such high anxiety around it."/>
        <s v="Schools should not be notified in advance."/>
        <s v="A 3 month period of notice to inspect."/>
        <s v="Just turn up and see how the school is performing warts and all. Then ask for the school to provide the information. No preconceptions from the inspection team unless the school has been identified as at risk"/>
        <s v="None._x000a_Inspections should not be 'scary' or have a need for planning - it should be something that is just 'done' so inspectors can see the schools as they really are without all the 'extras' and stress that Leadership puts on staff"/>
        <s v="Just turn up. The whole inspection process is a show!! Children are primed, teachers are stressed to the maximum._x000a_Just turn up and see what exactly is happening in the school, no false preparation"/>
        <s v="I feel inspections should be completely unannounced as they are within early years settings._x000a_This ensures a completely realistic view of what happens in the school day to day."/>
        <s v="Part of me feels spot inspections would reduce stress in the build up to inspection. However, 2-3 weeks seems ample. If schools are doing well, they will continue too. If schools are not, it can’t miraculously be changed in a few weeks."/>
        <s v="If a school is being inspected because of concerns then schools should be given sufficient time to gather evidence without onerous burdens being placed on staff.  Very clear guidelines must be given to schools regarding what might be sampled as part of a normal inspection process."/>
        <s v="Shorter notice would mean that inspections would need to be structured differently with a realistic expectation."/>
        <s v="No notice"/>
        <s v="Too much paperwork involved- for HT, staff and parents.Get people talking, sharing what they do. Questionnaires may  save the inspection team time and give them certain areas for focus, but they can also be very misleading."/>
        <s v="I think that inspections should be unannounced as this will give them a real look at how school are really being run."/>
        <s v="Inspections should be an integral part of the school year, planned well in advance. It should be done with a positive approach that inspectors and school staff are collaborating to improve the education offered, while respecting the wellbeing of all involved. Inspectors should come with examples if good practice that can be shared so the inspections will be seen as a positive experience for all."/>
        <s v="Giving two weeks puts pressure and unrealistic school ethos as everyone works their arsed off to show a school which isn’t actually accurate."/>
        <s v="Inspectors should just turn up and see the day to day life of schools instead of the fake reality of making all lessons etc ‘inspector worthy’. Children being prepped etc on what to say. It’s all a show"/>
        <s v="Turn up unannounced"/>
        <s v="Some schools ‘get ready’ for inspection and do things that they would not normally practice! To get a true reflection, 2 days would be better. It would also stop the 2 weeks of absolute panic - 2 days is shorter to worry!"/>
        <s v="A term because there is so much goes on in school as it is without having to find time to prepare writhing two weeks. Especially small rural schools where the head teacher also teaches for part of the week"/>
        <s v="The 2 weeks are used for the activities mentioned but also for staff to prepare.  Make sure all paperwork is completed correctly, tidy classrooms and prep young people to say the correct things.  The 3 weeks of pre inspection and inspection days are incredibly stressful for staff and I am not sure what the answer is."/>
        <s v="Schools should not be given any notification of the inspection as it will give a true picture of what the school and staff are truly like. _x000a__x000a_Inspectors should speak to any staff member and not just the staff members that were chosen by the teachers to be on a focus group. _x000a__x000a_Staff members should feel that they can honest in their opinions and not feel that their job is at risk if they give a bad opinion on the way the school is getting run. _x000a__x000a_Anonymous staff questionnaires. Asking for names."/>
        <s v="As a teacher who has experienced an inspection, the 2 weeks before the inspection were very stressful (more stressful than the actual inspection). The anticipation and pressure was immense. I’m not sure if having more time to prepare would help as this would increase the time for anticipation, or if it would be less stressful as it would provide more time to prepare."/>
        <s v="Inspection notification is currently far too long run in and distorts the work of the school. This can be driven by SLT and the HT who ‘bully’ staff into narratives that are not always honest."/>
        <s v="If the inspection process is to remain as is, then a few weeks is only fair but if it were more frequent and less of a major event then spontaneous visits are much more telling._x000a_Anyone can put on a show!"/>
        <s v="Schools should be ready and you get a better understanding of the true workings of the school when inspections are unannounced."/>
        <s v="one week"/>
        <s v="4 weeks but with potential for negotiation"/>
        <s v="2Days for a preliminary inspection perhaps to see if any concerns.This works for Care  Commission. When I taught on nursery they just turned up and I found that  much more constructive and helpful as a teacher."/>
        <s v="If there are grave concerns, over something like safety and welfare, there should not need to be a warning. If your focus is on allowing a school to showcase its strengths, they may need weeks to put some things in place. A one-size fits all approach is reductive."/>
        <s v="Definitely as little warning as possible, to reduce stress put onto school staff when there is a longer build up."/>
        <s v="Giving notice is good but it encourages teachers to prepare lessons / make plans for the inspector to see on the day. In my experience, these lessons / activities can be very different to the usual ones._x000a__x000a_This is why unplanned visits should be taking place - I make a point of calling them visits rather than inspections."/>
        <s v="I’d actually only say one day. A school should not be giving time to panic/rush/made up stuff that will look good on inspections. _x000a__x000a_It should be an open door policy. See the real school not the school that is put in show to impress the inspectors by the leadership team."/>
        <s v="None. Come in and see how the school actually works. A short focused inspection of what normally happens is more use to everyone than the deception that happens when you give 2 weeks. Staff work extra hours and  children miss out for 2 weeks to manufacture a fake picture. It's not a true picture and has no use in 21st century"/>
        <s v="If using the example of more frequent, informal visits with the aim of a successful feedback cycle and relationship building, a notice period might prove unnecessary, if not a hindrance. While it allows time to prepare and complete paperwork, this also leads to a very performative scenario that rarely gives an accurate picture of an average school day. It also increases workload and stress across school, effectively acting as a wellbeing concern."/>
        <s v="I've said before to have unannounced inspections. I think they should be used alongside these noticed inspections. Again, just a single day to get a snapshot of what the day to day is like, without the stress of getting ready for inspection."/>
        <s v="If you want a truer picture of what's going on in schools then minimal notice should be provided, however, all this will do is highlight the huge pressure teachers and management are under. I think the whole 'inspection' model is wrong and needs to be improved to focus on making sure schools have sufficient support to ensure they are doing the best they can. A coaching inspection or something along these lines."/>
        <s v="I’ve been in 3 different secondary schools for inspections. The 2.5 weeks prior suddenly there’s new posters, new all singing all dancing lessons and the young people who have clear behaviour issues are suddenly organised away on trips. The 2.5 weeks do not reflect the schools properly."/>
        <s v="I'm not sure - whilst I appreciate the need to plan visits, I also feel as though this can mean what inspectors see perhaps isn't truly representative of a school."/>
        <s v="I think inspections or ( visits) should be pre planned on a yearly cycle, there shouldn't be a culture of preparing extra paperwork that is over and above what each school does ahead of this"/>
        <s v="Keep the same as now but nobody should receive notification of inspection within the first 4 weeks of the school year."/>
        <s v="No notice. _x000a__x000a_Go in and see the reality."/>
        <s v="I would be happy if they have no notice at all."/>
        <s v="I feel that between 2 days and 1 weeks notice is plenty. 2.5 weeks is far too long."/>
        <s v="Schools shouldn't be given notice. Many schools spent the build up refreshing the place, planning lessons that wouldn't have been planned, putting on a front etc. Inspectors should arrive on a Monday and take things as they find them. Inspections aren't realistic as too much warning is given to schools."/>
        <s v="I think that schools should be able to invite an inspection.  This would support sustainability in that it can be planned into existing school improvement cycle.  This would also support a strength based approach, allowing schools to showcase their success and strength more naturally.  Almost like when applying for an award."/>
        <s v="None. Completely unannounced."/>
        <s v="1 week-10 days"/>
        <s v="I feel it should differ from each school.  I think schools should be able to put forward a case that timing is not right due to special circumstances.  There are particular times of the year that are much more chaotic and may not give a true reflection."/>
        <s v="It is an incredibly stressful time once notice of inspection has been given.  To give more notice would simply prolong this for education staff who are already far exceeding working hours."/>
        <s v="No notice.  No planning should be required."/>
        <s v="Catch the schools! Don’t give them time to fudge stats or write policies"/>
        <s v="Why the short notice? Schools are very complex environments. Mental health is a huge issue in such environments, we know this more than ever. Give staff, pupils and everyone else (dinner ladies, cleaners, office) ample time for god sake. 8 weeks notice would be sensible."/>
        <s v="I think this is a difficult question. As a teacher I would like the inspection to happen so that there is not the anticipation and over thinking beforehand. It is a true reflection of the teaching and learning that happens in the school. I think it is important  to have time to properly fill out paperwork/questionnaires beforehand too. This is all added workload on top of a job that already consumes a lot of my own time ( out of choice as I love my job :-) )"/>
        <s v="Care commission give no notice, there should be something similar with His Majesty’s inspectors. _x000a__x000a_Even if just to walk around the classroom and listen in on the lesson/activity"/>
        <s v="None. Inspectors should visit for a day unannounced for genuine observation of school, then allow the planning of the full inspection which should begin a few days later."/>
        <s v="No notice - it should show a true reflection of the weekly running of the school. Perhaps standards of inspections are revisited for this but inspections should show a true reflection and not a mocked up event where everything has been polished just for inspectors coming. No notice also results in less teachers stressing about being perfect. We don’t ask pupils to be perfect so why ask teachers to be?_x000a__x000a_2 weeks of major preparation and anxiety for a 15 minute observation is not worth it either"/>
        <s v="3 months _x000a__x000a_Inspections should not take place in the first or last week of term."/>
        <s v="Depends completely on expectations around inspections. Given the volume of work required in advance of inspection it is unrealistic to change the timescale unless the process changes drastically."/>
        <s v="2.5 weeks is not adequate for part time staff."/>
        <s v="I don’t know all that’s involved to say what’s needed. I do not think inspections should take place immediately following a holiday. Teachers earn them and shouldn’t have to spent them with the stress of the visit looming."/>
        <s v="The build up to an inspection is far too stressful for teachers. Inspectors are not seeing a true representation of a school and those 2 weeks are spent making sure everything is how the inspectors want it. Children are trained on what to say and teachers plan unrealistic lessons for that full week."/>
        <s v="No notice. Either the school is complying or it isn't."/>
        <s v="The more time that is given then there is more time for staff to become stressed and overwhelmed. Also, too much of a timescale allows time for areas to be adapted and changed before an inspection. Therefore the inspection isn’t always a true and accurate reflection."/>
        <s v="I personally don't think notice needs to be given. Inspectors should be able to witness a normal running day, without plans put in place."/>
        <s v="I feel giving the 2.5 weeks notice inspections are not true to day to day workings"/>
        <s v="my husbands was told his school was to be inspected just before christmas. It totally ruined our holidays he was so stressed. It is not fair on teachers to do that. Inspectors may say we work with the school but experiences say you dont."/>
        <s v="I believe as much notice as possible. It is incredibly stressful receiving the notification that you will be inspected, and staff have other life commitments. For example, if you are told with two days notice and you are off ill/ personal life issue - this leaves no time to prepare to show your ‘best’. Lots of great things happen but to plan to show all these great things in a condensed time, is very time consuming. Especially in large composite classes."/>
        <s v="Although staff should be doing well at all times, there is a lot of pressure on the results of final grades to compare self to other schools. Staff prefer to show their best. Extra notice allows for reduction of pressure in the prep time."/>
        <s v="Routine short inspections every year by the council."/>
        <s v="For main big inspections there should be at least two weeks warning but I would say no warning for spot checks."/>
        <s v="Clearly planned out cycle of inspections so no surprises which impacts negatively on teacher and SMT wellbeing"/>
        <s v="More notice should be given. This should be a supportive process. The school needs time to do the timetable and scoping paper. Time to let parents and pupils complete surveys. 2 weeks notice for a Parent Council chair to come in is not enough. _x000a__x000a_Notice should be outwith holiday periods. Staff are entitled to holidays. Some schools get longer to prepare with holidays and it is unfair."/>
        <s v="As a teacher, I have found that the more time that is given, the more panic there is as pressure is put onto staff by senior management in their rush to ensure all the paperwork is in place that the inspectors have requested._x000a_The lead up to the inspection can actually be significantly more stressful than the process itself. Less time would reduce this stress and workload for staff."/>
        <s v="There is no need for an inspection to be a surprise. If it is given plenty of notice, it allows staff and the school to compile the best evidence of their day-to-day running. The inspecting team is only in School for a couple of days and as such does not get to see everything that is great about a school and therefore is creating a snapshot. The more time and detail the staff have of who’s going to be seen and when the easier it is to showcase what a school actually is with time to prepare."/>
        <s v="The inspection  notice becomes an incredibly stressful time for all staff and SMT , buy ky experience was once inspection was under way ,it was a good experience"/>
        <s v="Less time to prepare would give inspectors a more accurate picture of day to day life in Scotland's education establishments."/>
        <s v="To get a true reflection and real feedback the less notice the better so no time for “practice lessons” and tidy up’s of school/classrooms."/>
        <s v="At least a term._x000a__x000a_A vital aspect is that pupils have routines and are aware of changes. An inspector is a massive change."/>
        <s v="The whole concept of what inspection is needs to change. There should be no additional workload required of schools prior to an inspection. Staff workload is already excessive . Inspectors themselves should gather the evidence they require. If this means making longer/ more than one visit to school so be it."/>
        <s v="1 week’s notice"/>
        <s v="3-4 week's notice especially if it has been so long between inspections and so much is needing gathered, evidenced, or arranged._x000a_Also, finding out about an inspection right before term holidays begin, or knowing you are coming back from holidays straight into an inspection, is beyond unfair for staff because so many of us were not able to switch off and actually rest/enjoy the holidays they so desperately needed and deserved!"/>
        <s v="I honestly believe you should just turn up for a true reflection."/>
        <s v="I think this should be at the sole digression between inspectors and the Senior leader ship team at schools, as they are the ones who need to make time for the inspectors and plan ahead. Most staff are not aware of how they're schedules are."/>
        <s v="I believe 8 weeks notice is far better for the school to adequately prepare. This gives the community time to gather materials, issues questionnaires to stakeholders and arrange activities. I feel Education Scotland forgets that schools are extremely busy, 2 and a half weeks is unfair, especially in secondary during exam/prelim diets."/>
        <s v="I think no notice should be given, but time allowed for senior management to gather data/documents during the inspection, which should be at least a week long."/>
        <s v="2 months"/>
        <s v="I think 3-4 weeks notice is ideal but I also think schools should be told if they are going to be inspected within an academic year. This gives far more time for school staff to collect their data and present their school appropriately so it reflects the overall picture of their school and not a small time period."/>
        <s v="I don't like the idea of inspections being used to 'catch people out'. Give schools notice. At least a month."/>
        <s v="Not a lot of time.  Perhaps a week?  Any longer than that and it becomes a farce with lots of pressure put on staff to prepare and that's not the point of an inspection."/>
        <s v="2 days notice or less _x000a_As a school should be running well everyday not just when inspections are happening- also long periods of notice cause unnecessary stress about irrelevant things."/>
        <s v="should be unannounced so inspectors get a real feel for the school and what goes on in general day to day and not a performance - ( as well as all employees extra stressed in the build up)"/>
        <s v="i think the inspection should be given a short amount of time due to inspectors not having a true reflection what is happening or not working in the schools and will see what actually is working and not and things not being changed before they come, if they have enough time to change things then they may not know what a true reflection of the place is."/>
        <s v="Again this presumes the current model will remain.  These questions should only be asked once we have a new model fit for education in the 21st century."/>
        <s v="No notice."/>
        <s v="The notice period schools receive should be reduced to ensure that inspections provide a fair and accurate reflection of teaching. Currently, the notice periods can create unnecessary pressure and demands on all school staff. This model does not fully capture the ongoing efforts and challenges faced by teachers and school leaders. Adjusting both the notice period and the expectations placed on staff would help ensure inspections recognise  our continuous commitment"/>
        <s v="Schools should maybe have an ‘inspection’ plan ready so that the prep is reduced (e.g. at start of the year all are slotted into visit times for any upcoming visits)."/>
        <s v="1 week to give schools time to collate the information that will be required. 2 days could result in missed information for example"/>
        <s v="Random, unannounced. The current system and imminent visit puts too much stress on staff."/>
        <s v="Do all visits have to be &quot;inspections&quot;? Could they be learning visits? Two teams - one to work with authority and school to bring about improvements/implement changes/train staff. Another to monitor effectiveness of these strategies. This would be done in collaboration with first team."/>
        <s v="The unnecessary stress that the inspections put on schools is not needed. Come and see how things are without all the notice."/>
        <s v="2 days would be fine.  No more than a week."/>
        <s v="I think that all schools should get 2.5 working weeks' notice. From experience schools which get 2.5 weeks which fall around a holiday results in an effective 4 weeks notice with the holiday being used by senior leadership teams for panic. I do not think this is fair on staff or management. No inspections should take place immediately following school holidays to avoid this."/>
        <s v="The current practice is not a true reflection of what the school looks like. Staff are expected to work ridiculous hours and come in at the weekends running up to the inspection. Council even makes 'improveme ts' to the buildings. Total false representation of actual school practice. Staff are exhausted by the time the inspection starts."/>
        <s v="Teachers already under so much pressure and an inspection often heightens the want to put on their best but on a very time limited warning. 3-4 weeks allow them to plan ahead without additional pressure and prepare without too much overworking."/>
        <s v="If HMIE are embedded in LA, there is no need for notice."/>
        <s v="No warning, just random spot checks. Its the only way to get a realistic idea of what teaching is really like! Anything else is just a box ticking performance."/>
        <s v="I feel like 2 and a half weeks is not long enough and it shouldn’t be over holiday time. This is not staff working time."/>
        <s v="No notice. You are seeing a false view of the school, its staged and not true to life. I know of schools who have sent particular pupils on trips so they won't be in school during inspections, I've known of schools who have put PTs into the class and not had the .2 teacher in as they were their weakest teacher, I've known staff to go off &quot;ill&quot; to avoid inspections. _x000a_Staffs mental wellbeing and health is horrendous in those 2 1/2 weeks. Do as the care commission does. Just attend unannounced."/>
        <s v="Due to the amount of paper evidence inspections require SMT need time to collate and put an area together for people to gather and look at evidence"/>
        <s v="A short 2 day warning-They should see schools the way they are and not the ‘manufactured’ school that happens once a visit is imminent. Too much stress and it is all complete lies - needs to be more honest!"/>
        <s v="6 weeks"/>
        <s v="Horrendous for staff. Teachers have LIVES! The may be dealing with illness of a loved one, a carer or simply just have things going on at that time! Everything stops! It is horrific!"/>
        <s v="With a model of a fixed cycle of 5 years every school should know the date a year in advance."/>
        <s v="2 days notice or completely unannounced to get a true insight into any school, any longer and everything becomes contrived and staged for inspectors… for a true reflection of the school (good or bad) the shortest notice possible."/>
        <s v="None so that inspectors get a true picture of school rather than a prepared version"/>
        <s v="If schools are already performing well then nothing needs to be amended bar some organising of paperwork"/>
        <s v="The more notice the more stress for staff. 2 days is unfair as that would put different stress on staff. Process needs to change- feels like it’s set up to catch schools out rather than being a supportive process."/>
        <s v="Considering it is a very stressful experience I do feel a minimum of 2 weeks is needed. The expectations are often 'all singing and dancing' whilst saying the exact opposite. If you want to see a school how it really is, a shorter period would suit however expectations from inspectors needs to change and reflect that, which in my experience has never been the case! I have been through 4 inspections."/>
        <s v="Too much notice is not a fair reflection and puts added pressure on the staff. I have also witnessed local authorities who swoop in and suddenly provide extra resources, staffing etc in some schools, therefore it is not a fair reflection on everyday school life."/>
        <s v="I think they need to be unannounced. This way, inspectors can see the true picture of a school."/>
        <s v="Timing of an inspection is also key.  My last inspection was right after a holiday which added unnecessary stress and work during a time when I should have been getting a break from work.  Having that hanging over you is not fair, especially when we know that teachers' wellbeing and stress levels are at such a concerning level."/>
        <s v="The 2.5 weeks isn't manageable with everything that goes on in a school, a bit more time would be beneficial for collating all necessary questionnaires and allow staff yo keep high standards of teaching while preparing for a visit."/>
        <s v="Depends on how often they are. If inspections were more regular and the outcome were not high risk, the notice period should/could be shorter. _x000a__x000a_I still think a good notice period is appropriate."/>
        <s v="The current system creates the big build up to the inspection, raising stress levels.  School leaders are known to suddenly tighten up school systems, change practices within short notice.  A 2 day notice period will allow this to not happen and will provide a much more authentic experience for the inspectors."/>
        <s v="A longer timeframe is more realistic as SLT have a huge number of demands on them daily and the expectation of evidence for inspection is vast."/>
        <s v="2.5 weeks is fine however the notice period should not mean a school has notification period over a holiday.   The impact on staffs health and wellbeing due to this pressure being there during a holiday is unfair and very damaging."/>
        <s v="2 days' notice is ludicrous. Given the teaching commitments and responsive operational day-to-day of a school, proper time and attention to gather what is needed (even from organised folders or digital links), 2 days is not realistic in any way. This reflects just how out of touch the Inspectorate are. Also, for any part time staff, it may mean they are not in school when notice is given."/>
        <s v="About the same as now but no notice of inspection before holidays, especially Christmas."/>
        <s v="Those evaluating a school should be able to do so without any notice being given if a true picture of the operation and effectiveness of the school is to be ascertained."/>
        <s v="Too short notice and it’s difficult for staff to prepare however too much and how accurate a portrayal of the school are the inspection team getting."/>
        <s v="I do believe that no school should be given notification of inspections that go over holidays - as a school who has had this done to them it is unfair to families and all staff as the holiday periods are time to focus on wellbeing and rest. Knowing that you have an inspection on the first day back means you spend the whole holiday in school. Those who had holidays booked were stressed that they could not contribute and did not enjoy their time away, some staff cancelled, losing money."/>
        <s v="However, I do not feel schools should need any notice"/>
        <s v="I believe notice of inspection gives schools the opportunity to prepare"/>
        <s v="6-8 weeks given the huge demands placed on HTs to produce very detailed evaluation papers and specific pieces of evidence, whilst still running the school with the same challenges we face daily with staffing, lack of resources and the challenge of including all of our learners, with such limited staffing and resources."/>
        <s v="No notice, less intense visit, see the reality. Get supporting paperwork and plan revisits based on what you see on a normal day."/>
        <s v="If continuing to give notice I think the 2.5 weeks is appropriate but I wonder what outcomes would look like if no or minimal notice was given? The amount of nonsense I have seen happening in schools in preparation for inspection is ridiculous."/>
        <s v="we got 5 weeks because we were notified before a holiday. Whilst i appreciated that level of notice, i also feel if there was guaranteed inspections every 5 years, then similar to the care inspectorate - no notice as it should be reflective of where we are. Sometimes it felt like how able are to to 'pull it together' for 1 week rather than a real impression of where we are. It also felt like a competition within my authority of who could present their evidence the best."/>
        <s v="The amount of stress the 2.5 week notice period places on everyone is completely unsustainable. However, there would have to be realistic expectations if the notice period was shortened. As a member of SLT I would not like to stay up til midnight preparing the same level of pre inspection work as before!"/>
        <s v="As mentioned earlier. It depends on the format and model. Schools currently get notified then a frantic spell occurs, this is no doubt not intended to be the case, but it is. _x000a_I can see a model where schools get a few days notice of a visit to demonstrate the work they do day in day out, but the format and procedure would need to support this."/>
        <s v="Two and a bit weeks’ notice is a fair and reasonable period, giving schools the chance to prepare without removing the element of accountability."/>
        <s v="As mentioned above, it is important that the process is open, transparent and fair and there should be no opportunity to pass on secret, or doctored, information."/>
        <s v="I think visits should be planned in advance and take place across a year"/>
        <s v="Having gone through inspection as AHT last year,  I am torn, part of me thinks I needed the time, but I think I'd prefer shorter time with less paper work required for inspectors to go through!."/>
        <s v="I would like to say no notice, but with the current unrealistic, unsustainable and unhealthy paperwork expectations prior to the arrival of an inspection team, I feel the only answer currently is more notice. Schools should always be ‘ready’ to welcome an inspector, but the reality is schools need time to put together self-evaluations and gather evidence to present. Take these aspects away and then I would encourage no notice inspections similar to care inspectorate."/>
        <s v="The 2.5 weeks prior to inspection is always very stressful yet it would prolong the anxiety if this period was extended.  Therefore notification should not be given prior to a holiday."/>
        <s v="Greater consideration must be taken of holiday periods.  Staff and school leaders are exhausted as school holiday periods approach.  Receiving notification of inspection prior to a holiday means that holiday period is effectively lost.  _x000a_Reduce the notice period – “Come and see us as we are” removing the stressful lead up and provide a more realistic picture. This would require SQR / SIP processes to be rigorous and robust to allow them to be purposeful."/>
        <s v="See previous response re schools nominating themselves, similar to what was done with the post Covid reviews that were carried out."/>
        <s v="This very much depends on the reasonable expectations for planning/documentation to be available. It has to be acknowledged that the guidance stipulates a proportionate approach to be taken, however this is at odds with the level of scrutiny which takes place in reality. There needs to be much more attunement from HMIE on perverse actions taken at a school and authority level to present the school in a particular way, and for stakeholders (staff, pupils) to engage with HMIE in a certain way."/>
        <s v="Greater consideration should be given to holiday periods. Receiving notification prior to a holiday means that staff think about or do work over that time. No notification should be given before a holiday period when the inspection will take place after._x000a_Local authorities and the government should know each school’s journey. ‘Come and see us as we are’ would remove the stress leading up to an inspection and reduce the levels of capacity to ‘freshen up the paintwork’ before inspectors arrive."/>
        <s v="If the inspection model is reformed to a truly collegiate process where inspections are about the here and now and not about folders of evidence then notice of a week or two is sufficient but if the current model is to continue then three months notice would be helpful."/>
        <s v="Inspection should see schools as they are on a day to day basis, this would enable HMIE teams to experience the strengths and challenges of a school community as they are."/>
        <s v="I have mixed views on this. _x000a__x000a_2 days notice means you see schools for how they actually are. You would need to be realistic about the kind of things you are asking schools to provide for the team in this situation. _x000a__x000a_It would depend on what the model for inspection actually was. My overall feeling is the less time the better because it gives less time to stress over everything."/>
        <s v="Notice just before the Christmas holidays for an inspection after the holidays is very unfair. School staff deserve their time off with family at Christmas time without the worry and stress an inspection causes."/>
        <s v="I exhausted myself in the lead up to the inspection. The longer you have the more time you can spend. I do wonder whether a more unannounced format would give a more natural and daily picture of the school. There would not be the same flexibility to meet with inspectors though"/>
        <s v="It would depend on the format of the inspection.  There is currently a huge work load issue due to the frequency, nature and format of the inspection.    Schools spend a great deal of time preparing and presenting their evidence for inspection.  It's not a sustainable format to maintain with little notice._x000a_Could their be a digital format that could be regularly updated to provide evidence so that there is not the need for a huge workload after notification of an inspection."/>
        <s v="If inspections in a more regular cycle with the SIP and NIP being used not a SSE then the amount of prep needed would reduce."/>
        <s v="Unannounced like Carr Inspectorate"/>
        <s v="I believe that a 2 and a half week period is a fair time to get paperwork together however, this paperwork should be completed and done anyway so unannounced inspections would be beneficial as well. In ELC care inspectorate usually give a notice by sending out the questionnaires and then can appear at any point. Perhaps this model could be followed."/>
        <s v="This would reduce the build up and enable inspection teams to see the true workings day to day of a school a far less curated picture of learners experiences than currently being seen"/>
        <s v="I do t think there should be any notice. This currently causes extra stress and anxiety and allows schools to prep pupils for focus groups etc. An inspection should give a real snapshot of what’s happening in that school, at that point in time."/>
        <s v="Since HT is given an additional weeks notice, and our inspection fell after a holiday, we actually had 4.5 weeks notice making the volume of work that was inevitably then carried out by the SLT over a prolonged period of time was enormous. I would be tempted to reduce the notice significantly, however the self evaluation documentation, preparation of the timetable and scoping paper took considerable time so these expectations would need to be changed with less notice."/>
        <s v="Schools should know in advance when they are going to be inspected. The anticipation of waiting for notice is extremely stressful for leaders and schools."/>
        <s v="A paperwork audit should be carried out every 2 years, totally separately to inspections of learning &amp; teaching, eg alternate Novembers. This should be carried out by nonteachers and be completely transparent in terms of expectations and requirements: produce XYZ which should contain ABC &amp; no more. This should involve SMT only. Learning &amp; Teaching inspections will therefore require less notice, involving only curriculum discussions, classroom visits and partnerships. 2.5 weeks notice is ample."/>
        <s v="2 days would ensure that schools are ready for a supportive, collaborative authentic experience."/>
        <s v="If time reduced the only expectation on HT should be to give a timetable and organise meetings . The current paperwork is horrendous and takes them away from the day job"/>
        <s v="I think this is an appropriate amount of time."/>
        <s v="The model being closer to being &quot;unannounced&quot; would give a truer and fairer picture across the country."/>
        <s v="If inspections changed to a functioning collaborative model working with authority staff, then it would be a natural part of the annual local authority QA calendar."/>
        <s v="If the model were to change to one that was integrated into LA inspections, continuous improvement and a more transparent verification process then the notice period may be significantly changed."/>
        <s v="I think the notice period is related to the periodicity of inspection._x000a_If there is an understood cycle, then it makes the requirement for notice less critical."/>
        <s v="I sometimes think they should just turn up unannounced also. The stress in the lead up to arrival, after the email, is sometimes difficult to manage for some staff."/>
        <s v="Unannounced - there is no need to “plan” activities. It should be a visit where the school day is uninterrupted with open and honest conversations in a realistic environment."/>
        <s v="A long lead in time enables larger schools with more staff more time to prepare compared with smaller schools and results in an inequitable system. No notice inspections would be better but would need a reduction in expectations w.r.t. the paperwork involved. In addition, for HWB purposes there should be no notice of inspection given before holidays."/>
        <s v="In order to prepare staff, pupils and parents there needs to be adequate notice. However, if inspections were to be done more frequently, the notification period could be shortened."/>
        <s v="Having been inspected the 2.5 week period feels too short.  Schools who have a senior management team can work together and possibly prepare everything in that time. In a school where there is only a Head Teacher and a teaching Principal Teacher the onus is all on them to prepare whilst continuing to run the school/teach in the run up to inspection.  This is a energy sapping process with a massive 'test' at the end. The pressure is enormous in terms of staff and parent expectation."/>
        <s v="Inspection should be an ongoing collaboration between LA and HMIe. If the LA does not adequately resource schools, HMIe should be in a position to feed that back in the way the Care Inspectoare does. HTs do incredible work  but more is expected with less resource and with a diminished SLT. How can that possibly add up?"/>
        <s v="a term's notice"/>
        <s v="In theory schools should be able to have inspection at any time. We have capacity in a modern age to have all data at hand and there is nothing wrong with unannounced visits. I have known perceptive leaders to prepare a patch up inspection and others to wilt under pressure who are otherwise very good leaders."/>
        <s v="Greater consideration must be taken of holiday periods.  Too close to a holiday and staff are exhausted, if the notification comes in to say that the school will be inspected after the holiday staff work through the holiday and it is lost._x000a_It is also difficult to know if more time to prepare would be helpful as it is sometimes better to see what we are dealing with every day but reducing the paperwork required to have to hand would also help in the shorter preparation time."/>
        <s v="Inspection in this form is meaningless. On 9 and 13 June 2011 two inspection teams showed up from_x000a_different bodies to apply different methods to different criteria. Both went ahead. Both differed from_x000a_the school’s criteria in line with national policy. That is a broken system. In that form inspection is_x000a_unfixable."/>
        <s v="Too much time to plan makes things overwhelming and there is the expectations to 'prepare for inspection' rather than see us how we are. On the other hand there needs to be a much more realistic acceptance of what is possible in schools with very few staff so the reality of keeping schools running vs producing paperwork/ policies for inspection should be very clear"/>
        <s v="If it continues to with the current model then 3 to 4 weeks would be better because it takes such a long time to prepare everything and the Local Authority add their own timeline into the mix which makes it much more stressful. For example they don’t let you send the scoping paper until it has been given their approval. If it is going to be more supportive with people coming in to give advice and highlight good practice I think a couple of days is fine. But please take away the paperwork."/>
        <s v="But part of a fixed cycle would allow schools to know roughly when inspections are due to avoid the anxious strain, guessing game and anticipation. Should become normalised and simply part of the school improvement journey/quality assurance"/>
        <s v="6 weeks allows for staff to self evaluate and reflect effectively before a visit. This is vital so no staff feel pressured or stressed. No notice should be given just before a holiday as this can ruin holidays."/>
        <s v="If the inspection process is about improvement, a pre-visit should be undertaken - probably at short notice (2.5 weeks) and then an internal report prepared, summarising strengths and areas for improvement. The school should then be given a period of time to work on areas and a final report (for external publication) compiled after a second visit."/>
        <s v="I think the more time you have allocated to inform schools and families, the more stress you put on teachers and learners."/>
        <s v="The inspection framework should measure a normal day as much as possible and subsequent preparation should include a review of the schools improvement cycle and the point in their journey. _x000a_Inspectors preparation would include published data. The more live the inspection is the better. Interviews would tell inspectors if what they are seeing is a normal day."/>
        <s v="I strongly feel that the timing of the notification should be taken into account and should not be over a holiday or very close to the start or end of session. I know that this reduces the amount of inspections but it does matter and does bring a huge amount of additional stress to school staff that could be avoided."/>
        <s v="There are lots of additional paperwork which HMIE ask for. I personally worked everyday of my holiday collating and organising timetables and plans for inspection."/>
        <s v="The pace of education is relentless. More notice and a more flexible approach would support staff wellbeing. A term’s notice would be better as it would allow staff to prepare everything required without the absolute stress that it brings, particularly to senior leaders in schools."/>
        <s v="Inspections should not be announced. That is the only way we will get a true picture of what is going on in our schools. It also avoids all the extra stress on teachers in the lead up."/>
        <s v="Notice should not be given where the notice and the inspection to itself are separated by a holiday of 1 week or more. It is unacceptable,  for example, that notice is given on 25 March for an inspection after the Spring/Easter break in April."/>
        <s v="I think inspection should follow same format as care inspectorate."/>
        <s v="If inspections are to remain, which I sincerely hope they aren’t, the horrendous build up must go.  Schools are constantly reminded by LAs that they will be soon/ next etc and the tension created is horrendous. Following that, when the notification does arrive you spend 2.5 weeks gathering evidence that you think may be useful and then feel that the inspectors don’t even look at it.  It wouldn’t be possible in two days to gather as much pointless evidence or to work as many ridiculous hours."/>
        <s v="I think we should know well ahead and I mean being told the inspection will be next session. Then we should have 3-4 weeks to prepare. Some could say this lets you put things in place etc. However, it actually would let us have the time to gather and organise the evidence we have to show a true picture of our schools. We should be trusted to provide a comprehensive, honest picture of our schools and that can't be done in a 3 week panic while still trying to engage in day to day running of school"/>
        <s v="Schools should have a minimum of 4 weeks notice of an inspection. _x000a__x000a_Inspections should never compromise the health and wellbeing of colleagues leading into a holiday period - there have been far too many occasions when inspection notices have been given to schools going into the Christmas holiday period - with a &quot;two weeks&quot; notice being given ie the week going into Christmas to prepare and the week returning from Christmas to prepare - that is totally unacceptable!"/>
        <s v="None, or the lowest amount possible.  _x000a__x000a_Giving weeks notice creates significant stress and additional workload.  Inspectors should see schools as they typically operate.  _x000a__x000a_Grades are inflated where more notice is given and more ‘evidence’ is presented to teams which doesn’t paint an accurate picture of the day to day running of a school."/>
        <s v="The lead up time to inspection is possibly the most stressful.  I don't know how you avoid this if wanting a self-evaluation completed and if the inspection footprint is the same."/>
        <s v="Inspectors should just turn up. It's the day to day business of the school that is being reviewed and the prep is far to consuming for staff and children."/>
        <s v="I think there should be key documents that you would want that is manageable.  At present it is a huge amount of work to prepare because schools want to show what they can do. They feel like they need to prove themselves!"/>
        <s v="If we actually were prepared to consider a different model and approach then we wouldn't need this. I'd rather no notice as it simply serves to make people nervous, increases anxiety, means school life is unnatural etc. I would have hoped for a moderating model. If going to 2 days then there would need to be acceptance that a Headteacher could be out of office for a day etc. As long as we are being realistic expectation wise then fair enough."/>
        <s v="I would favour no notice inspections to capture the true picture of what is going on in schools.  However, accept the time might be needed to co-construct the timetable for inspection and pre-inspection activities."/>
        <s v="Like the Care Inspectorate teams should arrive and take schools as they find them."/>
        <s v="The pressure put on staff leading up to the inspection is not acceptable.  This can be from management but usually from local authority.  Schools prepare for an inspection, putting up displays to make their school look good, put paperwork in place that they might not have had time to do before then, spend time preparing children for discussion groups etc.   This is done to please inspectors.  If inspectors walked in, like care inspectorate do, then it would be less stressful on everyone."/>
        <s v="Depends on the level of evidence required and what is expected that the school or ELCC will_x000a_Provide"/>
        <s v="Depends on the level/volume of evidence expected to be complied to support the inspection process. _x000a__x000a_The current notice period (particularly dependent on the time of year in a secondary school) can have a detrimental on the progress and attainment of learners as school staff and management feel under pressure to collate a significant amount of evidence and prepare/coach staff, pupils, and to an extent parents  for the inspection."/>
        <s v="But only if the current system continues. The pre inspection paperwork is relentless and unnecessary with central teams putting a great deal of pressure on schools. _x000a_The inspection visit should be fluid, organic and live. A coaching approach would be perfect during an inspection period. It would significantly reduce the need for immense paper gathering."/>
        <s v="Whatever notice is given, school holidays must be taken into account. All school staff find working in a school extremely challenging and exhausting and holidays are essential to maintaining the wellbeing of the workforce. Any infringement on holidays is unacceptable."/>
        <s v="If you have to notify- never notify before a school holiday- this is unfair._x000a__x000a_Reduce the notice period to no notice-  just come unannounced and see a true snapshot of the reality of what life is like in a school._x000a__x000a_This also gives a clearer picture of what is sustainable. having been through the inspection process there is no way that level of intense activity and pressure on staff can be sustained- everyone would burn out."/>
        <s v="A term as this has a direct impact on staff wellbeing, morale and workload."/>
        <s v="It would be helpful if school were told they would be inspected that year."/>
        <s v="They should be unannounced. Truer picture"/>
        <s v="2 days to a week as a clear expectation of what paperwork etc should be available should be given to all schools so they can keep this up to date as years go on. The changing of HGiOS standards that are picked make it hard for schools to know what is needed to be printed as we go rather than what we prepare as SLT prior to inspection"/>
        <s v="The notice period should support a constructive process, not add pressure. In many cases, slightly longer notice, around 3 to 4 weeks, would allow schools to gather meaningful input from staff, pupils and parents without creating unnecessary stress or workload."/>
        <s v="Notice that balances the need for authentic observation with the opportunity to share their context and story fully. While shorter notice allows inspectors to see the school “as it is”, there must also be sufficient time to gather meaningful input from staff, children, families, and partners. Consideration should be given to holiday periods, staff availability, and the time needed to prepare accessible materials or engage pupils and families effectively."/>
        <s v="Greater consideration must be taken of holiday periods.  Staff and school leaders are exhausted as school holiday periods approach.  Receiving notification of inspection prior to a holiday means that holiday period is effectively lost for those staff."/>
        <s v="I firmly believe that HMIe should follow a similar model that care inspectorate use."/>
        <s v="This question’s answer depends on what the new model would look like. The answers are aligned to current notification for the current model. However, if the model were to change to one that was integrated into LA inspections, continuous improvement and a more transparent verification process then the notice period may be significantly changed."/>
        <s v="This question’s answer depends on what the new model would look like.  The answers are aligned to current notification for the current model.  However, if the model were to change to one that was integrated into LA inspections, continuous improvement and a more transparent verification process then the notice period may be significantly changed."/>
        <s v="I am between what we currently have and 3-4 weeks. I have said a slight increase as with increased needs in schools and really difficult resourcing challenges,  longer might help schools to prepare their story better. It may, however, add more stress for schools but on balance might yield more benefits for schools and inspection teams. I am also not averse to less frequent inspections but which take place over a longer period, ie 10 days,  focused on improvements and not all about gradings."/>
        <s v="I would prefer that the inspection be integrated with the local authority's approaches to school improvement.  This would enable more joined-up work and reduce the fear of inspection.  It would lead to genuine partnership and allow schools to benefit from more substantial support."/>
        <s v="No inspection._x000a_Otherwise: school chooses a Term within an upcoming session."/>
        <s v="A flexible approach should be used to ensure that notifactions are not given prior to holidays."/>
        <s v="No inspection should be planned for after holiday periods. This is very unfair on staff and leads to holidays being spent preparing"/>
        <s v="CI give no notice (although a clue is the advance distribution of questionnaires). A shorter lead up would give a more accurate picture of how schools are and also less stress for all staff."/>
        <s v="I think inspections should be an unannounced process as it would give an accurate picture of what the centre is really like."/>
        <s v="I believe that the local education authority is notified in advance as is the case currently. Schools should have 3 weeks' notice to collate paperwork, evidence to be triangulated etc._x000a__x000a_If a school has identified risks then a shorter notice period should be implemented."/>
        <s v="Short model should need less time - perhaps a week, and longer models the current notice period should remain."/>
        <s v="There should be a calendar with more regular education Scotland visits to schools . It should not be a surprise _x000a_We should be working to get the best possible out of schools , current model doesn’t work for authentic support and progress .  _x000a_Maybe inspection teams would be better to work alongside local authority education teams in a joint process as their quality improvement is regular and they will have better knowledge of communities and schools _x000a_Ask what is the ultimate goal of process is ?"/>
        <s v="Shorter inspections with very little lead in. Captures a more accurate picture of how schools run on a day to day basis."/>
        <s v="Avoid any sort of notice prior to a holiday which in effect leads to that holiday being one of stress, anxiety and work. _x000a__x000a_A week's notice with more consideration given to the reality of day to day life in a school."/>
        <s v="School's should be given an indication of the academic session they will be inspected followed by one month's notice"/>
        <s v="This is assuming the current model continues."/>
        <s v="You will get a more accurate picture of the school the less notice you give"/>
        <s v="6 weeks notice"/>
        <s v="the current process leads to a false situation, as schools often react to an inspection by creating a different looking week to the norm. A drop in visit would give a more realistic situation, however the inspection would need to take on an entirely different ethos and account for the many complexities and challenges schools encounter on a daily basis. It would also make it more difficult to engage with key partners and parents etc as time is often required to set this engagement up."/>
        <s v="A weeks notice."/>
        <s v="Greater cognisance must be given of holiday periods.  Receiving notification of inspection prior to a holiday is not humankind and means that holiday period is effectively lost for colleagues._x000a__x000a_If one of the key purposes of scrutiny is to validate the setting's self evaluation a reduced notice period   would encourage an approach of, 'Come on in and see our living well alongside learners...' and should secure a  valid statement of strengths and areas for improvement."/>
        <s v="In order for the inspection to truly reflect the 'normal' running of a school, it should not get advanced warning._x000a__x000a_This would also re-enforce the need for schools to invest in their self-evaluation work."/>
        <s v="With realistic expectations of what teaching staff can achieve day to day working to the contractual 35 hour week"/>
        <s v="1 week i feel should be adequate."/>
        <s v="I feel that each School should have spot checks with no notice to provide a true reflection of how the school is actually running."/>
        <s v="Sometimes when you know that inspectors are coming out can give you added anxiety because you sometimes feel as if you are under scrutiny ."/>
        <s v="As a parent I would say 2 days notice.... inspectors should see what is happening on a daily basis and not have the &quot;red carpet&quot; laid out prior to inspection. _x000a__x000a_Staff report that the period before inspection is the most stressful part of the process.  This would also reduce that. _x000a__x000a_As a school leader I was comfortable with the 2.5 week notice period."/>
        <s v="Preparation for inspection is a huge cause of stress in schools.  The whole idea of preparing for inspection needs to be reviewed."/>
        <s v="I feel strongly about this for a variety of experiences from my 15 year career of teaching and quality improvement at an authority level. _x000a__x000a_Why do care inspectorate give no notice but schools have so much? Especially for ELC settings. _x000a__x000a_I would be inclined to say no notice but I believe this would possibly be too much change too soon and have seen how this can be detrimental in ELC settings with care inspectorate. _x000a__x000a_2 days notice means reality is reflected. 2 weeks does not lead to this."/>
        <s v="It depends, if the process of inspection changes (ie to a more VSE type approach) then this notice period might also need to change. It also depends on what information is being requested - however 2 days notice is probably extremely stressful for leaders and practitioners."/>
        <s v="Schools ought to be 'inspection ready'. Notice longer than week allows schools to invent evidence. 'Good' schools ought to know their own evaluations and have in place all necessary evidence._x000a_Short notice also reduces the degree tension whilst awaiting the inspection. _x000a_Having supported schools about to be inspected in England I am clear this is the best approach."/>
        <s v="One week. Enough time for arrangements to be made for parent/partner engagement, etc but not too much time to write plans and prepare data."/>
        <s v="Again, building on my previous answers, short visits should be about 2 days' notice as preparation would not be required. Schools would also expect a visit once every three years. If a short risk based assessment of the school resulted in the need for a full inspection within one year, then 3 to 4 week's notice would be more appropriate as the school would already know that they would be inspected but would just need notice of exactly when this would be."/>
        <s v="Any notice period creates unnecessary stress amongst staff. I dont know what the answer is."/>
        <s v="Personally, I would NOT give any notice if one wants a TRUE REFLECTION.2.5 weeks is ridiculous._x000a_SLT go into overdrive, prepare all staff, paperwork and ensure notice boards and displays are looking fantastic. Meetings take place and action plans put into place.Challenging students can be on a school trip or suddenly participating in a highly engaging activity, all the necessary paperwork in place._x000a_giving notice undermines the point of an inspection, if  one is to obtain TRUTH/transparency"/>
        <s v="As often in particular Brechin high school would introduce “starters and plenary’s” in lessons. For whilst inspectors are present they use these In lessons but when inspectors leave. Starters and plenary’s get scrapped/ phased out. The point being they put on an act to impress the inspectors and look good when in reality it is never like that at all"/>
        <s v="No more than one weeks notice.  If it needs any longer than this, then the process needs to be streamlined.  Schools should not have the opportunity to ‘make improvements’ by being given an extended number period."/>
        <s v="The paperwork required for a full model inspection in both a school and nursery is absolutely ridiculous, especially if a head teacher is new in post. It is both unrealistic and unreasonable. It is like cramming 2 years work into 2 weeks._x000a_ If the HT has been in post for over 2 years, the evidence gathered is more reliable and robust._x000a_If there was a high quality Quality Improvement support from LA  and they are inspected by HMIe instead, head teachers job would be manageable and enjoyable."/>
        <s v="No notice.  Like bank inspections, it's a turn-up on the day."/>
        <s v="There should be complete transparency about when schools are going to be inspected. Schools should know which academic year they will be inspected in and should be given at least 4 weeks notice of inspection. Ideally, they should know they will be inspected 12 months in advance. _x000a__x000a_This would support the mental health &amp; well-being of all stakeholders and allow schools to celebrate Scottish education and share good practice._x000a__x000a_Inspections should always be planned long in advance, never a surprise."/>
        <s v="Schools shouldn’t be inspected. It is a waste of public money. Inspections cause horrendous stress and additional workload to all school staff."/>
        <s v="2 days notice or no notice as stated previously._x000a_Nobody should be frightened of an inspection .It should be looked forward to if everyone has the same aims and philosophies for the children ."/>
        <s v="If current approach stays I think schools should know they are in scope for inspection a year before...with a clear outline of what is expected in terms of paperwork, what is expected in terms of learning and teaching....specifically...if we came into your class this is what we'd expect..  teachers always say if only they told us what they are looking for.. and that should stop the inconsistency that we hear about re different inspection teams. HGIOS4 of course is the standard ..more specific"/>
        <s v="I feel that schools should be confident in their practice and improvement plan that this should be the notice period ."/>
        <s v="A mix of 2.5 as now (to get feedback through the questionnaires) with a number of unannounced inspections as when I was young"/>
        <s v="This would give enough time to prepare without having to have teachers up to all hours. Inspections are stressful and people want to show the best that they can do."/>
        <s v="Whilst I understand that schools need time to plan inspections, I think there is a benefit to also having 'no-notice' inspections so the inspection team can get a more realistic view of the school. _x000a__x000a_Giving schools time to prepare means things can be 'sugar-coated'. _x000a__x000a_Perhaps inspectors could carry out shorter 'no-notice' inspections that would be smaller in scale i.e only one day whilst also continuing with the traditional format."/>
        <s v="I think the timescale should be at least 6-8 weeks"/>
        <s v="Given the current amount of paperwork, evidence and setting up of ‘focus groups’ etc, this amount of tie is required."/>
        <s v="Schools need time to engage stakeholders - this cannot be done in 2 days."/>
        <s v="2 days minimum although around 1 week is best."/>
        <s v="We believe that greater consideration should be given to holiday periods, ideally notifications not issued prior to support staff wellbeing and the need to emotionally and mentally remove themselves from work during holidays."/>
        <s v="Any notification period will need to be reflected in the expected preparation for inspection._x000a_Annual notification of inspection cycle for academic session with a week’s notice period for inspection activity."/>
        <s v="I think for it to continue to feel like a supportive process then a couple of weeks warning is fair."/>
        <s v="Perhaps reducing notice period and expectations of pre inspection submissions,  would ensure a truer reflection of establishments’ strengths and weaknesses.  It would take away the pressure of the pre-inspection period, and inspectors would see the daily, universal provision in establishments.  However, this would require a review of how the views of parents/carers and other stakeholders are captured and included."/>
        <s v="2.5 wks is a short time to write a self-evaluation and info required prior; then the evidence for the arrival of the team while trying to support staff. HTs value being able to help build the timetable. However longer than 2 wks could also prolong the stress for schools as this is often seen as the 'worst bit'. Schools receiving notice prior to a holiday can also be unhelpful as staff then work and do not take the time to de compress; so perhaps consideration of this as inspections are planned."/>
        <s v="Current notice period works for schools, giving time for relevant documentation to be prepared. The ‘pressure’ staff feel in the build up to inspection is often worse than the actual inspection so notice period should not be extended. Two days’ notice would not allow partners, parents, focus groups etc to be arranged &amp; these are important in building a full picture of the school. Need enough notice for officers to ensure they can attend initial discussion to help share context."/>
        <s v="The dates for inspection should be shared within a cycle, open and transparent. No notifications before a holiday._x000a_2-3 week notification"/>
        <s v="There are many factors that need to be considered starting with what are we looking for, what is the purpose of inspection.  There is not one perfect model, the model has to be focused on outcomes for children and young people._x000a__x000a_Without notice, the inspection model would need to change, and the reporting model would need to be different."/>
        <s v="This question’s answer depends on what the new model would look like.  The answers are aligned to current notification for the current model.  However, if the model were to change to one that was integrated into LA inspections, continuous improvement and a more transparent verification process then the notice period may be significantly changed._x000a_"/>
        <s v="I think there should be announced and unannounced inspections. _x000a_As I believe unannounced inspections better reflect the true picture of what is happening in the school"/>
        <s v="The amount of notice could be linked to the purpose, approach and duration of any inspection. It need not be that it is uniform for all types of inspection._x000a_ However, for there to be productive involvement of local authority staff, and to allow for any necessary documentation to made available to any inspection team, it is right that some notice be given._x000a_So our answer would be &quot;it depends&quot; rather than &quot;not sure&quot;."/>
        <s v="Appropriate notice depends on the model adopted. If inspection is integrated into continuous improvement and local authority verification, notice periods may change significantly."/>
        <s v="We have heard from cyp that they may prefer unannounced inspections as they feel it may gather a more accurate picture. However, we also know that unannounced inspections cause stress for the whole school community. As a result, we feel this approach is likely not the most supportive of improvement. _x000a__x000a_We believe that HMIE will be able to identify the most appropriate notice period to ensure the process is supportive, Our primary concern is that the focus remains on improvement and transparency."/>
        <s v="In line with our participation principles, meaningful involvement of children and young people, especially those with additional needs, requires careful planning and time. We do not recommend a specific notice period for inspections but encourage HMIE and schools to agree this collaboratively with children, young people, and parents. Our priority is that whatever the notice period, the process is continuous and remains focused on improvement and transparency."/>
        <s v="This would provide sufficient additional time for HMIE to engage with schools on pupil communication needs in respect of pre-inspection engagement mentioned elsewhere in this consultation._x000a__x000a_There is an argument to extend notice to 6 weeks for specialist schools on that basis; however, we appreciate that HMIE might wish to have a greater degree of consistency across school types."/>
        <s v="re Q5 Self-evaluation is a useful starting point for inspections, as it provides insight into the school’s own perception of its strengths and areas for development. However, it is important to recognise that schools may not always identify or prioritise issues of inequality, discrimination, or safeguarding in their self-assessment. This can happen for several reasons:_x000a_•_x0009_Leadership teams may overlook systemic inequalities or deprioritise them in a crowded policy environment, such as gender disparities in subject choice, underrepresentation of minority ethnic staff in leadership, or gaps in tackling issues such as gender-based violence;_x000a_•_x0009_Schools may lack robust data on protected characteristics or feel uncertain about how to evaluate equality and inclusion effectively;_x000a_•_x0009_Practices that perpetuate inequality can become normalised, making them less visible in self-evaluation._x000a__x000a_Inspections should explicitly consider whether the school’s self-view reflects its statutory duties under the Equality Act and its responsibility to create a safe, inclusive environment for all learners. By doing so, the process ensures that inspection does not simply reinforce existing narratives but actively challenges schools to address blind spots and strengthen equality and safeguarding practice. To carry out this role effectively, Inspectors must be appropriately trained and skilled in relation to equality and statutory equality duties and practices."/>
        <s v="This would provide sufficient additional time for HMIE to engage with_x000a_schools on pupil communication needs in respect of pre-inspection_x000a_engagement mentioned elsewhere in this consultation._x000a_There is an argument to extend notice to 6 weeks for specialist schools on_x000a_that basis; however, we appreciate that HMIE might wish to have a greater_x000a_degree of consistency across school types."/>
        <s v="STAND believes the current 2.5-week notification period should be retained or extended, rather than reduced._x000a_A shorter notice period risks increasing stress for staff, children and families, particularly those who are neurodivergent and rely on predictability, stability and preparation time to feel safe and regulated. It also risks reducing transparency and the ability of parents and partners to meaningfully contribute their views._x000a_In addition, schools need adequate time to ensure children’s rights and wellbeing are protected during the inspection process. Parents we support have reported that, on inspection days, safe spaces and nurture rooms have been repurposed as interview rooms for inspectors. This has caused significant distress for autistic children who rely on these spaces to regulate, decompress and feel secure._x000a_A longer or maintained notice period allows schools to:_x000a_Plan how safe and quiet spaces will be protected during inspection._x000a_Prepare neurodivergent pupils using visual supports, social stories and predictable schedules.                                                                                                                                                                                                                                      Gather pupils’ views in rights-respecting ways rather than rushed or ad-hoc. Ensure parents, partners and pupils have time to respond to questionnaires._x000a_Ensure the inspection team receives a true and complete picture, not one distorted by crisis-management or last-minute disruption._x000a__x000a_STAND recommends that Education Scotland provide a national preparation pack for schools, including:_x000a__x000a_social stories explaining who inspectors are and why they are there visual timetables and symbols_x000a_guidance for teachers on preparing autistic and neurodivergent pupils child-friendly surveys aligned with UNCRC Articles 12 and 23_x000a_explicit instructions that nurture rooms, sensory rooms and quiet spaces must not be used as inspection offices_x000a__x000a_This would improve consistency, safeguard children’s wellbeing, and ensure inspections gather the authentic voices of those most impacted."/>
        <s v="A longer notice period will increase the stress and possible mental health concerns for staff_x000a__x000a_A shorter period would be a fairer judgement on everyday practice"/>
        <s v="When AHDS asks members about the notice period for inspection, three key points always arise:_x000a_•_x0009_Greater consideration must be taken of holiday periods.  Staff and school leaders are exhausted as school holiday periods approach.  Receiving notification of inspection prior to a holiday means that holiday period is effectively lost for those staff.  (We recognise that this is linked to the notice period and to the need for inspectors to be active during term time to get through the number of inspections required.  However, no notification should be sent to a school prior to a holiday period when the inspection will take place after it). _x000a_•_x0009_Provide more notice – to reduce the pressurised period prior to inspection and all to enable the school to put its best foot forward for inspection._x000a_•_x0009_Reduce the notice period – “Come and see us as we are” removing the stressful lead up and reducing the differences in what inspectors see as a result of differing levels of capacity to ‘freshen up the paintwork’ before inspectors arrive."/>
        <s v="this is the wrong question. There are mixed views within the profession on notice for inspection, but these views are predicated on an outdated and inappropriate model of inspection. The priority should be fundamental reform."/>
        <s v="In explaining current notification arrangements, the consultation can be construed as wilfully oblivious to the workload challenges facing teachers and school leaders in the period leading up to an inspection. This goes some way beyond ‘completing pre-inspection paperwork and questionnaires’. EIS members attest that inspection itself is invariably preceded, in the immediate term, by a school-level frenzy of activity which creates significant disruption to teaching and learning, and which generates significant additional workload for teachers and school leaders who often have to work over school holidays in order to prepare.  Indeed, according to post-inspection evaluations conducted by the EIS, one of the most frequent complaints was that notification of inspection was received prior to school holidays.  Invariably this meant that already overworked school leaders and teachers felt compelled to sacrifice their holidays to prepare for inspection. The EIS has alerted the Inspectorate to these issues on a number of occasions. The explanation that this is unavoidable due to the educational calendar is cold comfort for staff whose health and wellbeing is already under considerable strain due to excess workload, and whose private and family time are impacted. There is a clear perception that teachers and schools are having to pay the price for an inspection system which is operating beyond its capacity._x000a_The options presented in the consultation underscore the invidious position in which teachers are placed by the current culture and practice surrounding inspection: it is a high-stakes activity, where the ‘fear of failure’ creates a considerable degree of stress on individuals and on teams. It is doubtful that a slightly longer notification period will address any of the issues above and indeed may expand the scope for performative preparatory activities; whilst a more or less ‘unannounced’ approach has the potential to heighten the hypervigilance that already exists, creating a distraction from genuine capacity-building for improvement in teaching and learning. "/>
      </sharedItems>
    </cacheField>
    <cacheField name="5.1 To what extent do you agree or disagree that the self-evaluation summary helps make sure that inspection starts with the school’s own view of its strengths and development areas? - 5.1 Pre-inspection" numFmtId="0">
      <sharedItems count="7">
        <s v="2. Agree"/>
        <s v="1. Agree strongly"/>
        <s v="7. Not Answered"/>
        <s v="4. Disagree"/>
        <s v="5. Disagree strongly"/>
        <s v="3. Neutral"/>
        <s v="6. Not sure"/>
      </sharedItems>
    </cacheField>
    <cacheField name="5.2 To what extent do you agree or disagree that schools should be able to use existing documents – like their Standards and Quality Report and their School Improvement Plan – instead of writing a separate self-evaluation summary for inspection? - 5.2 Pre-inspection" numFmtId="0">
      <sharedItems count="7">
        <s v="2. Agree"/>
        <s v="1. Agree strongly"/>
        <s v="4. Disagree"/>
        <s v="3. Neutral"/>
        <s v="6. Not sure"/>
        <s v="7. Not Answered"/>
        <s v="5. Disagree strongly"/>
      </sharedItems>
    </cacheField>
    <cacheField name="5.3a  How important is it to gather views from each of the following groups before an inspection? - 5.3 Pre-inspection - Children and young people" numFmtId="0">
      <sharedItems count="6">
        <s v="1. Very important"/>
        <s v="2. Important"/>
        <s v="5. Not sure"/>
        <s v="4. Not at all important"/>
        <s v="3. Not very important"/>
        <s v="6. Not Answered"/>
      </sharedItems>
    </cacheField>
    <cacheField name="5.3b How important is it to gather views from each of the following groups before an inspection? - 5.3 Pre-inspection - School staff, including support staff" numFmtId="0">
      <sharedItems count="6">
        <s v="1. Very important"/>
        <s v="2. Important"/>
        <s v="5. Not sure"/>
        <s v="4. Not at all important"/>
        <s v="6. Not Answered"/>
        <s v="3. Not very important"/>
      </sharedItems>
    </cacheField>
    <cacheField name="5.3c How important is it to gather views from each of the following groups before an inspection? - 5.3 Pre-inspection - Parents and carers" numFmtId="0">
      <sharedItems count="6">
        <s v="1. Very important"/>
        <s v="2. Important"/>
        <s v="5. Not sure"/>
        <s v="4. Not at all important"/>
        <s v="3. Not very important"/>
        <s v="6. Not Answered"/>
      </sharedItems>
    </cacheField>
    <cacheField name="5.3d How important is it to gather views from each of the following groups before an inspection? - 5.3 Pre-inspection - Organisations and partners who work with the school" numFmtId="0">
      <sharedItems count="6">
        <s v="1. Very important"/>
        <s v="2. Important"/>
        <s v="3. Not very important"/>
        <s v="5. Not sure"/>
        <s v="4. Not at all important"/>
        <s v="6. Not Answered"/>
      </sharedItems>
    </cacheField>
    <cacheField name="6.1 Which of the following best describes your view on the format of a new school inspection framework?  - 6.1 Framework" numFmtId="0">
      <sharedItems count="5">
        <s v="3. Different frameworks for different types of schools (e.g. primary, secondary, special)"/>
        <s v="2. One main framework for all schools with guidance that can be adapted for each different type of school"/>
        <s v="5. Not Answered"/>
        <s v="1. One single framework for all schools"/>
        <s v="4. I’m not sure"/>
      </sharedItems>
    </cacheField>
    <cacheField name="6.2a  It is helpful to use the same framework for both inspection and self-evaluation." numFmtId="0">
      <sharedItems count="7">
        <s v="1. Agree strongly"/>
        <s v="2. Agree"/>
        <s v="7. Not Answered"/>
        <s v="6. Not sure"/>
        <s v="3. Neutral"/>
        <s v="4. Disagree"/>
        <s v="5. Disagree strongly"/>
      </sharedItems>
    </cacheField>
    <cacheField name="6.2b Framework - Annual (or more regular) updates to the framework would help schools use it more effectively." numFmtId="0">
      <sharedItems count="7">
        <s v="2. Agree"/>
        <s v="7. Not Answered"/>
        <s v="4. Disagree"/>
        <s v="1. Agree strongly"/>
        <s v="6. Not sure"/>
        <s v="5. Disagree strongly"/>
        <s v="3. Neutral"/>
      </sharedItems>
    </cacheField>
    <cacheField name="6.2c Framework - Including examples of effective practice would make the framework more useful." numFmtId="0">
      <sharedItems count="7">
        <s v="1. Agree strongly"/>
        <s v="2. Agree"/>
        <s v="7. Not Answered"/>
        <s v="6. Not sure"/>
        <s v="3. Neutral"/>
        <s v="4. Disagree"/>
        <s v="5. Disagree strongly"/>
      </sharedItems>
    </cacheField>
    <cacheField name="6.3a Attendance" numFmtId="0">
      <sharedItems count="6">
        <s v="2. Important"/>
        <s v="3. Not very important"/>
        <s v="1. Very important"/>
        <s v="6. Not Answered"/>
        <s v="5. Not sure"/>
        <s v="4. Not at all important"/>
      </sharedItems>
    </cacheField>
    <cacheField name="6.3b Children’s rights" numFmtId="0">
      <sharedItems count="6">
        <s v="2. Important"/>
        <s v="1. Very important"/>
        <s v="3. Not very important"/>
        <s v="6. Not Answered"/>
        <s v="4. Not at all important"/>
        <s v="5. Not sure"/>
      </sharedItems>
    </cacheField>
    <cacheField name="6.3c Curriculum" numFmtId="0">
      <sharedItems count="5">
        <s v="1. Very important"/>
        <s v="2. Important"/>
        <s v="6. Not Answered"/>
        <s v="3. Not very important"/>
        <s v="4. Not at all important"/>
      </sharedItems>
    </cacheField>
    <cacheField name="6.3d Digital technologies" numFmtId="0">
      <sharedItems count="6">
        <s v="1. Very important"/>
        <s v="5. Not sure"/>
        <s v="2. Important"/>
        <s v="6. Not Answered"/>
        <s v="3. Not very important"/>
        <s v="4. Not at all important"/>
      </sharedItems>
    </cacheField>
    <cacheField name="6.3e Health and wellbeing" numFmtId="0">
      <sharedItems count="6">
        <s v="1. Very important"/>
        <s v="2. Important"/>
        <s v="6. Not Answered"/>
        <s v="3. Not very important"/>
        <s v="5. Not sure"/>
        <s v="4. Not at all important"/>
      </sharedItems>
    </cacheField>
    <cacheField name="6.3f Inclusion, equity, equality and diversity" numFmtId="0">
      <sharedItems count="6">
        <s v="1. Very important"/>
        <s v="2. Important"/>
        <s v="6. Not Answered"/>
        <s v="3. Not very important"/>
        <s v="4. Not at all important"/>
        <s v="5. Not sure"/>
      </sharedItems>
    </cacheField>
    <cacheField name="6.3g Learner achievement" numFmtId="0">
      <sharedItems count="6">
        <s v="2. Important"/>
        <s v="1. Very important"/>
        <s v="3. Not very important"/>
        <s v="6. Not Answered"/>
        <s v="5. Not sure"/>
        <s v="4. Not at all important"/>
      </sharedItems>
    </cacheField>
    <cacheField name="6.3h Learner attainment" numFmtId="0">
      <sharedItems count="6">
        <s v="2. Important"/>
        <s v="1. Very important"/>
        <s v="6. Not Answered"/>
        <s v="3. Not very important"/>
        <s v="5. Not sure"/>
        <s v="4. Not at all important"/>
      </sharedItems>
    </cacheField>
    <cacheField name="6.3i Learner progress" numFmtId="0">
      <sharedItems count="6">
        <s v="2. Important"/>
        <s v="1. Very important"/>
        <s v="6. Not Answered"/>
        <s v="3. Not very important"/>
        <s v="5. Not sure"/>
        <s v="4. Not at all important"/>
      </sharedItems>
    </cacheField>
    <cacheField name="6.3j Learner transitions and planning for progression to positive post-school destinations" numFmtId="0">
      <sharedItems count="6">
        <s v="1. Very important"/>
        <s v="2. Important"/>
        <s v="6. Not Answered"/>
        <s v="3. Not very important"/>
        <s v="4. Not at all important"/>
        <s v="5. Not sure"/>
      </sharedItems>
    </cacheField>
    <cacheField name="6.3k Learner, staff and parent voice in shaping and evaluating school improvement" numFmtId="0">
      <sharedItems count="6">
        <s v="2. Important"/>
        <s v="1. Very important"/>
        <s v="6. Not Answered"/>
        <s v="3. Not very important"/>
        <s v="5. Not sure"/>
        <s v="4. Not at all important"/>
      </sharedItems>
    </cacheField>
    <cacheField name="6.3l Learning environment" numFmtId="0">
      <sharedItems count="6">
        <s v="2. Important"/>
        <s v="1. Very important"/>
        <s v="3. Not very important"/>
        <s v="6. Not Answered"/>
        <s v="5. Not sure"/>
        <s v="4. Not at all important"/>
      </sharedItems>
    </cacheField>
    <cacheField name="6.3m Learning, teaching and assessment" numFmtId="0">
      <sharedItems count="6">
        <s v="2. Important"/>
        <s v="1. Very important"/>
        <s v="6. Not Answered"/>
        <s v="3. Not very important"/>
        <s v="5. Not sure"/>
        <s v="4. Not at all important"/>
      </sharedItems>
    </cacheField>
    <cacheField name="6.3n Meeting educational support needs" numFmtId="0">
      <sharedItems count="6">
        <s v="1. Very important"/>
        <s v="2. Important"/>
        <s v="6. Not Answered"/>
        <s v="5. Not sure"/>
        <s v="3. Not very important"/>
        <s v="4. Not at all important"/>
      </sharedItems>
    </cacheField>
    <cacheField name="6.3o Outdoor education" numFmtId="0">
      <sharedItems count="6">
        <s v="2. Important"/>
        <s v="5. Not sure"/>
        <s v="3. Not very important"/>
        <s v="6. Not Answered"/>
        <s v="1. Very important"/>
        <s v="4. Not at all important"/>
      </sharedItems>
    </cacheField>
    <cacheField name="6.3p Partnerships with communities, other services and organisations" numFmtId="0">
      <sharedItems count="6">
        <s v="2. Important"/>
        <s v="5. Not sure"/>
        <s v="3. Not very important"/>
        <s v="6. Not Answered"/>
        <s v="1. Very important"/>
        <s v="4. Not at all important"/>
      </sharedItems>
    </cacheField>
    <cacheField name="6.3q Partnerships with parents/carers" numFmtId="0">
      <sharedItems count="6">
        <s v="2. Important"/>
        <s v="6. Not Answered"/>
        <s v="1. Very important"/>
        <s v="3. Not very important"/>
        <s v="4. Not at all important"/>
        <s v="5. Not sure"/>
      </sharedItems>
    </cacheField>
    <cacheField name="6.3r Relationships and behaviour" numFmtId="0">
      <sharedItems count="6">
        <s v="2. Important"/>
        <s v="1. Very important"/>
        <s v="6. Not Answered"/>
        <s v="4. Not at all important"/>
        <s v="5. Not sure"/>
        <s v="3. Not very important"/>
      </sharedItems>
    </cacheField>
    <cacheField name="6.3s Safeguarding and promoting welfare" numFmtId="0">
      <sharedItems count="5">
        <s v="1. Very important"/>
        <s v="6. Not Answered"/>
        <s v="2. Important"/>
        <s v="3. Not very important"/>
        <s v="4. Not at all important"/>
      </sharedItems>
    </cacheField>
    <cacheField name="6.3t School culture and ethos" numFmtId="0">
      <sharedItems count="6">
        <s v="2. Important"/>
        <s v="1. Very important"/>
        <s v="6. Not Answered"/>
        <s v="3. Not very important"/>
        <s v="5. Not sure"/>
        <s v="4. Not at all important"/>
      </sharedItems>
    </cacheField>
    <cacheField name="6.3u School leadership" numFmtId="0">
      <sharedItems count="6">
        <s v="1. Very important"/>
        <s v="2. Important"/>
        <s v="6. Not Answered"/>
        <s v="3. Not very important"/>
        <s v="5. Not sure"/>
        <s v="4. Not at all important"/>
      </sharedItems>
    </cacheField>
    <cacheField name="6.3v Senior phase pathway planning and vocational learning" numFmtId="0">
      <sharedItems count="6">
        <s v="1. Very important"/>
        <s v="5. Not sure"/>
        <s v="2. Important"/>
        <s v="6. Not Answered"/>
        <s v="3. Not very important"/>
        <s v="4. Not at all important"/>
      </sharedItems>
    </cacheField>
    <cacheField name="6.3w Skills development" numFmtId="0">
      <sharedItems count="6">
        <s v="1. Very important"/>
        <s v="5. Not sure"/>
        <s v="2. Important"/>
        <s v="6. Not Answered"/>
        <s v="3. Not very important"/>
        <s v="4. Not at all important"/>
      </sharedItems>
    </cacheField>
    <cacheField name="6.3x  Staff wellbeing and professional learning culture" numFmtId="0">
      <sharedItems count="6">
        <s v="1. Very important"/>
        <s v="2. Important"/>
        <s v="6. Not Answered"/>
        <s v="3. Not very important"/>
        <s v="5. Not sure"/>
        <s v="4. Not at all important"/>
      </sharedItems>
    </cacheField>
    <cacheField name="6.3y Use of evidence to support school improvement" numFmtId="0">
      <sharedItems count="6">
        <s v="2. Important"/>
        <s v="1. Very important"/>
        <s v="6. Not Answered"/>
        <s v="3. Not very important"/>
        <s v="5. Not sure"/>
        <s v="4. Not at all important"/>
      </sharedItems>
    </cacheField>
    <cacheField name="6.3z Do you think anything is missing from this list? (240)" numFmtId="0">
      <sharedItems containsBlank="1" count="252" longText="1">
        <m/>
        <s v="How schools with EAL children are coping and those who have lots of children coming and going in a session."/>
        <s v="Attendance should be broken down to include clear information on children unable to attend, on part time timetables, or sickness etc. And ideally by ASN/Non ASN"/>
        <s v="Schools can’t control the environment regarding the buildings or outdoor space they have, so many are disadvantaged. Consideration should be made for deprived areas EAL capacity and local authority supports / staffing. This has a massive impact on schools and is outwith the schools control."/>
        <s v="Communication strategies/AAC. Most schools have a high number of children with ASN, yet very few offer the level of communication required for these children to be integrated (maybe this goes under inclusion).  With regards to the previous question about obtaining people's views before the inspection, I don't understand why they have to be gained before the inspection. Why can't they be obtained during the inspection? The questionnaires and offers of focus groups etc can all go out on day 1 of the inspection."/>
        <s v="Learning support should be a main factor of the inspection, are schools providing the relevant support and testing for pupils who may be struggling with aspects of learning. Do the teachers understand all learning difficulties for example Dyslexia"/>
        <s v="I dont think anything is missing from this list - I do think however that some schools have adapted their own policies by asking the children - for example, my son's school has  very relaxed school uniform - he literally leaves the house now like a Nike model (as does his peers).   I believe this is not helpful in teaching the children boundaries, a lot of jobs, even non skilled, require staff to wear uniforms...............I believe this therefore teaches the children nothing for them to &quot;wear what they want&quot;"/>
        <s v="Acknowledge the extra curricular activities, classes, music and drama performances and achievements of the pupils and their teachers."/>
        <s v="Discipline is an important quality.  In a school setting it is imperative everyone feels safe.  If behaviour is not well managed with good discipline policies that are enacted this can impact all areas of school life and the ability to learn successfully."/>
        <s v="Head teachers are not visible enough on the school floor, in office all day to produce excellent paperwork for inspections!! They should be out dealing with day to day running with school instead of doing paperwork."/>
        <s v="Interesting to see staff wellbeing in this list. Important to see staff wellbeing a priority as this will filter down to the students"/>
        <s v="Specific ASN improvement criteria"/>
        <s v="Let kids be kids_x000a_Look after everyone and educate them to the level they can manage by blended, online hands on different for every child not what you must achieve by the end of term_x000a_Specific, adaptable, what they actually need for real world of work_x000a_Skills for life, work &amp; play in the real world..._x000a_Suitable and adequately put over for everyone to be able to manage some or all of it at their own level..._x000a_Too regimented it must be adapted and taught at levels kids can learn_x000a_We teach kids to learn but can we teach kids how to learn...not many can or do it though .."/>
        <s v="Any teacher feedback gathered throughout the year."/>
        <s v="Every aspect of life is a learning experience and each must be adapted where necessary or appropriate. Of course the LEA has the difficulty in making sure EVERYONE is happy, which I feel is of most importance however, EVERYONE is important and this must be key….as EVERY day is a schoolday, for EVERYONE…."/>
        <s v="Staff and students being able to evaluate things e.g. the available evidence - is it reliable.  Self assessment - is this the best way for me to learn, or us to operate as a school community."/>
        <s v="Provision for attitudes of school staff towards parents/carers, including support and reception staff"/>
        <s v="Whether they allow flexi schooling, online learning from home and support children learning at home but still mark assessments and allow them to sit exams - this is key to support ASN kids that are missing out on an education as while education and exams through the school system is free of charge, the costs to gain Nat 5 and Higher qualifications for children who are forced out of schools is prohibitive. The current system is not fair or inclusive and discriminates against ASN children."/>
        <s v="An understanding of the policies and procedures put in place by councils that create barriers within school settings."/>
        <s v="Literacy and numeracy"/>
        <s v="I am neutral for who should be involved in shaping assessments because groups such as LGBT Youth Scotland, and strident individual parents,  have  disproportionate influence enforcing trans ideology in schools. Assessments should ensure that schools don’t promote ideology that insists people can change sex. They cannot.  This is a scientific reality, validated by the UK Supreme Court and a protected belief. Ensuring schools do not promote this ideology is essential to protect gender-questioning children from an unhealthy and irrevocable pathway, as shown by the Cass report. It must also ensure that children, parents and staff are not forced to deny the evidence of their own eyes and lie."/>
        <s v="do they meet legal rights like rights of a child?  do they follow Scottish gov guidance - my school does not."/>
        <s v="Scotland's postcode lottery of mobile phone policies is failing our children. Learners are forced to sit with smartphones all day, exposed to hardcore pornography, violent content and digital addiction, then required to use these same devices for homework via Teams, Satchel One,Outlook,Glow and Google Classroom.Education Scotland must acknowledge that asking 11.5-year-olds to manage &quot;safe and responsible use&quot; is asking children to self-regulate their own safeguarding. This approach has colonised my daughter's education, steadily destroying her mental health, confidence and learning._x000a_We need clear national criteria that protect children from digital harm in schools._x000a_magillproperty@outlook.com"/>
        <s v="This is all important but, there needs to be a correlation between data and narrative explanation. _x000a_Attendance - is it low because your most vulnerable are struggling, or because your middle class families with high achieving kids are off skiing in term time?_x000a__x000a_Digital technology is a joke in some authorities and completely incomparable.  Don't criticise schools for poor ICT funding from LAs and Govt.  It is scandalous! _x000a__x000a_Learning Environment - new build, victorian, older?_x000a_When was the last time that pupil  capacities / ratios for rooms was reviewed, especially for small, old schools delivering play pedagogy? _x000a_Again, Incomparable."/>
        <s v="Acknowledgement of the hard work and efforts of staff against difficulties arising from a lack of support staff, resources and workload issues which impact daily in school children and staff!"/>
        <s v="Staff attendance would be good to know. That way people can see if poor management is leading to lots of staff absent on stress leave"/>
        <s v="Taking into consideration the resourcing available to the school and how effectively it is being used. Some schools have more funding than others (areas of higher deprivation for example) and schools utilise PEF money in very different ways."/>
        <s v="How creativity is promoted across the school. This will have a positive impact on all of the above."/>
        <s v="Safeguarding _x000a_Bullying- What approach does it work _x000a_Complaints- are they dealt with efficiently what are the outcomes"/>
        <s v="Under 'attendance' there should be less focus on raw percentages and more consideration of how well the school knows and understands the reasons for persistent absence and what they are doing to support those families. Broad campaigns which try to shame parents with messages about 'lost learning hours' are counterproductive when families are trying their best against significant challenges such as children's anxiety. The child population has changed, particularly in light of covid, and approaches to persistent absence need to move on from old-fashioned responses to 'truancy' and 'skiving'."/>
        <s v="Does the school have a merit-based ethos?   PISA shows new inspections begin when Scottish education is performing extremely poorly - its lowest bar._x000a__x000a_Reports on performance should consider various modes of evidence gathering for this, one of which should be regular random anonymous survey for teachers (who are currently teaching) and parents of children who are 3-18._x000a__x000a_Parents and teachers are well aware if their school is merit-based or awash with therapy approaches.  Due to Government initiatives, too many Scottish schools are overloading learners with wellbeing sessions.  Just teach the kids to find their place in the world of work and stop the introspection.  Let children learn."/>
        <s v="Behaviour should be the big focus. Learning cannot happen and children cannot be appropriately or effectively safeguarded unless everyone is in an ordered environment."/>
        <s v="There must be a focus on children's safety and whether children are being physically, violently attacked as this does happen and children will not raise this themselves as they either now see this as normal or say what they feel adults want to hear (when speaking to inspectors). This must form a question in the parents and carers questionnaire."/>
        <s v="Childrens views on improvement"/>
        <s v="Developmental needs and ensuring children and young people feel safe should be prioritised, particularly where there is trauma or other additional support needs"/>
        <s v="A curriculum that links the skills between subjects and learning. More learning of skills and knowledge than teaching them."/>
        <s v="Staff training very important especially in pastoral roles. Proactive not reactive to individual pupil problems across their wider school experience. Example when a pupil has been off due to anxiety for an extended period of time don’t harass the pupil their first day back but support them. Improve parental contact in these scenarios."/>
        <s v="No nothing"/>
        <s v="Consider support provided from authority and its impact."/>
        <s v="Relationship between teachers and parents._x000a__x000a_Teachers should always fully respect and acknowledge parents as the most important people in a child’s development."/>
        <s v="Very comprehensive list"/>
        <s v="Empowerment of children, staff and families to influence and lead change. _x000a_Capacity to sustain improvements made (this cannot be measured unless inspections are more frequent)."/>
        <s v="There needs to be a specific evaluation in measuring parent engagement as per the Parental Involvement Act - parent partnerships is not enough"/>
        <s v="Professional learning culture should be scrutinised more in schools. Current climates show that CLPL is less of a priority to senior leaders due to cover/staffing shortages and they should be held accountable for this. Staff cannot improve unless the professional learning culture is positive and supportive, and schools where communities of practice exist should be showcased for this by HMIe sharing a summary of good practice."/>
        <s v="Consideration given to care experienced children"/>
        <s v="effective use of staff time"/>
        <s v="I think there needs to be some consequence when young people do not receive their national entitlements, for example languages or PE. Their grade should be limited to satisfactory or weak or something equivalent. In my child’s school they are allowed to drop a language in S2 and then don’t run classes if there is not enough to run a class. My understanding is that they should be learning it until end of S3, but there is little consequence. A teacher friend of mine said that when she questioned it, her HT has said oh the inspectors will mention it in the report but nothing else will happen so we’re not changing it. Makes a mockery of the current system."/>
        <s v="learning support offered - out of school hours, online, non attendee support, mix of learning type, _x000a__x000a_pupil voice - service design, opportunity to make change, staff feedback from pupils_x000a__x000a_Complaints/incidents/events - measure of outside influence_x000a__x000a_barriers to education measures - transport, accessibility of building, poverty, language"/>
        <s v="Care and wellbeing"/>
        <s v="professional learning culture and evidence of ongoing capacity building of staff."/>
        <s v="A clear detailed summary of all areas and targets, strengths/weaknesses , successes and challenges recorded also recording barriers to success for schools._x000a_Recording areas of concern _x000a_Recording areas of significant success_x000a_Including how a school performs against GIRFEC and rights of the child. _x000a_A report on additional learning staff have undertaken in the school_x000a_A report on where the school sits in relation to ASN attainment and inclusion _x000a_Health and safety report and report of any near miss/accidents or weapons into school_x000a_Drugs/smoking etc. _x000a_Report on how school tackles poverty and works with struggling pupils/parents. _x000a_Mental health attainment report."/>
        <s v="Adherence to national policies, such as 1+2. _x000a__x000a_Too many schools are cutting languages and no one is challenging it. _x000a__x000a_Think of the outcry if schools were not delivering English or maths? Because the only subject that is compulsory is RE. _x000a__x000a_No equity in the system and limiting education to maths, English and STEM. This is a serious concern as the arts and humanities are being cut."/>
        <s v="In the case of primary schools , hearing from Secondary schools who receive those pupils is useful, as are FE and HE institutes who receive secondary pupils. I would include employers and Developing the Young Workforce boards who receive  pupils direct from schools."/>
        <s v="Staff and pupil retention"/>
        <s v="Values of staff - do they have children's wellbeing at the heart of their work; do they value and respect all of their colleagues. There is too much emphasis just now, on teachers and not enough on the incredible job other groups of staff do in a school._x000a__x000a_Staff relationships"/>
        <s v="Attainment isn’t reported to the Parent Forum by schools; parents can barely understand end of year reports because they’re copied and pasted from the previous child by the teachers. Communication with Parents - frequency and number of newsletters, report cards, reporting - should all be included. Not messages on the Parent Portal, but substantive, regular communication. Asking if the school informs parents BEFORE standardised tests are given so that parents can ensure their child has had a proper night’s sleep and a good breakfast. This doesn’t currently happen and it’s not okay."/>
        <s v="There's a massive gap in how we deal with young people who don't fit the current education model. There's been a lack of 'indicators' to show that certain young people in the community are missing out, or are not being supported. Lots of people are on reduced timetables or not attending at all. Many attend but are disruptive or not present in classes. Much of this is due to the lack of flexibility and the overemphasis on exams as the key indicator of success. Therefore 'inspections' need to change the public narrative and Let's stop our children from falling out of love with learning."/>
        <s v="Understanding a schools journey of improvement"/>
        <s v="That is a lot of content. Should there be more frequent inspections then maybe the very important ones are all the time and others are sampled."/>
        <s v="Sufficient pupil support workers providing support is very important for the children and all teaching staff. It helps the children emotionally , academically and takes a whole load of pressure off teachers and there’s the load with fellow pupil support workers."/>
        <s v="DEDICATED evidence of Strategy following of all recommended procedures regarding bullying in schools. Analysis of Seemis bullying frequency of those involved cross referenced with Council held complaints for these individuals. All children only deserve the right to an education in a mainstream school if their behaviour DOES NOT inhibit others from receiving their education. Children who cannot behave in mainstream should be moved to a suitable environment to save the horrific suffering of bullied children. Who often have to leave the school/education system due to the failings of weak head teachers/self motivated council education officers. There are frequent cover ups/a lack of neutrality."/>
        <s v="I would also include the state of the school estate. How dated is the environment, how accessible is it and how often is the school buildings updated. For example schools should not have classrooms the same as they were in the 1960’s. This is not suitable for current teaching and should be part of the inspection."/>
        <s v="Reviews of SLT with Local Authority, how are they being assessed/regulated?_x000a__x000a_Behaviour management_x000a__x000a_Staff training/knowledge to support learners with complex needs. Are they trained appropriately? Does the school supply appropriate support/resources etc?"/>
        <s v="Other measure of success that aren’t just on attainment. Yes attainment matters, but so does nurturing the whole child/young person who might struggle academically but thrive elsewhere."/>
        <s v="It should NOT be up to individual inspectors to decide which aspects they want to focus on. It should be decided on for all schools being inspected in that academic year."/>
        <s v="Budget’s resources staffing levels_x000a_Extra curricular offer"/>
        <s v="Consideration of needs that must be met. Availability of resources and support staff."/>
        <s v="Research and reading and preaching about skills does not improve the workforce. Showing practical guidance of how to incorporate what is wanted by education Scotland is of utmost importance.  For example PLAY - the latest buzz word. For years we heard about active learning, now it’s play. No one is ready to show how this fits with the academic children in a P7 maths classroom who love an abstract worksheet. Play can water down learning as well as promote it if it is not embedded correctly."/>
        <s v="How much the arts are having a positive impact in the school and class sizes"/>
        <s v="Evidence of value added success/failure from measurable time points, ie start of academic year, since transition to the school, from a specific intervention particularly if requested by child and or parents/carers."/>
        <s v="The inspection team should include people on the team from a similar area to those being inspected e.g. rural schools should be inspected by people from rural areas and the same with urban schools. Otherwise the inspection team are judging the school with a very different experience and outlook."/>
        <s v="Our school is very different to mainstream settings, and it is not appropriate to inspect opur school using the same criteria. For some of our young people, just being in the school building is a major achievement, and it does feels that this sort of success is not catered for in the current framework. The nuts and bolts of good learning and teaching (however that may look for each learner), supporting our young people's specific needs and the personal progress they make should be at the heart of inspecting a school that caters for care experienced young people who have experieced trauma in their lives."/>
        <s v="Rather than outdoor education, look for LfS in ethos and culture of the school._x000a__x000a_Engaging and safe outdoor space that is well used and valued by young people would be better than just outdoor education."/>
        <s v="Skills development is a vague term that no one seems to be able to define well."/>
        <s v="Extra-curricular provision"/>
        <s v="Children's enjoyment of school experience."/>
        <s v="Inspections I have been involved often do not take into account child and teacher autonomy .Due to this list teachers often pressurised to teach in a certain way  during Council reviews and HMIe inspections. I think play based learning is highly effective but I have found this is frowned upon by SMT if you are not an early years  practioner during an inspection ."/>
        <s v="Ways to capture school growth over longer periods of time not just a snapshot of one week."/>
        <s v="All that’s on offer to support young people within and outside of the classroom such as school counsellors, safe spaces, clubs…"/>
        <s v="Happiness of children and staff. Noise levels within schools"/>
        <s v="Schools are places to learn, but welfare is integral to that. There should be social workers tied to schools as their main place of work to help students in regard to this. _x000a__x000a_Can I also note, school inspection frameworks should be about the core classes in a school, with additional frameworks for parts of the school that may not be everywhere, eg: nursery, ESB, etc. in the same way that special schools should have a separate framework. There should also be a note as to how these are integrated to the core classes, as they are separate in a way, but still an important functioning part of the school."/>
        <s v="Children need to learn about corresponding responsibilities to match their rights. _x000a__x000a_Less formal assessments, teachers know their pupils. _x000a__x000a_An acknowledgment that progress may come in marginal gains as well as light bulb moments. _x000a__x000a_Realistic ( but not under ambitious) targets for young people to achieve. _x000a__x000a_The environment is vital. And recognising that including young people in the provision of service does not necessarily mean in the main stream, that there needs to be flexibility and resources to support young people (and staff) to ensure an appropriate environment."/>
        <s v="An evaluation of management."/>
        <s v="Moral, spiritual and social education. The opportunity to show the distinct nature of different schools.  This is vital for Catholic schools."/>
        <s v="Framework should have aspects that recognise the distinct nature of Catholic schools. _x000a_Spiritual, moral and communal life of a Catholic school._x000a_The self evaluation frameworks used in Catholic schools._x000a_The initiatives that embody Catholic Social Teaching._x000a_Gospel values which align with UNCRC._x000a__x000a_Catholic school inspections should have an inspector who is trained in Catholic Education.  Every Catholic school should have an inspector who is articulate and experienced in the culture, language, mission and aims of Catholic education."/>
        <s v="Concentrate on learning and teaching and get TIE out with f our schools"/>
        <s v="Staff recruitment and retention is always a clue to a successful school."/>
        <s v="Learning for sustainability which is an entitlement of ever learner 3-18 in Scotland, and the LfS sub categories of global citizenship and outdoor learning."/>
        <s v="School behaviour policy"/>
        <s v="Judicious use of resources, including support staff and PEF funding"/>
        <s v="Learning_x000a_Teaching_x000a_Assessment_x000a__x000a_Separate headings - we are “education” after all"/>
        <s v="Health and Wellbeing is already mentioned but should be a big focus. Scotland is in a time of challenge with health and wellbeing both physically (obesity crisis) and mentally (mental health epidemic). Schools should be addressing this for pupils, staff, and in the community. _x000a_HWB is the responsibility of all teachers."/>
        <s v="Currently the level of scrutiny of learning and teaching in secondary school does not appear to have the same level of scrutiny as that of primary school teaching. Both schools should absolutely be following the same standards and expectations._x000a__x000a_From my own personal experience the learning and teaching of my own sons now both at secondary school is not of the same quality of that at primary school. Both their primary and secondary schools have gone through inspection within the last 12 months, 1 at secondary and 1 at primary. I am far more confident that the learning and teaching at primary is far superior and ASN needs being met in primary than at secondary."/>
        <s v="These are all important but there are too many priorities here."/>
        <s v="Commitment to national entitlements. E.g. Is the school providing the curriculum it should be. e.g. RME entitlements should be more than a line. There should be discussion surrounding this, why are they not providing it etc."/>
        <s v="There are far too many things here. Definitely don't want to add more."/>
        <s v="With far more asn children going into mainstream schools the level of academic attainment becomes lower. Not because the teaching is bad but because the maximum level a child may reach might be lower so this should not be an indicator. Also schools need to adapt and be fit for purpose to accommodate asn children . This is not happening. This affects all the children if they have a child in their class who can’t be supported in the correct way . No one gets the maximum school experience in this situation"/>
        <s v="holding local authority to account if ASN is an issue as often this isnt a school issue and there is no support from the authority. Its good to track progress but it needs to include ASN tracking who dont follow a particular generic path"/>
        <s v="This list is very extensive, especially when trying to show the ‘best’ of all these areas in a condensed period of time."/>
        <s v="I think during inspections it is also a great oppertunity to look at the cleanleness of the school and the fabric of the building including the state of the playgrounds and surrounding areas of the school premises."/>
        <s v="Collegiality across all staff levels_x000a_Levels of support from LA"/>
        <s v="This list is too big. There needs to be key areas. 4 maximum. How can inspectors assess all of the above in only a few days. They only see a snapshot. In small rural schools the expectations are the same as in a large school. This can’t be equity. In large schools you have a team that can take on different responsibilities. Small schools are not treated fairly."/>
        <s v="Creativity"/>
        <s v="No"/>
        <s v="You've included &quot;digital technologies&quot; - not every establishment has the same access to different technology so how would you ensure consistency when inspecting this?"/>
        <s v="I’ve put school leadership as very important as I think it’s important that staff are able to discuss their effectiveness as much as leadership is able to discuss the effectiveness of their staff."/>
        <s v="Play Pedagogy"/>
        <s v="We need to be careful to not negate strength in schools simply because they dont follow a traditional attainment pathway or dont have strong links with parents due to disengaged society. Sometimes schools that have the most powerful impacts on children and young people have little input from parents and 'perform' less well. Inspectors need to recognise that demographics are real, not excuses."/>
        <s v="In a Catholic school their Faith journey should be shared"/>
        <s v="The term 'Outdoor Education' appears in the list.  The term outdoor education is normally used to describe residential and adventure activities.  _x000a_Outdoor learning is a pedagogical approach providing different contexts for learning, revisiting and applying skills and knowledge.  It is not confined to a single curricular area.  Outdoor learning is one of 3 pillars of LfS and is therefore an entitlement for all learners.  _x000a_Outdoor Education covers only a small part of good practice in outdoor learning and assessment and inspection of OE alone will mean a fundamental aspect of good practice in education is ignored"/>
        <s v="Consider assessing how much involvement and support is directly given to individual establishments from the local authority. _x000a__x000a_A section to evaluate how cluster or local schools work and develop together."/>
        <s v="I think how schools spend their budget is important. Schools have very different resources for ICT, STEM etc - the spending of the budget should be more transparent."/>
        <s v="Ethos and culture within a school and its context.  eg faith schools."/>
        <s v="I think inspectors need to take into consideration the area of the school, poverty and also each child’s individual circumstances and background. We are often penalised for not having high enough attainment for curricular areas, but have you ever considered the reasons why? Also, we have no resources, no money which severely impacts how we do our job. Also, the ever demanding behavioural/emotional needs as well as ASN within mainstream. It is beginning to become increasingly impossible to do your job, and yet it seems that inspectors are only caring about the number of children that are achieving. Sometimes the child being present in school is the achievement but that is always overlooked."/>
        <s v="CPD provision and teacher career progression_x000a__x000a_As mentioned before, there should be one document which includes challenge questions with accessible language for students."/>
        <s v="Learning for sustainability"/>
        <s v="The secondary school timetable.  _x000a_I ran courses in timetabling via SCSSA (Univ of Edinburgh) for many years.  I have seen many school timetables with massive warts on them - poor provision which lasts for a whole year.  As the 'delivery vehicle' for the curriculum, the timetable can support all learners well, or bring big disadvantages to some.  _x000a__x000a_Are there still Head teachers who have never written a school timetable?  Are there HMIs who have never timetabled?  The deployment of a multi-million pound resource (the teaching staff) is surely worthy of inspection."/>
        <s v="These are all key areas that schools should support our young people in developing. However, I feel that School Inspectors should not look solely at figures eg if attendance is low amongst a SIMD group schools should be inspected against what they are putting in place to support our young people attending - not viewed on the figure."/>
        <s v="Finance tracking and resource availability. Many schools only survive on the unpaid time put in by staff that compensates for the lack of resources. This is toxic yet expected."/>
        <s v="Ensuring staffing requirements are adequate and being addressed esp in terms of ASN pupils now attending mainstream facilities._x000a__x000a_Ensuring budget and finances are adequate and being addressed according to each schools needs."/>
        <s v="I understand the need for breadth, challenge and pace but I feel with the lack of finances, increase ASN in mainstream with no PSA and a rise in behaviour that there has to be an understanding that staff are doing the best. Some children may not be on track but they are and have made progress. Not every P1 will achieve Early level due to a multitude of reasons but they are safe, happy and achieving in their own way. Maybe using SHANARRI indicators and less data driven or RAG for just Literacy, numeracy and H&amp;W. I feel attemdance is not fair as parents take their children on holiday when it suits them but schools should not be penalised for this. We cannot stop this."/>
        <s v="Teachers spend a huge amount of time managing challenging behaviour._x000a_Inspectors often ignore this very important aspect of the work of a school."/>
        <s v="Yea inspectors need to listen to staff and not ignore staff responses in questionnaires. If there is bullying by a HT in a school it must be dealt with! NOT IGNORED!"/>
        <s v="Community impact and community views"/>
        <s v="Barriers to learning and teaching"/>
        <s v="I think there has to be mention of staff ratios in regard to SEN. If you are reporting back in behaviour, it is unfair to judge schools negatively where there is inadequate staffing and a significant number of children who need extra support. This also applies to pupil attainment and progress. Many schools are unable to provide staff to support individual children who need extra learning support because almost all of the LA staff are placed to support behavioural issues and class teachers are also spending too much of their time dealing with this."/>
        <s v="Some of the above are beyond the scope of schools. For example, achievement. In most schools this is down to staff offering at lunchtime and after school. Also, out if school achievements are not a level playing field for pupils around the country or even within schools. We need to take this opportunity to re-define what’s under the control of schools and what should be expected from the school"/>
        <s v="All of the above are important considering context is considered rather than a shared expectation. Some schools have a near 100% turn out at parents night where some have a 35% turn out or less. It is all about school context."/>
        <s v="Learner achievement and attainment may not be measured against normative assessments as these may not be appropriate for all children."/>
        <s v="Learner attainment is important but Inspectorate teams need to listen to schools when they present information and data about their local context and not write off the school and authority's knowledge or reasons as to why it may not be meeting virtual comparator. SIMD is a dated system and I believe not truly reflective of communities/situations. For example, two areas of same SIMD where property costs are similar but one area is where the parental body is educated to a higher degree and the other is not."/>
        <s v="Health and wellbeing of staff._x000a_Appropriate levels of staffing to ensure appropriate support for all pupils"/>
        <s v="Think consideration of local authority priorities and influence in school should be taken into consideration. Also feel it’s crucial that inspectors have a clear and consistent understanding of subjects such as play. _x000a_Clear that it can depend on who is on the inspection team that can effect the result/inspection."/>
        <s v="Contextual challenges currently facing the school. Context is everything. It is never black and white."/>
        <s v="Local context_x000a_Staff retention_x000a_Support from external agencies"/>
        <s v="This is difficult to answer as they are all_x000a_Important and very much part of a successful school which provides a safe and nurturing environment and consistently delivers high quality and teaching- however, currently there are too many QIs!"/>
        <s v="Staffing levels supporting asn"/>
        <s v="Trauma awareness, mental health,"/>
        <s v="Impact of the local authority  on school improvement _x000a_Impact of funding and resources on all school improvement priorities_x000a_How the inspection has been designed with school staff - Inspection is still a process that is done to schools rather than with them.  By reporting on the aspects of the inspection that were designed or led by the school would be much more helpful and drive joint working."/>
        <s v="If a local authority is prepared to deliberately undermine a headteacher and a school by secretly altering official, approved and published reports, how can schools and parents have trust in that local authority. If the School Inspectorate collude in covering up such serious irregularities, how can schools and parents have trust in the school inspection process? What is so difficult about being open, transparent and fair? There needs to be a system in place to identify and deal with dishonest senior officers working for local authority education departments and the School Inspectorate. Covering up dishonesty is not acceptable."/>
        <s v="In Scotland, schools have limited control over attendance and can only encourage parents/carers to send children through letters and conversations about potential other agency supports (which have lengthy waiting lists) when ASN becomes a factor. Therefore, I don’t think inspections should focus on this. _x000a__x000a_One of the challenges with CfE has been leaving schools to develop their own curriculum. This should never have happened and curricular frameworks should have been generated by Education Scotland prior to implementation. Therefore, curriculum should not be judged in the way it currently is during inspections. It isn’t school’s sole responsibility."/>
        <s v="Specifically in relation to nursery provision, I am concerned about conflicting expectations from HMIe and Care Inspectorate.  While the shared inspection framework was envisaged as a way to guard against this, there are still two organisations inspecting with different cultures and inspection teams.  This cannot be fully addressed through an inspection framework but needs to be part of a more ambitious re-imagining of how we support and ensure quality provision.  _x000a_Again, this would best be ensured by designing a scrutiny mechanism which works in step with system design,   Part of this re-design must be the removal of dual inspection of nurseries and nursery classes."/>
        <s v="Current framework is generally fit for purpose._x000a_There is duplication across QIs - this could be streamlined._x000a_Use of framework for self-evaluation can become counterproductive - it is one tool amongst many. This can be less effective where schools which adopt a very HGIOS-focussed approach (for the purposes of satisfying inspection evidence) rather than a contextually appropriate one, lessening impact/coherence."/>
        <s v="Although everything is important or very important - the local context and community is a critical factor to consider when balancing what is needed for the school community."/>
        <s v="Recognition of challenges within a socio-economic context"/>
        <s v="My experience of inspection showed that inspectors were only focused on post 16 transitions and ignored our excellent primary-secondary transition programme."/>
        <s v="The demographic and needs of school communities and their impact on schools. Poverty and its impact.The level of ASN within the school community and the level of available resourcing and staffing to ensure equity in opportunity. At the moment, inspection models do not account for the impact the demographic and needs of the community have on schools, learners, staff and families."/>
        <s v="There is a huge amount in here. All of these things are important in a school experience. Including all of these things will have an  impact on what your inspection model looks like, how long it is and how much prep time schools need for it."/>
        <s v="staff attendance_x000a_staff turn over_x000a_management structure (small primary in comparison to large primary/nursery class in comparison with family centre - open 52 weeks and bigger management team)"/>
        <s v="Support provided by LA"/>
        <s v="Nursery needs to have statement specific areas"/>
        <s v="Moral, Spiritual and Social education – the opportunity to show the distinctive nature of each school (especially important for Catholic schools)"/>
        <s v="Views from feeder schools:ELCs"/>
        <s v="Knowledge of the catchment area of the school."/>
        <s v="There has to be something that covers core expectations, almost like a management checklist. There is,  rightly, a focus on outcomes and leadership-which is great. However,there is room and a need to be more explicity about core management expectations that covers e.g. minimum curriculum entitlement, processes checked for attendance and latecoming, reporting to parents, parents' nights, PSHE, PE and RME entitlement, access to drinking water, access to class cover etc etc. The point is that these core expectations are what we expect of our schools as a nation. Giving clarity to this would help towards improving consistency.  I would suggest that this is done as an annual compliance check."/>
        <s v="Quality Assurance Processes_x000a_Dor L&amp;T, Attainment , H&amp;S_x000a_Child protection should be more than a standard comment- some schools have excellent systems with high numbers of children on orders etc and the standard comment does bot reflect the quality of care and the effective systems in place _x000a_Same for Medications_x000a_Focus on a school’s evidence of pupil progress more- it os unfair to make the main focus the attainment - focus on the improvement and quality of interventions -actions taken by schools."/>
        <s v="Far too many categories being used above."/>
        <s v="Understanding of the local context and tailoring needs to this is crucial._x000a_Also, support given by LAs to schools. Workload in SMT and teachers. _x000a_Safety of staff and pupils should be paramount - not specifically mentioned above. If pupils or staff are traumatised by what they witness in schools, if staff are frequently injured, it should be possible to report this to inspectors without fear of repercussion, and with confidence that they will be interested and will take this to the LA. Currently LAs act on what they expect to be inspected on."/>
        <s v="Inclusion, equity, equality and diversity - too broad and reductive.  Should consider breaking down further e.g. disability, race, culturally responsive practices, social-economic _x000a__x000a_Partnerships with parents/carers - Family Learning should also be a lens differs."/>
        <s v="Consideration needs to be made to the locality of school not a one size fits all model. Attainment can’t have same measure in a high decile area and expectation the same in lower. More realistic regarding progress and expectation on accelerating progress when there is a high level of needs"/>
        <s v="Outdoor learning can be affected by the environment that you are actually in, therefore school funding is a part of this entitlement and a consideration."/>
        <s v="Moral, Spiritual and Social Education - the opportunity to show the distinctive nature of each school (this is especially important for Catholic schools)."/>
        <s v="School Demographics/Context_x000a_ASN Data_x000a_Staffing FTE_x000a_Local Authority Support"/>
        <s v="An analysis of the local authority performance in terms of providing sufficient staff  and resources funding to run a successful school."/>
        <s v="It's not easy to quantify everything as a school improvement plan should just focus on what's manageable. Far too often school get swayed by latest governmental push (eg Childrens Rights), and can lose sight of what's important for their school. The value of the school improvement plan and it's quantifiable improvement aspects must over-ride the latest national push. Far too often schools end up being operational instead of strategic with a, &quot;fly by seat of pants&quot; approach. Leaders need to feel control and a feeling of progress. Having too many factors assessed by inspection is not good."/>
        <s v="There have always been a conflict between the expecations of  HMIe and Care Inspectorate.  While the shared inspection framework is envisaged as a way to guard against this, there are still two organisations inspecting with different cultures and inspection teams.  This cannot be fully addressed through an inspection framework but needs to be part of a more ambitious re-imagining of how we support and ensure quality provision.  _x000a_This could also be addressed through a change to the inspection process with rather than having a moment in time look at individual units there is a more regular input from supportive visits with a focus on  holistic improvements across the settings."/>
        <s v="When self-evaluation was first developed by the Scottish Consultative Committee on the Curriculum which led to the first How Good Is Our School? in 1996 with the formulation of self-evaluation it was never intended to be an external school calibration device. This has all but killed school autonomous processes, and, most lamentably, ‘Building the Curriculum’ and the expressly transformational pedagogic shifts it presaged. Imposed inspection ‘areas for development’ and intrinsic development within ‘Building the Curriculum’ pertain to different world views and different ethical realms. They are incompatible._x000a_Providing a list of atomised key areas to be somehow ‘inspected’ destroys sense-making. In early 2008 we were provided with a listing like that by our education authority with regard to the new HGIOS3, and vast amounts of associated audit, and it all but killed Building the Curriculum, except it didn’t. We made it work, but it spoke an entirely different language to HMIE as several of my articles  in the Times Educational Supplement for Scotland explain and analyse. Likewise, our School Development Plans and Standards and Quality reports. The Education Authority and HMIE simply overrode them, by writing covert reports over ours and then imposing theirs over ours without any dialogue or evidence. HMIE do not engage with thinking such as ‘Building the Curriculum’. It is not what they are ‘about’. Learning and Teaching Scotland did, and the British Communications and Technology Agency (BECTA). And external agencies."/>
        <s v="Policies and Practices"/>
        <s v="The extent to which the arts enhance the life of the school, its community and the development of the whole child."/>
        <s v="Literacy and Nmeracy"/>
        <s v="Individual and personalised progress. For example. A P7 child may be only at first level but that might be a huge achievement for them and their teachers. However thus is often not seen as good enough by the inspectors."/>
        <s v="Schools should be able to use existing Standards and Quality Reports, School Improvement Plans and other documentation, rather than producing additional paperwork. The overall framework should include one main structure with appropriate contextual guidance for sectors and denominational schools, and reporting should be clear, accessible, and focused on strengths, next steps and the school’s improvement journey."/>
        <s v="I think this list is dreadful. Please see how much pressure you are putting on schools, their staff,  and their leadership team if you think it is appropriate to inspect all of this."/>
        <s v="Support from the local authority and provision of resources by the LA to support schools should be clearly highlighted as part of inspection. It is essential that it is recognised that we are at crisis point with staffing, ASN, workload and that these cannot be improved at school level without effective LA support. This is part of the context of the school."/>
        <s v="School resourcing - not all schools will have the same staffing ratios, support staff ratios, budgets available - all of which has an impact on what can be done to support the progress and outcomes for young people. That context is really important in how a school is seen by an inspection team - the effectiveness of using school resources is key but we are not on a level playing field across the country. That context must be factored into how a school is understood."/>
        <s v="Impact of council decisions on smooth running of school: staffing; quality of learning environment; staff to pupil ratios; number of permanent jobs; number of probationers/NQTs._x000a__x000a_Another aspect should be about the support available to pupils. Do they have access to Social Work? How long is the NDAS waiting list? Is there Ed Psych/PMHW?"/>
        <s v="Staffing itself- there are significant numbers of staff having to cover absence of colleagues across the country which impacts their ability to drive forward change/ to make any progress, with no supply available.  This has a massive impact on some schools and is not reflected in inspections at all._x000a__x000a_There are too many staff in secondary schools delivering qualifications that they are not qualified to teach (again, due to staffing issues). _x000a__x000a_There is disparity between findings of primary schools following inspection and secondary school experiences with primaries. Some primary schools get glowing reports, despite shocking literacy and numeracy levels- secondary schools are left to fix that."/>
        <s v="No but needs to be sector specific"/>
        <s v="We need to get back to what really matters and the main intention of education and learning. Schools generally don't get to inspect their partners. We must view inspection as a way of improving education and learning for present and future generations."/>
        <s v="I do think hgios is a good framework that requires some updating but the main overall approach is good.  It maybe needs to be the case that we decide what is covered in an inspection and only focus on that.  I find that those reference QIs have become the most important for school to focus on and the other QIs have slightly been lost and don’t have the same focus as we might expect."/>
        <s v="The journey a school has been on and is on"/>
        <s v="The two bodies inspecting nursery provision- overwhelming when they inspect together (we experienced this). The current self evaluation meeting at the start of the inspection did not consider and give opportunity to discuss the outcomes Care Inspectorate was looking at."/>
        <s v="The self evaluation summary provided by each school should be shared at the end of the inspection and compared with the findings of the inspection team. This would mean that inspectors would see the work and life of the school through a wholly independent lens. _x000a_It would allow better collaboration and discussed the end of the inspection as on many occasions the SES becomes all too similar to the end report. This may still be the case doing it this way but the validation would be much stronger in principle."/>
        <s v="Progress of learners who are not in track for attaining at their age and stage but can evidence progress"/>
        <s v="Far too much on the list. _x000a_Focus should just be on how well children are progressing with their learning._x000a_Scottish education is massively cluttered with too much and it is shocking that more and more keeps hitting the schools. _x000a_Go back to a structured, progressive curriculum that can be assessed."/>
        <s v="The framework should recognise the importance of system-level support structures. How well schools are supported by their local authority has a direct impact on improvement. Also, there should be space to reflect on schools’ journeys over time, not just outcomes at a fixed point."/>
        <s v="While having a single early years framework for inspection is welcomed, this still often involves two separate inspection teams, each with different cultures and approaches. This can lead to duplication, inconsistency, and added pressure on staff, particularly in specialist settings such as Deaf Education. A reimagined approach should focus on designing a scrutiny mechanism aligned with system design, ensuring that inspections evaluate not just individual settings but whether the local authority systems and support structures are functioning effectively. This system-level focus would better promote quality, reduce unnecessary duplication, and provide more meaningful improvement support."/>
        <s v="Conflicting expectations from HMIe and Care Inspectorate.  While the shared inspection framework was envisaged as a way to guard against this, there are still two organisations inspecting with different cultures and inspection teams.  This cannot be fully addressed through an inspection framework but needs to be part of a more ambitious re-imagining of how we support and ensure quality provision."/>
        <s v="The current inspection process is inappropriate. Schools don’t know what evidence to present and what exactly the inspection team will look at. The stress for HTs and staff is unacceptably high."/>
        <s v="Quality Assurance procedures"/>
        <s v="That evaluation of schools should be dependent upon an 'inspectorate'."/>
        <s v="The expectation that nurseries should be part of the inspection process even when Care Inspectorate visits has just recently taken place."/>
        <s v="Opportunities for leadership by learners and staff."/>
        <s v="These are all important areas within an educational settings ._x000a_The increasing demands on pupils , learners , staff and SLT to meet the needs of the wide range of learners is becoming increasingly difficult with reduced resource . Teams need to be aware of these , look for the good work being done but be realistic in expectations of budget and resource ."/>
        <s v="No this is a very comprehensive list,"/>
        <s v="Moral, Spiritual and Social education – the opportunity to show the distinctive nature of each school (especially important for Catholic schools)                                                                                                        At 5.3 What is used as a baseline for inspection depends on why the inspection process is being undertaken.  Currently Schools do use their S&amp;QR and SIP when drawing together their self evaluation summary.  It should be both/and, not either/or, because the school is drawing on iterative improvement plans and their most recent S&amp;QR.  If the Inspection is a focused look at the school’s own culture of self evaluation and improvement, then these (and other) “in house” documents and evidence are necessary.  The Inspection/Verification process is trying to capture authentic practice, not solely performativity.  For Catholic schools there should be the opportunity to also draw on the way in which the Charter for Catholic schools influences the culture of self evaluation and improvement; how Developing In Faith is integrated within this process; how their faith Mission aligns with equity and equality through such things as Laudato Si and Catholic Social Teaching; the way in which their ethos reflects children’s rights; how Sacramental preparation and Church based award such as Caritas and Pope Francis Faith award enable and encourage leadership etc._x000a__x000a_Question 5.3 could include an additional group of “others”, as often there are those who are not formal partners, such as charities and 3rd sector organisations who work closely with schools and can share something of their character and ethos.                                                             At 6.1 Currently, for Gaelic Medium Education, there is additional advice and the assurance that the Inspection Team will have someone who is experienced, literate and has expertise regarding the holistic manner in which GME teaches through language, culture and ethos.  An equitable approach should be included for denominational school inspections.  Any framework must be able to be adapted for each individual context.                       At 6.2 We would ask, in what way are examples quality assured as effective practice, and how are these stress tested to be applicable to others?  There are occasions when examples of practice are highlighted as “good” or “effective”, that then causes the system to conclude these are what HMIe are looking for – and sometimes it was subsequently indeed what HMIe look for, even if they are not applicable or suitable for a different school. "/>
        <s v="No suggestions but I feel I must justify my two ‘not sure’ choices. _x000a_Outdoor education - done well, I see value in this. However, I have observed some very questionable practice dressed up as ‘outdoor learning’, e.g using bent sticks to form straight sided 2D shapes and angles. I would argue that outdoor learning should focus on learning about the environment. _x000a_Use of evidence to support school improvement - this depends on the quality of the evidence. Though a strong advocate for diagnostic assessment and responsive planning, I am not a fan of hot and cold tasks. To ask a child to complete the same task pre and post teaching to ‘prove’ progress is, in my view, morally wrong."/>
        <s v="Relationships and behaviour should be separated."/>
        <s v="A point to highlight is that despite us now having a shared framework,  it is my view that this on its own will not secure shared culture/ shared expectations. I am not yet convinced that the shared framework is what it needs to be to in securing consistent quality to realise the ambition."/>
        <s v="Inclusion, equity and diversity feature in HGIOS4, but there is not nearly enough detail or enough focus on these issues throughout the HGIOS4 QIs to make it a useful tool to support improvement in this wide-ranging and complex area of work. Equity, equality, diversity and inclusion need their own QI in the new framework."/>
        <s v="Awareness of learners progress over time but with recognition of transient population of schools and so having a focus group of legacy children to accurately reflect on this_x000a_Awareness of the different contexts of educational establishments eg hard to measure attainment over time for hospital education, ASL establishments may be working from different curricular frameworks such as milestones for older children"/>
        <s v="There is too much in this. They are all important but cannot be achieved successfully as expectations are too high, class sizes are too big for teachers and SMT, staffing levels too low, to be able to give each category full and proper attention"/>
        <s v="Child-centered pedagogy and play (especially in primary schools and ELC)"/>
        <s v="It is interesting that there are separate areas for the school culture and ethos and learner achievement, even though these are an integral part of the curriculum - I think the areas should align better so that people understand that curriculum is not just the subject areas but a much broader concept - for example vocational learning is not separate from curriculum."/>
        <s v="Each area is very important - I have tried to prioritise these for mainstream schools. There ought to be different emphases on some areas depending on the nature of the school primary/secondary/special/residential special/specialist provision (unit)/ peri services (rarely inspected) _x000a_Flexibility is needed to take account of how well the differing needs of children in different provisions are being met to ensure fairness to alternative provisions in recognition of the different task they are undertaking. Key to this is understanding the baseline of attainment/achievement of each young person and evaluating the value added attainment/achievement/progress."/>
        <s v="In relation to question 6.2, the framework itself should not be updated annually or more regularly. Schools need to know that the quality indicators are going to remain constant for the duration of the framework. A framework which is constantly changing risks giving the impression that the inspectorate is not clear about the features of quality education and what makes a good school. The exemplification of effective practice, however, should be updated periodically as a support to establishments. From recollection, this was the intention for HGIOS4, but it didn't happen."/>
        <s v="One single important measure is how prepared pupils are for their next steps beyond school. The specific destination or pathway is irrelevant - job, uni, travel. It doesn’t matter. What is vital is that they feel prepared for it. _x000a_The data shows high positive initial destinations, then it drops off. _x000a_We also need to look again very carefully at what we mean by a positive destination."/>
        <s v="Added value. How much added value does a school provide in terms of educational outcomes? Or is a child or young person's outcomes more based on demographics and family circumstances than the education they receive in school. For example, is poverty or affluence a pre-determination of educational outcome?"/>
        <s v="List is very comprehensive"/>
        <s v="There are duplications on the list – inclusion and then meeting learner needs also positive destinations planning and then senior phase pathway planning. These do not need to be looked at in such a granular way. It will be important for the focus to continue to be on outcomes achieved rather than simple input measures. The 'so what' question should continue to be a key feature"/>
        <s v="Socio/economic factors of school. Context_x000a_economically deprived areas etc_x000a_Ethnic/diversity of school population_x000a_Behaviour_x000a_exclusions/ Inclusivity for staff/pupils_x000a_Wider School community- Housing, business, old peoples homes, etc_x000a_LGBT considerations awareness"/>
        <s v="Opportunities for wider achievement and extra curricular activity. _x000a__x000a_Provision of outdoor learning and the schools approach to learning for sustainability"/>
        <s v="If there was high quality self evaluation and quality assurance support at local authority level and the QA service was inspected instead of schools, then facets from the above list would be inspected instead a needs led basis."/>
        <s v="Scrap the inspection process and LA QA staff should better support schools"/>
        <s v="The opportunity to show the moral, spiritual and social education within a school. This is of utmost importance for those of us who believe in denominational schools."/>
        <s v="Opportunities to build learners resilience"/>
        <s v="Some of those overlap...learner progress is surely the same as 'attainment' as all pupils are 'attaining'/'progressing'..no? Relationships..Inclusion.. behaviour...are they not all part of HWB? Seems a lot here ..schools have far too wide a 'remit' now...it really is ridiculous...hopefully with curriculum improvement will come sensible ..reasonable expectations.. Primary school should focus on 'primary' priorities"/>
        <s v="It should be about pupil progress and what is being done to enable that. Not all children progress at the same rate and judging all against attainment is unfair. Some children make progress but will never be on track for attainment. This is why attainment rates end up getting fudged as people want to look like they are doing well. Schools can do well and be doing their best for pupils and still not get them to attain."/>
        <s v="Discipline - ensuring that poor behaviour i.e rudeness, disobedience is dealt with appropriately."/>
        <s v="Moral, Spiritual and Social education – the opportunity to show the distinctive nature of each school (especially important for Catholic schools)                                                                                                       6.1 Currently, for Gaelic Medium Education, there is additional advice and the assurance that the Inspection Team will have someone who is experienced, literate and has expertise regarding the holistic manner in which GME teaches through language, culture and ethos.  An equitable approach should be included for denominational school inspections.  Any framework must be able to be adapted for each individual context.                                                                   5.3 Catholic schools should have the opportunity to draw on the way in which the Charter for Catholic Schools influences the culture of self evaluation and improvement; how Developing In Faith is integrated within this process; how their faith Mission aligns with equity and equality through such things as Laudato Si and Catholic Social Teaching; the way in which their ethos reflects children’s rights; how Sacramental preparation and Church based awards such as Caritas and Pope Francis Faith award enable and encourage leadership etc._x000a_Question 5.3 could include an additional group of “others”, as often there are those who are not formal partners, such as charities and 3rd sector organisations who work closely with schools and can share something of their character and ethos."/>
        <s v="Moral, Spiritual and Social education – the opportunity to show the distinctive nature of each school (especially important for Catholic schools)                                                                                                                  6.1 Currently, for Gaelic Medium Education, there is additional advice and the assurance that the Inspection Team will have someone who is experienced, literate and has expertise regarding the holistic manner in which GME teaches through language, culture and ethos.  An equitable approach should be included for denominational school inspections.  Any framework must be able to be adapted for each individual context.                                                                     5.3 If the Inspection is a focused look at the school’s own culture of self evaluation and improvement, then these (and other) “in house” documents and evidence are necessary.  For Catholic schools there should be the opportunity to also draw on the way in which the Charter for Catholic schools influences the culture of self evaluation and improvement; how Developing In Faith is integrated within this process; how their faith Mission aligns with equity and equality through such things as Laudato Si and Catholic Social Teaching; the way in which their ethos reflects children’s rights; how Sacramental preparation and Church based award such as Caritas and Pope Francis Faith award enable and encourage leadership etc._x000a_Question 5.3 could include an additional group of “others”, as often there are those who are not formal partners, such as charities and 3rd sector organisations who work closely with schools and can share something of their character and ethos."/>
        <s v="Moral, Spiritual and Social education – the opportunity to show the distinctive nature of each school (especially important for Catholic schools)                                                                                                    5.3      For Catholic schools there should be the opportunity to also draw on the way in which the Charter for Catholic schools influences the culture of self evaluation and improvement; how Developing In Faith is integrated within this process; how their faith Mission aligns with equity and equality through such things as Laudato Si and Catholic Social Teaching; the way in which their ethos reflects children’s rights; how Sacramental preparation and Church based award such as Caritas and Pope Francis Faith award enable and encourage leadership etc                                                                                             "/>
        <s v="Listed above is all very important or important, therefore it is a challenge to capture all of this during an inspection.  Perhaps aspect or thematic inspections would be more worthwhile, helping shape an understanding of the ‘state of the nation’ and where we can work together to improve certain outcomes including attendance for children and young people."/>
        <s v="Relationships and behaviour should be two separate areas"/>
        <s v="I think there should be a  focus on how the school is using its PEF and how well it links to the context of the school community._x000a_I would also strengthen the focus on ASN as this is undoubtedly the greatest challenge schools are facing and there needs to be a way of collecting evidence as to how schools are meeting needs and a subsequent sharing of good practice. Schools need a real steer on this."/>
        <s v="Clarity on what is meant by school leadership - is this leadership of change by all, or only with regards to the leadership of the HT/SLT.  _x000a__x000a_Although most of these are important or very important, some could also be combined within other aspects."/>
        <s v="All above areas are important to consider when looking at the work of a school. The problem is such a list becomes a tick box exercise without any consideration of why or the impact they are having. Schools should not be driven by an inspection framework, but by what makes the most difference to pupil outcomes. This will differ from school to school, from year to year. All areas outlined are important but the priority being given may vary due to the context of the school, based on school’s own self-evaluation.  The inspection framework should not promote a mechanistic approach to education. Key focus should be how well learners are progressing &amp; achieving - based on their needs &amp; context."/>
        <s v="Equity – through consultation with HTs they note that there is an Equity issue in relation to inspection findings for example through the current outcome QI of 3.2 where progress for children and young people is not given the same weighting as traditional attainment measures. This can lead to evaluations within this QI not being reflective of the strengths in this aspect._x000a__x000a_It is also important to note that through inspection relating to the themes notes above there is a need for clear exemplification and a shared and agreed understanding of quality for all team members that leads to variance in evaluation gradings when team members have a particular area of interest or strength that others may not have._x000a__x000a_[ moved from 7.1a: Moral, Spiritual and Social education – the opportunity to show the distinctive nature of each school (especially important for Catholic schools)]"/>
        <s v="Build on HGIOS4_x000a_Play pedagogy_x000a_Align with QI Framework for Early Learning and Childcare_x000a_Exclusion rates; data literacy; complaints"/>
        <s v="Moral, Spiritual and Social education – the opportunity to show the distinctive nature of each school (especially important for Catholic schools)_x000a_Question 5.3 _x000a_There could include an additional group of “others”, as often there are those who are not formal partners, such as charities and 3rd sector organisations who work closely with schools and can share something of their character and ethos.                                                                      6.1 Currently, Gaelic Medium Education benefits from additional guidance and the assurance that the Inspection Team will include someone with appropriate experience, fluency, and expertise in the holistic way GME delivers language, culture, and ethos. A similar, equitable approach should be applied to inspections of denominational schools. Any framework must be flexible enough to be adapted to each school’s unique context. "/>
        <s v="Moral, Spiritual and Social education – the opportunity to show the distinctive nature of each school (especially important for Catholic schools)                                                                                           Learner achievement, attainment and progress:_x0009_We feel that these aspects should be considered in terms of context and community. Attainment, achievement and progress could be better considered as “added value” – how can an inner-city Glasgow school be measured on the same scale as an independent school?                                                                                  Senior phase pathway planning and vocational learning:  We feel that context should be considered here. It is more challenging for small and/or rural schools to have as diverse a curriculum offer as a large inner-city school with many more local partners.                                                                                                                                                                                                                                               6.2 There are occasions when examples of practice are highlighted as “good” or “effective”, that then causes the system to conclude these are what HMIE are looking for – and sometimes it was subsequently indeed what HMIE look for, even if they are not applicable or suitable for a different school.                                                                                                                     6.1 Currently, for Gaelic Medium Education, there is additional advice and the assurance that the Inspection Team will have someone who is experienced, literate and has expertise regarding the holistic manner in which GME teaches through language, culture and ethos.  An equitable approach should be included for denominational school inspections.  Any framework must be able to be adapted for each individual context.                                                                5.3 We believe that for Catholic schools there should be the opportunity to also draw on the way in which the Charter for Catholic schools influences the culture of self evaluation and improvement._x000a_"/>
        <s v="As outlined above, Article 12 of the UNCRC gives children and young people a right to participate in all aspects of decision making involving them. We would therefore expect children and young people to have a significant role in the review of How Good Is Our School. This would need to be a carefully planned and properly resourced exercise that ensures that a wide range of views, ages and experiences were reflected. _x000a_Our view would be that all the aspects of education listed in questions 6.3 and 6.4 are important – they all have clear connections to children’s rights. _x000a_Children’s rights are an essential part of inspections, HMIE has a legal obligation, in the United Nations Convention on the Rights of the Child (Incorporation) (Scotland) Act 2024 to act in a way compatible with the rights contained in the UNCRC.  We are therefore concerned that question 6.3 appears to invite respondents to rank its importance. "/>
        <s v="The new inspection framework should be explicit in referencing the need to include a review of schools’ adherence to equality and PSED obligations. Our Technical Guidance on the PSED: Scotland gives practical examples of how schools may seek to demonstrate due regard to the three needs of the PSED._x000a_In a school setting, this may include reviewing:_x000a_•_x0009_Activity to promote diversity and inclusion_x000a_•_x0009_Evidence that reasonable adjustments are being made for disabled pupils_x000a_ _x000a__x000a_•_x0009_Evidence of the use of equality-related data (e.g. on bullying or attainment gaps) to inform improvement_x000a_Equality and Human Rights Monitor 2023: Is Scotland Fairer? | EHRC is a useful resource to help identify issues to consider in inspections which can demonstrate due regard."/>
        <s v="•_x0009_This section’s questions also suffer from being presented in the way they have been i.e set piece questions based on the existing model. _x000a_•_x0009_We support the case for minimal, additional paperwork to be prepared for any inspection. _x000a_•_x0009_The list of areas that may form part of an inspection framework could lead to a mechanistic, tick box style of gathering evidence and subsequent reporting, rather than providing an evaluation of the quality of the outcomes for children and young people. Without having clarity about the purpose of any inspection framework it is difficult to rate for inclusion (or not) things that should be considered. _x000a_•_x0009_We consider that there should be one inspections framework for use, regardless of school sector. This would apply to ELC provision too. "/>
        <s v="We have highlighted school culture and ethos as a bilingual ethos is so important in schools where there is both English medium and Gaelic medium education."/>
        <s v="School and community inspections should routinely evaluate outdoor learning as part of a well_x000a_informed inspection regime – How Good is Our School 4 has significant reference to it. Specifically _x000a_including its evaluation in the inspection regime will help to highlight its positive impact within the _x000a_curriculum areas and across community learning._x000a_There is a need for inspectors to understand and evaluate what quality outdoor learning looks like. The High Quality Residential Outdoor Education framework currently being developed in Scotland could support inspectors and staff to understand what high quality learning outdoors looks like."/>
        <s v="CHAS supports inclusion of all listed areas, with particular emphasis on:_x000a_•_x0009_School culture and ethos_x000a_•_x0009_Moral, spiritual, and social education (currently missing from the list)_x000a_•_x0009_Safeguarding, wellbeing, and inclusion                                                                                                                                                                                                                                                                                                                                                                                                                                                                       CHAS supports a single framework with contextual guidance for different types of schools, including denominational schools.                                                                                                                                                                                                                                                        5.3 CHAS also recommends including charities and third-sector organisations who often contribute to Catholic schools’ ethos and mission."/>
        <s v="A gender sensitive approach is missed from this list. We are concerned about rising levels of sexism and misogyny in schools. Girls have told us that they do not feel safe at school. The 2025 Girls' Attitudes Survey found that nearly a quarter of girls have felt scared from their safety from comments made by boys at school or college. 48% of girls don’t feel like sexist comments are dealt with seriously at school or college. Nearly 1 in 5 girls have missed or avoided school to avoid sexual harassment. There must be a focus on violence against women and girls in schools, gender equality and girls’ access to their rights in school."/>
        <s v="The above list provides a strong basis for the proposed inspection framework, we are pleased to see that many of the key areas that children and young people have identified as being important in their education are reflected. _x000a__x000a_We know that there continues to be challenges within provision of additional support for learning in Scotland and that this should have an increased level of focus within the inspection framework. _x000a_It is also important that consideration is given to how assessments of issues like attendance are made as these issues are nuanced and go beyond a simple % attendance rate.  _x000a__x000a_We would be happy to work with HMIE to ensure the framework responds to these issues."/>
        <s v="We welcome the reflection of all elements of the Forces Children’s Rights Charter within the above list. To strengthen the inspection framework there should be greater emphasis placed on additional support for learning, recognising that forces children face unique challenges such as long or unexpected separations, which can affect engagement and achievement at key points of their learning journey. Given the higher number of transitions they experience, inspections should also assess the quality and timeliness of school onboarding, offboarding, and record transfers throughout a child’s school journey, not just at post-school stages, and quality of support for learning gaps and strengths."/>
        <s v="Overall, there is a pressing need for HMIE to recognise the individualised needs and goals of children and young people; and for the framework(s) that are informed by this consultation to account for this._x000a__x000a_While elements of this would be addressed in the creation of a distinct framework for specialist schools, it is important that the individualised needs of neurodivergent pupils with a lower level of support need in mainstream schools are accommodated. Schools should not be punished at inspection time if they meet the diverse needs of pupils in a way that is not adequately addressed by a rigid framework."/>
        <s v="There was broad agreement with the majority of areas of inspection, and learner progress was thought to be most important (82%). When asked about missing areas, parents highlighted ASN provision and school ethos, including bullying, as key areas of inspection._x000a_o_x000a_‘I think if staff have good leadership it means they can perform better in the classroom. Additional support needs has to be included because that affects all children if there is not enough support it can affect children that don’t need additional support as well. Parents feeling connected to the school is also very important for a successful partnership’_x000a_o_x000a_‘Bullying culture and ethos and what support systems are in place for both sides (person being bullied and the person doing the bullying). Mental and physical health education and support for children and staff.’"/>
        <s v="Equality issues should be directly and explicitly included within inspection frameworks, rather than treated as optional or secondary considerations. Consideration should be given to the distinct forms of systemic inequality as well as how these overlap at a societal level and in the lives of children and young people. essential for ensuring that inspections assess not only academic outcomes but also the extent to which schools create safe, inclusive environments for all learners. Schools have a legal obligation under the Equality Act 2010 to eliminate discrimination, advance equality of opportunity and foster good relations. Inspection frameworks should directly reference these duties. _x000a__x000a_Gender based violence. sexual harassment, and harmful gender norms are significant barriers to wellbeing and achievement. Inspections must evaluate how schools prevent and respond to these issues through policy, curriculum, and culture. Without explicit criteria within the inspection framework, equality work risks being deprioritised. Including equality indicators ensures schools are held accountable for tackling systemic inequalities related to gender, race, disability, and other protected characteristics._x000a_"/>
        <s v="In respect of Q 6.3, all of the key areas listed are of importance; however, from our perspective supporting neurodivergent pupils with ASN, we wish to draw attention to these areas in particular:_x000a_• Children’s rights_x000a_• Health and wellbeing_x000a_• Inclusion, equity, equality and diversity_x000a_• Learner progress_x000a_• Learner transitions and planning_x000a_• Learning environment_x000a_• Learner, staff and parent voice in shaping and evaluating school improvement_x000a_• Outdoor education_x000a_• Partnerships with communities, other services and organisations_x000a_• Safeguarding and promoting welfare                                                                                                                        • Senior phase pathway planning and vocational learning_x000a_• Skills development"/>
        <s v="“Neurodiversity-affirming practice and adherence to national guidance such as NAIT Key Messages”"/>
        <s v="Gender sensitive, sex-disaggregated data collection must be used across the framework to ensure schools actively challenge gender inequality._x000a__x000a_Levels of violence against women and girls must be inspected under “Relationships and behaviour.” Action on gender equality must be evidenced under “School culture and ethos,” and girls’ human rights must have adequate focus within “Children’s rights.”_x000a__x000a_ Focusing on relationships supports primary prevention and children’s rights, and improves behaviour, attendance and achievement. It also supports Curriculum for Excellence’s focus on health and wellbeing. Ultimately, gender equality is essential for safe, inclusive and high-quality education."/>
        <s v="Learning for Sustainability (LfS) should be a priority within inspections_x000a_The extent to which schools are implementing the Target 2030 LfSS Action Plan goals should be assessed_x000a_LfS should be integrated into the following criteria:_x000a_Curriculum - evaluating delivery of LfS across all subjects _x000a_Health and wellbeing - opportunities to spend time in nature_x000a_School leadership - each school should have a LfS lead to coordinate a whole-school approach to sustainability_x000a_Staff wellbeing and professional learning culture - training on LfS delivery_x000a_Outdoor education - learning about nature_x000a_Learner transitions and planning for progression to positive post-school destinations - green skills and careers"/>
        <s v="Learning for Sustainability_x000a_It’s good to see both ‘curriculum’ and ‘outdoor learning’ listed, but the cross cutting theme of Learning for Sustainability should be specifically included as it’s such a key Scottish policy. Since the last inspection framework was created, our understanding of the need for action on climate change, young people’s desire to do something about it and the importance of green jobs have all grown considerably. _x000a__x000a_Outdoor Learning Residentials for all_x000a_Since the last framework, we see growing inequality in learners accessing high quality outdoor learning residentials. Provision of these experiences for all -not just those that can afford it- should be included."/>
        <s v="HMIe should now remain independent of both the curriculum and qualifications agencies.  Their evaluations and reports must be based on evaluation of progress and outcomes, and not on compliance with guidelines which may or may not be evidence based.  Guidelines are just that; they should not be regarded as mandatory.  In schools, what is mandatory is to achieve the best outcomes for pupils, and teachers have the professional responsibility to determine the best way to achieve this.  For HMIe reports to retain credibility with teachers and the public, they must reflect the true reality of schools."/>
        <s v="•The suite of research commissioned by Scottish Government after the 2021 OECD report on Scottish education all make reference to the need for learning to include &amp; embed ecological, societal, &amp; economic sustainability. _x000a_•The Curriculum Improvement Cycle includes Learning for Sustainability (LfS) as a key cross-cutting theme. It is a key driver of Scottish education, an entitlement for all 3-18 learners, &amp; every setting must become sustainable by 2030, as per the national LfS Action Plan. HMIe must embed &amp; support regular assessment of this national policy priority across the inspection process. _x000a_• LfS includes the pedagogy of 'outdoor learning', not ‘outdoor education’ as listed here."/>
        <s v="Specifically in relation to nursery provision, AHDS members are concerned about conflicting expectations from HMIe and Care Inspectorate.  While the shared inspection framework was envisaged as a way to guard against this, there are still two organisations inspecting with different cultures and inspection teams.  This cannot be fully addressed through an inspection framework but needs to be part of a more ambitious re-imagining of how we support and ensure quality provision.  _x000a_Again, this would best be ensured by designing a scrutiny mechanism which works in step with system design, so focusses inspection to ensure the system is working properly rather than having a moment in time look at individual units.  Part of this re-design must be the removal of dual inspection of nurseries and nursery classes. "/>
        <s v="An acceptable inspection system might have all of the areas listed above within scope. However, in line with our comments on notice periods, it really depends on the premises on which the inspection system is based. Is it supportive and developmental or punitive in character? Does it hold schools accountable for things that are genuinely within their reasonable control or influence? Does it hold other external agencies that influence children's experiences in school, including government, to account for their actions? Inspection should not only inspect the right things but should do so in the right ways."/>
        <s v="Sections 5 and 6                                                                                                                                                                                                                                                                                                                                                                                                                                                                                                           Section Five: Pre-inspection_x000a_As is highlighted above, feedback from EIS members indicates that the extent to which the aims and purposes of inspection – in this case the primacy accorded in the process to a school’s self-evaluation – is largely dependent on the degree of professionalism with which the inspection process is conducted. Where this is an open and supportive professional dialogue where the self-evaluation summary is used to facilitate a broader exploration and review of the school’s effectiveness, the perceptions alluded to earlier that the inspection team has a pre-conceived agenda, or that they focus on attainment data to the exclusion of the school’s wider endeavour, are much less likely. Conversely, there is a risk that the self-evaluation summary, being a distilled and refracted piece, contributes to a narrowing of scope whereas the Standards and Quality report and School Improvement Plan are primary sources which reflect more accurately the breadth and depth of the school’s activity and resources. The EIS is of the view that schools should be empowered to select the means by which they present their self-evaluation and that the use of the self-evaluation summary or school-based documents should be regarded equally. _x000a_The EIS would agree that seeking the views of the identified stakeholder groups is indeed important.  More importantly from the Institute’s perspective is that the process of seeking stakeholder views is co-created with the profession to ensure that such engagement is not tokenistic but that stakeholders are able to offer informed perspectives on areas where they have locus and that those views are weighted accordingly and rationally within the context of the overall inspection activity. It is imperative that such engagement is respecting of the rights of teachers and their professional roles. The EIS would question, however, the efficacy and inclusivity of pre-inspection surveys and would note that ongoing longitudinal engagement by schools with stakeholders -including parents and learners - outwith inspection will more effectively inform schools priorities than snapshots before an inspection. _x000a_Section Six: Design and content of a school inspection framework_x000a_For many schools, collaborative development activity revolves around preparation for inspection with staff meetings and collaborative time taken up with management-led focus on the HGIOS 4 improvement framework, rather than a direct focus on improving teaching, learning and well-being. Such hyper- vigilance – the need to be constantly ‘inspection-ready’ – is the hallmark of a dysfunctional education system driven by external data-demands and top-down accountability measures derived from business, and runs counter to the vision and aims of CfE. _x000a_EIS members report that school improvement priorities are increasingly crowded out by localised ‘mini-inspections’, ‘departmental spotlights’ and ‘HGIOS QI deep-dives’. Rarely are these aligned with or embedded in schools’ collegiately-devised strategic improvement planning; usually, they are obtrusive and reactive, and speak of a crisis of confidence in the system where practitioners and leaders feel scrutiny is inflicted upon them by management who, in turn, have enormous pressure of ‘accountability’ placed upon them from without. Increasingly – at an advanced stage in the Education Reform process and where the Inspection Framework is under review – we receive reports of departments and individual teachers who have been internally ‘inspected’ – including lesson observation, scrutiny of jotter corrections, pupil questionnaires, wall display and planner checks - and their work assigned a grading based on HGIOS Quality Indicators.  _x000a_EIS members state that the language of HGIOS is completely removed from their experience as practitioners with the result that the documentation lacks relevance, meaning and impact in supporting practice, so that the above activities are largely pointless from a teaching and learning perspective. The underpinning framework of Inspection is regarded as a disempowering, top-down scrutiny tool which encourages performativity and cynical compliance, and which sits uneasily with a curriculum that is purportedly built from the bottom-up. It is closely associated in teachers’ minds with the relentless drive to raise a narrow band of ACEL and NQ attainment regardless of the counter-educational impacts. _x000a_Despite the widespread antipathy towards HGIOS due to its association with inspection and its colonisation of much school development work, the retention of a single framework for self-evaluation and Inspection, flexible enough to adapt to specific circumstances and contexts, may be thought to make sense and provide a degree of familiarity and security to many teachers and school leaders. In reality though, it is a self-sustaining cycle, and it is not immediately apparent how delineating discrete frameworks for inspection and self-evaluation will address the wider issues of top-down accountability and a counter-educational performativity culture that characterise school inspection. _x000a_The EIS can imagine without difficulty how the exemplification of good practice in the inspection framework quickly becomes, in a system purportedly empowered but actually blighted by performativity, the homogenisation of teaching and learning, contrary to the aims of the curriculum.  _x000a_The list of proposed areas for inclusion in a new inspection framework underscores the range and complexity of schools’ work. The EIS would welcome prominence accorded to staff wellbeing. We note though that staff wellbeing is intimately linked to the availability of resources – whether time, material or human – yet resourcing itself is missing from the list. _x000a_There is an incoherence to resourcing in inspection reports, with thematic reports noting the adverse impact of shortages of qualified teachers on teaching and learning and attainment; yet certain inspection reports have been critical of individual schools for a lack of ‘creativity’ in confronting staff shortages beyond their control. The EIS is clear that proper resourcing is fundamental to schools’ delivering for children and young people and indeed, is integral to so many of the other specified areas such as digital technologies, meeting additional support needs and relationships and behaviour. We would further note that attainment exerts a significantly disproportionate influence in school inspection, marginalising many of the other areas of the curriculum, and impacting staff wellbeing significantly._x000a_More broadly though, the EIS would advocate an ambitious vision of the inspection process, one rooted in co-creation and built on peer-review and self-evaluation, with a departure from the current external accountability model which is a driver of workload and stress for the profession, directly as a result of the inspection process itself, but indirectly in terms of the culture of performativity and compliance which it perpetuates. Such a vision would require looking inwards, to objectively analyse the impacts of the current Scottish system, but should also look outwards to other jurisdictions, such as Finland, and not confine itself to those similar to or modelled on the Scottish system. _x000a_ _x000a_There has been a considerable investment both of time and public resources on the range of consultations focusing on Education Reform over the last five years, which have included a focus on inspection and the governance of the national bodies. In its response to these consultations, the EIS has been clear that the scrutiny model currently in place is misaligned with the empowerment agenda, and in spite of efforts otherwise, continues to be bureaucracy-heavy and morale-draining for many within the profession, and in many cases, for learners and their families as members of school communities. The very process of labelling schools has normalised feelings of failure where the results of an inspection have not been as anticipated._x000a_It is costly, in terms of resource channelled into the inspection body from public funds, in terms of the time lost to teaching and learning and is highly disruptive to normal teaching and learning. It is of very limited value in supporting accurate self-evaluation and informing professional practice. It frequently fails to get to the heart of a school’s endeavour to serve the needs of its community and unless an ambitious approach for change is adopted, teachers, learners and their families will continue to be subjected to an antiquated and disempowering process of top-down accountability which is culturally specific and for which there is scarce evidence of positive impact.  _x000a_In both the senior phase and the BGE, the expectation to deliver certain narrow ‘attainment’ outcomes is ever prevalent and is perpetuated by top-down accountability targets set out in the National Improvement Framework (NIF) and compounded by arbitrary local stretch-aims, with the perception being that the strength of local authority and school performance and reputation rest on what is reflected by the HMIE Inspection scoring system. _x000a_Rather than being firmly encouraged to adopt more creative approaches to learning and teaching, with stakes in the attainment and accountability drive so high, a more risk-averse approach is generally taken by schools and teachers than Curriculum for Excellence’s (CfE) original design had intended. _x000a_Change needs to be enacted on all of these fronts if the promise of creativity and enjoyment at the heart of children and young people’s learning experiences is to be realised in full."/>
      </sharedItems>
    </cacheField>
    <cacheField name="7.1a How should inspection findings be presented to different audiences?  - 7.1 Reporting" numFmtId="0">
      <sharedItems count="4">
        <s v="2. Two inspection reports – one with detailed information for schools and local authorities/proprietors of independent schools, and a shorter, easy-to-understand version for parents and carers."/>
        <s v="1. A single inspection report for all audiences (e.g. schools, local authorities/proprietors of independent schools, parents and carers)."/>
        <s v="4. Not Answered"/>
        <s v="3. Other (please comment in the box below)"/>
      </sharedItems>
    </cacheField>
    <cacheField name="7.1b How should inspection findings be presented to different audiences?  (145)" numFmtId="0">
      <sharedItems containsBlank="1" count="159" longText="1">
        <m/>
        <s v="No grading to be shared just strengths and agreed actions to be shared in community."/>
        <s v="Accessibility for non  native English speaking families or additional support needs (e.g. struggles with reading) should also be considered"/>
        <s v="Parents and carers are capable of reading the detailed report. If they aren't then maybe an easy read version. However, as a parent I would want to have the full report"/>
        <s v="Either would work, as long as if option 2 was followed that those who wanted to see the more in depth option could if they wanted to."/>
        <s v="Please remember a child friendly/accessible version"/>
        <s v="I selected other as I would have no issues reading a single inspection report but appreciate not everyone will.  Rather than 2 separate reports, would it have more merit in having 2 report but with identified key messages showing the 6 point scale evaluation and key messages where schools do well and where they require more work as an appendix to the back?"/>
        <s v="The two inspections option but with the school delivering an engagement session to support the simpler version for parents.  The need for the school to be responsible in person to parents would be an effective tool to encourage delivery of any improvements or to allow the school management team to share their views achievement of a good inspection."/>
        <s v="I think there should be two copies for schools and parents, however I think both copies should be available to everyone."/>
        <s v="A simplified version should be provided for the children too, as they will have participated in the process."/>
        <s v="Both versions should be available to all on request."/>
        <s v="Don't need a published harsh report_x000a_Just need short version with improvement required in each area_x000a_Specific for size, budget and type of establishment...not all square pegs fit in round holes very easy..._x000a_Schools have to adapt, change and individualise learning and teaching to suit the person, class make up or theme in hand..._x000a_Adding their own take on it will keep kids interested and wanting to learn the subject...too much LA scaremongering on achievement and not enjoyment or engagement...fundamentals of learning and reasons for FUN in fundamentals..._x000a__x000a_Learning can be fun and the fun is learning new skills whilst getting through the school day term and academic year..."/>
        <s v="Suggesting that parents and carers need an easier to understand version is a bit patronising. Parents, carers, pupils and those leading and working in schools should have the same information so they can effectively work together to drive improvement ."/>
        <s v="Keep it simple"/>
        <s v="The two report approach but to include one for students as well, age appropriate of course."/>
        <s v="I also believe that the full report should be made available to parents if they so wish.  Details of how this can be found should be included within their letter."/>
        <s v="as per single inspection report but in plain english, with summaries for each audience"/>
        <s v="But the detailed one should also be accessible to parents"/>
        <s v="So long as both reports are available to all parties on request."/>
        <s v="A choice between which report parents want to get."/>
        <s v="A pupil-friendly report in addition"/>
        <s v="Two reports as above but the detailed report fully accessible for parents and carers"/>
        <s v="Two reports would work best. As parents, we often find the current reports hard to read — the language can be too technical or a bit old-fashioned, which makes it easy to get lost. A shorter, clearer version would help families understand the main points more easily."/>
        <s v="You publish both so in some ways it doesn't matter. On the other hand a brief outline like the parents letter should be the public facing part._x000a__x000a_A detailed report should be for the school / LA and disseminated only once the school has a chance to put next steps together and publish collectively then (within a given timescale)."/>
        <s v="Full report can be accessed by interested parents if required, certainly if a school was failing in its standards parents would be accessing it. Most are not be interested in reading the lengthy version as the benefit of this detail is principally for the SLT."/>
        <s v="Wouldn't necessarily say a shorter report for parents as everyone will be interested in different aspects of the report so all should be included._x000a__x000a_This should also be available for the pupils to read and understand what things are important to the school that they are helping to shape. _x000a_Report in different languages should also be available this could be a link sent out by the school for parents to click on and have the option of changing the language."/>
        <s v="Two versions - one with the detail, for use by school leadership etc. but also available to parents/carers and general public; and a shorter 'easy read' version for those who don't want the detail or have lower literacy levels."/>
        <s v="Why do families need an easier to understand version? Would a report not be clearly written?"/>
        <s v="A shorter version for parents and carers need not be too short. It needs to answer their concerns._x000a_More importantly is that the wording is free of jargon."/>
        <s v="Give out the grades. No inspection report needed."/>
        <s v="No inspection report. Guidelines of strengths and good practice. If there are significant areas for improvement then this is an issue for the local authority and school SLT. If the inspection process is working well, it should never need to highlight weakness or areas for improvement."/>
        <s v="It is a good idea to make a shorter, easy to understand version of the inspection report available for parents, carers and pupils, but I think the main more in depth report should also be available should this group wish to access it."/>
        <s v="The current format is good, so long as the full detailed report is made available to parents/carers if they wish to see it. Otherwise, it looks as though some information is being kept from them. Not everyone would want or even understand the full report, but for those who do, it should be an option."/>
        <s v="Option 2 but with the open option for parents and carers to read the full report free &amp; have it available in all forms for those who have conditions like difficulty reading, earlens syndrome etc"/>
        <s v="I would prefer more inspections rather than different reports."/>
        <s v="It shouldn't be public knowledge. It should be between schools and local authorities. It's a snapshot in time."/>
        <s v="The idea of a short, easy to read report is a good one and has the potential to reach an audience that does not currently access reports. However a longer, more detailed report should also be available to anyone who wants it, not just for internal school use. This would help to empower children, families and communities to lead on changes."/>
        <s v="Two inspection reports – one with detailed information for schools and local authorities/proprietors of independent schools, and a shorter, easy-to-understand version for parents and carers. However, parents and carers should also be able to access the detailed school report. In addition there should be an easy to understand version for the children."/>
        <s v="online published dashboards, online reports, development plans and actions agreed and published online, searchable comparable data"/>
        <s v="One report that is clear and transparent across the LA, School and parental community.  This is a shared outcome and for all to jointly work to support and celebrate."/>
        <s v="And one for children"/>
        <s v="Current systems works well"/>
        <s v="If two separate reports are produced I think tha parents should have access to the detailed report should they wish"/>
        <s v="The fully detailed information should be released to all - step by step, with nothing hidden. Fully transparent and understandable by all. It’s not hard - you do it all the time with consultations."/>
        <s v="Gradings should be more supportive statements of what is going well and agreed next steps."/>
        <s v="detailed information available to all with an easy to understand verion also available"/>
        <s v="The full, detailed report should be made available to parents too, alongside the &quot;shorter, easy to read&quot; report. Personally I'd prefer reading a full report of my kids' schools, but a shorter version might be better suited for other parents._x000a__x000a_If I had to choose an option above, I'd say a single report if my suggestion above isn't possible."/>
        <s v="A single inspection report for all audiences, with an abbreviated list of key implementations."/>
        <s v="All staff should have access to the detailed report before it is published. There should be a period of conversation and reflection for both parties. Both parties should be in agreement that the final draft is a fair reflection of the school. _x000a_The way it is presented for small primaries is very personal to staff as it can directly indicate which teacher is ‘weak’. No other profession has such an open, public review on their professional development. This is what leads to very poor mental health in the workforce as well as the effect on leaders."/>
        <s v="Don’t think reports need to be too long winded- bulletin points outlining key strengths and next steps- to be achievable in the short term."/>
        <s v="Two different reports seem appropriate, enabling detailed feedback and next steps to be provided to schools and authorities, with a shorter, easy to understand one available for parents and carers."/>
        <s v="The inspection report should be a working document for the school to use and work on going forward .Patrnts do not need that level of detail generally. If a parent/ cater specifically requests the longer report that could be accomadated."/>
        <s v="A video version would also be useful"/>
        <s v="This should be present to all staff in a meeting not in a written report. I don’t think leadership in school is transparent or open about reports."/>
        <s v="even a video of highlights and feedback would be useful"/>
        <s v="As well as a report for staff, and one for parents, A child friendly version should also be shared with all learners."/>
        <s v="I think parents should have the opportunity to see all the feedback to the schools."/>
        <s v="One for school staff_x000a__x000a_One for parents _x000a__x000a_One for release to media_x000a__x000a_One that outlines in more detail areas for improvement under particular headings. (for management and local authority)"/>
        <s v="As mentioned in other areas, I feel there is opportunity to co-design the report with stakeholders across the school's learning community.  Designer-facilitators could support the process to create a collectively held vision of the school's strengths.  It could become something that the community would be proud of, no matter where they are in their journey."/>
        <s v="Three reports _x000a_one with detailed information for schools and local authorities/proprietors of independent schools, and a shorter, easy-to-understand version for parents and carers. A third report for pupils and learners that they can relate to."/>
        <s v="Important that interested parents/carers/partners can easily access full version if they wish"/>
        <s v="Many parents can’t access the language of reports and must not be excluded as a result of a move to more detailed reports. Grades on the letter just concentrates the mind on numbers rather than what is behind them."/>
        <s v="We had an inspection in April and as teaching staff, we were not told the results as management said they were not allowed to. We still do not know the outcome and are waiting for it to be published. Surely we should be told as the report is about us."/>
        <s v="One report with literally no jargon. So much of what happens in schools is nonsense jargon."/>
        <s v="Parents and staff are entitled to see the full inspection"/>
        <s v="no inspections"/>
        <s v="I don't think any findings/information from the report should be hidden from anyone and therefore there shouldn't be separate reports for private and public use."/>
        <s v="I think inspectors should face up to staff in schools and advise staff if the outcomes of the school they work in."/>
        <s v="The report should not be the end of the process but the beginning of the next stage. The inspection team should work with schools to support implementation of improvements identified during initial evaluation. The inspection team should be as responsible and accountable for ensuring these improvements occur."/>
        <s v="Two reports but make them available to all."/>
        <s v="External stakeholders like parents, carers and community should not have the same report as the school. As things may be misinterpreted and areas may be misunderstood if they do not have a educational background."/>
        <s v="There should be one document for transparency or at least both reports should be available to parents."/>
        <s v="I assume the authority &amp; SLT would hear more specifics &amp; can feedback to staff where appropriate."/>
        <s v="Reports must be supportive._x000a_It is very easy to criticise leaders because things can be improved._x000a_These people are often working very hard for long hours._x000a_The last thing they need is for unaccountable, judgemental inspectors criticising them._x000a_Comments should be supportive and helpful."/>
        <s v="Schools should have a separate report than what is posted for parents and outside agencies to see. I think this is only fair that schools are given the common courtesy to have their areas for development shared with them in a detailed way and a general report for parents."/>
        <s v="Share the information with all. I don't understand why there's a separate report to the region that staff rarely see."/>
        <s v="I believe the current method of informing parents/carers through social media is a huge mistake. Great when your school has got a great inspection but for those schools who don’t, it’s naming and shaming them in a public forum. This affects the mental health of those school staff and gives the parents/carers an opportunity to start a witch-hunt, effectively destroying any professional relationships between all stakeholders. Maybe a pass/fail option would alleviate this, with only the school receiving the detailed grade report. Also not using social media as a platform to share the news."/>
        <s v="Two inspection reports - one detailed against the school improvement plan and a simplified one for families - including children - about their school"/>
        <s v="Please get rid of the statement &quot;school's capacity to improve&quot; - this suggests that the school, which is full of professional people who are trying hard to get it right for every child, are not able. How are we expected to improve when schools are lacking in staffing, (and acknowledgement from the government that the distribution of probationers is not evenly spread), budgets for resources, staffing, computers and digital devices (inspectors want to see creative use of digital resources that enhance the quality of learning, teaching and assessment - how can we do that when we can't afford to replace devices that are simply worn from several hundred pupils using them every week for 5 years)."/>
        <s v="I find it hard that the newspapers and parents pick up on small parts of the inspection and choose the most negative part to report at times."/>
        <s v="reducing our workload should be one of your reform priorities, giving us a full report that we then have to synthesise or not a good use of our time and also leaves things open to inconsistency"/>
        <s v="If a report is to be published, it should be one for schools and one for families but simply as an update that the visit took place."/>
        <s v="The School Inspectorate should make schools and parents aware of any serious irregularities in the way the school inspection has been conducted. The school inspection should not be used as a weapon against, for example, an employee who has reported serious wrongdoing, or to frustrate employment law or disabilities legislation. The General Teaching Council for Scotland is the correct body to assess whether a headteacher or any other member of the teaching staff is carrying out their teaching responsibilities professionally, not the School Inspectorate._x000a_The school inspection report should focus on helping schools to improve their performance."/>
        <s v="The two reports serve different purposes._x000a_One is about external accountability, the other is about supporting further improvement. Both need to be published in a public context. Issue with SIFs is they are becoming very generic/inconsistencies are very clear. They are also very lengthy. Could consider some revision to this document to more clearly highlight evaluative statement/strengths and areas for improvement."/>
        <s v="With the huge gap between inspections any report to parents has a very limited shelf life and much more system wide assurance could be gained from regular focused inspections."/>
        <s v="Written and oral report where the school community can discuss findings, providing the opportunity to agree or challenge."/>
        <s v="Schools and LA's need the more detailed report. I'm not sure the current 3.2 section is that helpful for families and school staff. Maybe a summary of attainment would be better than reporting on what small groups of children can or can't do."/>
        <s v="Parents should know the full report and not a diluted version."/>
        <s v="A report without grading they evaluates each QI for schools_x000a_A shortened version of this for parents_x000a_A child friendly report with graphics_x000a_No publication of the questionnaires but a summary_x000a_evaluative comment made about each type in the relevant section of the report where appropriate to then in the report comments"/>
        <s v="Publication of Report not just in English but also made available in the languages most used in the school...allowing all parents access to read and consider the findings of the report for their child's school."/>
        <s v="An outline letter for parents with an overview of strengths and areas for improvement, including how parents can contribute to this; a detailed oral report for the school, with honest and evaluative details of strengths, weaknesses and opportunities; a cumulative annual report of the LA's performance across all schools inspected that year published, with grading, strengths and areas for improvement."/>
        <s v="A single report however simplified without jargon.  Key strengths + key next steps."/>
        <s v="Young people should be considered in this too."/>
        <s v="This is difficult to answer, as it presumes the same format and same framework.  However the record of inspection/verification is presented it should be in plain English.  What is published and what is public should be considered.  Schools often report that what is said verbally at the end of an Inspection, never makes it into the final report, and they feel paralysed to act on what has been verbally reported as they do not have anything “official”.  The verbal report may contain aspects out with the scope of the QI focus, for example, but still need addressed, with these being included in an additional aspect of a record of the visit the HT/LA would feel enabled to act."/>
        <s v="Inspection report should align with local authority QA processes including reporting."/>
        <s v="Schools often report that what is said verbally at the end of an Inspection, never makes it into the final report, and they feel paralysed to act on what has been verbally reported as they do not have anything “official”.  The verbal report may contain aspects out with the scope of the QI focus, for example, but still need addressed, with these being included in an additional aspect of a record of the visit the HT/LA would feel enabled to act.  There can also be times when the verbal report gives a different indication to the outcome than the final report.  Consistent messaging is important."/>
        <s v="Reports need to feel local and that inspectors actually know the school. This is difficult in short space of time._x000a_Positive language of strengths of school. As stated previously, reports that give supportive feedback. If a report is required where inspectors have to return (and this would only be in unsatisfactory levels), the area of unsatisfactory would be identified but next steps done positively reported. School needing to improve to at least satisfactory should be forwarded to local authority with no follow up visit."/>
        <s v="At the moment the inspection reports are difficult for parents to gain clarity of what is happening in the school and often parents report that the report does not reflect their experince. Giving key information to staff of key strengths what would support improvement is helpful also indicating how the Authority could help. _x000a_Providing parents with simplified key strenghths to build confidence and assurance  but  the gap between inspections often means that Parents do not find the report particulary helpful."/>
        <s v="What does HMIE mean by ‘findings’ here? Data? Interpretation of data? Construction of data?_x000a_Research questions? Research conclusions? Hypothesis formulation? Professional standards compliance determination? Conformity to pre-set ‘what are we looking for’ determinations? A ‘verdict’? If so, to what ‘charge’? If HMIE are to utilize or create evidence to ‘prove’ a charge will there be an intervening prosecutor stage? How will evidence be tested? How does all this relate to the world of research and its processes?_x000a_If there is already rich development planning, with associated School Improvement through Self Evaluation activity, with professional inquiry, institutional development, generative research and what-have-you should not external-to-the school quality engagement, whether by an Education Authority, other agencies or some designated quality body not act in a moderating role assisting with the generation of professional knowledge? Where does the General Teaching Council for Scotland come into all this?_x000a_Sentence 1 utilizes the word ‘shared’. What does this signify? ‘Sharing’ to me signifies equal distribution. I can’t see anything like that going on in inspection."/>
        <s v="With no grades"/>
        <s v="As option 2 but with pupil version too."/>
        <s v="There should be reports for schools and parents definitely._x000a_There should also be a report specifically for the children that is written for them as it is their school. School staff and children are the most important people in this"/>
        <s v="Whatever the approach inspections should highlight the successes of a school coupled with its context front and centre. The showcase of successes and project work that i referred to in another section of this survey again should be a highlight that comes front and centre in a report. Inspection reports should celebrate the work of schools._x000a__x000a_The next steps advice must follow that opening narrative._x000a__x000a_Reports Must not contain grades which are misleading and inconsistently applied."/>
        <s v="Quite patronising the second bullet points towards parents. Again this is what we already have. Not exactly 'education reform'."/>
        <s v="I think one inspection report with technical detail for schools and one for parents/carers as well as young people._x000a__x000a_It surprises me that we do not prepare a report for young people about the quality of their education.  Parents are important partners, but a pupil report would focus on children’s rights."/>
        <s v="Include a report for learners"/>
        <s v="It is the public nature of the findings that makes the process so traumatic.  If this was addressed to a simple letter to parents and the public with a more detailed report to the local authority and schools, this would help."/>
        <s v="A single report cannot meet the differing needs of all audiences. Schools and local authorities benefit from detailed, nuanced reports, while parents and carers need clear, accessible summaries focused on what matters most to them."/>
        <s v="Infrequent inspections cannot provide the level of assurance often ascribed to them. For school staff, reports are most useful when they are formative, focused on strengths and areas for improvement, and provide actionable guidance that supports ongoing professional reflection and school development. For parents and carers, concise confidence statements and clear explanations of how the school is supported help build trust and understanding. Greater emphasis should also be placed on reporting how local authorities perform their improvement function in partnership with schools, highlighting system-level effectiveness rather than relying solely on individual school judgements."/>
        <s v="This is a very difficult question to respond to using the options above. Inspections currently happen so infrequently that they do not offer the assurance often ascribed to them.  It also depends on the nature of findings reports – if formative and focused, they will be of most use to the staff team in schools.  Whereas, a report for parents would be most beneficial if it offered confidence statements and assurance."/>
        <s v="This is difficult to answer, as it presumes the same format and same framework. However the record of inspection/verification is presented it should be in plain English. What is published and what is public should be considered. Schools often report that what is said verbally at the end of an Inspection, never makes it into the final report, and they feel paralysed to act on what has been verbally reported as they do not have anything “official”. There can also be times when the verbal report gives a different indication to the outcome than the final report. Consistent messaging is important."/>
        <s v="It should all be there in plain English, with all points noted, not said at the end of the process then never actually reported in writing."/>
        <s v="Reports should be easily accessible for all stakeholders. It should avoid clichés or terminology that is not easy to understand."/>
        <s v="A published short report on the areas of focus _x000a_Inspection teams support staff on developing actions within current school paperwork - SESS ?"/>
        <s v="Paramount that a strengths and next steps approach is adopted."/>
        <s v="What is published and what is public should be considered.  Schools often report that what is said verbally at the end of an Inspection, never makes it into the final report, and they feel paralysed to act on what has been verbally reported as they do not have anything “official”.  The verbal report may contain aspects out with the scope of the QI focus, for example, but still need addressed, with these being included in an additional aspect of a record of the visit the HT/LA would feel enabled to act.  There can also be times when the verbal report gives a different indication to the outcome than the final report.  Consistent messaging is important."/>
        <s v="This is difficult to answer, as it presumes the same format and same framework.  However the record of inspection/verification is presented it should be in plain English.  What is published and what is public should be considered.  Schools often report that what is said verbally at the end of an Inspection, never makes it into the final report, and they feel paralysed to act on what has been verbally reported as they do not have anything “official”.  The verbal report may contain aspects out with the scope of the QI focus, for example, but still need addressed, with these being included in an additional aspect of a record of the visit the HT/LA would feel enabled to act.  There can also be times when the verbal report gives a different indication to the outcome than the final report.  Consistent messaging is important."/>
        <s v="There should be a full report but there could also be a video or tic tic reel with key messages from inspection, something that it is in a different medium from written."/>
        <s v="Also a child-friendly version."/>
        <s v="perhaps the use of an infographic could be considered for children and young people with the key messages included as they are reported to parents"/>
        <s v="I think a Parent friendly inspection report would be and easier way for parents to understand"/>
        <s v="I think 2 is a very good idea. This would lead to higher levels of understanding and families would be more likely to engage. The audiences differ hugely and therefore one report is not appropriate."/>
        <s v="There should be a report for children and young people - they seem to be forgotten in this. In addition, the current reports don't always reflect the grades awarded - although if you read a lot of reports, you start to see the language changes - however I think some of the reports will appear very positive to parents/carers until the grading section is reached."/>
        <s v="The quality of reports has declined significantly during recent years. Aside from grammatical mistakes including misuse of apostrophes! my view is that they do not describe schools in a way that sense is made of the evaluations. It is also possible to see the same comments - copied and pasted? - across reports. _x000a_In the 'olden days' a district inspector scrutinised reports, gave feedback to the inspector so that the quality of reports were written accurately in a way that truly reflected what had been observed during the inspection."/>
        <s v="The version for parents should be more detailed than the current letter. The current letter is too brief. There should be clear statements in plain English of strengths and areas for improvement under each of the inspected quality indicator headings. This will provide a more informative report to parents. The current SIF is useful to establishments and education authorities and should continue to be published. Interested parents should continue to be able to access the detailed report if they wish._x000a__x000a_Care should continue to be taken to protect the professional dignity and wellbeing of individuals in reports, whilst also balancing against a need for transparency and public accountability."/>
        <s v="Three reports. One for all of the people mentioned above under single inspection reports and a separate report, easy read version for children and young people. In addition, inspection evidence should be summarised using Artificial Intelligence and this detailed summary then shared with the school and local authority but not published."/>
        <s v="Option Two is good._x000a_However, in 2025 the use of TECHNOLOGY to communicate is vital._x000a_ I suspect that many young parents don't read in the traditional way ie paper reports/ pamphlets/letters._x000a__x000a_If you want to engage young parents ans Pupils that an imaginative approach is needed.This may lead the recipient to delve further once they have received the salient points."/>
        <s v="A single, easy to understand version of the report for everybody as long as it contains complete information."/>
        <s v="The QUIPE process for independent schools should be retained."/>
        <s v="The report that’s written for schools should be written in a way that all audiences/stakeholders can understand it."/>
        <s v="Grades should not be shared with the public, especially in rural areas and small schools._x000a_School staff live their lives in a goldfish bowl as it is._x000a_A basic letter to say that an inspector has called and the school is working with the local authority as part of its improvement journey is all that suffices."/>
        <s v="Written in plain English, of course."/>
        <s v="A single report available only to the school by LA staff"/>
        <s v="Verbal reports after inspection are often different from written reports. Consistency required."/>
        <s v="These reports should be written in simple language that all stakeholders understand so there is no risk of ambiguity or local authorities trying to spin reports"/>
        <s v="I think there should be a draft /conversation with young people re what you're going to say...I think you should tell staff what you're going to say re classroom practice......you gather all the evidence and then leave ...sometimes leaving staff teams in tatters..."/>
        <s v="I think that school inspections should be able to comment on the provision by the local authorities, some of which are better/more competent than others"/>
        <s v="I think a single detailed report should be shared with schools, parents, pupils, local authorities etc_x000a__x000a_All audiences should have the right to see the outcome."/>
        <s v="However the record of inspection/verification is presented it should be in plain English. Sometimes,  what is said verbally at the end of an Inspection, doesn’t makes it into the final report. This reduces the mandate a HT may require to support any improvements required. There can also be times when the verbal report gives a different indication to the outcome than the final report. Consistent messaging is important."/>
        <s v="It is important that the Inspection Report be in plain English.  What is published and what is public should be considered.  What is said verbally at the end of an Inspection must reflect what ends up in final report. Consistent messaging is crucial._x000a_"/>
        <s v="•_x0009_•_x0009_a variety of ways to ensure all audiences can understand_x000a_•_x0009_•_x0009_Making use of media would bring reports to life and make them more accessible._x000a_•_x0009_•_x0009_Inspection findings should be communicated in ways that are clear, accessible, and meaningful to each audience._x000a_•_x0009_•_x0009_Separate reports for school and parents_x000a_•_x0009_•_x0009_See answer for pupil dissemination._x000a_•_x0009_•_x0009_simple report, sketchnotes_x000a_•_x0009_This is for the school to consider"/>
        <s v="One for parents/carers_x000a_One for the children/young people because it’s their school and they should be written to directly_x000a_A detailed one which is for the school leadership and staff and the LA in terms of the detail (but available to parents carers if required)"/>
        <s v="The shorter version for parents should be the only version visible on Education Scotland’s website.  The longer version for schools and the local authority should not be automatically published.  This should be used to help secure improvements at school and system level."/>
        <s v="This is what the current picture is, a letter for parents and a fuller report for the school to use to guide improvement."/>
        <s v="Need clarity on the purpose of inspection &amp; any resultant report. The options in this consultation presuppose little change to the existing approach. Since inspection starts with school’s own self-evaluation, HMI should state whether this has been validated &amp; provide a view on confidence in the school’s capacity for improvement. The discussion during inspection provides rich level of detail whilst the published detailed report can be lacking in the detail &amp; colour of actual practice in the school. Makes sharing of effective practice more widely in the system difficult as the ‘more detailed’ report does not reflect accurately enough what underpins the practice."/>
        <s v="This is similar to the current SIF and parent/carer letter."/>
        <s v="COSLA is clear that any grading of inspections needs to be able to clearly communicate what good looks like, and pathways for improvement need to be available for every level of school. Inspections should complement the wider improvement landscape and capture the complexities of school performance. It is therefore worth questioning if the current scale is too reductive and might not encourage development especially in the top 3 tiers. It would have been useful to highlight alternatives to the 6-point grading scale in the consultation document._x000a_Inspection should be part of the wider improvement landscape and therefore existing documents at a school, local authority and national level should be key foundations for inspections. The work by ADES in the August 2024 publication “how good is our education authority “, is a good example of self-evaluation and improvement. It is essential that improvement work whether inspection, or self-evaluation complement each other and feed directly into national policy initiatives. Notification of schools and local authorities should take this into account ensuring maximum engagement across the whole school community including with parents, pupils, staff and partner organisations."/>
        <s v="As with some previous answers, consistency is key in this area. Often, it is noted that some details given in the verbal report do not appear in the written report and vice versa, therefore ensuring the reports are consistent and any feedback given is a true reflection of the inspection findings. _x000a_"/>
        <s v="This is difficult to answer, as it presumes the same format and same framework.  However, the record of inspection/verification is presented, it should be in plain English.  What is published and what is public should be considered.  Often, verbally feedback at the end of an Inspection, does not make it into the final report. The verbal report may contain aspects out with the scope of the QI focus, for example, but still need addressed, with these being included in an additional aspect of a record of the visit the HT/LA would feel enabled to act.  There can also be times when the verbal report gives a different indication to the outcome than the final report.  Consistent messaging is important."/>
        <s v="Schools often report that what is said verbally at the end of an Inspection, never makes it into the final report. The verbal report may contain aspects out with the scope of the QI focus, for example, but still need addressed, with these being included in an additional aspect of a record of the visit the HT/LA would feel enabled to act.  There can also be times when the verbal report gives a different indication to the outcome than the final report.  Consistent messaging is important."/>
        <s v="However, once again the above questions are narrow in focus and don't offer scope for anything very much different to the current approach. It might be the statements of confidence in a school's own self-evaluation could be written as a end point to any external scrutiny process. This option is not included_x000a_ in the questions."/>
        <s v="Reports should be in plain English, capturing authentic practice and denominational distinctiveness. CHAS notes that verbal feedback often contains valuable insights not reflected in written reports; this gap must be addressed."/>
        <s v="We believe there should be multiple inspection reports, including the addition of a report for children and young people."/>
        <s v="Three inspection reports – one with detailed information for schools and local authorities/proprietors of independent schools, shorter, easy-to-understand version for parents and carers, AND an accessible version for children and young people addressing specifically the issues they raised during the pre-inspection and inspection._x000a__x000a_Consideration should be given to meaningfully involving children and young people in how their report should be presented, using formats such as short-form videos."/>
        <s v="•_x000a_Over half of parents responding (59%) believe there is a need for two inspection reports. However, there was widespread feeling that both versions of the report should be available to all, and that the report should be emailed directly to parents. Additionally there was support for information sessions to be help to discuss the inspection results._x000a_o_x000a_‘Full inspection should be shared to all. Transparency is vital to allow for accountability’_x000a_o_x000a_‘An in person feedback for children in assembly or a recorded video that they can watch with their form teachers. For parents a video and a written report.’"/>
        <s v="STAND believes that two versions are necessary: one detailed professional report for schools and local authorities, and a shorter, accessible version for parents, carers and young people._x000a_However, both must remain publicly available, without restriction._x000a__x000a_The detailed report is essential for transparency, accountability and for families, advocates and community organisations to understand whether a school is meeting its legal duties (including UNCRC, Equality Act, ASL legislation and NAIT guidance). The accessible version is equally important to ensure parents, carers and children can meaningfully understand the findings without educational jargon._x000a__x000a_Crucially, a single simplified report would risk losing important detail about how well schools are supporting autistic and neurodivergent learners, including areas such as pupil support, sensory environments, restraint, behaviour expectations and rights-based practice. Keeping two publicly available reports ensures clarity for families while maintaining full transparency across the system."/>
        <s v="•A holistic ‘systems-thinking in practice’ approach should inform all stages of the inspection process; connecting families, schools, communities, further/higher education and workplaces to enable a meaningful approach to ensuring socially, economically, &amp; ecologically-thriving futures for learners &amp; their communities. _x000a__x000a_•A single inspection report for all audiences; accompanied by evidence presented through a variety of media (e.g. video, audio, image-based), should be implemented. _x000a__x000a_•Inspection reports should be structured around an easy-to understand format: such as the 'Culture', 'Curriculum', 'Campus', 'Community' model outlined in the national Learning for Sustainability Action Plan."/>
        <s v="This is a very difficult question to respond to using the options above.  The main reason for that is that inspections currently happen so infrequently that they do not offer the assurance often ascribed to them.  It also depends on the nature of findings reports – if formative and focused, they will be of most use to the staff team in schools.  Whereas, a report for parents would be most beneficial if it offered confidence statements and assurance – thought the gap between inspections means that any such report has a very limited shelf-life and much more system-wide assurance could be gained by regular focused inspections on the degree to which local authorities were performing their improvement function in conjunction with schools."/>
        <s v="Reporting, combined with publication of the scoring attributed to the establishments, can be disempowering and have significant detrimental impacts on the health and wellbeing of staff.  An over-reliance on reporting requirements and accountability in the 2025 Act did little to signal the culture change needed in the inspection system which practitioners will have been hoping for. The EIS is clear that, even if the iniquity of grading schools is removed, reporting as it operates in the present culture, continues to risk counteracting genuine improvement. It would be unacceptable to the EIS if, for example, the removal of grades resulted in narrative or statements which ultimately replaced one reductive and misrepresentative measure with another, ultimately hindering educational improvement.  _x000a_The EIS notes how, in some of the best performing educational jurisdictions internationally, external scrutiny evidence is used as an internal professional tool to build improvement within the system and the risk of schools being publicly ‘named and shamed’ (or alternatively, schools, deemed to be high-performing, ‘celebrated’) is actively mitigated. _x000a__x000a_If meaningful change to the inspection process is to occur, more radical reform is necessary – reform which is founded on the premise that trust in teacher professionalism and professional judgement extends to the improvement agenda, and that the outcomes of school evaluation are primarily for educators to work collaboratively towards improvement. More fundamentally, the system must explore more intelligent and effective concepts of accountability and assurance than the publication of reports. _x000a_"/>
      </sharedItems>
    </cacheField>
    <cacheField name="7.2 What do you think are effective ways of sharing inspection findings with children and young people? (839)" numFmtId="0">
      <sharedItems containsBlank="1" count="817" longText="1">
        <s v="Keep the information relevant, involve them in the improvement plan and discuss options and ideas.  This could be done in focus groups and assembly."/>
        <m/>
        <s v="Children friendly report"/>
        <s v="Presentation from leadership team."/>
        <s v="PowerPoint _x000a_Video"/>
        <s v="Actions we have agreed to. What is good at the school."/>
        <s v="It needs to be relevant to them, but respectful. We can't have children thinking their school is not good as it will impact their behaviour. I believe that sharing strengths and areas for improvement while getting their feedback for what could be done to improve would be positive and leave them feeling there is a way forward."/>
        <s v="Communication that is directed to them specifically"/>
        <s v="This is something being trialled in the Care Inspectorate, so maybe consult with them. They've used various ways including a short video, a poster, and going back to speak with the children in person (however, this can be time costly). The message should also be clearly conveyed to the parents, so if there is a problem and their child comes home concerned, the parent can provide reassurance because they have the information."/>
        <s v="Visual indicators of strengths and weaknesses_x000a__x000a_Maybe against national average or compared to previous inspections. Areas that have improved and areas that have fallen. Bar chart or similar."/>
        <s v="Simple language, visuals and/or symbols"/>
        <s v="Send full report to parents and parents to share this with their children"/>
        <s v="In this day and age I think podcasts are the way forward however appreciate this may only target P6 onwards and secondary schools"/>
        <s v="Digital, visual and easy to understand"/>
        <s v="A focused delivery of outcomes identified where their voice directly relates to the school inspection grade.  This will demonstrate they have been listened to."/>
        <s v="Short story boards _x000a_Videos explaining what is working well and what needs improvement"/>
        <s v="Assemblies"/>
        <s v="The school should do this"/>
        <s v="Colourful summary that can be discussed in class or shared on a Dojo post for parents to discuss with their children"/>
        <s v="More in line with the way that they currently consume content, TikTok or Instagram style reels."/>
        <s v="A recorded video _x000a_Mind maps/ tables instead of lots of reading. _x000a_Power point"/>
        <s v="Social media _x000a_School assemt"/>
        <s v="Bullet points, short and punchy._x000a_Children are put off by having to read too much"/>
        <s v="A presentation-perhaps at assembly-briefly outlining the outcomes."/>
        <s v="Talk to them, be honest and open"/>
        <s v="I think they need more credit. They know when a report is due and most (particularly senior phase pupils) will look it up themselves. Other than that, assemblies"/>
        <s v="Qr code _x000a_Class dojo link"/>
        <s v="In class _x000a_Through forums _x000a_Through home with parents _x000a_Got to be interactive/exciting to gain their interest"/>
        <s v="Unsure"/>
        <s v="Available on school website, and local authority website"/>
        <s v="Im not sure the children or young people need the inspection information shared with them. It is more important for their parents/carers."/>
        <s v="Through school app"/>
        <s v="Talking to them!!!!!"/>
        <s v="Easier to understand version for parents should also be accessible to young people if they desire to read it."/>
        <s v="Do a poll with children to find out how they would like to discover inspection findings. As an adult it’s hard to answer that question."/>
        <s v="Creating a child friendly video which shares the outcome of the inspection, this could then be understood by nursery and primary pupils. Secondary pupils could read a shortened version of the schools strengths and weaknesses"/>
        <s v="In school assembly, or in PCS class (or other appropriate class). Also by email/Teams."/>
        <s v="Summary with what is good about their school and what they're working on next. Similar to what the kids get on their work about next steps etc."/>
        <s v="Just be honest over a cup of juice in the hall_x000a_Tell them that we all need to change and what to expect_x000a__x000a_Don't gloss over it or leave them ro hear that from an adult at home_x000a__x000a_Share successes and things we need to improve"/>
        <s v="Email report from inspector to all parents._x000a__x000a_Presentation to all classrs yo providr feedback and what everyones rolr is for improvement"/>
        <s v="Simple presentation giving them key stats and what standards they should expect to uphold."/>
        <s v="Talking to them, and allowing them to workshop ideas to respond to inspection outcomes"/>
        <s v="Actions speak louder than any words. An assembly for all children, keep it short and explain how well the school is doing and what each can do to improve it because, regardless of how great something is, it can always be better. For those unable to attend the assembly, a conversation suitable can take place."/>
        <s v="Using interactive methods, including digital  through existing lessons, keeping clear and relevant, highlighting areas that affect them most"/>
        <s v="not sure"/>
        <s v="Simplified language depending on age range_x000a_Specific examples inspectors have seen on the day between children"/>
        <s v="Video_x000a_Meme_x000a_Short PowerPoint/ canva"/>
        <s v="In primary schools a very short verbal report from head teacher at assembly could suffice.  For secondary children a very short written report perhaps digitally.  We do this well and can improve here.  Follow up with the chance to let them respond with ideas to achieve improvements."/>
        <s v="Assembly.  Email."/>
        <s v="A small video taking them through findings - more likely to engage with this"/>
        <s v="Visual feedback - pictures and numbers that are meaningful._x000a_Easy to understand language _x000a_Consistent use of the same language"/>
        <s v="It’s there school and then it learning I think they should know when the school is failing them and not upto standard"/>
        <s v="Teachers could share an update during an assembly."/>
        <s v="Via email"/>
        <s v="My son is 9 and has a language disorder, so would need some support understanding this report.  In primary school I believe each teacher should be responsible for communicating this to their class.  This can then be supported by parents at home."/>
        <s v="A conclusion summary as to what the school is doing well and where it needs to improve making it clear this is not the responsibility of the children. It is the schools responsibility."/>
        <s v="by just having a simple coversation really like not using confusing words that they wont understand"/>
        <s v="ensuring the school and parent council display on websites / provide links and inform the parent body and children of what the findings were"/>
        <s v="Through they’re Google classroom, health and well-being classes"/>
        <s v="On a child friendly notice board or teacher/class presentation for older children and condensed and simplified information for younger primary."/>
        <s v="A clear listed document of what the strengths and weaknesses are"/>
        <s v="By someone chatting and explaining to the children"/>
        <s v="Visual aids that are simple and easy to understand while holding Thier attention to properly digest the information this could possibly be done by having an engaging presentation or something hands on to make the children feel involved alongside taking in information"/>
        <s v="Power point or video _x000a_Something bright and colourful with images _x000a_Chatting with them in groups giving them a chance to share thoughts and ideas to be involved in the improvement process"/>
        <s v="Infographics. Bullet point summaries by email or on a central website that parents can compare schools and search inspection history"/>
        <s v="Online._x000a_Child friendly version._x000a_Recording_x000a_Short video feedback"/>
        <s v="Pictures, interactions."/>
        <s v="Visuals"/>
        <s v="Classroom briefings, with ability to feedback or shape improvements"/>
        <s v="Headlines only in an age apt way but don't shy away from the negative"/>
        <s v="Posters and information displayed in a fun attractive way. Assembly with school and parent council representatives to help relay the information."/>
        <s v="A letter sent to the address of each pupil that attends the school should be sent out for both the children and parents to go through. Perhaps an easy read version. Highlighting key points in an easy to understand format for the children"/>
        <s v="Social media, letters, emails"/>
        <s v="Sharing strengths and achievements as apposed to next steps."/>
        <s v="Report written in pupil-friendly language or visual report e.g. animation"/>
        <s v="Using hands on examples they can relate to and illustrations  focussing on topics relevant to them"/>
        <s v="Acknowledge their contribution to the positives. Present the areas for improvement and engage the children and young people (according to ability) in prioritising them and contributing to achieving the improvements"/>
        <s v="Sharing inspection findings should help children and young people see that inspections are not just about judging schools, but about understanding how everyone contributes to improvement. It’s a shared evaluation — success and progress depend on the actions of everyone in the school community. When young people see how their individual efforts connect to the bigger picture, they can feel more responsible and motivated to make a difference."/>
        <s v="videos of inspector explaining findings as well as a proper report that is not education system jargon as it is now."/>
        <s v="Traffic light system with statements"/>
        <s v="Celebrate successes in an obvious, tangible way ie a Maths festival or, a language week._x000a__x000a_Make children aware of areas that need to be improved and allow them to be involved in these improvements where possible."/>
        <s v="Poster detailing strengths and next steps"/>
        <s v="Child friendly poster with strengths and areas for improvement"/>
        <s v="Findings of an inspection should really be an issue for children as they should be receiving high quality all of the time, if there are areas of improvement required the children should naturally see the improvement and be involved in developing the setting for this."/>
        <s v="emailed to parent forum"/>
        <s v="Talking through the inspection findings using someone of their own age"/>
        <s v="You are the ones judging schools on their ability to communicate with children and young people. Do you not have some best practice to share. _x000a__x000a_Keep it simple._x000a__x000a_Make it visual._x000a__x000a_Include next steps and young people's roles in these."/>
        <s v="Straightforward language - no gimmicks!"/>
        <s v="Verbal feedback &amp; a graphical summary"/>
        <s v="Child friendly graphs and pictorial results."/>
        <s v="Powerpoints, blogs, videos on social media"/>
        <s v="Allow school leadership team and teachers to share the findings with their children"/>
        <s v="A infographic/ poster displaying key findings that can be shared/celebrated with pupils in school."/>
        <s v="A simplified shortened version (age appropriate) for the young people presented in power point format, available digitally for school website would be ideal."/>
        <s v="Short bullet points of what the school does well and where it can improve."/>
        <s v="Visual and easy read versions - focusing on what it means for them."/>
        <s v="A video message from inspectors that can be played and discussed in class"/>
        <s v="Infographic"/>
        <s v="A leaflet or quick video"/>
        <s v="Make a child friendly copy"/>
        <s v="Visual aids - colour charts. Engage with them on the questions asked and the answers that were received. Let them be a part of celebrating success or developing improvements"/>
        <s v="Something visual"/>
        <s v="Coming back into the school and talking to the children about the findings and having a discussion with them and staff about how to make improvements"/>
        <s v="Infographic using clear, unambiguous language"/>
        <s v="Teams page for secondary school children"/>
        <s v="An in-person meeting with the children and young people with the inspectors_x000a_to share findings."/>
        <s v="Something fun and engaging, Maybe a short slide show with quotes and snippets of the report that stand out, Especially things the children have discussed and feel that they have been listed to"/>
        <s v="Video/animation"/>
        <s v="It's not an issue.  Inspections that are performed in any other publicly funded environment, whether it be the Police, Health or education.  These inspections are concluded and uploaded online, that's enough in 2025."/>
        <s v="Working with young people and have them involved in sharing  the findings"/>
        <s v="A single inspection report for all audiences._x000a__x000a_Stop dumbing down children's ability to take in information.  This has caused immeasurable damage to the Scottish education system.  If the Inspection Reports are plain English, they will be accessible to children."/>
        <s v="Maybe a graphic, like a short story for the children &amp; available in different languages."/>
        <s v="In a visual infographic showing schools strengths and next steps"/>
        <s v="Same as letter already produced"/>
        <s v="They can read the report. Why shouldn't they be able to do so?"/>
        <s v="An info graphic with key points summarised"/>
        <s v="KISS - Keep it Short and Simple"/>
        <s v="Child friendly summary"/>
        <s v="Video"/>
        <s v="Child friendly language"/>
        <s v="Noticeboard in school, assembly, on school website"/>
        <s v="What is working well in their school. What the authority will do to support improvement."/>
        <s v="Publish online and share link"/>
        <s v="Discussion with children and young people having an opportunity to reply"/>
        <s v="Emailing"/>
        <s v="Data shared in picture/diagram format on a single page document that can be easily displayed or shared digitally."/>
        <s v="Bring it to life, make it visual, always start with positives"/>
        <s v="Make this visual"/>
        <s v="Unsure."/>
        <s v="A child friendly letter either sent home or to be read out at assembly in school."/>
        <s v="A searchable re0ort on the HMRC websitr"/>
        <s v="In person, so they know what is good and what improvements are needed"/>
        <s v="Child friendly language."/>
        <s v="Short report highlighting main areas"/>
        <s v="Explain it to them in terms they would understand."/>
        <s v="Through pictures and a celebration assembly"/>
        <s v="In their class environment with their teacher and a senior teacher so feedback  and discussions can be heard."/>
        <s v="Incorporate visuals and easy to understand language, worded positively."/>
        <s v="Through school assemblies. An appropriate report that can be shared by parents/teachers with children."/>
        <s v="I think inspection findings should be shared with children and young people in ways that are easy for them to understand and interesting to engage with. This could include creating child-friendly documents that use simple language, clear visuals, and summaries instead of long reports. Another effective way would be to make a short video with animations, which can explain the key findings in a fun and accessible way. Finally, holding an assembly or group presentation where the findings are explained and children can ask questions would help make the process more interactive and meaningful for them."/>
        <s v="Classroom discussion _x000a_Mini presentations _x000a_Focus groups"/>
        <s v="Perhaps fedback through their registration classes with option for link to be shared"/>
        <s v="Letter/email to parents and online"/>
        <s v="We should be transparent and they should have access to the full report and sessions to walk the young people through what it means if there are areas they may not understand"/>
        <s v="Letters."/>
        <s v="Sharing positive aspects of their school that are relevant to them."/>
        <s v="I think either discussion with parents or a PowerPoint in an assembly laying out what was done well and what's could be better would be useful - honesty is always the best policy, and it helps the kids feel they really are making a difference to their school community."/>
        <s v="Communication through the school to let pupils know and email communication to parents. Also a platform to access reports through an easy Internet search."/>
        <s v="By using the feed back given to help the children see what they have achieved_x000a__x000a_Young people could have a more open discussion"/>
        <s v="By breaking it down to there level and showing them_x000a_How well they are doing and they are making the school great."/>
        <s v="Meetings and assemblies. Letter contact"/>
        <s v="In a way that young adults will understand and also be heard"/>
        <s v="Infographics could be useful. I would think most young people wouldn't want to reading a full report."/>
        <s v="Honestly, an inspection shouldn’t really be a concern for children. Their education remains the same until improvements are made. They consider it to be a test if the school hasn’t done well. I could suggest just assemblies which identify what targets the school are hoping to aim for which are relevant to them"/>
        <s v="Through assemblies and posters that can be displayed among schools."/>
        <s v="Those children that can understand it i think would find it interesting to know how thier school is doing"/>
        <s v="HM and the school vocally share the results and use power point to display any relevant information giving the children the opportunity to ask questions and discuss the results openly."/>
        <s v="Key outcomes, what they mean, the impact and what will be done to improve"/>
        <s v="Discussion in PSE time"/>
        <s v="By classroom changes, teaching standards raising and ASN children having their needs met. _x000a_Children don’t need lengthy discussions on the findings they need to see the change happening to give them a positive experience of education."/>
        <s v="Emails sent/shared out by the school."/>
        <s v="Online downloaded content."/>
        <s v="School staff should share what was liked about the school and what we can get better at."/>
        <s v="Pupil friendly format using an evaluation they can relate to. Eg stars and wish for teaching, people, school building, opportunities and achievement."/>
        <s v="Assemblies and texts"/>
        <s v="Email, report for sharing on school/authority website"/>
        <s v="Child friendly report"/>
        <s v="We need to take account of what appeals to children of different ages, stages of development and maturity. Digital approaches could be useful, for example short videos or animated graphics. School councils could receive a face to face session. Young children could be involved through effective sharing of information in conjunction with their teachers."/>
        <s v="Provide a summary of inspection findings with clear and plain language as well as the option of accessing the full report_x000a_Use visuals, icons and key messages to help engagement_x000a_Videos and animations could be used_x000a_A presentation to the school assembly _x000a_An infographic poster"/>
        <s v="Providing an inspection summary written in children’s language, free of educational jargon like best practice suggests in line with UNCRC, would be inclusive and allow children and young people to be more aware of their school."/>
        <s v="A user friendly version for c and yp. Not too wordy. _x000a_Delivered to the class by the Class Teacher focusing on what they wanted from the inspection."/>
        <s v="Talking to the children."/>
        <s v="A letter"/>
        <s v="published on school website."/>
        <s v="Using visual aids"/>
        <s v="Email"/>
        <s v="short presentations with graphics and interesting content rather than wordy documents"/>
        <s v="Provide a short, plain-language summary of findings, avoiding jargon. Infographics, posters, or leaflets displayed in schools. Short animations or videos that explain the findings in an engaging way. Question-and-answer sessions where children can seek clarification. School councils or pupil representatives could be briefed first, then lead sessions to share findings with peers. Show not only what inspectors found but what will happen next. Use a “You said, we did” style format to demonstrate that young people’s voices made a difference."/>
        <s v="Use child-friendly reports or summaries with simple language, bullet points, and visuals._x000a__x0009_•_x0009_Share findings through assemblies, class discussions, or short videos._x000a__x0009_•_x0009_Use posters, displays, or infographics around the school._x000a__x0009_•_x0009_Involve pupil councils or leadership groups in presenting findings to peers._x000a__x0009_•_x0009_Provide opportunities for children to ask questions and give feedback on the findings._x000a__x0009_•_x0009_Highlight clearly how their views contributed to the outcomes and any next steps."/>
        <s v="Use of modern technology to access data digitally"/>
        <s v="I don’t think the children will be affected by an inspection result. As long as they are happy and settled in their school then the inspection report means little to them."/>
        <s v="This could be shared during school assemblies."/>
        <s v="online, an app or website, dashboard with drill down options"/>
        <s v="Short bullet points._x000a_Statements with examples."/>
        <s v="Simplified report"/>
        <s v="Sketch note format"/>
        <s v="I think some sort of self-evaluation rating activity with CYP at the start of the inspection process would be  advantageous.  This could then be validated against the inspection findings afterwards._x000a_A child friendly report could also be produced re what their school have been seen to be doing well and what advice the local authority and leaders have been given to make the school better.  CYP can then be clear on what they expect to emerge as part of SIP priorities moving forward."/>
        <s v="Information evening for parents and children to attend _x000a__x000a_Fun day which includes info on the inspection for parents and children to attend _x000a__x000a_Video made by school with info made fun and easy to understand I.e. YouTube or sway to distribute_x000a__x000a_A one page info doc made fun and easy to understand"/>
        <s v="Having a child friendly version with expectations of what the school will do to help them more"/>
        <s v="Inspectors speaking directly to children and young people following the inspection. _x000a__x000a_Via social media channels. _x000a__x000a_Child friendly letter"/>
        <s v="I think printed for some people as many dont use Internet and this seems to have been forgotten about as everyone assume all adults are comfortable online when thus isn't the case._x000a_I also feel children are using snapchat, Instagram etc to much and many are being exposed to stuff they shouldnt as a result."/>
        <s v="Digital - short video"/>
        <s v="Not sure as depends on their stage."/>
        <s v="Ideally through face to face forums, where questions can be answered"/>
        <s v="By addressing them as a group via assembly for example. Talking is better than handing out a written format - most of these will not be read and will end up in the bin."/>
        <s v="Simple version - what’s good, what can we get better at,"/>
        <s v="Using age appropriate language and words."/>
        <s v="Key messages presented at an appropriate level"/>
        <s v="At assembly post-inspection. This should be done by the HMIE."/>
        <s v="email, internet"/>
        <s v="Sharing on social media. Discussing in PSE etc. School council chair should also see a copy visit final publication, same as chair of  parent council and SLT"/>
        <s v="Via parents and staff from the above short report"/>
        <s v="Simplified report that class teachers can share and discuss."/>
        <s v="Short, child friendly Summary of things going well and areas for improvement"/>
        <s v="You said...we've recommended... format"/>
        <s v="Digital versions using sway, sketchnotes or other platforms"/>
        <s v="Breaking down and sharing how their views helped shape the report.  Even a simpler child report for pupils or sugestions in ways children can progress from the report.  Inspector letter to pupil council to disect and share with their class/school."/>
        <s v="Infographics for visual ease and child-friendly language"/>
        <s v="Must be accessible to all students regardless of age/ability. So adapted easy read or using PECS symbols."/>
        <s v="Short sharp statements, like bullet points which summarise the findings. Short videos/podcasts?"/>
        <s v="Videos/ animations"/>
        <s v="Video featuring members of the inspection team that the children met."/>
        <s v="Power point slides, short video"/>
        <s v="Talk to them"/>
        <s v="A child friendly report should be prepared. Or even better the main report should be written in child friendly language anyway and avoid jargon."/>
        <s v="Child friendly document"/>
        <s v="Possibly a summary report in an easily accessible format, but again, I think the full detailed report should be available for all to view."/>
        <s v="There aren’t, not really. If there was a student body or a pupil council then sure, but the Head Girl and Head Boy are under enormous pressure from staff so it’s not like they can engender confidence in the school on their own amongst their peers. I suppose a letter - a paper letter - appropriate to the age group, would be acceptable."/>
        <s v="A video."/>
        <s v="I think effective ways is to share colourful reports x"/>
        <s v="Speak to them about the findings and how it makes them feel. Most young people want to feel proud of themselves and the communities they operate within. They should recognise their school and their part in shaping that community when they get the report. The trick is making sure it tells that story about their community, how it works and what people are trying to achieve within it. Therefore, it should acknowledge the clubs they are part, the hobbies they do, the places they go, where their parents work and meet, and why they matter."/>
        <s v="A video or a link to a secure web page with text and embedded content."/>
        <s v="A short, easy to read communication, customised for the target audience. A P1 pupil will care very little while a S7 pupil might be very interested in the details."/>
        <s v="Assembly, newsletter"/>
        <s v="Easily broke down terms. Charts and categories easily identified possibly by colours."/>
        <s v="presented verbally in person."/>
        <s v="Power point in school assembly"/>
        <s v="A concise summary of the inspection report detailing the principal findings in a simple to understand format"/>
        <s v="NOT through the current biased SELECTIVE wording that St. Mary's Polbeth use on their School Newsletters. Often ommitting areas of failings/blowing their trumpet for anything that has went well. Not delusional brainwashing of parents/ kids in School Assemblies that recent surveys/inspections went well and not owning up to obvious failings. Perhaps a way to report findings would be W L Council publishing a report in lay man's terms in local council bulletin/or email parents comparing local schools inspection results against each to help clarify the findings/put them into context. Parents should be contacted individually after bullying incidents for satifaction surveys. Sack Greig Welsh WLC."/>
        <s v="Accessible formats like videos"/>
        <s v="Talk directly to the children, for example through an assembly or record a video to share with them after the inspection."/>
        <s v="Diagram or poster summarising report"/>
        <s v="The language used needs to be pupils friendly, for each phase and stage supporting the schools given vision and values that pupils have been using as a guide in order to achieve in their school and aspirational learning context"/>
        <s v="An easy to ready child friendly version of the report which can be delivered in an assembly or similar environment."/>
        <s v="Assembly from HMIe staff and SLT"/>
        <s v="Schools best know their learners and what would be an appropriate way. In house sharing would be best"/>
        <s v="Assembly with lead inspector telling the pupils what they have found._x000a__x000a_Child friendly document/poster that explains the key strengths and weaknesses"/>
        <s v="Accessible language that is about them. Form it with them on a revisit perhaps? For example, “we saw, we think…” or something like this to highlight the why of your decisions."/>
        <s v="Differentiated for stages and delivered to them by inspectors in a way that best suits their learning needs."/>
        <s v="Easy to understand version with child friendly language for younger children."/>
        <s v="A child friendly version of the report or presentation that can be shared with children."/>
        <s v="Shorter statement without jargon or overly technical vocabulary.  _x000a_In particular responding to any concerns that the young people made."/>
        <s v="Video feedback in child friendly language outlining strengths and suggestions for improvement."/>
        <s v="A short presentation with the main facts that can be shared in classes or at assemblies."/>
        <s v="Two inspection reports – one with detailed information for schools and local authorities/proprietors of independent schools, and a shorter, easy-to-understand version for parents and carers and STUDENTS."/>
        <s v="Digital display for assembly"/>
        <s v="Do they really need to know???"/>
        <s v="Video or other visual type explanation - reading a whole document is too much"/>
        <s v="Video_x000a_Infographic"/>
        <s v="A post inspection visit report/video from the inspection team using child friendly language  sharing positives and reassurances as to how any improvements are going to be addressed"/>
        <s v="Online"/>
        <s v="Annotated/illustrated diagrams"/>
        <s v="Recorded presentation showing and explaining key points"/>
        <s v="This responsibility could lie with the HT/SMT._x000a_Following inspection visit, QIOs could/should sum up their findings briefly to those interviewed as a curtesy."/>
        <s v="using age-appropriate communication"/>
        <s v="They should be told all the positives and the targets for improvements. This should be as positive a process as possible."/>
        <s v="School website"/>
        <s v="In person is the best way to share these findings - it's inclusive for all learners and enables teachers and school staff to clarify, explain or answer any questions that learners may have."/>
        <s v="Poster or leaflet version"/>
        <s v="Meetings  with pupils, explaining the main findings of the report in an age appropriate manner and allowing discussion on the findings."/>
        <s v="Child friendly version to be shared with pupils council or pupil representatives."/>
        <s v="Explain the findings in a way that they understand."/>
        <s v="A video of the inspectors sharing their findings."/>
        <s v="School should do it"/>
        <s v="During assembly - inspectors should come back and share this"/>
        <s v="One page mind maps, a sketch note idea."/>
        <s v="A child friendly report that can be read to children/a visit from inspector to discuss/online chat with inspector to discuss"/>
        <s v="Visuals of some sort- graphs or pictures perhaps."/>
        <s v="Simple statements of the findings of the visit."/>
        <s v="In a simple child friendly way."/>
        <s v="A simplified report for them to read and understand themselves. Visual colour-coded grades are more appropriate for them, particularly our younger pupils."/>
        <s v="The findings must be in an understandable form for children and young people to understand and apply. The inspection should also make clear the pivotal responsibility of school students and their parents to contribute to the efficacy of their related schools. Outside agencies and support systems must also work in active symbiosis with schools so that realistic expectations can be managed on all sides as closely and effectively as possible."/>
        <s v="Parents and schools should be able to disseminate this information._x000a_It should be made clear in any way of sharing that any negatives are not the fault of the children."/>
        <s v="Produce a child friendly version of the report._x000a_School then gets pupils to contribute their ideas on how they can improve or move forward.Let the children help with solutions ."/>
        <s v="Using more straightforward language and visuals"/>
        <s v="Verbal feedback, visual presentations at assemblies, traffic light scale with next steps,"/>
        <s v="Pupil councils and other groups could cascade to their year groups. School bulletins could have key information included. The information would have to be Bitesize and clear."/>
        <s v="Video / in person sharing of the findings (HT or ES staff coming into the class)"/>
        <s v="Pupil friendly language.  Presentations to the senior phase."/>
        <s v="Workshop"/>
        <s v="A PowerPoint made by the inpectors that with pictures and limited words that highlights what is good and what will be improved and what is expected of children at school to facilitate learning ."/>
        <s v="Ideally, this would include visuals and practical examples. E.g. have simplified categories for 'learning', 'wellbeing', 'relationships' etc. with a matching visual. Then name positive examples seen in their school in short, child-friendly sentences, and share next steps in a similar manner for each category. Consider a focus on who is responsible for the next steps."/>
        <s v="Summary leaflet"/>
        <s v="Pupil support leaders/ primary heads deliver findings and feedback to pupils in classroom settings ."/>
        <s v="Short and using child friendly language. Ideally in a format where it can be used for teachers to teach a lesson, or series of lessons. Report writing, persuasive writing, reading graphs, data analysis etc."/>
        <s v="Simplified report - maybe in Powerpoint"/>
        <s v="I think you would need to ask them. To be honest, I'm not sure how interested they are by these things. Perhaps that comes down to Global Citizenship, and building their understanding and appreciation for &quot;Quality Education&quot; (SDG4), so that they can appreciate how this process improves their learning experience."/>
        <s v="Report"/>
        <s v="even a video of highlights and feedback would be useful _x000a__x000a_visuals"/>
        <s v="Infographics which share visuals to help support the findings to make it easier for children to understand and make sense of."/>
        <s v="Short, simplified versions of text."/>
        <s v="Using an engaging digital presentation which is child friendly."/>
        <s v="A short document that can be shared and explained."/>
        <s v="Here you can produce your shorter easier to understand report, or perhaps via a short presentation/video that the young people can watch."/>
        <s v="Posters and infographics"/>
        <s v="Talking it through in person."/>
        <s v="Sway presentation_x000a_Smiley face you her kids"/>
        <s v="Strengths and next steps"/>
        <s v="Informal Pupil Council Meetings/assemblies/Parent &amp; Carer meetings."/>
        <s v="follow the framework and language of wee HGIOS and be clear and concise. What does the report mean for them, what are the schools next steps, how can everyone (including children) do to make the school even better."/>
        <s v="A child friendly version of the report  that can be shared in class or through pupil council."/>
        <s v="The report as visually as possible"/>
        <s v="Graphs or pictures in Primary/Special needs."/>
        <s v="If included in the report writing young people could choose how they want to share the findings with their peers.  This might include assemblies, written documents etc but could also include more creative methods e.g. video using children's own drawings/ voices etc.  E.g. Newark primary Port Glasgow 'We are all special' video.  https://www.youtube.com/watch?v=WbXOZyqb034_x000a__x000a_Another example:  Redwell Primary 'What are we learning through play?'  https://youtu.be/5sya_AXDBvc"/>
        <s v="Inspectors should come back and talk to the children in assembly."/>
        <s v="In a presentation devised by the school which must be okayed by inspectorates within a time frame afterwards. This can be with a template provided, but schools know their pupils best."/>
        <s v="Giving real examples in terms of pupil experience so it is accessible"/>
        <s v="Use of simplified language, clear examples and visuals."/>
        <s v="Summary in child friendly language building on strengths"/>
        <s v="Short video created by inspectors."/>
        <s v="Bullet points of strengths and things to work on in child friendly language."/>
        <s v="The school should feedback."/>
        <s v="School should feedback key messages."/>
        <s v="Digitally or using a interactive forum"/>
        <s v="Child friendly language report_x000a_The inspector taking the time to speak to the whole school rather than just leaving/finishing an inspection"/>
        <s v="Face to face assemblies"/>
        <s v="Data that shows clear answers and avoids using technical terms. Data with visual aids and easy to read charts to support all ages."/>
        <s v="Social media and emails."/>
        <s v="Charts and graphs / visuals"/>
        <s v="Something visual. Video report"/>
        <s v="nursery children you would simplify your language use visual aids"/>
        <s v="Posters outlining targets for the following year. _x000a__x000a_Then each class can work with their teacher and peers to improve where required."/>
        <s v="By tellung them"/>
        <s v="Email the report or create a sketch note for young people to understand the main findings of the report."/>
        <s v="Social story_x000a_Summarised findings"/>
        <s v="Child friendly document or slideshow"/>
        <s v="Announce key points in a supportive way."/>
        <s v="The shorter more succinct report should be on social media."/>
        <s v="Group workshops and summary report where pupils can ask questions about the feedback and fully understand what it means."/>
        <s v="Charts, Graphs, &amp; Infographics as children and young people will not read  paragraphs of text."/>
        <s v="Discussion groups/ambassadors for school improvements_x000a_Animation/comic/social story"/>
        <s v="More simplified version"/>
        <s v="A simplified reports with their voice coming through in it. Quotes, feedback etc specifically from pupils."/>
        <s v="Highlights reel of all the best bits about the school in child friendly language. A 'What you can do to help us get even better.' Section with a few brief suggestions on how they can contribute to school improvement eg uptake of clubs, attendance and punctuality etc."/>
        <s v="Verbal feedback would be helpful rather than written reports."/>
        <s v="Staff/parents and carers to disseminate information."/>
        <s v="I think in primary schools the children shouldn't be worried abour inspections and just just be focusing on learning in their school"/>
        <s v="sketch note style summary, assembly"/>
        <s v="With a flag! Small to big depending on the report…_x000a__x000a_Make it visible - a pupil will only have one inspection in their primary years but I’m not sure it means much to them."/>
        <s v="Make it visual &amp; creative"/>
        <s v="Assembly at the end of the inspection."/>
        <s v="Short You tube or similar summary delivered by inspectors backed up with documents as above .  Important that young people understand the importance of their role and contribution.  Important that they feel their views were listened to and understood."/>
        <s v="Through a short PowerPoint type application"/>
        <s v="Video summary / pictures"/>
        <s v="Headteacher shares findings through the condensed report. Alternative option is the team of inspectors create a video as a thank you to pupils for welcoming them in the school and share the positives they found and what pupils could continue to do to make the school even better"/>
        <s v="Graphics"/>
        <s v="Shared in school, either in class or assembly"/>
        <s v="Summarised report with use of infographics would be useful."/>
        <s v="This should be done by the school."/>
        <s v="Infographic or sketch note _x000a__x000a_Simple visual and concise info."/>
        <s v="infographic. _x000a_Something visual with key comments, statistics and evidence of their voice in there."/>
        <s v="Via assembly and use of emails or short media videos on their ipads"/>
        <s v="Face-to-face/ verbal to enable them to seek clarification."/>
        <s v="A video report perhaps"/>
        <s v="Collaborative groups_x000a_Video"/>
        <s v="Using child friendly language… what things do the school do well in."/>
        <s v="Simplified version with graphs."/>
        <s v="Their parents should do it. Nothing from school."/>
        <s v="Video format with inspector telling children what is good in their school and how inspection has gone."/>
        <s v="Strengths and areas for development- simplified ( colour coding RAG)"/>
        <s v="A simplified letter"/>
        <s v="A child friendly version for children to read with parents at home and with their teachers in school."/>
        <s v="In person, through whole school assembly."/>
        <s v="same as the parents and carers, an easy to read version for the children and young people would be best"/>
        <s v="Detailed drawings for the younger generation. _x000a_Short paragraphs for those who are able to read."/>
        <s v="verbal or easy read version for children to read depending on age and stage."/>
        <s v="Drawing for younger children"/>
        <s v="Short and simple sentences."/>
        <s v="Through school apps or paper copies for parents who have limited resources"/>
        <s v="This should be up to the school. They know the learners best."/>
        <s v="Using visuals as much as possible._x000a_Inspectors engaging with the children and explaining to them what our next steps are"/>
        <s v="Graphs/ charts to make the findings easier to understand"/>
        <s v="imagine being told you are happy but staff are rubbish as you dont have robust enough systems in place. Kids dont need more stress"/>
        <s v="Interactive, short vodcast"/>
        <s v="A separate report in child friendly speech."/>
        <s v="I think pupils should only focus on one area of improvement. More than this and it can impact the school ethos/ how they see the school."/>
        <s v="A third report for children, with results from their survey, and some positive comments."/>
        <s v="Online and even an inspector speaking to all year groups at an assembly."/>
        <s v="Clear simple reports"/>
        <s v="Visual sketch notes."/>
        <s v="A video clips with the lead inspector speaking to the children, having diagrams ata very simple level to show things that are going well and then areas where the school could improve leading to pupil voice with suggestions of how they could help lead these improvements that are suggested by the inspection team."/>
        <s v="I think high-school aged pupils would be able to largely understand the report that is written for adults. I think teachers/parents/carers could simplify it for those with ASN/younger pupils should they wish to know about the inspection findings."/>
        <s v="SMT could he responsible for finding ways to share information with carious age  groups . Ie committe small groups"/>
        <s v="Maybe a school assembly/meeting so that everyone can discuss and contribute"/>
        <s v="As answer above"/>
        <s v="Brief PowerPoint with illustrations and audio"/>
        <s v="Child friendly bullet point reports."/>
        <s v="A shorter, easy to understand version with child friendly language."/>
        <s v="Having the inspectorate team lead an assembly and let them know the strengths of the school and their findings on what the school can do to keep on improving."/>
        <s v="Staff explaining"/>
        <s v="Speaking to young people and for younger children a simple “visual picture” with short, easy to understand explanations"/>
        <s v="The information shared via assembly/ class teacher"/>
        <s v="Inspectors provide a child friendly format."/>
        <s v="Verbal feedback from inspectors and a child friendly report."/>
        <s v="Inspectors should share their findings with young people in a child friendly format."/>
        <s v="Simplified language for primary school children. Maybe two columns labelled What we do well and what we need to do better..."/>
        <s v="Compare what the young people rated in their questionnaires to the findings of the inspection itself, visually and with commentary if needed. Charts/graphs/ratios etc._x000a_For example, if they thought something was positive and it was, great, they have a good understanding of that area. If they rated something poorly, but the inspectors thought it was good, it would be nice for them to see that and know why! Or if they thought something was good and it wasn't, explain why. Otherwise it seems pointless asking their views and insights, to disregard it."/>
        <s v="In a child friendly format, which is easy for the school leadership team to share with the children."/>
        <s v="Teachers explaining in class"/>
        <s v="In school pupil bulletins and notice board postings or social media"/>
        <s v="Again, short, differentiated report on the highlights and things the school could improve on. Limited jargon but could be discussed during certain pastoral care for example and for them to give ideas on what we could do to improve the weaknesses. It should focus on areas specific to them not things like staff CPD and change culture etc."/>
        <s v="Pupil friendly letter"/>
        <s v="Digital - short animation/plain language PowerPoint/sway presentation. Or plain language bullet points under headings: what we do well/what we could do better."/>
        <s v="Talking to them"/>
        <s v="Children do not understand the language. It could be damaging to relationships between pupils and staff if there is a poor inspection outcome."/>
        <s v="Pupil friendly visual presentation"/>
        <s v="put it online"/>
        <s v="Reports should be shared with children and YP in formats and language appropriate to their age and stage. Part of the inspection process should include in person and online (for older YP) meetings allowing children to respond to and possibly query the assessment of their setting/school."/>
        <s v="Infographic video"/>
        <s v="Child friendly leaflet - short and sweet"/>
        <s v="In a short video clip akin to a YouTube short or a TikTok video. Today’s children appear to have an affinity with this type of information presentation. If we really want to reach them, this should be explored."/>
        <s v="Making it digital through perhaps making a supporting YouTube video explaining what the different sections in the inspection mean. Then providing the results to children with more clarity."/>
        <s v="A child-friendly language version for staff to share to children"/>
        <s v="Posters or short video with child friendly language and explanations"/>
        <s v="Letter in plain, jargon free way"/>
        <s v="Just giving them the one word results of each section and explain the meanings of each section in easy language."/>
        <s v="Letter"/>
        <s v="Not sure but certainly not using over simplified labels"/>
        <s v="Child friendly summarised version"/>
        <s v="Talks - emails. link to a website. Headteachers weekly Sway,"/>
        <s v="Ask them how this would be best presented ."/>
        <s v="A link _x000a_Possibly some graphs - make it more visual"/>
        <s v="Maybe a video, or Sway using child friendly language"/>
        <s v="By social media or video."/>
        <s v="Recording"/>
        <s v="Via tik-tok as that's all they engage with."/>
        <s v="Visuals infographics"/>
        <s v="feedback via video for showing in schools"/>
        <s v="Posters, texts and multimedia.  THe findings could be presented and discussed in a podcast format"/>
        <s v="I’d love to think that pupils can be involved in giving their voice about their school &amp; in return of this a pupil friendly version/presentation could be created to share at an assembly or as a A4 snapshot. Almost like a ‘thank you’ for letting us visit."/>
        <s v="A child friendly format, outlining key areas of inspection and strengths/areas of development. Could be a very general overview at assembly or even an upper and lower school version."/>
        <s v="Presentation with clear highlights. They will not want the finer details. _x000a__x000a_To show pupils how they can support the progress in a school"/>
        <s v="Child- friendly summary"/>
        <s v="Discussions, assemblies"/>
        <s v="Produce a child friendly version involving the children in writing it. _x000a_Ask them what they think are strengths and areas for improvement are for them."/>
        <s v="I don't think this is done at all at the moment. I think smiley faces would be simple enough for children."/>
        <s v="Visual data. Measurable child friendly targets."/>
        <s v="Short presentation."/>
        <s v="Open discussion in school"/>
        <s v="Direct feedback e.g., assembly explaining the findings.  A mobile phone 'App.'"/>
        <s v="I think a child friendly summary should be produced. Possibly a short video from a member of the inspection team highlighting the positives and areas for improvement which could be shown to pupils."/>
        <s v="Use Simple language"/>
        <s v="Not appropriate"/>
        <s v="Assemblies which reflect on the positive aspects of the school to help build a positive environment. Continue to ask for their views on what can be improved and then discuss what the 'visitors' thought and recognise where they match with their ideas."/>
        <s v="Available via school website on newsletter"/>
        <s v="Easy to understand version of report that is age and stage appropriate."/>
        <s v="A leaflet with attractive colours and graphics"/>
        <s v="The use of the graded 6 point scale. _x000a_Pictorial data. _x000a_Quotes from the report"/>
        <s v="Short publication and video."/>
        <s v="Presentation from teaching staff. Mandatory."/>
        <s v="Staff should.share it with children."/>
        <s v="I think this feedback should come directly from the inspector team to the children, sharing all messages at a stage appropriate to the learners. This may also include coming back to schools when reports are published as well as at the end of the inspection week"/>
        <s v="Posters - diagrams _x000a_Verbally"/>
        <s v="Through an assembly and the pupils should have an opportunity to feedback their opinion of the inspection and the findings."/>
        <s v="Verbal communication"/>
        <s v="A straightforward summary."/>
        <s v="A report that tells the young people what is going well at their school and what needs to get better"/>
        <s v="Short report detailing all the findings of the inspection."/>
        <s v="To be very honest  with children and young people. Put  the report in plain English , without any jargon."/>
        <s v="Pictures, video"/>
        <s v="Infographics videos thingkinks"/>
        <s v="Child friendly statements"/>
        <s v="Road map - images and key words of the schools achievements and next steps.  Child friendly language and images for all learners."/>
        <s v="Easy to understand  , how it impacts them"/>
        <s v="A letter from inspectors telling them what the school is doing well. Make it positive!"/>
        <s v="Staff and parents can share"/>
        <s v="A child-friendly report should be written to share with pupils."/>
        <s v="A simple letter"/>
        <s v="Presentation delivered via assembly"/>
        <s v="Something which includes audiovisual content, eg narration over a slideshow or something similar, which would appeal to the appetite for YouTube etc"/>
        <s v="A presentation for children and young people with graphics/illustrations to clearly show data. Concise bullet points in easy to understand language - separate presentations for each CfE level e.g. early, first, second, third."/>
        <s v="Inspectors should tell them directly themselves at an assembly."/>
        <s v="Slide shows and videos"/>
        <s v="A child friendly way of showing results and an assembly to discuss with children held by the inspectors."/>
        <s v="digital copies should be either send to parents or posted on school web pages"/>
        <s v="Not sure at primary as what does it say to them if their school receives a low grade. Maybe something that reflects tgg he e positive things the inspection found."/>
        <s v="Video able to be shared via registration/Guidance lessons"/>
        <s v="Child friendly report, video from inspector."/>
        <s v="Simple language- strengths and next steps."/>
        <s v="A child friendly version of focussing on the strengths and celebrating their contribution to the positive aspects of the school would also be nice"/>
        <s v="Sketch notes child friendly report or even video feedback"/>
        <s v="A report"/>
        <s v="PowerPoint using child-friendly language"/>
        <s v="Visual representations"/>
        <s v="School staff sharing the findings with pupils"/>
        <s v="A short Assembly to share the information ftkm the inspection."/>
        <s v="Child lead language"/>
        <s v="A single page summary that the school has to display at the main pupil entrances and online."/>
        <s v="One page Wonderwall"/>
        <s v="Short video reels"/>
        <s v="Make a TikTok!"/>
        <s v="Sketchnotes"/>
        <s v="A simplified version of what is done well at you school and next steps or things to think about."/>
        <s v="Presented using graphics and high level messages.  Also including their views and how they were used._x000a_A sketch-note video."/>
        <s v="Children’s version of the report"/>
        <s v="Could film be an option which could be shared on various platforms but also shared in school post inspection."/>
        <s v="Simplified report - infographics might be good."/>
        <s v="RAG / Traffic lights against statements from the framework (our use statements from HgiOURs"/>
        <s v="A child friendly short summary"/>
        <s v="Child friendly language on 1 A4 sheet with graphics to help them understand what is good about their school and what needs to be worked on."/>
        <s v="Feedback from inspection team to children at the time"/>
        <s v="A digital message delivered by one of the inspection team covering aspects of the inspection."/>
        <s v="Report at their level"/>
        <s v="Sharing with them how their surveys and what the school said and inspectors found triangulates. _x000a_Taking time to feedback to the pupils following conclusion of inspection, give them the high level messages too."/>
        <s v="verbal feedback through a whole school assembly"/>
        <s v="2 stars and a wish"/>
        <s v="Social media"/>
        <s v="Using pupil leadership groups to put key mesages in to child friendly terms and then leading the process"/>
        <s v="Anything that focuses on the positive"/>
        <s v="Pupil languaged document with a presentation which could be shared at assembly for example"/>
        <s v="Pictorial sketch note"/>
        <s v="A child friendly ‘report’ with all the good things about their school and area in which the children work with staff to help the school to improve."/>
        <s v="Feedback from Inspection Tam to children - assembly or focus groups to explain what has been seen, strengths and areas for improvement."/>
        <s v="A simplified version of inspection findings that tell the children what is good about their school and what the school will do next to become even better."/>
        <s v="A pupil friendly document or a series of visuals,"/>
        <s v="Simple list of 'what my school does well' and 'how my school can get better'."/>
        <s v="A video feedback from the inspectors"/>
        <s v="Speaking with children before leaving inspection."/>
        <s v="Video, presentation?"/>
        <s v="Children and Young People need inspection findings to be presented succinctly using language that references their school.  It should be clear that any areas for improvement are not a reflection on them.  If improvements are being identified, young people should not be made to feel that they go to a 'bad' school as that impacts on their wellbeing and self esteem.  _x000a_A short presentation or key points document could be produced to be shared with children and young people."/>
        <s v="A visual representation would be helpful and more accessible."/>
        <s v="Come back and do assemblies."/>
        <s v="A you said/we heard/next steps approach with strengths and areas for development for the school."/>
        <s v="Make a child friendly version possibly using video."/>
        <s v="Not as a child friendly version - they are generally dreadful! A video from the inspector team?"/>
        <s v="An animation would be amazing but actually a sketchnote is a great way"/>
        <s v="Speaking to them, in an informal but approachable way. Using appropriate language that they will understand."/>
        <s v="A report using the language of How good is Our School"/>
        <s v="Very simplified statement with use of visuals and examples to support understanding._x000a__x000a_Very young learners at nursery/primary level will likely not understand the key messages shared, nor will they retain or care much about this information so any approach taken needs to be meaningful and non tokenistic, not just a tick box exercise."/>
        <s v="Summarised report with visuals, to include child-friendly language. Perhaps read as a video by the lead inspector, who the children will remember from the inspection. This could then be shared online too."/>
        <s v="Have children said they want to have inspection findings shared? In schools we share positive stories with children every week. So this may not be needed. Inspections could be done in a way that is less obtrusive and for young people it is just another week in school."/>
        <s v="A  more visual - sketch note -approach"/>
        <s v="This would depend on the age of the pupils. If primary aged pupils are working hard, are happy and are making good progress, why would you discourage them by finding fault in things that don't really matter to their education. If secondary aged pupils are truanting on a regular basis and disrupting class learning when in school, it is important that they are made aware of the consequences of their actions._x000a_If there were serious irregularities in the way the school inspection was conducted, pupils should be given an explanation as to why their education was being undermined and disrupted by senior officers in the  local authority and school inspectorate."/>
        <s v="Get the inspectors to do this before they leave, at an assembly in child friendly language."/>
        <s v="Child friendly report and language"/>
        <s v="Shorter document with use of graphics.  Perhaps a short video."/>
        <s v="A short video."/>
        <s v="Easy read inspection report."/>
        <s v="A video / podcast from inspectors that can be shared at an assembly or similar."/>
        <s v="We share this feedback at assembly in a way that is understood developmently."/>
        <s v="Inspection outcomes are best delivered in these settings by staff who know their learners, rather than via any additional paperwork or processes developed by or for HMIe."/>
        <s v="Need to be more visual and child friendly."/>
        <s v="Talking to them perhaps a video created for them to watch"/>
        <s v="Visual diagram with everything in one page"/>
        <s v="Slides and visuals"/>
        <s v="Short report of main details in child frienf]dly language - age and stage appropriate."/>
        <s v="Inspectors give feedback to young people at end of inspection"/>
        <s v="Interactive infographic or video clip"/>
        <s v="A pupil friendly version summarising the main points of the inspection."/>
        <s v="This is the responsibility of the HT. a few bullet points that could be shared at assembly would be helpful."/>
        <s v="Short video blog reporting back on learners views, inspection findings and _x000a_'Assembly pack' - echoing the parent/carer inspection report for school staff to share._x000a_Make it a stimulus for discussion/tool to support future learner involvement/learner activism/leadership in school settings, facilitated by staff/other stakeholders. It is their school after all."/>
        <s v="Digital - using visuals"/>
        <s v="A child version in clear language that is appropriate for age and stage - from wee Hgios."/>
        <s v="Video clips"/>
        <s v="Similar to effective feedback given to them in school._x000a_Eg 2 stars and a wish_x000a__x000a_Use of visuals eg sketch noting"/>
        <s v="A simplified child friendly version of what is good about their school and what will make it even better."/>
        <s v="Through discussions. Small group or class discussions using child friendly language and easy to understand visuals."/>
        <s v="As above using age and stage appropriate language."/>
        <s v="This can be shared by the school at assembly."/>
        <s v="Reports that are accessible to children and their families."/>
        <s v="Post visit de-brief to pupils and staff - a right to reply"/>
        <s v="Visual graphic"/>
        <s v="I like the scotch notes you do. It needs to be simple and high level messages for most children."/>
        <s v="A visual inspection report highlighting their views and how they've been listened to."/>
        <s v="Keep is short and in their language"/>
        <s v="I think that sharing with staff and with families is enough._x000a_The way in which feedback is given to the young people could be led by the Senior Leadership Team in the school- this could be very context appropriate."/>
        <s v="recorded content"/>
        <s v="Examples"/>
        <s v="combination of written and oral eg._x000a_record inspection findings on film - send link to families/pupils/partners"/>
        <s v="Sketchnote or animated video"/>
        <s v="I think it needs to be inviting to read which whole pages of text does not offer - it could highlight some other forms of documentation which is not very wordy and in plain non jargon."/>
        <s v="A comic strip_x000a_Teacher feedback _x000a_Assembly feedback based on Education Scotland format"/>
        <s v="Bright, colourful in their own words with photos to explain what is meant"/>
        <s v="Video of strengths and next steps"/>
        <s v="Could be left to individual schools where this involves complex ASD, vulnerable young people, etc. These schools 'know what is best' for their young people, including what communication methods, tools and aids are best suited."/>
        <s v="I didn't feel there was anything for our children"/>
        <s v="Recording and scribing exactly what they say."/>
        <s v="summary of strengths and areas for development in child friendly language"/>
        <s v="a brief video or presentation_x000a_a symbolised brief report with key points"/>
        <s v="Talking to them."/>
        <s v="Something interactive"/>
        <s v="Simple sketch note"/>
        <s v="By the school staff."/>
        <s v="Young people should know about the findings as they should be aware that their teachers are being inspected."/>
        <s v="This depends on the age of the children and young people."/>
        <s v="A simple, one-pager:_x000a_What is working well in your school_x000a_What we would like the school to work on"/>
        <s v="Summarised, bullet points, specific examples of good practice from own establishment"/>
        <s v="child friendly leaflet/ poster/Sway with photos from the inspection a Two stars and a wishor a video made by the inspection team_x000a_What we liked about your school_x000a_What needs to be better in your school_x000a_What your school needs to do next"/>
        <s v="One page, like a newsletter style- use of visuals like a sketch note could help."/>
        <s v="Report published online and shares nationally"/>
        <s v="Padlet"/>
        <s v="Video presentation, website, simple information"/>
        <s v="Primary- clear, child friendly language of maximum 3-5 points. Focussed on teaching and learning and achievement."/>
        <s v="Social media, youth forums"/>
        <s v="Perhaps using an infograph of the report in a simpler version for children (especially Primary aged)..ie What we have done well/What we need to work on... and using positive language in order to encourage the school to work on areas for development."/>
        <s v="An easy read version of what is provided to parents - i.e. an outline of strengths, weaknesses and opportunities. This could also be shared as a short video."/>
        <s v="Key strengths + key next steps would support._x000a__x000a_Inspection team to share key findings with a pupil group._x000a__x000a_Preferred communication styles taken in to consideration."/>
        <s v="Using hgiours language - framework should also use this with children"/>
        <s v="As above, simple, headline messages via an infographic or a video"/>
        <s v="In an ideal model the pupils would not necessarily be aware of being inspected/verified, as it would be a natural aspect of the improvement and evaluation process to have their voice heard and their lessons “visited”.  However, if the model is to remain the same, then the most effective way to share findings is by the school themselves."/>
        <s v="Children and young people are familiar with formative assessment so discussing a report of school strengths and developmental areas using appropriate child-friendly language would be effective, In my school , again this would be done in class councils and assemblies."/>
        <s v="A YP summary"/>
        <s v="Sketch note; Infographic; Short Video message that could be shared at assemblies"/>
        <s v="Depends on school and sector. Whatever format is used it needs to be tailored for the children in that particular school."/>
        <s v="One page summary in simple language (sketchnote)"/>
        <s v="Inspectors briefly explain initial  findings, answer any queries or questions they may have before they leave. _x000a_Produce child friendly report."/>
        <s v="Very clear bullet points on what is going well and areas to consider to make things better"/>
        <s v="Direct mail of links to parents is the best way"/>
        <s v="Feedback to the pupil council as part of sharing findings. _x000a_Pupil friendly version of the report."/>
        <s v="An animation _x000a_A video"/>
        <s v="Video of inspector speaking to the pupils in friendly tone explaining the key points in appropriate language. This can be presented in classrooms, assemblies etc and also posted on school websites etc."/>
        <s v="Feedback on the aspects children were involved and included in eg focus group.  Brief summary of report for children which is easy to understand."/>
        <s v="Talk to them without an agenda and without pre-defined, narrow data-focused questions. Children will tell you all you need to know about their learning experiences, as painful as that can be sometimes.  We are here for them, not politicians, not inspectors and not even parents."/>
        <s v="Pupil friendly report of strengths and areas for improvement for all schools so it feels less damaging and demotivating for pupils depending on which school they go to"/>
        <s v="Children should gave feedback same as senior leaders. General Feedback should not be kept secret till publication."/>
        <s v="Feedback should be provided but staff who know their children, explaining the information provided in the inspection report."/>
        <s v="A short video of the Lead inspector addressing the children which can be shared with the classes. &quot;We enjoyed our time in your school. We think the strengths of your school are..... The next steps for your school to work on are....._x000a__x000a_Ensuring this is obviously respectful of staff and positively worded in a child friendly way"/>
        <s v="Summary of strengths and next steps - all on a single page with some icons/images/quotes."/>
        <s v="Book Creator or Video explaining what the team enjoyed learning about the school."/>
        <s v="Visual summary of strengths and areas for development."/>
        <s v="Clear inforgraphics on a single page"/>
        <s v="Something in child friendly language that is framed in a positive way around their school. _x000a__x000a_If a report is overly poor it may impact on the relationship a child and their family have with a school"/>
        <s v="Something visual,digitally based.  Perhaps using an HMIe avatar."/>
        <s v="A well written report suitable for young people"/>
        <s v="I think it should be very brief and focusing on what we do well and what we want to do better."/>
        <s v="A tailored celebration that includes improvements. No child wants to think they’re at a ‘bad’ school"/>
        <s v="Leave that to the school"/>
        <s v="A child friendly version should be published maybe using sketch note."/>
        <s v="A simple summary report for parents should be clear enough for young people to understand too. It would be helpful to have these as slides as they would likely be shared in assembly but - equally - I would be happy to take the report and synthesise it for pupils."/>
        <s v="A children's simplified report. School has to do a child friendly friendly SIP so why can't inspectors do the same for children."/>
        <s v="Key messages in a child friendly way. Eg these are the strengths and these are the next steps that would help your school be even better. It needs to have a positive focus."/>
        <s v="Sketch note, sway, short video clio"/>
        <s v="There should be a very simple sharing of information. The children don’t really need to be informed the same as parents. Let our children actually be children and not burden them with information that they can’t actually do anything positive with"/>
        <s v="Simplified and child friendly."/>
        <s v="Meeting with young people to share findings."/>
        <s v="Verbal update with key messages held at assemblies and shared across the school in poster format"/>
        <s v="A fun interactive digital presentation"/>
        <s v="Short video presentation by lead inspector?"/>
        <s v="A child friendly report."/>
        <s v="Children require this at their own level.  The school staff are the best ones to deliver this, using the report."/>
        <s v="Speak to them!"/>
        <s v="Primary- A sketch note or pictorial report wuth simple to the point text. This could be accompanied with digital, e.g. cartoo  video with voice over._x000a__x000a_Secondary- appropriately pitched report, accompanied with an easier to understand report for those who may need it"/>
        <s v="There should also be an easy to understand report for pupils and a section which captures how effectively they support the leadership of their school along with how they supported the inspection process._x000a__x000a_Pupil should be involved in writing aspects of this narrative."/>
        <s v="A one page child friendly summary with strengths and next steps."/>
        <s v="A short report detailing of what our potential is and what we achieved."/>
        <s v="A video summary that could be presented via assemblies."/>
        <s v="Something that ensure information is shared with all learners.  Need to consider children with ASN - may need for something visual"/>
        <s v="Video report from lead inspector. Visual and verbal would help more families engage with the inspection."/>
        <s v="Film clip?"/>
        <s v="Verbal/ visual feedback"/>
        <s v="I held assemblies to explain it followed by focus groups as a Headteacher."/>
        <s v="A summarised report in the same way as a letter."/>
        <s v="Open and honest communication.  A visual prompt is good for children in primary schools e.g. a video or PowerPoint."/>
        <s v="Visual representation with brief points written"/>
        <s v="Sketch note or recorded presentation in child friendly language.b"/>
        <s v="Approach like 2 stars and a wish for each section."/>
        <s v="Presentations, in person discussion"/>
        <s v="Sketch notes or similar approaches"/>
        <s v="In school"/>
        <s v="Format in which engagement with inspection findings is not impacted/restricted by literacy levels"/>
        <s v="Short written report"/>
        <s v="Child friendly version"/>
        <s v="Present at school assembly - produce child friendly document for upper primary and secondary."/>
        <s v="Strengths and next steps cocreated with the inspection team, LA and school. We advocate this approach with our learners, so why not HMIe? A short report could be written, perhaps with a school creating an action plan following an inspection. The LA then takes ownership of overseeing this."/>
        <s v="Visuals _x000a_PowerPoint"/>
        <s v="Short video presentation"/>
        <s v="Some photos taken by the team and some bullet points to share at assembly."/>
        <s v="by their own staff"/>
        <s v="A children friendly version of the report give to school / local authority"/>
        <s v="Easy to read summary_x000a_Presentation at assembly by inspectors or local authority staff - could be a video clip"/>
        <s v="A brief thank you to children at the end of the inspection visit (assembly) - telling them what they have seen that the really liked about the school and a general overall message about their school."/>
        <s v="Producing sketchnotes for each school would be good."/>
        <s v="Talking to them before you leave"/>
        <s v="Accessible symbol method for ASN learners"/>
        <s v="Simpler documents that can be shared in different settings e.g What’s working well, what your school could start doing, what should change."/>
        <s v="Written summaries or short presentation from inspectors."/>
        <s v="Info graphics"/>
        <s v="Short bullet points perhaps in a you said we saw format"/>
        <s v="A voice over video presentation along with an info graphic."/>
        <s v="Inspectors should feedback to children at assembly."/>
        <s v="Summarised bullet points that allow the school to maintain the required respect and ensure pupil's confidence in the establishment is not affected."/>
        <s v="Presentation format / slides"/>
        <s v="presentation"/>
        <s v="Use age-appropriate formats, such as brief, visual summaries or short videos, shared through assemblies, pupil councils, or digital platforms. Involving learners in presenting or responding to findings can also strengthen their understanding and voice in school improvement."/>
        <s v="Inspectors speaking to children."/>
        <s v="Better ways to do this.  I have found this challenging to communicate the findings to a primary children audience.  Inspection teams using a child friendly reporting format for children?"/>
        <s v="By staff who understand their children and young people best."/>
        <s v="Inspectors attending an assembly at the end of inspection _x000a_Simple report in child friendly language"/>
        <s v="Child friendly report made by HMIE, especially now with AI this should not be an associated workload issue passed on to school leadership teams."/>
        <s v="Child friendly version."/>
        <s v="In an ideal model the pupils would not necessarily be aware of being inspected/verified, as it would be a natural aspect of the improvement and evaluation process to have their voice_x000a__x000a_heard and their lessons “visited”. However, if the model is to remain the same, then the most effective way to share findings is by the school themselves."/>
        <s v="Infographs"/>
        <s v="This should be a role for school staff to share findings with young people.  Again, better if it is integrated into the school's self-evaluation and the school shares these findings with young people on an ongoing basis."/>
        <s v="N/a: there should be no inspectorate."/>
        <s v="infographic that can be shared through social media channels"/>
        <s v="Lead by the school who know the pupils and their needs best. Staff should support all young people through the process and the outcome."/>
        <s v="By staff"/>
        <s v="School should present this after report published. Appropriate to age and stage"/>
        <s v="Sketch note"/>
        <s v="HMI make an informative video to share with the children."/>
        <s v="A short report_x000a_/letter written in various age/stage formats/language"/>
        <s v="Perhaps consider the needs of children's and young people, a visual representation of the report, simple statements under &quot;what we are doing well&quot; and &quot;what we need to improve&quot; so that children and young people can understand easily."/>
        <s v="For children and young people with ASN, inspection findings should be shared in accessible, multi-sensory ways. This could include simple visual summaries (symbols, Widgit, photos), short videos with clear narration, and brief classroom presentations using plain language."/>
        <s v="A video clip/recording of findings in pupil friendly language. This would allow schools to share this at year group assemblies, and via social media channels, upload onto the school website."/>
        <s v="A simple sharing of grades using the themes set out in the How Good is OUR school document"/>
        <s v="We used child-friendly summaries with simple language, visuals, and key messages. Infographics, short videos, with pupils at assemblies and class discussions led by staff. We kept the messages positive, clear, and focused on what’s working well and what will improve."/>
        <s v="Verbally"/>
        <s v="Presentation to children as the findings are published and/or at the end of the visit by inspectors."/>
        <s v="Sketch notes _x000a_Inspection teams feeding back to children alongside school staff and sharing the positive impact of their contributions _x000a_Working alongside school staff and pupils to develop improvement plan with their voice being valued"/>
        <s v="Meet them face to face and present the findings to them and allow pupils to respond. It is a lot of their views and their whole experiences you are reporting on."/>
        <s v="Through school staff only."/>
        <s v="Short summary written in child friendly language."/>
        <s v="Allow the Leadership team with staff decide this as they know their learners best"/>
        <s v="A child friendly SIF"/>
        <s v="Create a Sketchnote or animation describing the outcomes to the children."/>
        <s v="Child friendly assembly slide/ shareable via groupcall/ social media"/>
        <s v="A short letter to pupils for secondary schools. In primary an info graphic or the an assembly to share the findings in a manner that is suitable for the audience. This can be created by the Headteacher based on the inspection findings and shared with the MI to agree the best approach._x000a_This could also be a short video."/>
        <s v="Through assemblies, class activities, videos."/>
        <s v="Documents using Child Friendly Language._x000a_Video clips to exemplify"/>
        <s v="Simplified letter based on parent letter - expectation of whole school assembly to feedback"/>
        <s v="Clear easy to read summary with pictures"/>
        <s v="Digital presentation of findings to be shared in the establishment_x000a_Staff led discussions"/>
        <s v="A letter from the inspector to the CHYP  which directly addresses the areas which were raised by CHYP"/>
        <s v="A presentation version of the report that can be used with key messaging that c&amp;yp understand."/>
        <s v="Keep it simple!"/>
        <s v="Child friendly version - but this would need to be appropriate for age, stage and need._x000a_This is probably best done by the school who know their learners. Examples and supports of how to do this effectively could be shared with establishments."/>
        <s v="assembly"/>
        <s v="A video/comic/sketchnote"/>
        <s v="Digital format:_x000a_* Info graph_x000a_* Video Blog of findings_x000a_* Child friendly statements"/>
        <s v="Inspection outcomes are best delivered in these settings by staff who know their learners, rather than via any additional paperwork or processes developed."/>
        <s v="Video_x000a_Poster_x000a_Something else creative."/>
        <s v="Verbal feedback visit to Pupil Council from member of inspection team."/>
        <s v="In person feedback_x000a_Video"/>
        <s v="Child-friendly version of the report."/>
        <s v="A covering letter for parents an done for children."/>
        <s v="see above,_x000a_could also perhaps create a short video from the lead inspector/members of the inspection team 'talking' to the children and young people about the findings. This could be available on the website but could then be shared in schools at assemblies/in classes etc. It would provide context between the inspection team who they will have seen in the school and the job that they were doing"/>
        <s v="Having a child friendly copy available to be shared with Chil by teachers and parents/carers"/>
        <s v="Direct conversations."/>
        <s v="simplify the findings and adapt to each age group"/>
        <s v="Mind maps and big books for children to be part of the inspection process."/>
        <s v="A visual representation for primary"/>
        <s v="Through HT upper and infant assembly or child friendly key messages"/>
        <s v="A youth friendly version and someone to come and speak to them and take them through the report."/>
        <s v="For older children and young people, they should be signposted to read the reports themselves and then discuss this as a class to ensure shared understanding of school goals. _x000a__x000a_For younger pupils, visually._x000a__x000a_Children and young people's feedback should be sought in how improvements could be made."/>
        <s v="Child friendly summary letter for children"/>
        <s v="It will depend on the age/needs of the children eg secondary children may need something different from ELC children or children with additional needs. For younger children (ie ELC, Primary) or children with additional needs, a storytelling approach may be helpful."/>
        <s v="Most schools will have a pupil council. A short meeting with them sharing strengths as well as describing how the school can improve in language appropriate to the pupil audience with a member of senior staff present as well as a representative of a parent group ought to be effective. What is essential is time for pupils to ask questions of the inspectors. _x000a_In order for this to be successful, inspectors must engage well with pupils throughout the inspection process so that a sense of trust is established. Otherwise this will be a token gesture."/>
        <s v="Child friendly written version with accompanying presentation"/>
        <s v="A child-friendly report could describe what inspectors looked at during the inspection and include strengths from the perspective of how they impact on children. For areas for improvement, sensitivity and appropriate language will be important. &quot;We have asked the school to work on...&quot; for example._x000a__x000a_Feedback to young people about the inspection outcome should follow the same principles as providing feedback to young people about their learning. It should be framed positively, always considered to be a work in progress and have helpful next steps._x000a__x000a_Again, the professional dignity and wellbeing of individuals needs to be protected in any sharing of inspection findings with young people."/>
        <s v="Just give them the facts in a user friendly way."/>
        <s v="Easy read version as listed about but this could be supplemented by face-to-face sharing at a school assembly or through a short video posted online. Children and young people need to be more of the prime audience for the sharing of inspection findings. It is the quality of their education that is being evaluated."/>
        <s v="Verbally and in age appropriate text"/>
        <s v="On line platforms"/>
        <s v="A simplified report summarising strengths and needs"/>
        <s v="A short vlog may be more useful in sharing findings with children and yp. If it needs to be in written format then this needs to be accessible and not patronising."/>
        <s v="I do t think this is necessary. The children (certainly p4 and below) don’t truly understand the concept of school improvement in the way inspections are designed to investigate. Children see school improvement as getting better school lunches or having a swing in the playground ."/>
        <s v="APPS_x000a_Images_x000a_bullet points_x000a_Howver, the downside is that we are merely admitting that young people are not able to concentrate for any lenghth of time  if they have to read in the traditional way._x000a_But the reality is...technology is the only way to communicate._x000a_social media/ trusted influencers etc are perhaps the way to communicate."/>
        <s v="For primary aged children, face to face delivery by class teacher during the school day.  For secondary aged children, this could be incorporated into a social studies class."/>
        <s v="Leave schools some autonomy to explain"/>
        <s v="Visual summary"/>
        <s v="For early years, use visuals and simplified language to share information._x000a_Use of technology to display a power point presentation that can be viewed throughout the school day."/>
        <s v="Visual/infographic responses."/>
        <s v="High level strengths and areas improvement through a short video or sketch note."/>
        <s v="Learners should be used to evaluating their own school experience using the new QI’s. An inspection report for parents could also be shared with pupils."/>
        <s v="A basic letter to say that an inspector has called and the school is working with the local authority as part of its improvement journey is all that suffices."/>
        <s v="Reels, digital recordings to communicate presentation of findings."/>
        <s v="Nonsense."/>
        <s v="Relevant Verbal feedback by school staff."/>
        <s v="HMI should report  their finding to a group of senior representives from upper school picked by their peers in order that students have clarity about the inspectors findings"/>
        <s v="In small discussion groups with their peers"/>
        <s v="Special Assembles, so children know that they have been listened to and how inspection report could impact them.  Better to hear from inspectors so no spin or ambiguity"/>
        <s v="Putting the report in learner friendly language with corresponding visuals and stats that help to communicate inspection findings."/>
        <s v="Speaking to them before you leave"/>
        <s v="A visual board or power point presentation where the language is simplified for them to gain an understanding ."/>
        <s v="Simpler letter to children or an HMI coming to address an assembly"/>
        <s v="This is a hard one as children won't benefit from this information. They don't need to know the targets for the school and what the school needs to do to improve, as it is not something that the children can influence."/>
        <s v="Older pupils should be given the opportunity to read the same single report shared with other audiences. _x000a_For younger pupils perhaps a simplified version could be created. _x000a__x000a_Headteachers should also openly discuss the inspection results with pupils and how the school will respond. Pupils could also give their views on the report."/>
        <s v="Separate shorter report for children and young people"/>
        <s v="Visual images included in individual reports"/>
        <s v="I don’t think it’s overly important to be sharing it with children _x000a_They shouldn’t feel that they go to a “good” or “bad” school"/>
        <s v="The most effective way to share findings is by the school itself."/>
        <s v="The current system works well. _x000a_"/>
        <s v="Anything digital..._x000a_•_x0009_something very simple with strengths and next steps_x000a_•_x0009_A format which lends itself to being presented to children with audio/video._x000a_•_x0009_Effective ways of sharing inspection findings with children and young people include presenting the outcomes in an age-appropriate, engaging and accessible format. This might involve short assemblies, tutor-time discussions, or pupil-led presentations that summarise the key strengths and next steps using clear language and visuals._x000a__x000a_Creating infographic-style posters or digital summaries for display around the school or on pupil platforms helps make the information visible and relatable. Involving pupil leadership groups or pupil councils in interpreting and communicating the findings can also promote ownership and understanding._x000a__x000a_•_x0009_A child-friendly report that could be shared by staff - staff can choose an appropriate means to do this._x000a_•_x0009_Summary report- infographic. Interactive summary of data, outcomes, and expectations going forwards._x000a_•_x0009_infographics, sketch notes_x000a_•_x0009_Whose responsibility is this? The school?"/>
        <s v="Pupil friendly wording in the inspection reports"/>
        <s v="The letter / summary for non professionals should be written in plain English, easily enough to understand. There is perhaps emerging practice to learn from in relation to child friendly complaints in terms of ensuring that formal written outcomes are conveyed in a clear child friendly way."/>
        <s v="Head Teachers suggested infographics, child-friendly paragraphs and video-clips as possible ways to share inspection findings."/>
        <s v="This is a tricky scenario as if the inspection is positive it would be easier to share with children and young people, however if the setting or school are not evaluated as doing so well, the message could be difficult to hear.  We would suggest a child friendly report or a sketch note type diagram for young people to celebrate their school’s key strengths."/>
        <s v="Video or feedback directly to children and young people as part of inspection as is done with staff, or a child friendly, accessible report."/>
        <s v="At the moment, a simplified letter is helpful but we wonder if AI and digital technology could help to produced something more engaging and animated going forward."/>
        <s v="As above _x000a_I think a digital version of the report which is child friendly could be shared with them and/or a short video message which they can watch at assemblies"/>
        <s v="Verbally for a few at the end of inspection. Simplified high level messages for all."/>
        <s v="Visuals and/or graphics would work well with children and young people."/>
        <s v="Schools currently share inspection outcomes with their children/yp in ways that they feel suit their context best and what is most relevant to share; this works well.  However, a sketchnote/one page type of document for children as a visual way of sharing successes may be useful."/>
        <s v="This should be done in partnership and collaboration with the school involved. It should be age and stage appropriate, and messages should be accessible to all."/>
        <s v="Sketchnotes_x000a_Video messages from the inspection team following the report. This links back to the gathering of the views of the young people and them being clear about how this will be used."/>
        <s v="It is important when children and young people have been consulted, they see the outputs of the inspection, this should be age appropriate and maintain professional boundaries."/>
        <s v="The MI should speak to the children and young people at the end of the inspection and/or at publication time._x000a_Timing is important."/>
        <s v="In person presentation, online short video, posts on social media"/>
        <s v="In an ideal model the pupils would not necessarily be aware of being inspected/verified, as it would be a natural aspect of the improvement and evaluation process to have their voice heard and their lessons “visited”.  However, if the model is to remain the same, then the most effective way to share findings is by the school themselves. The children listen to and respond best when they feel safe and trust those who they are around. School staff know the children and know the language to use and the tone to take to ensure understanding amongst their audience. "/>
        <s v="School gatherings,_x000a_News letter"/>
        <s v="In addition to their right to participate in decision making, which includes a right to be notified of the outcome, the right to freedom of expression (UNCRC Article 13) includes a right to receive information in child friendly formats. Our view is that there should, at a minimum, be a child friendly version of all reports, with additional versions created for other audiences. "/>
        <s v="-_x0009_Various approaches - publication, parent/carer presentation, social media platforms etc._x000a_-_x0009_Consider this being done as an assembly or structured PSE lesson - is there an opportunity to link it to an aspect of the curriculum? There could also be a pupil friendly leaflet - easy read versions with creative content (symbols, pictures, etc.)_x000a_-_x0009_Consider asking young people what they want and co-design an approach with them."/>
        <s v="This is done most effectively by the staff in schools. It is appropriate and proportionate for this to be the role of the school staff, done in ways they consider to be most effective."/>
        <s v="Schools to share eg assemblies, Pupil Parliament, vlog, newsletter"/>
        <s v="As inclusive as possible.  Graphic summaries that relate to what was discussed as part of evidence gathering. Clear examples of what the school has done well and also clear examples of any improvements needed that are linked to the learning experiences the children and young people have been engaged with."/>
        <s v="The Scottish Council of Deans of Education suggest that a shorter child friendly version of the report is developed. Children a proud of their schools and have taken part in the inspection process and thus the inspection report should be shared in an accessible format."/>
        <s v="Communicating the findings of the inspection with children and young people is vital for ensuring they feel that their views have been heard. _x000a__x000a_Communication should take place through a number of routes. There should be a specific inspection report for children and young people, which clearly reflects how their views have shaped the report and the proposed improvement plans. There should also be opportunities for more direct feedback, for example through an assembly. It may also be worth considering how other methods such as videos, animations or posters can be used. _x000a__x000a_There needs to be consideration of how this information can be made accessible for all children and young people."/>
        <s v="Sharing inspection findings with children and young people is essential to show that their views have been heard. _x000a__x000a_Communication should use multiple channels, including a child-friendly inspection report that clearly shows how their input shaped the findings and improvement plans. Direct feedback, such as through assemblies, and creative methods like videos, animations, or posters, should also be considered. _x000a__x000a_All information must be made accessible to ensure every child and young person can engage with it and where possible co-created with them."/>
        <s v="It is important that inspection findings are made available for pupils with a higher level of support needs in an easy-read format."/>
        <s v="In respect of Q 7.2, it is important that inspection findings are made available_x000a_for pupils with a higher level of support needs in an easy-read format."/>
        <s v="Any format shared with children and young people must be rights-respecting, emotionally safe, and genuinely accessible. Current inspection reports often include language about children’s behaviour, regulation, or “listening skills” that can be distressing, especially when the school roll is very small, as in the recent Stenton Primary School report (22 pupils)._x000a_In schools of this size, it is entirely possible that individual children could be identified from descriptions such as “a minority of children could improve their skills in listening to the views of others” or “a minority of children require support to work independently.”_x000a__x000a_Sharing this kind of evaluative language directly with children is not appropriate and does not align with UNCRC Articles 3 and 16 (best interests and privacy)._x000a__x000a_For children and young people to meaningfully and safely access inspection findings, reports need to be rewritten specifically for them, using:_x000a__x000a_child-friendly, non-judgemental language_x000a__x000a_emphasis on rights, inclusion, environment, relationships and support — not behaviour or deficits visuals, social stories and accessible explanations_x000a_strengths-based framing_x000a__x000a_assurance that no individual child is being talked about_x000a__x000a_opportunities for children, including autistic and neurodivergent pupils, to give their views safely and anonymously_x000a__x000a_This approach would protect children’s dignity, prevent unintended harm, and uphold their rights while still giving them a voice and keeping them informed."/>
        <s v="Video from the inspector to the children_x000a_Closed social media post_x000a_Thank you letter - very short summary of the outcome"/>
        <s v="Use of the above mentioned shorter, easy-to-understand version for parents and carers which is developed by school staff to share with children and young people.  This may form school assembly school posters and lessons in PSHE."/>
        <s v="•Reporting should be framed from the perspective of the learner: including the formal, non-formal, and informal learning across the school setting and its wider community; capturing the ‘totality of experience’ of learners._x000a__x000a_•Inspection reports should be structured around an easy-to understand format: such as the 'Culture', 'Curriculum', 'Campus', 'Community' model outlined in the national Learning for Sustainability Action Plan."/>
        <s v="AHDS members are from ELCs, primaries and ASN schools.  Inspection outcomes are best delivered in these settings by staff who know their learners, rather than via any additional paperwork or processes developed by or for HMIe."/>
        <s v="Two inspection reports – one with detailed information for schools and local authorities/proprietors of independent schools, and a shorter, easy-to-understand version for parents and carers."/>
        <s v="Please see our full response, submitted by email to SchoolInspectionConsultation@educationscotland.gov.scot"/>
      </sharedItems>
    </cacheField>
    <cacheField name="7.3a Language and content which reflects the context of the school" numFmtId="0">
      <sharedItems containsBlank="1" count="2">
        <m/>
        <s v="Language and content which reflects the context of the school"/>
      </sharedItems>
    </cacheField>
    <cacheField name="7.3b Clear summary of strengths and areas for development" numFmtId="0">
      <sharedItems containsBlank="1" count="2">
        <s v="Clear summary of strengths and areas for development"/>
        <m/>
      </sharedItems>
    </cacheField>
    <cacheField name="7.3c Timely publication after the inspection" numFmtId="0">
      <sharedItems containsBlank="1" count="2">
        <s v="Timely publication after the inspection"/>
        <m/>
      </sharedItems>
    </cacheField>
    <cacheField name="7.3d Clear explanation of any inspection grades if these are part of the inspection" numFmtId="0">
      <sharedItems containsBlank="1" count="2">
        <s v="Clear explanation of any inspection grades if these are part of the inspection"/>
        <m/>
      </sharedItems>
    </cacheField>
    <cacheField name="7.3e Examples of effective practice" numFmtId="0">
      <sharedItems containsBlank="1" count="2">
        <m/>
        <s v="Examples of effective practice"/>
      </sharedItems>
    </cacheField>
    <cacheField name="7.3f Recommendations for improvement" numFmtId="0">
      <sharedItems containsBlank="1"/>
    </cacheField>
    <cacheField name="7.3g  Clear explanation of what the school / local authority / proprietor of independent schools is expected to do next" numFmtId="0">
      <sharedItems containsBlank="1"/>
    </cacheField>
    <cacheField name="7.3h  Indication of the support needed to make improvements" numFmtId="0">
      <sharedItems containsBlank="1"/>
    </cacheField>
    <cacheField name="7.3 I Any planned follow-up activity by HM Inspectors" numFmtId="0">
      <sharedItems containsBlank="1"/>
    </cacheField>
    <cacheField name="7.3 j_x000a_Other" numFmtId="0">
      <sharedItems containsBlank="1"/>
    </cacheField>
    <cacheField name="7.3k What makes an inspection report useful to you?  (123)" numFmtId="0">
      <sharedItems containsBlank="1" longText="1"/>
    </cacheField>
    <cacheField name="7.4a  Language and content which reflects the context of the school" numFmtId="0">
      <sharedItems containsBlank="1"/>
    </cacheField>
    <cacheField name="7.4b Clear summary of strengths and areas for development" numFmtId="0">
      <sharedItems containsBlank="1"/>
    </cacheField>
    <cacheField name="7.4c Timely publication after the inspection" numFmtId="0">
      <sharedItems containsBlank="1"/>
    </cacheField>
    <cacheField name="7.4d Clear explanation of any inspection grades if these are part of the inspection" numFmtId="0">
      <sharedItems containsBlank="1"/>
    </cacheField>
    <cacheField name="7.4e Examples of effective practice" numFmtId="0">
      <sharedItems containsBlank="1"/>
    </cacheField>
    <cacheField name="7.4f Recommendations for improvement" numFmtId="0">
      <sharedItems containsBlank="1"/>
    </cacheField>
    <cacheField name="7.4g Clear explanation of what the school / local authority / proprietor of independent schools is expected to do next" numFmtId="0">
      <sharedItems containsBlank="1"/>
    </cacheField>
    <cacheField name="7.4h Indication of the support needed to make improvements" numFmtId="0">
      <sharedItems containsBlank="1"/>
    </cacheField>
    <cacheField name="7.4i  Any planned follow-up activity by HM Inspectors" numFmtId="0">
      <sharedItems containsBlank="1"/>
    </cacheField>
    <cacheField name="8.1 To what extent do you agree or disagree that, when a nursery class is included in a school inspection, its evaluation should be reported separately from the rest of the school? - 8.1 Nursery" numFmtId="0">
      <sharedItems count="7">
        <s v="1. Agree strongly"/>
        <s v="3. Neutral"/>
        <s v="2. Agree"/>
        <s v="4. Disagree"/>
        <s v="7. Not Answered"/>
        <s v="6. Not sure"/>
        <s v="5. Disagree strongly"/>
      </sharedItems>
    </cacheField>
    <cacheField name="9.1a In what circumstances do you think HM Inspectors should engage with a school after an inspection? _x000a_ - 9.1 Follow up" numFmtId="0">
      <sharedItems count="5">
        <s v="3. All schools should receive some form of follow-up"/>
        <s v="2. When HM Inspectors establish that a school needs support to make improvements"/>
        <s v="1. Only when a school is not providing a sufficient quality of education"/>
        <s v="5. Not Answered"/>
        <s v="4. Other (please comment in the box below)"/>
      </sharedItems>
    </cacheField>
    <cacheField name="9.1b In what circumstances do you think HM Inspectors should engage with a school after an inspection? (163)_x000a_" numFmtId="0">
      <sharedItems containsBlank="1" longText="1"/>
    </cacheField>
    <cacheField name="Original" numFmtId="0">
      <sharedItems/>
    </cacheField>
    <cacheField name="Organisation or stakeholder2" numFmtId="0">
      <sharedItems count="2">
        <s v="Individual"/>
        <s v="Organisation"/>
      </sharedItems>
    </cacheField>
    <cacheField name=" Typology2" numFmtId="0">
      <sharedItems/>
    </cacheField>
    <cacheField name="Which local authority area do you live in (or operate in if an organisation)? - Local Authority" numFmtId="0">
      <sharedItems containsBlank="1" count="42">
        <s v="Aberdeen City"/>
        <s v="Aberdeenshire"/>
        <s v="Angus"/>
        <s v="Argyll &amp; Bute"/>
        <s v="City of Edinburgh"/>
        <s v="Clackmannanshire"/>
        <s v="Dumfries &amp; Galloway"/>
        <s v="Dundee City"/>
        <s v="East Ayrshire"/>
        <s v="East Dunbartonshire"/>
        <s v="East Lothian"/>
        <s v="East Renfrewshire"/>
        <s v="Falkirk"/>
        <s v="Fife"/>
        <s v="Glasgow City"/>
        <s v="Highland"/>
        <s v="Inverclyde"/>
        <s v="Midlothian"/>
        <s v="Moray"/>
        <s v="National (nationwide)"/>
        <s v="North Ayrshire"/>
        <s v="North Lanarkshire"/>
        <s v="Not Answered"/>
        <s v="Orkney"/>
        <s v="Perth &amp; Kinross"/>
        <s v="Renfrewshire"/>
        <s v="Scottish Borders"/>
        <s v="Shetland Islands"/>
        <s v="South Ayrshire"/>
        <s v="South Lanarkshire"/>
        <s v="Stirling"/>
        <s v="West Dunbartonshire"/>
        <s v="West Lothian"/>
        <s v="Western Isles (Eilean Siar)"/>
        <s v="Argyll and Bute"/>
        <m/>
        <s v="Edinburgh "/>
        <s v="West Dunbartonshire "/>
        <s v="Glasgow"/>
        <s v="Nationwide"/>
        <s v="Glasgow City "/>
        <s v="Third sector "/>
      </sharedItems>
    </cacheField>
    <cacheField name="If responding as an individual or group, which of the following best describes your role in the education system? - Role in the education system" numFmtId="0">
      <sharedItems containsBlank="1"/>
    </cacheField>
    <cacheField name="If responding as an individual or group, which of the following best describes your role in the education system? - Please use the box below" numFmtId="0">
      <sharedItems containsBlank="1" longText="1"/>
    </cacheField>
    <cacheField name=" Early years" numFmtId="0">
      <sharedItems containsBlank="1" count="2">
        <m/>
        <s v="Early years"/>
      </sharedItems>
    </cacheField>
    <cacheField name="Independent" numFmtId="0">
      <sharedItems containsBlank="1" count="2">
        <m/>
        <s v="Independent"/>
      </sharedItems>
    </cacheField>
    <cacheField name="Primary" numFmtId="0">
      <sharedItems containsBlank="1"/>
    </cacheField>
    <cacheField name="Private Sector" numFmtId="0">
      <sharedItems containsBlank="1"/>
    </cacheField>
    <cacheField name="Public Sector" numFmtId="0">
      <sharedItems containsBlank="1"/>
    </cacheField>
    <cacheField name="Secondary" numFmtId="0">
      <sharedItems containsBlank="1"/>
    </cacheField>
    <cacheField name="Tertiary (Further / Higher Education)" numFmtId="0">
      <sharedItems containsBlank="1"/>
    </cacheField>
    <cacheField name="Third Sector" numFmtId="0">
      <sharedItems containsBlank="1"/>
    </cacheField>
    <cacheField name="Other, please state:" numFmtId="0">
      <sharedItems containsBlank="1"/>
    </cacheField>
    <cacheField name="If responding as an individual or group, which of the following best describes your sector? Select all that apply. - Please use the box below" numFmtId="0">
      <sharedItems containsBlank="1"/>
    </cacheField>
    <cacheField name="If responding as an organisation, what type of organisation are you responding on behalf of? - Organisation type" numFmtId="0">
      <sharedItems containsBlank="1"/>
    </cacheField>
    <cacheField name="If responding as an organisation, what type of organisation are you responding on behalf of? - Please use the box below" numFmtId="0">
      <sharedItems containsBlank="1"/>
    </cacheField>
    <cacheField name="Organisation" numFmtId="0">
      <sharedItems containsBlank="1"/>
    </cacheField>
    <cacheField name="Further information about your organisation's response - Organisation - additional information" numFmtId="0">
      <sharedItems containsBlank="1" longText="1"/>
    </cacheField>
    <cacheField name="HM Inspectors would like your permission to publish your response on the Citizen Space platform. _x000a__x000a_Please indicate whether you are content for your response to published. _x000a__x000a_ - Response publishing" numFmtId="0">
      <sharedItems containsBlank="1"/>
    </cacheField>
    <cacheField name="Response ID"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77">
  <r>
    <n v="1"/>
    <m/>
    <s v="c"/>
    <n v="619"/>
    <m/>
    <x v="0"/>
    <x v="0"/>
    <x v="0"/>
    <x v="0"/>
    <x v="0"/>
    <x v="0"/>
    <x v="0"/>
    <s v="Have direct conversations with the children, set the question at the beginning of the day and discuss with them later when they have formed a response."/>
    <x v="0"/>
    <s v="Anonymous response may assist in getting a truer reflection.  Assuring staff responses won't be shared."/>
    <x v="0"/>
    <s v="Meet a varied selection of parents.  Send questionnaires to all parents/carers."/>
    <x v="0"/>
    <x v="0"/>
    <x v="0"/>
    <m/>
    <x v="0"/>
    <x v="0"/>
    <x v="0"/>
    <x v="0"/>
    <x v="0"/>
    <x v="0"/>
    <x v="0"/>
    <x v="0"/>
    <x v="0"/>
    <m/>
    <x v="0"/>
    <x v="0"/>
    <x v="0"/>
    <x v="0"/>
    <x v="0"/>
    <x v="0"/>
    <x v="0"/>
    <x v="0"/>
    <x v="0"/>
    <x v="0"/>
    <x v="0"/>
    <x v="0"/>
    <x v="0"/>
    <x v="0"/>
    <x v="0"/>
    <x v="0"/>
    <x v="0"/>
    <x v="0"/>
    <x v="0"/>
    <x v="0"/>
    <x v="0"/>
    <x v="0"/>
    <x v="0"/>
    <x v="0"/>
    <x v="0"/>
    <x v="0"/>
    <x v="0"/>
    <x v="0"/>
    <x v="0"/>
    <x v="0"/>
    <x v="0"/>
    <x v="0"/>
    <x v="0"/>
    <x v="0"/>
    <x v="0"/>
    <x v="0"/>
    <x v="0"/>
    <x v="0"/>
    <x v="0"/>
    <x v="0"/>
    <x v="0"/>
    <x v="0"/>
    <x v="0"/>
    <x v="0"/>
    <x v="0"/>
    <x v="0"/>
    <s v="Recommendations for improvement"/>
    <s v="Clear explanation of what the school / local authority / proprietor of independent schools is expected to do next"/>
    <s v="Indication of the support needed to make improvements"/>
    <s v="Any planned follow-up activity by HM Inspectors"/>
    <m/>
    <m/>
    <m/>
    <m/>
    <m/>
    <m/>
    <m/>
    <s v="Recommendations for improvement"/>
    <s v="Clear explanation of what the school / local authority / proprietor of independent schools is expected to do next"/>
    <s v="Indication of the support needed to make improvements"/>
    <m/>
    <x v="0"/>
    <x v="0"/>
    <m/>
    <s v="Individual"/>
    <x v="0"/>
    <s v="Parent or carer and young people"/>
    <x v="0"/>
    <s v="Parent / Carer"/>
    <m/>
    <x v="0"/>
    <x v="0"/>
    <s v="Primary"/>
    <m/>
    <m/>
    <s v="Secondary"/>
    <m/>
    <m/>
    <m/>
    <m/>
    <s v="Not Answered"/>
    <m/>
    <m/>
    <m/>
    <s v="Publish response"/>
    <s v="ANON-E7Y6-NXVT-U"/>
  </r>
  <r>
    <n v="2"/>
    <m/>
    <s v="c"/>
    <n v="631"/>
    <m/>
    <x v="0"/>
    <x v="0"/>
    <x v="0"/>
    <x v="1"/>
    <x v="1"/>
    <x v="0"/>
    <x v="0"/>
    <m/>
    <x v="0"/>
    <m/>
    <x v="0"/>
    <m/>
    <x v="1"/>
    <x v="0"/>
    <x v="1"/>
    <m/>
    <x v="1"/>
    <x v="1"/>
    <x v="1"/>
    <x v="1"/>
    <x v="1"/>
    <x v="0"/>
    <x v="1"/>
    <x v="0"/>
    <x v="0"/>
    <m/>
    <x v="0"/>
    <x v="0"/>
    <x v="0"/>
    <x v="1"/>
    <x v="0"/>
    <x v="0"/>
    <x v="0"/>
    <x v="0"/>
    <x v="0"/>
    <x v="1"/>
    <x v="0"/>
    <x v="1"/>
    <x v="1"/>
    <x v="1"/>
    <x v="0"/>
    <x v="1"/>
    <x v="0"/>
    <x v="0"/>
    <x v="1"/>
    <x v="0"/>
    <x v="0"/>
    <x v="1"/>
    <x v="1"/>
    <x v="1"/>
    <x v="1"/>
    <x v="0"/>
    <x v="1"/>
    <x v="1"/>
    <x v="0"/>
    <x v="0"/>
    <x v="0"/>
    <x v="1"/>
    <x v="0"/>
    <x v="1"/>
    <x v="1"/>
    <x v="0"/>
    <x v="1"/>
    <x v="0"/>
    <x v="0"/>
    <x v="0"/>
    <x v="1"/>
    <x v="0"/>
    <x v="0"/>
    <x v="0"/>
    <x v="1"/>
    <x v="1"/>
    <m/>
    <s v="Clear explanation of what the school / local authority / proprietor of independent schools is expected to do next"/>
    <m/>
    <s v="Any planned follow-up activity by HM Inspectors"/>
    <m/>
    <m/>
    <s v="Language and content which reflects the context of the school"/>
    <s v="Clear summary of strengths and areas for development"/>
    <m/>
    <m/>
    <m/>
    <m/>
    <s v="Clear explanation of what the school / local authority / proprietor of independent schools is expected to do next"/>
    <m/>
    <m/>
    <x v="1"/>
    <x v="1"/>
    <m/>
    <s v="Individual"/>
    <x v="0"/>
    <s v="Parent or carer and young people"/>
    <x v="0"/>
    <s v="Parent / Carer"/>
    <m/>
    <x v="0"/>
    <x v="0"/>
    <s v="Primary"/>
    <m/>
    <m/>
    <m/>
    <m/>
    <m/>
    <m/>
    <m/>
    <s v="Not Answered"/>
    <m/>
    <m/>
    <m/>
    <s v="Publish response"/>
    <s v="ANON-E7Y6-NX9Z-4"/>
  </r>
  <r>
    <n v="3"/>
    <m/>
    <s v="c"/>
    <n v="778"/>
    <m/>
    <x v="0"/>
    <x v="0"/>
    <x v="0"/>
    <x v="0"/>
    <x v="0"/>
    <x v="1"/>
    <x v="1"/>
    <m/>
    <x v="1"/>
    <m/>
    <x v="1"/>
    <m/>
    <x v="2"/>
    <x v="0"/>
    <x v="2"/>
    <m/>
    <x v="2"/>
    <x v="0"/>
    <x v="1"/>
    <x v="1"/>
    <x v="0"/>
    <x v="0"/>
    <x v="0"/>
    <x v="1"/>
    <x v="0"/>
    <m/>
    <x v="1"/>
    <x v="0"/>
    <x v="0"/>
    <x v="1"/>
    <x v="0"/>
    <x v="0"/>
    <x v="0"/>
    <x v="1"/>
    <x v="0"/>
    <x v="1"/>
    <x v="0"/>
    <x v="0"/>
    <x v="1"/>
    <x v="2"/>
    <x v="0"/>
    <x v="2"/>
    <x v="0"/>
    <x v="0"/>
    <x v="1"/>
    <x v="0"/>
    <x v="0"/>
    <x v="1"/>
    <x v="0"/>
    <x v="0"/>
    <x v="0"/>
    <x v="1"/>
    <x v="2"/>
    <x v="2"/>
    <x v="0"/>
    <x v="0"/>
    <x v="0"/>
    <x v="1"/>
    <x v="0"/>
    <x v="2"/>
    <x v="2"/>
    <x v="0"/>
    <x v="0"/>
    <x v="1"/>
    <x v="0"/>
    <x v="0"/>
    <x v="2"/>
    <x v="1"/>
    <x v="0"/>
    <x v="0"/>
    <x v="0"/>
    <x v="0"/>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s v="Timely publication after the inspection"/>
    <s v="Clear explanation of any inspection grades if these are part of the inspection"/>
    <m/>
    <s v="Recommendations for improvement"/>
    <s v="Clear explanation of what the school / local authority / proprietor of independent schools is expected to do next"/>
    <s v="Indication of the support needed to make improvements"/>
    <m/>
    <x v="2"/>
    <x v="2"/>
    <m/>
    <s v="Individual"/>
    <x v="0"/>
    <s v="Parent or carer and young people"/>
    <x v="0"/>
    <s v="Parent / Carer"/>
    <m/>
    <x v="0"/>
    <x v="0"/>
    <s v="Primary"/>
    <m/>
    <m/>
    <m/>
    <m/>
    <m/>
    <m/>
    <m/>
    <s v="Not Answered"/>
    <m/>
    <m/>
    <m/>
    <s v="Do not publish response"/>
    <s v="ANON-E7Y6-NXWP-R"/>
  </r>
  <r>
    <n v="4"/>
    <m/>
    <s v="c"/>
    <n v="8"/>
    <m/>
    <x v="0"/>
    <x v="0"/>
    <x v="1"/>
    <x v="1"/>
    <x v="1"/>
    <x v="2"/>
    <x v="0"/>
    <s v="I think a lot of work needs to be done to capture the voices of those unable to access these things"/>
    <x v="0"/>
    <s v="I do not feel that staff are able to be fully honest"/>
    <x v="0"/>
    <s v="This is not always handled well (as chair of a parent council I was given 30 minutes notice in order to be able to attend)."/>
    <x v="3"/>
    <x v="0"/>
    <x v="0"/>
    <m/>
    <x v="3"/>
    <x v="2"/>
    <x v="1"/>
    <x v="1"/>
    <x v="0"/>
    <x v="0"/>
    <x v="1"/>
    <x v="1"/>
    <x v="1"/>
    <s v="Include information on ASN specifically"/>
    <x v="1"/>
    <x v="0"/>
    <x v="0"/>
    <x v="2"/>
    <x v="0"/>
    <x v="0"/>
    <x v="0"/>
    <x v="1"/>
    <x v="1"/>
    <x v="0"/>
    <x v="0"/>
    <x v="0"/>
    <x v="2"/>
    <x v="1"/>
    <x v="1"/>
    <x v="2"/>
    <x v="1"/>
    <x v="0"/>
    <x v="1"/>
    <x v="1"/>
    <x v="1"/>
    <x v="0"/>
    <x v="1"/>
    <x v="1"/>
    <x v="1"/>
    <x v="0"/>
    <x v="0"/>
    <x v="0"/>
    <x v="0"/>
    <x v="1"/>
    <x v="0"/>
    <x v="1"/>
    <x v="0"/>
    <x v="2"/>
    <x v="0"/>
    <x v="0"/>
    <x v="1"/>
    <x v="2"/>
    <x v="1"/>
    <x v="0"/>
    <x v="3"/>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m/>
    <s v="Clear explanation of what the school / local authority / proprietor of independent schools is expected to do next"/>
    <s v="Indication of the support needed to make improvements"/>
    <m/>
    <x v="3"/>
    <x v="0"/>
    <m/>
    <s v="Individual"/>
    <x v="0"/>
    <s v="Parent or carer and young people"/>
    <x v="1"/>
    <s v="Parent / Carer"/>
    <m/>
    <x v="0"/>
    <x v="0"/>
    <s v="Primary"/>
    <m/>
    <m/>
    <m/>
    <m/>
    <m/>
    <m/>
    <m/>
    <s v="Not Answered"/>
    <m/>
    <m/>
    <m/>
    <s v="Do not publish response"/>
    <s v="ANON-E7Y6-NC3S-2"/>
  </r>
  <r>
    <n v="5"/>
    <m/>
    <s v="c"/>
    <n v="62"/>
    <m/>
    <x v="0"/>
    <x v="0"/>
    <x v="2"/>
    <x v="0"/>
    <x v="1"/>
    <x v="2"/>
    <x v="0"/>
    <s v="The views of children and their families are paramount and should always be considered. The pupils are who tell you most about school through the their perspective."/>
    <x v="0"/>
    <s v="Staff should be made to feel welcome and better opportunity should be given for direct feedback to support and enhance quality learning and teaching."/>
    <x v="2"/>
    <s v="Discussion and speak to a wide variety."/>
    <x v="3"/>
    <x v="1"/>
    <x v="0"/>
    <m/>
    <x v="3"/>
    <x v="2"/>
    <x v="0"/>
    <x v="1"/>
    <x v="0"/>
    <x v="0"/>
    <x v="0"/>
    <x v="1"/>
    <x v="0"/>
    <s v="Give clearer and direct feedback on how and Wgat school need to improve on."/>
    <x v="2"/>
    <x v="0"/>
    <x v="0"/>
    <x v="0"/>
    <x v="1"/>
    <x v="1"/>
    <x v="1"/>
    <x v="1"/>
    <x v="0"/>
    <x v="1"/>
    <x v="0"/>
    <x v="0"/>
    <x v="0"/>
    <x v="0"/>
    <x v="0"/>
    <x v="2"/>
    <x v="1"/>
    <x v="1"/>
    <x v="2"/>
    <x v="0"/>
    <x v="1"/>
    <x v="1"/>
    <x v="0"/>
    <x v="2"/>
    <x v="1"/>
    <x v="1"/>
    <x v="2"/>
    <x v="2"/>
    <x v="0"/>
    <x v="0"/>
    <x v="0"/>
    <x v="0"/>
    <x v="1"/>
    <x v="2"/>
    <x v="2"/>
    <x v="1"/>
    <x v="0"/>
    <x v="3"/>
    <x v="0"/>
    <x v="0"/>
    <x v="4"/>
    <x v="1"/>
    <x v="0"/>
    <x v="0"/>
    <x v="1"/>
    <x v="1"/>
    <s v="Recommendations for improvement"/>
    <s v="Clear explanation of what the school / local authority / proprietor of independent schools is expected to do next"/>
    <s v="Indication of the support needed to make improvements"/>
    <s v="Any planned follow-up activity by HM Inspectors"/>
    <m/>
    <s v="Clear next steps linked to timescale. _x000a_Action plan so QIO can follow up with _x000a_Clear guidance on how changes could be made to support improvement with reference to who needs to improve the changes. _x000a_Indicate stage as to where improvements or strengths are within a school to hold people accountable."/>
    <m/>
    <s v="Clear summary of strengths and areas for development"/>
    <m/>
    <m/>
    <m/>
    <s v="Recommendations for improvement"/>
    <s v="Clear explanation of what the school / local authority / proprietor of independent schools is expected to do next"/>
    <m/>
    <m/>
    <x v="0"/>
    <x v="0"/>
    <m/>
    <s v="Individual"/>
    <x v="0"/>
    <s v="Parent or carer and young people"/>
    <x v="1"/>
    <s v="Parent / Carer"/>
    <m/>
    <x v="0"/>
    <x v="0"/>
    <s v="Primary"/>
    <m/>
    <m/>
    <m/>
    <m/>
    <m/>
    <m/>
    <m/>
    <s v="Local authority"/>
    <m/>
    <m/>
    <m/>
    <s v="Do not publish response"/>
    <s v="ANON-E7Y6-NCUS-4"/>
  </r>
  <r>
    <n v="6"/>
    <m/>
    <s v="c"/>
    <n v="172"/>
    <m/>
    <x v="0"/>
    <x v="0"/>
    <x v="2"/>
    <x v="2"/>
    <x v="2"/>
    <x v="1"/>
    <x v="0"/>
    <s v="Group discussions"/>
    <x v="0"/>
    <s v="The school staff know the children in their school so know exactly what is needed"/>
    <x v="0"/>
    <s v="Parentheses to have a voice on what matters in the school their children are being taught"/>
    <x v="1"/>
    <x v="1"/>
    <x v="0"/>
    <m/>
    <x v="2"/>
    <x v="0"/>
    <x v="1"/>
    <x v="1"/>
    <x v="1"/>
    <x v="0"/>
    <x v="1"/>
    <x v="0"/>
    <x v="0"/>
    <m/>
    <x v="1"/>
    <x v="0"/>
    <x v="1"/>
    <x v="0"/>
    <x v="0"/>
    <x v="0"/>
    <x v="0"/>
    <x v="2"/>
    <x v="2"/>
    <x v="2"/>
    <x v="1"/>
    <x v="2"/>
    <x v="3"/>
    <x v="3"/>
    <x v="2"/>
    <x v="3"/>
    <x v="2"/>
    <x v="2"/>
    <x v="3"/>
    <x v="2"/>
    <x v="2"/>
    <x v="2"/>
    <x v="2"/>
    <x v="3"/>
    <x v="2"/>
    <x v="2"/>
    <x v="3"/>
    <x v="3"/>
    <x v="1"/>
    <x v="2"/>
    <x v="1"/>
    <x v="2"/>
    <x v="2"/>
    <x v="3"/>
    <x v="3"/>
    <x v="2"/>
    <x v="2"/>
    <x v="0"/>
    <x v="2"/>
    <x v="0"/>
    <x v="1"/>
    <x v="0"/>
    <x v="1"/>
    <x v="1"/>
    <x v="1"/>
    <x v="0"/>
    <m/>
    <m/>
    <m/>
    <m/>
    <m/>
    <m/>
    <m/>
    <m/>
    <m/>
    <m/>
    <m/>
    <m/>
    <m/>
    <m/>
    <m/>
    <x v="0"/>
    <x v="0"/>
    <m/>
    <s v="Individual"/>
    <x v="0"/>
    <s v="Parent or carer and young people"/>
    <x v="1"/>
    <s v="Parent / Carer"/>
    <m/>
    <x v="0"/>
    <x v="0"/>
    <s v="Primary"/>
    <m/>
    <m/>
    <m/>
    <m/>
    <m/>
    <m/>
    <m/>
    <s v="Not Answered"/>
    <m/>
    <m/>
    <m/>
    <s v="Do not publish response"/>
    <s v="ANON-E7Y6-NCKX-Y"/>
  </r>
  <r>
    <n v="7"/>
    <m/>
    <s v="c"/>
    <n v="174"/>
    <m/>
    <x v="0"/>
    <x v="0"/>
    <x v="3"/>
    <x v="0"/>
    <x v="0"/>
    <x v="2"/>
    <x v="2"/>
    <s v="An opportunity to speak with staff they know scaffolding. Some young people find out freaky difficult to span to strangers and so either we leave out young g people who fall into the category, which seems unfair, or meet their needs more effectively."/>
    <x v="2"/>
    <m/>
    <x v="3"/>
    <m/>
    <x v="0"/>
    <x v="1"/>
    <x v="2"/>
    <m/>
    <x v="3"/>
    <x v="2"/>
    <x v="1"/>
    <x v="1"/>
    <x v="2"/>
    <x v="1"/>
    <x v="0"/>
    <x v="1"/>
    <x v="1"/>
    <s v="More detailed feedback with points for change to be shared with school and la. Results should not be published. A nega report destroys a community, increases the gap and inflict trauma. Communities receiving negative reports can sometimes take years to help the community feel positive again and even when a positive report follows the damage is done"/>
    <x v="1"/>
    <x v="0"/>
    <x v="0"/>
    <x v="0"/>
    <x v="1"/>
    <x v="1"/>
    <x v="1"/>
    <x v="1"/>
    <x v="1"/>
    <x v="1"/>
    <x v="0"/>
    <x v="0"/>
    <x v="1"/>
    <x v="0"/>
    <x v="1"/>
    <x v="2"/>
    <x v="1"/>
    <x v="1"/>
    <x v="2"/>
    <x v="0"/>
    <x v="1"/>
    <x v="1"/>
    <x v="3"/>
    <x v="2"/>
    <x v="0"/>
    <x v="1"/>
    <x v="2"/>
    <x v="0"/>
    <x v="0"/>
    <x v="0"/>
    <x v="2"/>
    <x v="0"/>
    <x v="1"/>
    <x v="2"/>
    <x v="2"/>
    <x v="1"/>
    <x v="0"/>
    <x v="0"/>
    <x v="3"/>
    <x v="1"/>
    <x v="5"/>
    <x v="0"/>
    <x v="1"/>
    <x v="0"/>
    <x v="1"/>
    <x v="1"/>
    <s v="Recommendations for improvement"/>
    <m/>
    <m/>
    <m/>
    <m/>
    <m/>
    <m/>
    <s v="Clear summary of strengths and areas for development"/>
    <s v="Timely publication after the inspection"/>
    <m/>
    <m/>
    <m/>
    <m/>
    <s v="Indication of the support needed to make improvements"/>
    <m/>
    <x v="4"/>
    <x v="0"/>
    <m/>
    <s v="Individual"/>
    <x v="0"/>
    <s v="Parent or carer and young people"/>
    <x v="1"/>
    <s v="Parent / Carer"/>
    <m/>
    <x v="0"/>
    <x v="0"/>
    <m/>
    <m/>
    <m/>
    <s v="Secondary"/>
    <m/>
    <m/>
    <m/>
    <m/>
    <s v="Not Answered"/>
    <m/>
    <m/>
    <m/>
    <s v="Publish response"/>
    <s v="ANON-E7Y6-NCKP-Q"/>
  </r>
  <r>
    <n v="8"/>
    <m/>
    <s v="c"/>
    <n v="175"/>
    <m/>
    <x v="0"/>
    <x v="0"/>
    <x v="1"/>
    <x v="0"/>
    <x v="0"/>
    <x v="0"/>
    <x v="0"/>
    <s v="Some children would do well being asked their opinions on the school face to face. Some might be better on a tablet."/>
    <x v="0"/>
    <s v="Staff know the school inside out and should always be asked to give their honest opinion"/>
    <x v="0"/>
    <s v="Parents should be given the option to freely give their opinions"/>
    <x v="3"/>
    <x v="0"/>
    <x v="0"/>
    <m/>
    <x v="2"/>
    <x v="3"/>
    <x v="2"/>
    <x v="0"/>
    <x v="3"/>
    <x v="1"/>
    <x v="1"/>
    <x v="1"/>
    <x v="0"/>
    <m/>
    <x v="1"/>
    <x v="0"/>
    <x v="1"/>
    <x v="1"/>
    <x v="0"/>
    <x v="0"/>
    <x v="0"/>
    <x v="0"/>
    <x v="2"/>
    <x v="2"/>
    <x v="1"/>
    <x v="2"/>
    <x v="3"/>
    <x v="3"/>
    <x v="2"/>
    <x v="3"/>
    <x v="2"/>
    <x v="2"/>
    <x v="3"/>
    <x v="2"/>
    <x v="2"/>
    <x v="2"/>
    <x v="2"/>
    <x v="3"/>
    <x v="2"/>
    <x v="2"/>
    <x v="3"/>
    <x v="3"/>
    <x v="1"/>
    <x v="2"/>
    <x v="1"/>
    <x v="2"/>
    <x v="2"/>
    <x v="3"/>
    <x v="3"/>
    <x v="2"/>
    <x v="2"/>
    <x v="0"/>
    <x v="2"/>
    <x v="0"/>
    <x v="1"/>
    <x v="0"/>
    <x v="1"/>
    <x v="1"/>
    <x v="1"/>
    <x v="0"/>
    <m/>
    <m/>
    <m/>
    <m/>
    <m/>
    <m/>
    <m/>
    <m/>
    <m/>
    <m/>
    <m/>
    <m/>
    <m/>
    <m/>
    <m/>
    <x v="0"/>
    <x v="3"/>
    <m/>
    <s v="Individual"/>
    <x v="0"/>
    <s v="Parent or carer and young people"/>
    <x v="1"/>
    <s v="Parent / Carer"/>
    <m/>
    <x v="0"/>
    <x v="0"/>
    <s v="Primary"/>
    <m/>
    <m/>
    <m/>
    <m/>
    <m/>
    <m/>
    <m/>
    <s v="Not Answered"/>
    <m/>
    <m/>
    <m/>
    <s v="Publish response"/>
    <s v="ANON-E7Y6-NCKZ-1"/>
  </r>
  <r>
    <n v="9"/>
    <m/>
    <s v="c"/>
    <n v="179"/>
    <m/>
    <x v="0"/>
    <x v="0"/>
    <x v="0"/>
    <x v="2"/>
    <x v="1"/>
    <x v="2"/>
    <x v="2"/>
    <s v="They may fimd it easier to co.mu irate with someone else they know and trust already. Qualitative approaches seem better than quantities ones. Definitions need to be clearly communicated so understanding is as broadly equal as possible"/>
    <x v="1"/>
    <m/>
    <x v="2"/>
    <m/>
    <x v="3"/>
    <x v="0"/>
    <x v="0"/>
    <s v="Possibly some months after big changes eg  to school leadership teams"/>
    <x v="4"/>
    <x v="1"/>
    <x v="0"/>
    <x v="1"/>
    <x v="2"/>
    <x v="0"/>
    <x v="1"/>
    <x v="1"/>
    <x v="0"/>
    <m/>
    <x v="1"/>
    <x v="0"/>
    <x v="0"/>
    <x v="1"/>
    <x v="0"/>
    <x v="0"/>
    <x v="0"/>
    <x v="0"/>
    <x v="1"/>
    <x v="1"/>
    <x v="2"/>
    <x v="1"/>
    <x v="1"/>
    <x v="1"/>
    <x v="1"/>
    <x v="2"/>
    <x v="0"/>
    <x v="0"/>
    <x v="1"/>
    <x v="3"/>
    <x v="0"/>
    <x v="0"/>
    <x v="1"/>
    <x v="1"/>
    <x v="0"/>
    <x v="0"/>
    <x v="0"/>
    <x v="0"/>
    <x v="0"/>
    <x v="1"/>
    <x v="0"/>
    <x v="1"/>
    <x v="0"/>
    <x v="2"/>
    <x v="0"/>
    <x v="0"/>
    <x v="0"/>
    <x v="0"/>
    <x v="0"/>
    <x v="2"/>
    <x v="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s v="Clear explanation of any inspection grades if these are part of the inspection"/>
    <m/>
    <m/>
    <s v="Clear explanation of what the school / local authority / proprietor of independent schools is expected to do next"/>
    <m/>
    <m/>
    <x v="2"/>
    <x v="0"/>
    <m/>
    <s v="Individual"/>
    <x v="0"/>
    <s v="Parent or carer and young people"/>
    <x v="1"/>
    <s v="Parent / Carer"/>
    <m/>
    <x v="0"/>
    <x v="0"/>
    <s v="Primary"/>
    <m/>
    <m/>
    <m/>
    <m/>
    <m/>
    <m/>
    <m/>
    <s v="Not Answered"/>
    <m/>
    <m/>
    <m/>
    <s v="Publish response"/>
    <s v="ANON-E7Y6-NCKM-M"/>
  </r>
  <r>
    <n v="10"/>
    <m/>
    <s v="c"/>
    <n v="229"/>
    <m/>
    <x v="0"/>
    <x v="0"/>
    <x v="3"/>
    <x v="3"/>
    <x v="0"/>
    <x v="0"/>
    <x v="3"/>
    <m/>
    <x v="2"/>
    <m/>
    <x v="3"/>
    <m/>
    <x v="0"/>
    <x v="0"/>
    <x v="3"/>
    <s v="Every 3 years"/>
    <x v="2"/>
    <x v="0"/>
    <x v="0"/>
    <x v="0"/>
    <x v="3"/>
    <x v="0"/>
    <x v="1"/>
    <x v="0"/>
    <x v="0"/>
    <m/>
    <x v="3"/>
    <x v="1"/>
    <x v="0"/>
    <x v="0"/>
    <x v="0"/>
    <x v="0"/>
    <x v="0"/>
    <x v="0"/>
    <x v="0"/>
    <x v="1"/>
    <x v="0"/>
    <x v="1"/>
    <x v="0"/>
    <x v="0"/>
    <x v="0"/>
    <x v="2"/>
    <x v="0"/>
    <x v="0"/>
    <x v="1"/>
    <x v="1"/>
    <x v="1"/>
    <x v="0"/>
    <x v="0"/>
    <x v="1"/>
    <x v="1"/>
    <x v="0"/>
    <x v="0"/>
    <x v="4"/>
    <x v="2"/>
    <x v="1"/>
    <x v="0"/>
    <x v="0"/>
    <x v="0"/>
    <x v="0"/>
    <x v="0"/>
    <x v="0"/>
    <x v="1"/>
    <x v="0"/>
    <x v="0"/>
    <x v="0"/>
    <x v="6"/>
    <x v="0"/>
    <x v="0"/>
    <x v="1"/>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s v="Clear explanation of any inspection grades if these are part of the inspection"/>
    <m/>
    <m/>
    <s v="Clear explanation of what the school / local authority / proprietor of independent schools is expected to do next"/>
    <m/>
    <m/>
    <x v="0"/>
    <x v="4"/>
    <s v="I think both,  when the quality is not good enough, and if the inspector feels additional support will be required"/>
    <s v="Individual"/>
    <x v="0"/>
    <s v="Parent or carer and young people"/>
    <x v="1"/>
    <s v="Parent / Carer"/>
    <m/>
    <x v="1"/>
    <x v="0"/>
    <s v="Primary"/>
    <m/>
    <m/>
    <m/>
    <m/>
    <m/>
    <m/>
    <m/>
    <s v="Not Answered"/>
    <m/>
    <m/>
    <m/>
    <s v="Publish response"/>
    <s v="ANON-E7Y6-NCDX-R"/>
  </r>
  <r>
    <n v="11"/>
    <m/>
    <s v="c"/>
    <n v="231"/>
    <m/>
    <x v="0"/>
    <x v="0"/>
    <x v="4"/>
    <x v="4"/>
    <x v="0"/>
    <x v="3"/>
    <x v="0"/>
    <m/>
    <x v="0"/>
    <m/>
    <x v="0"/>
    <m/>
    <x v="4"/>
    <x v="1"/>
    <x v="0"/>
    <m/>
    <x v="2"/>
    <x v="0"/>
    <x v="3"/>
    <x v="0"/>
    <x v="3"/>
    <x v="1"/>
    <x v="0"/>
    <x v="1"/>
    <x v="0"/>
    <m/>
    <x v="2"/>
    <x v="0"/>
    <x v="2"/>
    <x v="0"/>
    <x v="0"/>
    <x v="0"/>
    <x v="0"/>
    <x v="1"/>
    <x v="2"/>
    <x v="2"/>
    <x v="1"/>
    <x v="2"/>
    <x v="0"/>
    <x v="0"/>
    <x v="0"/>
    <x v="2"/>
    <x v="1"/>
    <x v="1"/>
    <x v="1"/>
    <x v="1"/>
    <x v="1"/>
    <x v="1"/>
    <x v="1"/>
    <x v="1"/>
    <x v="1"/>
    <x v="0"/>
    <x v="0"/>
    <x v="0"/>
    <x v="2"/>
    <x v="1"/>
    <x v="0"/>
    <x v="0"/>
    <x v="1"/>
    <x v="2"/>
    <x v="0"/>
    <x v="0"/>
    <x v="1"/>
    <x v="0"/>
    <x v="0"/>
    <x v="0"/>
    <x v="1"/>
    <x v="0"/>
    <x v="0"/>
    <x v="1"/>
    <x v="0"/>
    <x v="0"/>
    <s v="Recommendations for improvement"/>
    <s v="Clear explanation of what the school / local authority / proprietor of independent schools is expected to do next"/>
    <s v="Indication of the support needed to make improvements"/>
    <m/>
    <m/>
    <m/>
    <m/>
    <s v="Clear summary of strengths and areas for development"/>
    <m/>
    <m/>
    <m/>
    <s v="Recommendations for improvement"/>
    <s v="Clear explanation of what the school / local authority / proprietor of independent schools is expected to do next"/>
    <m/>
    <m/>
    <x v="4"/>
    <x v="0"/>
    <m/>
    <s v="Individual"/>
    <x v="0"/>
    <s v="Parent or carer and young people"/>
    <x v="1"/>
    <s v="Parent / Carer"/>
    <m/>
    <x v="0"/>
    <x v="0"/>
    <s v="Primary"/>
    <m/>
    <m/>
    <m/>
    <m/>
    <m/>
    <m/>
    <m/>
    <s v="Not Answered"/>
    <m/>
    <m/>
    <m/>
    <s v="Publish response"/>
    <s v="ANON-E7Y6-NCD3-K"/>
  </r>
  <r>
    <n v="12"/>
    <m/>
    <s v="c"/>
    <n v="300"/>
    <m/>
    <x v="0"/>
    <x v="0"/>
    <x v="0"/>
    <x v="3"/>
    <x v="1"/>
    <x v="2"/>
    <x v="0"/>
    <m/>
    <x v="0"/>
    <m/>
    <x v="2"/>
    <m/>
    <x v="2"/>
    <x v="1"/>
    <x v="0"/>
    <m/>
    <x v="1"/>
    <x v="1"/>
    <x v="1"/>
    <x v="1"/>
    <x v="1"/>
    <x v="1"/>
    <x v="0"/>
    <x v="0"/>
    <x v="0"/>
    <m/>
    <x v="1"/>
    <x v="0"/>
    <x v="3"/>
    <x v="0"/>
    <x v="0"/>
    <x v="0"/>
    <x v="1"/>
    <x v="0"/>
    <x v="3"/>
    <x v="0"/>
    <x v="3"/>
    <x v="0"/>
    <x v="2"/>
    <x v="1"/>
    <x v="0"/>
    <x v="4"/>
    <x v="0"/>
    <x v="0"/>
    <x v="1"/>
    <x v="0"/>
    <x v="1"/>
    <x v="0"/>
    <x v="1"/>
    <x v="1"/>
    <x v="1"/>
    <x v="1"/>
    <x v="4"/>
    <x v="4"/>
    <x v="0"/>
    <x v="1"/>
    <x v="0"/>
    <x v="1"/>
    <x v="0"/>
    <x v="0"/>
    <x v="0"/>
    <x v="0"/>
    <x v="1"/>
    <x v="0"/>
    <x v="0"/>
    <x v="0"/>
    <x v="7"/>
    <x v="0"/>
    <x v="0"/>
    <x v="1"/>
    <x v="1"/>
    <x v="1"/>
    <m/>
    <m/>
    <m/>
    <m/>
    <m/>
    <m/>
    <m/>
    <s v="Clear summary of strengths and areas for development"/>
    <m/>
    <m/>
    <s v="Examples of effective practice"/>
    <m/>
    <m/>
    <s v="Indication of the support needed to make improvements"/>
    <m/>
    <x v="2"/>
    <x v="0"/>
    <m/>
    <s v="Individual"/>
    <x v="0"/>
    <s v="Parent or carer and young people"/>
    <x v="1"/>
    <s v="Parent / Carer"/>
    <m/>
    <x v="0"/>
    <x v="0"/>
    <m/>
    <m/>
    <m/>
    <s v="Secondary"/>
    <m/>
    <m/>
    <m/>
    <m/>
    <s v="Not Answered"/>
    <m/>
    <m/>
    <m/>
    <s v="Publish response"/>
    <s v="ANON-E7Y6-NCW9-C"/>
  </r>
  <r>
    <n v="13"/>
    <m/>
    <s v="c"/>
    <n v="443"/>
    <m/>
    <x v="0"/>
    <x v="0"/>
    <x v="1"/>
    <x v="2"/>
    <x v="0"/>
    <x v="2"/>
    <x v="0"/>
    <s v="It needs to be independent of school teaching staff, so children can trust that what they say is confidential and feel free to speak. _x000a_There needs to be a voice for children with additional needs and communication issues. Staff should use talking mats, Makaton or a range of other AAC systems, possibly also ask their representatives, i.e. parents/carers."/>
    <x v="0"/>
    <s v="Teachers know the reality of what it's like teaching in the school. They are the trusted professionals. They need to have the opportunity to share their views and make the inspectors aware of any challenges they're facing in their teaching roles."/>
    <x v="0"/>
    <s v="Parents have a lot to offer. Most want to support the school to do the best it can to teach their children. Parents know how well the school engages with them, how responsive the staff are and whether their child's needs are being met."/>
    <x v="0"/>
    <x v="1"/>
    <x v="3"/>
    <s v="Every 2 years, like care homes. Schools are under performing and it's not being recognised because there isn't a regulator highlighting the issues."/>
    <x v="2"/>
    <x v="0"/>
    <x v="0"/>
    <x v="0"/>
    <x v="3"/>
    <x v="0"/>
    <x v="0"/>
    <x v="1"/>
    <x v="0"/>
    <s v="I agree that the grades can oversimplify the issue, however, they are helpful as a guide.  Schools are not equal and the children and areas schools operate will be diverse, with some in wealthier areas with less social problems outperforming others, far more easily. The demographic of the school etc can be explained in the introduction. Then under each grade an explanation of what went well and what needs work. A bit like the Care Inspectorate reports"/>
    <x v="2"/>
    <x v="2"/>
    <x v="1"/>
    <x v="1"/>
    <x v="2"/>
    <x v="2"/>
    <x v="2"/>
    <x v="3"/>
    <x v="0"/>
    <x v="0"/>
    <x v="3"/>
    <x v="0"/>
    <x v="4"/>
    <x v="2"/>
    <x v="0"/>
    <x v="0"/>
    <x v="0"/>
    <x v="0"/>
    <x v="0"/>
    <x v="0"/>
    <x v="1"/>
    <x v="0"/>
    <x v="1"/>
    <x v="1"/>
    <x v="1"/>
    <x v="0"/>
    <x v="1"/>
    <x v="1"/>
    <x v="2"/>
    <x v="1"/>
    <x v="0"/>
    <x v="1"/>
    <x v="0"/>
    <x v="1"/>
    <x v="2"/>
    <x v="0"/>
    <x v="1"/>
    <x v="4"/>
    <x v="1"/>
    <x v="3"/>
    <x v="8"/>
    <x v="0"/>
    <x v="0"/>
    <x v="1"/>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5"/>
    <x v="0"/>
    <m/>
    <s v="Individual"/>
    <x v="0"/>
    <s v="Parent or carer and young people"/>
    <x v="1"/>
    <s v="Parent / Carer"/>
    <m/>
    <x v="0"/>
    <x v="0"/>
    <s v="Primary"/>
    <m/>
    <m/>
    <m/>
    <m/>
    <m/>
    <m/>
    <m/>
    <s v="Not Answered"/>
    <m/>
    <m/>
    <m/>
    <s v="Publish response"/>
    <s v="ANON-E7Y6-NCAP-D"/>
  </r>
  <r>
    <n v="14"/>
    <m/>
    <s v="c"/>
    <n v="529"/>
    <m/>
    <x v="0"/>
    <x v="0"/>
    <x v="0"/>
    <x v="2"/>
    <x v="3"/>
    <x v="0"/>
    <x v="2"/>
    <s v="My daughter is unable to share her opinion because she has a learning disability and autism so she needs to be represented by a parent or carer who knows her well, someone without a bias. Ive never seen a questionnaire to gather my daughters opinion. Im sure its probably the same for hundreds of other children who are unable to speak for themselves. How are you gathering their opinions?"/>
    <x v="0"/>
    <s v="Anonymous feedback would be potentially valuable."/>
    <x v="0"/>
    <s v="However again there is rarely the opportunity for parents who cannot regularly attend meetings or visit the school at regular drop off/pick up times, due to part time school hours or caring duties. I have never had the opportunity to feedback. You would never know that my daughter was having to wait until after lunch to eat because they would not support her eating during the lunch hour."/>
    <x v="0"/>
    <x v="0"/>
    <x v="0"/>
    <s v="The variation in schools can be huge over 5 years and if the overall performance is not gauged regularly enough it will potentially miss serious issues that would otherwise go unchallenged. Turning poor performance around is more difficult if it has been allowed to deteriorate over a long time."/>
    <x v="3"/>
    <x v="2"/>
    <x v="0"/>
    <x v="2"/>
    <x v="3"/>
    <x v="0"/>
    <x v="0"/>
    <x v="0"/>
    <x v="1"/>
    <s v="Grading is not representative of how well a school is performing especially when there is a presumption for main stream school for children with ASN. There inclusion, wellbeing and overall growth over time cannot be measured using grades. My daughter cant even write!!"/>
    <x v="2"/>
    <x v="3"/>
    <x v="0"/>
    <x v="2"/>
    <x v="1"/>
    <x v="0"/>
    <x v="0"/>
    <x v="0"/>
    <x v="1"/>
    <x v="3"/>
    <x v="0"/>
    <x v="1"/>
    <x v="2"/>
    <x v="1"/>
    <x v="1"/>
    <x v="2"/>
    <x v="0"/>
    <x v="0"/>
    <x v="1"/>
    <x v="0"/>
    <x v="1"/>
    <x v="0"/>
    <x v="1"/>
    <x v="1"/>
    <x v="1"/>
    <x v="0"/>
    <x v="0"/>
    <x v="0"/>
    <x v="2"/>
    <x v="1"/>
    <x v="0"/>
    <x v="0"/>
    <x v="0"/>
    <x v="2"/>
    <x v="0"/>
    <x v="0"/>
    <x v="1"/>
    <x v="0"/>
    <x v="1"/>
    <x v="4"/>
    <x v="9"/>
    <x v="1"/>
    <x v="0"/>
    <x v="1"/>
    <x v="0"/>
    <x v="1"/>
    <s v="Recommendations for improvement"/>
    <s v="Clear explanation of what the school / local authority / proprietor of independent schools is expected to do next"/>
    <s v="Indication of the support needed to make improvements"/>
    <s v="Any planned follow-up activity by HM Inspectors"/>
    <m/>
    <m/>
    <m/>
    <m/>
    <m/>
    <s v="Clear explanation of any inspection grades if these are part of the inspection"/>
    <m/>
    <s v="Recommendations for improvement"/>
    <s v="Clear explanation of what the school / local authority / proprietor of independent schools is expected to do next"/>
    <m/>
    <m/>
    <x v="4"/>
    <x v="0"/>
    <s v="This is tricky because my instinct is that all should be followed up because they will all have some areas to improve. It will motivate them to do it. However, if I could only choose one then absolutely return to the schools that fall below a certain standard. _x000a_BUT say you were working in percentages, 2 school could get 85%, one with all areas doing well; the other and the other does well in 9 areas and really poorly in 1. How do you make sure they both continue improving while making sure that 1 poor area has additional focus. I would want to make sure the 2nd school improved there poor area. I guess its about establishing if they are systemic issues or just a weaker area"/>
    <s v="Individual"/>
    <x v="0"/>
    <s v="Parent or carer and young people"/>
    <x v="1"/>
    <s v="Parent / Carer"/>
    <m/>
    <x v="0"/>
    <x v="0"/>
    <m/>
    <m/>
    <m/>
    <m/>
    <m/>
    <m/>
    <m/>
    <m/>
    <s v="Not Answered"/>
    <m/>
    <m/>
    <m/>
    <s v="Publish response"/>
    <s v="ANON-E7Y6-NXUH-E"/>
  </r>
  <r>
    <n v="15"/>
    <m/>
    <s v="c"/>
    <n v="532"/>
    <m/>
    <x v="0"/>
    <x v="0"/>
    <x v="0"/>
    <x v="2"/>
    <x v="0"/>
    <x v="4"/>
    <x v="0"/>
    <s v="Provide opportunities for children with ASN and/or communication difficulties to contribute in a way that does not rely on speech or confidence in speaking."/>
    <x v="0"/>
    <s v="They should have the opportunity to contribute anonymously and confidentially."/>
    <x v="0"/>
    <s v="More effort needs to be made to engage parents and carers who may not have the confidence or may feel they lack knowledge to speak with inspectors. Often it is the same parents/voices who contribute."/>
    <x v="0"/>
    <x v="0"/>
    <x v="0"/>
    <m/>
    <x v="1"/>
    <x v="1"/>
    <x v="1"/>
    <x v="1"/>
    <x v="2"/>
    <x v="0"/>
    <x v="0"/>
    <x v="1"/>
    <x v="0"/>
    <m/>
    <x v="1"/>
    <x v="0"/>
    <x v="0"/>
    <x v="0"/>
    <x v="0"/>
    <x v="0"/>
    <x v="0"/>
    <x v="2"/>
    <x v="1"/>
    <x v="1"/>
    <x v="4"/>
    <x v="3"/>
    <x v="1"/>
    <x v="1"/>
    <x v="1"/>
    <x v="2"/>
    <x v="1"/>
    <x v="0"/>
    <x v="0"/>
    <x v="0"/>
    <x v="1"/>
    <x v="0"/>
    <x v="1"/>
    <x v="1"/>
    <x v="1"/>
    <x v="0"/>
    <x v="2"/>
    <x v="2"/>
    <x v="0"/>
    <x v="0"/>
    <x v="0"/>
    <x v="0"/>
    <x v="1"/>
    <x v="1"/>
    <x v="1"/>
    <x v="1"/>
    <x v="0"/>
    <x v="0"/>
    <x v="3"/>
    <x v="5"/>
    <x v="10"/>
    <x v="1"/>
    <x v="0"/>
    <x v="1"/>
    <x v="0"/>
    <x v="0"/>
    <m/>
    <m/>
    <s v="Indication of the support needed to make improvements"/>
    <s v="Any planned follow-up activity by HM Inspectors"/>
    <m/>
    <m/>
    <s v="Language and content which reflects the context of the school"/>
    <s v="Clear summary of strengths and areas for development"/>
    <m/>
    <m/>
    <m/>
    <m/>
    <m/>
    <s v="Indication of the support needed to make improvements"/>
    <m/>
    <x v="0"/>
    <x v="0"/>
    <m/>
    <s v="Individual"/>
    <x v="0"/>
    <s v="Parent or carer and young people"/>
    <x v="1"/>
    <s v="Parent / Carer"/>
    <m/>
    <x v="0"/>
    <x v="0"/>
    <s v="Primary"/>
    <m/>
    <m/>
    <m/>
    <m/>
    <m/>
    <m/>
    <m/>
    <s v="Not Answered"/>
    <m/>
    <m/>
    <m/>
    <s v="Do not publish response"/>
    <s v="ANON-E7Y6-NXU3-S"/>
  </r>
  <r>
    <n v="16"/>
    <m/>
    <s v="c"/>
    <n v="718"/>
    <m/>
    <x v="0"/>
    <x v="0"/>
    <x v="3"/>
    <x v="2"/>
    <x v="3"/>
    <x v="5"/>
    <x v="2"/>
    <s v="The inspectors to have 5min or 10min chats with pupils they have randomly selected. Children not to be selected by the school themselves and do not give questionnaires that the school have helped the kids complete. The kids should be allowed to give their independent opinion without input from their teacher or anyone in the senior management team"/>
    <x v="3"/>
    <m/>
    <x v="0"/>
    <s v="All parents should be sent an email from the inspection team inviting them to have a meeting with the inspectors that is not prearranged by the schools senior management team, there also should be more opportunities for these parents to speak with inspectors independently and not in group settings. Parents should feel able to speak freely and openly and not have to worry about repercussions from the school"/>
    <x v="3"/>
    <x v="0"/>
    <x v="0"/>
    <s v="Inspections should be carried out on a regular basis say every 5 years however, if the school has had complaints and been taken to tribunal then school should be inspected asap without prior notice"/>
    <x v="5"/>
    <x v="4"/>
    <x v="3"/>
    <x v="3"/>
    <x v="2"/>
    <x v="1"/>
    <x v="0"/>
    <x v="1"/>
    <x v="0"/>
    <m/>
    <x v="2"/>
    <x v="4"/>
    <x v="4"/>
    <x v="3"/>
    <x v="3"/>
    <x v="3"/>
    <x v="3"/>
    <x v="4"/>
    <x v="0"/>
    <x v="1"/>
    <x v="0"/>
    <x v="1"/>
    <x v="2"/>
    <x v="2"/>
    <x v="0"/>
    <x v="0"/>
    <x v="1"/>
    <x v="0"/>
    <x v="1"/>
    <x v="1"/>
    <x v="1"/>
    <x v="0"/>
    <x v="1"/>
    <x v="1"/>
    <x v="2"/>
    <x v="0"/>
    <x v="2"/>
    <x v="2"/>
    <x v="2"/>
    <x v="0"/>
    <x v="2"/>
    <x v="1"/>
    <x v="0"/>
    <x v="0"/>
    <x v="2"/>
    <x v="0"/>
    <x v="1"/>
    <x v="5"/>
    <x v="1"/>
    <x v="0"/>
    <x v="11"/>
    <x v="0"/>
    <x v="0"/>
    <x v="1"/>
    <x v="1"/>
    <x v="0"/>
    <s v="Recommendations for improvement"/>
    <s v="Clear explanation of what the school / local authority / proprietor of independent schools is expected to do next"/>
    <m/>
    <s v="Any planned follow-up activity by HM Inspectors"/>
    <m/>
    <m/>
    <m/>
    <s v="Clear summary of strengths and areas for development"/>
    <m/>
    <m/>
    <m/>
    <s v="Recommendations for improvement"/>
    <s v="Clear explanation of what the school / local authority / proprietor of independent schools is expected to do next"/>
    <m/>
    <m/>
    <x v="4"/>
    <x v="0"/>
    <m/>
    <s v="Individual"/>
    <x v="0"/>
    <s v="Parent or carer and young people"/>
    <x v="1"/>
    <s v="Parent / Carer"/>
    <m/>
    <x v="0"/>
    <x v="0"/>
    <s v="Primary"/>
    <m/>
    <m/>
    <m/>
    <m/>
    <m/>
    <m/>
    <m/>
    <s v="Not Answered"/>
    <m/>
    <m/>
    <m/>
    <s v="Publish response"/>
    <s v="ANON-E7Y6-NX1Z-V"/>
  </r>
  <r>
    <n v="17"/>
    <m/>
    <s v="c"/>
    <n v="915"/>
    <m/>
    <x v="0"/>
    <x v="0"/>
    <x v="5"/>
    <x v="5"/>
    <x v="4"/>
    <x v="5"/>
    <x v="4"/>
    <m/>
    <x v="2"/>
    <m/>
    <x v="1"/>
    <m/>
    <x v="2"/>
    <x v="0"/>
    <x v="4"/>
    <m/>
    <x v="3"/>
    <x v="2"/>
    <x v="1"/>
    <x v="1"/>
    <x v="0"/>
    <x v="0"/>
    <x v="0"/>
    <x v="1"/>
    <x v="0"/>
    <m/>
    <x v="0"/>
    <x v="0"/>
    <x v="0"/>
    <x v="1"/>
    <x v="4"/>
    <x v="1"/>
    <x v="4"/>
    <x v="2"/>
    <x v="1"/>
    <x v="1"/>
    <x v="2"/>
    <x v="1"/>
    <x v="1"/>
    <x v="4"/>
    <x v="1"/>
    <x v="4"/>
    <x v="1"/>
    <x v="1"/>
    <x v="0"/>
    <x v="3"/>
    <x v="0"/>
    <x v="1"/>
    <x v="3"/>
    <x v="0"/>
    <x v="1"/>
    <x v="1"/>
    <x v="5"/>
    <x v="2"/>
    <x v="0"/>
    <x v="1"/>
    <x v="2"/>
    <x v="0"/>
    <x v="1"/>
    <x v="2"/>
    <x v="2"/>
    <x v="0"/>
    <x v="0"/>
    <x v="0"/>
    <x v="1"/>
    <x v="0"/>
    <x v="1"/>
    <x v="0"/>
    <x v="0"/>
    <x v="1"/>
    <x v="0"/>
    <x v="0"/>
    <m/>
    <m/>
    <s v="Indication of the support needed to make improvements"/>
    <s v="Any planned follow-up activity by HM Inspectors"/>
    <m/>
    <m/>
    <m/>
    <s v="Clear summary of strengths and areas for development"/>
    <m/>
    <s v="Clear explanation of any inspection grades if these are part of the inspection"/>
    <s v="Examples of effective practice"/>
    <m/>
    <m/>
    <m/>
    <m/>
    <x v="6"/>
    <x v="0"/>
    <m/>
    <s v="Individual"/>
    <x v="0"/>
    <s v="Parent or carer and young people"/>
    <x v="1"/>
    <s v="Parent / Carer"/>
    <m/>
    <x v="1"/>
    <x v="0"/>
    <m/>
    <m/>
    <s v="Public Sector"/>
    <s v="Secondary"/>
    <m/>
    <m/>
    <m/>
    <m/>
    <s v="Not Answered"/>
    <m/>
    <m/>
    <m/>
    <s v="Publish response"/>
    <s v="ANON-E7Y6-NXZ5-Z"/>
  </r>
  <r>
    <n v="18"/>
    <m/>
    <s v="c"/>
    <n v="691"/>
    <m/>
    <x v="0"/>
    <x v="0"/>
    <x v="2"/>
    <x v="0"/>
    <x v="0"/>
    <x v="0"/>
    <x v="0"/>
    <s v="Schools could set up podcast scenario where groups of identified children from each year are involved looking at what works, what doesnt work, areas they feel the school could do better or what they would hope to see.  Annonymous questionnaires so that they dont feel they will be challenged - may offer more information on teaching styles"/>
    <x v="1"/>
    <s v="I think focus groups, direct conversations and questionnaires are acceptable"/>
    <x v="2"/>
    <s v="Again, parents could attend meetings whereby there are specific topics, eg , how did the school handle current subjects like vaping in school grounds, bullying etc"/>
    <x v="3"/>
    <x v="2"/>
    <x v="3"/>
    <s v="Every 3 years unless there is a poor evaluation whereby there should be an improvement plan followed up"/>
    <x v="2"/>
    <x v="0"/>
    <x v="4"/>
    <x v="0"/>
    <x v="3"/>
    <x v="0"/>
    <x v="1"/>
    <x v="0"/>
    <x v="0"/>
    <m/>
    <x v="2"/>
    <x v="5"/>
    <x v="5"/>
    <x v="0"/>
    <x v="0"/>
    <x v="0"/>
    <x v="0"/>
    <x v="0"/>
    <x v="0"/>
    <x v="1"/>
    <x v="0"/>
    <x v="1"/>
    <x v="2"/>
    <x v="1"/>
    <x v="0"/>
    <x v="2"/>
    <x v="0"/>
    <x v="0"/>
    <x v="1"/>
    <x v="1"/>
    <x v="1"/>
    <x v="0"/>
    <x v="0"/>
    <x v="1"/>
    <x v="1"/>
    <x v="0"/>
    <x v="0"/>
    <x v="0"/>
    <x v="0"/>
    <x v="0"/>
    <x v="0"/>
    <x v="1"/>
    <x v="0"/>
    <x v="2"/>
    <x v="0"/>
    <x v="0"/>
    <x v="1"/>
    <x v="6"/>
    <x v="3"/>
    <x v="6"/>
    <x v="12"/>
    <x v="1"/>
    <x v="0"/>
    <x v="1"/>
    <x v="0"/>
    <x v="0"/>
    <s v="Recommendations for improvement"/>
    <s v="Clear explanation of what the school / local authority / proprietor of independent schools is expected to do next"/>
    <m/>
    <m/>
    <m/>
    <m/>
    <s v="Language and content which reflects the context of the school"/>
    <s v="Clear summary of strengths and areas for development"/>
    <m/>
    <s v="Clear explanation of any inspection grades if these are part of the inspection"/>
    <m/>
    <m/>
    <m/>
    <m/>
    <m/>
    <x v="0"/>
    <x v="1"/>
    <m/>
    <s v="Individual"/>
    <x v="0"/>
    <s v="Parent or carer and young people"/>
    <x v="2"/>
    <s v="Parent / Carer"/>
    <m/>
    <x v="0"/>
    <x v="0"/>
    <m/>
    <m/>
    <m/>
    <s v="Secondary"/>
    <m/>
    <m/>
    <m/>
    <m/>
    <s v="Not Answered"/>
    <m/>
    <m/>
    <m/>
    <s v="Publish response"/>
    <s v="ANON-E7Y6-NXJD-Y"/>
  </r>
  <r>
    <n v="19"/>
    <m/>
    <s v="c"/>
    <n v="108"/>
    <m/>
    <x v="0"/>
    <x v="0"/>
    <x v="0"/>
    <x v="0"/>
    <x v="1"/>
    <x v="2"/>
    <x v="1"/>
    <m/>
    <x v="0"/>
    <s v="I feel that staff should be able to speak very openly without being told by their HT not to say anything they wouldn't to them before the inspectors arrived."/>
    <x v="0"/>
    <s v="Again HTs should not be allowed to choose parents to share opinions especially when they are their family members."/>
    <x v="5"/>
    <x v="2"/>
    <x v="4"/>
    <m/>
    <x v="3"/>
    <x v="5"/>
    <x v="2"/>
    <x v="2"/>
    <x v="1"/>
    <x v="1"/>
    <x v="1"/>
    <x v="1"/>
    <x v="0"/>
    <m/>
    <x v="1"/>
    <x v="0"/>
    <x v="5"/>
    <x v="0"/>
    <x v="0"/>
    <x v="0"/>
    <x v="0"/>
    <x v="0"/>
    <x v="3"/>
    <x v="0"/>
    <x v="5"/>
    <x v="0"/>
    <x v="2"/>
    <x v="2"/>
    <x v="0"/>
    <x v="4"/>
    <x v="0"/>
    <x v="1"/>
    <x v="1"/>
    <x v="1"/>
    <x v="1"/>
    <x v="1"/>
    <x v="1"/>
    <x v="1"/>
    <x v="1"/>
    <x v="0"/>
    <x v="2"/>
    <x v="4"/>
    <x v="2"/>
    <x v="0"/>
    <x v="0"/>
    <x v="1"/>
    <x v="0"/>
    <x v="0"/>
    <x v="0"/>
    <x v="0"/>
    <x v="0"/>
    <x v="0"/>
    <x v="1"/>
    <x v="0"/>
    <x v="1"/>
    <x v="0"/>
    <x v="1"/>
    <x v="1"/>
    <x v="1"/>
    <x v="0"/>
    <m/>
    <m/>
    <m/>
    <m/>
    <m/>
    <m/>
    <m/>
    <m/>
    <m/>
    <m/>
    <m/>
    <m/>
    <m/>
    <m/>
    <m/>
    <x v="4"/>
    <x v="3"/>
    <m/>
    <s v="Individual"/>
    <x v="0"/>
    <s v="Parent or carer and young people"/>
    <x v="2"/>
    <s v="Parent / Carer"/>
    <m/>
    <x v="0"/>
    <x v="0"/>
    <s v="Primary"/>
    <m/>
    <m/>
    <m/>
    <m/>
    <m/>
    <m/>
    <m/>
    <s v="Not Answered"/>
    <m/>
    <m/>
    <m/>
    <s v="Do not publish response"/>
    <s v="ANON-E7Y6-NCS8-7"/>
  </r>
  <r>
    <n v="20"/>
    <m/>
    <s v="c"/>
    <n v="140"/>
    <m/>
    <x v="0"/>
    <x v="0"/>
    <x v="2"/>
    <x v="2"/>
    <x v="1"/>
    <x v="2"/>
    <x v="4"/>
    <m/>
    <x v="0"/>
    <m/>
    <x v="4"/>
    <m/>
    <x v="2"/>
    <x v="0"/>
    <x v="0"/>
    <m/>
    <x v="0"/>
    <x v="3"/>
    <x v="2"/>
    <x v="0"/>
    <x v="0"/>
    <x v="0"/>
    <x v="0"/>
    <x v="1"/>
    <x v="0"/>
    <m/>
    <x v="1"/>
    <x v="0"/>
    <x v="5"/>
    <x v="1"/>
    <x v="0"/>
    <x v="0"/>
    <x v="0"/>
    <x v="0"/>
    <x v="0"/>
    <x v="4"/>
    <x v="2"/>
    <x v="1"/>
    <x v="2"/>
    <x v="1"/>
    <x v="0"/>
    <x v="2"/>
    <x v="0"/>
    <x v="1"/>
    <x v="1"/>
    <x v="1"/>
    <x v="1"/>
    <x v="0"/>
    <x v="0"/>
    <x v="0"/>
    <x v="1"/>
    <x v="0"/>
    <x v="0"/>
    <x v="0"/>
    <x v="0"/>
    <x v="1"/>
    <x v="0"/>
    <x v="1"/>
    <x v="0"/>
    <x v="0"/>
    <x v="0"/>
    <x v="1"/>
    <x v="1"/>
    <x v="0"/>
    <x v="0"/>
    <x v="0"/>
    <x v="1"/>
    <x v="1"/>
    <x v="0"/>
    <x v="0"/>
    <x v="0"/>
    <x v="0"/>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m/>
    <m/>
    <s v="Any planned follow-up activity by HM Inspectors"/>
    <x v="2"/>
    <x v="2"/>
    <m/>
    <s v="Individual"/>
    <x v="0"/>
    <s v="Parent or carer and young people"/>
    <x v="2"/>
    <s v="Parent / Carer"/>
    <s v="Retired Head Teacher"/>
    <x v="0"/>
    <x v="0"/>
    <s v="Primary"/>
    <m/>
    <m/>
    <m/>
    <m/>
    <m/>
    <m/>
    <m/>
    <s v="Not Answered"/>
    <m/>
    <m/>
    <m/>
    <s v="Publish response"/>
    <s v="ANON-E7Y6-NCBK-9"/>
  </r>
  <r>
    <n v="21"/>
    <m/>
    <s v="c"/>
    <n v="307"/>
    <m/>
    <x v="0"/>
    <x v="0"/>
    <x v="0"/>
    <x v="0"/>
    <x v="4"/>
    <x v="0"/>
    <x v="0"/>
    <s v="Ways to add their views anonymously through QR code linked documents._x000a__x000a_Talking to them_x000a__x000a_Spending time with them"/>
    <x v="1"/>
    <s v="Anonymous questionnaires"/>
    <x v="0"/>
    <s v="Questionnaires, face to face contact, phone surveys, through email or post"/>
    <x v="0"/>
    <x v="0"/>
    <x v="0"/>
    <m/>
    <x v="2"/>
    <x v="0"/>
    <x v="0"/>
    <x v="0"/>
    <x v="1"/>
    <x v="0"/>
    <x v="1"/>
    <x v="0"/>
    <x v="0"/>
    <m/>
    <x v="4"/>
    <x v="6"/>
    <x v="0"/>
    <x v="1"/>
    <x v="0"/>
    <x v="0"/>
    <x v="0"/>
    <x v="1"/>
    <x v="1"/>
    <x v="0"/>
    <x v="6"/>
    <x v="0"/>
    <x v="2"/>
    <x v="1"/>
    <x v="0"/>
    <x v="4"/>
    <x v="0"/>
    <x v="0"/>
    <x v="1"/>
    <x v="1"/>
    <x v="1"/>
    <x v="3"/>
    <x v="1"/>
    <x v="1"/>
    <x v="1"/>
    <x v="0"/>
    <x v="4"/>
    <x v="4"/>
    <x v="2"/>
    <x v="1"/>
    <x v="0"/>
    <x v="1"/>
    <x v="0"/>
    <x v="2"/>
    <x v="2"/>
    <x v="0"/>
    <x v="1"/>
    <x v="7"/>
    <x v="0"/>
    <x v="0"/>
    <x v="13"/>
    <x v="1"/>
    <x v="0"/>
    <x v="1"/>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s v="Clear explanation of any inspection grades if these are part of the inspection"/>
    <m/>
    <m/>
    <s v="Clear explanation of what the school / local authority / proprietor of independent schools is expected to do next"/>
    <m/>
    <m/>
    <x v="0"/>
    <x v="4"/>
    <s v="The first two answers apply here, however cannot choose both"/>
    <s v="Individual"/>
    <x v="0"/>
    <s v="Parent or carer and young people"/>
    <x v="2"/>
    <s v="Parent / Carer"/>
    <m/>
    <x v="0"/>
    <x v="0"/>
    <m/>
    <m/>
    <m/>
    <m/>
    <m/>
    <m/>
    <s v="Other, please state:"/>
    <s v="I am answering the questions as secondary school parent"/>
    <s v="Other, please state:"/>
    <m/>
    <m/>
    <m/>
    <s v="Publish response"/>
    <s v="ANON-E7Y6-NC7W-A"/>
  </r>
  <r>
    <n v="22"/>
    <m/>
    <s v="c"/>
    <n v="321"/>
    <m/>
    <x v="0"/>
    <x v="0"/>
    <x v="5"/>
    <x v="2"/>
    <x v="3"/>
    <x v="0"/>
    <x v="0"/>
    <s v="Ensure that children and young people have a safe space and assure that discussions are confidential.  Make it clear that the goal of the discussions is to learn and improve from experiences and all contributions are valued and cake make a difference."/>
    <x v="0"/>
    <s v="Anonymity to areas of discussion as feedback if not positive can be difficult to share.  As with any organisation direct line management is often not an issue so particularly care should be given to ensure all areas of responsibility are checked in with.  Test application and enforcement of policy and in particular if these work, make a difference and are created with engagement from all staff."/>
    <x v="0"/>
    <s v="Wider consultation is necessary.  In relation to parent council input this oftentimes doesn’t represent successfully wider parental views therefore a random sample of parents should be approached to share their views and experiences."/>
    <x v="0"/>
    <x v="0"/>
    <x v="3"/>
    <s v="School leadership is constantly changing therefore there should be consideration to this in determining the model to be used.  Given the potential length of a young person in the school setting a commitment to all schools being assessed in the attendance of a child or young person.  For example once every 7 years for primary and once every 4 years at secondary to ensure you are getting it right for every child and young person."/>
    <x v="2"/>
    <x v="0"/>
    <x v="0"/>
    <x v="0"/>
    <x v="3"/>
    <x v="1"/>
    <x v="0"/>
    <x v="1"/>
    <x v="1"/>
    <s v="Red Amber Green status could be used to show at a glance for parents the health of the school."/>
    <x v="2"/>
    <x v="0"/>
    <x v="0"/>
    <x v="0"/>
    <x v="0"/>
    <x v="0"/>
    <x v="0"/>
    <x v="1"/>
    <x v="1"/>
    <x v="0"/>
    <x v="3"/>
    <x v="0"/>
    <x v="2"/>
    <x v="1"/>
    <x v="0"/>
    <x v="2"/>
    <x v="0"/>
    <x v="0"/>
    <x v="0"/>
    <x v="1"/>
    <x v="0"/>
    <x v="1"/>
    <x v="1"/>
    <x v="0"/>
    <x v="1"/>
    <x v="3"/>
    <x v="2"/>
    <x v="2"/>
    <x v="2"/>
    <x v="1"/>
    <x v="0"/>
    <x v="1"/>
    <x v="0"/>
    <x v="2"/>
    <x v="2"/>
    <x v="1"/>
    <x v="1"/>
    <x v="8"/>
    <x v="3"/>
    <x v="7"/>
    <x v="14"/>
    <x v="0"/>
    <x v="0"/>
    <x v="0"/>
    <x v="1"/>
    <x v="0"/>
    <s v="Recommendations for improvement"/>
    <s v="Clear explanation of what the school / local authority / proprietor of independent schools is expected to do next"/>
    <m/>
    <s v="Any planned follow-up activity by HM Inspectors"/>
    <m/>
    <s v="If possible the identification of timescales of improvement targets.  This is to get a commitment to address improvements and also allow follow up to be completed timeously by the responsible part i.e. the school or LA etc.  this can be for all action not just urgent improvement."/>
    <m/>
    <s v="Clear summary of strengths and areas for development"/>
    <s v="Timely publication after the inspection"/>
    <m/>
    <m/>
    <m/>
    <s v="Clear explanation of what the school / local authority / proprietor of independent schools is expected to do next"/>
    <m/>
    <m/>
    <x v="0"/>
    <x v="0"/>
    <m/>
    <s v="Individual"/>
    <x v="0"/>
    <s v="Parent or carer and young people"/>
    <x v="2"/>
    <s v="Parent / Carer"/>
    <m/>
    <x v="0"/>
    <x v="0"/>
    <m/>
    <m/>
    <m/>
    <s v="Secondary"/>
    <m/>
    <m/>
    <m/>
    <m/>
    <s v="Not Answered"/>
    <m/>
    <m/>
    <m/>
    <s v="Publish response"/>
    <s v="ANON-E7Y6-NCNW-1"/>
  </r>
  <r>
    <n v="23"/>
    <m/>
    <s v="c"/>
    <n v="380"/>
    <m/>
    <x v="0"/>
    <x v="0"/>
    <x v="0"/>
    <x v="0"/>
    <x v="0"/>
    <x v="0"/>
    <x v="0"/>
    <s v="Asking them what is important to them about school_x000a_Asking if an inspection day/week etc is what it is like every week_x000a_Asking who really supports them in school _x000a_Ask them do they know all members of the school and what their role is"/>
    <x v="0"/>
    <s v="ALL staff working in a school should have their views sought and not just teachers _x000a_The early years staff, the cleaners, the dinner ladies, the janitor. Everyone who has involvement in one way or another should have their voice heard"/>
    <x v="0"/>
    <s v="A moisture of parents feedback is vital._x000a_Not only those involved in the parent council but others who may not wish to have an active role in the school day to say but all parents should have the opportunity and not the hand picked members from school"/>
    <x v="5"/>
    <x v="0"/>
    <x v="0"/>
    <s v="All schools should have to maintain a certain standard and the only way to ensure this is to have regular inspections like they do for early years and care homes"/>
    <x v="0"/>
    <x v="0"/>
    <x v="1"/>
    <x v="0"/>
    <x v="0"/>
    <x v="0"/>
    <x v="0"/>
    <x v="1"/>
    <x v="0"/>
    <s v="Parents and future parents need to know who well a school is performing"/>
    <x v="2"/>
    <x v="7"/>
    <x v="0"/>
    <x v="0"/>
    <x v="0"/>
    <x v="0"/>
    <x v="0"/>
    <x v="0"/>
    <x v="3"/>
    <x v="0"/>
    <x v="3"/>
    <x v="1"/>
    <x v="2"/>
    <x v="1"/>
    <x v="1"/>
    <x v="2"/>
    <x v="0"/>
    <x v="0"/>
    <x v="1"/>
    <x v="1"/>
    <x v="1"/>
    <x v="0"/>
    <x v="1"/>
    <x v="1"/>
    <x v="0"/>
    <x v="0"/>
    <x v="4"/>
    <x v="4"/>
    <x v="2"/>
    <x v="1"/>
    <x v="0"/>
    <x v="1"/>
    <x v="0"/>
    <x v="0"/>
    <x v="0"/>
    <x v="0"/>
    <x v="1"/>
    <x v="0"/>
    <x v="1"/>
    <x v="0"/>
    <x v="15"/>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s v="Clear explanation of any inspection grades if these are part of the inspection"/>
    <m/>
    <s v="Recommendations for improvement"/>
    <m/>
    <m/>
    <m/>
    <x v="2"/>
    <x v="0"/>
    <m/>
    <s v="Individual"/>
    <x v="0"/>
    <s v="Parent or carer and young people"/>
    <x v="2"/>
    <s v="Parent / Carer"/>
    <m/>
    <x v="1"/>
    <x v="0"/>
    <s v="Primary"/>
    <m/>
    <m/>
    <s v="Secondary"/>
    <m/>
    <m/>
    <m/>
    <m/>
    <s v="Not Answered"/>
    <m/>
    <m/>
    <m/>
    <s v="Publish response"/>
    <s v="ANON-E7Y6-NCED-5"/>
  </r>
  <r>
    <n v="24"/>
    <m/>
    <s v="c"/>
    <n v="395"/>
    <m/>
    <x v="0"/>
    <x v="0"/>
    <x v="1"/>
    <x v="2"/>
    <x v="2"/>
    <x v="0"/>
    <x v="2"/>
    <s v="I totally agree that children should be able to be involved and have their say during inspection . But what I don’t agree with is the children being prepped over and over again on what to say."/>
    <x v="1"/>
    <s v="Same as above all school staff should have the opportunity to speak freely not told what to say and what not to say."/>
    <x v="2"/>
    <m/>
    <x v="2"/>
    <x v="3"/>
    <x v="0"/>
    <m/>
    <x v="2"/>
    <x v="0"/>
    <x v="0"/>
    <x v="1"/>
    <x v="3"/>
    <x v="1"/>
    <x v="1"/>
    <x v="1"/>
    <x v="0"/>
    <m/>
    <x v="2"/>
    <x v="8"/>
    <x v="5"/>
    <x v="0"/>
    <x v="1"/>
    <x v="0"/>
    <x v="1"/>
    <x v="0"/>
    <x v="0"/>
    <x v="1"/>
    <x v="0"/>
    <x v="1"/>
    <x v="2"/>
    <x v="0"/>
    <x v="1"/>
    <x v="2"/>
    <x v="1"/>
    <x v="1"/>
    <x v="0"/>
    <x v="0"/>
    <x v="0"/>
    <x v="1"/>
    <x v="0"/>
    <x v="0"/>
    <x v="0"/>
    <x v="1"/>
    <x v="0"/>
    <x v="0"/>
    <x v="0"/>
    <x v="1"/>
    <x v="2"/>
    <x v="1"/>
    <x v="0"/>
    <x v="0"/>
    <x v="0"/>
    <x v="0"/>
    <x v="0"/>
    <x v="9"/>
    <x v="1"/>
    <x v="0"/>
    <x v="16"/>
    <x v="0"/>
    <x v="1"/>
    <x v="1"/>
    <x v="0"/>
    <x v="0"/>
    <m/>
    <m/>
    <m/>
    <m/>
    <m/>
    <m/>
    <m/>
    <m/>
    <m/>
    <m/>
    <m/>
    <m/>
    <s v="Clear explanation of what the school / local authority / proprietor of independent schools is expected to do next"/>
    <m/>
    <m/>
    <x v="1"/>
    <x v="1"/>
    <s v="Feel so sorry for schools , teacher take the brunt of bad parenting. So many children running about schools causing problems no respect!! Then the schools get classes as weak. No money for lots of support staff to support / parent these poor kids struggling."/>
    <s v="Individual"/>
    <x v="0"/>
    <s v="Parent or carer and young people"/>
    <x v="2"/>
    <s v="Parent / Carer"/>
    <m/>
    <x v="0"/>
    <x v="1"/>
    <m/>
    <m/>
    <m/>
    <m/>
    <m/>
    <m/>
    <m/>
    <m/>
    <s v="Not Answered"/>
    <m/>
    <m/>
    <m/>
    <s v="Publish response"/>
    <s v="ANON-E7Y6-NCE3-M"/>
  </r>
  <r>
    <n v="25"/>
    <m/>
    <s v="c"/>
    <n v="431"/>
    <m/>
    <x v="0"/>
    <x v="0"/>
    <x v="2"/>
    <x v="1"/>
    <x v="1"/>
    <x v="2"/>
    <x v="0"/>
    <s v="Young people should be asked open and closed questions about their own experience of school and that of their peers. Questions and questionnaires should be in accessible language so they understand what is being asked in a way that is relevant to them"/>
    <x v="1"/>
    <s v="Open and honest dialogue"/>
    <x v="0"/>
    <s v="Open and honest dialogue and also the opportunity to write a paragraph or so about their child’s experience rather than so many specific questions with so many graded options. For example does your child feel safe in school really should just be yes or no not strongly agree, agree, and so on"/>
    <x v="2"/>
    <x v="0"/>
    <x v="0"/>
    <m/>
    <x v="2"/>
    <x v="2"/>
    <x v="1"/>
    <x v="0"/>
    <x v="1"/>
    <x v="0"/>
    <x v="0"/>
    <x v="1"/>
    <x v="0"/>
    <s v="I would be concerned as a parent that without the gradings poor practices would not be addressed as urgently. That less pressure would be put on underperforming schools to improve and it wouldn’t be clear to parents if a school met the minimum national standard."/>
    <x v="3"/>
    <x v="9"/>
    <x v="1"/>
    <x v="1"/>
    <x v="0"/>
    <x v="0"/>
    <x v="0"/>
    <x v="0"/>
    <x v="0"/>
    <x v="0"/>
    <x v="3"/>
    <x v="3"/>
    <x v="0"/>
    <x v="0"/>
    <x v="0"/>
    <x v="4"/>
    <x v="1"/>
    <x v="1"/>
    <x v="1"/>
    <x v="1"/>
    <x v="1"/>
    <x v="1"/>
    <x v="0"/>
    <x v="1"/>
    <x v="1"/>
    <x v="1"/>
    <x v="2"/>
    <x v="0"/>
    <x v="0"/>
    <x v="1"/>
    <x v="0"/>
    <x v="1"/>
    <x v="0"/>
    <x v="0"/>
    <x v="0"/>
    <x v="0"/>
    <x v="1"/>
    <x v="0"/>
    <x v="1"/>
    <x v="0"/>
    <x v="17"/>
    <x v="1"/>
    <x v="0"/>
    <x v="0"/>
    <x v="0"/>
    <x v="0"/>
    <s v="Recommendations for improvement"/>
    <s v="Clear explanation of what the school / local authority / proprietor of independent schools is expected to do next"/>
    <s v="Indication of the support needed to make improvements"/>
    <s v="Any planned follow-up activity by HM Inspectors"/>
    <m/>
    <m/>
    <m/>
    <m/>
    <m/>
    <s v="Clear explanation of any inspection grades if these are part of the inspection"/>
    <m/>
    <s v="Recommendations for improvement"/>
    <m/>
    <m/>
    <s v="Any planned follow-up activity by HM Inspectors"/>
    <x v="2"/>
    <x v="1"/>
    <m/>
    <s v="Individual"/>
    <x v="0"/>
    <s v="Parent or carer and young people"/>
    <x v="2"/>
    <s v="Parent / Carer"/>
    <m/>
    <x v="0"/>
    <x v="0"/>
    <m/>
    <m/>
    <m/>
    <s v="Secondary"/>
    <m/>
    <m/>
    <m/>
    <m/>
    <s v="Not Answered"/>
    <m/>
    <m/>
    <m/>
    <s v="Publish response"/>
    <s v="ANON-E7Y6-NC5M-X"/>
  </r>
  <r>
    <n v="26"/>
    <m/>
    <s v="c"/>
    <n v="683"/>
    <m/>
    <x v="0"/>
    <x v="0"/>
    <x v="2"/>
    <x v="1"/>
    <x v="0"/>
    <x v="0"/>
    <x v="0"/>
    <s v="For young primary school children: Ask them to rate their feelings about certain elements using a smiley face system. Green smiley for happy, orange straight face for ok and red sad face for bad."/>
    <x v="0"/>
    <m/>
    <x v="0"/>
    <m/>
    <x v="0"/>
    <x v="0"/>
    <x v="0"/>
    <m/>
    <x v="2"/>
    <x v="0"/>
    <x v="0"/>
    <x v="0"/>
    <x v="3"/>
    <x v="0"/>
    <x v="1"/>
    <x v="0"/>
    <x v="0"/>
    <m/>
    <x v="2"/>
    <x v="0"/>
    <x v="5"/>
    <x v="2"/>
    <x v="1"/>
    <x v="1"/>
    <x v="0"/>
    <x v="1"/>
    <x v="0"/>
    <x v="4"/>
    <x v="0"/>
    <x v="1"/>
    <x v="0"/>
    <x v="1"/>
    <x v="0"/>
    <x v="2"/>
    <x v="0"/>
    <x v="0"/>
    <x v="0"/>
    <x v="1"/>
    <x v="1"/>
    <x v="1"/>
    <x v="0"/>
    <x v="1"/>
    <x v="1"/>
    <x v="0"/>
    <x v="0"/>
    <x v="0"/>
    <x v="0"/>
    <x v="1"/>
    <x v="0"/>
    <x v="1"/>
    <x v="1"/>
    <x v="2"/>
    <x v="0"/>
    <x v="0"/>
    <x v="1"/>
    <x v="0"/>
    <x v="0"/>
    <x v="0"/>
    <x v="18"/>
    <x v="1"/>
    <x v="0"/>
    <x v="1"/>
    <x v="1"/>
    <x v="0"/>
    <s v="Recommendations for improvement"/>
    <s v="Clear explanation of what the school / local authority / proprietor of independent schools is expected to do next"/>
    <m/>
    <m/>
    <m/>
    <m/>
    <m/>
    <s v="Clear summary of strengths and areas for development"/>
    <m/>
    <m/>
    <m/>
    <s v="Recommendations for improvement"/>
    <s v="Clear explanation of what the school / local authority / proprietor of independent schools is expected to do next"/>
    <m/>
    <m/>
    <x v="2"/>
    <x v="0"/>
    <m/>
    <s v="Individual"/>
    <x v="0"/>
    <s v="Parent or carer and young people"/>
    <x v="2"/>
    <s v="Parent / Carer"/>
    <m/>
    <x v="0"/>
    <x v="0"/>
    <s v="Primary"/>
    <m/>
    <m/>
    <m/>
    <m/>
    <m/>
    <m/>
    <m/>
    <s v="Not Answered"/>
    <m/>
    <m/>
    <m/>
    <s v="Publish response"/>
    <s v="ANON-E7Y6-NX2B-5"/>
  </r>
  <r>
    <n v="27"/>
    <m/>
    <s v="c"/>
    <n v="684"/>
    <m/>
    <x v="0"/>
    <x v="0"/>
    <x v="3"/>
    <x v="3"/>
    <x v="1"/>
    <x v="1"/>
    <x v="0"/>
    <s v="Whether we agree or not most children are heavily into social media, so I’d imagine some type of content creation style activity would be a good a way to get the children to share their opinions and knowledge. Confidentiality would still need to be key to give young people the freedom and confidence to share honestly."/>
    <x v="1"/>
    <s v="I wouldn’t always share my thoughts in larger or even smaller groups so I feel one on one sessions need to be mandatory."/>
    <x v="0"/>
    <s v="I recently went along to such a meeting as a parent and had points of view I wished to share, however there were 2 members of staff there who were also parents and were very keen to drive the session. I ended up not saying anything as I am astute enough to know that anything I said would be fed back to staff, regardless of whether it was positive or negative that just wasn’t something I wanted. Again, one on one short sessions would be helpful, or the ability to send in prerecorded style messages. Some of us are introverts yet still have important information to share and conversations to have."/>
    <x v="3"/>
    <x v="0"/>
    <x v="5"/>
    <s v="I think 5, 7 or 10 years is too infrequent, however staff morale and stress levels need to also be taken into consideration."/>
    <x v="2"/>
    <x v="0"/>
    <x v="0"/>
    <x v="0"/>
    <x v="0"/>
    <x v="0"/>
    <x v="0"/>
    <x v="1"/>
    <x v="0"/>
    <m/>
    <x v="2"/>
    <x v="0"/>
    <x v="0"/>
    <x v="0"/>
    <x v="0"/>
    <x v="0"/>
    <x v="0"/>
    <x v="0"/>
    <x v="0"/>
    <x v="1"/>
    <x v="0"/>
    <x v="0"/>
    <x v="2"/>
    <x v="1"/>
    <x v="0"/>
    <x v="0"/>
    <x v="0"/>
    <x v="0"/>
    <x v="0"/>
    <x v="0"/>
    <x v="1"/>
    <x v="0"/>
    <x v="1"/>
    <x v="1"/>
    <x v="1"/>
    <x v="0"/>
    <x v="0"/>
    <x v="4"/>
    <x v="2"/>
    <x v="1"/>
    <x v="0"/>
    <x v="1"/>
    <x v="0"/>
    <x v="0"/>
    <x v="0"/>
    <x v="0"/>
    <x v="1"/>
    <x v="0"/>
    <x v="3"/>
    <x v="8"/>
    <x v="19"/>
    <x v="1"/>
    <x v="0"/>
    <x v="0"/>
    <x v="1"/>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0"/>
    <x v="1"/>
    <m/>
    <s v="Individual"/>
    <x v="0"/>
    <s v="Parent or carer and young people"/>
    <x v="2"/>
    <s v="Parent / Carer"/>
    <m/>
    <x v="0"/>
    <x v="0"/>
    <m/>
    <m/>
    <m/>
    <s v="Secondary"/>
    <m/>
    <m/>
    <m/>
    <m/>
    <s v="Not Answered"/>
    <m/>
    <m/>
    <m/>
    <s v="Publish response"/>
    <s v="ANON-E7Y6-NX29-V"/>
  </r>
  <r>
    <n v="28"/>
    <m/>
    <s v="c"/>
    <n v="685"/>
    <m/>
    <x v="0"/>
    <x v="0"/>
    <x v="2"/>
    <x v="2"/>
    <x v="1"/>
    <x v="2"/>
    <x v="0"/>
    <s v="If it was anonymous."/>
    <x v="0"/>
    <m/>
    <x v="0"/>
    <s v="Anonymous questionnaires."/>
    <x v="3"/>
    <x v="0"/>
    <x v="3"/>
    <s v="More frequently and completely unannounced."/>
    <x v="0"/>
    <x v="3"/>
    <x v="5"/>
    <x v="0"/>
    <x v="3"/>
    <x v="1"/>
    <x v="0"/>
    <x v="1"/>
    <x v="1"/>
    <m/>
    <x v="2"/>
    <x v="0"/>
    <x v="0"/>
    <x v="4"/>
    <x v="0"/>
    <x v="0"/>
    <x v="0"/>
    <x v="0"/>
    <x v="1"/>
    <x v="0"/>
    <x v="3"/>
    <x v="0"/>
    <x v="0"/>
    <x v="1"/>
    <x v="0"/>
    <x v="2"/>
    <x v="0"/>
    <x v="0"/>
    <x v="1"/>
    <x v="1"/>
    <x v="1"/>
    <x v="0"/>
    <x v="1"/>
    <x v="1"/>
    <x v="1"/>
    <x v="0"/>
    <x v="4"/>
    <x v="0"/>
    <x v="2"/>
    <x v="1"/>
    <x v="0"/>
    <x v="1"/>
    <x v="0"/>
    <x v="0"/>
    <x v="0"/>
    <x v="0"/>
    <x v="1"/>
    <x v="0"/>
    <x v="1"/>
    <x v="0"/>
    <x v="20"/>
    <x v="1"/>
    <x v="0"/>
    <x v="1"/>
    <x v="1"/>
    <x v="1"/>
    <s v="Recommendations for improvement"/>
    <m/>
    <s v="Indication of the support needed to make improvements"/>
    <s v="Any planned follow-up activity by HM Inspectors"/>
    <m/>
    <m/>
    <m/>
    <s v="Clear summary of strengths and areas for development"/>
    <m/>
    <m/>
    <s v="Examples of effective practice"/>
    <m/>
    <m/>
    <s v="Indication of the support needed to make improvements"/>
    <m/>
    <x v="5"/>
    <x v="0"/>
    <m/>
    <s v="Individual"/>
    <x v="0"/>
    <s v="Parent or carer and young people"/>
    <x v="2"/>
    <s v="Parent / Carer"/>
    <m/>
    <x v="0"/>
    <x v="0"/>
    <s v="Primary"/>
    <m/>
    <m/>
    <m/>
    <m/>
    <m/>
    <m/>
    <m/>
    <s v="Local authority"/>
    <m/>
    <m/>
    <m/>
    <s v="Publish response"/>
    <s v="ANON-E7Y6-NX2Z-W"/>
  </r>
  <r>
    <n v="29"/>
    <m/>
    <s v="c"/>
    <n v="686"/>
    <m/>
    <x v="0"/>
    <x v="0"/>
    <x v="5"/>
    <x v="5"/>
    <x v="3"/>
    <x v="6"/>
    <x v="1"/>
    <m/>
    <x v="2"/>
    <m/>
    <x v="1"/>
    <m/>
    <x v="1"/>
    <x v="1"/>
    <x v="1"/>
    <m/>
    <x v="1"/>
    <x v="1"/>
    <x v="1"/>
    <x v="1"/>
    <x v="0"/>
    <x v="0"/>
    <x v="0"/>
    <x v="1"/>
    <x v="0"/>
    <m/>
    <x v="5"/>
    <x v="0"/>
    <x v="3"/>
    <x v="0"/>
    <x v="1"/>
    <x v="1"/>
    <x v="1"/>
    <x v="1"/>
    <x v="0"/>
    <x v="1"/>
    <x v="0"/>
    <x v="1"/>
    <x v="1"/>
    <x v="0"/>
    <x v="1"/>
    <x v="2"/>
    <x v="1"/>
    <x v="1"/>
    <x v="0"/>
    <x v="3"/>
    <x v="0"/>
    <x v="4"/>
    <x v="0"/>
    <x v="2"/>
    <x v="0"/>
    <x v="4"/>
    <x v="5"/>
    <x v="2"/>
    <x v="0"/>
    <x v="0"/>
    <x v="3"/>
    <x v="3"/>
    <x v="0"/>
    <x v="2"/>
    <x v="4"/>
    <x v="0"/>
    <x v="0"/>
    <x v="0"/>
    <x v="0"/>
    <x v="0"/>
    <x v="1"/>
    <x v="0"/>
    <x v="0"/>
    <x v="0"/>
    <x v="1"/>
    <x v="0"/>
    <m/>
    <s v="Clear explanation of what the school / local authority / proprietor of independent schools is expected to do next"/>
    <m/>
    <s v="Any planned follow-up activity by HM Inspectors"/>
    <m/>
    <m/>
    <m/>
    <s v="Clear summary of strengths and areas for development"/>
    <s v="Timely publication after the inspection"/>
    <m/>
    <m/>
    <s v="Recommendations for improvement"/>
    <m/>
    <m/>
    <m/>
    <x v="0"/>
    <x v="2"/>
    <m/>
    <s v="Individual"/>
    <x v="0"/>
    <s v="Parent or carer and young people"/>
    <x v="2"/>
    <s v="Parent / Carer"/>
    <m/>
    <x v="0"/>
    <x v="0"/>
    <m/>
    <m/>
    <m/>
    <s v="Secondary"/>
    <m/>
    <m/>
    <m/>
    <m/>
    <s v="Not Answered"/>
    <m/>
    <m/>
    <m/>
    <s v="Do not publish response"/>
    <s v="ANON-E7Y6-NX28-U"/>
  </r>
  <r>
    <n v="30"/>
    <m/>
    <s v="c"/>
    <n v="687"/>
    <m/>
    <x v="0"/>
    <x v="0"/>
    <x v="0"/>
    <x v="0"/>
    <x v="0"/>
    <x v="0"/>
    <x v="3"/>
    <m/>
    <x v="1"/>
    <m/>
    <x v="2"/>
    <m/>
    <x v="6"/>
    <x v="1"/>
    <x v="0"/>
    <m/>
    <x v="2"/>
    <x v="0"/>
    <x v="0"/>
    <x v="0"/>
    <x v="0"/>
    <x v="0"/>
    <x v="1"/>
    <x v="0"/>
    <x v="0"/>
    <m/>
    <x v="2"/>
    <x v="0"/>
    <x v="5"/>
    <x v="3"/>
    <x v="4"/>
    <x v="1"/>
    <x v="1"/>
    <x v="1"/>
    <x v="0"/>
    <x v="1"/>
    <x v="0"/>
    <x v="1"/>
    <x v="0"/>
    <x v="2"/>
    <x v="1"/>
    <x v="2"/>
    <x v="1"/>
    <x v="1"/>
    <x v="2"/>
    <x v="0"/>
    <x v="0"/>
    <x v="1"/>
    <x v="0"/>
    <x v="0"/>
    <x v="0"/>
    <x v="0"/>
    <x v="2"/>
    <x v="0"/>
    <x v="0"/>
    <x v="1"/>
    <x v="2"/>
    <x v="3"/>
    <x v="3"/>
    <x v="2"/>
    <x v="2"/>
    <x v="1"/>
    <x v="0"/>
    <x v="0"/>
    <x v="1"/>
    <x v="0"/>
    <x v="21"/>
    <x v="0"/>
    <x v="0"/>
    <x v="0"/>
    <x v="0"/>
    <x v="1"/>
    <s v="Recommendations for improvement"/>
    <m/>
    <s v="Indication of the support needed to make improvements"/>
    <s v="Any planned follow-up activity by HM Inspectors"/>
    <m/>
    <m/>
    <m/>
    <s v="Clear summary of strengths and areas for development"/>
    <m/>
    <m/>
    <m/>
    <s v="Recommendations for improvement"/>
    <m/>
    <s v="Indication of the support needed to make improvements"/>
    <m/>
    <x v="1"/>
    <x v="0"/>
    <m/>
    <s v="Individual"/>
    <x v="0"/>
    <s v="Parent or carer and young people"/>
    <x v="2"/>
    <s v="Parent / Carer"/>
    <m/>
    <x v="0"/>
    <x v="0"/>
    <m/>
    <m/>
    <m/>
    <s v="Secondary"/>
    <m/>
    <m/>
    <m/>
    <m/>
    <s v="Not Answered"/>
    <m/>
    <m/>
    <m/>
    <s v="Publish response"/>
    <s v="ANON-E7Y6-NX27-T"/>
  </r>
  <r>
    <n v="31"/>
    <m/>
    <s v="c"/>
    <n v="688"/>
    <m/>
    <x v="0"/>
    <x v="0"/>
    <x v="2"/>
    <x v="2"/>
    <x v="1"/>
    <x v="0"/>
    <x v="0"/>
    <s v="Random selection of small groups from a variety of subjects to discuss if they are benefiting from different teaching methods, are they being challenged enough or moving at the pace of the slowest learners."/>
    <x v="1"/>
    <m/>
    <x v="3"/>
    <m/>
    <x v="0"/>
    <x v="0"/>
    <x v="0"/>
    <m/>
    <x v="2"/>
    <x v="0"/>
    <x v="2"/>
    <x v="0"/>
    <x v="3"/>
    <x v="0"/>
    <x v="1"/>
    <x v="0"/>
    <x v="0"/>
    <m/>
    <x v="2"/>
    <x v="10"/>
    <x v="0"/>
    <x v="1"/>
    <x v="1"/>
    <x v="1"/>
    <x v="0"/>
    <x v="0"/>
    <x v="1"/>
    <x v="1"/>
    <x v="6"/>
    <x v="1"/>
    <x v="0"/>
    <x v="2"/>
    <x v="0"/>
    <x v="2"/>
    <x v="1"/>
    <x v="1"/>
    <x v="1"/>
    <x v="1"/>
    <x v="1"/>
    <x v="0"/>
    <x v="0"/>
    <x v="0"/>
    <x v="1"/>
    <x v="0"/>
    <x v="2"/>
    <x v="0"/>
    <x v="0"/>
    <x v="0"/>
    <x v="0"/>
    <x v="0"/>
    <x v="0"/>
    <x v="0"/>
    <x v="0"/>
    <x v="1"/>
    <x v="1"/>
    <x v="0"/>
    <x v="0"/>
    <x v="0"/>
    <x v="22"/>
    <x v="0"/>
    <x v="0"/>
    <x v="0"/>
    <x v="1"/>
    <x v="0"/>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m/>
    <s v="Clear explanation of what the school / local authority / proprietor of independent schools is expected to do next"/>
    <m/>
    <s v="Any planned follow-up activity by HM Inspectors"/>
    <x v="0"/>
    <x v="2"/>
    <m/>
    <s v="Individual"/>
    <x v="0"/>
    <s v="Parent or carer and young people"/>
    <x v="2"/>
    <s v="Parent / Carer"/>
    <m/>
    <x v="0"/>
    <x v="0"/>
    <m/>
    <m/>
    <m/>
    <m/>
    <m/>
    <m/>
    <m/>
    <m/>
    <s v="Not Answered"/>
    <m/>
    <m/>
    <m/>
    <s v="Do not publish response"/>
    <s v="ANON-E7Y6-NX2H-B"/>
  </r>
  <r>
    <n v="32"/>
    <m/>
    <s v="c"/>
    <n v="690"/>
    <m/>
    <x v="0"/>
    <x v="0"/>
    <x v="5"/>
    <x v="5"/>
    <x v="0"/>
    <x v="0"/>
    <x v="4"/>
    <m/>
    <x v="0"/>
    <s v="Staff can provide detailed insights in a way that a snapshot of an inspection cannot."/>
    <x v="3"/>
    <m/>
    <x v="0"/>
    <x v="1"/>
    <x v="0"/>
    <m/>
    <x v="2"/>
    <x v="0"/>
    <x v="0"/>
    <x v="0"/>
    <x v="3"/>
    <x v="0"/>
    <x v="0"/>
    <x v="1"/>
    <x v="0"/>
    <m/>
    <x v="0"/>
    <x v="0"/>
    <x v="2"/>
    <x v="5"/>
    <x v="5"/>
    <x v="4"/>
    <x v="5"/>
    <x v="5"/>
    <x v="0"/>
    <x v="1"/>
    <x v="0"/>
    <x v="1"/>
    <x v="0"/>
    <x v="0"/>
    <x v="1"/>
    <x v="4"/>
    <x v="1"/>
    <x v="1"/>
    <x v="2"/>
    <x v="0"/>
    <x v="0"/>
    <x v="1"/>
    <x v="3"/>
    <x v="0"/>
    <x v="0"/>
    <x v="1"/>
    <x v="2"/>
    <x v="0"/>
    <x v="3"/>
    <x v="0"/>
    <x v="2"/>
    <x v="0"/>
    <x v="0"/>
    <x v="2"/>
    <x v="2"/>
    <x v="1"/>
    <x v="3"/>
    <x v="0"/>
    <x v="0"/>
    <x v="0"/>
    <x v="1"/>
    <x v="0"/>
    <x v="0"/>
    <x v="0"/>
    <x v="0"/>
    <x v="1"/>
    <s v="Recommendations for improvement"/>
    <m/>
    <m/>
    <m/>
    <m/>
    <m/>
    <m/>
    <s v="Clear summary of strengths and areas for development"/>
    <m/>
    <s v="Clear explanation of any inspection grades if these are part of the inspection"/>
    <m/>
    <s v="Recommendations for improvement"/>
    <m/>
    <m/>
    <m/>
    <x v="0"/>
    <x v="2"/>
    <m/>
    <s v="Individual"/>
    <x v="0"/>
    <s v="Parent or carer and young people"/>
    <x v="2"/>
    <s v="Parent / Carer"/>
    <m/>
    <x v="0"/>
    <x v="0"/>
    <s v="Primary"/>
    <m/>
    <m/>
    <s v="Secondary"/>
    <m/>
    <m/>
    <m/>
    <m/>
    <s v="Not Answered"/>
    <m/>
    <m/>
    <m/>
    <s v="Publish response"/>
    <s v="ANON-E7Y6-NX2M-G"/>
  </r>
  <r>
    <n v="33"/>
    <m/>
    <s v="c"/>
    <n v="692"/>
    <m/>
    <x v="0"/>
    <x v="0"/>
    <x v="0"/>
    <x v="0"/>
    <x v="1"/>
    <x v="0"/>
    <x v="0"/>
    <s v="Focus groups which include people the children know and respect-perhaps lay members, perhaps high school helpers or even parents._x000a_Children should be briefed in advance to ensure they know what to expect and so they are relaxed and feel free to speak honestly and openly."/>
    <x v="0"/>
    <s v="Focus groups with members of staff, perhaps some without management present to allow for honest and open discussion. _x000a_Written questionnaires for staff._x000a_Staff should be allowed direct conversations, especially after having a lesson observed."/>
    <x v="0"/>
    <s v="Questionnaires and focus groups and also meeting PTA members. Parents unfamiliar with the process should be briefed in advance to enable them to provide informed and honest responses."/>
    <x v="3"/>
    <x v="0"/>
    <x v="0"/>
    <m/>
    <x v="2"/>
    <x v="0"/>
    <x v="0"/>
    <x v="2"/>
    <x v="3"/>
    <x v="0"/>
    <x v="0"/>
    <x v="1"/>
    <x v="0"/>
    <s v="Grading is all very well provided adequate explanation is given for each awarded grade. Clarity is important. If this can be provided without actual grades then that might be less stressful for those involved. However, grades do provide benchmarks which are helpful for some."/>
    <x v="0"/>
    <x v="11"/>
    <x v="1"/>
    <x v="1"/>
    <x v="0"/>
    <x v="0"/>
    <x v="0"/>
    <x v="1"/>
    <x v="1"/>
    <x v="0"/>
    <x v="0"/>
    <x v="1"/>
    <x v="0"/>
    <x v="1"/>
    <x v="0"/>
    <x v="0"/>
    <x v="0"/>
    <x v="0"/>
    <x v="1"/>
    <x v="1"/>
    <x v="1"/>
    <x v="0"/>
    <x v="1"/>
    <x v="1"/>
    <x v="1"/>
    <x v="0"/>
    <x v="0"/>
    <x v="0"/>
    <x v="2"/>
    <x v="1"/>
    <x v="0"/>
    <x v="1"/>
    <x v="0"/>
    <x v="0"/>
    <x v="0"/>
    <x v="0"/>
    <x v="1"/>
    <x v="0"/>
    <x v="0"/>
    <x v="9"/>
    <x v="23"/>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s v="Clear explanation of any inspection grades if these are part of the inspection"/>
    <m/>
    <m/>
    <s v="Clear explanation of what the school / local authority / proprietor of independent schools is expected to do next"/>
    <m/>
    <m/>
    <x v="2"/>
    <x v="1"/>
    <s v="Self-evaluation is the best way forward but if schools require assistance with that, it should be provided."/>
    <s v="Individual"/>
    <x v="0"/>
    <s v="Parent or carer and young people"/>
    <x v="2"/>
    <s v="Parent / Carer"/>
    <m/>
    <x v="0"/>
    <x v="0"/>
    <s v="Primary"/>
    <m/>
    <m/>
    <m/>
    <m/>
    <m/>
    <m/>
    <m/>
    <s v="Not Answered"/>
    <m/>
    <m/>
    <m/>
    <s v="Publish response"/>
    <s v="ANON-E7Y6-NXJR-D"/>
  </r>
  <r>
    <n v="34"/>
    <m/>
    <s v="c"/>
    <n v="693"/>
    <m/>
    <x v="0"/>
    <x v="0"/>
    <x v="3"/>
    <x v="1"/>
    <x v="0"/>
    <x v="0"/>
    <x v="0"/>
    <s v="They should have a voice and their own voice to be listened to. The importance for them to feel they have been listened to would definitely help. _x000a_Not all child learns the same so they should be able to put their own views over."/>
    <x v="0"/>
    <s v="Inspectors would learn more from people using the school all the time."/>
    <x v="0"/>
    <s v="Parents/carers should have their voice heard also as they are sending kids to this school based on their own judgement. Therefore they should be listened to weather good or bad."/>
    <x v="2"/>
    <x v="0"/>
    <x v="0"/>
    <m/>
    <x v="3"/>
    <x v="5"/>
    <x v="0"/>
    <x v="1"/>
    <x v="1"/>
    <x v="1"/>
    <x v="1"/>
    <x v="1"/>
    <x v="0"/>
    <m/>
    <x v="3"/>
    <x v="12"/>
    <x v="0"/>
    <x v="3"/>
    <x v="0"/>
    <x v="0"/>
    <x v="1"/>
    <x v="1"/>
    <x v="1"/>
    <x v="1"/>
    <x v="0"/>
    <x v="1"/>
    <x v="0"/>
    <x v="0"/>
    <x v="1"/>
    <x v="4"/>
    <x v="1"/>
    <x v="1"/>
    <x v="0"/>
    <x v="0"/>
    <x v="0"/>
    <x v="1"/>
    <x v="0"/>
    <x v="0"/>
    <x v="0"/>
    <x v="1"/>
    <x v="0"/>
    <x v="0"/>
    <x v="0"/>
    <x v="0"/>
    <x v="2"/>
    <x v="3"/>
    <x v="1"/>
    <x v="4"/>
    <x v="2"/>
    <x v="1"/>
    <x v="0"/>
    <x v="0"/>
    <x v="1"/>
    <x v="0"/>
    <x v="24"/>
    <x v="0"/>
    <x v="0"/>
    <x v="1"/>
    <x v="1"/>
    <x v="0"/>
    <s v="Recommendations for improvement"/>
    <m/>
    <m/>
    <m/>
    <m/>
    <m/>
    <m/>
    <m/>
    <m/>
    <m/>
    <m/>
    <s v="Recommendations for improvement"/>
    <s v="Clear explanation of what the school / local authority / proprietor of independent schools is expected to do next"/>
    <m/>
    <m/>
    <x v="2"/>
    <x v="0"/>
    <m/>
    <s v="Individual"/>
    <x v="0"/>
    <s v="Parent or carer and young people"/>
    <x v="2"/>
    <s v="Parent / Carer"/>
    <m/>
    <x v="0"/>
    <x v="0"/>
    <s v="Primary"/>
    <m/>
    <m/>
    <s v="Secondary"/>
    <m/>
    <m/>
    <m/>
    <m/>
    <s v="Not Answered"/>
    <m/>
    <m/>
    <m/>
    <s v="Publish response"/>
    <s v="ANON-E7Y6-NXJ1-C"/>
  </r>
  <r>
    <n v="35"/>
    <m/>
    <s v="c"/>
    <n v="694"/>
    <m/>
    <x v="0"/>
    <x v="0"/>
    <x v="0"/>
    <x v="1"/>
    <x v="3"/>
    <x v="1"/>
    <x v="0"/>
    <m/>
    <x v="0"/>
    <s v="Informal chats with staff as it can sometimes be difficult completing survey and being honest"/>
    <x v="0"/>
    <m/>
    <x v="0"/>
    <x v="0"/>
    <x v="0"/>
    <m/>
    <x v="0"/>
    <x v="3"/>
    <x v="2"/>
    <x v="0"/>
    <x v="3"/>
    <x v="0"/>
    <x v="0"/>
    <x v="1"/>
    <x v="0"/>
    <m/>
    <x v="3"/>
    <x v="13"/>
    <x v="5"/>
    <x v="3"/>
    <x v="0"/>
    <x v="0"/>
    <x v="0"/>
    <x v="3"/>
    <x v="1"/>
    <x v="3"/>
    <x v="4"/>
    <x v="3"/>
    <x v="0"/>
    <x v="0"/>
    <x v="0"/>
    <x v="2"/>
    <x v="1"/>
    <x v="0"/>
    <x v="2"/>
    <x v="0"/>
    <x v="1"/>
    <x v="1"/>
    <x v="0"/>
    <x v="1"/>
    <x v="1"/>
    <x v="0"/>
    <x v="0"/>
    <x v="0"/>
    <x v="2"/>
    <x v="1"/>
    <x v="0"/>
    <x v="1"/>
    <x v="0"/>
    <x v="2"/>
    <x v="2"/>
    <x v="1"/>
    <x v="0"/>
    <x v="0"/>
    <x v="2"/>
    <x v="0"/>
    <x v="1"/>
    <x v="0"/>
    <x v="1"/>
    <x v="1"/>
    <x v="1"/>
    <x v="0"/>
    <m/>
    <m/>
    <m/>
    <m/>
    <m/>
    <m/>
    <m/>
    <m/>
    <m/>
    <m/>
    <m/>
    <m/>
    <m/>
    <m/>
    <m/>
    <x v="4"/>
    <x v="0"/>
    <m/>
    <s v="Individual"/>
    <x v="0"/>
    <s v="Parent or carer and young people"/>
    <x v="2"/>
    <s v="Parent / Carer"/>
    <m/>
    <x v="0"/>
    <x v="0"/>
    <s v="Primary"/>
    <m/>
    <m/>
    <s v="Secondary"/>
    <m/>
    <m/>
    <m/>
    <m/>
    <s v="Not Answered"/>
    <m/>
    <m/>
    <m/>
    <s v="Publish response"/>
    <s v="ANON-E7Y6-NXJP-B"/>
  </r>
  <r>
    <n v="36"/>
    <m/>
    <s v="c"/>
    <n v="695"/>
    <m/>
    <x v="0"/>
    <x v="0"/>
    <x v="2"/>
    <x v="3"/>
    <x v="3"/>
    <x v="0"/>
    <x v="0"/>
    <s v="Focus groups involve the wrong (hand picked) children. And questionnaires in my experience are too easily controlled or manipulated by guidance teachers who monitor pupil responses. I’d prefer inspectors chose pupils at random or spoke more extensively with them in the classes they observe"/>
    <x v="0"/>
    <s v="Drop in sessions to follow up on certain questionnaire responses. More general drop in sessions rather than focus groups. Which (as above) involve the ‘wrong’ handpicked by SLT staff. Out of sight of SLT to encourage more honest conversation"/>
    <x v="3"/>
    <m/>
    <x v="2"/>
    <x v="0"/>
    <x v="5"/>
    <s v="If there has been the need for a follow up inspection there should be a further inspection a few years later to make sure that the improvements weren’t just temporary fixes"/>
    <x v="0"/>
    <x v="3"/>
    <x v="5"/>
    <x v="0"/>
    <x v="3"/>
    <x v="0"/>
    <x v="1"/>
    <x v="0"/>
    <x v="0"/>
    <m/>
    <x v="0"/>
    <x v="14"/>
    <x v="4"/>
    <x v="4"/>
    <x v="0"/>
    <x v="0"/>
    <x v="0"/>
    <x v="0"/>
    <x v="0"/>
    <x v="0"/>
    <x v="4"/>
    <x v="0"/>
    <x v="0"/>
    <x v="0"/>
    <x v="0"/>
    <x v="0"/>
    <x v="1"/>
    <x v="3"/>
    <x v="1"/>
    <x v="1"/>
    <x v="1"/>
    <x v="0"/>
    <x v="3"/>
    <x v="1"/>
    <x v="1"/>
    <x v="0"/>
    <x v="2"/>
    <x v="2"/>
    <x v="0"/>
    <x v="1"/>
    <x v="0"/>
    <x v="0"/>
    <x v="0"/>
    <x v="0"/>
    <x v="2"/>
    <x v="0"/>
    <x v="1"/>
    <x v="0"/>
    <x v="1"/>
    <x v="0"/>
    <x v="25"/>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4"/>
    <x v="1"/>
    <m/>
    <s v="Individual"/>
    <x v="0"/>
    <s v="Parent or carer and young people"/>
    <x v="2"/>
    <s v="Parent / Carer"/>
    <s v="Parent but also a teacher in another school"/>
    <x v="0"/>
    <x v="0"/>
    <m/>
    <m/>
    <m/>
    <s v="Secondary"/>
    <m/>
    <m/>
    <m/>
    <m/>
    <s v="Not Answered"/>
    <m/>
    <m/>
    <m/>
    <s v="Do not publish response"/>
    <s v="ANON-E7Y6-NXJF-1"/>
  </r>
  <r>
    <n v="37"/>
    <m/>
    <s v="c"/>
    <n v="697"/>
    <m/>
    <x v="0"/>
    <x v="0"/>
    <x v="0"/>
    <x v="0"/>
    <x v="0"/>
    <x v="0"/>
    <x v="2"/>
    <m/>
    <x v="1"/>
    <m/>
    <x v="2"/>
    <m/>
    <x v="2"/>
    <x v="1"/>
    <x v="0"/>
    <m/>
    <x v="2"/>
    <x v="0"/>
    <x v="0"/>
    <x v="0"/>
    <x v="3"/>
    <x v="0"/>
    <x v="0"/>
    <x v="1"/>
    <x v="0"/>
    <m/>
    <x v="1"/>
    <x v="0"/>
    <x v="0"/>
    <x v="0"/>
    <x v="0"/>
    <x v="0"/>
    <x v="1"/>
    <x v="1"/>
    <x v="0"/>
    <x v="1"/>
    <x v="0"/>
    <x v="1"/>
    <x v="1"/>
    <x v="1"/>
    <x v="0"/>
    <x v="2"/>
    <x v="0"/>
    <x v="0"/>
    <x v="0"/>
    <x v="0"/>
    <x v="0"/>
    <x v="1"/>
    <x v="1"/>
    <x v="0"/>
    <x v="0"/>
    <x v="0"/>
    <x v="0"/>
    <x v="4"/>
    <x v="0"/>
    <x v="1"/>
    <x v="0"/>
    <x v="0"/>
    <x v="1"/>
    <x v="2"/>
    <x v="2"/>
    <x v="0"/>
    <x v="0"/>
    <x v="0"/>
    <x v="0"/>
    <x v="0"/>
    <x v="26"/>
    <x v="1"/>
    <x v="0"/>
    <x v="1"/>
    <x v="1"/>
    <x v="1"/>
    <s v="Recommendations for improvement"/>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m/>
    <m/>
    <s v="Examples of effective practice"/>
    <m/>
    <m/>
    <m/>
    <m/>
    <x v="2"/>
    <x v="0"/>
    <m/>
    <s v="Individual"/>
    <x v="0"/>
    <s v="Parent or carer and young people"/>
    <x v="2"/>
    <s v="Parent / Carer"/>
    <m/>
    <x v="0"/>
    <x v="0"/>
    <s v="Primary"/>
    <m/>
    <m/>
    <m/>
    <m/>
    <m/>
    <m/>
    <m/>
    <s v="Not Answered"/>
    <m/>
    <m/>
    <m/>
    <s v="Publish response"/>
    <s v="ANON-E7Y6-NXJX-K"/>
  </r>
  <r>
    <n v="38"/>
    <m/>
    <s v="c"/>
    <n v="699"/>
    <m/>
    <x v="0"/>
    <x v="0"/>
    <x v="2"/>
    <x v="0"/>
    <x v="1"/>
    <x v="0"/>
    <x v="0"/>
    <s v="In class (Crewe) sessions do time is given to talk and share work, what’s working and what’s not. _x000a_Focus groups _x000a_Conversation cafes set up, in a relaxed atmosphere _x000a_Hearing from the children’s perspective is crucial to getting it right"/>
    <x v="1"/>
    <s v="Time given to heard their views, interactions in classes with pupils and inspectors"/>
    <x v="3"/>
    <m/>
    <x v="3"/>
    <x v="0"/>
    <x v="0"/>
    <m/>
    <x v="4"/>
    <x v="5"/>
    <x v="0"/>
    <x v="2"/>
    <x v="0"/>
    <x v="0"/>
    <x v="0"/>
    <x v="1"/>
    <x v="0"/>
    <m/>
    <x v="0"/>
    <x v="0"/>
    <x v="1"/>
    <x v="0"/>
    <x v="0"/>
    <x v="0"/>
    <x v="0"/>
    <x v="0"/>
    <x v="1"/>
    <x v="1"/>
    <x v="0"/>
    <x v="1"/>
    <x v="0"/>
    <x v="1"/>
    <x v="0"/>
    <x v="0"/>
    <x v="0"/>
    <x v="0"/>
    <x v="0"/>
    <x v="1"/>
    <x v="1"/>
    <x v="0"/>
    <x v="1"/>
    <x v="1"/>
    <x v="1"/>
    <x v="0"/>
    <x v="0"/>
    <x v="4"/>
    <x v="2"/>
    <x v="1"/>
    <x v="0"/>
    <x v="1"/>
    <x v="0"/>
    <x v="0"/>
    <x v="0"/>
    <x v="1"/>
    <x v="1"/>
    <x v="0"/>
    <x v="0"/>
    <x v="0"/>
    <x v="27"/>
    <x v="0"/>
    <x v="0"/>
    <x v="1"/>
    <x v="0"/>
    <x v="1"/>
    <s v="Recommendations for improvement"/>
    <s v="Clear explanation of what the school / local authority / proprietor of independent schools is expected to do next"/>
    <s v="Indication of the support needed to make improvements"/>
    <m/>
    <m/>
    <m/>
    <m/>
    <s v="Clear summary of strengths and areas for development"/>
    <m/>
    <m/>
    <s v="Examples of effective practice"/>
    <m/>
    <m/>
    <m/>
    <m/>
    <x v="2"/>
    <x v="0"/>
    <m/>
    <s v="Individual"/>
    <x v="0"/>
    <s v="Parent or carer and young people"/>
    <x v="2"/>
    <s v="Parent / Carer"/>
    <m/>
    <x v="0"/>
    <x v="0"/>
    <m/>
    <m/>
    <m/>
    <s v="Secondary"/>
    <m/>
    <m/>
    <m/>
    <m/>
    <s v="Local authority"/>
    <m/>
    <m/>
    <m/>
    <s v="Publish response"/>
    <s v="ANON-E7Y6-NXJ5-G"/>
  </r>
  <r>
    <n v="39"/>
    <m/>
    <s v="c"/>
    <n v="701"/>
    <m/>
    <x v="0"/>
    <x v="0"/>
    <x v="6"/>
    <x v="6"/>
    <x v="0"/>
    <x v="0"/>
    <x v="2"/>
    <m/>
    <x v="1"/>
    <m/>
    <x v="2"/>
    <m/>
    <x v="3"/>
    <x v="0"/>
    <x v="0"/>
    <m/>
    <x v="2"/>
    <x v="0"/>
    <x v="2"/>
    <x v="0"/>
    <x v="3"/>
    <x v="0"/>
    <x v="0"/>
    <x v="1"/>
    <x v="0"/>
    <m/>
    <x v="2"/>
    <x v="0"/>
    <x v="5"/>
    <x v="0"/>
    <x v="1"/>
    <x v="1"/>
    <x v="1"/>
    <x v="1"/>
    <x v="0"/>
    <x v="1"/>
    <x v="0"/>
    <x v="1"/>
    <x v="0"/>
    <x v="1"/>
    <x v="0"/>
    <x v="2"/>
    <x v="0"/>
    <x v="1"/>
    <x v="0"/>
    <x v="0"/>
    <x v="1"/>
    <x v="1"/>
    <x v="0"/>
    <x v="1"/>
    <x v="0"/>
    <x v="1"/>
    <x v="0"/>
    <x v="0"/>
    <x v="0"/>
    <x v="0"/>
    <x v="0"/>
    <x v="0"/>
    <x v="1"/>
    <x v="1"/>
    <x v="2"/>
    <x v="1"/>
    <x v="4"/>
    <x v="0"/>
    <x v="0"/>
    <x v="0"/>
    <x v="28"/>
    <x v="0"/>
    <x v="0"/>
    <x v="0"/>
    <x v="1"/>
    <x v="1"/>
    <m/>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m/>
    <s v="Clear explanation of what the school / local authority / proprietor of independent schools is expected to do next"/>
    <m/>
    <m/>
    <x v="2"/>
    <x v="1"/>
    <m/>
    <s v="Individual"/>
    <x v="0"/>
    <s v="Parent or carer and young people"/>
    <x v="2"/>
    <s v="Parent / Carer"/>
    <m/>
    <x v="0"/>
    <x v="0"/>
    <s v="Primary"/>
    <m/>
    <m/>
    <m/>
    <m/>
    <m/>
    <m/>
    <m/>
    <s v="Not Answered"/>
    <m/>
    <m/>
    <m/>
    <s v="Publish response"/>
    <s v="ANON-E7Y6-NXJY-M"/>
  </r>
  <r>
    <n v="40"/>
    <m/>
    <s v="c"/>
    <n v="709"/>
    <m/>
    <x v="0"/>
    <x v="0"/>
    <x v="0"/>
    <x v="0"/>
    <x v="1"/>
    <x v="0"/>
    <x v="2"/>
    <s v="Questionnaires sent home then randomly chosen pupils, in each year group, to give one to one 'interviews'"/>
    <x v="0"/>
    <s v="All that is stated above that is currently done should be sufficient"/>
    <x v="2"/>
    <s v="All that is currently done is a good way but perhaps a random selection of parents from each year group could be given a one to one conversation or interview"/>
    <x v="3"/>
    <x v="0"/>
    <x v="0"/>
    <s v="At least once every 5 years and, or, where there is a concern raised"/>
    <x v="2"/>
    <x v="0"/>
    <x v="2"/>
    <x v="2"/>
    <x v="3"/>
    <x v="0"/>
    <x v="1"/>
    <x v="0"/>
    <x v="0"/>
    <m/>
    <x v="1"/>
    <x v="0"/>
    <x v="0"/>
    <x v="3"/>
    <x v="0"/>
    <x v="0"/>
    <x v="0"/>
    <x v="2"/>
    <x v="0"/>
    <x v="1"/>
    <x v="0"/>
    <x v="1"/>
    <x v="0"/>
    <x v="0"/>
    <x v="0"/>
    <x v="0"/>
    <x v="0"/>
    <x v="1"/>
    <x v="1"/>
    <x v="1"/>
    <x v="0"/>
    <x v="1"/>
    <x v="1"/>
    <x v="1"/>
    <x v="1"/>
    <x v="1"/>
    <x v="0"/>
    <x v="2"/>
    <x v="0"/>
    <x v="1"/>
    <x v="0"/>
    <x v="1"/>
    <x v="0"/>
    <x v="0"/>
    <x v="0"/>
    <x v="0"/>
    <x v="1"/>
    <x v="0"/>
    <x v="0"/>
    <x v="0"/>
    <x v="29"/>
    <x v="1"/>
    <x v="0"/>
    <x v="1"/>
    <x v="0"/>
    <x v="0"/>
    <s v="Recommendations for improvement"/>
    <s v="Clear explanation of what the school / local authority / proprietor of independent schools is expected to do next"/>
    <m/>
    <m/>
    <m/>
    <m/>
    <m/>
    <s v="Clear summary of strengths and areas for development"/>
    <m/>
    <s v="Clear explanation of any inspection grades if these are part of the inspection"/>
    <m/>
    <s v="Recommendations for improvement"/>
    <m/>
    <m/>
    <m/>
    <x v="1"/>
    <x v="0"/>
    <m/>
    <s v="Individual"/>
    <x v="0"/>
    <s v="Parent or carer and young people"/>
    <x v="2"/>
    <s v="Parent / Carer"/>
    <m/>
    <x v="0"/>
    <x v="0"/>
    <s v="Primary"/>
    <m/>
    <m/>
    <s v="Secondary"/>
    <m/>
    <m/>
    <m/>
    <m/>
    <s v="Not Answered"/>
    <m/>
    <m/>
    <m/>
    <s v="Publish response"/>
    <s v="ANON-E7Y6-NX1Q-K"/>
  </r>
  <r>
    <n v="41"/>
    <m/>
    <s v="c"/>
    <n v="710"/>
    <m/>
    <x v="0"/>
    <x v="0"/>
    <x v="2"/>
    <x v="1"/>
    <x v="0"/>
    <x v="0"/>
    <x v="0"/>
    <s v="For the children to give an honest and true representation it needs to be a random selection not the top pupils as picked by the school as this would give a bias response. It should be a random selection but also the responses should be anonymised so the pupils can be honest without the fear of teachers reading their responses."/>
    <x v="0"/>
    <s v="The amazing as the pupils it should be a random selection and anonymous."/>
    <x v="0"/>
    <s v="As before it should be random and anonymous. It should also include parents of any pupils who do not manage to attend school for whatever reason."/>
    <x v="0"/>
    <x v="0"/>
    <x v="0"/>
    <s v="It needs to be at least once every 5 years or less. Any more and children could be starting and finishing at a school without the school being inspected the whole time. Each pupil deserves for their school to be checked within their school lifetime at least once."/>
    <x v="1"/>
    <x v="1"/>
    <x v="1"/>
    <x v="1"/>
    <x v="2"/>
    <x v="0"/>
    <x v="0"/>
    <x v="1"/>
    <x v="1"/>
    <s v="The report definitely needs to highlight strengths and weaknesses of each school and what measures are going to be put in place to address any weaknesses. That is far more useful to stakeholders than a generic grading."/>
    <x v="2"/>
    <x v="15"/>
    <x v="0"/>
    <x v="2"/>
    <x v="0"/>
    <x v="0"/>
    <x v="0"/>
    <x v="2"/>
    <x v="0"/>
    <x v="5"/>
    <x v="0"/>
    <x v="0"/>
    <x v="2"/>
    <x v="1"/>
    <x v="0"/>
    <x v="0"/>
    <x v="0"/>
    <x v="0"/>
    <x v="0"/>
    <x v="0"/>
    <x v="0"/>
    <x v="0"/>
    <x v="0"/>
    <x v="0"/>
    <x v="0"/>
    <x v="1"/>
    <x v="2"/>
    <x v="2"/>
    <x v="3"/>
    <x v="1"/>
    <x v="0"/>
    <x v="1"/>
    <x v="0"/>
    <x v="1"/>
    <x v="0"/>
    <x v="0"/>
    <x v="1"/>
    <x v="0"/>
    <x v="0"/>
    <x v="0"/>
    <x v="30"/>
    <x v="1"/>
    <x v="0"/>
    <x v="1"/>
    <x v="1"/>
    <x v="1"/>
    <s v="Recommendations for improvement"/>
    <s v="Clear explanation of what the school / local authority / proprietor of independent schools is expected to do next"/>
    <m/>
    <s v="Any planned follow-up activity by HM Inspectors"/>
    <m/>
    <m/>
    <m/>
    <s v="Clear summary of strengths and areas for development"/>
    <m/>
    <m/>
    <m/>
    <s v="Recommendations for improvement"/>
    <s v="Clear explanation of what the school / local authority / proprietor of independent schools is expected to do next"/>
    <m/>
    <m/>
    <x v="0"/>
    <x v="0"/>
    <m/>
    <s v="Individual"/>
    <x v="0"/>
    <s v="Parent or carer and young people"/>
    <x v="2"/>
    <s v="Parent / Carer"/>
    <m/>
    <x v="0"/>
    <x v="0"/>
    <m/>
    <m/>
    <m/>
    <s v="Secondary"/>
    <m/>
    <m/>
    <m/>
    <m/>
    <s v="Not Answered"/>
    <m/>
    <m/>
    <m/>
    <s v="Publish response"/>
    <s v="ANON-E7Y6-NX16-R"/>
  </r>
  <r>
    <n v="42"/>
    <m/>
    <s v="c"/>
    <n v="711"/>
    <m/>
    <x v="0"/>
    <x v="0"/>
    <x v="0"/>
    <x v="0"/>
    <x v="2"/>
    <x v="0"/>
    <x v="3"/>
    <m/>
    <x v="1"/>
    <s v="Questionnaires or by talking to the staff"/>
    <x v="3"/>
    <m/>
    <x v="3"/>
    <x v="0"/>
    <x v="0"/>
    <m/>
    <x v="2"/>
    <x v="0"/>
    <x v="2"/>
    <x v="0"/>
    <x v="3"/>
    <x v="0"/>
    <x v="0"/>
    <x v="1"/>
    <x v="0"/>
    <m/>
    <x v="1"/>
    <x v="0"/>
    <x v="0"/>
    <x v="3"/>
    <x v="1"/>
    <x v="1"/>
    <x v="1"/>
    <x v="1"/>
    <x v="0"/>
    <x v="1"/>
    <x v="6"/>
    <x v="1"/>
    <x v="1"/>
    <x v="0"/>
    <x v="0"/>
    <x v="0"/>
    <x v="0"/>
    <x v="3"/>
    <x v="1"/>
    <x v="1"/>
    <x v="1"/>
    <x v="1"/>
    <x v="0"/>
    <x v="0"/>
    <x v="0"/>
    <x v="1"/>
    <x v="2"/>
    <x v="2"/>
    <x v="0"/>
    <x v="0"/>
    <x v="2"/>
    <x v="0"/>
    <x v="1"/>
    <x v="2"/>
    <x v="2"/>
    <x v="1"/>
    <x v="0"/>
    <x v="0"/>
    <x v="0"/>
    <x v="0"/>
    <x v="31"/>
    <x v="1"/>
    <x v="0"/>
    <x v="1"/>
    <x v="1"/>
    <x v="0"/>
    <m/>
    <m/>
    <m/>
    <m/>
    <m/>
    <m/>
    <s v="Language and content which reflects the context of the school"/>
    <s v="Clear summary of strengths and areas for development"/>
    <m/>
    <m/>
    <m/>
    <m/>
    <s v="Clear explanation of what the school / local authority / proprietor of independent schools is expected to do next"/>
    <m/>
    <m/>
    <x v="0"/>
    <x v="1"/>
    <m/>
    <s v="Individual"/>
    <x v="0"/>
    <s v="Parent or carer and young people"/>
    <x v="2"/>
    <s v="Parent / Carer"/>
    <m/>
    <x v="0"/>
    <x v="0"/>
    <s v="Primary"/>
    <m/>
    <m/>
    <s v="Secondary"/>
    <m/>
    <m/>
    <m/>
    <m/>
    <s v="Not Answered"/>
    <m/>
    <m/>
    <m/>
    <s v="Do not publish response"/>
    <s v="ANON-E7Y6-NX1J-C"/>
  </r>
  <r>
    <n v="43"/>
    <m/>
    <s v="c"/>
    <n v="713"/>
    <m/>
    <x v="0"/>
    <x v="0"/>
    <x v="0"/>
    <x v="0"/>
    <x v="0"/>
    <x v="0"/>
    <x v="2"/>
    <s v="Talking! Communication but personal approach real conversations…not on line."/>
    <x v="1"/>
    <m/>
    <x v="3"/>
    <m/>
    <x v="2"/>
    <x v="1"/>
    <x v="0"/>
    <s v="The more the inspections the better. Keep everybody on their Toes!"/>
    <x v="2"/>
    <x v="0"/>
    <x v="2"/>
    <x v="0"/>
    <x v="3"/>
    <x v="0"/>
    <x v="0"/>
    <x v="1"/>
    <x v="0"/>
    <s v="Keep it basic and importantly keep  to the point…"/>
    <x v="4"/>
    <x v="16"/>
    <x v="1"/>
    <x v="1"/>
    <x v="0"/>
    <x v="0"/>
    <x v="0"/>
    <x v="0"/>
    <x v="1"/>
    <x v="1"/>
    <x v="0"/>
    <x v="1"/>
    <x v="2"/>
    <x v="0"/>
    <x v="0"/>
    <x v="2"/>
    <x v="0"/>
    <x v="0"/>
    <x v="1"/>
    <x v="1"/>
    <x v="1"/>
    <x v="1"/>
    <x v="0"/>
    <x v="1"/>
    <x v="1"/>
    <x v="1"/>
    <x v="0"/>
    <x v="0"/>
    <x v="2"/>
    <x v="1"/>
    <x v="0"/>
    <x v="0"/>
    <x v="0"/>
    <x v="0"/>
    <x v="0"/>
    <x v="0"/>
    <x v="1"/>
    <x v="0"/>
    <x v="0"/>
    <x v="0"/>
    <x v="32"/>
    <x v="1"/>
    <x v="0"/>
    <x v="1"/>
    <x v="1"/>
    <x v="0"/>
    <s v="Recommendations for improvement"/>
    <s v="Clear explanation of what the school / local authority / proprietor of independent schools is expected to do next"/>
    <m/>
    <s v="Any planned follow-up activity by HM Inspectors"/>
    <m/>
    <m/>
    <m/>
    <s v="Clear summary of strengths and areas for development"/>
    <m/>
    <m/>
    <m/>
    <m/>
    <s v="Clear explanation of what the school / local authority / proprietor of independent schools is expected to do next"/>
    <m/>
    <m/>
    <x v="2"/>
    <x v="2"/>
    <m/>
    <s v="Individual"/>
    <x v="0"/>
    <s v="Parent or carer and young people"/>
    <x v="2"/>
    <s v="Parent / Carer"/>
    <m/>
    <x v="0"/>
    <x v="0"/>
    <m/>
    <m/>
    <m/>
    <s v="Secondary"/>
    <m/>
    <m/>
    <m/>
    <m/>
    <s v="Local authority"/>
    <m/>
    <m/>
    <m/>
    <s v="Publish response"/>
    <s v="ANON-E7Y6-NX1C-5"/>
  </r>
  <r>
    <n v="44"/>
    <m/>
    <s v="c"/>
    <n v="715"/>
    <m/>
    <x v="0"/>
    <x v="0"/>
    <x v="0"/>
    <x v="0"/>
    <x v="3"/>
    <x v="0"/>
    <x v="2"/>
    <m/>
    <x v="0"/>
    <m/>
    <x v="3"/>
    <m/>
    <x v="5"/>
    <x v="0"/>
    <x v="2"/>
    <m/>
    <x v="4"/>
    <x v="2"/>
    <x v="0"/>
    <x v="1"/>
    <x v="2"/>
    <x v="0"/>
    <x v="1"/>
    <x v="1"/>
    <x v="0"/>
    <m/>
    <x v="1"/>
    <x v="0"/>
    <x v="1"/>
    <x v="0"/>
    <x v="0"/>
    <x v="0"/>
    <x v="1"/>
    <x v="1"/>
    <x v="2"/>
    <x v="2"/>
    <x v="1"/>
    <x v="2"/>
    <x v="3"/>
    <x v="3"/>
    <x v="2"/>
    <x v="3"/>
    <x v="2"/>
    <x v="2"/>
    <x v="3"/>
    <x v="2"/>
    <x v="2"/>
    <x v="2"/>
    <x v="2"/>
    <x v="3"/>
    <x v="2"/>
    <x v="2"/>
    <x v="3"/>
    <x v="3"/>
    <x v="1"/>
    <x v="2"/>
    <x v="1"/>
    <x v="2"/>
    <x v="2"/>
    <x v="3"/>
    <x v="3"/>
    <x v="2"/>
    <x v="2"/>
    <x v="0"/>
    <x v="2"/>
    <x v="0"/>
    <x v="1"/>
    <x v="0"/>
    <x v="1"/>
    <x v="1"/>
    <x v="1"/>
    <x v="0"/>
    <m/>
    <m/>
    <m/>
    <m/>
    <m/>
    <m/>
    <m/>
    <m/>
    <m/>
    <m/>
    <m/>
    <m/>
    <m/>
    <m/>
    <m/>
    <x v="0"/>
    <x v="3"/>
    <m/>
    <s v="Individual"/>
    <x v="0"/>
    <s v="Parent or carer and young people"/>
    <x v="2"/>
    <s v="Parent / Carer"/>
    <m/>
    <x v="1"/>
    <x v="0"/>
    <s v="Primary"/>
    <m/>
    <m/>
    <m/>
    <m/>
    <m/>
    <m/>
    <m/>
    <s v="Not Answered"/>
    <m/>
    <m/>
    <m/>
    <s v="Do not publish response"/>
    <s v="ANON-E7Y6-NX1E-7"/>
  </r>
  <r>
    <n v="45"/>
    <m/>
    <s v="c"/>
    <n v="716"/>
    <m/>
    <x v="0"/>
    <x v="0"/>
    <x v="3"/>
    <x v="5"/>
    <x v="0"/>
    <x v="2"/>
    <x v="1"/>
    <m/>
    <x v="0"/>
    <s v="Listen to what staff think are positive aspects of their school and what they feel is an important point to highlight at focus groups._x000a__x000a_Inspectors to have less of an agenda when leading focus groups and see it as fact finding and not looking for negatives and ignoring the positives that happen in some schools._x000a__x000a_Inspectors to have less of a fixed mindset about a school before they walk through the door, and therefore a more open mind when speaking to staff"/>
    <x v="1"/>
    <m/>
    <x v="6"/>
    <x v="0"/>
    <x v="2"/>
    <m/>
    <x v="3"/>
    <x v="1"/>
    <x v="1"/>
    <x v="1"/>
    <x v="0"/>
    <x v="0"/>
    <x v="0"/>
    <x v="0"/>
    <x v="0"/>
    <m/>
    <x v="0"/>
    <x v="0"/>
    <x v="1"/>
    <x v="1"/>
    <x v="0"/>
    <x v="0"/>
    <x v="4"/>
    <x v="1"/>
    <x v="0"/>
    <x v="0"/>
    <x v="3"/>
    <x v="0"/>
    <x v="0"/>
    <x v="0"/>
    <x v="0"/>
    <x v="2"/>
    <x v="0"/>
    <x v="1"/>
    <x v="1"/>
    <x v="1"/>
    <x v="1"/>
    <x v="0"/>
    <x v="0"/>
    <x v="1"/>
    <x v="1"/>
    <x v="0"/>
    <x v="2"/>
    <x v="2"/>
    <x v="3"/>
    <x v="1"/>
    <x v="0"/>
    <x v="0"/>
    <x v="0"/>
    <x v="2"/>
    <x v="0"/>
    <x v="0"/>
    <x v="1"/>
    <x v="10"/>
    <x v="0"/>
    <x v="0"/>
    <x v="33"/>
    <x v="1"/>
    <x v="0"/>
    <x v="0"/>
    <x v="0"/>
    <x v="1"/>
    <m/>
    <s v="Clear explanation of what the school / local authority / proprietor of independent schools is expected to do next"/>
    <s v="Indication of the support needed to make improvements"/>
    <s v="Any planned follow-up activity by HM Inspectors"/>
    <s v="Other (please comment in the box below)"/>
    <s v="If a follow up inspection is required a proper follow up inspection report with any amendments to the grades so that parents understand the progress that has been made and what that progress is and if a y progress still needs to be made."/>
    <m/>
    <s v="Clear summary of strengths and areas for development"/>
    <s v="Timely publication after the inspection"/>
    <m/>
    <s v="Examples of effective practice"/>
    <m/>
    <m/>
    <m/>
    <m/>
    <x v="0"/>
    <x v="2"/>
    <m/>
    <s v="Individual"/>
    <x v="0"/>
    <s v="Parent or carer and young people"/>
    <x v="2"/>
    <s v="Parent / Carer"/>
    <m/>
    <x v="0"/>
    <x v="0"/>
    <m/>
    <m/>
    <m/>
    <s v="Secondary"/>
    <m/>
    <m/>
    <m/>
    <m/>
    <s v="Not Answered"/>
    <m/>
    <m/>
    <m/>
    <s v="Do not publish response"/>
    <s v="ANON-E7Y6-NX1A-3"/>
  </r>
  <r>
    <n v="46"/>
    <m/>
    <s v="c"/>
    <n v="717"/>
    <m/>
    <x v="0"/>
    <x v="0"/>
    <x v="6"/>
    <x v="6"/>
    <x v="0"/>
    <x v="0"/>
    <x v="2"/>
    <s v="They can provide evidence of ways the school or an individual teacher has supported their learning, all round development and well being."/>
    <x v="1"/>
    <s v="Staff voices should be valued as they are on the floor working with each child to support their learning journey."/>
    <x v="2"/>
    <s v="Parents are valued and work in partnership with staff and each setting therefore their views are important."/>
    <x v="5"/>
    <x v="1"/>
    <x v="0"/>
    <m/>
    <x v="4"/>
    <x v="5"/>
    <x v="2"/>
    <x v="1"/>
    <x v="1"/>
    <x v="1"/>
    <x v="1"/>
    <x v="1"/>
    <x v="0"/>
    <m/>
    <x v="1"/>
    <x v="0"/>
    <x v="0"/>
    <x v="0"/>
    <x v="0"/>
    <x v="0"/>
    <x v="0"/>
    <x v="1"/>
    <x v="1"/>
    <x v="1"/>
    <x v="0"/>
    <x v="0"/>
    <x v="0"/>
    <x v="1"/>
    <x v="0"/>
    <x v="2"/>
    <x v="0"/>
    <x v="0"/>
    <x v="0"/>
    <x v="0"/>
    <x v="1"/>
    <x v="1"/>
    <x v="0"/>
    <x v="0"/>
    <x v="0"/>
    <x v="1"/>
    <x v="0"/>
    <x v="0"/>
    <x v="0"/>
    <x v="0"/>
    <x v="0"/>
    <x v="0"/>
    <x v="1"/>
    <x v="2"/>
    <x v="2"/>
    <x v="1"/>
    <x v="1"/>
    <x v="0"/>
    <x v="0"/>
    <x v="0"/>
    <x v="34"/>
    <x v="0"/>
    <x v="0"/>
    <x v="1"/>
    <x v="1"/>
    <x v="1"/>
    <s v="Recommendations for improvement"/>
    <s v="Clear explanation of what the school / local authority / proprietor of independent schools is expected to do next"/>
    <m/>
    <m/>
    <m/>
    <m/>
    <m/>
    <s v="Clear summary of strengths and areas for development"/>
    <m/>
    <m/>
    <s v="Examples of effective practice"/>
    <m/>
    <s v="Clear explanation of what the school / local authority / proprietor of independent schools is expected to do next"/>
    <m/>
    <m/>
    <x v="2"/>
    <x v="1"/>
    <m/>
    <s v="Individual"/>
    <x v="0"/>
    <s v="Parent or carer and young people"/>
    <x v="2"/>
    <s v="Parent / Carer"/>
    <m/>
    <x v="0"/>
    <x v="0"/>
    <m/>
    <m/>
    <m/>
    <s v="Secondary"/>
    <m/>
    <m/>
    <m/>
    <m/>
    <s v="Not Answered"/>
    <m/>
    <m/>
    <m/>
    <s v="Do not publish response"/>
    <s v="ANON-E7Y6-NX1G-9"/>
  </r>
  <r>
    <n v="47"/>
    <m/>
    <s v="c"/>
    <n v="722"/>
    <m/>
    <x v="0"/>
    <x v="0"/>
    <x v="2"/>
    <x v="2"/>
    <x v="1"/>
    <x v="2"/>
    <x v="0"/>
    <s v="I think a child friendly online survey  would allow children to give their views more comfortably"/>
    <x v="1"/>
    <s v="I think these however should be anonymised so staff can freely share their views"/>
    <x v="2"/>
    <s v="Thus should be gathered a various points throughout the year not just a few weeks before the inspection. It should also be opened up to all parents"/>
    <x v="0"/>
    <x v="0"/>
    <x v="0"/>
    <s v="At least every 5 years and also when the school have been subjected to repeated complaints or concerns. These should be investigated by an independent body not the local authority who are biased."/>
    <x v="2"/>
    <x v="3"/>
    <x v="4"/>
    <x v="0"/>
    <x v="3"/>
    <x v="0"/>
    <x v="1"/>
    <x v="0"/>
    <x v="0"/>
    <m/>
    <x v="2"/>
    <x v="0"/>
    <x v="0"/>
    <x v="0"/>
    <x v="0"/>
    <x v="0"/>
    <x v="0"/>
    <x v="1"/>
    <x v="0"/>
    <x v="1"/>
    <x v="0"/>
    <x v="1"/>
    <x v="2"/>
    <x v="1"/>
    <x v="1"/>
    <x v="2"/>
    <x v="0"/>
    <x v="0"/>
    <x v="1"/>
    <x v="1"/>
    <x v="1"/>
    <x v="0"/>
    <x v="0"/>
    <x v="1"/>
    <x v="1"/>
    <x v="0"/>
    <x v="0"/>
    <x v="0"/>
    <x v="2"/>
    <x v="1"/>
    <x v="0"/>
    <x v="0"/>
    <x v="1"/>
    <x v="0"/>
    <x v="0"/>
    <x v="0"/>
    <x v="0"/>
    <x v="11"/>
    <x v="0"/>
    <x v="0"/>
    <x v="35"/>
    <x v="0"/>
    <x v="0"/>
    <x v="0"/>
    <x v="1"/>
    <x v="0"/>
    <s v="Recommendations for improvement"/>
    <s v="Clear explanation of what the school / local authority / proprietor of independent schools is expected to do next"/>
    <m/>
    <s v="Any planned follow-up activity by HM Inspectors"/>
    <m/>
    <m/>
    <m/>
    <s v="Clear summary of strengths and areas for development"/>
    <m/>
    <m/>
    <m/>
    <s v="Recommendations for improvement"/>
    <m/>
    <s v="Indication of the support needed to make improvements"/>
    <m/>
    <x v="0"/>
    <x v="0"/>
    <m/>
    <s v="Individual"/>
    <x v="0"/>
    <s v="Parent or carer and young people"/>
    <x v="2"/>
    <s v="Parent / Carer"/>
    <m/>
    <x v="0"/>
    <x v="0"/>
    <s v="Primary"/>
    <m/>
    <m/>
    <m/>
    <m/>
    <m/>
    <m/>
    <m/>
    <s v="Not Answered"/>
    <m/>
    <m/>
    <m/>
    <s v="Publish response"/>
    <s v="ANON-E7Y6-NX1T-P"/>
  </r>
  <r>
    <n v="48"/>
    <m/>
    <s v="c"/>
    <n v="725"/>
    <m/>
    <x v="0"/>
    <x v="0"/>
    <x v="1"/>
    <x v="1"/>
    <x v="0"/>
    <x v="0"/>
    <x v="0"/>
    <m/>
    <x v="1"/>
    <m/>
    <x v="0"/>
    <m/>
    <x v="5"/>
    <x v="0"/>
    <x v="4"/>
    <m/>
    <x v="2"/>
    <x v="0"/>
    <x v="4"/>
    <x v="0"/>
    <x v="3"/>
    <x v="0"/>
    <x v="0"/>
    <x v="1"/>
    <x v="0"/>
    <m/>
    <x v="2"/>
    <x v="0"/>
    <x v="5"/>
    <x v="2"/>
    <x v="0"/>
    <x v="1"/>
    <x v="0"/>
    <x v="1"/>
    <x v="3"/>
    <x v="1"/>
    <x v="0"/>
    <x v="1"/>
    <x v="0"/>
    <x v="0"/>
    <x v="0"/>
    <x v="2"/>
    <x v="1"/>
    <x v="0"/>
    <x v="1"/>
    <x v="1"/>
    <x v="1"/>
    <x v="1"/>
    <x v="0"/>
    <x v="0"/>
    <x v="0"/>
    <x v="0"/>
    <x v="0"/>
    <x v="0"/>
    <x v="2"/>
    <x v="1"/>
    <x v="0"/>
    <x v="0"/>
    <x v="0"/>
    <x v="2"/>
    <x v="2"/>
    <x v="1"/>
    <x v="1"/>
    <x v="0"/>
    <x v="1"/>
    <x v="0"/>
    <x v="1"/>
    <x v="0"/>
    <x v="0"/>
    <x v="1"/>
    <x v="0"/>
    <x v="0"/>
    <m/>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s v="Clear explanation of any inspection grades if these are part of the inspection"/>
    <m/>
    <s v="Recommendations for improvement"/>
    <s v="Clear explanation of what the school / local authority / proprietor of independent schools is expected to do next"/>
    <s v="Indication of the support needed to make improvements"/>
    <s v="Any planned follow-up activity by HM Inspectors"/>
    <x v="0"/>
    <x v="0"/>
    <m/>
    <s v="Individual"/>
    <x v="0"/>
    <s v="Parent or carer and young people"/>
    <x v="2"/>
    <s v="Parent / Carer"/>
    <m/>
    <x v="0"/>
    <x v="0"/>
    <m/>
    <m/>
    <m/>
    <m/>
    <m/>
    <m/>
    <s v="Other, please state:"/>
    <s v="Parent"/>
    <s v="Other, please state:"/>
    <m/>
    <m/>
    <m/>
    <s v="Publish response"/>
    <s v="ANON-E7Y6-NXDW-C"/>
  </r>
  <r>
    <n v="49"/>
    <m/>
    <s v="c"/>
    <n v="728"/>
    <m/>
    <x v="0"/>
    <x v="0"/>
    <x v="0"/>
    <x v="2"/>
    <x v="0"/>
    <x v="2"/>
    <x v="0"/>
    <s v="Group &amp; individual discussions, in simple language that pupils will understand. No school staff should be present so views can be freely expressed."/>
    <x v="0"/>
    <s v="Should be able to respond directly to draft findings &amp; recommendations."/>
    <x v="3"/>
    <s v="Think it may be difficult to get additional engagement over &amp; above what is already done, although perhaps sharing draft findings for comment with a focus group before report is finalised."/>
    <x v="3"/>
    <x v="0"/>
    <x v="0"/>
    <m/>
    <x v="2"/>
    <x v="0"/>
    <x v="0"/>
    <x v="0"/>
    <x v="0"/>
    <x v="0"/>
    <x v="0"/>
    <x v="0"/>
    <x v="0"/>
    <m/>
    <x v="2"/>
    <x v="17"/>
    <x v="1"/>
    <x v="2"/>
    <x v="0"/>
    <x v="0"/>
    <x v="0"/>
    <x v="0"/>
    <x v="0"/>
    <x v="1"/>
    <x v="2"/>
    <x v="0"/>
    <x v="0"/>
    <x v="0"/>
    <x v="0"/>
    <x v="2"/>
    <x v="0"/>
    <x v="0"/>
    <x v="1"/>
    <x v="1"/>
    <x v="1"/>
    <x v="0"/>
    <x v="1"/>
    <x v="1"/>
    <x v="1"/>
    <x v="0"/>
    <x v="0"/>
    <x v="0"/>
    <x v="2"/>
    <x v="1"/>
    <x v="0"/>
    <x v="1"/>
    <x v="0"/>
    <x v="0"/>
    <x v="0"/>
    <x v="0"/>
    <x v="1"/>
    <x v="0"/>
    <x v="0"/>
    <x v="10"/>
    <x v="36"/>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s v="Clear explanation of any inspection grades if these are part of the inspection"/>
    <m/>
    <s v="Recommendations for improvement"/>
    <m/>
    <m/>
    <m/>
    <x v="0"/>
    <x v="0"/>
    <m/>
    <s v="Individual"/>
    <x v="0"/>
    <s v="Parent or carer and young people"/>
    <x v="2"/>
    <s v="Parent / Carer"/>
    <m/>
    <x v="0"/>
    <x v="0"/>
    <m/>
    <m/>
    <m/>
    <s v="Secondary"/>
    <m/>
    <m/>
    <m/>
    <m/>
    <s v="Not Answered"/>
    <m/>
    <m/>
    <m/>
    <s v="Do not publish response"/>
    <s v="ANON-E7Y6-NXDP-5"/>
  </r>
  <r>
    <n v="50"/>
    <m/>
    <s v="c"/>
    <n v="730"/>
    <m/>
    <x v="0"/>
    <x v="0"/>
    <x v="2"/>
    <x v="3"/>
    <x v="3"/>
    <x v="4"/>
    <x v="3"/>
    <m/>
    <x v="0"/>
    <s v="Schedule 1-1 sit downs with staff. Not optional, not groups, and not staff chosen by SLT"/>
    <x v="0"/>
    <s v="Easy to complete forms online and on paper"/>
    <x v="0"/>
    <x v="1"/>
    <x v="0"/>
    <s v="Should be inspected within one child's likely full cycle of being in a school. Huge amount can change in a short time."/>
    <x v="1"/>
    <x v="1"/>
    <x v="0"/>
    <x v="1"/>
    <x v="0"/>
    <x v="0"/>
    <x v="1"/>
    <x v="1"/>
    <x v="0"/>
    <s v="The grades are nonsense. I've had kids at 'very good' and 'unsatisfactory' ones, and the support and experience for my child was much better at the unsatisfactory one!"/>
    <x v="3"/>
    <x v="18"/>
    <x v="3"/>
    <x v="0"/>
    <x v="4"/>
    <x v="0"/>
    <x v="1"/>
    <x v="4"/>
    <x v="0"/>
    <x v="1"/>
    <x v="5"/>
    <x v="1"/>
    <x v="5"/>
    <x v="2"/>
    <x v="0"/>
    <x v="2"/>
    <x v="0"/>
    <x v="0"/>
    <x v="0"/>
    <x v="0"/>
    <x v="0"/>
    <x v="0"/>
    <x v="3"/>
    <x v="0"/>
    <x v="1"/>
    <x v="0"/>
    <x v="2"/>
    <x v="2"/>
    <x v="3"/>
    <x v="0"/>
    <x v="0"/>
    <x v="0"/>
    <x v="1"/>
    <x v="2"/>
    <x v="4"/>
    <x v="0"/>
    <x v="0"/>
    <x v="0"/>
    <x v="1"/>
    <x v="0"/>
    <x v="37"/>
    <x v="0"/>
    <x v="1"/>
    <x v="0"/>
    <x v="1"/>
    <x v="1"/>
    <s v="Recommendations for improvement"/>
    <m/>
    <s v="Indication of the support needed to make improvements"/>
    <m/>
    <m/>
    <m/>
    <m/>
    <m/>
    <m/>
    <m/>
    <s v="Examples of effective practice"/>
    <s v="Recommendations for improvement"/>
    <s v="Clear explanation of what the school / local authority / proprietor of independent schools is expected to do next"/>
    <m/>
    <m/>
    <x v="6"/>
    <x v="0"/>
    <m/>
    <s v="Individual"/>
    <x v="0"/>
    <s v="Parent or carer and young people"/>
    <x v="2"/>
    <s v="Parent / Carer"/>
    <m/>
    <x v="0"/>
    <x v="0"/>
    <s v="Primary"/>
    <m/>
    <m/>
    <s v="Secondary"/>
    <m/>
    <m/>
    <m/>
    <m/>
    <s v="Not Answered"/>
    <m/>
    <m/>
    <m/>
    <s v="Do not publish response"/>
    <s v="ANON-E7Y6-NXDC-R"/>
  </r>
  <r>
    <n v="51"/>
    <m/>
    <s v="c"/>
    <n v="731"/>
    <m/>
    <x v="0"/>
    <x v="0"/>
    <x v="2"/>
    <x v="2"/>
    <x v="1"/>
    <x v="2"/>
    <x v="0"/>
    <s v="Inspectors to select random children from a register not pre prompted or the better ones_x000a_Let the kids be honest about their school and what they think is failing without staff being there to watch over them..._x000a_Juice and cake with the inspection team to have an informal chat about the highs and lows of their own school_x000a_If they were in charge..how would they run it in budget and with staffing levels low..._x000a_How would they spend the money for outdoor or sports learning..._x000a_What would they do to better their learning experiences _x000a_What do they actually want from their learning._x000a_No one asks them all what they want or how much learning they need fir specific trades, jobs, employment."/>
    <x v="0"/>
    <s v="Out of hearing range_x000a_Without prompt_x000a_Telling them informally what its really like"/>
    <x v="0"/>
    <s v="Prompted or ones that have a vested interest in the school_x000a_Not every parent shares their views and in all years I've never been consulted as a parent on any school issues or what is required to buy etc to make our school a safer better place to learn_x000a__x000a_A wider range of parents possitive and negative should be chosen not just the ones that say nice things about us"/>
    <x v="0"/>
    <x v="0"/>
    <x v="1"/>
    <s v="If a high number of complaints are made_x000a__x000a_If learning is not matching up with results or testing_x000a__x000a_If teachers are suspended or high turnover of staff every year or 2"/>
    <x v="1"/>
    <x v="1"/>
    <x v="6"/>
    <x v="1"/>
    <x v="1"/>
    <x v="1"/>
    <x v="0"/>
    <x v="1"/>
    <x v="0"/>
    <s v="A simple personalised statement in each educational experience on how well the school have done_x000a_What could be used to improve this_x000a_How the pupils and parents feel this has helped or hindered their kids education and why_x000a_The way forward_x000a_Recommendation for improvements exact to what is required. Quote good practise...like name of school sane size &amp; budget in another area or same authority to set the bar from"/>
    <x v="3"/>
    <x v="19"/>
    <x v="4"/>
    <x v="1"/>
    <x v="0"/>
    <x v="0"/>
    <x v="0"/>
    <x v="0"/>
    <x v="0"/>
    <x v="5"/>
    <x v="3"/>
    <x v="0"/>
    <x v="1"/>
    <x v="0"/>
    <x v="1"/>
    <x v="0"/>
    <x v="1"/>
    <x v="1"/>
    <x v="2"/>
    <x v="3"/>
    <x v="0"/>
    <x v="0"/>
    <x v="1"/>
    <x v="0"/>
    <x v="3"/>
    <x v="1"/>
    <x v="4"/>
    <x v="4"/>
    <x v="2"/>
    <x v="0"/>
    <x v="2"/>
    <x v="3"/>
    <x v="1"/>
    <x v="0"/>
    <x v="0"/>
    <x v="1"/>
    <x v="0"/>
    <x v="12"/>
    <x v="0"/>
    <x v="11"/>
    <x v="38"/>
    <x v="0"/>
    <x v="1"/>
    <x v="1"/>
    <x v="1"/>
    <x v="1"/>
    <s v="Recommendations for improvement"/>
    <m/>
    <m/>
    <s v="Any planned follow-up activity by HM Inspectors"/>
    <m/>
    <m/>
    <m/>
    <m/>
    <m/>
    <m/>
    <s v="Examples of effective practice"/>
    <s v="Recommendations for improvement"/>
    <m/>
    <s v="Indication of the support needed to make improvements"/>
    <m/>
    <x v="0"/>
    <x v="1"/>
    <s v="No need to advertise follow ups_x000a__x000a_Just support sessions by certain individuals about their part in the inspection to them not the world..._x000a__x000a_LA improving plan_x000a__x000a_Checks within year to establishment by weak or unsatisfactory department only...no need for whole school to be seen again._x000a__x000a_Put yourself in their shoes and how busy things actually are and types of children they have and their needs.."/>
    <s v="Individual"/>
    <x v="0"/>
    <s v="Parent or carer and young people"/>
    <x v="2"/>
    <s v="Parent / Carer"/>
    <m/>
    <x v="0"/>
    <x v="0"/>
    <s v="Primary"/>
    <m/>
    <m/>
    <m/>
    <m/>
    <m/>
    <m/>
    <m/>
    <s v="Local authority"/>
    <m/>
    <m/>
    <m/>
    <s v="Publish response"/>
    <s v="ANON-E7Y6-NXD4-9"/>
  </r>
  <r>
    <n v="52"/>
    <m/>
    <s v="c"/>
    <n v="732"/>
    <m/>
    <x v="0"/>
    <x v="0"/>
    <x v="0"/>
    <x v="0"/>
    <x v="2"/>
    <x v="0"/>
    <x v="2"/>
    <m/>
    <x v="2"/>
    <m/>
    <x v="0"/>
    <m/>
    <x v="2"/>
    <x v="0"/>
    <x v="0"/>
    <m/>
    <x v="1"/>
    <x v="2"/>
    <x v="1"/>
    <x v="1"/>
    <x v="0"/>
    <x v="0"/>
    <x v="0"/>
    <x v="1"/>
    <x v="0"/>
    <m/>
    <x v="3"/>
    <x v="20"/>
    <x v="0"/>
    <x v="2"/>
    <x v="0"/>
    <x v="1"/>
    <x v="0"/>
    <x v="1"/>
    <x v="0"/>
    <x v="0"/>
    <x v="3"/>
    <x v="0"/>
    <x v="0"/>
    <x v="0"/>
    <x v="1"/>
    <x v="2"/>
    <x v="0"/>
    <x v="0"/>
    <x v="1"/>
    <x v="1"/>
    <x v="1"/>
    <x v="0"/>
    <x v="1"/>
    <x v="0"/>
    <x v="1"/>
    <x v="0"/>
    <x v="4"/>
    <x v="4"/>
    <x v="2"/>
    <x v="1"/>
    <x v="0"/>
    <x v="1"/>
    <x v="1"/>
    <x v="0"/>
    <x v="2"/>
    <x v="0"/>
    <x v="1"/>
    <x v="0"/>
    <x v="1"/>
    <x v="0"/>
    <x v="39"/>
    <x v="0"/>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s v="Timely publication after the inspection"/>
    <s v="Clear explanation of any inspection grades if these are part of the inspection"/>
    <s v="Examples of effective practice"/>
    <s v="Recommendations for improvement"/>
    <s v="Clear explanation of what the school / local authority / proprietor of independent schools is expected to do next"/>
    <s v="Indication of the support needed to make improvements"/>
    <s v="Any planned follow-up activity by HM Inspectors"/>
    <x v="3"/>
    <x v="0"/>
    <m/>
    <s v="Individual"/>
    <x v="0"/>
    <s v="Parent or carer and young people"/>
    <x v="2"/>
    <s v="Parent / Carer"/>
    <m/>
    <x v="0"/>
    <x v="0"/>
    <s v="Primary"/>
    <m/>
    <m/>
    <m/>
    <m/>
    <m/>
    <m/>
    <m/>
    <s v="Not Answered"/>
    <m/>
    <m/>
    <m/>
    <s v="Publish response"/>
    <s v="ANON-E7Y6-NXDE-T"/>
  </r>
  <r>
    <n v="53"/>
    <m/>
    <s v="c"/>
    <n v="736"/>
    <m/>
    <x v="0"/>
    <x v="0"/>
    <x v="2"/>
    <x v="0"/>
    <x v="4"/>
    <x v="0"/>
    <x v="0"/>
    <m/>
    <x v="0"/>
    <m/>
    <x v="0"/>
    <m/>
    <x v="0"/>
    <x v="0"/>
    <x v="0"/>
    <m/>
    <x v="2"/>
    <x v="3"/>
    <x v="4"/>
    <x v="0"/>
    <x v="3"/>
    <x v="0"/>
    <x v="1"/>
    <x v="1"/>
    <x v="0"/>
    <m/>
    <x v="5"/>
    <x v="0"/>
    <x v="5"/>
    <x v="0"/>
    <x v="1"/>
    <x v="0"/>
    <x v="1"/>
    <x v="0"/>
    <x v="0"/>
    <x v="1"/>
    <x v="0"/>
    <x v="0"/>
    <x v="2"/>
    <x v="0"/>
    <x v="0"/>
    <x v="2"/>
    <x v="1"/>
    <x v="1"/>
    <x v="1"/>
    <x v="1"/>
    <x v="1"/>
    <x v="0"/>
    <x v="0"/>
    <x v="1"/>
    <x v="1"/>
    <x v="0"/>
    <x v="4"/>
    <x v="4"/>
    <x v="2"/>
    <x v="1"/>
    <x v="0"/>
    <x v="1"/>
    <x v="0"/>
    <x v="0"/>
    <x v="2"/>
    <x v="0"/>
    <x v="1"/>
    <x v="13"/>
    <x v="1"/>
    <x v="0"/>
    <x v="40"/>
    <x v="0"/>
    <x v="0"/>
    <x v="1"/>
    <x v="0"/>
    <x v="1"/>
    <s v="Recommendations for improvement"/>
    <s v="Clear explanation of what the school / local authority / proprietor of independent schools is expected to do next"/>
    <m/>
    <s v="Any planned follow-up activity by HM Inspectors"/>
    <m/>
    <m/>
    <m/>
    <s v="Clear summary of strengths and areas for development"/>
    <m/>
    <m/>
    <m/>
    <s v="Recommendations for improvement"/>
    <s v="Clear explanation of what the school / local authority / proprietor of independent schools is expected to do next"/>
    <m/>
    <m/>
    <x v="0"/>
    <x v="0"/>
    <m/>
    <s v="Individual"/>
    <x v="0"/>
    <s v="Parent or carer and young people"/>
    <x v="2"/>
    <s v="Parent / Carer"/>
    <m/>
    <x v="0"/>
    <x v="0"/>
    <s v="Primary"/>
    <m/>
    <m/>
    <m/>
    <m/>
    <m/>
    <m/>
    <m/>
    <s v="Not Answered"/>
    <m/>
    <m/>
    <m/>
    <s v="Publish response"/>
    <s v="ANON-E7Y6-NXD8-D"/>
  </r>
  <r>
    <n v="54"/>
    <m/>
    <s v="c"/>
    <n v="738"/>
    <m/>
    <x v="0"/>
    <x v="0"/>
    <x v="2"/>
    <x v="2"/>
    <x v="1"/>
    <x v="5"/>
    <x v="0"/>
    <s v="Stop letting the school cherry pick the pupils the inspection team get to speak too. Stop schools excluding or ‘finding alternative opportunities’ for selected pupils during the period of"/>
    <x v="0"/>
    <s v="Speak to more support staff and make them feel like part of the school by recognising the importance they play in supporting young people and the teaching staff and leadership team often as the only trusted party in the eyes of parents and carers"/>
    <x v="0"/>
    <s v="Have a parents / drop in off site and don’t advertise through the parent council. In too many schools the parent council is a clique of parents who have the ear of the school in order to gain more opportunities for their own children and other parents feel unwelcome and dismissed by the school and also by the parent council._x000a_So many parents have had as poor experience of school themselves that the thought of engaging with inspectors is intimidating so do something informal to get to speak to them like setting up a stand at a community event and demonstrating the inspection team are actually human too."/>
    <x v="3"/>
    <x v="0"/>
    <x v="0"/>
    <s v="At least every 4 years would ensure each school is inspected at least once during the time a pupil attends (if they stay in one school) therefore not allowing any lost generations as schools need to be up to scratch for every cohort."/>
    <x v="0"/>
    <x v="3"/>
    <x v="6"/>
    <x v="0"/>
    <x v="0"/>
    <x v="0"/>
    <x v="1"/>
    <x v="0"/>
    <x v="0"/>
    <m/>
    <x v="2"/>
    <x v="21"/>
    <x v="0"/>
    <x v="1"/>
    <x v="4"/>
    <x v="5"/>
    <x v="4"/>
    <x v="2"/>
    <x v="0"/>
    <x v="0"/>
    <x v="3"/>
    <x v="4"/>
    <x v="2"/>
    <x v="1"/>
    <x v="0"/>
    <x v="0"/>
    <x v="0"/>
    <x v="0"/>
    <x v="0"/>
    <x v="0"/>
    <x v="1"/>
    <x v="0"/>
    <x v="0"/>
    <x v="0"/>
    <x v="1"/>
    <x v="0"/>
    <x v="0"/>
    <x v="4"/>
    <x v="2"/>
    <x v="1"/>
    <x v="0"/>
    <x v="0"/>
    <x v="1"/>
    <x v="0"/>
    <x v="2"/>
    <x v="1"/>
    <x v="0"/>
    <x v="0"/>
    <x v="1"/>
    <x v="12"/>
    <x v="41"/>
    <x v="0"/>
    <x v="0"/>
    <x v="1"/>
    <x v="1"/>
    <x v="0"/>
    <s v="Recommendations for improvement"/>
    <s v="Clear explanation of what the school / local authority / proprietor of independent schools is expected to do next"/>
    <s v="Indication of the support needed to make improvements"/>
    <m/>
    <m/>
    <m/>
    <m/>
    <s v="Clear summary of strengths and areas for development"/>
    <m/>
    <m/>
    <m/>
    <s v="Recommendations for improvement"/>
    <s v="Clear explanation of what the school / local authority / proprietor of independent schools is expected to do next"/>
    <m/>
    <m/>
    <x v="6"/>
    <x v="0"/>
    <m/>
    <s v="Individual"/>
    <x v="0"/>
    <s v="Parent or carer and young people"/>
    <x v="2"/>
    <s v="Parent / Carer"/>
    <m/>
    <x v="0"/>
    <x v="0"/>
    <m/>
    <m/>
    <m/>
    <m/>
    <m/>
    <m/>
    <m/>
    <m/>
    <s v="Not Answered"/>
    <m/>
    <m/>
    <m/>
    <s v="Publish response"/>
    <s v="ANON-E7Y6-NX6W-X"/>
  </r>
  <r>
    <n v="55"/>
    <m/>
    <s v="c"/>
    <n v="766"/>
    <m/>
    <x v="0"/>
    <x v="0"/>
    <x v="2"/>
    <x v="2"/>
    <x v="1"/>
    <x v="2"/>
    <x v="0"/>
    <s v="It is imperative to ensure balance as all sorts of children come through the LEA. The balance will be achieved by listening to, hearing and accepting the experiences, views and perspectives of as many people as possible."/>
    <x v="0"/>
    <s v="Having an open door, will be helpful. There are many members of the local community who would give time to schools however, many practitioners believe they are more important and knowledgeable…."/>
    <x v="0"/>
    <s v="Practitioners must realise the importance of ‘feedback’ and encourage others to give it. In my experience, this has not been the case as perviously mentioned, many practitioners believe they more important and knowledgeable."/>
    <x v="5"/>
    <x v="0"/>
    <x v="0"/>
    <s v="I believe that thus far, inspections have been futile, the pupil outcomes can testify. Inspections must be carried out by mindfulness practitioners and nothing less. It appears that the calibre of inspectors thus far, have little vision."/>
    <x v="4"/>
    <x v="5"/>
    <x v="2"/>
    <x v="2"/>
    <x v="1"/>
    <x v="1"/>
    <x v="0"/>
    <x v="1"/>
    <x v="0"/>
    <s v="A summary of each staff member would be helpful, knowing their experience and background will help to determine whether they are capable of working with the children and their families."/>
    <x v="5"/>
    <x v="22"/>
    <x v="1"/>
    <x v="1"/>
    <x v="0"/>
    <x v="0"/>
    <x v="0"/>
    <x v="0"/>
    <x v="0"/>
    <x v="0"/>
    <x v="3"/>
    <x v="0"/>
    <x v="2"/>
    <x v="1"/>
    <x v="0"/>
    <x v="0"/>
    <x v="0"/>
    <x v="0"/>
    <x v="1"/>
    <x v="1"/>
    <x v="1"/>
    <x v="0"/>
    <x v="1"/>
    <x v="1"/>
    <x v="1"/>
    <x v="0"/>
    <x v="4"/>
    <x v="4"/>
    <x v="2"/>
    <x v="1"/>
    <x v="0"/>
    <x v="1"/>
    <x v="0"/>
    <x v="0"/>
    <x v="0"/>
    <x v="0"/>
    <x v="1"/>
    <x v="14"/>
    <x v="1"/>
    <x v="13"/>
    <x v="42"/>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s v="Other (please comment in the box below)"/>
    <s v="Honesty and transparency is required for the integrity of the school. Even if a child or practitioner has been let down, this is a learning experience that can assist with the improvements."/>
    <m/>
    <m/>
    <m/>
    <m/>
    <s v="Examples of effective practice"/>
    <s v="Recommendations for improvement"/>
    <m/>
    <s v="Indication of the support needed to make improvements"/>
    <m/>
    <x v="1"/>
    <x v="0"/>
    <s v="Support is so important for anything. Schools are so important because they shape our society and they must be supported through good and not so good…"/>
    <s v="Individual"/>
    <x v="0"/>
    <s v="Parent or carer and young people"/>
    <x v="2"/>
    <s v="Parent / Carer"/>
    <m/>
    <x v="0"/>
    <x v="1"/>
    <m/>
    <m/>
    <m/>
    <m/>
    <m/>
    <m/>
    <m/>
    <m/>
    <s v="Other, please state:"/>
    <m/>
    <m/>
    <s v="I have worked with the LEA to support pupils."/>
    <s v="Publish response"/>
    <s v="ANON-E7Y6-NXF4-B"/>
  </r>
  <r>
    <n v="56"/>
    <m/>
    <s v="c"/>
    <n v="767"/>
    <m/>
    <x v="0"/>
    <x v="0"/>
    <x v="4"/>
    <x v="4"/>
    <x v="0"/>
    <x v="2"/>
    <x v="0"/>
    <s v="Various methods of engagement, regular check-ins that can be fed in to inspections, clearly knowing why they're being asked and what the information will be used for"/>
    <x v="0"/>
    <s v="AS above - ensuring the data is meaningful and ongoing"/>
    <x v="0"/>
    <s v="As above - tings sometimes get lost in school emails or other forms of communication. Maybe more notice that this will be happening and how valuable this input is"/>
    <x v="3"/>
    <x v="0"/>
    <x v="0"/>
    <m/>
    <x v="4"/>
    <x v="2"/>
    <x v="0"/>
    <x v="2"/>
    <x v="0"/>
    <x v="0"/>
    <x v="0"/>
    <x v="1"/>
    <x v="0"/>
    <m/>
    <x v="2"/>
    <x v="0"/>
    <x v="0"/>
    <x v="0"/>
    <x v="0"/>
    <x v="0"/>
    <x v="0"/>
    <x v="0"/>
    <x v="0"/>
    <x v="1"/>
    <x v="0"/>
    <x v="1"/>
    <x v="2"/>
    <x v="1"/>
    <x v="0"/>
    <x v="0"/>
    <x v="0"/>
    <x v="0"/>
    <x v="1"/>
    <x v="1"/>
    <x v="1"/>
    <x v="0"/>
    <x v="1"/>
    <x v="1"/>
    <x v="1"/>
    <x v="0"/>
    <x v="4"/>
    <x v="4"/>
    <x v="2"/>
    <x v="1"/>
    <x v="0"/>
    <x v="1"/>
    <x v="0"/>
    <x v="0"/>
    <x v="0"/>
    <x v="0"/>
    <x v="1"/>
    <x v="0"/>
    <x v="0"/>
    <x v="0"/>
    <x v="43"/>
    <x v="0"/>
    <x v="0"/>
    <x v="1"/>
    <x v="1"/>
    <x v="1"/>
    <s v="Recommendations for improvement"/>
    <s v="Clear explanation of what the school / local authority / proprietor of independent schools is expected to do next"/>
    <m/>
    <s v="Any planned follow-up activity by HM Inspectors"/>
    <m/>
    <m/>
    <m/>
    <s v="Clear summary of strengths and areas for development"/>
    <m/>
    <m/>
    <s v="Examples of effective practice"/>
    <s v="Recommendations for improvement"/>
    <m/>
    <m/>
    <m/>
    <x v="4"/>
    <x v="0"/>
    <m/>
    <s v="Individual"/>
    <x v="0"/>
    <s v="Parent or carer and young people"/>
    <x v="2"/>
    <s v="Parent / Carer"/>
    <m/>
    <x v="0"/>
    <x v="0"/>
    <m/>
    <m/>
    <m/>
    <s v="Secondary"/>
    <m/>
    <m/>
    <m/>
    <m/>
    <s v="Not Answered"/>
    <m/>
    <m/>
    <m/>
    <s v="Publish response"/>
    <s v="ANON-E7Y6-NXFA-R"/>
  </r>
  <r>
    <n v="57"/>
    <m/>
    <s v="c"/>
    <n v="769"/>
    <m/>
    <x v="0"/>
    <x v="0"/>
    <x v="6"/>
    <x v="2"/>
    <x v="2"/>
    <x v="0"/>
    <x v="0"/>
    <s v="Genuine desire behind the intention, not tick box. Children understand the process/what its for and need to feel their input is valuable and makes a difference."/>
    <x v="0"/>
    <s v="Similar to above seeing the feed through of input e.g. a sort of you said we did, even if has resulted in no change showing its been considered."/>
    <x v="0"/>
    <s v="As above, but again with explanation about the what and why so people understand the value."/>
    <x v="3"/>
    <x v="0"/>
    <x v="0"/>
    <s v="inspections should be more regular but in a way that is not overly onerous on schools. so more frequent and less disruptive perhaps"/>
    <x v="2"/>
    <x v="0"/>
    <x v="2"/>
    <x v="0"/>
    <x v="3"/>
    <x v="0"/>
    <x v="1"/>
    <x v="0"/>
    <x v="0"/>
    <m/>
    <x v="3"/>
    <x v="23"/>
    <x v="0"/>
    <x v="3"/>
    <x v="0"/>
    <x v="0"/>
    <x v="0"/>
    <x v="0"/>
    <x v="1"/>
    <x v="0"/>
    <x v="0"/>
    <x v="1"/>
    <x v="0"/>
    <x v="0"/>
    <x v="0"/>
    <x v="2"/>
    <x v="1"/>
    <x v="1"/>
    <x v="0"/>
    <x v="0"/>
    <x v="0"/>
    <x v="1"/>
    <x v="1"/>
    <x v="1"/>
    <x v="1"/>
    <x v="0"/>
    <x v="0"/>
    <x v="0"/>
    <x v="0"/>
    <x v="0"/>
    <x v="2"/>
    <x v="0"/>
    <x v="1"/>
    <x v="2"/>
    <x v="2"/>
    <x v="1"/>
    <x v="1"/>
    <x v="0"/>
    <x v="0"/>
    <x v="0"/>
    <x v="44"/>
    <x v="0"/>
    <x v="0"/>
    <x v="1"/>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0"/>
    <x v="0"/>
    <m/>
    <s v="Individual"/>
    <x v="0"/>
    <s v="Parent or carer and young people"/>
    <x v="2"/>
    <s v="Parent / Carer"/>
    <m/>
    <x v="0"/>
    <x v="0"/>
    <s v="Primary"/>
    <m/>
    <m/>
    <m/>
    <m/>
    <m/>
    <m/>
    <m/>
    <s v="Not Answered"/>
    <m/>
    <m/>
    <m/>
    <s v="Publish response"/>
    <s v="ANON-E7Y6-NXFB-S"/>
  </r>
  <r>
    <n v="58"/>
    <m/>
    <s v="c"/>
    <n v="770"/>
    <m/>
    <x v="0"/>
    <x v="0"/>
    <x v="5"/>
    <x v="3"/>
    <x v="0"/>
    <x v="5"/>
    <x v="0"/>
    <s v="Appropriate language for children to understand _x000a_All focus not on educators but hear from children direct"/>
    <x v="0"/>
    <s v="They are the ones at the crux of it all day in day out so their voices matter most, not higher ups"/>
    <x v="2"/>
    <m/>
    <x v="3"/>
    <x v="1"/>
    <x v="0"/>
    <m/>
    <x v="2"/>
    <x v="0"/>
    <x v="2"/>
    <x v="1"/>
    <x v="1"/>
    <x v="0"/>
    <x v="1"/>
    <x v="0"/>
    <x v="0"/>
    <m/>
    <x v="3"/>
    <x v="24"/>
    <x v="1"/>
    <x v="1"/>
    <x v="0"/>
    <x v="0"/>
    <x v="1"/>
    <x v="2"/>
    <x v="1"/>
    <x v="1"/>
    <x v="0"/>
    <x v="1"/>
    <x v="0"/>
    <x v="1"/>
    <x v="1"/>
    <x v="4"/>
    <x v="0"/>
    <x v="0"/>
    <x v="0"/>
    <x v="0"/>
    <x v="0"/>
    <x v="0"/>
    <x v="1"/>
    <x v="0"/>
    <x v="0"/>
    <x v="0"/>
    <x v="0"/>
    <x v="0"/>
    <x v="2"/>
    <x v="1"/>
    <x v="0"/>
    <x v="1"/>
    <x v="0"/>
    <x v="0"/>
    <x v="0"/>
    <x v="0"/>
    <x v="1"/>
    <x v="0"/>
    <x v="0"/>
    <x v="0"/>
    <x v="45"/>
    <x v="1"/>
    <x v="1"/>
    <x v="1"/>
    <x v="1"/>
    <x v="1"/>
    <s v="Recommendations for improvement"/>
    <s v="Clear explanation of what the school / local authority / proprietor of independent schools is expected to do next"/>
    <s v="Indication of the support needed to make improvements"/>
    <m/>
    <m/>
    <m/>
    <m/>
    <s v="Clear summary of strengths and areas for development"/>
    <m/>
    <m/>
    <s v="Examples of effective practice"/>
    <m/>
    <s v="Clear explanation of what the school / local authority / proprietor of independent schools is expected to do next"/>
    <m/>
    <m/>
    <x v="0"/>
    <x v="1"/>
    <s v="Staff have enough going on in their days, sometimes it might just be a bad day on an inspection so should cut them some slack. My son loves going to school and loves his teacher. So long as it is detailed what improvements need to be made and they are done with correct support, I don’t see the need to mount more pressure on an already demanding job."/>
    <s v="Individual"/>
    <x v="0"/>
    <s v="Parent or carer and young people"/>
    <x v="2"/>
    <s v="Parent / Carer"/>
    <m/>
    <x v="1"/>
    <x v="0"/>
    <s v="Primary"/>
    <m/>
    <m/>
    <m/>
    <m/>
    <m/>
    <m/>
    <m/>
    <s v="Local authority"/>
    <m/>
    <m/>
    <m/>
    <s v="Publish response"/>
    <s v="ANON-E7Y6-NXF3-A"/>
  </r>
  <r>
    <n v="59"/>
    <m/>
    <s v="c"/>
    <n v="771"/>
    <m/>
    <x v="0"/>
    <x v="0"/>
    <x v="4"/>
    <x v="4"/>
    <x v="1"/>
    <x v="2"/>
    <x v="0"/>
    <m/>
    <x v="0"/>
    <m/>
    <x v="0"/>
    <s v="It would be nice to have. Questionnaire to complete and some parents cannot meetings due to work commitments."/>
    <x v="0"/>
    <x v="0"/>
    <x v="0"/>
    <s v="I think all schools should be inspected annually. Far to long in between inspections"/>
    <x v="0"/>
    <x v="0"/>
    <x v="4"/>
    <x v="0"/>
    <x v="3"/>
    <x v="0"/>
    <x v="0"/>
    <x v="1"/>
    <x v="0"/>
    <s v="Even a numbered grading system like in care homes, easier to see 1-6, 6 being the highest!"/>
    <x v="3"/>
    <x v="25"/>
    <x v="5"/>
    <x v="3"/>
    <x v="0"/>
    <x v="0"/>
    <x v="0"/>
    <x v="0"/>
    <x v="0"/>
    <x v="1"/>
    <x v="3"/>
    <x v="1"/>
    <x v="2"/>
    <x v="1"/>
    <x v="0"/>
    <x v="2"/>
    <x v="0"/>
    <x v="1"/>
    <x v="1"/>
    <x v="1"/>
    <x v="1"/>
    <x v="1"/>
    <x v="1"/>
    <x v="1"/>
    <x v="1"/>
    <x v="0"/>
    <x v="4"/>
    <x v="0"/>
    <x v="2"/>
    <x v="1"/>
    <x v="0"/>
    <x v="1"/>
    <x v="0"/>
    <x v="2"/>
    <x v="2"/>
    <x v="0"/>
    <x v="0"/>
    <x v="0"/>
    <x v="1"/>
    <x v="0"/>
    <x v="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s v="Timely publication after the inspection"/>
    <s v="Clear explanation of any inspection grades if these are part of the inspection"/>
    <s v="Examples of effective practice"/>
    <s v="Recommendations for improvement"/>
    <s v="Clear explanation of what the school / local authority / proprietor of independent schools is expected to do next"/>
    <s v="Indication of the support needed to make improvements"/>
    <s v="Any planned follow-up activity by HM Inspectors"/>
    <x v="3"/>
    <x v="0"/>
    <s v="Yearly inspections"/>
    <s v="Individual"/>
    <x v="0"/>
    <s v="Parent or carer and young people"/>
    <x v="2"/>
    <s v="Parent / Carer"/>
    <m/>
    <x v="0"/>
    <x v="0"/>
    <s v="Primary"/>
    <m/>
    <m/>
    <m/>
    <m/>
    <m/>
    <m/>
    <m/>
    <s v="Not Answered"/>
    <m/>
    <m/>
    <m/>
    <s v="Publish response"/>
    <s v="ANON-E7Y6-NXFT-B"/>
  </r>
  <r>
    <n v="60"/>
    <m/>
    <s v="c"/>
    <n v="777"/>
    <m/>
    <x v="0"/>
    <x v="0"/>
    <x v="0"/>
    <x v="5"/>
    <x v="0"/>
    <x v="4"/>
    <x v="0"/>
    <s v="Spend time with the children at break time in the play ground._x000a_Small group discussions across stages._x000a_Discuss views and opinions during classroom visits"/>
    <x v="0"/>
    <s v="Anonymous questionnaire_x000a_Staff discussions_x000a_1-1 feedback _x000a_It is essential that inspectors are aware of the level of support teachers receive within the school they are working in"/>
    <x v="2"/>
    <s v="Informal chats at the end of the day pickup"/>
    <x v="2"/>
    <x v="0"/>
    <x v="2"/>
    <s v="Quick inspections focusing on capabilities of SLT. A strong leadership team leads to an excellent school and supports staff to perform effective learning and teaching. Unfortunately a weak leadership team cannot sustain a high-performing school. Therefore inspectors have a duty to ensure our schools are run by capable leaders."/>
    <x v="3"/>
    <x v="2"/>
    <x v="0"/>
    <x v="2"/>
    <x v="0"/>
    <x v="0"/>
    <x v="0"/>
    <x v="1"/>
    <x v="0"/>
    <m/>
    <x v="2"/>
    <x v="26"/>
    <x v="1"/>
    <x v="6"/>
    <x v="0"/>
    <x v="0"/>
    <x v="0"/>
    <x v="1"/>
    <x v="1"/>
    <x v="0"/>
    <x v="0"/>
    <x v="0"/>
    <x v="2"/>
    <x v="1"/>
    <x v="0"/>
    <x v="4"/>
    <x v="0"/>
    <x v="1"/>
    <x v="1"/>
    <x v="0"/>
    <x v="1"/>
    <x v="0"/>
    <x v="1"/>
    <x v="1"/>
    <x v="1"/>
    <x v="0"/>
    <x v="2"/>
    <x v="0"/>
    <x v="0"/>
    <x v="1"/>
    <x v="0"/>
    <x v="1"/>
    <x v="0"/>
    <x v="2"/>
    <x v="2"/>
    <x v="0"/>
    <x v="0"/>
    <x v="0"/>
    <x v="0"/>
    <x v="0"/>
    <x v="46"/>
    <x v="0"/>
    <x v="0"/>
    <x v="1"/>
    <x v="1"/>
    <x v="1"/>
    <s v="Recommendations for improvement"/>
    <m/>
    <m/>
    <m/>
    <m/>
    <m/>
    <m/>
    <s v="Clear summary of strengths and areas for development"/>
    <m/>
    <m/>
    <m/>
    <m/>
    <m/>
    <s v="Indication of the support needed to make improvements"/>
    <m/>
    <x v="6"/>
    <x v="1"/>
    <m/>
    <s v="Individual"/>
    <x v="0"/>
    <s v="Parent or carer and young people"/>
    <x v="2"/>
    <s v="Parent / Carer"/>
    <m/>
    <x v="0"/>
    <x v="0"/>
    <s v="Primary"/>
    <m/>
    <m/>
    <m/>
    <m/>
    <m/>
    <m/>
    <m/>
    <s v="Not Answered"/>
    <m/>
    <m/>
    <m/>
    <s v="Publish response"/>
    <s v="ANON-E7Y6-NXWF-E"/>
  </r>
  <r>
    <n v="61"/>
    <m/>
    <s v="c"/>
    <n v="782"/>
    <m/>
    <x v="0"/>
    <x v="0"/>
    <x v="2"/>
    <x v="2"/>
    <x v="1"/>
    <x v="2"/>
    <x v="0"/>
    <s v="There would have to be nobody from their school obviously involved so they speak freely.  Questionnaire would be best done without them being able to consult and influence each other.  Focus groups must include the views of all participants so plenty training for facilitators."/>
    <x v="0"/>
    <s v="They must be assured anonymity where that's appropriate and no school leaders in focus groups."/>
    <x v="0"/>
    <s v="Offer out of work hours as well as school hours for focus groups to facilitate availability. All communication must be in plain language and avoid technical terms/abbreviations unless these are explained."/>
    <x v="0"/>
    <x v="0"/>
    <x v="0"/>
    <s v="There should be provision for follow up review much earlier for any areas of concern.  However schools must be provided with support to address any such areas e.g. extra training, peer observation of schools performing well in the area or peer support by switching staff for acceptable periods between schools with concerns and those performing well."/>
    <x v="0"/>
    <x v="3"/>
    <x v="5"/>
    <x v="0"/>
    <x v="3"/>
    <x v="1"/>
    <x v="0"/>
    <x v="1"/>
    <x v="0"/>
    <s v="Ensure that all areas of school life are considered within the areas that are graded and have specific written feedback to indicate positive points alongside areas for improvement.  Very importantly areas for development must have attainable and understandable steps indicated to enable improvement.  It is not acceptable to just tell a school this is weak, or even good, without specifying exactly what is expected to achieve a higher grade"/>
    <x v="1"/>
    <x v="27"/>
    <x v="1"/>
    <x v="2"/>
    <x v="0"/>
    <x v="0"/>
    <x v="0"/>
    <x v="0"/>
    <x v="1"/>
    <x v="0"/>
    <x v="2"/>
    <x v="0"/>
    <x v="0"/>
    <x v="1"/>
    <x v="1"/>
    <x v="2"/>
    <x v="0"/>
    <x v="0"/>
    <x v="1"/>
    <x v="0"/>
    <x v="1"/>
    <x v="0"/>
    <x v="1"/>
    <x v="1"/>
    <x v="1"/>
    <x v="0"/>
    <x v="4"/>
    <x v="0"/>
    <x v="2"/>
    <x v="1"/>
    <x v="0"/>
    <x v="1"/>
    <x v="0"/>
    <x v="0"/>
    <x v="0"/>
    <x v="0"/>
    <x v="0"/>
    <x v="15"/>
    <x v="3"/>
    <x v="14"/>
    <x v="47"/>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s v="Other (please comment in the box below)"/>
    <s v="How I can help in areas for improvement."/>
    <m/>
    <s v="Clear summary of strengths and areas for development"/>
    <m/>
    <s v="Clear explanation of any inspection grades if these are part of the inspection"/>
    <m/>
    <m/>
    <s v="Clear explanation of what the school / local authority / proprietor of independent schools is expected to do next"/>
    <m/>
    <m/>
    <x v="0"/>
    <x v="1"/>
    <m/>
    <s v="Individual"/>
    <x v="0"/>
    <s v="Parent or carer and young people"/>
    <x v="2"/>
    <s v="Parent / Carer"/>
    <m/>
    <x v="0"/>
    <x v="0"/>
    <s v="Primary"/>
    <m/>
    <m/>
    <m/>
    <m/>
    <m/>
    <m/>
    <m/>
    <s v="Not Answered"/>
    <m/>
    <m/>
    <m/>
    <s v="Publish response"/>
    <s v="ANON-E7Y6-NXW4-V"/>
  </r>
  <r>
    <n v="62"/>
    <m/>
    <s v="c"/>
    <n v="785"/>
    <m/>
    <x v="0"/>
    <x v="0"/>
    <x v="0"/>
    <x v="0"/>
    <x v="0"/>
    <x v="0"/>
    <x v="0"/>
    <s v="Small groups.  Drop ins."/>
    <x v="1"/>
    <m/>
    <x v="2"/>
    <m/>
    <x v="2"/>
    <x v="0"/>
    <x v="1"/>
    <m/>
    <x v="2"/>
    <x v="0"/>
    <x v="0"/>
    <x v="0"/>
    <x v="0"/>
    <x v="0"/>
    <x v="1"/>
    <x v="0"/>
    <x v="0"/>
    <m/>
    <x v="1"/>
    <x v="0"/>
    <x v="0"/>
    <x v="0"/>
    <x v="0"/>
    <x v="0"/>
    <x v="0"/>
    <x v="0"/>
    <x v="0"/>
    <x v="1"/>
    <x v="0"/>
    <x v="1"/>
    <x v="2"/>
    <x v="1"/>
    <x v="0"/>
    <x v="0"/>
    <x v="0"/>
    <x v="1"/>
    <x v="0"/>
    <x v="0"/>
    <x v="0"/>
    <x v="1"/>
    <x v="1"/>
    <x v="0"/>
    <x v="1"/>
    <x v="1"/>
    <x v="0"/>
    <x v="0"/>
    <x v="0"/>
    <x v="1"/>
    <x v="0"/>
    <x v="1"/>
    <x v="0"/>
    <x v="2"/>
    <x v="0"/>
    <x v="0"/>
    <x v="0"/>
    <x v="0"/>
    <x v="0"/>
    <x v="0"/>
    <x v="48"/>
    <x v="1"/>
    <x v="0"/>
    <x v="1"/>
    <x v="0"/>
    <x v="1"/>
    <s v="Recommendations for improvement"/>
    <s v="Clear explanation of what the school / local authority / proprietor of independent schools is expected to do next"/>
    <s v="Indication of the support needed to make improvements"/>
    <s v="Any planned follow-up activity by HM Inspectors"/>
    <m/>
    <m/>
    <m/>
    <m/>
    <m/>
    <m/>
    <m/>
    <s v="Recommendations for improvement"/>
    <m/>
    <s v="Indication of the support needed to make improvements"/>
    <s v="Any planned follow-up activity by HM Inspectors"/>
    <x v="3"/>
    <x v="0"/>
    <m/>
    <s v="Individual"/>
    <x v="0"/>
    <s v="Parent or carer and young people"/>
    <x v="2"/>
    <s v="Parent / Carer"/>
    <m/>
    <x v="0"/>
    <x v="0"/>
    <s v="Primary"/>
    <m/>
    <m/>
    <s v="Secondary"/>
    <m/>
    <m/>
    <m/>
    <m/>
    <s v="Not Answered"/>
    <m/>
    <m/>
    <m/>
    <s v="Publish response"/>
    <s v="ANON-E7Y6-NXWZ-2"/>
  </r>
  <r>
    <n v="63"/>
    <m/>
    <s v="c"/>
    <n v="819"/>
    <m/>
    <x v="0"/>
    <x v="0"/>
    <x v="1"/>
    <x v="0"/>
    <x v="0"/>
    <x v="0"/>
    <x v="0"/>
    <s v="General chit chat about likes/dislikes in all areas of curriculum _x000a__x000a_If they feel needs are met at school _x000a__x000a_What they would change"/>
    <x v="0"/>
    <s v="Anonymous questionnaires_x000a__x000a_Chat to inspectors whilst in _x000a__x000a_Chances to share their views on guidance and how it effects practice"/>
    <x v="2"/>
    <s v="Meeting and chatting with parents at beginning or end of day or time slots available during inspection times"/>
    <x v="3"/>
    <x v="1"/>
    <x v="0"/>
    <m/>
    <x v="3"/>
    <x v="2"/>
    <x v="1"/>
    <x v="1"/>
    <x v="2"/>
    <x v="0"/>
    <x v="1"/>
    <x v="0"/>
    <x v="0"/>
    <m/>
    <x v="2"/>
    <x v="0"/>
    <x v="0"/>
    <x v="0"/>
    <x v="0"/>
    <x v="0"/>
    <x v="0"/>
    <x v="1"/>
    <x v="0"/>
    <x v="5"/>
    <x v="0"/>
    <x v="0"/>
    <x v="0"/>
    <x v="1"/>
    <x v="0"/>
    <x v="4"/>
    <x v="0"/>
    <x v="0"/>
    <x v="1"/>
    <x v="1"/>
    <x v="1"/>
    <x v="0"/>
    <x v="1"/>
    <x v="1"/>
    <x v="1"/>
    <x v="0"/>
    <x v="0"/>
    <x v="0"/>
    <x v="2"/>
    <x v="1"/>
    <x v="0"/>
    <x v="1"/>
    <x v="0"/>
    <x v="0"/>
    <x v="0"/>
    <x v="0"/>
    <x v="1"/>
    <x v="0"/>
    <x v="0"/>
    <x v="0"/>
    <x v="49"/>
    <x v="0"/>
    <x v="0"/>
    <x v="0"/>
    <x v="1"/>
    <x v="1"/>
    <s v="Recommendations for improvement"/>
    <m/>
    <s v="Indication of the support needed to make improvements"/>
    <m/>
    <m/>
    <m/>
    <m/>
    <s v="Clear summary of strengths and areas for development"/>
    <m/>
    <m/>
    <s v="Examples of effective practice"/>
    <s v="Recommendations for improvement"/>
    <m/>
    <m/>
    <m/>
    <x v="3"/>
    <x v="2"/>
    <m/>
    <s v="Individual"/>
    <x v="0"/>
    <s v="Parent or carer and young people"/>
    <x v="2"/>
    <s v="Parent / Carer"/>
    <m/>
    <x v="1"/>
    <x v="0"/>
    <s v="Primary"/>
    <m/>
    <m/>
    <s v="Secondary"/>
    <m/>
    <m/>
    <m/>
    <m/>
    <s v="Not Answered"/>
    <m/>
    <m/>
    <m/>
    <s v="Do not publish response"/>
    <s v="ANON-E7Y6-NX4T-S"/>
  </r>
  <r>
    <n v="64"/>
    <m/>
    <s v="c"/>
    <n v="841"/>
    <m/>
    <x v="0"/>
    <x v="0"/>
    <x v="0"/>
    <x v="2"/>
    <x v="0"/>
    <x v="0"/>
    <x v="2"/>
    <m/>
    <x v="1"/>
    <m/>
    <x v="2"/>
    <m/>
    <x v="2"/>
    <x v="1"/>
    <x v="1"/>
    <m/>
    <x v="3"/>
    <x v="5"/>
    <x v="0"/>
    <x v="1"/>
    <x v="2"/>
    <x v="0"/>
    <x v="0"/>
    <x v="1"/>
    <x v="0"/>
    <m/>
    <x v="0"/>
    <x v="0"/>
    <x v="0"/>
    <x v="0"/>
    <x v="1"/>
    <x v="0"/>
    <x v="0"/>
    <x v="1"/>
    <x v="0"/>
    <x v="0"/>
    <x v="6"/>
    <x v="1"/>
    <x v="0"/>
    <x v="0"/>
    <x v="0"/>
    <x v="2"/>
    <x v="1"/>
    <x v="1"/>
    <x v="1"/>
    <x v="0"/>
    <x v="1"/>
    <x v="1"/>
    <x v="0"/>
    <x v="0"/>
    <x v="1"/>
    <x v="1"/>
    <x v="0"/>
    <x v="0"/>
    <x v="0"/>
    <x v="1"/>
    <x v="2"/>
    <x v="0"/>
    <x v="1"/>
    <x v="2"/>
    <x v="2"/>
    <x v="1"/>
    <x v="0"/>
    <x v="0"/>
    <x v="0"/>
    <x v="0"/>
    <x v="1"/>
    <x v="0"/>
    <x v="0"/>
    <x v="1"/>
    <x v="1"/>
    <x v="1"/>
    <s v="Recommendations for improvement"/>
    <m/>
    <m/>
    <m/>
    <m/>
    <m/>
    <m/>
    <s v="Clear summary of strengths and areas for development"/>
    <m/>
    <s v="Clear explanation of any inspection grades if these are part of the inspection"/>
    <s v="Examples of effective practice"/>
    <m/>
    <m/>
    <m/>
    <m/>
    <x v="4"/>
    <x v="1"/>
    <m/>
    <s v="Individual"/>
    <x v="0"/>
    <s v="Parent or carer and young people"/>
    <x v="2"/>
    <s v="Parent / Carer"/>
    <m/>
    <x v="0"/>
    <x v="0"/>
    <m/>
    <m/>
    <s v="Public Sector"/>
    <s v="Secondary"/>
    <m/>
    <m/>
    <m/>
    <m/>
    <s v="Not Answered"/>
    <m/>
    <m/>
    <m/>
    <s v="Publish response"/>
    <s v="ANON-E7Y6-NXGJ-2"/>
  </r>
  <r>
    <n v="65"/>
    <m/>
    <s v="c"/>
    <n v="846"/>
    <m/>
    <x v="0"/>
    <x v="0"/>
    <x v="2"/>
    <x v="2"/>
    <x v="1"/>
    <x v="2"/>
    <x v="0"/>
    <s v="- focus groups_x000a_- questionnaires to young people_x000a_- looking at previous inspections and see the impact/improvements of any action plans - pros and cons of these_x000a_- understandable language for young people to easily understand"/>
    <x v="0"/>
    <s v="- questionnaires _x000a_-staff to be given the opportunity to provide evidence of their work / interventions during inspections"/>
    <x v="0"/>
    <s v="There needs to be a balance of both supportive feedback and negative feedback.  However experience shows that people who have complaints are more likely to voice their opinions and give feedback.  Perhaps using existing planted events at school to capture more feedback - eg parents evenings,_x000a_Careers evenings, etc"/>
    <x v="0"/>
    <x v="0"/>
    <x v="0"/>
    <s v="As long as all schools are undertaking self-assessment audits every year (to be submitted to the Scool Inspectors) which can feed into the inspection every 5 years, there is then a consistency of improvements on an ongoing basis - accountability and an ongoing focus for schools"/>
    <x v="0"/>
    <x v="3"/>
    <x v="0"/>
    <x v="0"/>
    <x v="3"/>
    <x v="0"/>
    <x v="1"/>
    <x v="0"/>
    <x v="0"/>
    <m/>
    <x v="0"/>
    <x v="0"/>
    <x v="1"/>
    <x v="1"/>
    <x v="0"/>
    <x v="0"/>
    <x v="0"/>
    <x v="0"/>
    <x v="3"/>
    <x v="0"/>
    <x v="3"/>
    <x v="0"/>
    <x v="2"/>
    <x v="0"/>
    <x v="0"/>
    <x v="0"/>
    <x v="0"/>
    <x v="1"/>
    <x v="1"/>
    <x v="1"/>
    <x v="1"/>
    <x v="0"/>
    <x v="1"/>
    <x v="1"/>
    <x v="1"/>
    <x v="0"/>
    <x v="4"/>
    <x v="4"/>
    <x v="2"/>
    <x v="1"/>
    <x v="0"/>
    <x v="1"/>
    <x v="0"/>
    <x v="0"/>
    <x v="0"/>
    <x v="0"/>
    <x v="1"/>
    <x v="0"/>
    <x v="0"/>
    <x v="0"/>
    <x v="50"/>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m/>
    <s v="Indication of the support needed to make improvements"/>
    <m/>
    <x v="6"/>
    <x v="0"/>
    <m/>
    <s v="Individual"/>
    <x v="0"/>
    <s v="Parent or carer and young people"/>
    <x v="2"/>
    <s v="Parent / Carer"/>
    <m/>
    <x v="0"/>
    <x v="0"/>
    <m/>
    <m/>
    <m/>
    <s v="Secondary"/>
    <m/>
    <m/>
    <m/>
    <m/>
    <s v="Not Answered"/>
    <m/>
    <m/>
    <m/>
    <s v="Publish response"/>
    <s v="ANON-E7Y6-NXG4-C"/>
  </r>
  <r>
    <n v="66"/>
    <m/>
    <s v="c"/>
    <n v="867"/>
    <m/>
    <x v="0"/>
    <x v="0"/>
    <x v="2"/>
    <x v="2"/>
    <x v="4"/>
    <x v="1"/>
    <x v="0"/>
    <s v="Get the children to fill in school questionnaires about it or if there is a pupil council get them to attend then feed back"/>
    <x v="0"/>
    <s v="Everyone should get there opportunity to say what they truly feel good or bad"/>
    <x v="0"/>
    <s v="Everyone should get there opportunity to say what they truly feel good or bad"/>
    <x v="2"/>
    <x v="1"/>
    <x v="0"/>
    <s v="No"/>
    <x v="0"/>
    <x v="3"/>
    <x v="4"/>
    <x v="0"/>
    <x v="1"/>
    <x v="0"/>
    <x v="1"/>
    <x v="0"/>
    <x v="0"/>
    <m/>
    <x v="2"/>
    <x v="28"/>
    <x v="1"/>
    <x v="3"/>
    <x v="0"/>
    <x v="0"/>
    <x v="0"/>
    <x v="0"/>
    <x v="3"/>
    <x v="0"/>
    <x v="3"/>
    <x v="0"/>
    <x v="2"/>
    <x v="1"/>
    <x v="0"/>
    <x v="0"/>
    <x v="0"/>
    <x v="0"/>
    <x v="1"/>
    <x v="1"/>
    <x v="1"/>
    <x v="0"/>
    <x v="1"/>
    <x v="1"/>
    <x v="1"/>
    <x v="0"/>
    <x v="4"/>
    <x v="4"/>
    <x v="2"/>
    <x v="1"/>
    <x v="0"/>
    <x v="1"/>
    <x v="0"/>
    <x v="0"/>
    <x v="0"/>
    <x v="0"/>
    <x v="1"/>
    <x v="0"/>
    <x v="1"/>
    <x v="0"/>
    <x v="5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0"/>
    <x v="1"/>
    <m/>
    <s v="Individual"/>
    <x v="0"/>
    <s v="Parent or carer and young people"/>
    <x v="2"/>
    <s v="Parent / Carer"/>
    <m/>
    <x v="0"/>
    <x v="0"/>
    <s v="Primary"/>
    <s v="Private Sector"/>
    <s v="Public Sector"/>
    <s v="Secondary"/>
    <m/>
    <m/>
    <m/>
    <m/>
    <s v="Not Answered"/>
    <m/>
    <m/>
    <m/>
    <s v="Publish response"/>
    <s v="ANON-E7Y6-NXE4-A"/>
  </r>
  <r>
    <n v="67"/>
    <m/>
    <s v="c"/>
    <n v="942"/>
    <m/>
    <x v="0"/>
    <x v="0"/>
    <x v="0"/>
    <x v="2"/>
    <x v="4"/>
    <x v="5"/>
    <x v="3"/>
    <m/>
    <x v="1"/>
    <m/>
    <x v="2"/>
    <s v="Focus groups, both online and paper based surveys."/>
    <x v="0"/>
    <x v="0"/>
    <x v="0"/>
    <s v="I’d prefer more frequent inspections. Changes in leadership and ongoing budget cuts will continue to have profound impact on local authorities and this is likely to impact on schools. Scottish education is abysmal at the moment, schools are facing increasing behavioural issues, lack of autonomy to punish those are disruptive, violent or aggressive and the curriculum is not fit for purpose. Until the standard of education improves, inspections need to more frequent to allow families to make informed choices about where to send their children."/>
    <x v="0"/>
    <x v="3"/>
    <x v="2"/>
    <x v="0"/>
    <x v="3"/>
    <x v="0"/>
    <x v="1"/>
    <x v="1"/>
    <x v="0"/>
    <s v="This should also include examination results over time."/>
    <x v="3"/>
    <x v="29"/>
    <x v="0"/>
    <x v="2"/>
    <x v="1"/>
    <x v="1"/>
    <x v="0"/>
    <x v="1"/>
    <x v="0"/>
    <x v="0"/>
    <x v="0"/>
    <x v="1"/>
    <x v="2"/>
    <x v="2"/>
    <x v="0"/>
    <x v="4"/>
    <x v="0"/>
    <x v="3"/>
    <x v="1"/>
    <x v="1"/>
    <x v="1"/>
    <x v="1"/>
    <x v="3"/>
    <x v="2"/>
    <x v="1"/>
    <x v="1"/>
    <x v="4"/>
    <x v="2"/>
    <x v="0"/>
    <x v="1"/>
    <x v="0"/>
    <x v="1"/>
    <x v="0"/>
    <x v="2"/>
    <x v="2"/>
    <x v="1"/>
    <x v="1"/>
    <x v="0"/>
    <x v="1"/>
    <x v="0"/>
    <x v="52"/>
    <x v="0"/>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s v="Clear explanation of any inspection grades if these are part of the inspection"/>
    <m/>
    <m/>
    <s v="Clear explanation of what the school / local authority / proprietor of independent schools is expected to do next"/>
    <m/>
    <m/>
    <x v="4"/>
    <x v="1"/>
    <m/>
    <s v="Individual"/>
    <x v="0"/>
    <s v="Parent or carer and young people"/>
    <x v="2"/>
    <s v="Parent / Carer"/>
    <m/>
    <x v="0"/>
    <x v="0"/>
    <m/>
    <m/>
    <m/>
    <m/>
    <m/>
    <m/>
    <m/>
    <m/>
    <s v="Not Answered"/>
    <m/>
    <m/>
    <m/>
    <s v="Publish response"/>
    <s v="ANON-E7Y6-N431-H"/>
  </r>
  <r>
    <n v="68"/>
    <m/>
    <s v="c"/>
    <n v="959"/>
    <m/>
    <x v="0"/>
    <x v="0"/>
    <x v="1"/>
    <x v="1"/>
    <x v="0"/>
    <x v="0"/>
    <x v="0"/>
    <s v="Ensure children for focus groups are picked at random_x000a_Maybe use technology to get children’s views."/>
    <x v="0"/>
    <s v="Ensure that everything is in confidence otherwise staff won’t be honest"/>
    <x v="0"/>
    <s v="Find a way to encourage parents to get involved. Often they don’t in these situations. _x000a__x000a_Offer online survey as well as in person opportunities"/>
    <x v="3"/>
    <x v="0"/>
    <x v="0"/>
    <m/>
    <x v="0"/>
    <x v="2"/>
    <x v="0"/>
    <x v="1"/>
    <x v="0"/>
    <x v="0"/>
    <x v="0"/>
    <x v="1"/>
    <x v="0"/>
    <m/>
    <x v="2"/>
    <x v="0"/>
    <x v="1"/>
    <x v="1"/>
    <x v="0"/>
    <x v="0"/>
    <x v="0"/>
    <x v="0"/>
    <x v="1"/>
    <x v="0"/>
    <x v="3"/>
    <x v="0"/>
    <x v="2"/>
    <x v="1"/>
    <x v="0"/>
    <x v="0"/>
    <x v="0"/>
    <x v="0"/>
    <x v="1"/>
    <x v="1"/>
    <x v="1"/>
    <x v="0"/>
    <x v="1"/>
    <x v="1"/>
    <x v="1"/>
    <x v="0"/>
    <x v="4"/>
    <x v="4"/>
    <x v="0"/>
    <x v="1"/>
    <x v="0"/>
    <x v="1"/>
    <x v="0"/>
    <x v="0"/>
    <x v="0"/>
    <x v="0"/>
    <x v="1"/>
    <x v="0"/>
    <x v="0"/>
    <x v="0"/>
    <x v="53"/>
    <x v="0"/>
    <x v="0"/>
    <x v="0"/>
    <x v="0"/>
    <x v="1"/>
    <s v="Recommendations for improvement"/>
    <s v="Clear explanation of what the school / local authority / proprietor of independent schools is expected to do next"/>
    <m/>
    <s v="Any planned follow-up activity by HM Inspectors"/>
    <m/>
    <m/>
    <m/>
    <s v="Clear summary of strengths and areas for development"/>
    <m/>
    <m/>
    <m/>
    <s v="Recommendations for improvement"/>
    <s v="Clear explanation of what the school / local authority / proprietor of independent schools is expected to do next"/>
    <m/>
    <m/>
    <x v="0"/>
    <x v="0"/>
    <m/>
    <s v="Individual"/>
    <x v="0"/>
    <s v="Parent or carer and young people"/>
    <x v="2"/>
    <s v="Parent / Carer"/>
    <m/>
    <x v="0"/>
    <x v="0"/>
    <m/>
    <m/>
    <m/>
    <s v="Secondary"/>
    <m/>
    <m/>
    <m/>
    <m/>
    <s v="Not Answered"/>
    <m/>
    <m/>
    <m/>
    <s v="Publish response"/>
    <s v="ANON-E7Y6-N43K-B"/>
  </r>
  <r>
    <n v="69"/>
    <m/>
    <s v="c"/>
    <n v="1027"/>
    <m/>
    <x v="0"/>
    <x v="0"/>
    <x v="0"/>
    <x v="2"/>
    <x v="1"/>
    <x v="2"/>
    <x v="0"/>
    <s v="Children need to know they are speaking in confidence and their contribution will not me discussed with school staff or anyone they don't wish to know to encourage them to be honest."/>
    <x v="0"/>
    <s v="Again anonymity is incredibly important as teachers may be fearful for losing their jobs.  This could be particularly difficult in smaller schools."/>
    <x v="0"/>
    <s v="Initially it's very important to let parents know the inspection is happening.  This should be done in a variety of ways in case parents miss a communication."/>
    <x v="3"/>
    <x v="0"/>
    <x v="0"/>
    <m/>
    <x v="2"/>
    <x v="2"/>
    <x v="0"/>
    <x v="0"/>
    <x v="3"/>
    <x v="0"/>
    <x v="0"/>
    <x v="0"/>
    <x v="0"/>
    <m/>
    <x v="3"/>
    <x v="30"/>
    <x v="0"/>
    <x v="4"/>
    <x v="3"/>
    <x v="3"/>
    <x v="3"/>
    <x v="4"/>
    <x v="1"/>
    <x v="3"/>
    <x v="4"/>
    <x v="3"/>
    <x v="0"/>
    <x v="0"/>
    <x v="1"/>
    <x v="2"/>
    <x v="0"/>
    <x v="0"/>
    <x v="0"/>
    <x v="0"/>
    <x v="1"/>
    <x v="0"/>
    <x v="1"/>
    <x v="0"/>
    <x v="1"/>
    <x v="0"/>
    <x v="0"/>
    <x v="0"/>
    <x v="2"/>
    <x v="1"/>
    <x v="0"/>
    <x v="1"/>
    <x v="0"/>
    <x v="0"/>
    <x v="0"/>
    <x v="0"/>
    <x v="1"/>
    <x v="0"/>
    <x v="0"/>
    <x v="15"/>
    <x v="54"/>
    <x v="0"/>
    <x v="0"/>
    <x v="1"/>
    <x v="0"/>
    <x v="1"/>
    <s v="Recommendations for improvement"/>
    <s v="Clear explanation of what the school / local authority / proprietor of independent schools is expected to do next"/>
    <s v="Indication of the support needed to make improvements"/>
    <s v="Any planned follow-up activity by HM Inspectors"/>
    <m/>
    <s v="What resources will be made available to the school to help them make improvements"/>
    <m/>
    <s v="Clear summary of strengths and areas for development"/>
    <m/>
    <m/>
    <m/>
    <m/>
    <s v="Clear explanation of what the school / local authority / proprietor of independent schools is expected to do next"/>
    <m/>
    <s v="Any planned follow-up activity by HM Inspectors"/>
    <x v="3"/>
    <x v="0"/>
    <s v="If there is no follow up, how do you know if they are making the improvements you've suggested?"/>
    <s v="Individual"/>
    <x v="0"/>
    <s v="Parent or carer and young people"/>
    <x v="2"/>
    <s v="Parent / Carer"/>
    <m/>
    <x v="0"/>
    <x v="0"/>
    <s v="Primary"/>
    <m/>
    <m/>
    <m/>
    <m/>
    <m/>
    <m/>
    <m/>
    <s v="Not Answered"/>
    <m/>
    <m/>
    <m/>
    <s v="Do not publish response"/>
    <s v="ANON-E7Y6-N4U5-Q"/>
  </r>
  <r>
    <n v="70"/>
    <m/>
    <s v="c"/>
    <n v="689"/>
    <m/>
    <x v="0"/>
    <x v="0"/>
    <x v="4"/>
    <x v="4"/>
    <x v="3"/>
    <x v="3"/>
    <x v="0"/>
    <s v="If the inspection is about the school. A school is not a school without pupils so why exclude them? Why take away their voices of how they feel they are being taught?"/>
    <x v="0"/>
    <s v="Again teachers are needed to teach. They know the highs and lows and need to contribute these."/>
    <x v="0"/>
    <s v="Parents need to give their impressions on how their child is being taught. It cannot all be one sided"/>
    <x v="3"/>
    <x v="2"/>
    <x v="0"/>
    <m/>
    <x v="2"/>
    <x v="0"/>
    <x v="0"/>
    <x v="0"/>
    <x v="1"/>
    <x v="0"/>
    <x v="0"/>
    <x v="1"/>
    <x v="0"/>
    <m/>
    <x v="2"/>
    <x v="0"/>
    <x v="0"/>
    <x v="2"/>
    <x v="0"/>
    <x v="0"/>
    <x v="0"/>
    <x v="0"/>
    <x v="0"/>
    <x v="5"/>
    <x v="0"/>
    <x v="1"/>
    <x v="2"/>
    <x v="1"/>
    <x v="0"/>
    <x v="0"/>
    <x v="0"/>
    <x v="0"/>
    <x v="1"/>
    <x v="1"/>
    <x v="1"/>
    <x v="0"/>
    <x v="1"/>
    <x v="1"/>
    <x v="1"/>
    <x v="0"/>
    <x v="4"/>
    <x v="4"/>
    <x v="2"/>
    <x v="1"/>
    <x v="0"/>
    <x v="3"/>
    <x v="0"/>
    <x v="0"/>
    <x v="0"/>
    <x v="3"/>
    <x v="0"/>
    <x v="0"/>
    <x v="2"/>
    <x v="0"/>
    <x v="55"/>
    <x v="1"/>
    <x v="0"/>
    <x v="1"/>
    <x v="1"/>
    <x v="0"/>
    <s v="Recommendations for improvement"/>
    <s v="Clear explanation of what the school / local authority / proprietor of independent schools is expected to do next"/>
    <m/>
    <s v="Any planned follow-up activity by HM Inspectors"/>
    <m/>
    <m/>
    <s v="Language and content which reflects the context of the school"/>
    <s v="Clear summary of strengths and areas for development"/>
    <m/>
    <m/>
    <m/>
    <s v="Recommendations for improvement"/>
    <s v="Clear explanation of what the school / local authority / proprietor of independent schools is expected to do next"/>
    <s v="Indication of the support needed to make improvements"/>
    <m/>
    <x v="2"/>
    <x v="1"/>
    <m/>
    <s v="Individual"/>
    <x v="0"/>
    <s v="Parent or carer and young people"/>
    <x v="2"/>
    <s v="Child / Young Person"/>
    <m/>
    <x v="0"/>
    <x v="0"/>
    <m/>
    <m/>
    <s v="Public Sector"/>
    <m/>
    <m/>
    <m/>
    <m/>
    <m/>
    <s v="Not Answered"/>
    <m/>
    <m/>
    <m/>
    <s v="Publish response"/>
    <s v="ANON-E7Y6-NX23-P"/>
  </r>
  <r>
    <n v="71"/>
    <m/>
    <s v="c"/>
    <n v="810"/>
    <m/>
    <x v="0"/>
    <x v="0"/>
    <x v="0"/>
    <x v="1"/>
    <x v="0"/>
    <x v="6"/>
    <x v="0"/>
    <s v="not sure"/>
    <x v="0"/>
    <s v="not sure"/>
    <x v="4"/>
    <m/>
    <x v="1"/>
    <x v="1"/>
    <x v="1"/>
    <m/>
    <x v="6"/>
    <x v="6"/>
    <x v="5"/>
    <x v="2"/>
    <x v="3"/>
    <x v="0"/>
    <x v="0"/>
    <x v="1"/>
    <x v="0"/>
    <m/>
    <x v="4"/>
    <x v="0"/>
    <x v="2"/>
    <x v="5"/>
    <x v="5"/>
    <x v="4"/>
    <x v="5"/>
    <x v="5"/>
    <x v="2"/>
    <x v="2"/>
    <x v="1"/>
    <x v="2"/>
    <x v="3"/>
    <x v="3"/>
    <x v="2"/>
    <x v="3"/>
    <x v="2"/>
    <x v="2"/>
    <x v="3"/>
    <x v="2"/>
    <x v="2"/>
    <x v="2"/>
    <x v="2"/>
    <x v="3"/>
    <x v="2"/>
    <x v="2"/>
    <x v="3"/>
    <x v="3"/>
    <x v="1"/>
    <x v="2"/>
    <x v="1"/>
    <x v="2"/>
    <x v="2"/>
    <x v="3"/>
    <x v="3"/>
    <x v="2"/>
    <x v="2"/>
    <x v="0"/>
    <x v="2"/>
    <x v="0"/>
    <x v="1"/>
    <x v="0"/>
    <x v="1"/>
    <x v="1"/>
    <x v="1"/>
    <x v="0"/>
    <m/>
    <m/>
    <m/>
    <m/>
    <m/>
    <m/>
    <m/>
    <m/>
    <m/>
    <m/>
    <m/>
    <m/>
    <m/>
    <m/>
    <m/>
    <x v="4"/>
    <x v="3"/>
    <m/>
    <s v="Individual"/>
    <x v="0"/>
    <s v="Parent or carer and young people"/>
    <x v="2"/>
    <s v="Child / Young Person"/>
    <m/>
    <x v="0"/>
    <x v="0"/>
    <s v="Primary"/>
    <m/>
    <m/>
    <m/>
    <m/>
    <m/>
    <m/>
    <m/>
    <s v="Not Answered"/>
    <m/>
    <m/>
    <m/>
    <s v="Do not publish response"/>
    <s v="ANON-E7Y6-NXH3-C"/>
  </r>
  <r>
    <n v="72"/>
    <m/>
    <s v="c"/>
    <n v="811"/>
    <m/>
    <x v="0"/>
    <x v="0"/>
    <x v="2"/>
    <x v="1"/>
    <x v="0"/>
    <x v="1"/>
    <x v="0"/>
    <s v="Possibly asking the children for their opinions and views throughout the inspection."/>
    <x v="2"/>
    <m/>
    <x v="0"/>
    <s v="To let them have their own opinions and thoughts within the school."/>
    <x v="6"/>
    <x v="1"/>
    <x v="0"/>
    <m/>
    <x v="2"/>
    <x v="3"/>
    <x v="0"/>
    <x v="1"/>
    <x v="0"/>
    <x v="1"/>
    <x v="1"/>
    <x v="1"/>
    <x v="0"/>
    <m/>
    <x v="2"/>
    <x v="0"/>
    <x v="1"/>
    <x v="1"/>
    <x v="0"/>
    <x v="1"/>
    <x v="0"/>
    <x v="0"/>
    <x v="4"/>
    <x v="0"/>
    <x v="0"/>
    <x v="4"/>
    <x v="5"/>
    <x v="1"/>
    <x v="0"/>
    <x v="0"/>
    <x v="0"/>
    <x v="0"/>
    <x v="0"/>
    <x v="0"/>
    <x v="1"/>
    <x v="1"/>
    <x v="1"/>
    <x v="1"/>
    <x v="1"/>
    <x v="0"/>
    <x v="4"/>
    <x v="0"/>
    <x v="2"/>
    <x v="1"/>
    <x v="0"/>
    <x v="3"/>
    <x v="0"/>
    <x v="2"/>
    <x v="0"/>
    <x v="0"/>
    <x v="1"/>
    <x v="0"/>
    <x v="0"/>
    <x v="0"/>
    <x v="56"/>
    <x v="1"/>
    <x v="0"/>
    <x v="1"/>
    <x v="1"/>
    <x v="0"/>
    <s v="Recommendations for improvement"/>
    <s v="Clear explanation of what the school / local authority / proprietor of independent schools is expected to do next"/>
    <m/>
    <m/>
    <m/>
    <m/>
    <s v="Language and content which reflects the context of the school"/>
    <s v="Clear summary of strengths and areas for development"/>
    <m/>
    <s v="Clear explanation of any inspection grades if these are part of the inspection"/>
    <m/>
    <s v="Recommendations for improvement"/>
    <m/>
    <m/>
    <m/>
    <x v="0"/>
    <x v="2"/>
    <m/>
    <s v="Individual"/>
    <x v="0"/>
    <s v="Parent or carer and young people"/>
    <x v="2"/>
    <s v="Child / Young Person"/>
    <m/>
    <x v="0"/>
    <x v="0"/>
    <s v="Primary"/>
    <m/>
    <m/>
    <m/>
    <m/>
    <m/>
    <m/>
    <m/>
    <s v="Not Answered"/>
    <m/>
    <m/>
    <m/>
    <s v="Publish response"/>
    <s v="ANON-E7Y6-NXNF-5"/>
  </r>
  <r>
    <n v="73"/>
    <m/>
    <s v="c"/>
    <n v="68"/>
    <m/>
    <x v="0"/>
    <x v="0"/>
    <x v="6"/>
    <x v="2"/>
    <x v="0"/>
    <x v="5"/>
    <x v="2"/>
    <s v="Focus groups selected at random, questionnaires,"/>
    <x v="0"/>
    <s v="Optional drop in sessions with inspectors"/>
    <x v="0"/>
    <s v="Optional drop in sessions with inspectors for parents who may wish to speak."/>
    <x v="2"/>
    <x v="2"/>
    <x v="2"/>
    <m/>
    <x v="4"/>
    <x v="5"/>
    <x v="0"/>
    <x v="2"/>
    <x v="0"/>
    <x v="0"/>
    <x v="0"/>
    <x v="1"/>
    <x v="0"/>
    <m/>
    <x v="3"/>
    <x v="31"/>
    <x v="6"/>
    <x v="1"/>
    <x v="5"/>
    <x v="4"/>
    <x v="5"/>
    <x v="5"/>
    <x v="0"/>
    <x v="1"/>
    <x v="4"/>
    <x v="1"/>
    <x v="0"/>
    <x v="0"/>
    <x v="0"/>
    <x v="2"/>
    <x v="0"/>
    <x v="1"/>
    <x v="1"/>
    <x v="0"/>
    <x v="1"/>
    <x v="1"/>
    <x v="0"/>
    <x v="0"/>
    <x v="0"/>
    <x v="0"/>
    <x v="2"/>
    <x v="0"/>
    <x v="2"/>
    <x v="1"/>
    <x v="2"/>
    <x v="1"/>
    <x v="0"/>
    <x v="2"/>
    <x v="2"/>
    <x v="0"/>
    <x v="0"/>
    <x v="0"/>
    <x v="0"/>
    <x v="0"/>
    <x v="1"/>
    <x v="1"/>
    <x v="0"/>
    <x v="0"/>
    <x v="0"/>
    <x v="1"/>
    <s v="Recommendations for improvement"/>
    <s v="Clear explanation of what the school / local authority / proprietor of independent schools is expected to do next"/>
    <s v="Indication of the support needed to make improvements"/>
    <m/>
    <m/>
    <m/>
    <m/>
    <s v="Clear summary of strengths and areas for development"/>
    <m/>
    <m/>
    <m/>
    <m/>
    <s v="Clear explanation of what the school / local authority / proprietor of independent schools is expected to do next"/>
    <s v="Indication of the support needed to make improvements"/>
    <m/>
    <x v="6"/>
    <x v="1"/>
    <m/>
    <s v="Individual"/>
    <x v="0"/>
    <s v="Parent or carer and young people"/>
    <x v="2"/>
    <s v="Other, please state:"/>
    <s v="Granny"/>
    <x v="0"/>
    <x v="0"/>
    <m/>
    <m/>
    <m/>
    <m/>
    <m/>
    <m/>
    <m/>
    <m/>
    <s v="Not Answered"/>
    <m/>
    <m/>
    <m/>
    <s v="Do not publish response"/>
    <s v="ANON-E7Y6-NCX1-5"/>
  </r>
  <r>
    <n v="74"/>
    <m/>
    <s v="c"/>
    <n v="774"/>
    <m/>
    <x v="0"/>
    <x v="0"/>
    <x v="2"/>
    <x v="2"/>
    <x v="2"/>
    <x v="3"/>
    <x v="0"/>
    <m/>
    <x v="1"/>
    <m/>
    <x v="0"/>
    <m/>
    <x v="6"/>
    <x v="0"/>
    <x v="0"/>
    <m/>
    <x v="0"/>
    <x v="3"/>
    <x v="4"/>
    <x v="0"/>
    <x v="3"/>
    <x v="1"/>
    <x v="1"/>
    <x v="1"/>
    <x v="0"/>
    <m/>
    <x v="2"/>
    <x v="32"/>
    <x v="0"/>
    <x v="1"/>
    <x v="0"/>
    <x v="0"/>
    <x v="1"/>
    <x v="1"/>
    <x v="1"/>
    <x v="1"/>
    <x v="0"/>
    <x v="1"/>
    <x v="2"/>
    <x v="2"/>
    <x v="1"/>
    <x v="2"/>
    <x v="1"/>
    <x v="1"/>
    <x v="1"/>
    <x v="1"/>
    <x v="1"/>
    <x v="1"/>
    <x v="0"/>
    <x v="0"/>
    <x v="1"/>
    <x v="0"/>
    <x v="4"/>
    <x v="0"/>
    <x v="1"/>
    <x v="0"/>
    <x v="2"/>
    <x v="3"/>
    <x v="0"/>
    <x v="2"/>
    <x v="2"/>
    <x v="1"/>
    <x v="0"/>
    <x v="0"/>
    <x v="1"/>
    <x v="0"/>
    <x v="1"/>
    <x v="1"/>
    <x v="0"/>
    <x v="1"/>
    <x v="0"/>
    <x v="0"/>
    <s v="Recommendations for improvement"/>
    <m/>
    <m/>
    <s v="Any planned follow-up activity by HM Inspectors"/>
    <m/>
    <m/>
    <m/>
    <s v="Clear summary of strengths and areas for development"/>
    <m/>
    <m/>
    <m/>
    <s v="Recommendations for improvement"/>
    <m/>
    <m/>
    <s v="Any planned follow-up activity by HM Inspectors"/>
    <x v="0"/>
    <x v="2"/>
    <m/>
    <s v="Individual"/>
    <x v="0"/>
    <s v="Parent or carer and young people"/>
    <x v="2"/>
    <s v="Other, please state:"/>
    <s v="Grandparent"/>
    <x v="0"/>
    <x v="0"/>
    <s v="Primary"/>
    <m/>
    <m/>
    <m/>
    <m/>
    <m/>
    <m/>
    <m/>
    <s v="Not Answered"/>
    <m/>
    <m/>
    <m/>
    <s v="Publish response"/>
    <s v="ANON-E7Y6-NXWQ-S"/>
  </r>
  <r>
    <n v="75"/>
    <m/>
    <s v="c"/>
    <n v="230"/>
    <m/>
    <x v="0"/>
    <x v="0"/>
    <x v="0"/>
    <x v="0"/>
    <x v="2"/>
    <x v="6"/>
    <x v="2"/>
    <s v="Children who take part currently eg through focus groups/conversations are generally briefed before inspectors arrive. I wonder if any genuine opinions are given with school staff present"/>
    <x v="4"/>
    <m/>
    <x v="0"/>
    <s v="I have been on the parent council for both primary and secondary school and have never once been offered to input thoughts to inspectors - we have never had a questionnaire and if there have been focus groups these have been selected by the school. Whilst the chair is an important person, it is equally important for parents to feel they can have a say and I feel currently there is not recognition of parents in any school inspections beyond the chair of the PC."/>
    <x v="3"/>
    <x v="0"/>
    <x v="1"/>
    <s v="currently schools can go a long time with no inspection. As all power is held by the headteacher, if there are underlying issues going unresolved this can be a long period of time before any issues might be highlighted. There is no equivalent board of governors so the the head does not appear to be answerable to anyone and if they are not fulfilling elements of scottish government advice or recommendations, there is no way to get this turned around."/>
    <x v="2"/>
    <x v="6"/>
    <x v="5"/>
    <x v="2"/>
    <x v="3"/>
    <x v="0"/>
    <x v="0"/>
    <x v="1"/>
    <x v="1"/>
    <s v="Definitely noting improvements and strengths but also where changes need to be made and then following up to make sure those changes are being undertaken, not just with the school but by parent bodies and parents (eg Comann nan pàrant where applicable in GME schools, not just the standard parent council)"/>
    <x v="5"/>
    <x v="0"/>
    <x v="2"/>
    <x v="5"/>
    <x v="5"/>
    <x v="4"/>
    <x v="5"/>
    <x v="5"/>
    <x v="2"/>
    <x v="2"/>
    <x v="1"/>
    <x v="2"/>
    <x v="3"/>
    <x v="3"/>
    <x v="2"/>
    <x v="3"/>
    <x v="2"/>
    <x v="2"/>
    <x v="3"/>
    <x v="2"/>
    <x v="2"/>
    <x v="2"/>
    <x v="2"/>
    <x v="3"/>
    <x v="2"/>
    <x v="2"/>
    <x v="3"/>
    <x v="3"/>
    <x v="1"/>
    <x v="2"/>
    <x v="1"/>
    <x v="2"/>
    <x v="2"/>
    <x v="3"/>
    <x v="3"/>
    <x v="2"/>
    <x v="2"/>
    <x v="0"/>
    <x v="3"/>
    <x v="16"/>
    <x v="57"/>
    <x v="0"/>
    <x v="0"/>
    <x v="0"/>
    <x v="1"/>
    <x v="1"/>
    <m/>
    <s v="Clear explanation of what the school / local authority / proprietor of independent schools is expected to do next"/>
    <s v="Indication of the support needed to make improvements"/>
    <m/>
    <s v="Other (please comment in the box below)"/>
    <s v="links to best practice in equivalent local authority schools and contacts where an area needs development - too much reinventing the wheel where other schools have developed useful strategies eg in high schools implementing Gaelic language plan. Especially where the local authority does not implement or encourage any implementation. Where LA needs to support a school, ensure this is carried out - there seems to be a lot of power within the LA and if they choose not to include a particular area, nobody seems to have anyway to ensure they do implement areas"/>
    <m/>
    <s v="Clear summary of strengths and areas for development"/>
    <s v="Timely publication after the inspection"/>
    <s v="Clear explanation of any inspection grades if these are part of the inspection"/>
    <s v="Examples of effective practice"/>
    <s v="Recommendations for improvement"/>
    <s v="Clear explanation of what the school / local authority / proprietor of independent schools is expected to do next"/>
    <m/>
    <s v="Any planned follow-up activity by HM Inspectors"/>
    <x v="4"/>
    <x v="0"/>
    <s v="currently some schools are going through the motions of their improvement plans but this may involve just repeating the same things and nobody appears to check to see if there is actually any improvement"/>
    <s v="Individual"/>
    <x v="0"/>
    <s v="Parent or carer and young people"/>
    <x v="3"/>
    <s v="Parent / Carer"/>
    <m/>
    <x v="0"/>
    <x v="0"/>
    <m/>
    <m/>
    <m/>
    <s v="Secondary"/>
    <m/>
    <m/>
    <m/>
    <m/>
    <s v="Not Answered"/>
    <m/>
    <m/>
    <m/>
    <s v="Publish response"/>
    <s v="ANON-E7Y6-NCDA-1"/>
  </r>
  <r>
    <n v="76"/>
    <m/>
    <s v="c"/>
    <n v="481"/>
    <m/>
    <x v="0"/>
    <x v="0"/>
    <x v="1"/>
    <x v="3"/>
    <x v="2"/>
    <x v="0"/>
    <x v="0"/>
    <m/>
    <x v="1"/>
    <m/>
    <x v="2"/>
    <m/>
    <x v="3"/>
    <x v="0"/>
    <x v="6"/>
    <m/>
    <x v="4"/>
    <x v="5"/>
    <x v="2"/>
    <x v="2"/>
    <x v="3"/>
    <x v="0"/>
    <x v="0"/>
    <x v="1"/>
    <x v="0"/>
    <m/>
    <x v="0"/>
    <x v="0"/>
    <x v="3"/>
    <x v="0"/>
    <x v="0"/>
    <x v="0"/>
    <x v="0"/>
    <x v="0"/>
    <x v="0"/>
    <x v="4"/>
    <x v="6"/>
    <x v="4"/>
    <x v="1"/>
    <x v="0"/>
    <x v="1"/>
    <x v="4"/>
    <x v="0"/>
    <x v="0"/>
    <x v="0"/>
    <x v="0"/>
    <x v="0"/>
    <x v="1"/>
    <x v="0"/>
    <x v="0"/>
    <x v="0"/>
    <x v="0"/>
    <x v="0"/>
    <x v="0"/>
    <x v="2"/>
    <x v="1"/>
    <x v="0"/>
    <x v="0"/>
    <x v="0"/>
    <x v="2"/>
    <x v="0"/>
    <x v="0"/>
    <x v="1"/>
    <x v="0"/>
    <x v="0"/>
    <x v="0"/>
    <x v="1"/>
    <x v="0"/>
    <x v="0"/>
    <x v="1"/>
    <x v="1"/>
    <x v="1"/>
    <s v="Recommendations for improvement"/>
    <s v="Clear explanation of what the school / local authority / proprietor of independent schools is expected to do next"/>
    <s v="Indication of the support needed to make improvements"/>
    <m/>
    <m/>
    <m/>
    <m/>
    <s v="Clear summary of strengths and areas for development"/>
    <m/>
    <s v="Clear explanation of any inspection grades if these are part of the inspection"/>
    <s v="Examples of effective practice"/>
    <s v="Recommendations for improvement"/>
    <s v="Clear explanation of what the school / local authority / proprietor of independent schools is expected to do next"/>
    <s v="Indication of the support needed to make improvements"/>
    <s v="Any planned follow-up activity by HM Inspectors"/>
    <x v="3"/>
    <x v="1"/>
    <m/>
    <s v="Individual"/>
    <x v="0"/>
    <s v="Parent or carer and young people"/>
    <x v="3"/>
    <s v="Parent / Carer"/>
    <m/>
    <x v="0"/>
    <x v="0"/>
    <s v="Primary"/>
    <m/>
    <m/>
    <s v="Secondary"/>
    <m/>
    <m/>
    <m/>
    <m/>
    <s v="Not Answered"/>
    <m/>
    <m/>
    <m/>
    <s v="Do not publish response"/>
    <s v="ANON-E7Y6-NXYE-F"/>
  </r>
  <r>
    <n v="77"/>
    <m/>
    <s v="c"/>
    <n v="737"/>
    <m/>
    <x v="0"/>
    <x v="0"/>
    <x v="0"/>
    <x v="0"/>
    <x v="4"/>
    <x v="0"/>
    <x v="2"/>
    <s v="By answering openly away from school staff"/>
    <x v="1"/>
    <s v="Openly in private away from other staff members"/>
    <x v="2"/>
    <s v="Reading parent council minutes from meetings and allowing sub groups/parent representatives put items forward too directly"/>
    <x v="2"/>
    <x v="3"/>
    <x v="3"/>
    <s v="At least every 2/3 years so that each year group gets a chance to have their say, within their school time. And so it matches school improvement plans every 3 years"/>
    <x v="4"/>
    <x v="5"/>
    <x v="2"/>
    <x v="2"/>
    <x v="3"/>
    <x v="0"/>
    <x v="1"/>
    <x v="0"/>
    <x v="0"/>
    <m/>
    <x v="3"/>
    <x v="33"/>
    <x v="5"/>
    <x v="3"/>
    <x v="1"/>
    <x v="1"/>
    <x v="1"/>
    <x v="1"/>
    <x v="1"/>
    <x v="4"/>
    <x v="0"/>
    <x v="1"/>
    <x v="0"/>
    <x v="0"/>
    <x v="1"/>
    <x v="2"/>
    <x v="1"/>
    <x v="1"/>
    <x v="0"/>
    <x v="0"/>
    <x v="0"/>
    <x v="1"/>
    <x v="0"/>
    <x v="0"/>
    <x v="0"/>
    <x v="1"/>
    <x v="0"/>
    <x v="0"/>
    <x v="0"/>
    <x v="0"/>
    <x v="2"/>
    <x v="4"/>
    <x v="1"/>
    <x v="1"/>
    <x v="2"/>
    <x v="1"/>
    <x v="0"/>
    <x v="0"/>
    <x v="0"/>
    <x v="0"/>
    <x v="58"/>
    <x v="0"/>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m/>
    <s v="Clear explanation of what the school / local authority / proprietor of independent schools is expected to do next"/>
    <m/>
    <m/>
    <x v="3"/>
    <x v="0"/>
    <m/>
    <s v="Individual"/>
    <x v="0"/>
    <s v="Parent or carer and young people"/>
    <x v="3"/>
    <s v="Parent / Carer"/>
    <m/>
    <x v="0"/>
    <x v="0"/>
    <m/>
    <m/>
    <m/>
    <m/>
    <m/>
    <m/>
    <m/>
    <m/>
    <s v="Not Answered"/>
    <m/>
    <m/>
    <m/>
    <s v="Do not publish response"/>
    <s v="ANON-E7Y6-NXD7-C"/>
  </r>
  <r>
    <n v="78"/>
    <m/>
    <s v="c"/>
    <n v="800"/>
    <m/>
    <x v="0"/>
    <x v="0"/>
    <x v="0"/>
    <x v="0"/>
    <x v="0"/>
    <x v="0"/>
    <x v="0"/>
    <s v="My daughter is in primary and young so creating a way to feedback via a game eg having statements out in floor like this form but child friendly and engaging them to stand on what they think might help to get engaged feedback."/>
    <x v="0"/>
    <s v="I think on an individual level to gain feedback from staff rather than group setting as more likely to receive honest and constructive feedback"/>
    <x v="2"/>
    <s v="I think it’s important to get feedback from parents and I think similar to staff on an individual basis may be best."/>
    <x v="5"/>
    <x v="0"/>
    <x v="0"/>
    <s v="I think inspections should be more frequent and in my opinion should be yearly. Things change quickly and leaving it 5-10 years seems too long. I personally work in a business which has yearly audits and it helps us to identify opportunities to improve quickly. Whereas if inspections are happening infrequently those opportunities could take longer to identify where performance may already be impacted."/>
    <x v="0"/>
    <x v="0"/>
    <x v="2"/>
    <x v="0"/>
    <x v="0"/>
    <x v="0"/>
    <x v="1"/>
    <x v="0"/>
    <x v="0"/>
    <m/>
    <x v="0"/>
    <x v="0"/>
    <x v="0"/>
    <x v="0"/>
    <x v="0"/>
    <x v="0"/>
    <x v="0"/>
    <x v="1"/>
    <x v="0"/>
    <x v="1"/>
    <x v="0"/>
    <x v="1"/>
    <x v="2"/>
    <x v="1"/>
    <x v="0"/>
    <x v="2"/>
    <x v="0"/>
    <x v="0"/>
    <x v="1"/>
    <x v="0"/>
    <x v="0"/>
    <x v="1"/>
    <x v="0"/>
    <x v="1"/>
    <x v="0"/>
    <x v="1"/>
    <x v="0"/>
    <x v="0"/>
    <x v="0"/>
    <x v="0"/>
    <x v="2"/>
    <x v="1"/>
    <x v="1"/>
    <x v="2"/>
    <x v="2"/>
    <x v="1"/>
    <x v="0"/>
    <x v="0"/>
    <x v="0"/>
    <x v="0"/>
    <x v="59"/>
    <x v="0"/>
    <x v="0"/>
    <x v="0"/>
    <x v="0"/>
    <x v="1"/>
    <s v="Recommendations for improvement"/>
    <m/>
    <s v="Indication of the support needed to make improvements"/>
    <s v="Any planned follow-up activity by HM Inspectors"/>
    <m/>
    <m/>
    <m/>
    <s v="Clear summary of strengths and areas for development"/>
    <m/>
    <m/>
    <s v="Examples of effective practice"/>
    <m/>
    <s v="Clear explanation of what the school / local authority / proprietor of independent schools is expected to do next"/>
    <m/>
    <m/>
    <x v="2"/>
    <x v="1"/>
    <m/>
    <s v="Individual"/>
    <x v="0"/>
    <s v="Parent or carer and young people"/>
    <x v="3"/>
    <s v="Parent / Carer"/>
    <m/>
    <x v="0"/>
    <x v="0"/>
    <s v="Primary"/>
    <m/>
    <m/>
    <m/>
    <m/>
    <m/>
    <m/>
    <m/>
    <s v="Not Answered"/>
    <m/>
    <m/>
    <m/>
    <s v="Publish response"/>
    <s v="ANON-E7Y6-NX7H-G"/>
  </r>
  <r>
    <n v="79"/>
    <m/>
    <s v="c"/>
    <n v="801"/>
    <m/>
    <x v="0"/>
    <x v="0"/>
    <x v="2"/>
    <x v="3"/>
    <x v="1"/>
    <x v="2"/>
    <x v="0"/>
    <s v="More observation time for the children who struggle with the classroom environment"/>
    <x v="0"/>
    <s v="More time spent with assistants who know the children better than anyone and could help put their views across to help make the classrooms better"/>
    <x v="3"/>
    <m/>
    <x v="6"/>
    <x v="0"/>
    <x v="0"/>
    <m/>
    <x v="1"/>
    <x v="1"/>
    <x v="1"/>
    <x v="1"/>
    <x v="0"/>
    <x v="0"/>
    <x v="1"/>
    <x v="1"/>
    <x v="0"/>
    <m/>
    <x v="0"/>
    <x v="0"/>
    <x v="5"/>
    <x v="1"/>
    <x v="0"/>
    <x v="0"/>
    <x v="0"/>
    <x v="0"/>
    <x v="0"/>
    <x v="0"/>
    <x v="3"/>
    <x v="0"/>
    <x v="2"/>
    <x v="1"/>
    <x v="0"/>
    <x v="0"/>
    <x v="0"/>
    <x v="0"/>
    <x v="1"/>
    <x v="1"/>
    <x v="1"/>
    <x v="0"/>
    <x v="1"/>
    <x v="1"/>
    <x v="1"/>
    <x v="0"/>
    <x v="4"/>
    <x v="0"/>
    <x v="0"/>
    <x v="1"/>
    <x v="0"/>
    <x v="1"/>
    <x v="0"/>
    <x v="0"/>
    <x v="0"/>
    <x v="0"/>
    <x v="1"/>
    <x v="0"/>
    <x v="0"/>
    <x v="0"/>
    <x v="60"/>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m/>
    <s v="Clear explanation of what the school / local authority / proprietor of independent schools is expected to do next"/>
    <m/>
    <m/>
    <x v="0"/>
    <x v="0"/>
    <m/>
    <s v="Individual"/>
    <x v="0"/>
    <s v="Parent or carer and young people"/>
    <x v="3"/>
    <s v="Parent / Carer"/>
    <m/>
    <x v="0"/>
    <x v="0"/>
    <s v="Primary"/>
    <m/>
    <m/>
    <m/>
    <m/>
    <m/>
    <m/>
    <m/>
    <s v="Not Answered"/>
    <m/>
    <m/>
    <m/>
    <s v="Publish response"/>
    <s v="ANON-E7Y6-NX78-Z"/>
  </r>
  <r>
    <n v="80"/>
    <m/>
    <s v="c"/>
    <n v="805"/>
    <m/>
    <x v="0"/>
    <x v="0"/>
    <x v="2"/>
    <x v="2"/>
    <x v="1"/>
    <x v="2"/>
    <x v="0"/>
    <s v="I think it’s important for kids to have their own opinion"/>
    <x v="0"/>
    <s v="They are the ones running the school so their views are important"/>
    <x v="0"/>
    <s v="It’s good that everyone can be involved and share their own opinions"/>
    <x v="6"/>
    <x v="1"/>
    <x v="0"/>
    <m/>
    <x v="0"/>
    <x v="3"/>
    <x v="1"/>
    <x v="0"/>
    <x v="0"/>
    <x v="0"/>
    <x v="0"/>
    <x v="1"/>
    <x v="0"/>
    <m/>
    <x v="0"/>
    <x v="0"/>
    <x v="1"/>
    <x v="4"/>
    <x v="0"/>
    <x v="0"/>
    <x v="0"/>
    <x v="0"/>
    <x v="1"/>
    <x v="0"/>
    <x v="3"/>
    <x v="0"/>
    <x v="2"/>
    <x v="1"/>
    <x v="0"/>
    <x v="0"/>
    <x v="0"/>
    <x v="0"/>
    <x v="1"/>
    <x v="1"/>
    <x v="1"/>
    <x v="0"/>
    <x v="1"/>
    <x v="1"/>
    <x v="1"/>
    <x v="0"/>
    <x v="4"/>
    <x v="4"/>
    <x v="2"/>
    <x v="1"/>
    <x v="0"/>
    <x v="1"/>
    <x v="0"/>
    <x v="0"/>
    <x v="0"/>
    <x v="0"/>
    <x v="1"/>
    <x v="0"/>
    <x v="0"/>
    <x v="0"/>
    <x v="61"/>
    <x v="0"/>
    <x v="0"/>
    <x v="1"/>
    <x v="0"/>
    <x v="0"/>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s v="Clear explanation of any inspection grades if these are part of the inspection"/>
    <s v="Examples of effective practice"/>
    <s v="Recommendations for improvement"/>
    <s v="Clear explanation of what the school / local authority / proprietor of independent schools is expected to do next"/>
    <s v="Indication of the support needed to make improvements"/>
    <s v="Any planned follow-up activity by HM Inspectors"/>
    <x v="0"/>
    <x v="0"/>
    <m/>
    <s v="Individual"/>
    <x v="0"/>
    <s v="Parent or carer and young people"/>
    <x v="3"/>
    <s v="Parent / Carer"/>
    <m/>
    <x v="1"/>
    <x v="0"/>
    <s v="Primary"/>
    <m/>
    <m/>
    <m/>
    <m/>
    <m/>
    <m/>
    <m/>
    <s v="Other, please state:"/>
    <m/>
    <m/>
    <m/>
    <s v="Publish response"/>
    <s v="ANON-E7Y6-NXNW-P"/>
  </r>
  <r>
    <n v="81"/>
    <m/>
    <s v="c"/>
    <n v="806"/>
    <m/>
    <x v="0"/>
    <x v="0"/>
    <x v="1"/>
    <x v="0"/>
    <x v="0"/>
    <x v="0"/>
    <x v="0"/>
    <s v="I believe questionnaires or relevant materials should be sent home with children to have a discussion at home with their parents, rather than conducted in a school environment. This approach I believe allows young people to be authentic without school or other bodies present allowing children to express their opinions in a safe environment with their parents if directed in the correct manner."/>
    <x v="0"/>
    <s v="It might be beneficial to have focus groups where staff can sit collectively and express Thier views alongside an anonymous questionnaire where staff can express Thier suggestions and concerns more genuinely without feeling they can't be completely honest."/>
    <x v="0"/>
    <s v="Various methods of communication could be beneficial such as paper questionnaires being sent out to parents and carers alongside electronic versions to widen the reach of all parents and carers."/>
    <x v="2"/>
    <x v="1"/>
    <x v="0"/>
    <s v="5 years seems an appropriate amount of time to ensure any issues are tackled within an efficient time frame with the need of more regular inspections as and when needed due to concerns or risks within specific schools"/>
    <x v="3"/>
    <x v="2"/>
    <x v="0"/>
    <x v="1"/>
    <x v="2"/>
    <x v="0"/>
    <x v="1"/>
    <x v="0"/>
    <x v="1"/>
    <s v="I believe grading on schools is an old fashioned measuring tool that does not effectively measure how well a pupil or a group of pupils are performing. The system needs reformating to reflect modem society and the needs of our young people"/>
    <x v="5"/>
    <x v="0"/>
    <x v="0"/>
    <x v="4"/>
    <x v="0"/>
    <x v="0"/>
    <x v="0"/>
    <x v="1"/>
    <x v="0"/>
    <x v="3"/>
    <x v="4"/>
    <x v="3"/>
    <x v="0"/>
    <x v="1"/>
    <x v="1"/>
    <x v="0"/>
    <x v="0"/>
    <x v="1"/>
    <x v="1"/>
    <x v="1"/>
    <x v="1"/>
    <x v="0"/>
    <x v="1"/>
    <x v="1"/>
    <x v="1"/>
    <x v="0"/>
    <x v="4"/>
    <x v="4"/>
    <x v="2"/>
    <x v="1"/>
    <x v="0"/>
    <x v="1"/>
    <x v="1"/>
    <x v="1"/>
    <x v="0"/>
    <x v="0"/>
    <x v="1"/>
    <x v="0"/>
    <x v="0"/>
    <x v="0"/>
    <x v="62"/>
    <x v="0"/>
    <x v="0"/>
    <x v="1"/>
    <x v="1"/>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s v="Examples of effective practice"/>
    <s v="Recommendations for improvement"/>
    <s v="Clear explanation of what the school / local authority / proprietor of independent schools is expected to do next"/>
    <s v="Indication of the support needed to make improvements"/>
    <m/>
    <x v="2"/>
    <x v="0"/>
    <m/>
    <s v="Individual"/>
    <x v="0"/>
    <s v="Parent or carer and young people"/>
    <x v="3"/>
    <s v="Parent / Carer"/>
    <m/>
    <x v="0"/>
    <x v="0"/>
    <s v="Primary"/>
    <m/>
    <m/>
    <m/>
    <m/>
    <m/>
    <m/>
    <m/>
    <s v="Not Answered"/>
    <m/>
    <m/>
    <m/>
    <s v="Publish response"/>
    <s v="ANON-E7Y6-NXNQ-G"/>
  </r>
  <r>
    <n v="82"/>
    <m/>
    <s v="c"/>
    <n v="808"/>
    <m/>
    <x v="0"/>
    <x v="0"/>
    <x v="0"/>
    <x v="0"/>
    <x v="1"/>
    <x v="2"/>
    <x v="0"/>
    <s v="Children could share their likes and dislikes about the school through fun engaging activities such as poster making._x000a_more opportunities for children to share their thoughts about the school to inspection teams"/>
    <x v="0"/>
    <s v="Inspection team taking time to chat with school staff in a comfortable place where they can confidently share thoughts, views and concerns"/>
    <x v="0"/>
    <m/>
    <x v="3"/>
    <x v="0"/>
    <x v="3"/>
    <s v="I feel inspections should be more frequent every 1 to 2 years"/>
    <x v="4"/>
    <x v="0"/>
    <x v="2"/>
    <x v="0"/>
    <x v="3"/>
    <x v="0"/>
    <x v="0"/>
    <x v="1"/>
    <x v="0"/>
    <m/>
    <x v="2"/>
    <x v="34"/>
    <x v="0"/>
    <x v="0"/>
    <x v="0"/>
    <x v="0"/>
    <x v="0"/>
    <x v="0"/>
    <x v="1"/>
    <x v="0"/>
    <x v="3"/>
    <x v="0"/>
    <x v="2"/>
    <x v="1"/>
    <x v="0"/>
    <x v="2"/>
    <x v="0"/>
    <x v="0"/>
    <x v="1"/>
    <x v="1"/>
    <x v="1"/>
    <x v="0"/>
    <x v="1"/>
    <x v="1"/>
    <x v="1"/>
    <x v="0"/>
    <x v="4"/>
    <x v="4"/>
    <x v="2"/>
    <x v="1"/>
    <x v="0"/>
    <x v="1"/>
    <x v="0"/>
    <x v="0"/>
    <x v="0"/>
    <x v="0"/>
    <x v="1"/>
    <x v="0"/>
    <x v="1"/>
    <x v="0"/>
    <x v="63"/>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s v="Clear explanation of any inspection grades if these are part of the inspection"/>
    <m/>
    <m/>
    <s v="Clear explanation of what the school / local authority / proprietor of independent schools is expected to do next"/>
    <m/>
    <m/>
    <x v="0"/>
    <x v="0"/>
    <m/>
    <s v="Individual"/>
    <x v="0"/>
    <s v="Parent or carer and young people"/>
    <x v="3"/>
    <s v="Parent / Carer"/>
    <m/>
    <x v="0"/>
    <x v="0"/>
    <s v="Primary"/>
    <m/>
    <m/>
    <m/>
    <m/>
    <m/>
    <m/>
    <m/>
    <s v="Not Answered"/>
    <m/>
    <m/>
    <m/>
    <s v="Publish response"/>
    <s v="ANON-E7Y6-NXNR-H"/>
  </r>
  <r>
    <n v="83"/>
    <m/>
    <s v="c"/>
    <n v="809"/>
    <m/>
    <x v="0"/>
    <x v="0"/>
    <x v="0"/>
    <x v="1"/>
    <x v="0"/>
    <x v="0"/>
    <x v="2"/>
    <m/>
    <x v="0"/>
    <m/>
    <x v="2"/>
    <m/>
    <x v="2"/>
    <x v="0"/>
    <x v="1"/>
    <m/>
    <x v="2"/>
    <x v="0"/>
    <x v="2"/>
    <x v="1"/>
    <x v="1"/>
    <x v="0"/>
    <x v="0"/>
    <x v="1"/>
    <x v="0"/>
    <m/>
    <x v="1"/>
    <x v="0"/>
    <x v="0"/>
    <x v="0"/>
    <x v="0"/>
    <x v="0"/>
    <x v="0"/>
    <x v="0"/>
    <x v="0"/>
    <x v="1"/>
    <x v="0"/>
    <x v="1"/>
    <x v="0"/>
    <x v="0"/>
    <x v="1"/>
    <x v="2"/>
    <x v="1"/>
    <x v="1"/>
    <x v="0"/>
    <x v="0"/>
    <x v="0"/>
    <x v="1"/>
    <x v="0"/>
    <x v="0"/>
    <x v="0"/>
    <x v="1"/>
    <x v="0"/>
    <x v="0"/>
    <x v="0"/>
    <x v="0"/>
    <x v="2"/>
    <x v="0"/>
    <x v="1"/>
    <x v="2"/>
    <x v="2"/>
    <x v="1"/>
    <x v="0"/>
    <x v="0"/>
    <x v="0"/>
    <x v="0"/>
    <x v="1"/>
    <x v="0"/>
    <x v="0"/>
    <x v="1"/>
    <x v="1"/>
    <x v="0"/>
    <m/>
    <m/>
    <m/>
    <m/>
    <m/>
    <m/>
    <m/>
    <s v="Clear summary of strengths and areas for development"/>
    <m/>
    <m/>
    <m/>
    <m/>
    <m/>
    <m/>
    <m/>
    <x v="3"/>
    <x v="0"/>
    <m/>
    <s v="Individual"/>
    <x v="0"/>
    <s v="Parent or carer and young people"/>
    <x v="3"/>
    <s v="Parent / Carer"/>
    <m/>
    <x v="0"/>
    <x v="0"/>
    <s v="Primary"/>
    <m/>
    <m/>
    <m/>
    <m/>
    <m/>
    <m/>
    <m/>
    <s v="Not Answered"/>
    <m/>
    <m/>
    <m/>
    <s v="Do not publish response"/>
    <s v="ANON-E7Y6-NXN1-G"/>
  </r>
  <r>
    <n v="84"/>
    <m/>
    <s v="c"/>
    <n v="813"/>
    <m/>
    <x v="0"/>
    <x v="0"/>
    <x v="2"/>
    <x v="0"/>
    <x v="4"/>
    <x v="0"/>
    <x v="0"/>
    <s v="Questionnaires, interviews before and not by the inspectors. Children often answer under pressure as they think they should rather than being honest. I think this should be done with parents or lay staff not inspectors or teachers who they may amend their answers for"/>
    <x v="0"/>
    <s v="Questionnaires before inspections, interviews during if requested"/>
    <x v="0"/>
    <s v="Questionnaires before inspection with option to request in person interview/meeting online or during inspection at the school"/>
    <x v="0"/>
    <x v="0"/>
    <x v="0"/>
    <m/>
    <x v="2"/>
    <x v="0"/>
    <x v="0"/>
    <x v="0"/>
    <x v="2"/>
    <x v="0"/>
    <x v="0"/>
    <x v="1"/>
    <x v="0"/>
    <m/>
    <x v="2"/>
    <x v="0"/>
    <x v="5"/>
    <x v="2"/>
    <x v="0"/>
    <x v="0"/>
    <x v="0"/>
    <x v="2"/>
    <x v="1"/>
    <x v="1"/>
    <x v="6"/>
    <x v="0"/>
    <x v="0"/>
    <x v="1"/>
    <x v="0"/>
    <x v="2"/>
    <x v="0"/>
    <x v="0"/>
    <x v="0"/>
    <x v="0"/>
    <x v="0"/>
    <x v="1"/>
    <x v="1"/>
    <x v="1"/>
    <x v="1"/>
    <x v="1"/>
    <x v="0"/>
    <x v="0"/>
    <x v="2"/>
    <x v="0"/>
    <x v="2"/>
    <x v="1"/>
    <x v="1"/>
    <x v="0"/>
    <x v="2"/>
    <x v="1"/>
    <x v="0"/>
    <x v="0"/>
    <x v="0"/>
    <x v="17"/>
    <x v="64"/>
    <x v="0"/>
    <x v="0"/>
    <x v="0"/>
    <x v="0"/>
    <x v="0"/>
    <s v="Recommendations for improvement"/>
    <s v="Clear explanation of what the school / local authority / proprietor of independent schools is expected to do next"/>
    <m/>
    <s v="Any planned follow-up activity by HM Inspectors"/>
    <m/>
    <s v="How, if at all, parents can or could be involved in supporting the school with the changes/improvements"/>
    <m/>
    <s v="Clear summary of strengths and areas for development"/>
    <m/>
    <s v="Clear explanation of any inspection grades if these are part of the inspection"/>
    <m/>
    <s v="Recommendations for improvement"/>
    <m/>
    <m/>
    <m/>
    <x v="2"/>
    <x v="1"/>
    <m/>
    <s v="Individual"/>
    <x v="0"/>
    <s v="Parent or carer and young people"/>
    <x v="3"/>
    <s v="Parent / Carer"/>
    <m/>
    <x v="0"/>
    <x v="0"/>
    <s v="Primary"/>
    <m/>
    <m/>
    <s v="Secondary"/>
    <m/>
    <m/>
    <m/>
    <m/>
    <s v="Not Answered"/>
    <m/>
    <m/>
    <m/>
    <s v="Do not publish response"/>
    <s v="ANON-E7Y6-NX4B-7"/>
  </r>
  <r>
    <n v="85"/>
    <m/>
    <s v="c"/>
    <n v="820"/>
    <m/>
    <x v="0"/>
    <x v="0"/>
    <x v="0"/>
    <x v="0"/>
    <x v="2"/>
    <x v="0"/>
    <x v="0"/>
    <m/>
    <x v="0"/>
    <m/>
    <x v="0"/>
    <m/>
    <x v="0"/>
    <x v="1"/>
    <x v="0"/>
    <m/>
    <x v="2"/>
    <x v="0"/>
    <x v="0"/>
    <x v="0"/>
    <x v="3"/>
    <x v="1"/>
    <x v="0"/>
    <x v="1"/>
    <x v="0"/>
    <m/>
    <x v="2"/>
    <x v="0"/>
    <x v="0"/>
    <x v="0"/>
    <x v="0"/>
    <x v="0"/>
    <x v="0"/>
    <x v="1"/>
    <x v="1"/>
    <x v="3"/>
    <x v="0"/>
    <x v="1"/>
    <x v="2"/>
    <x v="0"/>
    <x v="1"/>
    <x v="4"/>
    <x v="0"/>
    <x v="1"/>
    <x v="1"/>
    <x v="1"/>
    <x v="1"/>
    <x v="1"/>
    <x v="0"/>
    <x v="1"/>
    <x v="1"/>
    <x v="0"/>
    <x v="0"/>
    <x v="0"/>
    <x v="0"/>
    <x v="1"/>
    <x v="0"/>
    <x v="1"/>
    <x v="0"/>
    <x v="0"/>
    <x v="0"/>
    <x v="0"/>
    <x v="0"/>
    <x v="0"/>
    <x v="1"/>
    <x v="0"/>
    <x v="1"/>
    <x v="0"/>
    <x v="0"/>
    <x v="0"/>
    <x v="0"/>
    <x v="0"/>
    <s v="Recommendations for improvement"/>
    <s v="Clear explanation of what the school / local authority / proprietor of independent schools is expected to do next"/>
    <s v="Indication of the support needed to make improvements"/>
    <s v="Any planned follow-up activity by HM Inspectors"/>
    <m/>
    <m/>
    <m/>
    <m/>
    <m/>
    <m/>
    <m/>
    <s v="Recommendations for improvement"/>
    <s v="Clear explanation of what the school / local authority / proprietor of independent schools is expected to do next"/>
    <s v="Indication of the support needed to make improvements"/>
    <m/>
    <x v="1"/>
    <x v="1"/>
    <m/>
    <s v="Individual"/>
    <x v="0"/>
    <s v="Parent or carer and young people"/>
    <x v="3"/>
    <s v="Parent / Carer"/>
    <m/>
    <x v="0"/>
    <x v="0"/>
    <m/>
    <m/>
    <m/>
    <s v="Secondary"/>
    <m/>
    <m/>
    <m/>
    <m/>
    <s v="Not Answered"/>
    <m/>
    <m/>
    <m/>
    <s v="Publish response"/>
    <s v="ANON-E7Y6-NX4M-J"/>
  </r>
  <r>
    <n v="86"/>
    <m/>
    <s v="c"/>
    <n v="821"/>
    <m/>
    <x v="0"/>
    <x v="0"/>
    <x v="0"/>
    <x v="0"/>
    <x v="0"/>
    <x v="0"/>
    <x v="0"/>
    <s v="Invite open and transparent discussion groups with children who wish to attend. _x000a_Send out a child friendly survey._x000a_Invite children to answer questions through mark making, recording their views via ICT or other creative outlet."/>
    <x v="0"/>
    <s v="I believe school inspections should include participation from inspectors through the process. _x000a_Inspectors should follow the current practice within a setting for a day or two to gain an in depth knowledge of practice. This would open up dialogue with staff and promote understanding between inspectors, staff and service users. Additionally, after a summary has been produced, any expressed changes should be exampled within the setting to ensure it is embedded in practice. Conversely, if the adjustments cannot be applied, inspectors would gain clarity as to why."/>
    <x v="3"/>
    <m/>
    <x v="2"/>
    <x v="2"/>
    <x v="0"/>
    <m/>
    <x v="2"/>
    <x v="0"/>
    <x v="2"/>
    <x v="0"/>
    <x v="3"/>
    <x v="0"/>
    <x v="1"/>
    <x v="0"/>
    <x v="0"/>
    <m/>
    <x v="3"/>
    <x v="35"/>
    <x v="0"/>
    <x v="0"/>
    <x v="0"/>
    <x v="0"/>
    <x v="0"/>
    <x v="0"/>
    <x v="0"/>
    <x v="1"/>
    <x v="3"/>
    <x v="0"/>
    <x v="0"/>
    <x v="1"/>
    <x v="0"/>
    <x v="2"/>
    <x v="0"/>
    <x v="0"/>
    <x v="0"/>
    <x v="0"/>
    <x v="1"/>
    <x v="1"/>
    <x v="0"/>
    <x v="1"/>
    <x v="1"/>
    <x v="0"/>
    <x v="4"/>
    <x v="4"/>
    <x v="0"/>
    <x v="1"/>
    <x v="0"/>
    <x v="0"/>
    <x v="1"/>
    <x v="0"/>
    <x v="0"/>
    <x v="0"/>
    <x v="1"/>
    <x v="0"/>
    <x v="0"/>
    <x v="18"/>
    <x v="65"/>
    <x v="1"/>
    <x v="0"/>
    <x v="1"/>
    <x v="1"/>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m/>
    <m/>
    <s v="Indication of the support needed to make improvements"/>
    <s v="Any planned follow-up activity by HM Inspectors"/>
    <x v="0"/>
    <x v="1"/>
    <m/>
    <s v="Individual"/>
    <x v="0"/>
    <s v="Parent or carer and young people"/>
    <x v="3"/>
    <s v="Parent / Carer"/>
    <m/>
    <x v="0"/>
    <x v="0"/>
    <m/>
    <m/>
    <m/>
    <m/>
    <m/>
    <m/>
    <m/>
    <m/>
    <s v="Not Answered"/>
    <m/>
    <m/>
    <m/>
    <s v="Publish response"/>
    <s v="ANON-E7Y6-NX4K-G"/>
  </r>
  <r>
    <n v="87"/>
    <m/>
    <s v="c"/>
    <n v="822"/>
    <m/>
    <x v="0"/>
    <x v="0"/>
    <x v="0"/>
    <x v="3"/>
    <x v="1"/>
    <x v="0"/>
    <x v="3"/>
    <m/>
    <x v="2"/>
    <m/>
    <x v="3"/>
    <m/>
    <x v="2"/>
    <x v="1"/>
    <x v="0"/>
    <m/>
    <x v="2"/>
    <x v="0"/>
    <x v="0"/>
    <x v="0"/>
    <x v="0"/>
    <x v="0"/>
    <x v="0"/>
    <x v="1"/>
    <x v="0"/>
    <m/>
    <x v="0"/>
    <x v="0"/>
    <x v="0"/>
    <x v="3"/>
    <x v="0"/>
    <x v="0"/>
    <x v="0"/>
    <x v="0"/>
    <x v="2"/>
    <x v="2"/>
    <x v="1"/>
    <x v="2"/>
    <x v="3"/>
    <x v="3"/>
    <x v="2"/>
    <x v="3"/>
    <x v="2"/>
    <x v="2"/>
    <x v="3"/>
    <x v="2"/>
    <x v="2"/>
    <x v="2"/>
    <x v="2"/>
    <x v="3"/>
    <x v="2"/>
    <x v="2"/>
    <x v="3"/>
    <x v="3"/>
    <x v="1"/>
    <x v="2"/>
    <x v="1"/>
    <x v="2"/>
    <x v="2"/>
    <x v="3"/>
    <x v="3"/>
    <x v="2"/>
    <x v="2"/>
    <x v="0"/>
    <x v="0"/>
    <x v="0"/>
    <x v="1"/>
    <x v="1"/>
    <x v="0"/>
    <x v="1"/>
    <x v="0"/>
    <x v="0"/>
    <s v="Recommendations for improvement"/>
    <m/>
    <s v="Indication of the support needed to make improvements"/>
    <m/>
    <m/>
    <m/>
    <s v="Language and content which reflects the context of the school"/>
    <s v="Clear summary of strengths and areas for development"/>
    <m/>
    <m/>
    <m/>
    <m/>
    <s v="Clear explanation of what the school / local authority / proprietor of independent schools is expected to do next"/>
    <m/>
    <m/>
    <x v="0"/>
    <x v="2"/>
    <m/>
    <s v="Individual"/>
    <x v="0"/>
    <s v="Parent or carer and young people"/>
    <x v="3"/>
    <s v="Parent / Carer"/>
    <m/>
    <x v="0"/>
    <x v="0"/>
    <s v="Primary"/>
    <m/>
    <m/>
    <m/>
    <m/>
    <m/>
    <m/>
    <m/>
    <s v="Local authority"/>
    <m/>
    <m/>
    <m/>
    <s v="Do not publish response"/>
    <s v="ANON-E7Y6-NXTW-V"/>
  </r>
  <r>
    <n v="88"/>
    <m/>
    <s v="c"/>
    <n v="842"/>
    <m/>
    <x v="0"/>
    <x v="0"/>
    <x v="0"/>
    <x v="1"/>
    <x v="0"/>
    <x v="0"/>
    <x v="2"/>
    <m/>
    <x v="0"/>
    <m/>
    <x v="0"/>
    <s v="By using parents meetings to express views and been involved in PTA."/>
    <x v="2"/>
    <x v="0"/>
    <x v="0"/>
    <m/>
    <x v="3"/>
    <x v="5"/>
    <x v="0"/>
    <x v="2"/>
    <x v="1"/>
    <x v="0"/>
    <x v="0"/>
    <x v="1"/>
    <x v="0"/>
    <m/>
    <x v="1"/>
    <x v="0"/>
    <x v="0"/>
    <x v="0"/>
    <x v="1"/>
    <x v="0"/>
    <x v="0"/>
    <x v="0"/>
    <x v="1"/>
    <x v="1"/>
    <x v="0"/>
    <x v="0"/>
    <x v="0"/>
    <x v="1"/>
    <x v="0"/>
    <x v="0"/>
    <x v="0"/>
    <x v="0"/>
    <x v="1"/>
    <x v="1"/>
    <x v="1"/>
    <x v="0"/>
    <x v="1"/>
    <x v="1"/>
    <x v="1"/>
    <x v="0"/>
    <x v="4"/>
    <x v="4"/>
    <x v="2"/>
    <x v="0"/>
    <x v="0"/>
    <x v="1"/>
    <x v="1"/>
    <x v="0"/>
    <x v="0"/>
    <x v="0"/>
    <x v="0"/>
    <x v="0"/>
    <x v="0"/>
    <x v="0"/>
    <x v="1"/>
    <x v="0"/>
    <x v="0"/>
    <x v="1"/>
    <x v="0"/>
    <x v="0"/>
    <m/>
    <m/>
    <m/>
    <m/>
    <m/>
    <m/>
    <m/>
    <s v="Clear summary of strengths and areas for development"/>
    <m/>
    <s v="Clear explanation of any inspection grades if these are part of the inspection"/>
    <m/>
    <s v="Recommendations for improvement"/>
    <m/>
    <m/>
    <s v="Any planned follow-up activity by HM Inspectors"/>
    <x v="4"/>
    <x v="3"/>
    <m/>
    <s v="Individual"/>
    <x v="0"/>
    <s v="Parent or carer and young people"/>
    <x v="3"/>
    <s v="Parent / Carer"/>
    <m/>
    <x v="0"/>
    <x v="0"/>
    <s v="Primary"/>
    <m/>
    <m/>
    <m/>
    <m/>
    <m/>
    <m/>
    <m/>
    <s v="Not Answered"/>
    <m/>
    <m/>
    <m/>
    <s v="Publish response"/>
    <s v="ANON-E7Y6-NXGN-6"/>
  </r>
  <r>
    <n v="89"/>
    <m/>
    <s v="c"/>
    <n v="845"/>
    <m/>
    <x v="0"/>
    <x v="0"/>
    <x v="0"/>
    <x v="2"/>
    <x v="0"/>
    <x v="0"/>
    <x v="0"/>
    <s v="1:1 chats face to face with random, not pre chosen children _x000a_Anonymous questionnaires sent home and returned in a blank sealed envelope"/>
    <x v="0"/>
    <s v="Questionnaires to be  completed and handed in anonymously, more opportunities for whistle blowing without fear of recriminations"/>
    <x v="0"/>
    <s v="Parents should all have the opportunity to express their views during the inspection and highlight issues before the assessors come"/>
    <x v="0"/>
    <x v="0"/>
    <x v="0"/>
    <s v="There should be yearly opportunities for parents/staff to raise concerns and awareness to assessors who can then decide how often inspections are needed"/>
    <x v="3"/>
    <x v="0"/>
    <x v="1"/>
    <x v="2"/>
    <x v="0"/>
    <x v="0"/>
    <x v="1"/>
    <x v="0"/>
    <x v="0"/>
    <m/>
    <x v="2"/>
    <x v="36"/>
    <x v="4"/>
    <x v="0"/>
    <x v="0"/>
    <x v="0"/>
    <x v="0"/>
    <x v="0"/>
    <x v="0"/>
    <x v="3"/>
    <x v="3"/>
    <x v="1"/>
    <x v="0"/>
    <x v="0"/>
    <x v="0"/>
    <x v="2"/>
    <x v="0"/>
    <x v="0"/>
    <x v="0"/>
    <x v="0"/>
    <x v="1"/>
    <x v="1"/>
    <x v="1"/>
    <x v="1"/>
    <x v="0"/>
    <x v="0"/>
    <x v="4"/>
    <x v="4"/>
    <x v="2"/>
    <x v="1"/>
    <x v="0"/>
    <x v="1"/>
    <x v="0"/>
    <x v="2"/>
    <x v="0"/>
    <x v="0"/>
    <x v="0"/>
    <x v="16"/>
    <x v="2"/>
    <x v="19"/>
    <x v="66"/>
    <x v="0"/>
    <x v="0"/>
    <x v="0"/>
    <x v="1"/>
    <x v="0"/>
    <s v="Recommendations for improvement"/>
    <s v="Clear explanation of what the school / local authority / proprietor of independent schools is expected to do next"/>
    <s v="Indication of the support needed to make improvements"/>
    <s v="Any planned follow-up activity by HM Inspectors"/>
    <m/>
    <m/>
    <m/>
    <m/>
    <s v="Timely publication after the inspection"/>
    <m/>
    <m/>
    <s v="Recommendations for improvement"/>
    <m/>
    <s v="Indication of the support needed to make improvements"/>
    <m/>
    <x v="2"/>
    <x v="0"/>
    <m/>
    <s v="Individual"/>
    <x v="0"/>
    <s v="Parent or carer and young people"/>
    <x v="3"/>
    <s v="Parent / Carer"/>
    <m/>
    <x v="0"/>
    <x v="0"/>
    <s v="Primary"/>
    <m/>
    <m/>
    <m/>
    <m/>
    <m/>
    <m/>
    <m/>
    <s v="Not Answered"/>
    <m/>
    <m/>
    <m/>
    <s v="Publish response"/>
    <s v="ANON-E7Y6-NXGX-G"/>
  </r>
  <r>
    <n v="90"/>
    <m/>
    <s v="c"/>
    <n v="848"/>
    <m/>
    <x v="0"/>
    <x v="0"/>
    <x v="6"/>
    <x v="6"/>
    <x v="1"/>
    <x v="2"/>
    <x v="0"/>
    <m/>
    <x v="0"/>
    <m/>
    <x v="0"/>
    <m/>
    <x v="5"/>
    <x v="0"/>
    <x v="0"/>
    <m/>
    <x v="4"/>
    <x v="0"/>
    <x v="2"/>
    <x v="2"/>
    <x v="0"/>
    <x v="0"/>
    <x v="0"/>
    <x v="1"/>
    <x v="0"/>
    <m/>
    <x v="1"/>
    <x v="0"/>
    <x v="6"/>
    <x v="4"/>
    <x v="0"/>
    <x v="0"/>
    <x v="0"/>
    <x v="0"/>
    <x v="4"/>
    <x v="4"/>
    <x v="4"/>
    <x v="3"/>
    <x v="2"/>
    <x v="1"/>
    <x v="0"/>
    <x v="0"/>
    <x v="0"/>
    <x v="0"/>
    <x v="1"/>
    <x v="1"/>
    <x v="1"/>
    <x v="5"/>
    <x v="1"/>
    <x v="1"/>
    <x v="1"/>
    <x v="0"/>
    <x v="4"/>
    <x v="4"/>
    <x v="2"/>
    <x v="1"/>
    <x v="0"/>
    <x v="4"/>
    <x v="4"/>
    <x v="0"/>
    <x v="0"/>
    <x v="0"/>
    <x v="1"/>
    <x v="0"/>
    <x v="0"/>
    <x v="0"/>
    <x v="67"/>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s v="Timely publication after the inspection"/>
    <s v="Clear explanation of any inspection grades if these are part of the inspection"/>
    <s v="Examples of effective practice"/>
    <s v="Recommendations for improvement"/>
    <s v="Clear explanation of what the school / local authority / proprietor of independent schools is expected to do next"/>
    <s v="Indication of the support needed to make improvements"/>
    <s v="Any planned follow-up activity by HM Inspectors"/>
    <x v="0"/>
    <x v="0"/>
    <m/>
    <s v="Individual"/>
    <x v="0"/>
    <s v="Parent or carer and young people"/>
    <x v="3"/>
    <s v="Parent / Carer"/>
    <m/>
    <x v="1"/>
    <x v="0"/>
    <s v="Primary"/>
    <m/>
    <m/>
    <m/>
    <m/>
    <m/>
    <m/>
    <m/>
    <s v="Not Answered"/>
    <m/>
    <m/>
    <m/>
    <s v="Publish response"/>
    <s v="ANON-E7Y6-NXGB-T"/>
  </r>
  <r>
    <n v="91"/>
    <m/>
    <s v="c"/>
    <n v="849"/>
    <m/>
    <x v="0"/>
    <x v="0"/>
    <x v="0"/>
    <x v="0"/>
    <x v="0"/>
    <x v="0"/>
    <x v="0"/>
    <s v="Small groups, encouraged to write/draw/discuss what they like or dislime about their school or give children topics/themes."/>
    <x v="0"/>
    <s v="Opportunities for staff to talk to those carrying out inspections on a 1 to 1 basis"/>
    <x v="0"/>
    <m/>
    <x v="5"/>
    <x v="2"/>
    <x v="0"/>
    <m/>
    <x v="0"/>
    <x v="3"/>
    <x v="0"/>
    <x v="0"/>
    <x v="3"/>
    <x v="0"/>
    <x v="0"/>
    <x v="1"/>
    <x v="0"/>
    <m/>
    <x v="1"/>
    <x v="0"/>
    <x v="0"/>
    <x v="0"/>
    <x v="0"/>
    <x v="0"/>
    <x v="0"/>
    <x v="1"/>
    <x v="1"/>
    <x v="1"/>
    <x v="0"/>
    <x v="1"/>
    <x v="1"/>
    <x v="1"/>
    <x v="1"/>
    <x v="4"/>
    <x v="0"/>
    <x v="0"/>
    <x v="0"/>
    <x v="0"/>
    <x v="0"/>
    <x v="1"/>
    <x v="1"/>
    <x v="1"/>
    <x v="0"/>
    <x v="0"/>
    <x v="4"/>
    <x v="4"/>
    <x v="2"/>
    <x v="1"/>
    <x v="0"/>
    <x v="1"/>
    <x v="0"/>
    <x v="0"/>
    <x v="0"/>
    <x v="0"/>
    <x v="0"/>
    <x v="0"/>
    <x v="1"/>
    <x v="0"/>
    <x v="1"/>
    <x v="1"/>
    <x v="0"/>
    <x v="1"/>
    <x v="0"/>
    <x v="0"/>
    <m/>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m/>
    <m/>
    <s v="Clear explanation of what the school / local authority / proprietor of independent schools is expected to do next"/>
    <s v="Indication of the support needed to make improvements"/>
    <s v="Any planned follow-up activity by HM Inspectors"/>
    <x v="2"/>
    <x v="0"/>
    <m/>
    <s v="Individual"/>
    <x v="0"/>
    <s v="Parent or carer and young people"/>
    <x v="3"/>
    <s v="Parent / Carer"/>
    <m/>
    <x v="0"/>
    <x v="0"/>
    <s v="Primary"/>
    <m/>
    <m/>
    <m/>
    <m/>
    <m/>
    <m/>
    <m/>
    <s v="Not Answered"/>
    <m/>
    <m/>
    <m/>
    <s v="Publish response"/>
    <s v="ANON-E7Y6-NXG5-D"/>
  </r>
  <r>
    <n v="92"/>
    <m/>
    <s v="c"/>
    <n v="850"/>
    <m/>
    <x v="0"/>
    <x v="0"/>
    <x v="0"/>
    <x v="2"/>
    <x v="2"/>
    <x v="0"/>
    <x v="2"/>
    <s v="Focussed discussion on learning styles and support"/>
    <x v="1"/>
    <s v="Best placed to focus on barriers to addressing class room behaviour, learning styles and gaps in support to achieve these."/>
    <x v="2"/>
    <s v="Bridge between children's and teacher's views, can support developing solutions through inspection outcomes"/>
    <x v="3"/>
    <x v="0"/>
    <x v="0"/>
    <m/>
    <x v="3"/>
    <x v="2"/>
    <x v="1"/>
    <x v="2"/>
    <x v="0"/>
    <x v="0"/>
    <x v="0"/>
    <x v="1"/>
    <x v="0"/>
    <m/>
    <x v="0"/>
    <x v="0"/>
    <x v="0"/>
    <x v="1"/>
    <x v="0"/>
    <x v="0"/>
    <x v="0"/>
    <x v="0"/>
    <x v="1"/>
    <x v="0"/>
    <x v="3"/>
    <x v="0"/>
    <x v="2"/>
    <x v="0"/>
    <x v="0"/>
    <x v="0"/>
    <x v="0"/>
    <x v="1"/>
    <x v="0"/>
    <x v="0"/>
    <x v="1"/>
    <x v="1"/>
    <x v="0"/>
    <x v="1"/>
    <x v="0"/>
    <x v="0"/>
    <x v="0"/>
    <x v="0"/>
    <x v="0"/>
    <x v="1"/>
    <x v="0"/>
    <x v="0"/>
    <x v="1"/>
    <x v="0"/>
    <x v="0"/>
    <x v="1"/>
    <x v="1"/>
    <x v="0"/>
    <x v="0"/>
    <x v="0"/>
    <x v="68"/>
    <x v="1"/>
    <x v="0"/>
    <x v="1"/>
    <x v="0"/>
    <x v="1"/>
    <s v="Recommendations for improvement"/>
    <s v="Clear explanation of what the school / local authority / proprietor of independent schools is expected to do next"/>
    <s v="Indication of the support needed to make improvements"/>
    <m/>
    <m/>
    <m/>
    <m/>
    <s v="Clear summary of strengths and areas for development"/>
    <m/>
    <m/>
    <m/>
    <s v="Recommendations for improvement"/>
    <s v="Clear explanation of what the school / local authority / proprietor of independent schools is expected to do next"/>
    <m/>
    <m/>
    <x v="0"/>
    <x v="0"/>
    <m/>
    <s v="Individual"/>
    <x v="0"/>
    <s v="Parent or carer and young people"/>
    <x v="3"/>
    <s v="Parent / Carer"/>
    <m/>
    <x v="0"/>
    <x v="0"/>
    <m/>
    <m/>
    <m/>
    <s v="Secondary"/>
    <m/>
    <m/>
    <m/>
    <m/>
    <s v="Not Answered"/>
    <m/>
    <m/>
    <m/>
    <s v="Publish response"/>
    <s v="ANON-E7Y6-NXGS-B"/>
  </r>
  <r>
    <n v="93"/>
    <m/>
    <s v="c"/>
    <n v="852"/>
    <m/>
    <x v="0"/>
    <x v="0"/>
    <x v="0"/>
    <x v="2"/>
    <x v="2"/>
    <x v="5"/>
    <x v="0"/>
    <m/>
    <x v="0"/>
    <m/>
    <x v="0"/>
    <s v="Need to ensure this is broader than parent councils.   If schools select the focus groups it needs to be from out with the parent Council to get broader representation"/>
    <x v="6"/>
    <x v="2"/>
    <x v="0"/>
    <s v="Every 5-7 years is not frequent enough.  Children could be entirely failed by the education system if a failing school is not inspected during their time there.   Make inspections every 3 years, light touch and less onerous/time- consuming. Failing schools can then expect more in- depth analysis"/>
    <x v="5"/>
    <x v="4"/>
    <x v="3"/>
    <x v="3"/>
    <x v="2"/>
    <x v="1"/>
    <x v="0"/>
    <x v="1"/>
    <x v="0"/>
    <m/>
    <x v="2"/>
    <x v="37"/>
    <x v="2"/>
    <x v="5"/>
    <x v="5"/>
    <x v="4"/>
    <x v="5"/>
    <x v="5"/>
    <x v="0"/>
    <x v="1"/>
    <x v="3"/>
    <x v="0"/>
    <x v="0"/>
    <x v="5"/>
    <x v="0"/>
    <x v="2"/>
    <x v="1"/>
    <x v="0"/>
    <x v="0"/>
    <x v="0"/>
    <x v="1"/>
    <x v="0"/>
    <x v="1"/>
    <x v="0"/>
    <x v="1"/>
    <x v="0"/>
    <x v="4"/>
    <x v="4"/>
    <x v="2"/>
    <x v="1"/>
    <x v="0"/>
    <x v="0"/>
    <x v="0"/>
    <x v="2"/>
    <x v="2"/>
    <x v="0"/>
    <x v="0"/>
    <x v="0"/>
    <x v="1"/>
    <x v="0"/>
    <x v="69"/>
    <x v="0"/>
    <x v="0"/>
    <x v="0"/>
    <x v="0"/>
    <x v="0"/>
    <s v="Recommendations for improvement"/>
    <s v="Clear explanation of what the school / local authority / proprietor of independent schools is expected to do next"/>
    <m/>
    <m/>
    <m/>
    <m/>
    <m/>
    <s v="Clear summary of strengths and areas for development"/>
    <m/>
    <m/>
    <m/>
    <s v="Recommendations for improvement"/>
    <s v="Clear explanation of what the school / local authority / proprietor of independent schools is expected to do next"/>
    <m/>
    <m/>
    <x v="4"/>
    <x v="3"/>
    <m/>
    <s v="Individual"/>
    <x v="0"/>
    <s v="Parent or carer and young people"/>
    <x v="3"/>
    <s v="Parent / Carer"/>
    <m/>
    <x v="0"/>
    <x v="0"/>
    <s v="Primary"/>
    <m/>
    <m/>
    <m/>
    <m/>
    <m/>
    <m/>
    <m/>
    <s v="Not Answered"/>
    <m/>
    <m/>
    <m/>
    <s v="Publish response"/>
    <s v="ANON-E7Y6-NXG3-B"/>
  </r>
  <r>
    <n v="94"/>
    <m/>
    <s v="c"/>
    <n v="876"/>
    <m/>
    <x v="0"/>
    <x v="0"/>
    <x v="0"/>
    <x v="2"/>
    <x v="1"/>
    <x v="1"/>
    <x v="2"/>
    <s v="Focus group discussion with senior classes"/>
    <x v="1"/>
    <s v="Anonymous survey"/>
    <x v="0"/>
    <s v="Surveys and parents council open afternoon or evening"/>
    <x v="3"/>
    <x v="0"/>
    <x v="0"/>
    <m/>
    <x v="4"/>
    <x v="0"/>
    <x v="0"/>
    <x v="0"/>
    <x v="3"/>
    <x v="0"/>
    <x v="1"/>
    <x v="0"/>
    <x v="0"/>
    <s v="I think that the more detail given in a statement or summary is helpful for staff, parents and pupils. If the 6 point scale is to stay then more inforamtion is needed to expalin the grading. The more information given gives us confidence that the inspectors have got a good grasp of the school in general."/>
    <x v="5"/>
    <x v="38"/>
    <x v="0"/>
    <x v="3"/>
    <x v="0"/>
    <x v="0"/>
    <x v="0"/>
    <x v="1"/>
    <x v="0"/>
    <x v="4"/>
    <x v="6"/>
    <x v="3"/>
    <x v="2"/>
    <x v="1"/>
    <x v="0"/>
    <x v="2"/>
    <x v="0"/>
    <x v="0"/>
    <x v="1"/>
    <x v="1"/>
    <x v="1"/>
    <x v="1"/>
    <x v="1"/>
    <x v="1"/>
    <x v="1"/>
    <x v="0"/>
    <x v="4"/>
    <x v="0"/>
    <x v="0"/>
    <x v="1"/>
    <x v="0"/>
    <x v="1"/>
    <x v="0"/>
    <x v="2"/>
    <x v="0"/>
    <x v="0"/>
    <x v="1"/>
    <x v="0"/>
    <x v="0"/>
    <x v="0"/>
    <x v="70"/>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s v="Clear explanation of any inspection grades if these are part of the inspection"/>
    <m/>
    <m/>
    <s v="Clear explanation of what the school / local authority / proprietor of independent schools is expected to do next"/>
    <m/>
    <m/>
    <x v="2"/>
    <x v="1"/>
    <m/>
    <s v="Individual"/>
    <x v="0"/>
    <s v="Parent or carer and young people"/>
    <x v="3"/>
    <s v="Parent / Carer"/>
    <m/>
    <x v="0"/>
    <x v="0"/>
    <s v="Primary"/>
    <m/>
    <m/>
    <m/>
    <m/>
    <m/>
    <m/>
    <m/>
    <s v="Not Answered"/>
    <m/>
    <m/>
    <m/>
    <s v="Publish response"/>
    <s v="ANON-E7Y6-NXP2-K"/>
  </r>
  <r>
    <n v="95"/>
    <m/>
    <s v="c"/>
    <n v="945"/>
    <m/>
    <x v="0"/>
    <x v="0"/>
    <x v="1"/>
    <x v="1"/>
    <x v="0"/>
    <x v="1"/>
    <x v="0"/>
    <s v="Always involving them, getting their opinions"/>
    <x v="0"/>
    <s v="They are part of the school so this is very important"/>
    <x v="2"/>
    <s v="I agree but this should be more of a broader thing. Not just involving the parent council as many mothers or fathers are not involved in thecparrnt council. Other mother and fathers may have different views to put forward, concerns etc, it is important to gather all views and information from all parents"/>
    <x v="3"/>
    <x v="1"/>
    <x v="0"/>
    <s v="I really think they should be inspected alot more. I know that there are cost involved and needing more staff, but perhaps more money into this and inspecting them more often and alot more that the 10%. Schools can fall through the cracks so to speak."/>
    <x v="0"/>
    <x v="3"/>
    <x v="4"/>
    <x v="2"/>
    <x v="0"/>
    <x v="0"/>
    <x v="0"/>
    <x v="1"/>
    <x v="0"/>
    <m/>
    <x v="0"/>
    <x v="0"/>
    <x v="0"/>
    <x v="3"/>
    <x v="0"/>
    <x v="0"/>
    <x v="0"/>
    <x v="2"/>
    <x v="0"/>
    <x v="1"/>
    <x v="0"/>
    <x v="1"/>
    <x v="1"/>
    <x v="1"/>
    <x v="0"/>
    <x v="2"/>
    <x v="0"/>
    <x v="0"/>
    <x v="1"/>
    <x v="1"/>
    <x v="1"/>
    <x v="0"/>
    <x v="1"/>
    <x v="1"/>
    <x v="1"/>
    <x v="0"/>
    <x v="4"/>
    <x v="0"/>
    <x v="2"/>
    <x v="1"/>
    <x v="0"/>
    <x v="1"/>
    <x v="0"/>
    <x v="0"/>
    <x v="0"/>
    <x v="0"/>
    <x v="1"/>
    <x v="0"/>
    <x v="0"/>
    <x v="0"/>
    <x v="1"/>
    <x v="0"/>
    <x v="0"/>
    <x v="0"/>
    <x v="1"/>
    <x v="0"/>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s v="Clear explanation of any inspection grades if these are part of the inspection"/>
    <m/>
    <s v="Recommendations for improvement"/>
    <m/>
    <m/>
    <m/>
    <x v="0"/>
    <x v="0"/>
    <m/>
    <s v="Individual"/>
    <x v="0"/>
    <s v="Parent or carer and young people"/>
    <x v="3"/>
    <s v="Parent / Carer"/>
    <m/>
    <x v="0"/>
    <x v="0"/>
    <m/>
    <m/>
    <m/>
    <m/>
    <m/>
    <m/>
    <m/>
    <m/>
    <s v="Not Answered"/>
    <m/>
    <m/>
    <m/>
    <s v="Publish response"/>
    <s v="ANON-E7Y6-N43P-G"/>
  </r>
  <r>
    <n v="96"/>
    <m/>
    <s v="c"/>
    <n v="946"/>
    <m/>
    <x v="0"/>
    <x v="0"/>
    <x v="5"/>
    <x v="2"/>
    <x v="3"/>
    <x v="4"/>
    <x v="0"/>
    <s v="ASD son offrolled from Tarbert in Argyll. As Inspection took place AFTER he was offrolled, neither he nor us were allowed to share views with Inspector. Additionally, we contacted the inspection team to notify them that the LA had not been transparent and shared accurate stats with Members (ie they said there were no exclusions, which was not the case as my son was excluded), and this was not passed to the inspector, nor has there been any comeback on the LA for this lack of transparency. There are increasing numbers of children in home education as a result of mistreatment in schools - noone is asking them how the school failed. So you are currently only getting the view you want to get."/>
    <x v="3"/>
    <m/>
    <x v="0"/>
    <s v="ASD son offrolled from Tarbert in Argyll. As Inspection took place AFTER he was offrolled, neither he nor us were allowed to share views with Inspector. Additionally, we contacted the inspection team to notify them that the LA had not been transparent and shared accurate stats with Members (ie they said there were no exclusions, which was not the case as my son was excluded), and this was not passed to the inspector, nor has there been any comeback on the LA for this lack of transparency. There are increasing numbers of children in home education as a result of mistreatment in schools - noone is asking them how the school failed. So you are currently only getting the view you want to get."/>
    <x v="5"/>
    <x v="3"/>
    <x v="0"/>
    <m/>
    <x v="5"/>
    <x v="4"/>
    <x v="3"/>
    <x v="3"/>
    <x v="2"/>
    <x v="1"/>
    <x v="0"/>
    <x v="1"/>
    <x v="0"/>
    <m/>
    <x v="3"/>
    <x v="39"/>
    <x v="2"/>
    <x v="5"/>
    <x v="0"/>
    <x v="3"/>
    <x v="0"/>
    <x v="0"/>
    <x v="2"/>
    <x v="2"/>
    <x v="1"/>
    <x v="2"/>
    <x v="5"/>
    <x v="1"/>
    <x v="1"/>
    <x v="2"/>
    <x v="1"/>
    <x v="0"/>
    <x v="0"/>
    <x v="0"/>
    <x v="0"/>
    <x v="0"/>
    <x v="1"/>
    <x v="0"/>
    <x v="0"/>
    <x v="0"/>
    <x v="0"/>
    <x v="4"/>
    <x v="2"/>
    <x v="1"/>
    <x v="0"/>
    <x v="1"/>
    <x v="0"/>
    <x v="2"/>
    <x v="2"/>
    <x v="1"/>
    <x v="0"/>
    <x v="17"/>
    <x v="2"/>
    <x v="0"/>
    <x v="1"/>
    <x v="0"/>
    <x v="1"/>
    <x v="1"/>
    <x v="1"/>
    <x v="0"/>
    <m/>
    <m/>
    <m/>
    <m/>
    <m/>
    <m/>
    <m/>
    <m/>
    <m/>
    <m/>
    <m/>
    <m/>
    <m/>
    <m/>
    <m/>
    <x v="4"/>
    <x v="3"/>
    <m/>
    <s v="Individual"/>
    <x v="0"/>
    <s v="Parent or carer and young people"/>
    <x v="3"/>
    <s v="Parent / Carer"/>
    <m/>
    <x v="0"/>
    <x v="0"/>
    <s v="Primary"/>
    <m/>
    <m/>
    <m/>
    <m/>
    <m/>
    <m/>
    <m/>
    <s v="Not Answered"/>
    <m/>
    <m/>
    <m/>
    <s v="Publish response"/>
    <s v="ANON-E7Y6-N43C-3"/>
  </r>
  <r>
    <n v="97"/>
    <m/>
    <s v="c"/>
    <n v="807"/>
    <m/>
    <x v="0"/>
    <x v="0"/>
    <x v="2"/>
    <x v="2"/>
    <x v="1"/>
    <x v="2"/>
    <x v="0"/>
    <s v="Rather than asking questions and requiring answers from young children right away, it might be an idea for the questions to be sent home with the children so they can discuss and fill this out with the support of there parents. This would potentially mean that children would feel safer to answer questions with there trusted adult. When the inspector attended the school maybe asking questions to the younger children though play rather than interview style."/>
    <x v="2"/>
    <s v="Not sure that all watchers would feel they can express there views properly. I would like to think that they would be honest but from experience, teacher say and teacher do are totally different"/>
    <x v="1"/>
    <s v="For working families that can not be part of the parent council this is highly unfair that there views are sought as they already have a strong relationship with the school. Parents who work don’t have that relationship and may be more biased with there answers and actually focused on the education and treatment of young children without the attachment."/>
    <x v="0"/>
    <x v="0"/>
    <x v="3"/>
    <s v="I feel schools should be inspected at least once every 2 years."/>
    <x v="0"/>
    <x v="3"/>
    <x v="1"/>
    <x v="0"/>
    <x v="0"/>
    <x v="0"/>
    <x v="0"/>
    <x v="0"/>
    <x v="0"/>
    <m/>
    <x v="4"/>
    <x v="40"/>
    <x v="4"/>
    <x v="6"/>
    <x v="0"/>
    <x v="0"/>
    <x v="0"/>
    <x v="0"/>
    <x v="1"/>
    <x v="0"/>
    <x v="3"/>
    <x v="0"/>
    <x v="2"/>
    <x v="1"/>
    <x v="0"/>
    <x v="2"/>
    <x v="0"/>
    <x v="0"/>
    <x v="1"/>
    <x v="1"/>
    <x v="1"/>
    <x v="0"/>
    <x v="1"/>
    <x v="1"/>
    <x v="1"/>
    <x v="0"/>
    <x v="0"/>
    <x v="2"/>
    <x v="2"/>
    <x v="1"/>
    <x v="0"/>
    <x v="1"/>
    <x v="0"/>
    <x v="0"/>
    <x v="0"/>
    <x v="1"/>
    <x v="1"/>
    <x v="0"/>
    <x v="0"/>
    <x v="0"/>
    <x v="71"/>
    <x v="0"/>
    <x v="0"/>
    <x v="1"/>
    <x v="1"/>
    <x v="0"/>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s v="Timely publication after the inspection"/>
    <m/>
    <s v="Examples of effective practice"/>
    <s v="Recommendations for improvement"/>
    <s v="Clear explanation of what the school / local authority / proprietor of independent schools is expected to do next"/>
    <s v="Indication of the support needed to make improvements"/>
    <s v="Any planned follow-up activity by HM Inspectors"/>
    <x v="0"/>
    <x v="1"/>
    <m/>
    <s v="Individual"/>
    <x v="0"/>
    <s v="Parent or carer and young people"/>
    <x v="3"/>
    <s v="Child / Young Person"/>
    <m/>
    <x v="0"/>
    <x v="0"/>
    <s v="Primary"/>
    <m/>
    <m/>
    <m/>
    <m/>
    <m/>
    <m/>
    <m/>
    <s v="Not Answered"/>
    <m/>
    <m/>
    <m/>
    <s v="Publish response"/>
    <s v="ANON-E7Y6-NXND-3"/>
  </r>
  <r>
    <n v="98"/>
    <m/>
    <s v="c"/>
    <n v="232"/>
    <m/>
    <x v="0"/>
    <x v="0"/>
    <x v="0"/>
    <x v="0"/>
    <x v="0"/>
    <x v="2"/>
    <x v="0"/>
    <s v="Informal conversations with the child / children throughout the school, in various settings.  For example, in the classroom, in the playground, in the dining room..."/>
    <x v="0"/>
    <s v="Group meetings of mixed levels of all staff with inspectors."/>
    <x v="2"/>
    <s v="Informal chats with all the inspectors and parents/carers, on the day of the inspection"/>
    <x v="6"/>
    <x v="1"/>
    <x v="3"/>
    <s v="Inspections should take place every year._x000a_More so if there is a concern."/>
    <x v="2"/>
    <x v="0"/>
    <x v="0"/>
    <x v="1"/>
    <x v="2"/>
    <x v="0"/>
    <x v="0"/>
    <x v="1"/>
    <x v="0"/>
    <m/>
    <x v="3"/>
    <x v="41"/>
    <x v="2"/>
    <x v="5"/>
    <x v="5"/>
    <x v="4"/>
    <x v="5"/>
    <x v="5"/>
    <x v="1"/>
    <x v="2"/>
    <x v="3"/>
    <x v="2"/>
    <x v="0"/>
    <x v="1"/>
    <x v="0"/>
    <x v="2"/>
    <x v="0"/>
    <x v="0"/>
    <x v="0"/>
    <x v="0"/>
    <x v="0"/>
    <x v="1"/>
    <x v="1"/>
    <x v="1"/>
    <x v="1"/>
    <x v="0"/>
    <x v="0"/>
    <x v="4"/>
    <x v="2"/>
    <x v="1"/>
    <x v="0"/>
    <x v="0"/>
    <x v="1"/>
    <x v="2"/>
    <x v="2"/>
    <x v="0"/>
    <x v="1"/>
    <x v="0"/>
    <x v="1"/>
    <x v="0"/>
    <x v="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s v="Clear explanation of any inspection grades if these are part of the inspection"/>
    <m/>
    <m/>
    <m/>
    <m/>
    <m/>
    <x v="0"/>
    <x v="0"/>
    <m/>
    <s v="Individual"/>
    <x v="0"/>
    <s v="Parent or carer and young people"/>
    <x v="3"/>
    <s v="Other, please state:"/>
    <s v="Grandmother"/>
    <x v="0"/>
    <x v="0"/>
    <s v="Primary"/>
    <m/>
    <m/>
    <m/>
    <m/>
    <m/>
    <m/>
    <m/>
    <s v="Not Answered"/>
    <m/>
    <m/>
    <m/>
    <s v="Publish response"/>
    <s v="ANON-E7Y6-NCDC-3"/>
  </r>
  <r>
    <n v="99"/>
    <m/>
    <s v="c"/>
    <n v="210"/>
    <m/>
    <x v="0"/>
    <x v="0"/>
    <x v="1"/>
    <x v="6"/>
    <x v="4"/>
    <x v="6"/>
    <x v="3"/>
    <m/>
    <x v="0"/>
    <s v="Ensure confidentiality between inspectors and staff members regarding any negative comments that they will not be named in discussions with management of the school."/>
    <x v="3"/>
    <m/>
    <x v="3"/>
    <x v="1"/>
    <x v="0"/>
    <m/>
    <x v="0"/>
    <x v="3"/>
    <x v="2"/>
    <x v="0"/>
    <x v="3"/>
    <x v="0"/>
    <x v="0"/>
    <x v="1"/>
    <x v="0"/>
    <m/>
    <x v="2"/>
    <x v="0"/>
    <x v="5"/>
    <x v="2"/>
    <x v="0"/>
    <x v="0"/>
    <x v="0"/>
    <x v="1"/>
    <x v="1"/>
    <x v="3"/>
    <x v="4"/>
    <x v="3"/>
    <x v="2"/>
    <x v="1"/>
    <x v="1"/>
    <x v="2"/>
    <x v="1"/>
    <x v="0"/>
    <x v="0"/>
    <x v="0"/>
    <x v="0"/>
    <x v="1"/>
    <x v="0"/>
    <x v="1"/>
    <x v="0"/>
    <x v="0"/>
    <x v="0"/>
    <x v="2"/>
    <x v="0"/>
    <x v="0"/>
    <x v="0"/>
    <x v="0"/>
    <x v="0"/>
    <x v="2"/>
    <x v="2"/>
    <x v="0"/>
    <x v="0"/>
    <x v="0"/>
    <x v="0"/>
    <x v="0"/>
    <x v="72"/>
    <x v="1"/>
    <x v="0"/>
    <x v="0"/>
    <x v="1"/>
    <x v="1"/>
    <s v="Recommendations for improvement"/>
    <m/>
    <m/>
    <s v="Any planned follow-up activity by HM Inspectors"/>
    <m/>
    <m/>
    <s v="Language and content which reflects the context of the school"/>
    <s v="Clear summary of strengths and areas for development"/>
    <s v="Timely publication after the inspection"/>
    <m/>
    <s v="Examples of effective practice"/>
    <m/>
    <s v="Clear explanation of what the school / local authority / proprietor of independent schools is expected to do next"/>
    <s v="Indication of the support needed to make improvements"/>
    <s v="Any planned follow-up activity by HM Inspectors"/>
    <x v="1"/>
    <x v="0"/>
    <m/>
    <s v="Individual"/>
    <x v="0"/>
    <s v="Parent or carer and young people"/>
    <x v="3"/>
    <s v="Other, please state:"/>
    <s v="Support staff and parent"/>
    <x v="0"/>
    <x v="0"/>
    <s v="Primary"/>
    <m/>
    <m/>
    <s v="Secondary"/>
    <m/>
    <m/>
    <m/>
    <m/>
    <s v="Not Answered"/>
    <m/>
    <m/>
    <m/>
    <s v="Do not publish response"/>
    <s v="ANON-E7Y6-NC12-Y"/>
  </r>
  <r>
    <n v="100"/>
    <m/>
    <s v="c"/>
    <n v="123"/>
    <m/>
    <x v="0"/>
    <x v="0"/>
    <x v="1"/>
    <x v="1"/>
    <x v="4"/>
    <x v="1"/>
    <x v="4"/>
    <m/>
    <x v="2"/>
    <m/>
    <x v="3"/>
    <m/>
    <x v="5"/>
    <x v="0"/>
    <x v="3"/>
    <m/>
    <x v="1"/>
    <x v="1"/>
    <x v="1"/>
    <x v="2"/>
    <x v="1"/>
    <x v="1"/>
    <x v="1"/>
    <x v="1"/>
    <x v="0"/>
    <m/>
    <x v="3"/>
    <x v="42"/>
    <x v="5"/>
    <x v="1"/>
    <x v="2"/>
    <x v="1"/>
    <x v="2"/>
    <x v="3"/>
    <x v="1"/>
    <x v="4"/>
    <x v="6"/>
    <x v="4"/>
    <x v="2"/>
    <x v="0"/>
    <x v="1"/>
    <x v="2"/>
    <x v="0"/>
    <x v="0"/>
    <x v="0"/>
    <x v="0"/>
    <x v="0"/>
    <x v="1"/>
    <x v="3"/>
    <x v="1"/>
    <x v="0"/>
    <x v="1"/>
    <x v="0"/>
    <x v="2"/>
    <x v="3"/>
    <x v="0"/>
    <x v="0"/>
    <x v="0"/>
    <x v="1"/>
    <x v="2"/>
    <x v="2"/>
    <x v="0"/>
    <x v="0"/>
    <x v="18"/>
    <x v="0"/>
    <x v="0"/>
    <x v="73"/>
    <x v="0"/>
    <x v="1"/>
    <x v="1"/>
    <x v="1"/>
    <x v="1"/>
    <m/>
    <m/>
    <m/>
    <m/>
    <m/>
    <m/>
    <s v="Language and content which reflects the context of the school"/>
    <m/>
    <m/>
    <m/>
    <s v="Examples of effective practice"/>
    <m/>
    <m/>
    <m/>
    <m/>
    <x v="3"/>
    <x v="4"/>
    <m/>
    <s v="Individual"/>
    <x v="0"/>
    <s v="Parent or carer and young people"/>
    <x v="4"/>
    <s v="Parent / Carer"/>
    <m/>
    <x v="0"/>
    <x v="0"/>
    <s v="Primary"/>
    <m/>
    <m/>
    <m/>
    <m/>
    <m/>
    <m/>
    <m/>
    <s v="Other, please state:"/>
    <m/>
    <m/>
    <m/>
    <s v="Do not publish response"/>
    <s v="ANON-E7Y6-NCCS-J"/>
  </r>
  <r>
    <n v="101"/>
    <m/>
    <s v="c"/>
    <n v="173"/>
    <m/>
    <x v="0"/>
    <x v="0"/>
    <x v="1"/>
    <x v="2"/>
    <x v="1"/>
    <x v="2"/>
    <x v="2"/>
    <m/>
    <x v="1"/>
    <m/>
    <x v="3"/>
    <m/>
    <x v="0"/>
    <x v="0"/>
    <x v="1"/>
    <s v="Children and young people should experience an inspection during their primary AND secondary education."/>
    <x v="0"/>
    <x v="3"/>
    <x v="4"/>
    <x v="0"/>
    <x v="1"/>
    <x v="0"/>
    <x v="1"/>
    <x v="0"/>
    <x v="0"/>
    <m/>
    <x v="0"/>
    <x v="43"/>
    <x v="1"/>
    <x v="6"/>
    <x v="0"/>
    <x v="0"/>
    <x v="0"/>
    <x v="0"/>
    <x v="0"/>
    <x v="0"/>
    <x v="3"/>
    <x v="0"/>
    <x v="2"/>
    <x v="1"/>
    <x v="0"/>
    <x v="0"/>
    <x v="1"/>
    <x v="0"/>
    <x v="1"/>
    <x v="1"/>
    <x v="1"/>
    <x v="1"/>
    <x v="1"/>
    <x v="1"/>
    <x v="1"/>
    <x v="0"/>
    <x v="2"/>
    <x v="0"/>
    <x v="0"/>
    <x v="1"/>
    <x v="0"/>
    <x v="1"/>
    <x v="0"/>
    <x v="2"/>
    <x v="0"/>
    <x v="1"/>
    <x v="1"/>
    <x v="19"/>
    <x v="1"/>
    <x v="20"/>
    <x v="74"/>
    <x v="1"/>
    <x v="0"/>
    <x v="0"/>
    <x v="0"/>
    <x v="0"/>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s v="Timely publication after the inspection"/>
    <m/>
    <m/>
    <m/>
    <m/>
    <m/>
    <s v="Any planned follow-up activity by HM Inspectors"/>
    <x v="3"/>
    <x v="0"/>
    <s v="This is especially important for schools who are graded satisfactory or below."/>
    <s v="Individual"/>
    <x v="0"/>
    <s v="Parent or carer and young people"/>
    <x v="4"/>
    <s v="Parent / Carer"/>
    <m/>
    <x v="1"/>
    <x v="0"/>
    <s v="Primary"/>
    <m/>
    <s v="Public Sector"/>
    <m/>
    <m/>
    <m/>
    <m/>
    <m/>
    <s v="Not Answered"/>
    <m/>
    <m/>
    <m/>
    <s v="Publish response"/>
    <s v="ANON-E7Y6-NCKE-C"/>
  </r>
  <r>
    <n v="102"/>
    <m/>
    <s v="c"/>
    <n v="191"/>
    <m/>
    <x v="0"/>
    <x v="0"/>
    <x v="0"/>
    <x v="0"/>
    <x v="0"/>
    <x v="0"/>
    <x v="0"/>
    <s v="Work with qualitative social researchers with expertise in participatory approaches for research with children and young people"/>
    <x v="0"/>
    <s v="There need to be opportunities for anonymous feedback and indepth feedback to explain context"/>
    <x v="0"/>
    <m/>
    <x v="1"/>
    <x v="0"/>
    <x v="0"/>
    <m/>
    <x v="6"/>
    <x v="6"/>
    <x v="0"/>
    <x v="2"/>
    <x v="2"/>
    <x v="0"/>
    <x v="1"/>
    <x v="0"/>
    <x v="0"/>
    <m/>
    <x v="5"/>
    <x v="0"/>
    <x v="6"/>
    <x v="0"/>
    <x v="0"/>
    <x v="0"/>
    <x v="0"/>
    <x v="1"/>
    <x v="4"/>
    <x v="1"/>
    <x v="4"/>
    <x v="1"/>
    <x v="1"/>
    <x v="1"/>
    <x v="0"/>
    <x v="2"/>
    <x v="0"/>
    <x v="0"/>
    <x v="1"/>
    <x v="0"/>
    <x v="1"/>
    <x v="0"/>
    <x v="0"/>
    <x v="0"/>
    <x v="1"/>
    <x v="0"/>
    <x v="1"/>
    <x v="1"/>
    <x v="0"/>
    <x v="0"/>
    <x v="0"/>
    <x v="0"/>
    <x v="0"/>
    <x v="0"/>
    <x v="0"/>
    <x v="1"/>
    <x v="1"/>
    <x v="0"/>
    <x v="0"/>
    <x v="0"/>
    <x v="75"/>
    <x v="0"/>
    <x v="0"/>
    <x v="1"/>
    <x v="0"/>
    <x v="1"/>
    <m/>
    <m/>
    <m/>
    <m/>
    <m/>
    <m/>
    <m/>
    <s v="Clear summary of strengths and areas for development"/>
    <m/>
    <s v="Clear explanation of any inspection grades if these are part of the inspection"/>
    <s v="Examples of effective practice"/>
    <m/>
    <m/>
    <m/>
    <m/>
    <x v="2"/>
    <x v="1"/>
    <m/>
    <s v="Individual"/>
    <x v="0"/>
    <s v="Parent or carer and young people"/>
    <x v="4"/>
    <s v="Parent / Carer"/>
    <m/>
    <x v="0"/>
    <x v="0"/>
    <s v="Primary"/>
    <m/>
    <m/>
    <m/>
    <m/>
    <m/>
    <m/>
    <m/>
    <s v="Not Answered"/>
    <m/>
    <m/>
    <m/>
    <s v="Publish response"/>
    <s v="ANON-E7Y6-NCRY-7"/>
  </r>
  <r>
    <n v="103"/>
    <m/>
    <s v="c"/>
    <n v="239"/>
    <m/>
    <x v="0"/>
    <x v="0"/>
    <x v="2"/>
    <x v="3"/>
    <x v="1"/>
    <x v="0"/>
    <x v="0"/>
    <s v="Conversations with learners"/>
    <x v="0"/>
    <s v="Conversations with staff"/>
    <x v="0"/>
    <s v="Discussions with parents"/>
    <x v="6"/>
    <x v="2"/>
    <x v="2"/>
    <m/>
    <x v="3"/>
    <x v="2"/>
    <x v="1"/>
    <x v="1"/>
    <x v="1"/>
    <x v="0"/>
    <x v="0"/>
    <x v="1"/>
    <x v="0"/>
    <m/>
    <x v="1"/>
    <x v="0"/>
    <x v="3"/>
    <x v="1"/>
    <x v="0"/>
    <x v="0"/>
    <x v="0"/>
    <x v="0"/>
    <x v="0"/>
    <x v="0"/>
    <x v="0"/>
    <x v="0"/>
    <x v="0"/>
    <x v="1"/>
    <x v="1"/>
    <x v="4"/>
    <x v="0"/>
    <x v="0"/>
    <x v="1"/>
    <x v="1"/>
    <x v="0"/>
    <x v="0"/>
    <x v="1"/>
    <x v="0"/>
    <x v="1"/>
    <x v="1"/>
    <x v="0"/>
    <x v="0"/>
    <x v="2"/>
    <x v="1"/>
    <x v="0"/>
    <x v="1"/>
    <x v="0"/>
    <x v="0"/>
    <x v="0"/>
    <x v="0"/>
    <x v="1"/>
    <x v="0"/>
    <x v="0"/>
    <x v="0"/>
    <x v="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s v="Timely publication after the inspection"/>
    <s v="Clear explanation of any inspection grades if these are part of the inspection"/>
    <s v="Examples of effective practice"/>
    <s v="Recommendations for improvement"/>
    <s v="Clear explanation of what the school / local authority / proprietor of independent schools is expected to do next"/>
    <s v="Indication of the support needed to make improvements"/>
    <s v="Any planned follow-up activity by HM Inspectors"/>
    <x v="2"/>
    <x v="2"/>
    <m/>
    <s v="Individual"/>
    <x v="0"/>
    <s v="Parent or carer and young people"/>
    <x v="4"/>
    <s v="Parent / Carer"/>
    <m/>
    <x v="0"/>
    <x v="0"/>
    <s v="Primary"/>
    <m/>
    <m/>
    <m/>
    <m/>
    <m/>
    <m/>
    <m/>
    <s v="Not Answered"/>
    <m/>
    <m/>
    <m/>
    <s v="Publish response"/>
    <s v="ANON-E7Y6-NC61-3"/>
  </r>
  <r>
    <n v="104"/>
    <m/>
    <s v="c"/>
    <n v="487"/>
    <m/>
    <x v="0"/>
    <x v="0"/>
    <x v="1"/>
    <x v="1"/>
    <x v="1"/>
    <x v="1"/>
    <x v="3"/>
    <m/>
    <x v="0"/>
    <s v="Staff should have the opportunity to share their views in confidence so that challenging issues can be raised without fear of reprisals"/>
    <x v="0"/>
    <s v="Inspectors must ensure that a small, highly vocal minority is not permitted to overrule other’s voices, particularly with regards safeguarding"/>
    <x v="0"/>
    <x v="0"/>
    <x v="0"/>
    <m/>
    <x v="3"/>
    <x v="2"/>
    <x v="0"/>
    <x v="2"/>
    <x v="0"/>
    <x v="1"/>
    <x v="1"/>
    <x v="1"/>
    <x v="0"/>
    <s v="Reports should highlight how schools in challenging areas have worked to address the challenges. More privileged schools should be assessed on their contribution to supporting other, less able schools"/>
    <x v="2"/>
    <x v="0"/>
    <x v="1"/>
    <x v="1"/>
    <x v="0"/>
    <x v="0"/>
    <x v="0"/>
    <x v="3"/>
    <x v="0"/>
    <x v="1"/>
    <x v="6"/>
    <x v="4"/>
    <x v="2"/>
    <x v="2"/>
    <x v="0"/>
    <x v="0"/>
    <x v="1"/>
    <x v="3"/>
    <x v="1"/>
    <x v="1"/>
    <x v="1"/>
    <x v="0"/>
    <x v="0"/>
    <x v="0"/>
    <x v="1"/>
    <x v="1"/>
    <x v="0"/>
    <x v="0"/>
    <x v="2"/>
    <x v="0"/>
    <x v="0"/>
    <x v="1"/>
    <x v="0"/>
    <x v="2"/>
    <x v="2"/>
    <x v="1"/>
    <x v="1"/>
    <x v="20"/>
    <x v="0"/>
    <x v="21"/>
    <x v="76"/>
    <x v="1"/>
    <x v="0"/>
    <x v="0"/>
    <x v="0"/>
    <x v="0"/>
    <s v="Recommendations for improvement"/>
    <s v="Clear explanation of what the school / local authority / proprietor of independent schools is expected to do next"/>
    <s v="Indication of the support needed to make improvements"/>
    <s v="Any planned follow-up activity by HM Inspectors"/>
    <m/>
    <s v="I hope there will be a process for all schools to self- report on their progress, with input from parents and children,  so that it is not 5 years until issues are resolved"/>
    <m/>
    <m/>
    <s v="Timely publication after the inspection"/>
    <m/>
    <m/>
    <s v="Recommendations for improvement"/>
    <s v="Clear explanation of what the school / local authority / proprietor of independent schools is expected to do next"/>
    <m/>
    <m/>
    <x v="1"/>
    <x v="0"/>
    <s v="Noted earlier - self-reporting on progress, validated by confidential input from parents, teachers and children"/>
    <s v="Individual"/>
    <x v="0"/>
    <s v="Parent or carer and young people"/>
    <x v="4"/>
    <s v="Parent / Carer"/>
    <m/>
    <x v="0"/>
    <x v="0"/>
    <s v="Primary"/>
    <m/>
    <m/>
    <s v="Secondary"/>
    <m/>
    <m/>
    <m/>
    <m/>
    <s v="Not Answered"/>
    <m/>
    <m/>
    <m/>
    <s v="Publish response"/>
    <s v="ANON-E7Y6-NXQ1-K"/>
  </r>
  <r>
    <n v="105"/>
    <m/>
    <s v="c"/>
    <n v="552"/>
    <m/>
    <x v="0"/>
    <x v="0"/>
    <x v="2"/>
    <x v="5"/>
    <x v="1"/>
    <x v="0"/>
    <x v="0"/>
    <m/>
    <x v="1"/>
    <m/>
    <x v="4"/>
    <m/>
    <x v="6"/>
    <x v="0"/>
    <x v="2"/>
    <m/>
    <x v="3"/>
    <x v="2"/>
    <x v="1"/>
    <x v="1"/>
    <x v="0"/>
    <x v="0"/>
    <x v="0"/>
    <x v="1"/>
    <x v="0"/>
    <m/>
    <x v="0"/>
    <x v="0"/>
    <x v="2"/>
    <x v="1"/>
    <x v="0"/>
    <x v="0"/>
    <x v="1"/>
    <x v="1"/>
    <x v="0"/>
    <x v="2"/>
    <x v="1"/>
    <x v="2"/>
    <x v="3"/>
    <x v="3"/>
    <x v="2"/>
    <x v="3"/>
    <x v="2"/>
    <x v="2"/>
    <x v="3"/>
    <x v="2"/>
    <x v="2"/>
    <x v="2"/>
    <x v="2"/>
    <x v="3"/>
    <x v="2"/>
    <x v="2"/>
    <x v="3"/>
    <x v="3"/>
    <x v="1"/>
    <x v="2"/>
    <x v="1"/>
    <x v="2"/>
    <x v="2"/>
    <x v="3"/>
    <x v="3"/>
    <x v="2"/>
    <x v="2"/>
    <x v="0"/>
    <x v="0"/>
    <x v="0"/>
    <x v="1"/>
    <x v="1"/>
    <x v="0"/>
    <x v="0"/>
    <x v="1"/>
    <x v="1"/>
    <s v="Recommendations for improvement"/>
    <m/>
    <s v="Indication of the support needed to make improvements"/>
    <m/>
    <m/>
    <m/>
    <m/>
    <s v="Clear summary of strengths and areas for development"/>
    <m/>
    <m/>
    <s v="Examples of effective practice"/>
    <s v="Recommendations for improvement"/>
    <m/>
    <m/>
    <m/>
    <x v="4"/>
    <x v="0"/>
    <m/>
    <s v="Individual"/>
    <x v="0"/>
    <s v="Parent or carer and young people"/>
    <x v="4"/>
    <s v="Parent / Carer"/>
    <m/>
    <x v="0"/>
    <x v="0"/>
    <m/>
    <m/>
    <m/>
    <m/>
    <m/>
    <m/>
    <m/>
    <m/>
    <s v="Not Answered"/>
    <m/>
    <m/>
    <m/>
    <s v="Do not publish response"/>
    <s v="ANON-E7Y6-NXS2-P"/>
  </r>
  <r>
    <n v="106"/>
    <m/>
    <s v="c"/>
    <n v="877"/>
    <m/>
    <x v="0"/>
    <x v="0"/>
    <x v="2"/>
    <x v="2"/>
    <x v="0"/>
    <x v="0"/>
    <x v="0"/>
    <s v="Children and young people know their local areas better than anyone. Their input is crucial because they understand what really works and what doesn’t in their schools and communities. They can highlight issues or opportunities that adults might overlook, especially around wellbeing, inclusion, and how learning connects to their everyday lives. Giving them more space to share these insights would make inspections more balanced and relevant."/>
    <x v="0"/>
    <s v="School staff should definitely have more opportunities to share their views. They know children best and understand their individual needs, strengths, and challenges. Many staff also live locally, so they have a deep awareness of the wider context and the support schools provide beyond the classroom. Their insight is essential for a fair and complete picture of how well a school is supporting its learners."/>
    <x v="0"/>
    <s v="I strongly agree. Parents and carers should have more chances to share their views. They see every day how schools support their children — not just academically, but emotionally and socially too. Their perspective is vital because they notice things that might not always come through in data or reports._x000a_Sometimes it can be hard for parents to take part due to time or confidence, so offering more flexible and informal ways to contribute — like short online surveys, small group chats, or drop-in sessions — would help make their voices heard more meaningfully."/>
    <x v="2"/>
    <x v="0"/>
    <x v="0"/>
    <m/>
    <x v="4"/>
    <x v="0"/>
    <x v="0"/>
    <x v="2"/>
    <x v="0"/>
    <x v="0"/>
    <x v="0"/>
    <x v="1"/>
    <x v="0"/>
    <s v="A clear written summary feels more useful. It gives a fuller picture of what’s working well and what could be better, rather than just a grade."/>
    <x v="0"/>
    <x v="0"/>
    <x v="1"/>
    <x v="1"/>
    <x v="0"/>
    <x v="0"/>
    <x v="0"/>
    <x v="0"/>
    <x v="1"/>
    <x v="1"/>
    <x v="1"/>
    <x v="0"/>
    <x v="2"/>
    <x v="1"/>
    <x v="0"/>
    <x v="0"/>
    <x v="0"/>
    <x v="0"/>
    <x v="1"/>
    <x v="1"/>
    <x v="1"/>
    <x v="0"/>
    <x v="1"/>
    <x v="1"/>
    <x v="1"/>
    <x v="0"/>
    <x v="4"/>
    <x v="4"/>
    <x v="2"/>
    <x v="1"/>
    <x v="0"/>
    <x v="0"/>
    <x v="1"/>
    <x v="2"/>
    <x v="2"/>
    <x v="1"/>
    <x v="1"/>
    <x v="0"/>
    <x v="0"/>
    <x v="22"/>
    <x v="77"/>
    <x v="1"/>
    <x v="0"/>
    <x v="1"/>
    <x v="1"/>
    <x v="1"/>
    <s v="Recommendations for improvement"/>
    <s v="Clear explanation of what the school / local authority / proprietor of independent schools is expected to do next"/>
    <m/>
    <m/>
    <m/>
    <m/>
    <s v="Language and content which reflects the context of the school"/>
    <s v="Clear summary of strengths and areas for development"/>
    <m/>
    <m/>
    <m/>
    <m/>
    <m/>
    <s v="Indication of the support needed to make improvements"/>
    <m/>
    <x v="2"/>
    <x v="0"/>
    <m/>
    <s v="Individual"/>
    <x v="0"/>
    <s v="Parent or carer and young people"/>
    <x v="4"/>
    <s v="Parent / Carer"/>
    <m/>
    <x v="0"/>
    <x v="0"/>
    <m/>
    <m/>
    <m/>
    <s v="Secondary"/>
    <m/>
    <m/>
    <m/>
    <m/>
    <s v="Not Answered"/>
    <m/>
    <m/>
    <m/>
    <s v="Publish response"/>
    <s v="ANON-E7Y6-NXET-A"/>
  </r>
  <r>
    <n v="107"/>
    <m/>
    <s v="c"/>
    <n v="1072"/>
    <m/>
    <x v="0"/>
    <x v="0"/>
    <x v="1"/>
    <x v="2"/>
    <x v="3"/>
    <x v="2"/>
    <x v="0"/>
    <s v="select young people to participate not the school. seek out particular groups of pupils from equality groups or with particular issues"/>
    <x v="5"/>
    <m/>
    <x v="0"/>
    <s v="the questionnaires are very fixed in terms of what topics you want to hear.  It's not what we think of school or seeking evidence of what is good or bad. you didn't take on board very serious concners being raised at my school inspection and look into these but stuck to your formula.  _x000a__x000a_your issues you inspect are not what is important to parents.  you inspect a system you are part of .  you dont get views that challenge that system view."/>
    <x v="0"/>
    <x v="0"/>
    <x v="3"/>
    <s v="In england ofsetd inspect more often on schools that are failing.  It should be regular and at short notice on those that need follow up. You trust schools too much. most are not good by your ratings. follow up is too slow.  schools at secondary level shoudl be say every 3 years as if its a bad school its too late for those pupils to have anything done in that school"/>
    <x v="0"/>
    <x v="3"/>
    <x v="4"/>
    <x v="0"/>
    <x v="1"/>
    <x v="1"/>
    <x v="0"/>
    <x v="1"/>
    <x v="0"/>
    <m/>
    <x v="3"/>
    <x v="44"/>
    <x v="4"/>
    <x v="6"/>
    <x v="0"/>
    <x v="1"/>
    <x v="0"/>
    <x v="2"/>
    <x v="1"/>
    <x v="5"/>
    <x v="0"/>
    <x v="1"/>
    <x v="0"/>
    <x v="1"/>
    <x v="0"/>
    <x v="2"/>
    <x v="0"/>
    <x v="0"/>
    <x v="2"/>
    <x v="0"/>
    <x v="1"/>
    <x v="1"/>
    <x v="1"/>
    <x v="2"/>
    <x v="0"/>
    <x v="0"/>
    <x v="2"/>
    <x v="2"/>
    <x v="0"/>
    <x v="1"/>
    <x v="0"/>
    <x v="0"/>
    <x v="0"/>
    <x v="4"/>
    <x v="2"/>
    <x v="3"/>
    <x v="3"/>
    <x v="21"/>
    <x v="1"/>
    <x v="0"/>
    <x v="78"/>
    <x v="0"/>
    <x v="1"/>
    <x v="1"/>
    <x v="0"/>
    <x v="0"/>
    <s v="Recommendations for improvement"/>
    <s v="Clear explanation of what the school / local authority / proprietor of independent schools is expected to do next"/>
    <m/>
    <m/>
    <s v="Other (please comment in the box below)"/>
    <s v="Reports are for parents and pupils not the school system.  That's who it's written for now.  Tell us in normal language if the school is educating to minimum standards.  Too much waffle and jargon. Get to teh point and say what's good and bad and give the changes needed and if timescales in months.  Its too easy to see no changes"/>
    <m/>
    <m/>
    <m/>
    <s v="Clear explanation of any inspection grades if these are part of the inspection"/>
    <m/>
    <s v="Recommendations for improvement"/>
    <s v="Clear explanation of what the school / local authority / proprietor of independent schools is expected to do next"/>
    <m/>
    <m/>
    <x v="4"/>
    <x v="1"/>
    <m/>
    <s v="Individual"/>
    <x v="0"/>
    <s v="Parent or carer and young people"/>
    <x v="4"/>
    <s v="Parent / Carer"/>
    <m/>
    <x v="0"/>
    <x v="0"/>
    <m/>
    <m/>
    <m/>
    <m/>
    <m/>
    <m/>
    <m/>
    <m/>
    <s v="Not Answered"/>
    <m/>
    <m/>
    <m/>
    <s v="Publish response"/>
    <s v="ANON-E7Y6-N4S8-R"/>
  </r>
  <r>
    <n v="108"/>
    <m/>
    <s v="c"/>
    <n v="708"/>
    <m/>
    <x v="0"/>
    <x v="0"/>
    <x v="0"/>
    <x v="1"/>
    <x v="5"/>
    <x v="0"/>
    <x v="2"/>
    <s v="Perhaps sharing statements or ranking these in groups. Selecting children at random and asking for feedback is often not helpful. Children can be unsure of what the question means or feel like there is one answer and they don’t know so end up saying very little. A variety of  young people’s views is helpful and appropriate but perhaps needs to be more supportive to make it meaningful."/>
    <x v="0"/>
    <s v="Questionnaires, _x000a_True/ false statements _x000a_Group discussions _x000a_Anonymous feedback"/>
    <x v="2"/>
    <s v="Current approaches of questionnaires and a wide range of views collected"/>
    <x v="3"/>
    <x v="0"/>
    <x v="5"/>
    <s v="A less full inspection model done more frequently might be more meaningful. A rolling cycle within a learning community model with an external moderator acting in a neutral referee/ counsellor role would be helpful. Schools could share good/ best practice and compare what they see across surrounding schools (taking SIMD etc and local area into account). Staff could raise questions about how a school manages/ records x, y, z and all staff could discuss these questions. This would feel more relevant and meaningful than a spot check every 10 years or so"/>
    <x v="3"/>
    <x v="2"/>
    <x v="1"/>
    <x v="2"/>
    <x v="1"/>
    <x v="0"/>
    <x v="0"/>
    <x v="0"/>
    <x v="0"/>
    <m/>
    <x v="5"/>
    <x v="0"/>
    <x v="0"/>
    <x v="0"/>
    <x v="1"/>
    <x v="0"/>
    <x v="0"/>
    <x v="1"/>
    <x v="1"/>
    <x v="1"/>
    <x v="2"/>
    <x v="0"/>
    <x v="0"/>
    <x v="0"/>
    <x v="0"/>
    <x v="4"/>
    <x v="0"/>
    <x v="0"/>
    <x v="0"/>
    <x v="0"/>
    <x v="1"/>
    <x v="0"/>
    <x v="0"/>
    <x v="0"/>
    <x v="1"/>
    <x v="0"/>
    <x v="0"/>
    <x v="0"/>
    <x v="2"/>
    <x v="1"/>
    <x v="0"/>
    <x v="1"/>
    <x v="0"/>
    <x v="1"/>
    <x v="2"/>
    <x v="0"/>
    <x v="1"/>
    <x v="0"/>
    <x v="0"/>
    <x v="0"/>
    <x v="79"/>
    <x v="1"/>
    <x v="0"/>
    <x v="0"/>
    <x v="1"/>
    <x v="1"/>
    <m/>
    <m/>
    <s v="Indication of the support needed to make improvements"/>
    <m/>
    <m/>
    <m/>
    <s v="Language and content which reflects the context of the school"/>
    <s v="Clear summary of strengths and areas for development"/>
    <m/>
    <m/>
    <m/>
    <m/>
    <m/>
    <s v="Indication of the support needed to make improvements"/>
    <m/>
    <x v="5"/>
    <x v="1"/>
    <s v="Again it might be more appropriate to provide a “buddy school” model where schools and staff teams can have time to work together to look at areas of improvement."/>
    <s v="Individual"/>
    <x v="0"/>
    <s v="Parent or carer and young people"/>
    <x v="4"/>
    <s v="Other, please state:"/>
    <s v="Teacher and parent"/>
    <x v="0"/>
    <x v="0"/>
    <s v="Primary"/>
    <m/>
    <m/>
    <m/>
    <m/>
    <m/>
    <m/>
    <m/>
    <s v="Not Answered"/>
    <m/>
    <m/>
    <m/>
    <s v="Publish response"/>
    <s v="ANON-E7Y6-NXJT-F"/>
  </r>
  <r>
    <n v="109"/>
    <m/>
    <s v="c"/>
    <n v="152"/>
    <m/>
    <x v="0"/>
    <x v="0"/>
    <x v="0"/>
    <x v="0"/>
    <x v="0"/>
    <x v="0"/>
    <x v="0"/>
    <m/>
    <x v="0"/>
    <m/>
    <x v="0"/>
    <m/>
    <x v="5"/>
    <x v="0"/>
    <x v="2"/>
    <m/>
    <x v="2"/>
    <x v="0"/>
    <x v="0"/>
    <x v="0"/>
    <x v="3"/>
    <x v="0"/>
    <x v="1"/>
    <x v="0"/>
    <x v="0"/>
    <m/>
    <x v="1"/>
    <x v="0"/>
    <x v="0"/>
    <x v="1"/>
    <x v="0"/>
    <x v="0"/>
    <x v="0"/>
    <x v="0"/>
    <x v="0"/>
    <x v="0"/>
    <x v="6"/>
    <x v="0"/>
    <x v="0"/>
    <x v="1"/>
    <x v="0"/>
    <x v="2"/>
    <x v="0"/>
    <x v="0"/>
    <x v="0"/>
    <x v="0"/>
    <x v="1"/>
    <x v="1"/>
    <x v="0"/>
    <x v="0"/>
    <x v="1"/>
    <x v="1"/>
    <x v="2"/>
    <x v="0"/>
    <x v="2"/>
    <x v="1"/>
    <x v="0"/>
    <x v="1"/>
    <x v="0"/>
    <x v="3"/>
    <x v="3"/>
    <x v="2"/>
    <x v="2"/>
    <x v="0"/>
    <x v="0"/>
    <x v="0"/>
    <x v="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m/>
    <m/>
    <m/>
    <m/>
    <m/>
    <s v="Clear explanation of what the school / local authority / proprietor of independent schools is expected to do next"/>
    <s v="Indication of the support needed to make improvements"/>
    <m/>
    <x v="0"/>
    <x v="1"/>
    <m/>
    <s v="Individual"/>
    <x v="0"/>
    <s v="Parent or carer and young people"/>
    <x v="5"/>
    <s v="Parent / Carer"/>
    <m/>
    <x v="0"/>
    <x v="0"/>
    <s v="Primary"/>
    <m/>
    <m/>
    <m/>
    <m/>
    <m/>
    <m/>
    <m/>
    <s v="Not Answered"/>
    <m/>
    <m/>
    <m/>
    <s v="Publish response"/>
    <s v="ANON-E7Y6-NC91-6"/>
  </r>
  <r>
    <n v="110"/>
    <m/>
    <s v="c"/>
    <n v="237"/>
    <m/>
    <x v="0"/>
    <x v="0"/>
    <x v="2"/>
    <x v="2"/>
    <x v="1"/>
    <x v="3"/>
    <x v="3"/>
    <m/>
    <x v="2"/>
    <m/>
    <x v="3"/>
    <m/>
    <x v="6"/>
    <x v="0"/>
    <x v="2"/>
    <m/>
    <x v="2"/>
    <x v="0"/>
    <x v="2"/>
    <x v="2"/>
    <x v="3"/>
    <x v="0"/>
    <x v="0"/>
    <x v="1"/>
    <x v="0"/>
    <m/>
    <x v="0"/>
    <x v="0"/>
    <x v="0"/>
    <x v="0"/>
    <x v="0"/>
    <x v="0"/>
    <x v="0"/>
    <x v="0"/>
    <x v="1"/>
    <x v="1"/>
    <x v="2"/>
    <x v="1"/>
    <x v="2"/>
    <x v="1"/>
    <x v="0"/>
    <x v="2"/>
    <x v="0"/>
    <x v="0"/>
    <x v="1"/>
    <x v="1"/>
    <x v="1"/>
    <x v="0"/>
    <x v="1"/>
    <x v="1"/>
    <x v="1"/>
    <x v="0"/>
    <x v="2"/>
    <x v="0"/>
    <x v="2"/>
    <x v="1"/>
    <x v="0"/>
    <x v="1"/>
    <x v="0"/>
    <x v="0"/>
    <x v="0"/>
    <x v="0"/>
    <x v="1"/>
    <x v="0"/>
    <x v="0"/>
    <x v="0"/>
    <x v="80"/>
    <x v="0"/>
    <x v="0"/>
    <x v="0"/>
    <x v="1"/>
    <x v="1"/>
    <s v="Recommendations for improvement"/>
    <s v="Clear explanation of what the school / local authority / proprietor of independent schools is expected to do next"/>
    <m/>
    <s v="Any planned follow-up activity by HM Inspectors"/>
    <m/>
    <m/>
    <m/>
    <s v="Clear summary of strengths and areas for development"/>
    <m/>
    <m/>
    <m/>
    <m/>
    <s v="Clear explanation of what the school / local authority / proprietor of independent schools is expected to do next"/>
    <m/>
    <s v="Any planned follow-up activity by HM Inspectors"/>
    <x v="0"/>
    <x v="1"/>
    <m/>
    <s v="Individual"/>
    <x v="0"/>
    <s v="Parent or carer and young people"/>
    <x v="5"/>
    <s v="Other, please state:"/>
    <s v="Grandparent and retired Primary Teacher."/>
    <x v="0"/>
    <x v="0"/>
    <s v="Primary"/>
    <m/>
    <m/>
    <m/>
    <m/>
    <m/>
    <m/>
    <m/>
    <s v="Not Answered"/>
    <m/>
    <m/>
    <m/>
    <s v="Publish response"/>
    <s v="ANON-E7Y6-NCD7-Q"/>
  </r>
  <r>
    <n v="111"/>
    <m/>
    <s v="c"/>
    <n v="41"/>
    <m/>
    <x v="0"/>
    <x v="0"/>
    <x v="1"/>
    <x v="3"/>
    <x v="0"/>
    <x v="2"/>
    <x v="3"/>
    <m/>
    <x v="1"/>
    <m/>
    <x v="4"/>
    <m/>
    <x v="3"/>
    <x v="2"/>
    <x v="4"/>
    <m/>
    <x v="1"/>
    <x v="1"/>
    <x v="0"/>
    <x v="1"/>
    <x v="1"/>
    <x v="0"/>
    <x v="0"/>
    <x v="0"/>
    <x v="0"/>
    <m/>
    <x v="1"/>
    <x v="0"/>
    <x v="0"/>
    <x v="0"/>
    <x v="4"/>
    <x v="5"/>
    <x v="4"/>
    <x v="2"/>
    <x v="4"/>
    <x v="3"/>
    <x v="4"/>
    <x v="1"/>
    <x v="0"/>
    <x v="0"/>
    <x v="1"/>
    <x v="2"/>
    <x v="1"/>
    <x v="1"/>
    <x v="0"/>
    <x v="4"/>
    <x v="0"/>
    <x v="1"/>
    <x v="0"/>
    <x v="0"/>
    <x v="0"/>
    <x v="1"/>
    <x v="2"/>
    <x v="0"/>
    <x v="0"/>
    <x v="0"/>
    <x v="2"/>
    <x v="0"/>
    <x v="1"/>
    <x v="1"/>
    <x v="2"/>
    <x v="1"/>
    <x v="0"/>
    <x v="0"/>
    <x v="0"/>
    <x v="0"/>
    <x v="1"/>
    <x v="1"/>
    <x v="1"/>
    <x v="1"/>
    <x v="1"/>
    <x v="0"/>
    <m/>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m/>
    <m/>
    <s v="Clear explanation of what the school / local authority / proprietor of independent schools is expected to do next"/>
    <s v="Indication of the support needed to make improvements"/>
    <m/>
    <x v="4"/>
    <x v="2"/>
    <m/>
    <s v="Individual"/>
    <x v="0"/>
    <s v="Parent or carer and young people"/>
    <x v="6"/>
    <s v="Parent / Carer"/>
    <m/>
    <x v="0"/>
    <x v="0"/>
    <m/>
    <m/>
    <m/>
    <s v="Secondary"/>
    <m/>
    <m/>
    <m/>
    <m/>
    <s v="Not Answered"/>
    <m/>
    <m/>
    <m/>
    <s v="Publish response"/>
    <s v="ANON-E7Y6-NC8H-V"/>
  </r>
  <r>
    <n v="112"/>
    <m/>
    <s v="c"/>
    <n v="65"/>
    <m/>
    <x v="0"/>
    <x v="0"/>
    <x v="0"/>
    <x v="3"/>
    <x v="1"/>
    <x v="2"/>
    <x v="4"/>
    <m/>
    <x v="5"/>
    <m/>
    <x v="4"/>
    <m/>
    <x v="2"/>
    <x v="0"/>
    <x v="1"/>
    <m/>
    <x v="3"/>
    <x v="2"/>
    <x v="1"/>
    <x v="1"/>
    <x v="1"/>
    <x v="0"/>
    <x v="0"/>
    <x v="1"/>
    <x v="0"/>
    <m/>
    <x v="1"/>
    <x v="0"/>
    <x v="0"/>
    <x v="1"/>
    <x v="0"/>
    <x v="0"/>
    <x v="1"/>
    <x v="1"/>
    <x v="0"/>
    <x v="0"/>
    <x v="3"/>
    <x v="0"/>
    <x v="0"/>
    <x v="0"/>
    <x v="0"/>
    <x v="2"/>
    <x v="0"/>
    <x v="0"/>
    <x v="1"/>
    <x v="0"/>
    <x v="1"/>
    <x v="1"/>
    <x v="0"/>
    <x v="0"/>
    <x v="1"/>
    <x v="0"/>
    <x v="2"/>
    <x v="0"/>
    <x v="2"/>
    <x v="0"/>
    <x v="0"/>
    <x v="1"/>
    <x v="0"/>
    <x v="0"/>
    <x v="0"/>
    <x v="1"/>
    <x v="1"/>
    <x v="0"/>
    <x v="0"/>
    <x v="0"/>
    <x v="81"/>
    <x v="0"/>
    <x v="0"/>
    <x v="0"/>
    <x v="1"/>
    <x v="1"/>
    <s v="Recommendations for improvement"/>
    <m/>
    <s v="Indication of the support needed to make improvements"/>
    <m/>
    <m/>
    <m/>
    <m/>
    <s v="Clear summary of strengths and areas for development"/>
    <s v="Timely publication after the inspection"/>
    <m/>
    <m/>
    <s v="Recommendations for improvement"/>
    <m/>
    <m/>
    <m/>
    <x v="3"/>
    <x v="0"/>
    <m/>
    <s v="Individual"/>
    <x v="0"/>
    <s v="Parent or carer and young people"/>
    <x v="6"/>
    <s v="Parent / Carer"/>
    <m/>
    <x v="0"/>
    <x v="0"/>
    <s v="Primary"/>
    <m/>
    <m/>
    <m/>
    <m/>
    <m/>
    <m/>
    <m/>
    <s v="Not Answered"/>
    <m/>
    <m/>
    <m/>
    <s v="Publish response"/>
    <s v="ANON-E7Y6-NCXW-B"/>
  </r>
  <r>
    <n v="113"/>
    <m/>
    <s v="c"/>
    <n v="110"/>
    <m/>
    <x v="0"/>
    <x v="0"/>
    <x v="0"/>
    <x v="6"/>
    <x v="1"/>
    <x v="6"/>
    <x v="0"/>
    <m/>
    <x v="1"/>
    <m/>
    <x v="2"/>
    <m/>
    <x v="2"/>
    <x v="0"/>
    <x v="1"/>
    <s v="More often if concern. _x000a_Allow for change to happen with change of leadership - not an inspection within 12 months of new Head teacher."/>
    <x v="2"/>
    <x v="0"/>
    <x v="0"/>
    <x v="0"/>
    <x v="3"/>
    <x v="0"/>
    <x v="0"/>
    <x v="0"/>
    <x v="0"/>
    <m/>
    <x v="5"/>
    <x v="45"/>
    <x v="0"/>
    <x v="0"/>
    <x v="0"/>
    <x v="1"/>
    <x v="1"/>
    <x v="1"/>
    <x v="0"/>
    <x v="1"/>
    <x v="0"/>
    <x v="0"/>
    <x v="1"/>
    <x v="0"/>
    <x v="0"/>
    <x v="4"/>
    <x v="0"/>
    <x v="0"/>
    <x v="0"/>
    <x v="0"/>
    <x v="1"/>
    <x v="3"/>
    <x v="3"/>
    <x v="0"/>
    <x v="1"/>
    <x v="1"/>
    <x v="5"/>
    <x v="2"/>
    <x v="0"/>
    <x v="0"/>
    <x v="0"/>
    <x v="1"/>
    <x v="0"/>
    <x v="2"/>
    <x v="2"/>
    <x v="1"/>
    <x v="0"/>
    <x v="0"/>
    <x v="0"/>
    <x v="0"/>
    <x v="82"/>
    <x v="0"/>
    <x v="0"/>
    <x v="1"/>
    <x v="0"/>
    <x v="1"/>
    <s v="Recommendations for improvement"/>
    <s v="Clear explanation of what the school / local authority / proprietor of independent schools is expected to do next"/>
    <m/>
    <m/>
    <m/>
    <m/>
    <m/>
    <s v="Clear summary of strengths and areas for development"/>
    <m/>
    <m/>
    <s v="Examples of effective practice"/>
    <s v="Recommendations for improvement"/>
    <m/>
    <m/>
    <m/>
    <x v="5"/>
    <x v="1"/>
    <m/>
    <s v="Individual"/>
    <x v="0"/>
    <s v="Parent or carer and young people"/>
    <x v="6"/>
    <s v="Parent / Carer"/>
    <m/>
    <x v="0"/>
    <x v="0"/>
    <m/>
    <m/>
    <m/>
    <s v="Secondary"/>
    <m/>
    <m/>
    <m/>
    <m/>
    <s v="Not Answered"/>
    <m/>
    <m/>
    <m/>
    <s v="Do not publish response"/>
    <s v="ANON-E7Y6-NCC1-G"/>
  </r>
  <r>
    <n v="114"/>
    <m/>
    <s v="c"/>
    <n v="484"/>
    <m/>
    <x v="0"/>
    <x v="0"/>
    <x v="1"/>
    <x v="0"/>
    <x v="4"/>
    <x v="1"/>
    <x v="0"/>
    <s v="Children selected at random by inspectors on arrival, the voices of children should be heard first hand, not handpicked.  All children should be heard and if the setting is getting it right for those children then it shouldn’t matter who inspectors speak to. _x000a_Maybe talking to children less formally too, during breaks would be less intimidating."/>
    <x v="1"/>
    <s v="All staff given the opportunity to speak, open forum."/>
    <x v="0"/>
    <s v="As with previous 2 questions, the views of all parents and carers are important to be able to get a true reflection.  Should not be limited and should definately be selected at random by Inspectors."/>
    <x v="5"/>
    <x v="0"/>
    <x v="0"/>
    <s v="Inspection is not something settings should be worried about as what they do everyday should be worthy of inspection and if not Management Teams should be ensuring it is and supporting the team in delivering high quality education._x000a_Also why I feel advanced warning is a negative part of inspections, it creates anxiety and pressure on staff who do their jobs amazingly well everyday not just when being inspected."/>
    <x v="2"/>
    <x v="0"/>
    <x v="2"/>
    <x v="2"/>
    <x v="2"/>
    <x v="0"/>
    <x v="0"/>
    <x v="1"/>
    <x v="0"/>
    <m/>
    <x v="3"/>
    <x v="46"/>
    <x v="1"/>
    <x v="1"/>
    <x v="2"/>
    <x v="2"/>
    <x v="2"/>
    <x v="3"/>
    <x v="0"/>
    <x v="1"/>
    <x v="6"/>
    <x v="1"/>
    <x v="2"/>
    <x v="0"/>
    <x v="0"/>
    <x v="0"/>
    <x v="0"/>
    <x v="0"/>
    <x v="1"/>
    <x v="0"/>
    <x v="0"/>
    <x v="0"/>
    <x v="1"/>
    <x v="1"/>
    <x v="0"/>
    <x v="0"/>
    <x v="4"/>
    <x v="4"/>
    <x v="2"/>
    <x v="1"/>
    <x v="0"/>
    <x v="1"/>
    <x v="0"/>
    <x v="0"/>
    <x v="0"/>
    <x v="0"/>
    <x v="1"/>
    <x v="0"/>
    <x v="0"/>
    <x v="0"/>
    <x v="83"/>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0"/>
    <x v="1"/>
    <m/>
    <s v="Individual"/>
    <x v="0"/>
    <s v="Parent or carer and young people"/>
    <x v="6"/>
    <s v="Parent / Carer"/>
    <m/>
    <x v="1"/>
    <x v="0"/>
    <m/>
    <m/>
    <m/>
    <m/>
    <m/>
    <m/>
    <m/>
    <m/>
    <s v="Local authority"/>
    <m/>
    <m/>
    <m/>
    <s v="Do not publish response"/>
    <s v="ANON-E7Y6-NXYZ-4"/>
  </r>
  <r>
    <n v="115"/>
    <m/>
    <s v="c"/>
    <n v="1117"/>
    <m/>
    <x v="0"/>
    <x v="0"/>
    <x v="0"/>
    <x v="0"/>
    <x v="3"/>
    <x v="4"/>
    <x v="4"/>
    <m/>
    <x v="0"/>
    <s v="There are two versions of a school those propagated by school leaders and officers and those having to cope with govt cuts and leadership impacts their views remain crucial and unfiltered"/>
    <x v="0"/>
    <s v="Often the silent majority that may disagree with school leaders about the version of the school that exists. and attempt to control the narrative. It is therefore crucial that for the purposes of significant engagement and triangulation that inspectors widely deal with parents."/>
    <x v="5"/>
    <x v="0"/>
    <x v="0"/>
    <s v="Purely based on risk matrix and how bad the results are."/>
    <x v="2"/>
    <x v="0"/>
    <x v="4"/>
    <x v="0"/>
    <x v="3"/>
    <x v="0"/>
    <x v="0"/>
    <x v="1"/>
    <x v="0"/>
    <m/>
    <x v="1"/>
    <x v="0"/>
    <x v="5"/>
    <x v="2"/>
    <x v="4"/>
    <x v="0"/>
    <x v="0"/>
    <x v="2"/>
    <x v="0"/>
    <x v="1"/>
    <x v="3"/>
    <x v="0"/>
    <x v="2"/>
    <x v="2"/>
    <x v="0"/>
    <x v="5"/>
    <x v="1"/>
    <x v="1"/>
    <x v="1"/>
    <x v="1"/>
    <x v="1"/>
    <x v="0"/>
    <x v="1"/>
    <x v="0"/>
    <x v="0"/>
    <x v="1"/>
    <x v="4"/>
    <x v="4"/>
    <x v="2"/>
    <x v="0"/>
    <x v="0"/>
    <x v="1"/>
    <x v="3"/>
    <x v="4"/>
    <x v="4"/>
    <x v="1"/>
    <x v="2"/>
    <x v="22"/>
    <x v="1"/>
    <x v="0"/>
    <x v="84"/>
    <x v="1"/>
    <x v="0"/>
    <x v="1"/>
    <x v="1"/>
    <x v="1"/>
    <s v="Recommendations for improvement"/>
    <m/>
    <s v="Indication of the support needed to make improvements"/>
    <m/>
    <m/>
    <m/>
    <m/>
    <s v="Clear summary of strengths and areas for development"/>
    <m/>
    <m/>
    <s v="Examples of effective practice"/>
    <s v="Recommendations for improvement"/>
    <m/>
    <m/>
    <m/>
    <x v="1"/>
    <x v="0"/>
    <m/>
    <s v="Individual"/>
    <x v="0"/>
    <s v="Parent or carer and young people"/>
    <x v="6"/>
    <s v="Parent / Carer"/>
    <m/>
    <x v="0"/>
    <x v="0"/>
    <s v="Primary"/>
    <m/>
    <m/>
    <s v="Secondary"/>
    <m/>
    <m/>
    <m/>
    <m/>
    <s v="Not Answered"/>
    <m/>
    <m/>
    <m/>
    <s v="Publish response"/>
    <s v="ANON-E7Y6-N4B5-4"/>
  </r>
  <r>
    <n v="116"/>
    <m/>
    <s v="c"/>
    <n v="1136"/>
    <m/>
    <x v="0"/>
    <x v="0"/>
    <x v="0"/>
    <x v="2"/>
    <x v="1"/>
    <x v="6"/>
    <x v="0"/>
    <s v="Face to face focus groups and ability to digitally submit views"/>
    <x v="0"/>
    <s v="Digital submissions _x000a_Anonymous drop in sessions"/>
    <x v="3"/>
    <m/>
    <x v="5"/>
    <x v="0"/>
    <x v="6"/>
    <m/>
    <x v="4"/>
    <x v="2"/>
    <x v="0"/>
    <x v="2"/>
    <x v="0"/>
    <x v="1"/>
    <x v="0"/>
    <x v="0"/>
    <x v="0"/>
    <m/>
    <x v="0"/>
    <x v="0"/>
    <x v="0"/>
    <x v="2"/>
    <x v="0"/>
    <x v="0"/>
    <x v="1"/>
    <x v="0"/>
    <x v="1"/>
    <x v="1"/>
    <x v="0"/>
    <x v="0"/>
    <x v="2"/>
    <x v="0"/>
    <x v="1"/>
    <x v="0"/>
    <x v="1"/>
    <x v="0"/>
    <x v="0"/>
    <x v="0"/>
    <x v="0"/>
    <x v="1"/>
    <x v="1"/>
    <x v="1"/>
    <x v="0"/>
    <x v="0"/>
    <x v="2"/>
    <x v="4"/>
    <x v="0"/>
    <x v="0"/>
    <x v="0"/>
    <x v="1"/>
    <x v="0"/>
    <x v="2"/>
    <x v="2"/>
    <x v="0"/>
    <x v="1"/>
    <x v="0"/>
    <x v="0"/>
    <x v="0"/>
    <x v="85"/>
    <x v="0"/>
    <x v="0"/>
    <x v="1"/>
    <x v="1"/>
    <x v="1"/>
    <s v="Recommendations for improvement"/>
    <m/>
    <m/>
    <s v="Any planned follow-up activity by HM Inspectors"/>
    <m/>
    <m/>
    <m/>
    <s v="Clear summary of strengths and areas for development"/>
    <m/>
    <m/>
    <m/>
    <s v="Recommendations for improvement"/>
    <s v="Clear explanation of what the school / local authority / proprietor of independent schools is expected to do next"/>
    <m/>
    <m/>
    <x v="0"/>
    <x v="0"/>
    <m/>
    <s v="Individual"/>
    <x v="0"/>
    <s v="Parent or carer and young people"/>
    <x v="6"/>
    <s v="Parent / Carer"/>
    <m/>
    <x v="0"/>
    <x v="0"/>
    <m/>
    <m/>
    <m/>
    <s v="Secondary"/>
    <m/>
    <m/>
    <m/>
    <m/>
    <s v="Not Answered"/>
    <m/>
    <m/>
    <m/>
    <s v="Publish response"/>
    <s v="ANON-E7Y6-N4VG-A"/>
  </r>
  <r>
    <n v="117"/>
    <m/>
    <s v="c"/>
    <n v="712"/>
    <m/>
    <x v="0"/>
    <x v="0"/>
    <x v="1"/>
    <x v="0"/>
    <x v="0"/>
    <x v="1"/>
    <x v="2"/>
    <m/>
    <x v="0"/>
    <s v="Your assessors need to be more relevant in general.  The fact you think a secondary teacher can lead a primary inspection, and vice versa is highly flawed.  My friends who are secondary teachers know nothing of play pedagogy for example.  _x000a_Get actual, practicing teachers involved. _x000a_Above you ask about middle managers, lay people, LA staff, independent school staff.  You. Need. Actual. Teachers.  _x000a__x000a_You are deluded if you only believe leadership, knowledge, skills and the ability to contribute (and carry out) inspection lies with those who &quot;opt in&quot; to management roles. _x000a__x000a_Experienced classroom based teachers are amazing.  And need to also remember that not all teachers are career teachers!"/>
    <x v="3"/>
    <s v="I think parent views are vital but seem to be fairly well covered at the moment."/>
    <x v="2"/>
    <x v="0"/>
    <x v="2"/>
    <s v="Once every 10 years seems fine but absolutely should be mechanism for referral - how do we ensure staff, parents, LAs can flag up needs._x000a__x000a_Also should LA based inspections be timetabled too? _x000a__x000a_HOWEVER, schools should have a rough idea of when.  My old school has been told inspection is imminent for 4 years.  That makes staff feel stressed and vulnerable.  Its not helpful. _x000a__x000a_Timetable your annual inspections. Add in off the cuff ones for worrying schools."/>
    <x v="1"/>
    <x v="1"/>
    <x v="1"/>
    <x v="2"/>
    <x v="1"/>
    <x v="0"/>
    <x v="0"/>
    <x v="1"/>
    <x v="0"/>
    <s v="Current grades terrible. Having read lots of reports its impossible to tell where one banding finishes and another starts. Worst experience I've ever had was teaching in an &quot;outstanding&quot; school. As a parent, word of mouth much more important. As educator a banding tells you nothing. _x000a_Inspectors jobs would be so much easier if the Govt / Ed Scot nationalised a lot of stuff - eg progression planners. _x000a_Teaching and Learning is the most important thing - sort out the system that adds to jobs we need to do."/>
    <x v="1"/>
    <x v="47"/>
    <x v="5"/>
    <x v="0"/>
    <x v="0"/>
    <x v="0"/>
    <x v="0"/>
    <x v="0"/>
    <x v="0"/>
    <x v="0"/>
    <x v="3"/>
    <x v="0"/>
    <x v="0"/>
    <x v="0"/>
    <x v="0"/>
    <x v="2"/>
    <x v="0"/>
    <x v="0"/>
    <x v="1"/>
    <x v="1"/>
    <x v="1"/>
    <x v="1"/>
    <x v="0"/>
    <x v="0"/>
    <x v="0"/>
    <x v="0"/>
    <x v="0"/>
    <x v="4"/>
    <x v="2"/>
    <x v="0"/>
    <x v="0"/>
    <x v="1"/>
    <x v="0"/>
    <x v="1"/>
    <x v="0"/>
    <x v="0"/>
    <x v="1"/>
    <x v="23"/>
    <x v="0"/>
    <x v="23"/>
    <x v="86"/>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s v="All of the above._x000a__x000a_But again ... I feel schools should have their response, alongside the detailed report.  Stand alone reports look like schools are passive receivers, not partners in improvement._x000a__x000a_Inspectors should start being more explicit about LAs roles.  Using the statement starter &quot;The HT with support from the LA should...&quot;  is not good enough.  Some LAs are failing some schools and it is sometimes their lack of support that's the issue, not the efforts of school staff / pupils / community._x000a__x000a_Get rid of the grades.  Worst school I've ever worked in was Outstanding._x000a__x000a_Include jobs of inspectors - primary for primary, secondary for secondary. Include play experienced staff."/>
    <s v="Language and content which reflects the context of the school"/>
    <s v="Clear summary of strengths and areas for development"/>
    <m/>
    <m/>
    <m/>
    <m/>
    <m/>
    <s v="Indication of the support needed to make improvements"/>
    <m/>
    <x v="1"/>
    <x v="1"/>
    <s v="You need to chase up LAs to ensure they are supporting."/>
    <s v="Individual"/>
    <x v="0"/>
    <s v="Parent or carer and young people"/>
    <x v="6"/>
    <s v="Other, please state:"/>
    <s v="Teacher and Parent - two separate perspectives."/>
    <x v="0"/>
    <x v="0"/>
    <s v="Primary"/>
    <m/>
    <m/>
    <m/>
    <m/>
    <m/>
    <m/>
    <m/>
    <s v="Not Answered"/>
    <m/>
    <m/>
    <m/>
    <s v="Publish response"/>
    <s v="ANON-E7Y6-NXRC-6"/>
  </r>
  <r>
    <n v="118"/>
    <m/>
    <s v="c"/>
    <n v="187"/>
    <m/>
    <x v="0"/>
    <x v="0"/>
    <x v="0"/>
    <x v="1"/>
    <x v="1"/>
    <x v="0"/>
    <x v="3"/>
    <m/>
    <x v="2"/>
    <m/>
    <x v="4"/>
    <m/>
    <x v="3"/>
    <x v="0"/>
    <x v="1"/>
    <m/>
    <x v="4"/>
    <x v="5"/>
    <x v="1"/>
    <x v="1"/>
    <x v="2"/>
    <x v="0"/>
    <x v="0"/>
    <x v="0"/>
    <x v="0"/>
    <m/>
    <x v="5"/>
    <x v="0"/>
    <x v="0"/>
    <x v="1"/>
    <x v="0"/>
    <x v="0"/>
    <x v="1"/>
    <x v="1"/>
    <x v="1"/>
    <x v="0"/>
    <x v="6"/>
    <x v="1"/>
    <x v="0"/>
    <x v="0"/>
    <x v="0"/>
    <x v="4"/>
    <x v="1"/>
    <x v="1"/>
    <x v="1"/>
    <x v="0"/>
    <x v="1"/>
    <x v="1"/>
    <x v="3"/>
    <x v="0"/>
    <x v="1"/>
    <x v="0"/>
    <x v="5"/>
    <x v="2"/>
    <x v="0"/>
    <x v="0"/>
    <x v="0"/>
    <x v="0"/>
    <x v="1"/>
    <x v="2"/>
    <x v="2"/>
    <x v="1"/>
    <x v="0"/>
    <x v="0"/>
    <x v="1"/>
    <x v="0"/>
    <x v="87"/>
    <x v="1"/>
    <x v="0"/>
    <x v="1"/>
    <x v="1"/>
    <x v="0"/>
    <s v="Recommendations for improvement"/>
    <m/>
    <m/>
    <m/>
    <m/>
    <m/>
    <s v="Language and content which reflects the context of the school"/>
    <s v="Clear summary of strengths and areas for development"/>
    <m/>
    <m/>
    <m/>
    <s v="Recommendations for improvement"/>
    <m/>
    <m/>
    <m/>
    <x v="2"/>
    <x v="2"/>
    <m/>
    <s v="Individual"/>
    <x v="0"/>
    <s v="Parent or carer and young people"/>
    <x v="7"/>
    <s v="Parent / Carer"/>
    <m/>
    <x v="0"/>
    <x v="0"/>
    <s v="Primary"/>
    <m/>
    <m/>
    <m/>
    <m/>
    <m/>
    <m/>
    <m/>
    <s v="Not Answered"/>
    <m/>
    <m/>
    <m/>
    <s v="Publish response"/>
    <s v="ANON-E7Y6-NCRA-F"/>
  </r>
  <r>
    <n v="119"/>
    <m/>
    <s v="c"/>
    <n v="265"/>
    <m/>
    <x v="0"/>
    <x v="0"/>
    <x v="2"/>
    <x v="2"/>
    <x v="1"/>
    <x v="2"/>
    <x v="0"/>
    <s v="Establishing the conditions before the inspections: giving kids chances to express their views throughout the school year, establishing &quot;you said-we did&quot; sessions to discuss student feedback &amp; school responses, creating class representatives gathering feedback &amp; sharing it with staff."/>
    <x v="0"/>
    <s v="Similarly to above, establishing the preconditions by holding regular staff sessions on school improvements.."/>
    <x v="0"/>
    <s v="As above, through regular parent feedback sessions."/>
    <x v="2"/>
    <x v="0"/>
    <x v="0"/>
    <m/>
    <x v="2"/>
    <x v="0"/>
    <x v="0"/>
    <x v="0"/>
    <x v="3"/>
    <x v="0"/>
    <x v="1"/>
    <x v="0"/>
    <x v="0"/>
    <m/>
    <x v="1"/>
    <x v="0"/>
    <x v="1"/>
    <x v="0"/>
    <x v="0"/>
    <x v="0"/>
    <x v="0"/>
    <x v="0"/>
    <x v="1"/>
    <x v="0"/>
    <x v="3"/>
    <x v="0"/>
    <x v="2"/>
    <x v="1"/>
    <x v="0"/>
    <x v="0"/>
    <x v="0"/>
    <x v="0"/>
    <x v="1"/>
    <x v="1"/>
    <x v="1"/>
    <x v="0"/>
    <x v="1"/>
    <x v="1"/>
    <x v="1"/>
    <x v="0"/>
    <x v="4"/>
    <x v="0"/>
    <x v="2"/>
    <x v="1"/>
    <x v="0"/>
    <x v="1"/>
    <x v="0"/>
    <x v="2"/>
    <x v="0"/>
    <x v="0"/>
    <x v="1"/>
    <x v="0"/>
    <x v="1"/>
    <x v="0"/>
    <x v="88"/>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m/>
    <s v="Clear explanation of what the school / local authority / proprietor of independent schools is expected to do next"/>
    <m/>
    <m/>
    <x v="2"/>
    <x v="0"/>
    <m/>
    <s v="Individual"/>
    <x v="0"/>
    <s v="Parent or carer and young people"/>
    <x v="7"/>
    <s v="Parent / Carer"/>
    <m/>
    <x v="0"/>
    <x v="0"/>
    <m/>
    <m/>
    <m/>
    <m/>
    <s v="Tertiary (Further / Higher Education)"/>
    <m/>
    <m/>
    <m/>
    <s v="Not Answered"/>
    <m/>
    <m/>
    <m/>
    <s v="Publish response"/>
    <s v="ANON-E7Y6-NCMJ-K"/>
  </r>
  <r>
    <n v="120"/>
    <m/>
    <s v="c"/>
    <n v="339"/>
    <m/>
    <x v="0"/>
    <x v="0"/>
    <x v="0"/>
    <x v="0"/>
    <x v="4"/>
    <x v="0"/>
    <x v="0"/>
    <m/>
    <x v="0"/>
    <m/>
    <x v="2"/>
    <m/>
    <x v="2"/>
    <x v="0"/>
    <x v="2"/>
    <m/>
    <x v="4"/>
    <x v="2"/>
    <x v="0"/>
    <x v="1"/>
    <x v="0"/>
    <x v="0"/>
    <x v="0"/>
    <x v="1"/>
    <x v="0"/>
    <m/>
    <x v="1"/>
    <x v="0"/>
    <x v="0"/>
    <x v="0"/>
    <x v="0"/>
    <x v="0"/>
    <x v="0"/>
    <x v="0"/>
    <x v="0"/>
    <x v="1"/>
    <x v="0"/>
    <x v="1"/>
    <x v="0"/>
    <x v="0"/>
    <x v="0"/>
    <x v="2"/>
    <x v="0"/>
    <x v="0"/>
    <x v="1"/>
    <x v="0"/>
    <x v="0"/>
    <x v="1"/>
    <x v="1"/>
    <x v="1"/>
    <x v="0"/>
    <x v="0"/>
    <x v="0"/>
    <x v="0"/>
    <x v="2"/>
    <x v="1"/>
    <x v="0"/>
    <x v="1"/>
    <x v="0"/>
    <x v="0"/>
    <x v="0"/>
    <x v="0"/>
    <x v="1"/>
    <x v="0"/>
    <x v="0"/>
    <x v="0"/>
    <x v="1"/>
    <x v="1"/>
    <x v="0"/>
    <x v="1"/>
    <x v="1"/>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m/>
    <s v="Clear explanation of what the school / local authority / proprietor of independent schools is expected to do next"/>
    <s v="Indication of the support needed to make improvements"/>
    <m/>
    <x v="2"/>
    <x v="2"/>
    <m/>
    <s v="Individual"/>
    <x v="0"/>
    <s v="Parent or carer and young people"/>
    <x v="7"/>
    <s v="Parent / Carer"/>
    <m/>
    <x v="0"/>
    <x v="0"/>
    <s v="Primary"/>
    <m/>
    <m/>
    <m/>
    <m/>
    <m/>
    <m/>
    <m/>
    <s v="Not Answered"/>
    <m/>
    <m/>
    <m/>
    <s v="Publish response"/>
    <s v="ANON-E7Y6-NCHE-9"/>
  </r>
  <r>
    <n v="121"/>
    <m/>
    <s v="c"/>
    <n v="412"/>
    <m/>
    <x v="0"/>
    <x v="0"/>
    <x v="5"/>
    <x v="5"/>
    <x v="0"/>
    <x v="5"/>
    <x v="2"/>
    <m/>
    <x v="1"/>
    <m/>
    <x v="2"/>
    <m/>
    <x v="0"/>
    <x v="1"/>
    <x v="2"/>
    <m/>
    <x v="1"/>
    <x v="1"/>
    <x v="6"/>
    <x v="1"/>
    <x v="1"/>
    <x v="0"/>
    <x v="0"/>
    <x v="1"/>
    <x v="0"/>
    <m/>
    <x v="1"/>
    <x v="0"/>
    <x v="2"/>
    <x v="5"/>
    <x v="5"/>
    <x v="4"/>
    <x v="5"/>
    <x v="5"/>
    <x v="2"/>
    <x v="2"/>
    <x v="1"/>
    <x v="2"/>
    <x v="3"/>
    <x v="3"/>
    <x v="2"/>
    <x v="3"/>
    <x v="2"/>
    <x v="2"/>
    <x v="3"/>
    <x v="2"/>
    <x v="2"/>
    <x v="2"/>
    <x v="2"/>
    <x v="3"/>
    <x v="2"/>
    <x v="2"/>
    <x v="3"/>
    <x v="3"/>
    <x v="1"/>
    <x v="2"/>
    <x v="1"/>
    <x v="2"/>
    <x v="2"/>
    <x v="3"/>
    <x v="3"/>
    <x v="2"/>
    <x v="2"/>
    <x v="0"/>
    <x v="2"/>
    <x v="0"/>
    <x v="1"/>
    <x v="0"/>
    <x v="1"/>
    <x v="1"/>
    <x v="1"/>
    <x v="0"/>
    <m/>
    <m/>
    <m/>
    <m/>
    <m/>
    <m/>
    <m/>
    <m/>
    <m/>
    <m/>
    <m/>
    <m/>
    <m/>
    <m/>
    <m/>
    <x v="4"/>
    <x v="3"/>
    <m/>
    <s v="Individual"/>
    <x v="0"/>
    <s v="Parent or carer and young people"/>
    <x v="7"/>
    <s v="Parent / Carer"/>
    <m/>
    <x v="0"/>
    <x v="0"/>
    <s v="Primary"/>
    <m/>
    <m/>
    <m/>
    <m/>
    <m/>
    <m/>
    <m/>
    <s v="Not Answered"/>
    <m/>
    <m/>
    <m/>
    <s v="Publish response"/>
    <s v="ANON-E7Y6-NCP5-1"/>
  </r>
  <r>
    <n v="122"/>
    <m/>
    <s v="c"/>
    <n v="681"/>
    <m/>
    <x v="0"/>
    <x v="0"/>
    <x v="2"/>
    <x v="1"/>
    <x v="1"/>
    <x v="0"/>
    <x v="2"/>
    <s v="Pupils maybe feel intimidated by the formality of the process and the jargon used. Perhaps more informal opportunities would be more real."/>
    <x v="1"/>
    <m/>
    <x v="2"/>
    <s v="Worry that sometimes it is the parents with a very one-sided viewpoint that get represented most under current system - those with 'an axe to grind'"/>
    <x v="2"/>
    <x v="0"/>
    <x v="2"/>
    <m/>
    <x v="3"/>
    <x v="1"/>
    <x v="1"/>
    <x v="1"/>
    <x v="1"/>
    <x v="0"/>
    <x v="1"/>
    <x v="1"/>
    <x v="0"/>
    <s v="The grades are very much fixed. Even if the school improves (or even declines) - the grades remain - sometimes they are 10 years old. Impacts on school community and area (and in some cases - house prices!)"/>
    <x v="1"/>
    <x v="0"/>
    <x v="5"/>
    <x v="1"/>
    <x v="0"/>
    <x v="0"/>
    <x v="0"/>
    <x v="0"/>
    <x v="3"/>
    <x v="2"/>
    <x v="1"/>
    <x v="2"/>
    <x v="2"/>
    <x v="0"/>
    <x v="0"/>
    <x v="2"/>
    <x v="0"/>
    <x v="0"/>
    <x v="1"/>
    <x v="1"/>
    <x v="1"/>
    <x v="0"/>
    <x v="0"/>
    <x v="1"/>
    <x v="1"/>
    <x v="0"/>
    <x v="2"/>
    <x v="2"/>
    <x v="0"/>
    <x v="1"/>
    <x v="0"/>
    <x v="0"/>
    <x v="0"/>
    <x v="2"/>
    <x v="4"/>
    <x v="1"/>
    <x v="0"/>
    <x v="0"/>
    <x v="0"/>
    <x v="0"/>
    <x v="1"/>
    <x v="0"/>
    <x v="0"/>
    <x v="0"/>
    <x v="1"/>
    <x v="0"/>
    <m/>
    <m/>
    <m/>
    <m/>
    <m/>
    <m/>
    <m/>
    <m/>
    <m/>
    <m/>
    <m/>
    <m/>
    <m/>
    <m/>
    <m/>
    <x v="0"/>
    <x v="2"/>
    <m/>
    <s v="Individual"/>
    <x v="0"/>
    <s v="Parent or carer and young people"/>
    <x v="7"/>
    <s v="Parent / Carer"/>
    <m/>
    <x v="0"/>
    <x v="0"/>
    <m/>
    <m/>
    <m/>
    <s v="Secondary"/>
    <m/>
    <m/>
    <m/>
    <m/>
    <s v="Not Answered"/>
    <m/>
    <m/>
    <m/>
    <s v="Do not publish response"/>
    <s v="ANON-E7Y6-NX2N-H"/>
  </r>
  <r>
    <n v="123"/>
    <m/>
    <s v="c"/>
    <n v="720"/>
    <m/>
    <x v="0"/>
    <x v="0"/>
    <x v="1"/>
    <x v="1"/>
    <x v="4"/>
    <x v="1"/>
    <x v="0"/>
    <s v="Survey/ questionnaires in a child friendly manner."/>
    <x v="0"/>
    <s v="Confidential questionnaires."/>
    <x v="2"/>
    <m/>
    <x v="3"/>
    <x v="0"/>
    <x v="0"/>
    <m/>
    <x v="1"/>
    <x v="2"/>
    <x v="1"/>
    <x v="1"/>
    <x v="1"/>
    <x v="0"/>
    <x v="1"/>
    <x v="0"/>
    <x v="0"/>
    <s v="Health and wellbeing aspects of the school should also be shown as a major factor within the school. Qualitative information rather than just quantitative ( to also  provide cohesion with the current curriculum aims in Scotland) should also be considered and shown in &quot;results&quot; rather than quantitative results only based on grades. This is not in-keeping with the aims of the current Curriculum for Excellence which seems education as much more holistic."/>
    <x v="0"/>
    <x v="0"/>
    <x v="0"/>
    <x v="0"/>
    <x v="0"/>
    <x v="0"/>
    <x v="1"/>
    <x v="1"/>
    <x v="0"/>
    <x v="1"/>
    <x v="0"/>
    <x v="2"/>
    <x v="0"/>
    <x v="0"/>
    <x v="0"/>
    <x v="2"/>
    <x v="0"/>
    <x v="0"/>
    <x v="0"/>
    <x v="0"/>
    <x v="1"/>
    <x v="0"/>
    <x v="1"/>
    <x v="1"/>
    <x v="1"/>
    <x v="0"/>
    <x v="4"/>
    <x v="0"/>
    <x v="0"/>
    <x v="1"/>
    <x v="0"/>
    <x v="1"/>
    <x v="1"/>
    <x v="4"/>
    <x v="2"/>
    <x v="0"/>
    <x v="1"/>
    <x v="0"/>
    <x v="0"/>
    <x v="0"/>
    <x v="89"/>
    <x v="1"/>
    <x v="0"/>
    <x v="1"/>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m/>
    <s v="Recommendations for improvement"/>
    <m/>
    <m/>
    <m/>
    <x v="0"/>
    <x v="0"/>
    <m/>
    <s v="Individual"/>
    <x v="0"/>
    <s v="Parent or carer and young people"/>
    <x v="7"/>
    <s v="Parent / Carer"/>
    <m/>
    <x v="0"/>
    <x v="0"/>
    <s v="Primary"/>
    <m/>
    <m/>
    <m/>
    <m/>
    <m/>
    <m/>
    <m/>
    <s v="Not Answered"/>
    <m/>
    <m/>
    <m/>
    <s v="Publish response"/>
    <s v="ANON-E7Y6-NX1S-N"/>
  </r>
  <r>
    <n v="124"/>
    <m/>
    <s v="c"/>
    <n v="956"/>
    <m/>
    <x v="0"/>
    <x v="0"/>
    <x v="3"/>
    <x v="3"/>
    <x v="0"/>
    <x v="0"/>
    <x v="4"/>
    <m/>
    <x v="1"/>
    <m/>
    <x v="3"/>
    <m/>
    <x v="2"/>
    <x v="0"/>
    <x v="2"/>
    <m/>
    <x v="1"/>
    <x v="1"/>
    <x v="0"/>
    <x v="1"/>
    <x v="3"/>
    <x v="0"/>
    <x v="0"/>
    <x v="1"/>
    <x v="0"/>
    <m/>
    <x v="1"/>
    <x v="0"/>
    <x v="3"/>
    <x v="0"/>
    <x v="4"/>
    <x v="1"/>
    <x v="4"/>
    <x v="2"/>
    <x v="0"/>
    <x v="4"/>
    <x v="0"/>
    <x v="1"/>
    <x v="5"/>
    <x v="2"/>
    <x v="0"/>
    <x v="4"/>
    <x v="1"/>
    <x v="1"/>
    <x v="2"/>
    <x v="3"/>
    <x v="0"/>
    <x v="1"/>
    <x v="0"/>
    <x v="0"/>
    <x v="0"/>
    <x v="4"/>
    <x v="2"/>
    <x v="2"/>
    <x v="3"/>
    <x v="1"/>
    <x v="2"/>
    <x v="3"/>
    <x v="1"/>
    <x v="4"/>
    <x v="4"/>
    <x v="3"/>
    <x v="0"/>
    <x v="0"/>
    <x v="1"/>
    <x v="0"/>
    <x v="1"/>
    <x v="0"/>
    <x v="0"/>
    <x v="1"/>
    <x v="1"/>
    <x v="0"/>
    <m/>
    <s v="Clear explanation of what the school / local authority / proprietor of independent schools is expected to do next"/>
    <s v="Indication of the support needed to make improvements"/>
    <m/>
    <m/>
    <m/>
    <m/>
    <s v="Clear summary of strengths and areas for development"/>
    <m/>
    <m/>
    <m/>
    <m/>
    <s v="Clear explanation of what the school / local authority / proprietor of independent schools is expected to do next"/>
    <s v="Indication of the support needed to make improvements"/>
    <m/>
    <x v="2"/>
    <x v="1"/>
    <m/>
    <s v="Individual"/>
    <x v="0"/>
    <s v="Parent or carer and young people"/>
    <x v="7"/>
    <s v="Parent / Carer"/>
    <m/>
    <x v="0"/>
    <x v="0"/>
    <m/>
    <m/>
    <m/>
    <s v="Secondary"/>
    <m/>
    <m/>
    <m/>
    <m/>
    <s v="Not Answered"/>
    <m/>
    <m/>
    <m/>
    <s v="Publish response"/>
    <s v="ANON-E7Y6-N437-Q"/>
  </r>
  <r>
    <n v="125"/>
    <m/>
    <s v="c"/>
    <n v="218"/>
    <m/>
    <x v="0"/>
    <x v="0"/>
    <x v="2"/>
    <x v="2"/>
    <x v="1"/>
    <x v="2"/>
    <x v="0"/>
    <m/>
    <x v="0"/>
    <m/>
    <x v="0"/>
    <m/>
    <x v="3"/>
    <x v="0"/>
    <x v="0"/>
    <m/>
    <x v="3"/>
    <x v="2"/>
    <x v="1"/>
    <x v="1"/>
    <x v="2"/>
    <x v="0"/>
    <x v="1"/>
    <x v="0"/>
    <x v="0"/>
    <m/>
    <x v="3"/>
    <x v="48"/>
    <x v="3"/>
    <x v="0"/>
    <x v="0"/>
    <x v="0"/>
    <x v="0"/>
    <x v="0"/>
    <x v="0"/>
    <x v="3"/>
    <x v="4"/>
    <x v="0"/>
    <x v="0"/>
    <x v="0"/>
    <x v="1"/>
    <x v="4"/>
    <x v="0"/>
    <x v="0"/>
    <x v="0"/>
    <x v="0"/>
    <x v="0"/>
    <x v="1"/>
    <x v="0"/>
    <x v="0"/>
    <x v="0"/>
    <x v="0"/>
    <x v="2"/>
    <x v="0"/>
    <x v="2"/>
    <x v="1"/>
    <x v="0"/>
    <x v="0"/>
    <x v="0"/>
    <x v="1"/>
    <x v="4"/>
    <x v="0"/>
    <x v="0"/>
    <x v="0"/>
    <x v="0"/>
    <x v="0"/>
    <x v="1"/>
    <x v="1"/>
    <x v="0"/>
    <x v="0"/>
    <x v="1"/>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m/>
    <s v="Indication of the support needed to make improvements"/>
    <m/>
    <x v="2"/>
    <x v="1"/>
    <m/>
    <s v="Individual"/>
    <x v="0"/>
    <s v="Parent or carer and young people"/>
    <x v="8"/>
    <s v="Parent / Carer"/>
    <m/>
    <x v="0"/>
    <x v="0"/>
    <m/>
    <m/>
    <m/>
    <m/>
    <m/>
    <m/>
    <m/>
    <m/>
    <s v="Not Answered"/>
    <m/>
    <m/>
    <m/>
    <s v="Publish response"/>
    <s v="ANON-E7Y6-NC1U-2"/>
  </r>
  <r>
    <n v="126"/>
    <m/>
    <s v="c"/>
    <n v="375"/>
    <m/>
    <x v="0"/>
    <x v="0"/>
    <x v="0"/>
    <x v="0"/>
    <x v="0"/>
    <x v="0"/>
    <x v="2"/>
    <s v="An opportunity for tany young person who wishes to chat freely with inspectors about school life good or bad"/>
    <x v="1"/>
    <s v="Agsin opportunities for staff who wish to speak anonymously if required about school lufe goid if bad"/>
    <x v="2"/>
    <s v="Opportunities for any parent to meet with inspectors"/>
    <x v="2"/>
    <x v="2"/>
    <x v="1"/>
    <m/>
    <x v="2"/>
    <x v="0"/>
    <x v="0"/>
    <x v="0"/>
    <x v="3"/>
    <x v="0"/>
    <x v="0"/>
    <x v="1"/>
    <x v="0"/>
    <m/>
    <x v="0"/>
    <x v="0"/>
    <x v="0"/>
    <x v="0"/>
    <x v="0"/>
    <x v="0"/>
    <x v="0"/>
    <x v="0"/>
    <x v="1"/>
    <x v="0"/>
    <x v="3"/>
    <x v="0"/>
    <x v="0"/>
    <x v="1"/>
    <x v="2"/>
    <x v="4"/>
    <x v="0"/>
    <x v="2"/>
    <x v="0"/>
    <x v="0"/>
    <x v="0"/>
    <x v="0"/>
    <x v="1"/>
    <x v="1"/>
    <x v="0"/>
    <x v="0"/>
    <x v="4"/>
    <x v="3"/>
    <x v="2"/>
    <x v="1"/>
    <x v="0"/>
    <x v="1"/>
    <x v="0"/>
    <x v="0"/>
    <x v="0"/>
    <x v="0"/>
    <x v="0"/>
    <x v="0"/>
    <x v="1"/>
    <x v="0"/>
    <x v="90"/>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s v="Clear explanation of any inspection grades if these are part of the inspection"/>
    <m/>
    <m/>
    <s v="Clear explanation of what the school / local authority / proprietor of independent schools is expected to do next"/>
    <m/>
    <m/>
    <x v="0"/>
    <x v="0"/>
    <m/>
    <s v="Individual"/>
    <x v="0"/>
    <s v="Parent or carer and young people"/>
    <x v="8"/>
    <s v="Parent / Carer"/>
    <m/>
    <x v="1"/>
    <x v="0"/>
    <m/>
    <m/>
    <m/>
    <s v="Secondary"/>
    <m/>
    <m/>
    <m/>
    <m/>
    <s v="Not Answered"/>
    <m/>
    <m/>
    <m/>
    <s v="Publish response"/>
    <s v="ANON-E7Y6-NCGY-V"/>
  </r>
  <r>
    <n v="127"/>
    <m/>
    <s v="c"/>
    <n v="398"/>
    <m/>
    <x v="0"/>
    <x v="0"/>
    <x v="3"/>
    <x v="0"/>
    <x v="4"/>
    <x v="0"/>
    <x v="2"/>
    <s v="Small group informal discussions with school staff and inspector"/>
    <x v="0"/>
    <s v="Questionnaires - anonymous so staff can be truthful about school. And meetings with staff in various stages/departments"/>
    <x v="0"/>
    <s v="Questionnaires and meetings"/>
    <x v="6"/>
    <x v="0"/>
    <x v="2"/>
    <s v="Inspections should be shorter and less stressful for staff"/>
    <x v="1"/>
    <x v="1"/>
    <x v="1"/>
    <x v="1"/>
    <x v="1"/>
    <x v="0"/>
    <x v="0"/>
    <x v="1"/>
    <x v="0"/>
    <m/>
    <x v="2"/>
    <x v="49"/>
    <x v="0"/>
    <x v="1"/>
    <x v="1"/>
    <x v="0"/>
    <x v="1"/>
    <x v="1"/>
    <x v="1"/>
    <x v="4"/>
    <x v="2"/>
    <x v="0"/>
    <x v="1"/>
    <x v="2"/>
    <x v="0"/>
    <x v="4"/>
    <x v="1"/>
    <x v="1"/>
    <x v="0"/>
    <x v="0"/>
    <x v="1"/>
    <x v="1"/>
    <x v="0"/>
    <x v="0"/>
    <x v="0"/>
    <x v="0"/>
    <x v="5"/>
    <x v="2"/>
    <x v="0"/>
    <x v="1"/>
    <x v="2"/>
    <x v="1"/>
    <x v="1"/>
    <x v="2"/>
    <x v="5"/>
    <x v="1"/>
    <x v="3"/>
    <x v="24"/>
    <x v="0"/>
    <x v="0"/>
    <x v="91"/>
    <x v="0"/>
    <x v="0"/>
    <x v="1"/>
    <x v="1"/>
    <x v="0"/>
    <m/>
    <m/>
    <m/>
    <m/>
    <m/>
    <m/>
    <s v="Language and content which reflects the context of the school"/>
    <s v="Clear summary of strengths and areas for development"/>
    <m/>
    <m/>
    <m/>
    <s v="Recommendations for improvement"/>
    <m/>
    <m/>
    <m/>
    <x v="3"/>
    <x v="2"/>
    <m/>
    <s v="Individual"/>
    <x v="0"/>
    <s v="Parent or carer and young people"/>
    <x v="8"/>
    <s v="Parent / Carer"/>
    <m/>
    <x v="0"/>
    <x v="0"/>
    <s v="Primary"/>
    <m/>
    <m/>
    <m/>
    <m/>
    <m/>
    <m/>
    <m/>
    <s v="Local authority"/>
    <m/>
    <m/>
    <m/>
    <s v="Do not publish response"/>
    <s v="ANON-E7Y6-NCET-N"/>
  </r>
  <r>
    <n v="128"/>
    <m/>
    <s v="c"/>
    <n v="42"/>
    <m/>
    <x v="0"/>
    <x v="0"/>
    <x v="1"/>
    <x v="0"/>
    <x v="1"/>
    <x v="2"/>
    <x v="2"/>
    <s v="Learning conversations during the inspections."/>
    <x v="1"/>
    <s v="Continue with anonymous questionnaires.  Discussion following observations to discuss learning taking place."/>
    <x v="2"/>
    <m/>
    <x v="5"/>
    <x v="1"/>
    <x v="1"/>
    <m/>
    <x v="1"/>
    <x v="1"/>
    <x v="2"/>
    <x v="1"/>
    <x v="1"/>
    <x v="0"/>
    <x v="0"/>
    <x v="1"/>
    <x v="0"/>
    <m/>
    <x v="0"/>
    <x v="0"/>
    <x v="0"/>
    <x v="1"/>
    <x v="0"/>
    <x v="0"/>
    <x v="0"/>
    <x v="1"/>
    <x v="3"/>
    <x v="0"/>
    <x v="2"/>
    <x v="0"/>
    <x v="1"/>
    <x v="0"/>
    <x v="0"/>
    <x v="4"/>
    <x v="0"/>
    <x v="0"/>
    <x v="1"/>
    <x v="0"/>
    <x v="1"/>
    <x v="1"/>
    <x v="0"/>
    <x v="1"/>
    <x v="1"/>
    <x v="0"/>
    <x v="2"/>
    <x v="2"/>
    <x v="0"/>
    <x v="1"/>
    <x v="0"/>
    <x v="1"/>
    <x v="0"/>
    <x v="1"/>
    <x v="1"/>
    <x v="0"/>
    <x v="1"/>
    <x v="0"/>
    <x v="0"/>
    <x v="0"/>
    <x v="92"/>
    <x v="0"/>
    <x v="0"/>
    <x v="0"/>
    <x v="0"/>
    <x v="0"/>
    <s v="Recommendations for improvement"/>
    <s v="Clear explanation of what the school / local authority / proprietor of independent schools is expected to do next"/>
    <m/>
    <m/>
    <m/>
    <m/>
    <m/>
    <s v="Clear summary of strengths and areas for development"/>
    <s v="Timely publication after the inspection"/>
    <m/>
    <m/>
    <m/>
    <s v="Clear explanation of what the school / local authority / proprietor of independent schools is expected to do next"/>
    <m/>
    <m/>
    <x v="2"/>
    <x v="1"/>
    <s v="Rather than a follow up inspection within the year I feel it would be more beneficial to have support with the improvements following the inspection.  At moment the system feels more like a check up or assessment rather than a supportive measure to aid improvement."/>
    <s v="Individual"/>
    <x v="0"/>
    <s v="Parent or carer and young people"/>
    <x v="9"/>
    <s v="Parent / Carer"/>
    <m/>
    <x v="0"/>
    <x v="0"/>
    <s v="Primary"/>
    <m/>
    <m/>
    <m/>
    <m/>
    <m/>
    <m/>
    <m/>
    <s v="Not Answered"/>
    <m/>
    <m/>
    <m/>
    <s v="Publish response"/>
    <s v="ANON-E7Y6-NC8B-P"/>
  </r>
  <r>
    <n v="129"/>
    <m/>
    <s v="c"/>
    <n v="470"/>
    <m/>
    <x v="0"/>
    <x v="0"/>
    <x v="1"/>
    <x v="0"/>
    <x v="0"/>
    <x v="0"/>
    <x v="2"/>
    <s v="Pupil focus group discussions with inspectors, following questionnaire circulation to pupils. This will ascertain the general consensus with opportunity to further clarify information gathered if required."/>
    <x v="1"/>
    <s v="I believe you are already doing this for the open conversations, however an opportunity for staff to be able to provide anonymous feedback, with no fear of retribution in any way may also be beneficial."/>
    <x v="2"/>
    <s v="Again questionnaire completion - specific questions - will result in responsive parents providing relevant feedback. Unfortunately not all parents are willing to be actively engaged in this process, particularly in schools whereby standards are perceived to be high. Following questionnaire completion selection of those parents to be invited to focus group for more detailed discussion. Attendance at Parent Council meeting (or request PC members to attend separate meeting during inspection visit) may also be beneficial for inspectors as Chair may simply be someone who facilitates the meetings with lack of willing volunteers for post."/>
    <x v="2"/>
    <x v="0"/>
    <x v="1"/>
    <s v="A regular inspection cycle would eliminate the fear of an inspection taking place as the school is not doing as well as it should be. It is then a routine matter which ensures relevant standards are being maintained. Every seven years provides a shorter period for bad habits to be allowed to develop. Ten years seems too long a period when considering an S1 pupil would be able to complete an entire education at school, undertake a degree and possibly be teaching at the same school between inspection periods."/>
    <x v="2"/>
    <x v="0"/>
    <x v="4"/>
    <x v="0"/>
    <x v="3"/>
    <x v="0"/>
    <x v="1"/>
    <x v="0"/>
    <x v="1"/>
    <s v="Please keep the grades - they are reflective of the schools performance and the summaries are already provided quantifying the grades given."/>
    <x v="0"/>
    <x v="50"/>
    <x v="1"/>
    <x v="2"/>
    <x v="0"/>
    <x v="0"/>
    <x v="0"/>
    <x v="0"/>
    <x v="1"/>
    <x v="1"/>
    <x v="6"/>
    <x v="1"/>
    <x v="2"/>
    <x v="1"/>
    <x v="0"/>
    <x v="0"/>
    <x v="0"/>
    <x v="0"/>
    <x v="1"/>
    <x v="1"/>
    <x v="1"/>
    <x v="0"/>
    <x v="1"/>
    <x v="1"/>
    <x v="1"/>
    <x v="0"/>
    <x v="0"/>
    <x v="4"/>
    <x v="2"/>
    <x v="1"/>
    <x v="0"/>
    <x v="1"/>
    <x v="0"/>
    <x v="0"/>
    <x v="0"/>
    <x v="0"/>
    <x v="1"/>
    <x v="0"/>
    <x v="0"/>
    <x v="24"/>
    <x v="93"/>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s v="Depends on the findings of the inspection. If school failing I would want full detailed explanation of all of the above. Difficult to comment on below as depends on inspection findings. Have based comments on school performing well."/>
    <m/>
    <s v="Clear summary of strengths and areas for development"/>
    <m/>
    <s v="Clear explanation of any inspection grades if these are part of the inspection"/>
    <s v="Examples of effective practice"/>
    <m/>
    <m/>
    <m/>
    <m/>
    <x v="0"/>
    <x v="1"/>
    <m/>
    <s v="Individual"/>
    <x v="0"/>
    <s v="Parent or carer and young people"/>
    <x v="9"/>
    <s v="Parent / Carer"/>
    <m/>
    <x v="0"/>
    <x v="0"/>
    <m/>
    <m/>
    <m/>
    <s v="Secondary"/>
    <m/>
    <m/>
    <m/>
    <m/>
    <s v="Not Answered"/>
    <m/>
    <m/>
    <m/>
    <s v="Publish response"/>
    <s v="ANON-E7Y6-NX3M-H"/>
  </r>
  <r>
    <n v="130"/>
    <m/>
    <s v="c"/>
    <n v="829"/>
    <m/>
    <x v="0"/>
    <x v="0"/>
    <x v="2"/>
    <x v="1"/>
    <x v="1"/>
    <x v="0"/>
    <x v="3"/>
    <m/>
    <x v="2"/>
    <m/>
    <x v="3"/>
    <m/>
    <x v="5"/>
    <x v="0"/>
    <x v="1"/>
    <s v="I think it should depend on the school.  The which have performed consistently well over time should be inspected less regularly than those requiring improvement."/>
    <x v="2"/>
    <x v="0"/>
    <x v="2"/>
    <x v="2"/>
    <x v="3"/>
    <x v="0"/>
    <x v="1"/>
    <x v="1"/>
    <x v="0"/>
    <m/>
    <x v="1"/>
    <x v="0"/>
    <x v="1"/>
    <x v="1"/>
    <x v="0"/>
    <x v="0"/>
    <x v="0"/>
    <x v="0"/>
    <x v="0"/>
    <x v="0"/>
    <x v="2"/>
    <x v="1"/>
    <x v="0"/>
    <x v="1"/>
    <x v="0"/>
    <x v="0"/>
    <x v="0"/>
    <x v="0"/>
    <x v="1"/>
    <x v="1"/>
    <x v="1"/>
    <x v="0"/>
    <x v="1"/>
    <x v="1"/>
    <x v="1"/>
    <x v="0"/>
    <x v="4"/>
    <x v="0"/>
    <x v="2"/>
    <x v="1"/>
    <x v="0"/>
    <x v="1"/>
    <x v="0"/>
    <x v="0"/>
    <x v="0"/>
    <x v="0"/>
    <x v="1"/>
    <x v="0"/>
    <x v="1"/>
    <x v="0"/>
    <x v="94"/>
    <x v="0"/>
    <x v="0"/>
    <x v="0"/>
    <x v="1"/>
    <x v="1"/>
    <s v="Recommendations for improvement"/>
    <m/>
    <m/>
    <m/>
    <m/>
    <m/>
    <m/>
    <s v="Clear summary of strengths and areas for development"/>
    <s v="Timely publication after the inspection"/>
    <m/>
    <m/>
    <s v="Recommendations for improvement"/>
    <m/>
    <m/>
    <m/>
    <x v="1"/>
    <x v="1"/>
    <m/>
    <s v="Individual"/>
    <x v="0"/>
    <s v="Parent or carer and young people"/>
    <x v="9"/>
    <s v="Parent / Carer"/>
    <m/>
    <x v="0"/>
    <x v="0"/>
    <m/>
    <m/>
    <m/>
    <s v="Secondary"/>
    <m/>
    <m/>
    <m/>
    <m/>
    <s v="Not Answered"/>
    <m/>
    <m/>
    <m/>
    <s v="Publish response"/>
    <s v="ANON-E7Y6-NXTX-W"/>
  </r>
  <r>
    <n v="131"/>
    <m/>
    <s v="c"/>
    <n v="943"/>
    <m/>
    <x v="0"/>
    <x v="0"/>
    <x v="0"/>
    <x v="0"/>
    <x v="0"/>
    <x v="5"/>
    <x v="4"/>
    <m/>
    <x v="1"/>
    <s v="There needs to be a mechanism that allows for open and honest feedback to be shared without fear of reprisals from leaders within the school. This is dependent on inspectors being supportive and taking a partnership approach. The dynamic needs to shift to allow staff to feel they can share feedback in an open way."/>
    <x v="2"/>
    <s v="Online sessions for parents and carers to help them understand inspections, their purpose and why parents and carers views are important."/>
    <x v="0"/>
    <x v="0"/>
    <x v="3"/>
    <s v="I think 5 years is still quite a long time and there should be a push to increase the frequency of inspections. Perhaps there's a need to change the length of time it takes to undertake an inspection or by working in partnership with LA staff to undertake a joint 'inspection' with QIOs involved to allow HMIE to increase the volume of inspections within the current structure of staffing."/>
    <x v="2"/>
    <x v="2"/>
    <x v="2"/>
    <x v="0"/>
    <x v="1"/>
    <x v="0"/>
    <x v="1"/>
    <x v="0"/>
    <x v="0"/>
    <m/>
    <x v="2"/>
    <x v="51"/>
    <x v="4"/>
    <x v="3"/>
    <x v="1"/>
    <x v="1"/>
    <x v="1"/>
    <x v="1"/>
    <x v="1"/>
    <x v="1"/>
    <x v="0"/>
    <x v="1"/>
    <x v="1"/>
    <x v="4"/>
    <x v="3"/>
    <x v="4"/>
    <x v="2"/>
    <x v="0"/>
    <x v="1"/>
    <x v="1"/>
    <x v="1"/>
    <x v="0"/>
    <x v="3"/>
    <x v="0"/>
    <x v="4"/>
    <x v="0"/>
    <x v="1"/>
    <x v="1"/>
    <x v="2"/>
    <x v="1"/>
    <x v="0"/>
    <x v="1"/>
    <x v="0"/>
    <x v="1"/>
    <x v="1"/>
    <x v="0"/>
    <x v="1"/>
    <x v="0"/>
    <x v="0"/>
    <x v="0"/>
    <x v="95"/>
    <x v="0"/>
    <x v="0"/>
    <x v="1"/>
    <x v="1"/>
    <x v="0"/>
    <m/>
    <s v="Clear explanation of what the school / local authority / proprietor of independent schools is expected to do next"/>
    <m/>
    <m/>
    <m/>
    <m/>
    <m/>
    <s v="Clear summary of strengths and areas for development"/>
    <m/>
    <s v="Clear explanation of any inspection grades if these are part of the inspection"/>
    <m/>
    <m/>
    <s v="Clear explanation of what the school / local authority / proprietor of independent schools is expected to do next"/>
    <m/>
    <m/>
    <x v="0"/>
    <x v="1"/>
    <m/>
    <s v="Individual"/>
    <x v="0"/>
    <s v="Parent or carer and young people"/>
    <x v="9"/>
    <s v="Parent / Carer"/>
    <m/>
    <x v="0"/>
    <x v="0"/>
    <m/>
    <m/>
    <s v="Public Sector"/>
    <m/>
    <m/>
    <m/>
    <m/>
    <m/>
    <s v="Not Answered"/>
    <m/>
    <m/>
    <m/>
    <s v="Publish response"/>
    <s v="ANON-E7Y6-N432-J"/>
  </r>
  <r>
    <n v="132"/>
    <m/>
    <s v="c"/>
    <n v="951"/>
    <m/>
    <x v="0"/>
    <x v="0"/>
    <x v="5"/>
    <x v="5"/>
    <x v="0"/>
    <x v="0"/>
    <x v="1"/>
    <m/>
    <x v="0"/>
    <s v="Some of the best teachers remain in the classroom and are vital for the experience and information gathered to better the education system as a whole"/>
    <x v="1"/>
    <m/>
    <x v="2"/>
    <x v="2"/>
    <x v="1"/>
    <m/>
    <x v="2"/>
    <x v="0"/>
    <x v="4"/>
    <x v="0"/>
    <x v="3"/>
    <x v="0"/>
    <x v="0"/>
    <x v="1"/>
    <x v="0"/>
    <m/>
    <x v="2"/>
    <x v="0"/>
    <x v="3"/>
    <x v="2"/>
    <x v="3"/>
    <x v="0"/>
    <x v="3"/>
    <x v="4"/>
    <x v="0"/>
    <x v="1"/>
    <x v="6"/>
    <x v="1"/>
    <x v="4"/>
    <x v="4"/>
    <x v="0"/>
    <x v="0"/>
    <x v="3"/>
    <x v="3"/>
    <x v="1"/>
    <x v="1"/>
    <x v="1"/>
    <x v="0"/>
    <x v="4"/>
    <x v="1"/>
    <x v="1"/>
    <x v="1"/>
    <x v="0"/>
    <x v="2"/>
    <x v="4"/>
    <x v="1"/>
    <x v="3"/>
    <x v="1"/>
    <x v="0"/>
    <x v="1"/>
    <x v="0"/>
    <x v="0"/>
    <x v="1"/>
    <x v="0"/>
    <x v="0"/>
    <x v="0"/>
    <x v="1"/>
    <x v="0"/>
    <x v="0"/>
    <x v="1"/>
    <x v="1"/>
    <x v="0"/>
    <m/>
    <m/>
    <m/>
    <m/>
    <m/>
    <m/>
    <m/>
    <s v="Clear summary of strengths and areas for development"/>
    <m/>
    <m/>
    <m/>
    <s v="Recommendations for improvement"/>
    <m/>
    <m/>
    <s v="Any planned follow-up activity by HM Inspectors"/>
    <x v="0"/>
    <x v="1"/>
    <m/>
    <s v="Individual"/>
    <x v="0"/>
    <s v="Parent or carer and young people"/>
    <x v="10"/>
    <s v="Parent / Carer"/>
    <m/>
    <x v="0"/>
    <x v="0"/>
    <s v="Primary"/>
    <m/>
    <m/>
    <s v="Secondary"/>
    <m/>
    <m/>
    <m/>
    <m/>
    <s v="Not Answered"/>
    <m/>
    <m/>
    <m/>
    <s v="Publish response"/>
    <s v="ANON-E7Y6-N43U-N"/>
  </r>
  <r>
    <n v="133"/>
    <m/>
    <s v="c"/>
    <n v="2"/>
    <m/>
    <x v="0"/>
    <x v="0"/>
    <x v="3"/>
    <x v="0"/>
    <x v="1"/>
    <x v="2"/>
    <x v="3"/>
    <m/>
    <x v="2"/>
    <m/>
    <x v="2"/>
    <m/>
    <x v="0"/>
    <x v="0"/>
    <x v="0"/>
    <m/>
    <x v="4"/>
    <x v="1"/>
    <x v="1"/>
    <x v="1"/>
    <x v="1"/>
    <x v="0"/>
    <x v="1"/>
    <x v="0"/>
    <x v="0"/>
    <m/>
    <x v="2"/>
    <x v="0"/>
    <x v="1"/>
    <x v="0"/>
    <x v="0"/>
    <x v="0"/>
    <x v="0"/>
    <x v="2"/>
    <x v="0"/>
    <x v="4"/>
    <x v="0"/>
    <x v="0"/>
    <x v="2"/>
    <x v="2"/>
    <x v="0"/>
    <x v="4"/>
    <x v="1"/>
    <x v="1"/>
    <x v="1"/>
    <x v="0"/>
    <x v="1"/>
    <x v="3"/>
    <x v="3"/>
    <x v="1"/>
    <x v="1"/>
    <x v="0"/>
    <x v="2"/>
    <x v="5"/>
    <x v="0"/>
    <x v="1"/>
    <x v="0"/>
    <x v="1"/>
    <x v="1"/>
    <x v="2"/>
    <x v="5"/>
    <x v="1"/>
    <x v="0"/>
    <x v="0"/>
    <x v="1"/>
    <x v="0"/>
    <x v="1"/>
    <x v="1"/>
    <x v="0"/>
    <x v="0"/>
    <x v="1"/>
    <x v="0"/>
    <s v="Recommendations for improvement"/>
    <s v="Clear explanation of what the school / local authority / proprietor of independent schools is expected to do next"/>
    <s v="Indication of the support needed to make improvements"/>
    <s v="Any planned follow-up activity by HM Inspectors"/>
    <m/>
    <m/>
    <m/>
    <m/>
    <s v="Timely publication after the inspection"/>
    <m/>
    <m/>
    <m/>
    <s v="Clear explanation of what the school / local authority / proprietor of independent schools is expected to do next"/>
    <m/>
    <s v="Any planned follow-up activity by HM Inspectors"/>
    <x v="6"/>
    <x v="2"/>
    <m/>
    <s v="Individual"/>
    <x v="0"/>
    <s v="Parent or carer and young people"/>
    <x v="11"/>
    <s v="Parent / Carer"/>
    <m/>
    <x v="0"/>
    <x v="0"/>
    <m/>
    <m/>
    <m/>
    <s v="Secondary"/>
    <m/>
    <m/>
    <m/>
    <m/>
    <s v="Not Answered"/>
    <m/>
    <m/>
    <m/>
    <s v="Publish response"/>
    <s v="ANON-E7Y6-NC3X-7"/>
  </r>
  <r>
    <n v="134"/>
    <m/>
    <s v="c"/>
    <n v="147"/>
    <m/>
    <x v="0"/>
    <x v="0"/>
    <x v="3"/>
    <x v="5"/>
    <x v="1"/>
    <x v="2"/>
    <x v="0"/>
    <s v="Teachers should also be involved in the process. People who actually do the job day in day out"/>
    <x v="0"/>
    <s v="More engagement with inspectors regarding feedback"/>
    <x v="0"/>
    <s v="I think parent involvement is adequate as it is"/>
    <x v="2"/>
    <x v="0"/>
    <x v="0"/>
    <m/>
    <x v="1"/>
    <x v="1"/>
    <x v="0"/>
    <x v="1"/>
    <x v="1"/>
    <x v="0"/>
    <x v="0"/>
    <x v="1"/>
    <x v="0"/>
    <s v="Grades should not be used especially when Scottish schools battle daily with inclusion and zero funding"/>
    <x v="3"/>
    <x v="52"/>
    <x v="3"/>
    <x v="1"/>
    <x v="0"/>
    <x v="0"/>
    <x v="0"/>
    <x v="0"/>
    <x v="0"/>
    <x v="1"/>
    <x v="2"/>
    <x v="0"/>
    <x v="2"/>
    <x v="1"/>
    <x v="3"/>
    <x v="2"/>
    <x v="0"/>
    <x v="1"/>
    <x v="1"/>
    <x v="1"/>
    <x v="1"/>
    <x v="1"/>
    <x v="0"/>
    <x v="1"/>
    <x v="1"/>
    <x v="0"/>
    <x v="2"/>
    <x v="0"/>
    <x v="0"/>
    <x v="1"/>
    <x v="0"/>
    <x v="0"/>
    <x v="0"/>
    <x v="1"/>
    <x v="0"/>
    <x v="1"/>
    <x v="0"/>
    <x v="25"/>
    <x v="0"/>
    <x v="0"/>
    <x v="96"/>
    <x v="0"/>
    <x v="0"/>
    <x v="1"/>
    <x v="1"/>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m/>
    <s v="Timely publication after the inspection"/>
    <m/>
    <m/>
    <m/>
    <m/>
    <m/>
    <s v="Any planned follow-up activity by HM Inspectors"/>
    <x v="0"/>
    <x v="0"/>
    <m/>
    <s v="Individual"/>
    <x v="0"/>
    <s v="Parent or carer and young people"/>
    <x v="11"/>
    <s v="Parent / Carer"/>
    <m/>
    <x v="0"/>
    <x v="0"/>
    <s v="Primary"/>
    <m/>
    <m/>
    <m/>
    <m/>
    <m/>
    <m/>
    <m/>
    <s v="Not Answered"/>
    <m/>
    <m/>
    <m/>
    <s v="Publish response"/>
    <s v="ANON-E7Y6-NCV3-5"/>
  </r>
  <r>
    <n v="135"/>
    <m/>
    <s v="c"/>
    <n v="279"/>
    <m/>
    <x v="0"/>
    <x v="0"/>
    <x v="2"/>
    <x v="0"/>
    <x v="2"/>
    <x v="0"/>
    <x v="0"/>
    <m/>
    <x v="0"/>
    <m/>
    <x v="2"/>
    <m/>
    <x v="3"/>
    <x v="2"/>
    <x v="4"/>
    <m/>
    <x v="1"/>
    <x v="1"/>
    <x v="1"/>
    <x v="1"/>
    <x v="1"/>
    <x v="0"/>
    <x v="0"/>
    <x v="1"/>
    <x v="0"/>
    <m/>
    <x v="0"/>
    <x v="0"/>
    <x v="0"/>
    <x v="1"/>
    <x v="0"/>
    <x v="0"/>
    <x v="0"/>
    <x v="1"/>
    <x v="0"/>
    <x v="5"/>
    <x v="2"/>
    <x v="1"/>
    <x v="2"/>
    <x v="1"/>
    <x v="1"/>
    <x v="2"/>
    <x v="0"/>
    <x v="0"/>
    <x v="1"/>
    <x v="0"/>
    <x v="0"/>
    <x v="1"/>
    <x v="0"/>
    <x v="1"/>
    <x v="0"/>
    <x v="0"/>
    <x v="0"/>
    <x v="0"/>
    <x v="0"/>
    <x v="1"/>
    <x v="0"/>
    <x v="1"/>
    <x v="1"/>
    <x v="1"/>
    <x v="1"/>
    <x v="0"/>
    <x v="1"/>
    <x v="0"/>
    <x v="1"/>
    <x v="0"/>
    <x v="1"/>
    <x v="0"/>
    <x v="0"/>
    <x v="1"/>
    <x v="1"/>
    <x v="0"/>
    <m/>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m/>
    <m/>
    <m/>
    <m/>
    <s v="Clear explanation of what the school / local authority / proprietor of independent schools is expected to do next"/>
    <m/>
    <m/>
    <x v="0"/>
    <x v="1"/>
    <m/>
    <s v="Individual"/>
    <x v="0"/>
    <s v="Parent or carer and young people"/>
    <x v="11"/>
    <s v="Parent / Carer"/>
    <m/>
    <x v="0"/>
    <x v="0"/>
    <s v="Primary"/>
    <m/>
    <m/>
    <s v="Secondary"/>
    <m/>
    <m/>
    <m/>
    <m/>
    <s v="Not Answered"/>
    <m/>
    <m/>
    <m/>
    <s v="Publish response"/>
    <s v="ANON-E7Y6-NCFP-J"/>
  </r>
  <r>
    <n v="136"/>
    <m/>
    <s v="c"/>
    <n v="337"/>
    <m/>
    <x v="0"/>
    <x v="0"/>
    <x v="2"/>
    <x v="1"/>
    <x v="1"/>
    <x v="6"/>
    <x v="3"/>
    <m/>
    <x v="2"/>
    <m/>
    <x v="3"/>
    <m/>
    <x v="3"/>
    <x v="1"/>
    <x v="0"/>
    <m/>
    <x v="4"/>
    <x v="5"/>
    <x v="2"/>
    <x v="1"/>
    <x v="0"/>
    <x v="0"/>
    <x v="1"/>
    <x v="0"/>
    <x v="0"/>
    <m/>
    <x v="2"/>
    <x v="0"/>
    <x v="4"/>
    <x v="1"/>
    <x v="0"/>
    <x v="0"/>
    <x v="0"/>
    <x v="3"/>
    <x v="0"/>
    <x v="0"/>
    <x v="3"/>
    <x v="0"/>
    <x v="2"/>
    <x v="1"/>
    <x v="0"/>
    <x v="0"/>
    <x v="0"/>
    <x v="0"/>
    <x v="1"/>
    <x v="1"/>
    <x v="1"/>
    <x v="0"/>
    <x v="1"/>
    <x v="1"/>
    <x v="1"/>
    <x v="0"/>
    <x v="1"/>
    <x v="4"/>
    <x v="2"/>
    <x v="1"/>
    <x v="0"/>
    <x v="1"/>
    <x v="0"/>
    <x v="0"/>
    <x v="0"/>
    <x v="0"/>
    <x v="1"/>
    <x v="0"/>
    <x v="0"/>
    <x v="0"/>
    <x v="97"/>
    <x v="1"/>
    <x v="0"/>
    <x v="0"/>
    <x v="1"/>
    <x v="0"/>
    <s v="Recommendations for improvement"/>
    <m/>
    <m/>
    <m/>
    <m/>
    <m/>
    <s v="Language and content which reflects the context of the school"/>
    <s v="Clear summary of strengths and areas for development"/>
    <m/>
    <s v="Clear explanation of any inspection grades if these are part of the inspection"/>
    <m/>
    <m/>
    <m/>
    <m/>
    <m/>
    <x v="0"/>
    <x v="2"/>
    <m/>
    <s v="Individual"/>
    <x v="0"/>
    <s v="Parent or carer and young people"/>
    <x v="11"/>
    <s v="Parent / Carer"/>
    <m/>
    <x v="0"/>
    <x v="0"/>
    <m/>
    <m/>
    <m/>
    <m/>
    <m/>
    <m/>
    <m/>
    <m/>
    <s v="Not Answered"/>
    <m/>
    <m/>
    <m/>
    <s v="Do not publish response"/>
    <s v="ANON-E7Y6-NCHC-7"/>
  </r>
  <r>
    <n v="137"/>
    <m/>
    <s v="c"/>
    <n v="472"/>
    <m/>
    <x v="0"/>
    <x v="0"/>
    <x v="2"/>
    <x v="2"/>
    <x v="0"/>
    <x v="5"/>
    <x v="3"/>
    <m/>
    <x v="1"/>
    <m/>
    <x v="4"/>
    <m/>
    <x v="2"/>
    <x v="2"/>
    <x v="2"/>
    <m/>
    <x v="3"/>
    <x v="2"/>
    <x v="1"/>
    <x v="1"/>
    <x v="1"/>
    <x v="0"/>
    <x v="1"/>
    <x v="0"/>
    <x v="0"/>
    <m/>
    <x v="1"/>
    <x v="0"/>
    <x v="1"/>
    <x v="2"/>
    <x v="0"/>
    <x v="0"/>
    <x v="1"/>
    <x v="1"/>
    <x v="0"/>
    <x v="0"/>
    <x v="0"/>
    <x v="0"/>
    <x v="2"/>
    <x v="1"/>
    <x v="0"/>
    <x v="2"/>
    <x v="0"/>
    <x v="0"/>
    <x v="1"/>
    <x v="0"/>
    <x v="1"/>
    <x v="0"/>
    <x v="1"/>
    <x v="1"/>
    <x v="1"/>
    <x v="0"/>
    <x v="0"/>
    <x v="4"/>
    <x v="0"/>
    <x v="0"/>
    <x v="0"/>
    <x v="1"/>
    <x v="0"/>
    <x v="0"/>
    <x v="0"/>
    <x v="0"/>
    <x v="1"/>
    <x v="0"/>
    <x v="0"/>
    <x v="0"/>
    <x v="1"/>
    <x v="1"/>
    <x v="0"/>
    <x v="1"/>
    <x v="0"/>
    <x v="0"/>
    <s v="Recommendations for improvement"/>
    <s v="Clear explanation of what the school / local authority / proprietor of independent schools is expected to do next"/>
    <m/>
    <m/>
    <m/>
    <m/>
    <s v="Language and content which reflects the context of the school"/>
    <s v="Clear summary of strengths and areas for development"/>
    <m/>
    <m/>
    <m/>
    <m/>
    <m/>
    <m/>
    <m/>
    <x v="0"/>
    <x v="1"/>
    <m/>
    <s v="Individual"/>
    <x v="0"/>
    <s v="Parent or carer and young people"/>
    <x v="11"/>
    <s v="Parent / Carer"/>
    <m/>
    <x v="0"/>
    <x v="0"/>
    <s v="Primary"/>
    <m/>
    <m/>
    <m/>
    <m/>
    <m/>
    <m/>
    <m/>
    <s v="Not Answered"/>
    <m/>
    <m/>
    <m/>
    <s v="Publish response"/>
    <s v="ANON-E7Y6-NXYQ-U"/>
  </r>
  <r>
    <n v="138"/>
    <m/>
    <s v="c"/>
    <n v="994"/>
    <m/>
    <x v="0"/>
    <x v="0"/>
    <x v="0"/>
    <x v="1"/>
    <x v="1"/>
    <x v="0"/>
    <x v="3"/>
    <m/>
    <x v="2"/>
    <m/>
    <x v="1"/>
    <m/>
    <x v="3"/>
    <x v="0"/>
    <x v="0"/>
    <m/>
    <x v="2"/>
    <x v="0"/>
    <x v="0"/>
    <x v="0"/>
    <x v="1"/>
    <x v="0"/>
    <x v="0"/>
    <x v="0"/>
    <x v="0"/>
    <m/>
    <x v="0"/>
    <x v="0"/>
    <x v="1"/>
    <x v="0"/>
    <x v="0"/>
    <x v="0"/>
    <x v="1"/>
    <x v="1"/>
    <x v="1"/>
    <x v="0"/>
    <x v="3"/>
    <x v="0"/>
    <x v="0"/>
    <x v="5"/>
    <x v="0"/>
    <x v="1"/>
    <x v="4"/>
    <x v="3"/>
    <x v="0"/>
    <x v="1"/>
    <x v="1"/>
    <x v="0"/>
    <x v="3"/>
    <x v="1"/>
    <x v="1"/>
    <x v="0"/>
    <x v="2"/>
    <x v="2"/>
    <x v="3"/>
    <x v="1"/>
    <x v="2"/>
    <x v="0"/>
    <x v="0"/>
    <x v="0"/>
    <x v="2"/>
    <x v="4"/>
    <x v="4"/>
    <x v="0"/>
    <x v="0"/>
    <x v="0"/>
    <x v="98"/>
    <x v="0"/>
    <x v="0"/>
    <x v="0"/>
    <x v="0"/>
    <x v="1"/>
    <m/>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s v="Timely publication after the inspection"/>
    <m/>
    <m/>
    <m/>
    <s v="Clear explanation of what the school / local authority / proprietor of independent schools is expected to do next"/>
    <m/>
    <m/>
    <x v="3"/>
    <x v="0"/>
    <m/>
    <s v="Individual"/>
    <x v="0"/>
    <s v="Parent or carer and young people"/>
    <x v="11"/>
    <s v="Parent / Carer"/>
    <m/>
    <x v="1"/>
    <x v="0"/>
    <s v="Primary"/>
    <m/>
    <m/>
    <m/>
    <m/>
    <m/>
    <m/>
    <m/>
    <s v="Not Answered"/>
    <m/>
    <m/>
    <m/>
    <s v="Publish response"/>
    <s v="ANON-E7Y6-N48W-V"/>
  </r>
  <r>
    <n v="139"/>
    <m/>
    <s v="c"/>
    <n v="74"/>
    <m/>
    <x v="0"/>
    <x v="0"/>
    <x v="0"/>
    <x v="0"/>
    <x v="1"/>
    <x v="2"/>
    <x v="0"/>
    <s v="Focus groups_x000a_Group discussions_x000a_Opportunities to share learning"/>
    <x v="0"/>
    <s v="Small group discussions_x000a_Opportunities to discuss 1:1 if staff want it."/>
    <x v="2"/>
    <s v="Talk to parents informally in the playground before and after school_x000a_Drop in sessions - coffee and chat- sessions throughout the visit"/>
    <x v="2"/>
    <x v="2"/>
    <x v="2"/>
    <m/>
    <x v="3"/>
    <x v="2"/>
    <x v="0"/>
    <x v="1"/>
    <x v="3"/>
    <x v="0"/>
    <x v="0"/>
    <x v="1"/>
    <x v="0"/>
    <m/>
    <x v="2"/>
    <x v="0"/>
    <x v="0"/>
    <x v="2"/>
    <x v="0"/>
    <x v="0"/>
    <x v="0"/>
    <x v="0"/>
    <x v="0"/>
    <x v="0"/>
    <x v="0"/>
    <x v="1"/>
    <x v="0"/>
    <x v="1"/>
    <x v="0"/>
    <x v="0"/>
    <x v="0"/>
    <x v="0"/>
    <x v="1"/>
    <x v="1"/>
    <x v="1"/>
    <x v="0"/>
    <x v="0"/>
    <x v="1"/>
    <x v="1"/>
    <x v="0"/>
    <x v="0"/>
    <x v="0"/>
    <x v="2"/>
    <x v="1"/>
    <x v="0"/>
    <x v="1"/>
    <x v="0"/>
    <x v="0"/>
    <x v="2"/>
    <x v="0"/>
    <x v="0"/>
    <x v="0"/>
    <x v="0"/>
    <x v="0"/>
    <x v="99"/>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s v="Examples of effective practice"/>
    <m/>
    <m/>
    <m/>
    <m/>
    <x v="0"/>
    <x v="0"/>
    <m/>
    <s v="Individual"/>
    <x v="0"/>
    <s v="Parent or carer and young people"/>
    <x v="12"/>
    <s v="Parent / Carer"/>
    <m/>
    <x v="0"/>
    <x v="0"/>
    <m/>
    <m/>
    <m/>
    <s v="Secondary"/>
    <m/>
    <m/>
    <m/>
    <m/>
    <s v="Not Answered"/>
    <m/>
    <m/>
    <m/>
    <s v="Publish response"/>
    <s v="ANON-E7Y6-NCX4-8"/>
  </r>
  <r>
    <n v="140"/>
    <m/>
    <s v="c"/>
    <n v="28"/>
    <m/>
    <x v="0"/>
    <x v="0"/>
    <x v="2"/>
    <x v="2"/>
    <x v="1"/>
    <x v="2"/>
    <x v="0"/>
    <s v="Asking questions that are understandable or explained without bias that can be answered through multiple choice depending on year group. Encourage all children and young people to have a voice and let them know the impact they can have."/>
    <x v="2"/>
    <m/>
    <x v="0"/>
    <s v="Find a way that includes as many parents or carers as possible. This could be on-foot conversations, an open surgery for drop ins or a dedicated email box pertaining to that individual inspection"/>
    <x v="0"/>
    <x v="0"/>
    <x v="0"/>
    <m/>
    <x v="1"/>
    <x v="1"/>
    <x v="1"/>
    <x v="1"/>
    <x v="0"/>
    <x v="0"/>
    <x v="1"/>
    <x v="0"/>
    <x v="0"/>
    <m/>
    <x v="3"/>
    <x v="53"/>
    <x v="1"/>
    <x v="1"/>
    <x v="0"/>
    <x v="0"/>
    <x v="0"/>
    <x v="0"/>
    <x v="0"/>
    <x v="0"/>
    <x v="3"/>
    <x v="0"/>
    <x v="2"/>
    <x v="1"/>
    <x v="0"/>
    <x v="0"/>
    <x v="0"/>
    <x v="0"/>
    <x v="1"/>
    <x v="1"/>
    <x v="1"/>
    <x v="0"/>
    <x v="1"/>
    <x v="1"/>
    <x v="1"/>
    <x v="0"/>
    <x v="4"/>
    <x v="4"/>
    <x v="2"/>
    <x v="1"/>
    <x v="0"/>
    <x v="1"/>
    <x v="0"/>
    <x v="0"/>
    <x v="0"/>
    <x v="0"/>
    <x v="1"/>
    <x v="0"/>
    <x v="0"/>
    <x v="0"/>
    <x v="100"/>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m/>
    <s v="Indication of the support needed to make improvements"/>
    <m/>
    <x v="6"/>
    <x v="0"/>
    <m/>
    <s v="Individual"/>
    <x v="0"/>
    <s v="Parent or carer and young people"/>
    <x v="13"/>
    <s v="Parent / Carer"/>
    <m/>
    <x v="0"/>
    <x v="0"/>
    <s v="Primary"/>
    <m/>
    <m/>
    <m/>
    <m/>
    <m/>
    <m/>
    <m/>
    <s v="Not Answered"/>
    <m/>
    <m/>
    <m/>
    <s v="Publish response"/>
    <s v="ANON-E7Y6-NCQA-E"/>
  </r>
  <r>
    <n v="141"/>
    <m/>
    <s v="c"/>
    <n v="248"/>
    <m/>
    <x v="0"/>
    <x v="0"/>
    <x v="0"/>
    <x v="1"/>
    <x v="0"/>
    <x v="1"/>
    <x v="2"/>
    <s v="Discussion times and less structured times when pupils can openly go and chat."/>
    <x v="1"/>
    <s v="Questionnaires and discussions"/>
    <x v="0"/>
    <s v="Questionnaires and discussion sessions"/>
    <x v="2"/>
    <x v="2"/>
    <x v="4"/>
    <m/>
    <x v="4"/>
    <x v="5"/>
    <x v="0"/>
    <x v="1"/>
    <x v="1"/>
    <x v="0"/>
    <x v="0"/>
    <x v="1"/>
    <x v="0"/>
    <m/>
    <x v="1"/>
    <x v="0"/>
    <x v="0"/>
    <x v="0"/>
    <x v="0"/>
    <x v="0"/>
    <x v="0"/>
    <x v="1"/>
    <x v="1"/>
    <x v="1"/>
    <x v="0"/>
    <x v="0"/>
    <x v="2"/>
    <x v="0"/>
    <x v="0"/>
    <x v="0"/>
    <x v="1"/>
    <x v="1"/>
    <x v="0"/>
    <x v="0"/>
    <x v="1"/>
    <x v="1"/>
    <x v="0"/>
    <x v="0"/>
    <x v="1"/>
    <x v="0"/>
    <x v="0"/>
    <x v="0"/>
    <x v="0"/>
    <x v="1"/>
    <x v="0"/>
    <x v="1"/>
    <x v="0"/>
    <x v="0"/>
    <x v="2"/>
    <x v="1"/>
    <x v="4"/>
    <x v="0"/>
    <x v="0"/>
    <x v="0"/>
    <x v="1"/>
    <x v="1"/>
    <x v="0"/>
    <x v="1"/>
    <x v="1"/>
    <x v="1"/>
    <m/>
    <s v="Clear explanation of what the school / local authority / proprietor of independent schools is expected to do next"/>
    <m/>
    <m/>
    <m/>
    <m/>
    <s v="Language and content which reflects the context of the school"/>
    <s v="Clear summary of strengths and areas for development"/>
    <m/>
    <m/>
    <m/>
    <m/>
    <s v="Clear explanation of what the school / local authority / proprietor of independent schools is expected to do next"/>
    <m/>
    <m/>
    <x v="2"/>
    <x v="1"/>
    <m/>
    <s v="Individual"/>
    <x v="0"/>
    <s v="Parent or carer and young people"/>
    <x v="13"/>
    <s v="Parent / Carer"/>
    <m/>
    <x v="0"/>
    <x v="0"/>
    <s v="Primary"/>
    <m/>
    <m/>
    <m/>
    <m/>
    <m/>
    <m/>
    <m/>
    <s v="Not Answered"/>
    <m/>
    <m/>
    <m/>
    <s v="Do not publish response"/>
    <s v="ANON-E7Y6-NC6H-T"/>
  </r>
  <r>
    <n v="142"/>
    <m/>
    <s v="c"/>
    <n v="402"/>
    <m/>
    <x v="0"/>
    <x v="0"/>
    <x v="0"/>
    <x v="0"/>
    <x v="0"/>
    <x v="0"/>
    <x v="2"/>
    <s v="In a more organic way. Children often find focus groups uncomfortable as they do not know the adult. Opportunities to contribute during class visits or with a familiar adult would be more effective."/>
    <x v="1"/>
    <s v="A partnership approach moving away from the word scrutiny."/>
    <x v="2"/>
    <m/>
    <x v="3"/>
    <x v="4"/>
    <x v="3"/>
    <s v="Regular informal visits that are unannounced and working in partnership with the school to improve outcomes."/>
    <x v="1"/>
    <x v="1"/>
    <x v="1"/>
    <x v="1"/>
    <x v="1"/>
    <x v="1"/>
    <x v="1"/>
    <x v="1"/>
    <x v="0"/>
    <m/>
    <x v="2"/>
    <x v="0"/>
    <x v="0"/>
    <x v="2"/>
    <x v="0"/>
    <x v="0"/>
    <x v="0"/>
    <x v="0"/>
    <x v="3"/>
    <x v="0"/>
    <x v="5"/>
    <x v="1"/>
    <x v="2"/>
    <x v="1"/>
    <x v="0"/>
    <x v="0"/>
    <x v="0"/>
    <x v="0"/>
    <x v="1"/>
    <x v="1"/>
    <x v="1"/>
    <x v="0"/>
    <x v="1"/>
    <x v="1"/>
    <x v="1"/>
    <x v="0"/>
    <x v="0"/>
    <x v="4"/>
    <x v="2"/>
    <x v="1"/>
    <x v="0"/>
    <x v="1"/>
    <x v="0"/>
    <x v="0"/>
    <x v="0"/>
    <x v="0"/>
    <x v="1"/>
    <x v="0"/>
    <x v="1"/>
    <x v="0"/>
    <x v="101"/>
    <x v="0"/>
    <x v="0"/>
    <x v="0"/>
    <x v="1"/>
    <x v="1"/>
    <s v="Recommendations for improvement"/>
    <m/>
    <m/>
    <s v="Any planned follow-up activity by HM Inspectors"/>
    <m/>
    <m/>
    <s v="Language and content which reflects the context of the school"/>
    <s v="Clear summary of strengths and areas for development"/>
    <s v="Timely publication after the inspection"/>
    <m/>
    <m/>
    <s v="Recommendations for improvement"/>
    <m/>
    <m/>
    <s v="Any planned follow-up activity by HM Inspectors"/>
    <x v="6"/>
    <x v="0"/>
    <m/>
    <s v="Individual"/>
    <x v="0"/>
    <s v="Parent or carer and young people"/>
    <x v="13"/>
    <s v="Parent / Carer"/>
    <m/>
    <x v="0"/>
    <x v="0"/>
    <m/>
    <m/>
    <m/>
    <m/>
    <m/>
    <m/>
    <m/>
    <m/>
    <s v="Not Answered"/>
    <m/>
    <m/>
    <m/>
    <s v="Publish response"/>
    <s v="ANON-E7Y6-NCPQ-W"/>
  </r>
  <r>
    <n v="143"/>
    <m/>
    <s v="c"/>
    <n v="448"/>
    <m/>
    <x v="0"/>
    <x v="0"/>
    <x v="0"/>
    <x v="0"/>
    <x v="0"/>
    <x v="1"/>
    <x v="0"/>
    <s v="Pupil focus groups across year groups, pupils leading the conversations around their experience at school, a broad range in terms of pupil voice ie not 'hand picking' the highest achievers/most engaged. To enable meaningful discussion and proactive improvement they need to also hear from the children who find school difficult."/>
    <x v="0"/>
    <s v="Less pressure on staff having to 'perform' for inspections but actually having open dialogue about the challenges faced by school staff in the current educational climate."/>
    <x v="0"/>
    <s v="Again open dialogue with a mix of parents from the school community"/>
    <x v="1"/>
    <x v="0"/>
    <x v="3"/>
    <s v="Taking the fear out of the inspection process and making it more of a discussion around improvement for the benefit of the school community would make it a fairer process. The fear and pressure around school inspections particularly on staff is immense and sadly in some situations has cost people their lives this is wholly unacceptable and the process needs to change considerably towards more of a supportive measure."/>
    <x v="3"/>
    <x v="2"/>
    <x v="1"/>
    <x v="1"/>
    <x v="1"/>
    <x v="0"/>
    <x v="0"/>
    <x v="1"/>
    <x v="0"/>
    <m/>
    <x v="4"/>
    <x v="54"/>
    <x v="1"/>
    <x v="1"/>
    <x v="0"/>
    <x v="0"/>
    <x v="0"/>
    <x v="0"/>
    <x v="0"/>
    <x v="0"/>
    <x v="0"/>
    <x v="0"/>
    <x v="0"/>
    <x v="1"/>
    <x v="0"/>
    <x v="0"/>
    <x v="0"/>
    <x v="0"/>
    <x v="1"/>
    <x v="0"/>
    <x v="1"/>
    <x v="0"/>
    <x v="1"/>
    <x v="1"/>
    <x v="1"/>
    <x v="0"/>
    <x v="4"/>
    <x v="4"/>
    <x v="2"/>
    <x v="1"/>
    <x v="0"/>
    <x v="1"/>
    <x v="0"/>
    <x v="0"/>
    <x v="0"/>
    <x v="0"/>
    <x v="1"/>
    <x v="26"/>
    <x v="0"/>
    <x v="0"/>
    <x v="102"/>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s v="Recommendations for improvement"/>
    <m/>
    <m/>
    <m/>
    <x v="2"/>
    <x v="0"/>
    <s v="Strong and comprehensive follow up which really engages with the school community may help to break down the barriers around school inspections. A more human approach rather than a team of inspectors appearing with a couple of days notice."/>
    <s v="Individual"/>
    <x v="0"/>
    <s v="Parent or carer and young people"/>
    <x v="13"/>
    <s v="Parent / Carer"/>
    <m/>
    <x v="0"/>
    <x v="0"/>
    <s v="Primary"/>
    <m/>
    <s v="Public Sector"/>
    <s v="Secondary"/>
    <m/>
    <m/>
    <m/>
    <m/>
    <s v="Not Answered"/>
    <m/>
    <m/>
    <m/>
    <s v="Publish response"/>
    <s v="ANON-E7Y6-NCAA-X"/>
  </r>
  <r>
    <n v="144"/>
    <m/>
    <s v="c"/>
    <n v="600"/>
    <m/>
    <x v="0"/>
    <x v="0"/>
    <x v="6"/>
    <x v="6"/>
    <x v="1"/>
    <x v="2"/>
    <x v="2"/>
    <s v="Talk about what learning means to them_x000a_Share how they learn best_x000a_Share why school feels important to them_x000a_How they support each other_x000a_What strategies they use when they find learning or socialising challenging"/>
    <x v="1"/>
    <s v="All staff who work in a school should have the opportunity to share views through group or individual conversations"/>
    <x v="2"/>
    <s v="Discussion with parent council members and class reps"/>
    <x v="3"/>
    <x v="0"/>
    <x v="0"/>
    <m/>
    <x v="1"/>
    <x v="1"/>
    <x v="1"/>
    <x v="1"/>
    <x v="2"/>
    <x v="0"/>
    <x v="0"/>
    <x v="0"/>
    <x v="0"/>
    <m/>
    <x v="1"/>
    <x v="0"/>
    <x v="0"/>
    <x v="1"/>
    <x v="1"/>
    <x v="0"/>
    <x v="0"/>
    <x v="1"/>
    <x v="0"/>
    <x v="1"/>
    <x v="0"/>
    <x v="1"/>
    <x v="0"/>
    <x v="0"/>
    <x v="1"/>
    <x v="2"/>
    <x v="1"/>
    <x v="1"/>
    <x v="0"/>
    <x v="0"/>
    <x v="0"/>
    <x v="1"/>
    <x v="0"/>
    <x v="0"/>
    <x v="0"/>
    <x v="1"/>
    <x v="0"/>
    <x v="0"/>
    <x v="0"/>
    <x v="1"/>
    <x v="0"/>
    <x v="1"/>
    <x v="0"/>
    <x v="3"/>
    <x v="2"/>
    <x v="0"/>
    <x v="0"/>
    <x v="0"/>
    <x v="0"/>
    <x v="0"/>
    <x v="103"/>
    <x v="1"/>
    <x v="0"/>
    <x v="1"/>
    <x v="1"/>
    <x v="1"/>
    <s v="Recommendations for improvement"/>
    <m/>
    <m/>
    <m/>
    <m/>
    <m/>
    <s v="Language and content which reflects the context of the school"/>
    <s v="Clear summary of strengths and areas for development"/>
    <m/>
    <m/>
    <s v="Examples of effective practice"/>
    <m/>
    <m/>
    <m/>
    <m/>
    <x v="2"/>
    <x v="0"/>
    <m/>
    <s v="Individual"/>
    <x v="0"/>
    <s v="Parent or carer and young people"/>
    <x v="13"/>
    <s v="Parent / Carer"/>
    <m/>
    <x v="0"/>
    <x v="0"/>
    <m/>
    <m/>
    <s v="Public Sector"/>
    <m/>
    <m/>
    <m/>
    <m/>
    <m/>
    <s v="Not Answered"/>
    <m/>
    <m/>
    <m/>
    <s v="Publish response"/>
    <s v="ANON-E7Y6-NXBM-Z"/>
  </r>
  <r>
    <n v="145"/>
    <m/>
    <s v="c"/>
    <n v="36"/>
    <m/>
    <x v="0"/>
    <x v="0"/>
    <x v="2"/>
    <x v="2"/>
    <x v="1"/>
    <x v="2"/>
    <x v="0"/>
    <m/>
    <x v="0"/>
    <m/>
    <x v="0"/>
    <m/>
    <x v="3"/>
    <x v="1"/>
    <x v="0"/>
    <m/>
    <x v="2"/>
    <x v="0"/>
    <x v="2"/>
    <x v="0"/>
    <x v="3"/>
    <x v="0"/>
    <x v="0"/>
    <x v="0"/>
    <x v="0"/>
    <m/>
    <x v="0"/>
    <x v="0"/>
    <x v="0"/>
    <x v="0"/>
    <x v="0"/>
    <x v="0"/>
    <x v="0"/>
    <x v="0"/>
    <x v="0"/>
    <x v="0"/>
    <x v="3"/>
    <x v="0"/>
    <x v="2"/>
    <x v="1"/>
    <x v="0"/>
    <x v="0"/>
    <x v="0"/>
    <x v="0"/>
    <x v="0"/>
    <x v="0"/>
    <x v="1"/>
    <x v="1"/>
    <x v="0"/>
    <x v="0"/>
    <x v="0"/>
    <x v="0"/>
    <x v="0"/>
    <x v="0"/>
    <x v="2"/>
    <x v="1"/>
    <x v="0"/>
    <x v="0"/>
    <x v="0"/>
    <x v="2"/>
    <x v="2"/>
    <x v="0"/>
    <x v="0"/>
    <x v="0"/>
    <x v="0"/>
    <x v="0"/>
    <x v="104"/>
    <x v="1"/>
    <x v="0"/>
    <x v="1"/>
    <x v="0"/>
    <x v="0"/>
    <s v="Recommendations for improvement"/>
    <s v="Clear explanation of what the school / local authority / proprietor of independent schools is expected to do next"/>
    <s v="Indication of the support needed to make improvements"/>
    <m/>
    <m/>
    <m/>
    <m/>
    <s v="Clear summary of strengths and areas for development"/>
    <m/>
    <s v="Clear explanation of any inspection grades if these are part of the inspection"/>
    <m/>
    <m/>
    <s v="Clear explanation of what the school / local authority / proprietor of independent schools is expected to do next"/>
    <m/>
    <m/>
    <x v="0"/>
    <x v="1"/>
    <m/>
    <s v="Individual"/>
    <x v="0"/>
    <s v="Parent or carer and young people"/>
    <x v="14"/>
    <s v="Parent / Carer"/>
    <m/>
    <x v="1"/>
    <x v="0"/>
    <s v="Primary"/>
    <m/>
    <m/>
    <m/>
    <m/>
    <m/>
    <m/>
    <m/>
    <s v="Not Answered"/>
    <m/>
    <m/>
    <m/>
    <s v="Publish response"/>
    <s v="ANON-E7Y6-NC84-8"/>
  </r>
  <r>
    <n v="146"/>
    <m/>
    <s v="c"/>
    <n v="66"/>
    <m/>
    <x v="0"/>
    <x v="0"/>
    <x v="2"/>
    <x v="2"/>
    <x v="1"/>
    <x v="2"/>
    <x v="0"/>
    <s v="I think it would be helpful if a member of school staff was with the children to help them if they don’t understand the language used or give them prompts eg ‘why don’t you tell the inspectors about the outdoor project we were part of….’etc. Children don’t always remember all of the great things that go on or that have happened in the past."/>
    <x v="0"/>
    <m/>
    <x v="0"/>
    <m/>
    <x v="5"/>
    <x v="2"/>
    <x v="4"/>
    <m/>
    <x v="2"/>
    <x v="0"/>
    <x v="2"/>
    <x v="0"/>
    <x v="3"/>
    <x v="0"/>
    <x v="0"/>
    <x v="1"/>
    <x v="0"/>
    <m/>
    <x v="2"/>
    <x v="0"/>
    <x v="5"/>
    <x v="0"/>
    <x v="1"/>
    <x v="1"/>
    <x v="1"/>
    <x v="1"/>
    <x v="0"/>
    <x v="1"/>
    <x v="0"/>
    <x v="0"/>
    <x v="1"/>
    <x v="2"/>
    <x v="1"/>
    <x v="2"/>
    <x v="1"/>
    <x v="1"/>
    <x v="0"/>
    <x v="0"/>
    <x v="0"/>
    <x v="1"/>
    <x v="3"/>
    <x v="0"/>
    <x v="0"/>
    <x v="1"/>
    <x v="2"/>
    <x v="0"/>
    <x v="0"/>
    <x v="0"/>
    <x v="2"/>
    <x v="0"/>
    <x v="1"/>
    <x v="1"/>
    <x v="1"/>
    <x v="1"/>
    <x v="3"/>
    <x v="0"/>
    <x v="0"/>
    <x v="0"/>
    <x v="1"/>
    <x v="1"/>
    <x v="0"/>
    <x v="0"/>
    <x v="0"/>
    <x v="1"/>
    <s v="Recommendations for improvement"/>
    <s v="Clear explanation of what the school / local authority / proprietor of independent schools is expected to do next"/>
    <m/>
    <m/>
    <m/>
    <m/>
    <s v="Language and content which reflects the context of the school"/>
    <s v="Clear summary of strengths and areas for development"/>
    <s v="Timely publication after the inspection"/>
    <m/>
    <m/>
    <m/>
    <m/>
    <m/>
    <m/>
    <x v="2"/>
    <x v="1"/>
    <m/>
    <s v="Individual"/>
    <x v="0"/>
    <s v="Parent or carer and young people"/>
    <x v="14"/>
    <s v="Parent / Carer"/>
    <m/>
    <x v="0"/>
    <x v="0"/>
    <s v="Primary"/>
    <m/>
    <m/>
    <m/>
    <m/>
    <m/>
    <m/>
    <m/>
    <s v="Not Answered"/>
    <m/>
    <m/>
    <m/>
    <s v="Publish response"/>
    <s v="ANON-E7Y6-NCXD-R"/>
  </r>
  <r>
    <n v="147"/>
    <m/>
    <s v="c"/>
    <n v="103"/>
    <m/>
    <x v="0"/>
    <x v="0"/>
    <x v="3"/>
    <x v="0"/>
    <x v="0"/>
    <x v="0"/>
    <x v="0"/>
    <s v="Work with them through focused work in relation to HGIOURS."/>
    <x v="1"/>
    <s v="Discussions around learning objectives so they can discuss opportunities to celebrate success and/or improve their practice. That’s a key point of inspections, but never happens because inspectors are too guarded."/>
    <x v="2"/>
    <m/>
    <x v="0"/>
    <x v="1"/>
    <x v="0"/>
    <s v="There needs to be a balance to all of this. If there is a risk then it should be addressed by the inspectors; however, inspections need to happen at least within the cycle of child’s journey through the school. So every 7 years in primary and 6 for secondary schools."/>
    <x v="2"/>
    <x v="0"/>
    <x v="0"/>
    <x v="0"/>
    <x v="3"/>
    <x v="0"/>
    <x v="1"/>
    <x v="0"/>
    <x v="0"/>
    <m/>
    <x v="3"/>
    <x v="55"/>
    <x v="1"/>
    <x v="0"/>
    <x v="0"/>
    <x v="0"/>
    <x v="0"/>
    <x v="1"/>
    <x v="3"/>
    <x v="0"/>
    <x v="3"/>
    <x v="0"/>
    <x v="0"/>
    <x v="0"/>
    <x v="0"/>
    <x v="2"/>
    <x v="1"/>
    <x v="0"/>
    <x v="1"/>
    <x v="0"/>
    <x v="0"/>
    <x v="0"/>
    <x v="1"/>
    <x v="1"/>
    <x v="1"/>
    <x v="0"/>
    <x v="2"/>
    <x v="2"/>
    <x v="2"/>
    <x v="1"/>
    <x v="0"/>
    <x v="0"/>
    <x v="0"/>
    <x v="0"/>
    <x v="2"/>
    <x v="1"/>
    <x v="0"/>
    <x v="27"/>
    <x v="1"/>
    <x v="0"/>
    <x v="105"/>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s v="A definite appreciation of the full context of the school which shows the inspectors have not only done their homework, but also have reflected upon it in their report."/>
    <s v="Language and content which reflects the context of the school"/>
    <s v="Clear summary of strengths and areas for development"/>
    <m/>
    <s v="Clear explanation of any inspection grades if these are part of the inspection"/>
    <m/>
    <m/>
    <m/>
    <m/>
    <m/>
    <x v="6"/>
    <x v="0"/>
    <m/>
    <s v="Individual"/>
    <x v="0"/>
    <s v="Parent or carer and young people"/>
    <x v="14"/>
    <s v="Parent / Carer"/>
    <m/>
    <x v="0"/>
    <x v="0"/>
    <m/>
    <m/>
    <m/>
    <s v="Secondary"/>
    <m/>
    <m/>
    <m/>
    <m/>
    <s v="Not Answered"/>
    <m/>
    <m/>
    <s v="I think holding schools and local authorities to account is critical in the delivery of education for our children. _x000a_ I do think there needs to be more on how well subjects in schools are doing. My daughter’s school received an excellent/very good inspection report, but some subjects were being poorly delivered and /or being marginalised. Subject/curriculum areas need to be scrutinised and reported back on too. _x000a__x000a_Inspection should be extended to teacher training too."/>
    <s v="Publish response"/>
    <s v="ANON-E7Y6-NCSG-P"/>
  </r>
  <r>
    <n v="148"/>
    <m/>
    <s v="c"/>
    <n v="117"/>
    <m/>
    <x v="0"/>
    <x v="0"/>
    <x v="0"/>
    <x v="2"/>
    <x v="0"/>
    <x v="0"/>
    <x v="0"/>
    <s v="Children should always have a voice, School is an important part of their life and should be freely able to voice worries concerns or things they love. _x000a_ Some children have support needs so looking at away all children can be included would be a big step towards inclusion for all."/>
    <x v="1"/>
    <s v="Open conversations without management where they can be open and honest"/>
    <x v="0"/>
    <s v="Might be good to include more than just the chair of the parent Council. _x000a_ Gathering different opions from key members of the pc"/>
    <x v="6"/>
    <x v="0"/>
    <x v="3"/>
    <s v="I feel inspections announced ot unannounced should be held every 2 or 3 years. A lot can change and different issues arise, I feel that the safeguarding of pupils is paramount along with teaching staff, I feel more frequent visits would bring schools to higher standards. As with everything in this world anything that is flagged can be missed and result not being dealt with. With regular visits this might help elevate this happening."/>
    <x v="4"/>
    <x v="5"/>
    <x v="0"/>
    <x v="1"/>
    <x v="2"/>
    <x v="0"/>
    <x v="1"/>
    <x v="0"/>
    <x v="0"/>
    <s v="I feel that the current system is outdated. _x000a_ From my own experience i have not looked at what grade a school has. I ask around the area and see what stands out good or bad. Word of mouth can go along way in a schools reputation it can come across that the school is graded a 6 but actually if you asked people it would score much less. _x000a_ Reports should be detailed and precise to the school. This would then give parents a better idea of what is actually happening within their school on a day today basis and would give potential parents a better idea of the roots of the school."/>
    <x v="0"/>
    <x v="0"/>
    <x v="3"/>
    <x v="2"/>
    <x v="0"/>
    <x v="0"/>
    <x v="0"/>
    <x v="0"/>
    <x v="1"/>
    <x v="4"/>
    <x v="0"/>
    <x v="1"/>
    <x v="0"/>
    <x v="1"/>
    <x v="0"/>
    <x v="2"/>
    <x v="0"/>
    <x v="0"/>
    <x v="1"/>
    <x v="1"/>
    <x v="1"/>
    <x v="0"/>
    <x v="1"/>
    <x v="1"/>
    <x v="1"/>
    <x v="0"/>
    <x v="0"/>
    <x v="0"/>
    <x v="2"/>
    <x v="1"/>
    <x v="0"/>
    <x v="1"/>
    <x v="1"/>
    <x v="2"/>
    <x v="2"/>
    <x v="0"/>
    <x v="1"/>
    <x v="28"/>
    <x v="0"/>
    <x v="25"/>
    <x v="106"/>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m/>
    <m/>
    <s v="Clear explanation of what the school / local authority / proprietor of independent schools is expected to do next"/>
    <m/>
    <m/>
    <x v="1"/>
    <x v="1"/>
    <m/>
    <s v="Individual"/>
    <x v="0"/>
    <s v="Parent or carer and young people"/>
    <x v="14"/>
    <s v="Parent / Carer"/>
    <s v="Parent council secretary"/>
    <x v="0"/>
    <x v="0"/>
    <s v="Primary"/>
    <m/>
    <m/>
    <m/>
    <m/>
    <m/>
    <m/>
    <m/>
    <s v="Not Answered"/>
    <m/>
    <m/>
    <m/>
    <s v="Publish response"/>
    <s v="ANON-E7Y6-NCSM-V"/>
  </r>
  <r>
    <n v="149"/>
    <m/>
    <s v="c"/>
    <n v="333"/>
    <m/>
    <x v="0"/>
    <x v="0"/>
    <x v="0"/>
    <x v="1"/>
    <x v="1"/>
    <x v="2"/>
    <x v="0"/>
    <s v="Greater involvement of parents/carers in supporting their children's responses to the inspection e.g. though things that can be done at home. Not all children will be comfortable saying what they really think while in the school setting or to unknown adults."/>
    <x v="2"/>
    <m/>
    <x v="0"/>
    <s v="Not all parents/carers will be able or comfortable to share their views in this way. Inspectors should be able to accept free-form written comments and be available at the school gate at the end of the day to observe and have informal chats."/>
    <x v="0"/>
    <x v="1"/>
    <x v="0"/>
    <m/>
    <x v="2"/>
    <x v="2"/>
    <x v="1"/>
    <x v="2"/>
    <x v="3"/>
    <x v="0"/>
    <x v="0"/>
    <x v="1"/>
    <x v="0"/>
    <s v="Grades are helpful shorthand but the main focus should remain on supporting the school leadership to understand the areas for improvement and to work on these. Scotland needs to be extremely cautious about not ending up with toxic OFSTED style high-stakes, high pressure inspection systems. Teachers and others in education are struggling enough at the moment without giving them that sort of additional burden. How inspections are 'graded' should be more influenced by consulting with teachers/senior leaders than parents/carers, to identify what is actually useful and supportive for them."/>
    <x v="4"/>
    <x v="56"/>
    <x v="0"/>
    <x v="1"/>
    <x v="0"/>
    <x v="0"/>
    <x v="0"/>
    <x v="1"/>
    <x v="1"/>
    <x v="0"/>
    <x v="6"/>
    <x v="1"/>
    <x v="0"/>
    <x v="0"/>
    <x v="1"/>
    <x v="2"/>
    <x v="1"/>
    <x v="0"/>
    <x v="0"/>
    <x v="0"/>
    <x v="1"/>
    <x v="1"/>
    <x v="1"/>
    <x v="1"/>
    <x v="1"/>
    <x v="0"/>
    <x v="0"/>
    <x v="2"/>
    <x v="2"/>
    <x v="1"/>
    <x v="0"/>
    <x v="1"/>
    <x v="0"/>
    <x v="2"/>
    <x v="2"/>
    <x v="0"/>
    <x v="1"/>
    <x v="29"/>
    <x v="3"/>
    <x v="26"/>
    <x v="107"/>
    <x v="1"/>
    <x v="0"/>
    <x v="1"/>
    <x v="1"/>
    <x v="0"/>
    <s v="Recommendations for improvement"/>
    <s v="Clear explanation of what the school / local authority / proprietor of independent schools is expected to do next"/>
    <m/>
    <s v="Any planned follow-up activity by HM Inspectors"/>
    <m/>
    <m/>
    <m/>
    <m/>
    <m/>
    <m/>
    <s v="Examples of effective practice"/>
    <s v="Recommendations for improvement"/>
    <s v="Clear explanation of what the school / local authority / proprietor of independent schools is expected to do next"/>
    <m/>
    <m/>
    <x v="5"/>
    <x v="0"/>
    <m/>
    <s v="Individual"/>
    <x v="0"/>
    <s v="Parent or carer and young people"/>
    <x v="14"/>
    <s v="Parent / Carer"/>
    <m/>
    <x v="0"/>
    <x v="0"/>
    <s v="Primary"/>
    <m/>
    <m/>
    <m/>
    <m/>
    <m/>
    <m/>
    <m/>
    <s v="Not Answered"/>
    <m/>
    <m/>
    <m/>
    <s v="Publish response"/>
    <s v="ANON-E7Y6-NCUF-Q"/>
  </r>
  <r>
    <n v="150"/>
    <m/>
    <s v="c"/>
    <n v="454"/>
    <m/>
    <x v="0"/>
    <x v="0"/>
    <x v="1"/>
    <x v="3"/>
    <x v="0"/>
    <x v="0"/>
    <x v="3"/>
    <m/>
    <x v="0"/>
    <s v="Staff, in general terms, have a good level of knowledge of what happens and how a school is being run._x000a_Multiple choice pre printed questionnaires are worth there weight in gold as no one truly believes that face to face and digital forms are truly private."/>
    <x v="3"/>
    <m/>
    <x v="0"/>
    <x v="0"/>
    <x v="0"/>
    <s v="School's should be inspected at least every 2 years.  The idea that a school might not have had an inspection during the entire educational cycle of a pupil is quite simply disgraceful._x000a_Schools are funded by the taxpayer to the tune of hundreds of millions of pounds.  We need to know that the money in this sector is being used efficiently and effectively."/>
    <x v="0"/>
    <x v="0"/>
    <x v="0"/>
    <x v="0"/>
    <x v="3"/>
    <x v="0"/>
    <x v="0"/>
    <x v="1"/>
    <x v="0"/>
    <m/>
    <x v="2"/>
    <x v="0"/>
    <x v="0"/>
    <x v="0"/>
    <x v="1"/>
    <x v="0"/>
    <x v="1"/>
    <x v="3"/>
    <x v="0"/>
    <x v="1"/>
    <x v="0"/>
    <x v="3"/>
    <x v="2"/>
    <x v="2"/>
    <x v="1"/>
    <x v="2"/>
    <x v="1"/>
    <x v="1"/>
    <x v="1"/>
    <x v="1"/>
    <x v="0"/>
    <x v="0"/>
    <x v="0"/>
    <x v="0"/>
    <x v="1"/>
    <x v="1"/>
    <x v="2"/>
    <x v="2"/>
    <x v="0"/>
    <x v="1"/>
    <x v="0"/>
    <x v="4"/>
    <x v="0"/>
    <x v="1"/>
    <x v="2"/>
    <x v="1"/>
    <x v="1"/>
    <x v="0"/>
    <x v="1"/>
    <x v="0"/>
    <x v="108"/>
    <x v="0"/>
    <x v="0"/>
    <x v="0"/>
    <x v="0"/>
    <x v="0"/>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m/>
    <s v="Clear explanation of what the school / local authority / proprietor of independent schools is expected to do next"/>
    <s v="Indication of the support needed to make improvements"/>
    <m/>
    <x v="2"/>
    <x v="2"/>
    <m/>
    <s v="Individual"/>
    <x v="0"/>
    <s v="Parent or carer and young people"/>
    <x v="14"/>
    <s v="Parent / Carer"/>
    <m/>
    <x v="0"/>
    <x v="0"/>
    <m/>
    <m/>
    <m/>
    <s v="Secondary"/>
    <m/>
    <m/>
    <m/>
    <m/>
    <s v="Local authority"/>
    <m/>
    <m/>
    <m/>
    <s v="Publish response"/>
    <s v="ANON-E7Y6-NCAS-G"/>
  </r>
  <r>
    <n v="151"/>
    <m/>
    <s v="c"/>
    <n v="479"/>
    <m/>
    <x v="0"/>
    <x v="0"/>
    <x v="2"/>
    <x v="2"/>
    <x v="1"/>
    <x v="2"/>
    <x v="0"/>
    <s v="Young people being trained and supported to take on lay member roles on inspection teams."/>
    <x v="2"/>
    <m/>
    <x v="2"/>
    <s v="There is more work to ensure that voice of seldom heard groups are involved in inspections and having their views heard. Not just those who are skilled to be part of focus groups"/>
    <x v="5"/>
    <x v="0"/>
    <x v="0"/>
    <m/>
    <x v="2"/>
    <x v="0"/>
    <x v="2"/>
    <x v="0"/>
    <x v="0"/>
    <x v="0"/>
    <x v="0"/>
    <x v="0"/>
    <x v="0"/>
    <m/>
    <x v="0"/>
    <x v="0"/>
    <x v="1"/>
    <x v="2"/>
    <x v="0"/>
    <x v="0"/>
    <x v="0"/>
    <x v="0"/>
    <x v="0"/>
    <x v="0"/>
    <x v="2"/>
    <x v="0"/>
    <x v="1"/>
    <x v="1"/>
    <x v="0"/>
    <x v="2"/>
    <x v="0"/>
    <x v="0"/>
    <x v="1"/>
    <x v="0"/>
    <x v="1"/>
    <x v="0"/>
    <x v="1"/>
    <x v="0"/>
    <x v="0"/>
    <x v="0"/>
    <x v="2"/>
    <x v="4"/>
    <x v="2"/>
    <x v="1"/>
    <x v="0"/>
    <x v="3"/>
    <x v="0"/>
    <x v="2"/>
    <x v="0"/>
    <x v="3"/>
    <x v="1"/>
    <x v="0"/>
    <x v="0"/>
    <x v="0"/>
    <x v="109"/>
    <x v="0"/>
    <x v="0"/>
    <x v="0"/>
    <x v="0"/>
    <x v="1"/>
    <s v="Recommendations for improvement"/>
    <m/>
    <m/>
    <s v="Any planned follow-up activity by HM Inspectors"/>
    <m/>
    <m/>
    <m/>
    <s v="Clear summary of strengths and areas for development"/>
    <m/>
    <m/>
    <s v="Examples of effective practice"/>
    <s v="Recommendations for improvement"/>
    <m/>
    <m/>
    <m/>
    <x v="6"/>
    <x v="1"/>
    <m/>
    <s v="Individual"/>
    <x v="0"/>
    <s v="Parent or carer and young people"/>
    <x v="14"/>
    <s v="Parent / Carer"/>
    <m/>
    <x v="0"/>
    <x v="0"/>
    <s v="Primary"/>
    <m/>
    <m/>
    <m/>
    <m/>
    <m/>
    <m/>
    <m/>
    <s v="Not Answered"/>
    <m/>
    <m/>
    <m/>
    <s v="Publish response"/>
    <s v="ANON-E7Y6-NXYX-2"/>
  </r>
  <r>
    <n v="152"/>
    <m/>
    <s v="c"/>
    <n v="502"/>
    <m/>
    <x v="0"/>
    <x v="0"/>
    <x v="3"/>
    <x v="2"/>
    <x v="4"/>
    <x v="4"/>
    <x v="2"/>
    <s v="However, this should be anonymised and random and take place before or after the inspection.  The power imbalance between teacher and pupil means that any consultation during an inspection will be unreliable.  Where pupils for example highlight the promotion of trans ideology by a particular teacher, if this is prior to the visit, this should be a focus for inspection.  Children are fed up with flags and activism in their classrooms.  They just want to learn."/>
    <x v="1"/>
    <s v="As above.  This should be anonymised and random and take place before or after the inspection.  The power imbalance between teacher and management means that any consultation during an inspection will be unreliable.  Where teachers for example are uncomfortable with colleagues promoting trans ideology, if this is prior to the visit, this should be a focus for inspection.  Staff are fed up with flags and activism in their school.  They just want to teach."/>
    <x v="2"/>
    <s v="As above.  This should be anonymised and random (not Chair of the Parent Council) and take place before or after the inspection.  The power imbalance between parents and schools means that any consultation during an inspection will be unreliable.  Where parents for example are uncomfortable with teachers promoting trans ideology, if this is prior to the visit, this should be a focus for inspection.  Parents are fed up with flags and activism in their children’s school.  They just want to their children to learn."/>
    <x v="6"/>
    <x v="0"/>
    <x v="0"/>
    <s v="Schools with low grades should have annual inspections until grades improve.  This model supports children's learning and is a reliable mechanism for improvement."/>
    <x v="0"/>
    <x v="3"/>
    <x v="4"/>
    <x v="0"/>
    <x v="3"/>
    <x v="0"/>
    <x v="0"/>
    <x v="1"/>
    <x v="0"/>
    <s v="Parents and staff want grades.  If the grades go, introduce percentage scores.  Scottish education has declined considerably and as educators, the Inspectorate should know grading is essential for improvement."/>
    <x v="2"/>
    <x v="0"/>
    <x v="3"/>
    <x v="0"/>
    <x v="1"/>
    <x v="5"/>
    <x v="0"/>
    <x v="4"/>
    <x v="3"/>
    <x v="4"/>
    <x v="6"/>
    <x v="0"/>
    <x v="2"/>
    <x v="2"/>
    <x v="0"/>
    <x v="4"/>
    <x v="5"/>
    <x v="4"/>
    <x v="1"/>
    <x v="1"/>
    <x v="0"/>
    <x v="1"/>
    <x v="0"/>
    <x v="1"/>
    <x v="1"/>
    <x v="1"/>
    <x v="5"/>
    <x v="5"/>
    <x v="0"/>
    <x v="1"/>
    <x v="0"/>
    <x v="1"/>
    <x v="0"/>
    <x v="2"/>
    <x v="4"/>
    <x v="1"/>
    <x v="1"/>
    <x v="30"/>
    <x v="1"/>
    <x v="0"/>
    <x v="110"/>
    <x v="0"/>
    <x v="1"/>
    <x v="1"/>
    <x v="0"/>
    <x v="0"/>
    <s v="Recommendations for improvement"/>
    <m/>
    <s v="Indication of the support needed to make improvements"/>
    <m/>
    <m/>
    <s v="Accountability for social contagions:_x000a_There should be adequate arrangements in place to safeguard and promote the welfare of children and young people.  For example, Cass compliant by removing social transition and promoting safeguarding for all pupils.  Children are fed up with identity narcissism which, for the last 10 years has been fuelled by activist teachers (advocated by Unions) and ignored by inspectors.  The teacher who, in her lunch club, promotes diversity rarely discusses disability and race but focuses on the trans agenda.  Our children are not born wrong – it is a safeguarding fail for teachers to promote this damaging ideology.  Will the new Inspectorate call these things out?"/>
    <m/>
    <m/>
    <m/>
    <s v="Clear explanation of any inspection grades if these are part of the inspection"/>
    <m/>
    <s v="Recommendations for improvement"/>
    <m/>
    <s v="Indication of the support needed to make improvements"/>
    <m/>
    <x v="0"/>
    <x v="1"/>
    <s v="Chief Inspector’s functions include identifying areas for improvement and providing assurance to the public that the quality of education provided is being assessed and that establishments are being held to account accordingly.  _x000a__x000a_Previously, inspectors overlooked those establishments where members of staff promoted their political and ideological viewpoints.  This is damaging to education and establishments should be held to account and the details highlighted in Inspection Reports.  The politically and ideologically biased messages being sent to children are not just spoken but visible on walls in poster form and via flags.  Our kids are fed up with activism!  They just want to learn."/>
    <s v="Individual"/>
    <x v="0"/>
    <s v="Parent or carer and young people"/>
    <x v="14"/>
    <s v="Parent / Carer"/>
    <m/>
    <x v="0"/>
    <x v="0"/>
    <s v="Primary"/>
    <m/>
    <m/>
    <s v="Secondary"/>
    <m/>
    <m/>
    <m/>
    <m/>
    <s v="Not Answered"/>
    <m/>
    <m/>
    <m/>
    <s v="Publish response"/>
    <s v="ANON-E7Y6-NXQK-D"/>
  </r>
  <r>
    <n v="153"/>
    <m/>
    <s v="c"/>
    <n v="540"/>
    <m/>
    <x v="0"/>
    <x v="0"/>
    <x v="2"/>
    <x v="2"/>
    <x v="1"/>
    <x v="2"/>
    <x v="0"/>
    <s v="Using different ways for children to communicate their thoughts such as using drawings."/>
    <x v="0"/>
    <s v="Staff should be asked what other ways they would like to contribute."/>
    <x v="0"/>
    <s v="Ensuring communication with partners is smooth &amp; they understand they can have an opportunity to speak to inspectors."/>
    <x v="5"/>
    <x v="0"/>
    <x v="0"/>
    <m/>
    <x v="2"/>
    <x v="0"/>
    <x v="2"/>
    <x v="0"/>
    <x v="3"/>
    <x v="0"/>
    <x v="0"/>
    <x v="1"/>
    <x v="0"/>
    <m/>
    <x v="0"/>
    <x v="0"/>
    <x v="1"/>
    <x v="1"/>
    <x v="0"/>
    <x v="0"/>
    <x v="0"/>
    <x v="0"/>
    <x v="0"/>
    <x v="4"/>
    <x v="6"/>
    <x v="1"/>
    <x v="2"/>
    <x v="1"/>
    <x v="0"/>
    <x v="0"/>
    <x v="0"/>
    <x v="0"/>
    <x v="1"/>
    <x v="1"/>
    <x v="1"/>
    <x v="0"/>
    <x v="1"/>
    <x v="1"/>
    <x v="1"/>
    <x v="0"/>
    <x v="4"/>
    <x v="4"/>
    <x v="2"/>
    <x v="1"/>
    <x v="0"/>
    <x v="1"/>
    <x v="0"/>
    <x v="0"/>
    <x v="0"/>
    <x v="0"/>
    <x v="1"/>
    <x v="0"/>
    <x v="0"/>
    <x v="0"/>
    <x v="111"/>
    <x v="0"/>
    <x v="0"/>
    <x v="1"/>
    <x v="0"/>
    <x v="1"/>
    <s v="Recommendations for improvement"/>
    <m/>
    <s v="Indication of the support needed to make improvements"/>
    <m/>
    <m/>
    <m/>
    <m/>
    <s v="Clear summary of strengths and areas for development"/>
    <m/>
    <m/>
    <s v="Examples of effective practice"/>
    <s v="Recommendations for improvement"/>
    <m/>
    <m/>
    <m/>
    <x v="1"/>
    <x v="0"/>
    <m/>
    <s v="Individual"/>
    <x v="0"/>
    <s v="Parent or carer and young people"/>
    <x v="14"/>
    <s v="Parent / Carer"/>
    <m/>
    <x v="0"/>
    <x v="0"/>
    <m/>
    <m/>
    <m/>
    <m/>
    <m/>
    <m/>
    <m/>
    <m/>
    <s v="Not Answered"/>
    <m/>
    <m/>
    <m/>
    <s v="Do not publish response"/>
    <s v="ANON-E7Y6-NXXV-Y"/>
  </r>
  <r>
    <n v="154"/>
    <m/>
    <s v="c"/>
    <n v="562"/>
    <m/>
    <x v="0"/>
    <x v="0"/>
    <x v="1"/>
    <x v="0"/>
    <x v="1"/>
    <x v="0"/>
    <x v="3"/>
    <m/>
    <x v="1"/>
    <m/>
    <x v="3"/>
    <m/>
    <x v="5"/>
    <x v="1"/>
    <x v="1"/>
    <m/>
    <x v="3"/>
    <x v="1"/>
    <x v="0"/>
    <x v="1"/>
    <x v="1"/>
    <x v="0"/>
    <x v="0"/>
    <x v="1"/>
    <x v="0"/>
    <m/>
    <x v="0"/>
    <x v="0"/>
    <x v="0"/>
    <x v="1"/>
    <x v="0"/>
    <x v="0"/>
    <x v="0"/>
    <x v="1"/>
    <x v="1"/>
    <x v="0"/>
    <x v="4"/>
    <x v="0"/>
    <x v="1"/>
    <x v="0"/>
    <x v="0"/>
    <x v="4"/>
    <x v="0"/>
    <x v="0"/>
    <x v="0"/>
    <x v="0"/>
    <x v="1"/>
    <x v="1"/>
    <x v="1"/>
    <x v="1"/>
    <x v="1"/>
    <x v="0"/>
    <x v="2"/>
    <x v="2"/>
    <x v="2"/>
    <x v="1"/>
    <x v="0"/>
    <x v="1"/>
    <x v="0"/>
    <x v="4"/>
    <x v="4"/>
    <x v="0"/>
    <x v="1"/>
    <x v="0"/>
    <x v="1"/>
    <x v="0"/>
    <x v="112"/>
    <x v="0"/>
    <x v="0"/>
    <x v="0"/>
    <x v="1"/>
    <x v="1"/>
    <s v="Recommendations for improvement"/>
    <s v="Clear explanation of what the school / local authority / proprietor of independent schools is expected to do next"/>
    <m/>
    <s v="Any planned follow-up activity by HM Inspectors"/>
    <m/>
    <m/>
    <m/>
    <s v="Clear summary of strengths and areas for development"/>
    <m/>
    <m/>
    <s v="Examples of effective practice"/>
    <s v="Recommendations for improvement"/>
    <m/>
    <m/>
    <m/>
    <x v="2"/>
    <x v="1"/>
    <m/>
    <s v="Individual"/>
    <x v="0"/>
    <s v="Parent or carer and young people"/>
    <x v="14"/>
    <s v="Parent / Carer"/>
    <m/>
    <x v="0"/>
    <x v="0"/>
    <s v="Primary"/>
    <m/>
    <m/>
    <m/>
    <m/>
    <m/>
    <m/>
    <m/>
    <s v="Other, please state:"/>
    <m/>
    <m/>
    <m/>
    <s v="Do not publish response"/>
    <s v="ANON-E7Y6-NXS9-W"/>
  </r>
  <r>
    <n v="155"/>
    <m/>
    <s v="c"/>
    <n v="746"/>
    <m/>
    <x v="0"/>
    <x v="0"/>
    <x v="2"/>
    <x v="1"/>
    <x v="1"/>
    <x v="0"/>
    <x v="3"/>
    <m/>
    <x v="2"/>
    <m/>
    <x v="3"/>
    <m/>
    <x v="2"/>
    <x v="0"/>
    <x v="1"/>
    <m/>
    <x v="2"/>
    <x v="0"/>
    <x v="2"/>
    <x v="0"/>
    <x v="3"/>
    <x v="0"/>
    <x v="0"/>
    <x v="1"/>
    <x v="0"/>
    <m/>
    <x v="0"/>
    <x v="0"/>
    <x v="0"/>
    <x v="3"/>
    <x v="0"/>
    <x v="0"/>
    <x v="0"/>
    <x v="1"/>
    <x v="0"/>
    <x v="0"/>
    <x v="6"/>
    <x v="1"/>
    <x v="0"/>
    <x v="0"/>
    <x v="0"/>
    <x v="2"/>
    <x v="0"/>
    <x v="0"/>
    <x v="1"/>
    <x v="1"/>
    <x v="1"/>
    <x v="0"/>
    <x v="0"/>
    <x v="0"/>
    <x v="1"/>
    <x v="0"/>
    <x v="2"/>
    <x v="0"/>
    <x v="2"/>
    <x v="1"/>
    <x v="0"/>
    <x v="1"/>
    <x v="0"/>
    <x v="0"/>
    <x v="0"/>
    <x v="0"/>
    <x v="1"/>
    <x v="0"/>
    <x v="0"/>
    <x v="0"/>
    <x v="113"/>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s v="Recommendations for improvement"/>
    <m/>
    <m/>
    <m/>
    <x v="2"/>
    <x v="2"/>
    <m/>
    <s v="Individual"/>
    <x v="0"/>
    <s v="Parent or carer and young people"/>
    <x v="14"/>
    <s v="Parent / Carer"/>
    <m/>
    <x v="0"/>
    <x v="0"/>
    <m/>
    <m/>
    <m/>
    <m/>
    <m/>
    <m/>
    <m/>
    <m/>
    <s v="Not Answered"/>
    <m/>
    <m/>
    <m/>
    <s v="Publish response"/>
    <s v="ANON-E7Y6-NX6K-J"/>
  </r>
  <r>
    <n v="156"/>
    <m/>
    <s v="c"/>
    <n v="1045"/>
    <m/>
    <x v="0"/>
    <x v="0"/>
    <x v="1"/>
    <x v="1"/>
    <x v="2"/>
    <x v="2"/>
    <x v="0"/>
    <s v="Anonymous online questionnaires are the best way to get an accurate picture of what's happening. There needs to be time set aside in school, i.e. tutor time, for this to happen."/>
    <x v="0"/>
    <s v="Same as the above. An anonymised online questionnaire is a good format."/>
    <x v="0"/>
    <s v="Same. Anonymised questionnaire that's online."/>
    <x v="0"/>
    <x v="0"/>
    <x v="3"/>
    <s v="Inspections should take place within 2 to 4 years. It's odd to suggest that an entire cohort of pupils could go through school without having it inspected in their time there. This weakens accountability."/>
    <x v="0"/>
    <x v="3"/>
    <x v="6"/>
    <x v="0"/>
    <x v="3"/>
    <x v="1"/>
    <x v="0"/>
    <x v="1"/>
    <x v="1"/>
    <s v="Grades are helpful in providing an instant summary. There's nothing wrong with this."/>
    <x v="3"/>
    <x v="57"/>
    <x v="1"/>
    <x v="1"/>
    <x v="0"/>
    <x v="0"/>
    <x v="0"/>
    <x v="0"/>
    <x v="3"/>
    <x v="0"/>
    <x v="3"/>
    <x v="0"/>
    <x v="2"/>
    <x v="4"/>
    <x v="0"/>
    <x v="5"/>
    <x v="3"/>
    <x v="3"/>
    <x v="1"/>
    <x v="1"/>
    <x v="1"/>
    <x v="1"/>
    <x v="0"/>
    <x v="1"/>
    <x v="1"/>
    <x v="0"/>
    <x v="2"/>
    <x v="2"/>
    <x v="2"/>
    <x v="1"/>
    <x v="0"/>
    <x v="1"/>
    <x v="0"/>
    <x v="2"/>
    <x v="4"/>
    <x v="1"/>
    <x v="0"/>
    <x v="31"/>
    <x v="1"/>
    <x v="27"/>
    <x v="114"/>
    <x v="0"/>
    <x v="0"/>
    <x v="0"/>
    <x v="1"/>
    <x v="0"/>
    <s v="Recommendations for improvement"/>
    <m/>
    <m/>
    <m/>
    <m/>
    <m/>
    <m/>
    <s v="Clear summary of strengths and areas for development"/>
    <s v="Timely publication after the inspection"/>
    <m/>
    <m/>
    <s v="Recommendations for improvement"/>
    <m/>
    <m/>
    <m/>
    <x v="6"/>
    <x v="0"/>
    <m/>
    <s v="Individual"/>
    <x v="0"/>
    <s v="Parent or carer and young people"/>
    <x v="14"/>
    <s v="Parent / Carer"/>
    <m/>
    <x v="0"/>
    <x v="0"/>
    <m/>
    <m/>
    <m/>
    <s v="Secondary"/>
    <m/>
    <m/>
    <m/>
    <m/>
    <s v="Not Answered"/>
    <m/>
    <m/>
    <m/>
    <s v="Publish response"/>
    <s v="ANON-E7Y6-N4X3-R"/>
  </r>
  <r>
    <n v="157"/>
    <m/>
    <s v="c"/>
    <n v="1081"/>
    <m/>
    <x v="0"/>
    <x v="0"/>
    <x v="0"/>
    <x v="0"/>
    <x v="0"/>
    <x v="0"/>
    <x v="0"/>
    <s v="Full opportunities to participate"/>
    <x v="1"/>
    <m/>
    <x v="0"/>
    <s v="Parent carers view are essential"/>
    <x v="0"/>
    <x v="0"/>
    <x v="0"/>
    <m/>
    <x v="2"/>
    <x v="0"/>
    <x v="0"/>
    <x v="0"/>
    <x v="0"/>
    <x v="0"/>
    <x v="1"/>
    <x v="0"/>
    <x v="0"/>
    <m/>
    <x v="0"/>
    <x v="0"/>
    <x v="5"/>
    <x v="3"/>
    <x v="0"/>
    <x v="0"/>
    <x v="0"/>
    <x v="0"/>
    <x v="0"/>
    <x v="1"/>
    <x v="0"/>
    <x v="1"/>
    <x v="2"/>
    <x v="1"/>
    <x v="0"/>
    <x v="0"/>
    <x v="0"/>
    <x v="0"/>
    <x v="1"/>
    <x v="1"/>
    <x v="1"/>
    <x v="0"/>
    <x v="1"/>
    <x v="1"/>
    <x v="1"/>
    <x v="0"/>
    <x v="4"/>
    <x v="4"/>
    <x v="2"/>
    <x v="1"/>
    <x v="0"/>
    <x v="1"/>
    <x v="0"/>
    <x v="2"/>
    <x v="0"/>
    <x v="0"/>
    <x v="0"/>
    <x v="0"/>
    <x v="0"/>
    <x v="0"/>
    <x v="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s v="Timely publication after the inspection"/>
    <m/>
    <m/>
    <s v="Recommendations for improvement"/>
    <m/>
    <m/>
    <m/>
    <x v="1"/>
    <x v="0"/>
    <m/>
    <s v="Individual"/>
    <x v="0"/>
    <s v="Parent or carer and young people"/>
    <x v="14"/>
    <s v="Parent / Carer"/>
    <m/>
    <x v="0"/>
    <x v="0"/>
    <s v="Primary"/>
    <m/>
    <m/>
    <m/>
    <m/>
    <m/>
    <m/>
    <m/>
    <s v="Not Answered"/>
    <m/>
    <m/>
    <m/>
    <s v="Do not publish response"/>
    <s v="ANON-E7Y6-N4CF-P"/>
  </r>
  <r>
    <n v="158"/>
    <m/>
    <s v="c"/>
    <n v="1129"/>
    <m/>
    <x v="0"/>
    <x v="0"/>
    <x v="0"/>
    <x v="5"/>
    <x v="1"/>
    <x v="2"/>
    <x v="0"/>
    <m/>
    <x v="0"/>
    <m/>
    <x v="0"/>
    <m/>
    <x v="0"/>
    <x v="0"/>
    <x v="0"/>
    <m/>
    <x v="1"/>
    <x v="1"/>
    <x v="1"/>
    <x v="1"/>
    <x v="1"/>
    <x v="0"/>
    <x v="0"/>
    <x v="0"/>
    <x v="0"/>
    <m/>
    <x v="2"/>
    <x v="0"/>
    <x v="3"/>
    <x v="1"/>
    <x v="0"/>
    <x v="0"/>
    <x v="0"/>
    <x v="2"/>
    <x v="0"/>
    <x v="0"/>
    <x v="3"/>
    <x v="0"/>
    <x v="2"/>
    <x v="0"/>
    <x v="0"/>
    <x v="0"/>
    <x v="0"/>
    <x v="0"/>
    <x v="1"/>
    <x v="1"/>
    <x v="1"/>
    <x v="1"/>
    <x v="1"/>
    <x v="1"/>
    <x v="1"/>
    <x v="0"/>
    <x v="0"/>
    <x v="0"/>
    <x v="2"/>
    <x v="1"/>
    <x v="0"/>
    <x v="1"/>
    <x v="0"/>
    <x v="1"/>
    <x v="2"/>
    <x v="0"/>
    <x v="1"/>
    <x v="0"/>
    <x v="1"/>
    <x v="0"/>
    <x v="115"/>
    <x v="0"/>
    <x v="0"/>
    <x v="1"/>
    <x v="1"/>
    <x v="0"/>
    <s v="Recommendations for improvement"/>
    <m/>
    <s v="Indication of the support needed to make improvements"/>
    <m/>
    <m/>
    <m/>
    <m/>
    <s v="Clear summary of strengths and areas for development"/>
    <s v="Timely publication after the inspection"/>
    <m/>
    <m/>
    <s v="Recommendations for improvement"/>
    <m/>
    <m/>
    <m/>
    <x v="0"/>
    <x v="2"/>
    <m/>
    <s v="Individual"/>
    <x v="0"/>
    <s v="Parent or carer and young people"/>
    <x v="14"/>
    <s v="Parent / Carer"/>
    <m/>
    <x v="0"/>
    <x v="0"/>
    <s v="Primary"/>
    <m/>
    <m/>
    <m/>
    <m/>
    <m/>
    <m/>
    <m/>
    <s v="Not Answered"/>
    <m/>
    <m/>
    <m/>
    <s v="Do not publish response"/>
    <s v="ANON-E7Y6-N4VP-K"/>
  </r>
  <r>
    <n v="159"/>
    <m/>
    <s v="c"/>
    <n v="543"/>
    <m/>
    <x v="0"/>
    <x v="0"/>
    <x v="2"/>
    <x v="2"/>
    <x v="1"/>
    <x v="0"/>
    <x v="0"/>
    <s v="I strongly agree to pupils being able to share their views. Without being told what to say from head teachers or teachers. Being able to say what they feel or want from school"/>
    <x v="2"/>
    <m/>
    <x v="0"/>
    <s v="Asking parents what they think about the school without being ashamed or being told by parent Council or head teacher what to say or agree with"/>
    <x v="3"/>
    <x v="0"/>
    <x v="3"/>
    <s v="Every 2 years as a lot of things change in school and not for the best"/>
    <x v="0"/>
    <x v="5"/>
    <x v="1"/>
    <x v="2"/>
    <x v="0"/>
    <x v="0"/>
    <x v="1"/>
    <x v="0"/>
    <x v="0"/>
    <m/>
    <x v="2"/>
    <x v="0"/>
    <x v="3"/>
    <x v="2"/>
    <x v="0"/>
    <x v="1"/>
    <x v="0"/>
    <x v="0"/>
    <x v="1"/>
    <x v="4"/>
    <x v="0"/>
    <x v="1"/>
    <x v="0"/>
    <x v="1"/>
    <x v="1"/>
    <x v="2"/>
    <x v="0"/>
    <x v="0"/>
    <x v="1"/>
    <x v="0"/>
    <x v="1"/>
    <x v="0"/>
    <x v="1"/>
    <x v="1"/>
    <x v="0"/>
    <x v="1"/>
    <x v="0"/>
    <x v="0"/>
    <x v="2"/>
    <x v="1"/>
    <x v="0"/>
    <x v="1"/>
    <x v="0"/>
    <x v="2"/>
    <x v="2"/>
    <x v="1"/>
    <x v="1"/>
    <x v="0"/>
    <x v="1"/>
    <x v="0"/>
    <x v="1"/>
    <x v="0"/>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m/>
    <m/>
    <s v="Clear explanation of any inspection grades if these are part of the inspection"/>
    <m/>
    <s v="Recommendations for improvement"/>
    <s v="Clear explanation of what the school / local authority / proprietor of independent schools is expected to do next"/>
    <m/>
    <m/>
    <x v="0"/>
    <x v="0"/>
    <m/>
    <s v="Individual"/>
    <x v="0"/>
    <s v="Parent or carer and young people"/>
    <x v="14"/>
    <s v="Child / Young Person"/>
    <m/>
    <x v="0"/>
    <x v="0"/>
    <s v="Primary"/>
    <m/>
    <m/>
    <m/>
    <m/>
    <m/>
    <m/>
    <m/>
    <s v="Not Answered"/>
    <m/>
    <m/>
    <m/>
    <s v="Publish response"/>
    <s v="ANON-E7Y6-NXXG-G"/>
  </r>
  <r>
    <n v="160"/>
    <m/>
    <s v="c"/>
    <n v="1116"/>
    <m/>
    <x v="0"/>
    <x v="0"/>
    <x v="1"/>
    <x v="1"/>
    <x v="2"/>
    <x v="2"/>
    <x v="0"/>
    <s v="Engage children and young people in informal conversation. Ask them what they like best about their school/institution: what they don't like. And why. Include questions about teaching, extra curricular activities, general learning environment; is it conducive? And so on....."/>
    <x v="0"/>
    <s v="School/institutional inspections are not normal events for staff.  It is not only important for them to understand their purposes but also the process of and procedures for inspection."/>
    <x v="0"/>
    <s v="Not sure if you mean by ' during'.  If you mean as part of an inspection process, then parents and carers can be asked for their views following a relevant briefing about the process and any other issues._x000a_I would not be in favour of parents/carers being involved while inspectors are going about the business of inspection, which is complex enough without non-professional involvement/views. Apart from which, there is bound to be a time limit to accommodating outside 'views' while inspections take place."/>
    <x v="4"/>
    <x v="4"/>
    <x v="5"/>
    <m/>
    <x v="0"/>
    <x v="3"/>
    <x v="6"/>
    <x v="0"/>
    <x v="1"/>
    <x v="1"/>
    <x v="0"/>
    <x v="1"/>
    <x v="1"/>
    <s v="Grades should be used rather than just written text.  They are clear and simple to understand. A six point scale is not ideal, neither is a four point scale. It is much less clear than a five point scale._x000a_In a five point scale, which is generally much more easily understood, Grade 3 is satisfactory; meaning it is OK, which is universally acceptable, and employed, as a judgement in regard to a performance of any kind, including schools. It clearly implies that the performance could improve because it is not good or better, it has neither particular strengths nor significant weaknesses.  Equally, it is not unsatisfactory or poor but likely to need to improve in some respects."/>
    <x v="3"/>
    <x v="58"/>
    <x v="1"/>
    <x v="6"/>
    <x v="0"/>
    <x v="0"/>
    <x v="0"/>
    <x v="1"/>
    <x v="1"/>
    <x v="0"/>
    <x v="4"/>
    <x v="0"/>
    <x v="2"/>
    <x v="1"/>
    <x v="0"/>
    <x v="3"/>
    <x v="1"/>
    <x v="0"/>
    <x v="1"/>
    <x v="1"/>
    <x v="1"/>
    <x v="1"/>
    <x v="1"/>
    <x v="1"/>
    <x v="1"/>
    <x v="1"/>
    <x v="3"/>
    <x v="0"/>
    <x v="2"/>
    <x v="1"/>
    <x v="0"/>
    <x v="1"/>
    <x v="0"/>
    <x v="0"/>
    <x v="0"/>
    <x v="2"/>
    <x v="1"/>
    <x v="0"/>
    <x v="0"/>
    <x v="0"/>
    <x v="116"/>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s v="Recommendations for improvement"/>
    <m/>
    <m/>
    <m/>
    <x v="4"/>
    <x v="2"/>
    <m/>
    <s v="Individual"/>
    <x v="0"/>
    <s v="Parent or carer and young people"/>
    <x v="14"/>
    <s v="Other, please state:"/>
    <s v="Retired person with grandson at school"/>
    <x v="0"/>
    <x v="0"/>
    <m/>
    <m/>
    <m/>
    <m/>
    <m/>
    <m/>
    <m/>
    <m/>
    <s v="Not Answered"/>
    <m/>
    <m/>
    <m/>
    <s v="Publish response"/>
    <s v="ANON-E7Y6-NX4A-6"/>
  </r>
  <r>
    <n v="161"/>
    <m/>
    <s v="c"/>
    <n v="359"/>
    <m/>
    <x v="0"/>
    <x v="0"/>
    <x v="1"/>
    <x v="5"/>
    <x v="0"/>
    <x v="1"/>
    <x v="2"/>
    <m/>
    <x v="1"/>
    <m/>
    <x v="3"/>
    <m/>
    <x v="3"/>
    <x v="2"/>
    <x v="4"/>
    <m/>
    <x v="2"/>
    <x v="0"/>
    <x v="0"/>
    <x v="2"/>
    <x v="1"/>
    <x v="0"/>
    <x v="1"/>
    <x v="0"/>
    <x v="0"/>
    <m/>
    <x v="0"/>
    <x v="0"/>
    <x v="3"/>
    <x v="1"/>
    <x v="0"/>
    <x v="0"/>
    <x v="0"/>
    <x v="2"/>
    <x v="0"/>
    <x v="1"/>
    <x v="2"/>
    <x v="1"/>
    <x v="0"/>
    <x v="0"/>
    <x v="1"/>
    <x v="2"/>
    <x v="0"/>
    <x v="0"/>
    <x v="1"/>
    <x v="1"/>
    <x v="1"/>
    <x v="0"/>
    <x v="1"/>
    <x v="1"/>
    <x v="1"/>
    <x v="0"/>
    <x v="0"/>
    <x v="0"/>
    <x v="2"/>
    <x v="1"/>
    <x v="0"/>
    <x v="0"/>
    <x v="0"/>
    <x v="2"/>
    <x v="2"/>
    <x v="0"/>
    <x v="0"/>
    <x v="0"/>
    <x v="0"/>
    <x v="0"/>
    <x v="117"/>
    <x v="1"/>
    <x v="0"/>
    <x v="0"/>
    <x v="1"/>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s v="Examples of effective practice"/>
    <m/>
    <m/>
    <m/>
    <m/>
    <x v="3"/>
    <x v="2"/>
    <m/>
    <s v="Individual"/>
    <x v="0"/>
    <s v="Parent or carer and young people"/>
    <x v="15"/>
    <s v="Parent / Carer"/>
    <m/>
    <x v="0"/>
    <x v="0"/>
    <s v="Primary"/>
    <m/>
    <m/>
    <m/>
    <m/>
    <m/>
    <m/>
    <m/>
    <s v="Not Answered"/>
    <m/>
    <m/>
    <m/>
    <s v="Do not publish response"/>
    <s v="ANON-E7Y6-NC4K-U"/>
  </r>
  <r>
    <n v="162"/>
    <m/>
    <s v="c"/>
    <n v="483"/>
    <m/>
    <x v="0"/>
    <x v="0"/>
    <x v="4"/>
    <x v="4"/>
    <x v="6"/>
    <x v="3"/>
    <x v="5"/>
    <m/>
    <x v="6"/>
    <m/>
    <x v="5"/>
    <m/>
    <x v="1"/>
    <x v="0"/>
    <x v="0"/>
    <m/>
    <x v="5"/>
    <x v="4"/>
    <x v="3"/>
    <x v="3"/>
    <x v="2"/>
    <x v="1"/>
    <x v="0"/>
    <x v="1"/>
    <x v="0"/>
    <m/>
    <x v="1"/>
    <x v="0"/>
    <x v="2"/>
    <x v="5"/>
    <x v="5"/>
    <x v="4"/>
    <x v="5"/>
    <x v="5"/>
    <x v="2"/>
    <x v="2"/>
    <x v="1"/>
    <x v="2"/>
    <x v="3"/>
    <x v="3"/>
    <x v="2"/>
    <x v="3"/>
    <x v="2"/>
    <x v="2"/>
    <x v="3"/>
    <x v="2"/>
    <x v="2"/>
    <x v="2"/>
    <x v="2"/>
    <x v="3"/>
    <x v="2"/>
    <x v="2"/>
    <x v="3"/>
    <x v="3"/>
    <x v="1"/>
    <x v="2"/>
    <x v="1"/>
    <x v="2"/>
    <x v="2"/>
    <x v="3"/>
    <x v="3"/>
    <x v="2"/>
    <x v="2"/>
    <x v="0"/>
    <x v="2"/>
    <x v="0"/>
    <x v="1"/>
    <x v="0"/>
    <x v="0"/>
    <x v="0"/>
    <x v="1"/>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m/>
    <s v="Indication of the support needed to make improvements"/>
    <m/>
    <x v="2"/>
    <x v="2"/>
    <m/>
    <s v="Individual"/>
    <x v="0"/>
    <s v="Parent or carer and young people"/>
    <x v="15"/>
    <s v="Parent / Carer"/>
    <m/>
    <x v="1"/>
    <x v="1"/>
    <s v="Primary"/>
    <m/>
    <m/>
    <m/>
    <m/>
    <m/>
    <m/>
    <m/>
    <s v="Not Answered"/>
    <m/>
    <m/>
    <m/>
    <s v="Publish response"/>
    <s v="ANON-E7Y6-NXYA-B"/>
  </r>
  <r>
    <n v="163"/>
    <m/>
    <s v="c"/>
    <n v="585"/>
    <m/>
    <x v="0"/>
    <x v="0"/>
    <x v="2"/>
    <x v="0"/>
    <x v="1"/>
    <x v="2"/>
    <x v="0"/>
    <s v="Inspecting schools when all pupil present I.e not during SQA study leave"/>
    <x v="0"/>
    <s v="Have more opportunities for staff to drop in and talk with team"/>
    <x v="2"/>
    <m/>
    <x v="0"/>
    <x v="0"/>
    <x v="1"/>
    <m/>
    <x v="3"/>
    <x v="2"/>
    <x v="0"/>
    <x v="2"/>
    <x v="1"/>
    <x v="0"/>
    <x v="0"/>
    <x v="0"/>
    <x v="0"/>
    <m/>
    <x v="1"/>
    <x v="0"/>
    <x v="5"/>
    <x v="0"/>
    <x v="0"/>
    <x v="0"/>
    <x v="0"/>
    <x v="1"/>
    <x v="1"/>
    <x v="1"/>
    <x v="0"/>
    <x v="0"/>
    <x v="0"/>
    <x v="1"/>
    <x v="0"/>
    <x v="1"/>
    <x v="0"/>
    <x v="0"/>
    <x v="1"/>
    <x v="0"/>
    <x v="0"/>
    <x v="1"/>
    <x v="0"/>
    <x v="4"/>
    <x v="1"/>
    <x v="0"/>
    <x v="1"/>
    <x v="0"/>
    <x v="0"/>
    <x v="1"/>
    <x v="0"/>
    <x v="0"/>
    <x v="1"/>
    <x v="2"/>
    <x v="2"/>
    <x v="1"/>
    <x v="0"/>
    <x v="0"/>
    <x v="0"/>
    <x v="0"/>
    <x v="118"/>
    <x v="1"/>
    <x v="0"/>
    <x v="1"/>
    <x v="1"/>
    <x v="1"/>
    <m/>
    <s v="Clear explanation of what the school / local authority / proprietor of independent schools is expected to do next"/>
    <m/>
    <m/>
    <m/>
    <m/>
    <s v="Language and content which reflects the context of the school"/>
    <s v="Clear summary of strengths and areas for development"/>
    <m/>
    <m/>
    <s v="Examples of effective practice"/>
    <m/>
    <m/>
    <m/>
    <m/>
    <x v="6"/>
    <x v="0"/>
    <m/>
    <s v="Individual"/>
    <x v="0"/>
    <s v="Parent or carer and young people"/>
    <x v="15"/>
    <s v="Parent / Carer"/>
    <m/>
    <x v="0"/>
    <x v="0"/>
    <m/>
    <m/>
    <m/>
    <s v="Secondary"/>
    <m/>
    <m/>
    <m/>
    <m/>
    <s v="Not Answered"/>
    <m/>
    <m/>
    <m/>
    <s v="Do not publish response"/>
    <s v="ANON-E7Y6-NXCT-8"/>
  </r>
  <r>
    <n v="164"/>
    <m/>
    <s v="c"/>
    <n v="592"/>
    <m/>
    <x v="0"/>
    <x v="0"/>
    <x v="0"/>
    <x v="1"/>
    <x v="2"/>
    <x v="1"/>
    <x v="0"/>
    <m/>
    <x v="0"/>
    <m/>
    <x v="0"/>
    <s v="All parents must be given the full opportunity to put forward their views regards what is happening to their children in school."/>
    <x v="5"/>
    <x v="1"/>
    <x v="5"/>
    <s v="If parents have complained to councils, schools must be inspected. Too many schools are able to hide issues when inspectors are in for the short time they are in the classroom. Also, it is hoped that if inspections happen, school leaders may put in place changes doe children who are, for example, being strangled, punched , kicked at a very young age in unprovoked attacks."/>
    <x v="4"/>
    <x v="2"/>
    <x v="0"/>
    <x v="1"/>
    <x v="2"/>
    <x v="1"/>
    <x v="1"/>
    <x v="1"/>
    <x v="0"/>
    <m/>
    <x v="1"/>
    <x v="0"/>
    <x v="3"/>
    <x v="2"/>
    <x v="0"/>
    <x v="0"/>
    <x v="0"/>
    <x v="0"/>
    <x v="1"/>
    <x v="0"/>
    <x v="3"/>
    <x v="0"/>
    <x v="2"/>
    <x v="3"/>
    <x v="0"/>
    <x v="4"/>
    <x v="0"/>
    <x v="1"/>
    <x v="1"/>
    <x v="1"/>
    <x v="1"/>
    <x v="0"/>
    <x v="1"/>
    <x v="1"/>
    <x v="1"/>
    <x v="0"/>
    <x v="4"/>
    <x v="4"/>
    <x v="2"/>
    <x v="1"/>
    <x v="0"/>
    <x v="1"/>
    <x v="0"/>
    <x v="0"/>
    <x v="0"/>
    <x v="0"/>
    <x v="1"/>
    <x v="32"/>
    <x v="0"/>
    <x v="0"/>
    <x v="119"/>
    <x v="1"/>
    <x v="0"/>
    <x v="0"/>
    <x v="1"/>
    <x v="1"/>
    <s v="Recommendations for improvement"/>
    <s v="Clear explanation of what the school / local authority / proprietor of independent schools is expected to do next"/>
    <s v="Indication of the support needed to make improvements"/>
    <m/>
    <m/>
    <m/>
    <m/>
    <m/>
    <m/>
    <m/>
    <s v="Examples of effective practice"/>
    <m/>
    <m/>
    <m/>
    <m/>
    <x v="4"/>
    <x v="0"/>
    <m/>
    <s v="Individual"/>
    <x v="0"/>
    <s v="Parent or carer and young people"/>
    <x v="15"/>
    <s v="Parent / Carer"/>
    <m/>
    <x v="0"/>
    <x v="0"/>
    <s v="Primary"/>
    <m/>
    <m/>
    <m/>
    <m/>
    <m/>
    <m/>
    <m/>
    <s v="Not Answered"/>
    <m/>
    <m/>
    <m/>
    <s v="Do not publish response"/>
    <s v="ANON-E7Y6-NXBN-1"/>
  </r>
  <r>
    <n v="165"/>
    <m/>
    <s v="c"/>
    <n v="611"/>
    <m/>
    <x v="0"/>
    <x v="0"/>
    <x v="2"/>
    <x v="2"/>
    <x v="1"/>
    <x v="2"/>
    <x v="2"/>
    <s v="Make sure all abilities can contribute but making different options accessible e.g. AAC, written, signed etc"/>
    <x v="0"/>
    <m/>
    <x v="0"/>
    <m/>
    <x v="3"/>
    <x v="0"/>
    <x v="0"/>
    <m/>
    <x v="2"/>
    <x v="2"/>
    <x v="1"/>
    <x v="2"/>
    <x v="1"/>
    <x v="0"/>
    <x v="0"/>
    <x v="1"/>
    <x v="0"/>
    <m/>
    <x v="1"/>
    <x v="0"/>
    <x v="1"/>
    <x v="0"/>
    <x v="1"/>
    <x v="0"/>
    <x v="0"/>
    <x v="2"/>
    <x v="1"/>
    <x v="1"/>
    <x v="0"/>
    <x v="5"/>
    <x v="0"/>
    <x v="0"/>
    <x v="1"/>
    <x v="2"/>
    <x v="1"/>
    <x v="3"/>
    <x v="0"/>
    <x v="1"/>
    <x v="1"/>
    <x v="0"/>
    <x v="1"/>
    <x v="1"/>
    <x v="1"/>
    <x v="0"/>
    <x v="4"/>
    <x v="0"/>
    <x v="2"/>
    <x v="0"/>
    <x v="0"/>
    <x v="0"/>
    <x v="1"/>
    <x v="0"/>
    <x v="0"/>
    <x v="0"/>
    <x v="0"/>
    <x v="0"/>
    <x v="1"/>
    <x v="0"/>
    <x v="120"/>
    <x v="0"/>
    <x v="0"/>
    <x v="0"/>
    <x v="0"/>
    <x v="0"/>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s v="Timely publication after the inspection"/>
    <m/>
    <m/>
    <s v="Recommendations for improvement"/>
    <m/>
    <m/>
    <m/>
    <x v="2"/>
    <x v="1"/>
    <m/>
    <s v="Individual"/>
    <x v="0"/>
    <s v="Parent or carer and young people"/>
    <x v="15"/>
    <s v="Parent / Carer"/>
    <m/>
    <x v="0"/>
    <x v="0"/>
    <s v="Primary"/>
    <m/>
    <m/>
    <m/>
    <m/>
    <m/>
    <m/>
    <m/>
    <s v="Not Answered"/>
    <m/>
    <m/>
    <m/>
    <s v="Publish response"/>
    <s v="ANON-E7Y6-NXVG-E"/>
  </r>
  <r>
    <n v="166"/>
    <m/>
    <s v="c"/>
    <n v="950"/>
    <m/>
    <x v="0"/>
    <x v="0"/>
    <x v="1"/>
    <x v="3"/>
    <x v="0"/>
    <x v="0"/>
    <x v="2"/>
    <s v="Write a statement about what they like about their school and learning and what if anything could make it better."/>
    <x v="0"/>
    <s v="Questionnaires as individuals and as a group."/>
    <x v="0"/>
    <s v="What is working well for their child's place of school and kearning. What if anything could make ot better."/>
    <x v="0"/>
    <x v="3"/>
    <x v="3"/>
    <s v="I feel school staff should be trusted to run their schools. If attainment issues are a concern the authority should overlook this. We have staff working for the authority to oversee the running of school, this is more than enough. Inspections are not supportive or a true reflection of a school. It is only a snapshot. Government is keen to use Scandinavia as a model, Scandinavia does not have inspections. _x000a__x000a_Inspections are an unnecessary and an extremely expensive layer of bureaucracy."/>
    <x v="1"/>
    <x v="1"/>
    <x v="1"/>
    <x v="1"/>
    <x v="1"/>
    <x v="0"/>
    <x v="1"/>
    <x v="1"/>
    <x v="0"/>
    <m/>
    <x v="0"/>
    <x v="0"/>
    <x v="3"/>
    <x v="1"/>
    <x v="0"/>
    <x v="0"/>
    <x v="0"/>
    <x v="0"/>
    <x v="1"/>
    <x v="1"/>
    <x v="6"/>
    <x v="0"/>
    <x v="2"/>
    <x v="2"/>
    <x v="1"/>
    <x v="4"/>
    <x v="1"/>
    <x v="3"/>
    <x v="0"/>
    <x v="0"/>
    <x v="0"/>
    <x v="1"/>
    <x v="1"/>
    <x v="1"/>
    <x v="0"/>
    <x v="0"/>
    <x v="2"/>
    <x v="4"/>
    <x v="2"/>
    <x v="1"/>
    <x v="2"/>
    <x v="1"/>
    <x v="0"/>
    <x v="2"/>
    <x v="4"/>
    <x v="0"/>
    <x v="3"/>
    <x v="0"/>
    <x v="0"/>
    <x v="0"/>
    <x v="121"/>
    <x v="0"/>
    <x v="0"/>
    <x v="0"/>
    <x v="0"/>
    <x v="1"/>
    <s v="Recommendations for improvement"/>
    <s v="Clear explanation of what the school / local authority / proprietor of independent schools is expected to do next"/>
    <s v="Indication of the support needed to make improvements"/>
    <s v="Any planned follow-up activity by HM Inspectors"/>
    <s v="Other (please comment in the box below)"/>
    <s v="Where will funding come from to make the suggested improvements?"/>
    <m/>
    <m/>
    <m/>
    <m/>
    <s v="Examples of effective practice"/>
    <m/>
    <s v="Clear explanation of what the school / local authority / proprietor of independent schools is expected to do next"/>
    <s v="Indication of the support needed to make improvements"/>
    <s v="Any planned follow-up activity by HM Inspectors"/>
    <x v="3"/>
    <x v="1"/>
    <m/>
    <s v="Individual"/>
    <x v="0"/>
    <s v="Parent or carer and young people"/>
    <x v="15"/>
    <s v="Parent / Carer"/>
    <m/>
    <x v="0"/>
    <x v="0"/>
    <s v="Primary"/>
    <m/>
    <m/>
    <s v="Secondary"/>
    <m/>
    <m/>
    <m/>
    <m/>
    <s v="Not Answered"/>
    <m/>
    <m/>
    <m/>
    <s v="Publish response"/>
    <s v="ANON-E7Y6-N43B-2"/>
  </r>
  <r>
    <n v="167"/>
    <m/>
    <s v="c"/>
    <n v="1137"/>
    <m/>
    <x v="0"/>
    <x v="0"/>
    <x v="3"/>
    <x v="2"/>
    <x v="2"/>
    <x v="0"/>
    <x v="0"/>
    <s v="Ensuring children understand what is being asked of them before asking questions, use of visuals, face to face discussions which eill help to ensure fully aware of what they are sharing."/>
    <x v="2"/>
    <s v="Concern that school staff will only share what is positive to reflect well on the school snd not necessarily what is actually happening. Whilst it is necessary to have view of teachers, think it can not always be accurate reflection."/>
    <x v="0"/>
    <s v="Direct conversations/meeting held for all parents to attend eould give a useful view of parents or written questionnwurdfor those that cant come."/>
    <x v="3"/>
    <x v="0"/>
    <x v="0"/>
    <s v="I believe all inspections should be conducted without prior warning to get a true reflection of how school is run as it is common knowledge that schools 'prepare' for inspections which is a false account of the norm. _x000a__x000a_Questionnaires should also be given to parents at the end of each year and answers shared and streamed to highlight any concerns raised which would warrant an additional.inspection outwith routine."/>
    <x v="2"/>
    <x v="0"/>
    <x v="2"/>
    <x v="0"/>
    <x v="3"/>
    <x v="1"/>
    <x v="0"/>
    <x v="1"/>
    <x v="1"/>
    <s v="The grading system has its benefits as a consistent scale but could be made more clearer to ensure it is utilised consistently. Reports although sometimes necessary can be too lengthy for parents"/>
    <x v="3"/>
    <x v="59"/>
    <x v="4"/>
    <x v="0"/>
    <x v="3"/>
    <x v="3"/>
    <x v="3"/>
    <x v="4"/>
    <x v="4"/>
    <x v="0"/>
    <x v="3"/>
    <x v="0"/>
    <x v="1"/>
    <x v="2"/>
    <x v="1"/>
    <x v="4"/>
    <x v="1"/>
    <x v="1"/>
    <x v="1"/>
    <x v="0"/>
    <x v="1"/>
    <x v="0"/>
    <x v="0"/>
    <x v="1"/>
    <x v="1"/>
    <x v="0"/>
    <x v="4"/>
    <x v="0"/>
    <x v="2"/>
    <x v="1"/>
    <x v="0"/>
    <x v="0"/>
    <x v="3"/>
    <x v="2"/>
    <x v="0"/>
    <x v="1"/>
    <x v="1"/>
    <x v="0"/>
    <x v="0"/>
    <x v="0"/>
    <x v="122"/>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m/>
    <m/>
    <m/>
    <m/>
    <x v="2"/>
    <x v="2"/>
    <m/>
    <s v="Individual"/>
    <x v="0"/>
    <s v="Parent or carer and young people"/>
    <x v="15"/>
    <s v="Parent / Carer"/>
    <m/>
    <x v="1"/>
    <x v="0"/>
    <s v="Primary"/>
    <m/>
    <m/>
    <m/>
    <m/>
    <m/>
    <m/>
    <m/>
    <s v="Not Answered"/>
    <m/>
    <m/>
    <m/>
    <s v="Publish response"/>
    <s v="ANON-E7Y6-N4VA-4"/>
  </r>
  <r>
    <n v="168"/>
    <m/>
    <s v="c"/>
    <n v="1122"/>
    <m/>
    <x v="0"/>
    <x v="0"/>
    <x v="0"/>
    <x v="0"/>
    <x v="0"/>
    <x v="0"/>
    <x v="0"/>
    <s v="The opportunity for young people to follow up inspectors' and teachers' discussions with them, by _x000a_putting forward their views either written or through a representative, without inspectors or teachers being present when they do it."/>
    <x v="0"/>
    <s v="Inviting informal one to one conversations. School staff need to be able to express concern about many matters, including curriculum, safeguarding and management, or toxic relationships. They won't do this_x000a_if they think they are being personally assessed and graded at the same time. It points to the need for _x000a_grteater use of advisers with informal access to schools."/>
    <x v="2"/>
    <s v="It is useful to have individual or small group conversations with parents and carers. Not only_x000a_doew the opportunity throw up positive and negative information which would otherwise be passed by._x000a_It is also useful for inspectors to remember what staff are coping with when they get parents with bees in their bonnets."/>
    <x v="5"/>
    <x v="0"/>
    <x v="0"/>
    <s v="My responses to 2.1,2.2 and 2.3 depend entirely on the hope that inspections will have a very different_x000a_format, more advisory and consultative, as outlined in my responses in Section 1."/>
    <x v="3"/>
    <x v="2"/>
    <x v="1"/>
    <x v="1"/>
    <x v="2"/>
    <x v="1"/>
    <x v="0"/>
    <x v="1"/>
    <x v="0"/>
    <s v="These options depend on who is intended to read the report. At present, arbitrary short summaries _x000a_available to the public can be damaging and misleading, not only by being overly critical but by omitting_x000a_important detail._x000a_The format of any report specifically to the school, governors and local councils, should have been discussed closely with the head and relevant staff members of the school. And yes, this is labour intensive, but until school staffs feel heard and are not frightened by inspections they will not risk adventurous work which enhance young people's education."/>
    <x v="3"/>
    <x v="60"/>
    <x v="0"/>
    <x v="3"/>
    <x v="0"/>
    <x v="0"/>
    <x v="0"/>
    <x v="1"/>
    <x v="0"/>
    <x v="2"/>
    <x v="0"/>
    <x v="1"/>
    <x v="0"/>
    <x v="1"/>
    <x v="0"/>
    <x v="2"/>
    <x v="0"/>
    <x v="0"/>
    <x v="0"/>
    <x v="0"/>
    <x v="1"/>
    <x v="0"/>
    <x v="1"/>
    <x v="1"/>
    <x v="1"/>
    <x v="0"/>
    <x v="4"/>
    <x v="0"/>
    <x v="2"/>
    <x v="1"/>
    <x v="2"/>
    <x v="1"/>
    <x v="0"/>
    <x v="2"/>
    <x v="0"/>
    <x v="0"/>
    <x v="1"/>
    <x v="0"/>
    <x v="0"/>
    <x v="28"/>
    <x v="123"/>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m/>
    <s v="Clear explanation of what the school / local authority / proprietor of independent schools is expected to do next"/>
    <s v="Indication of the support needed to make improvements"/>
    <m/>
    <x v="2"/>
    <x v="0"/>
    <s v="The inspection should involve a follow up in order to underline that the whole transaction should be collaborative. It shows respect for the school and its members."/>
    <s v="Individual"/>
    <x v="0"/>
    <s v="Parent or carer and young people"/>
    <x v="15"/>
    <s v="Other, please state:"/>
    <s v="I am a parent, grandparent, former senior school leader, retired university lecturer in PP education, and M. Phil education courses"/>
    <x v="1"/>
    <x v="1"/>
    <s v="Primary"/>
    <m/>
    <s v="Public Sector"/>
    <s v="Secondary"/>
    <s v="Tertiary (Further / Higher Education)"/>
    <m/>
    <m/>
    <m/>
    <s v="Not Answered"/>
    <m/>
    <m/>
    <m/>
    <s v="Publish response"/>
    <s v="ANON-E7Y6-N4BY-8"/>
  </r>
  <r>
    <n v="169"/>
    <m/>
    <s v="c"/>
    <n v="510"/>
    <m/>
    <x v="0"/>
    <x v="0"/>
    <x v="0"/>
    <x v="0"/>
    <x v="0"/>
    <x v="0"/>
    <x v="0"/>
    <m/>
    <x v="0"/>
    <s v="School Staff are those on the ground so know the school well including staff and pupils."/>
    <x v="2"/>
    <m/>
    <x v="3"/>
    <x v="0"/>
    <x v="0"/>
    <s v="A lot can change in 5 years, 5 years should be the minimum. School environment is constantly evolving if left for a long period of time things might be missed."/>
    <x v="6"/>
    <x v="6"/>
    <x v="0"/>
    <x v="2"/>
    <x v="0"/>
    <x v="0"/>
    <x v="1"/>
    <x v="0"/>
    <x v="0"/>
    <s v="A statement about what is expected and where school is performing below the national average and what help can be put in place to help the school improve. Also in the report more so for parents why there is weaknesses, it could be down to a number of factors which I don't think is ever clearly outlined. _x000a__x000a_It fine to use grades but this does not show the full story and should only be used as high level summary."/>
    <x v="0"/>
    <x v="0"/>
    <x v="0"/>
    <x v="0"/>
    <x v="0"/>
    <x v="0"/>
    <x v="1"/>
    <x v="1"/>
    <x v="0"/>
    <x v="5"/>
    <x v="0"/>
    <x v="0"/>
    <x v="2"/>
    <x v="1"/>
    <x v="0"/>
    <x v="0"/>
    <x v="0"/>
    <x v="2"/>
    <x v="0"/>
    <x v="0"/>
    <x v="1"/>
    <x v="1"/>
    <x v="0"/>
    <x v="1"/>
    <x v="1"/>
    <x v="0"/>
    <x v="4"/>
    <x v="0"/>
    <x v="0"/>
    <x v="2"/>
    <x v="0"/>
    <x v="1"/>
    <x v="0"/>
    <x v="0"/>
    <x v="0"/>
    <x v="0"/>
    <x v="1"/>
    <x v="0"/>
    <x v="0"/>
    <x v="0"/>
    <x v="1"/>
    <x v="0"/>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0"/>
    <x v="0"/>
    <m/>
    <s v="Individual"/>
    <x v="0"/>
    <s v="Parent or carer and young people"/>
    <x v="16"/>
    <s v="Parent / Carer"/>
    <m/>
    <x v="0"/>
    <x v="0"/>
    <m/>
    <m/>
    <m/>
    <s v="Secondary"/>
    <m/>
    <m/>
    <m/>
    <m/>
    <s v="Other, please state:"/>
    <s v=""/>
    <m/>
    <m/>
    <s v="Publish response"/>
    <s v="ANON-E7Y6-NX8Z-3"/>
  </r>
  <r>
    <n v="170"/>
    <m/>
    <s v="c"/>
    <n v="495"/>
    <m/>
    <x v="0"/>
    <x v="0"/>
    <x v="2"/>
    <x v="1"/>
    <x v="1"/>
    <x v="2"/>
    <x v="3"/>
    <m/>
    <x v="2"/>
    <m/>
    <x v="3"/>
    <m/>
    <x v="6"/>
    <x v="2"/>
    <x v="3"/>
    <s v="Yearly"/>
    <x v="0"/>
    <x v="3"/>
    <x v="6"/>
    <x v="0"/>
    <x v="3"/>
    <x v="0"/>
    <x v="0"/>
    <x v="1"/>
    <x v="0"/>
    <m/>
    <x v="0"/>
    <x v="0"/>
    <x v="1"/>
    <x v="1"/>
    <x v="0"/>
    <x v="0"/>
    <x v="0"/>
    <x v="1"/>
    <x v="0"/>
    <x v="1"/>
    <x v="0"/>
    <x v="1"/>
    <x v="0"/>
    <x v="0"/>
    <x v="0"/>
    <x v="0"/>
    <x v="0"/>
    <x v="1"/>
    <x v="1"/>
    <x v="1"/>
    <x v="1"/>
    <x v="0"/>
    <x v="1"/>
    <x v="1"/>
    <x v="1"/>
    <x v="1"/>
    <x v="0"/>
    <x v="0"/>
    <x v="0"/>
    <x v="1"/>
    <x v="0"/>
    <x v="1"/>
    <x v="0"/>
    <x v="0"/>
    <x v="0"/>
    <x v="1"/>
    <x v="0"/>
    <x v="0"/>
    <x v="0"/>
    <x v="0"/>
    <x v="124"/>
    <x v="1"/>
    <x v="0"/>
    <x v="1"/>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s v="Clear explanation of any inspection grades if these are part of the inspection"/>
    <m/>
    <s v="Recommendations for improvement"/>
    <m/>
    <m/>
    <m/>
    <x v="0"/>
    <x v="0"/>
    <m/>
    <s v="Individual"/>
    <x v="0"/>
    <s v="Parent or carer and young people"/>
    <x v="16"/>
    <s v="Parent / Carer"/>
    <m/>
    <x v="0"/>
    <x v="0"/>
    <m/>
    <m/>
    <m/>
    <s v="Secondary"/>
    <m/>
    <m/>
    <m/>
    <m/>
    <s v="Local authority"/>
    <m/>
    <m/>
    <m/>
    <s v="Publish response"/>
    <s v="ANON-E7Y6-NXQY-U"/>
  </r>
  <r>
    <n v="171"/>
    <m/>
    <s v="c"/>
    <n v="499"/>
    <m/>
    <x v="0"/>
    <x v="0"/>
    <x v="1"/>
    <x v="1"/>
    <x v="1"/>
    <x v="2"/>
    <x v="4"/>
    <m/>
    <x v="2"/>
    <m/>
    <x v="4"/>
    <m/>
    <x v="3"/>
    <x v="0"/>
    <x v="1"/>
    <m/>
    <x v="2"/>
    <x v="5"/>
    <x v="0"/>
    <x v="0"/>
    <x v="3"/>
    <x v="0"/>
    <x v="0"/>
    <x v="0"/>
    <x v="0"/>
    <m/>
    <x v="2"/>
    <x v="0"/>
    <x v="5"/>
    <x v="0"/>
    <x v="4"/>
    <x v="2"/>
    <x v="4"/>
    <x v="2"/>
    <x v="0"/>
    <x v="0"/>
    <x v="0"/>
    <x v="0"/>
    <x v="0"/>
    <x v="0"/>
    <x v="0"/>
    <x v="2"/>
    <x v="0"/>
    <x v="1"/>
    <x v="1"/>
    <x v="3"/>
    <x v="1"/>
    <x v="1"/>
    <x v="0"/>
    <x v="0"/>
    <x v="1"/>
    <x v="0"/>
    <x v="5"/>
    <x v="2"/>
    <x v="5"/>
    <x v="1"/>
    <x v="0"/>
    <x v="1"/>
    <x v="0"/>
    <x v="2"/>
    <x v="2"/>
    <x v="1"/>
    <x v="4"/>
    <x v="0"/>
    <x v="0"/>
    <x v="0"/>
    <x v="125"/>
    <x v="1"/>
    <x v="0"/>
    <x v="1"/>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s v="Recommendations for improvement"/>
    <m/>
    <m/>
    <m/>
    <x v="1"/>
    <x v="1"/>
    <m/>
    <s v="Individual"/>
    <x v="0"/>
    <s v="Parent or carer and young people"/>
    <x v="16"/>
    <s v="Parent / Carer"/>
    <m/>
    <x v="0"/>
    <x v="0"/>
    <s v="Primary"/>
    <m/>
    <m/>
    <m/>
    <m/>
    <m/>
    <m/>
    <m/>
    <s v="Not Answered"/>
    <m/>
    <m/>
    <m/>
    <s v="Publish response"/>
    <s v="ANON-E7Y6-NXQ8-T"/>
  </r>
  <r>
    <n v="172"/>
    <m/>
    <s v="c"/>
    <n v="503"/>
    <m/>
    <x v="0"/>
    <x v="0"/>
    <x v="2"/>
    <x v="2"/>
    <x v="1"/>
    <x v="2"/>
    <x v="0"/>
    <s v="Group sessions, mini surveys in school"/>
    <x v="0"/>
    <s v="As you already do"/>
    <x v="0"/>
    <s v="As you currently do_x000a_Maybe something for the future would be to invite some parents that are not part of parent council to join these inspections so they truly understand the importance of them &amp; ask them to share views through schools social media channels"/>
    <x v="3"/>
    <x v="1"/>
    <x v="0"/>
    <m/>
    <x v="0"/>
    <x v="3"/>
    <x v="4"/>
    <x v="0"/>
    <x v="1"/>
    <x v="0"/>
    <x v="1"/>
    <x v="0"/>
    <x v="0"/>
    <m/>
    <x v="1"/>
    <x v="0"/>
    <x v="3"/>
    <x v="1"/>
    <x v="0"/>
    <x v="0"/>
    <x v="0"/>
    <x v="0"/>
    <x v="1"/>
    <x v="5"/>
    <x v="3"/>
    <x v="0"/>
    <x v="2"/>
    <x v="1"/>
    <x v="0"/>
    <x v="2"/>
    <x v="0"/>
    <x v="0"/>
    <x v="1"/>
    <x v="1"/>
    <x v="1"/>
    <x v="0"/>
    <x v="1"/>
    <x v="1"/>
    <x v="1"/>
    <x v="0"/>
    <x v="0"/>
    <x v="0"/>
    <x v="2"/>
    <x v="1"/>
    <x v="0"/>
    <x v="1"/>
    <x v="0"/>
    <x v="0"/>
    <x v="0"/>
    <x v="0"/>
    <x v="1"/>
    <x v="0"/>
    <x v="1"/>
    <x v="0"/>
    <x v="126"/>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s v="Timely publication after the inspection"/>
    <m/>
    <m/>
    <m/>
    <s v="Clear explanation of what the school / local authority / proprietor of independent schools is expected to do next"/>
    <m/>
    <m/>
    <x v="0"/>
    <x v="1"/>
    <m/>
    <s v="Individual"/>
    <x v="0"/>
    <s v="Parent or carer and young people"/>
    <x v="16"/>
    <s v="Parent / Carer"/>
    <m/>
    <x v="0"/>
    <x v="0"/>
    <m/>
    <m/>
    <m/>
    <s v="Secondary"/>
    <m/>
    <m/>
    <m/>
    <m/>
    <s v="Not Answered"/>
    <m/>
    <m/>
    <m/>
    <s v="Publish response"/>
    <s v="ANON-E7Y6-NX8J-K"/>
  </r>
  <r>
    <n v="173"/>
    <m/>
    <s v="c"/>
    <n v="504"/>
    <m/>
    <x v="0"/>
    <x v="0"/>
    <x v="2"/>
    <x v="2"/>
    <x v="1"/>
    <x v="2"/>
    <x v="0"/>
    <m/>
    <x v="0"/>
    <m/>
    <x v="0"/>
    <m/>
    <x v="0"/>
    <x v="0"/>
    <x v="3"/>
    <s v="Once every 3 years, more often if concerns."/>
    <x v="3"/>
    <x v="2"/>
    <x v="4"/>
    <x v="1"/>
    <x v="0"/>
    <x v="0"/>
    <x v="0"/>
    <x v="1"/>
    <x v="0"/>
    <m/>
    <x v="2"/>
    <x v="0"/>
    <x v="0"/>
    <x v="2"/>
    <x v="0"/>
    <x v="0"/>
    <x v="0"/>
    <x v="0"/>
    <x v="0"/>
    <x v="0"/>
    <x v="3"/>
    <x v="0"/>
    <x v="1"/>
    <x v="0"/>
    <x v="0"/>
    <x v="2"/>
    <x v="0"/>
    <x v="0"/>
    <x v="0"/>
    <x v="0"/>
    <x v="0"/>
    <x v="1"/>
    <x v="0"/>
    <x v="1"/>
    <x v="0"/>
    <x v="0"/>
    <x v="0"/>
    <x v="0"/>
    <x v="2"/>
    <x v="0"/>
    <x v="0"/>
    <x v="0"/>
    <x v="1"/>
    <x v="0"/>
    <x v="0"/>
    <x v="0"/>
    <x v="1"/>
    <x v="0"/>
    <x v="0"/>
    <x v="0"/>
    <x v="1"/>
    <x v="0"/>
    <x v="0"/>
    <x v="0"/>
    <x v="0"/>
    <x v="0"/>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2"/>
    <x v="0"/>
    <m/>
    <s v="Individual"/>
    <x v="0"/>
    <s v="Parent or carer and young people"/>
    <x v="16"/>
    <s v="Parent / Carer"/>
    <m/>
    <x v="0"/>
    <x v="0"/>
    <m/>
    <m/>
    <m/>
    <s v="Secondary"/>
    <m/>
    <m/>
    <m/>
    <m/>
    <s v="Not Answered"/>
    <m/>
    <m/>
    <m/>
    <s v="Publish response"/>
    <s v="ANON-E7Y6-NX8P-S"/>
  </r>
  <r>
    <n v="174"/>
    <m/>
    <s v="c"/>
    <n v="505"/>
    <m/>
    <x v="0"/>
    <x v="0"/>
    <x v="2"/>
    <x v="1"/>
    <x v="1"/>
    <x v="0"/>
    <x v="0"/>
    <s v="Children should always be allowed to input any information or concerns they have about the establishment they get taught as it is after all their education and us all including to children deserve to be involved to insure they get the best supportive learning experience while at school to ensure to help them in the future education/career goals"/>
    <x v="2"/>
    <m/>
    <x v="0"/>
    <s v="All parents are carers should be allowed to give their input regarding this it is our children after all and we want to make sure that the school we send them to ensure that they are taught properly and looked after while there. I expect my child to be taught well so that it helps them in their future goals and that no matter what the school always helps support them in any way possible to make sure they have a great education while there"/>
    <x v="2"/>
    <x v="1"/>
    <x v="0"/>
    <m/>
    <x v="0"/>
    <x v="3"/>
    <x v="2"/>
    <x v="2"/>
    <x v="0"/>
    <x v="0"/>
    <x v="0"/>
    <x v="1"/>
    <x v="0"/>
    <m/>
    <x v="0"/>
    <x v="0"/>
    <x v="0"/>
    <x v="0"/>
    <x v="0"/>
    <x v="0"/>
    <x v="0"/>
    <x v="0"/>
    <x v="0"/>
    <x v="1"/>
    <x v="3"/>
    <x v="0"/>
    <x v="2"/>
    <x v="1"/>
    <x v="0"/>
    <x v="0"/>
    <x v="0"/>
    <x v="0"/>
    <x v="1"/>
    <x v="1"/>
    <x v="1"/>
    <x v="0"/>
    <x v="1"/>
    <x v="1"/>
    <x v="1"/>
    <x v="0"/>
    <x v="4"/>
    <x v="4"/>
    <x v="2"/>
    <x v="1"/>
    <x v="0"/>
    <x v="1"/>
    <x v="0"/>
    <x v="0"/>
    <x v="0"/>
    <x v="0"/>
    <x v="1"/>
    <x v="0"/>
    <x v="1"/>
    <x v="0"/>
    <x v="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s v="Timely publication after the inspection"/>
    <s v="Clear explanation of any inspection grades if these are part of the inspection"/>
    <s v="Examples of effective practice"/>
    <s v="Recommendations for improvement"/>
    <s v="Clear explanation of what the school / local authority / proprietor of independent schools is expected to do next"/>
    <s v="Indication of the support needed to make improvements"/>
    <s v="Any planned follow-up activity by HM Inspectors"/>
    <x v="1"/>
    <x v="0"/>
    <m/>
    <s v="Individual"/>
    <x v="0"/>
    <s v="Parent or carer and young people"/>
    <x v="16"/>
    <s v="Parent / Carer"/>
    <m/>
    <x v="0"/>
    <x v="0"/>
    <s v="Primary"/>
    <m/>
    <m/>
    <s v="Secondary"/>
    <m/>
    <m/>
    <m/>
    <m/>
    <s v="Not Answered"/>
    <m/>
    <m/>
    <m/>
    <s v="Publish response"/>
    <s v="ANON-E7Y6-NX8V-Y"/>
  </r>
  <r>
    <n v="175"/>
    <m/>
    <s v="c"/>
    <n v="506"/>
    <m/>
    <x v="0"/>
    <x v="0"/>
    <x v="1"/>
    <x v="1"/>
    <x v="2"/>
    <x v="1"/>
    <x v="0"/>
    <s v="Children give there input but I dont feel this is taken on board"/>
    <x v="0"/>
    <s v="As above point are given but taken on board is a different matter"/>
    <x v="0"/>
    <s v="As above point are given but taken on board is a different matter"/>
    <x v="5"/>
    <x v="1"/>
    <x v="0"/>
    <m/>
    <x v="2"/>
    <x v="2"/>
    <x v="4"/>
    <x v="0"/>
    <x v="3"/>
    <x v="0"/>
    <x v="1"/>
    <x v="0"/>
    <x v="0"/>
    <m/>
    <x v="2"/>
    <x v="61"/>
    <x v="5"/>
    <x v="3"/>
    <x v="0"/>
    <x v="1"/>
    <x v="0"/>
    <x v="2"/>
    <x v="1"/>
    <x v="1"/>
    <x v="0"/>
    <x v="4"/>
    <x v="0"/>
    <x v="1"/>
    <x v="1"/>
    <x v="0"/>
    <x v="0"/>
    <x v="0"/>
    <x v="2"/>
    <x v="3"/>
    <x v="3"/>
    <x v="1"/>
    <x v="0"/>
    <x v="0"/>
    <x v="0"/>
    <x v="1"/>
    <x v="4"/>
    <x v="0"/>
    <x v="0"/>
    <x v="1"/>
    <x v="0"/>
    <x v="3"/>
    <x v="3"/>
    <x v="4"/>
    <x v="0"/>
    <x v="1"/>
    <x v="0"/>
    <x v="0"/>
    <x v="0"/>
    <x v="0"/>
    <x v="127"/>
    <x v="0"/>
    <x v="0"/>
    <x v="1"/>
    <x v="1"/>
    <x v="1"/>
    <m/>
    <m/>
    <m/>
    <m/>
    <m/>
    <m/>
    <m/>
    <m/>
    <m/>
    <s v="Clear explanation of any inspection grades if these are part of the inspection"/>
    <s v="Examples of effective practice"/>
    <m/>
    <m/>
    <s v="Indication of the support needed to make improvements"/>
    <m/>
    <x v="0"/>
    <x v="0"/>
    <m/>
    <s v="Individual"/>
    <x v="0"/>
    <s v="Parent or carer and young people"/>
    <x v="16"/>
    <s v="Parent / Carer"/>
    <m/>
    <x v="1"/>
    <x v="0"/>
    <s v="Primary"/>
    <m/>
    <m/>
    <m/>
    <m/>
    <m/>
    <m/>
    <m/>
    <s v="Not Answered"/>
    <m/>
    <m/>
    <m/>
    <s v="Publish response"/>
    <s v="ANON-E7Y6-NX8G-G"/>
  </r>
  <r>
    <n v="176"/>
    <m/>
    <s v="c"/>
    <n v="507"/>
    <m/>
    <x v="0"/>
    <x v="0"/>
    <x v="1"/>
    <x v="1"/>
    <x v="0"/>
    <x v="1"/>
    <x v="2"/>
    <m/>
    <x v="1"/>
    <m/>
    <x v="2"/>
    <m/>
    <x v="0"/>
    <x v="0"/>
    <x v="0"/>
    <m/>
    <x v="2"/>
    <x v="0"/>
    <x v="2"/>
    <x v="0"/>
    <x v="1"/>
    <x v="0"/>
    <x v="0"/>
    <x v="1"/>
    <x v="0"/>
    <m/>
    <x v="3"/>
    <x v="62"/>
    <x v="5"/>
    <x v="3"/>
    <x v="2"/>
    <x v="1"/>
    <x v="1"/>
    <x v="1"/>
    <x v="1"/>
    <x v="4"/>
    <x v="0"/>
    <x v="4"/>
    <x v="4"/>
    <x v="0"/>
    <x v="0"/>
    <x v="2"/>
    <x v="1"/>
    <x v="4"/>
    <x v="1"/>
    <x v="0"/>
    <x v="1"/>
    <x v="1"/>
    <x v="0"/>
    <x v="0"/>
    <x v="0"/>
    <x v="1"/>
    <x v="2"/>
    <x v="2"/>
    <x v="0"/>
    <x v="0"/>
    <x v="2"/>
    <x v="0"/>
    <x v="1"/>
    <x v="2"/>
    <x v="2"/>
    <x v="1"/>
    <x v="0"/>
    <x v="0"/>
    <x v="0"/>
    <x v="0"/>
    <x v="128"/>
    <x v="0"/>
    <x v="0"/>
    <x v="0"/>
    <x v="1"/>
    <x v="0"/>
    <s v="Recommendations for improvement"/>
    <s v="Clear explanation of what the school / local authority / proprietor of independent schools is expected to do next"/>
    <m/>
    <m/>
    <m/>
    <m/>
    <m/>
    <s v="Clear summary of strengths and areas for development"/>
    <s v="Timely publication after the inspection"/>
    <m/>
    <m/>
    <m/>
    <s v="Clear explanation of what the school / local authority / proprietor of independent schools is expected to do next"/>
    <m/>
    <m/>
    <x v="1"/>
    <x v="0"/>
    <m/>
    <s v="Individual"/>
    <x v="0"/>
    <s v="Parent or carer and young people"/>
    <x v="16"/>
    <s v="Parent / Carer"/>
    <m/>
    <x v="0"/>
    <x v="0"/>
    <s v="Primary"/>
    <m/>
    <m/>
    <m/>
    <m/>
    <m/>
    <m/>
    <m/>
    <s v="Not Answered"/>
    <m/>
    <m/>
    <m/>
    <s v="Do not publish response"/>
    <s v="ANON-E7Y6-NX8B-B"/>
  </r>
  <r>
    <n v="177"/>
    <m/>
    <s v="c"/>
    <n v="508"/>
    <m/>
    <x v="0"/>
    <x v="0"/>
    <x v="1"/>
    <x v="0"/>
    <x v="0"/>
    <x v="0"/>
    <x v="2"/>
    <s v="Children can talk to inspectors to give their views, but only if the children are comfortable with this and clear about what they will be asked or what to expect, maybe have a member of school staff they are comfortable with alongside them."/>
    <x v="1"/>
    <s v="A range of staff from the school in a lesson formal setting so they are comfortable and more likely to give information freely rather than under stressful interviews."/>
    <x v="2"/>
    <s v="A face to face group if parents are available would be good but written views or questionnaires are better for parents who are working and unable to attend meetings."/>
    <x v="2"/>
    <x v="2"/>
    <x v="4"/>
    <s v="I think the inspection process is stressful for both staff and for pupils. Particularly those pupils with additional needs. If schools are performing well and there are no concerns do they really need to be put under the stress of the inspection? Or is there a process of schools submitting information etc without the need for unknown people to be physically present in the school?"/>
    <x v="2"/>
    <x v="0"/>
    <x v="2"/>
    <x v="2"/>
    <x v="1"/>
    <x v="1"/>
    <x v="1"/>
    <x v="1"/>
    <x v="0"/>
    <m/>
    <x v="1"/>
    <x v="63"/>
    <x v="0"/>
    <x v="4"/>
    <x v="0"/>
    <x v="0"/>
    <x v="0"/>
    <x v="0"/>
    <x v="0"/>
    <x v="3"/>
    <x v="4"/>
    <x v="3"/>
    <x v="0"/>
    <x v="0"/>
    <x v="1"/>
    <x v="2"/>
    <x v="1"/>
    <x v="1"/>
    <x v="0"/>
    <x v="0"/>
    <x v="0"/>
    <x v="5"/>
    <x v="0"/>
    <x v="0"/>
    <x v="0"/>
    <x v="1"/>
    <x v="2"/>
    <x v="2"/>
    <x v="0"/>
    <x v="0"/>
    <x v="2"/>
    <x v="0"/>
    <x v="0"/>
    <x v="2"/>
    <x v="2"/>
    <x v="0"/>
    <x v="0"/>
    <x v="0"/>
    <x v="0"/>
    <x v="0"/>
    <x v="129"/>
    <x v="0"/>
    <x v="0"/>
    <x v="0"/>
    <x v="1"/>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s v="Timely publication after the inspection"/>
    <m/>
    <m/>
    <s v="Recommendations for improvement"/>
    <m/>
    <m/>
    <m/>
    <x v="2"/>
    <x v="2"/>
    <m/>
    <s v="Individual"/>
    <x v="0"/>
    <s v="Parent or carer and young people"/>
    <x v="16"/>
    <s v="Parent / Carer"/>
    <m/>
    <x v="0"/>
    <x v="0"/>
    <s v="Primary"/>
    <m/>
    <m/>
    <m/>
    <m/>
    <m/>
    <m/>
    <m/>
    <s v="Not Answered"/>
    <m/>
    <m/>
    <m/>
    <s v="Publish response"/>
    <s v="ANON-E7Y6-NX8D-D"/>
  </r>
  <r>
    <n v="178"/>
    <m/>
    <s v="c"/>
    <n v="512"/>
    <m/>
    <x v="0"/>
    <x v="0"/>
    <x v="0"/>
    <x v="1"/>
    <x v="1"/>
    <x v="2"/>
    <x v="0"/>
    <s v="Own questionnaires_x000a_Own focus groups"/>
    <x v="2"/>
    <m/>
    <x v="3"/>
    <m/>
    <x v="2"/>
    <x v="0"/>
    <x v="0"/>
    <m/>
    <x v="0"/>
    <x v="3"/>
    <x v="0"/>
    <x v="0"/>
    <x v="0"/>
    <x v="0"/>
    <x v="0"/>
    <x v="1"/>
    <x v="0"/>
    <m/>
    <x v="0"/>
    <x v="0"/>
    <x v="1"/>
    <x v="0"/>
    <x v="0"/>
    <x v="1"/>
    <x v="0"/>
    <x v="0"/>
    <x v="0"/>
    <x v="0"/>
    <x v="0"/>
    <x v="1"/>
    <x v="5"/>
    <x v="1"/>
    <x v="1"/>
    <x v="0"/>
    <x v="1"/>
    <x v="0"/>
    <x v="0"/>
    <x v="0"/>
    <x v="0"/>
    <x v="5"/>
    <x v="3"/>
    <x v="1"/>
    <x v="0"/>
    <x v="0"/>
    <x v="0"/>
    <x v="4"/>
    <x v="2"/>
    <x v="1"/>
    <x v="0"/>
    <x v="0"/>
    <x v="0"/>
    <x v="0"/>
    <x v="0"/>
    <x v="0"/>
    <x v="1"/>
    <x v="0"/>
    <x v="1"/>
    <x v="0"/>
    <x v="130"/>
    <x v="1"/>
    <x v="0"/>
    <x v="1"/>
    <x v="1"/>
    <x v="1"/>
    <m/>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m/>
    <m/>
    <s v="Clear explanation of any inspection grades if these are part of the inspection"/>
    <m/>
    <m/>
    <s v="Clear explanation of what the school / local authority / proprietor of independent schools is expected to do next"/>
    <m/>
    <m/>
    <x v="1"/>
    <x v="1"/>
    <m/>
    <s v="Individual"/>
    <x v="0"/>
    <s v="Parent or carer and young people"/>
    <x v="16"/>
    <s v="Parent / Carer"/>
    <m/>
    <x v="0"/>
    <x v="0"/>
    <s v="Primary"/>
    <m/>
    <m/>
    <m/>
    <m/>
    <m/>
    <m/>
    <m/>
    <s v="Not Answered"/>
    <m/>
    <m/>
    <m/>
    <s v="Publish response"/>
    <s v="ANON-E7Y6-NX88-1"/>
  </r>
  <r>
    <n v="179"/>
    <m/>
    <s v="c"/>
    <n v="513"/>
    <m/>
    <x v="0"/>
    <x v="0"/>
    <x v="2"/>
    <x v="2"/>
    <x v="3"/>
    <x v="0"/>
    <x v="0"/>
    <m/>
    <x v="0"/>
    <m/>
    <x v="0"/>
    <m/>
    <x v="0"/>
    <x v="0"/>
    <x v="0"/>
    <m/>
    <x v="3"/>
    <x v="1"/>
    <x v="1"/>
    <x v="1"/>
    <x v="0"/>
    <x v="1"/>
    <x v="0"/>
    <x v="1"/>
    <x v="1"/>
    <s v="All children have different needs and abilities therefore it should be about are the childrens individual needs met ? Is the leadership team innovating ? Are kids attaining the best each individual child can? Are parents heard and valued? Is it a good place to work? Do the kids have enough access to outdoors or life skills?"/>
    <x v="3"/>
    <x v="64"/>
    <x v="5"/>
    <x v="2"/>
    <x v="0"/>
    <x v="0"/>
    <x v="0"/>
    <x v="2"/>
    <x v="0"/>
    <x v="5"/>
    <x v="2"/>
    <x v="4"/>
    <x v="5"/>
    <x v="0"/>
    <x v="1"/>
    <x v="4"/>
    <x v="0"/>
    <x v="0"/>
    <x v="0"/>
    <x v="0"/>
    <x v="1"/>
    <x v="0"/>
    <x v="1"/>
    <x v="1"/>
    <x v="1"/>
    <x v="0"/>
    <x v="4"/>
    <x v="4"/>
    <x v="2"/>
    <x v="1"/>
    <x v="0"/>
    <x v="1"/>
    <x v="0"/>
    <x v="2"/>
    <x v="0"/>
    <x v="0"/>
    <x v="1"/>
    <x v="0"/>
    <x v="0"/>
    <x v="0"/>
    <x v="1"/>
    <x v="1"/>
    <x v="0"/>
    <x v="0"/>
    <x v="1"/>
    <x v="0"/>
    <m/>
    <m/>
    <s v="Indication of the support needed to make improvements"/>
    <s v="Any planned follow-up activity by HM Inspectors"/>
    <m/>
    <m/>
    <m/>
    <m/>
    <s v="Timely publication after the inspection"/>
    <m/>
    <m/>
    <m/>
    <m/>
    <s v="Indication of the support needed to make improvements"/>
    <s v="Any planned follow-up activity by HM Inspectors"/>
    <x v="0"/>
    <x v="0"/>
    <m/>
    <s v="Individual"/>
    <x v="0"/>
    <s v="Parent or carer and young people"/>
    <x v="16"/>
    <s v="Parent / Carer"/>
    <m/>
    <x v="0"/>
    <x v="0"/>
    <s v="Primary"/>
    <m/>
    <m/>
    <m/>
    <m/>
    <m/>
    <m/>
    <m/>
    <s v="Not Answered"/>
    <m/>
    <m/>
    <m/>
    <s v="Do not publish response"/>
    <s v="ANON-E7Y6-NX8Y-2"/>
  </r>
  <r>
    <n v="180"/>
    <m/>
    <s v="c"/>
    <n v="515"/>
    <m/>
    <x v="0"/>
    <x v="0"/>
    <x v="2"/>
    <x v="0"/>
    <x v="0"/>
    <x v="0"/>
    <x v="2"/>
    <m/>
    <x v="1"/>
    <m/>
    <x v="2"/>
    <m/>
    <x v="2"/>
    <x v="0"/>
    <x v="0"/>
    <m/>
    <x v="2"/>
    <x v="0"/>
    <x v="2"/>
    <x v="0"/>
    <x v="3"/>
    <x v="0"/>
    <x v="0"/>
    <x v="1"/>
    <x v="0"/>
    <m/>
    <x v="2"/>
    <x v="0"/>
    <x v="0"/>
    <x v="3"/>
    <x v="0"/>
    <x v="0"/>
    <x v="0"/>
    <x v="0"/>
    <x v="0"/>
    <x v="0"/>
    <x v="3"/>
    <x v="0"/>
    <x v="2"/>
    <x v="1"/>
    <x v="0"/>
    <x v="2"/>
    <x v="0"/>
    <x v="0"/>
    <x v="1"/>
    <x v="1"/>
    <x v="1"/>
    <x v="0"/>
    <x v="1"/>
    <x v="1"/>
    <x v="1"/>
    <x v="0"/>
    <x v="4"/>
    <x v="4"/>
    <x v="2"/>
    <x v="1"/>
    <x v="0"/>
    <x v="1"/>
    <x v="0"/>
    <x v="0"/>
    <x v="0"/>
    <x v="0"/>
    <x v="1"/>
    <x v="0"/>
    <x v="0"/>
    <x v="0"/>
    <x v="1"/>
    <x v="1"/>
    <x v="0"/>
    <x v="0"/>
    <x v="0"/>
    <x v="0"/>
    <m/>
    <m/>
    <m/>
    <m/>
    <m/>
    <m/>
    <s v="Language and content which reflects the context of the school"/>
    <s v="Clear summary of strengths and areas for development"/>
    <s v="Timely publication after the inspection"/>
    <s v="Clear explanation of any inspection grades if these are part of the inspection"/>
    <m/>
    <m/>
    <m/>
    <m/>
    <m/>
    <x v="0"/>
    <x v="0"/>
    <m/>
    <s v="Individual"/>
    <x v="0"/>
    <s v="Parent or carer and young people"/>
    <x v="16"/>
    <s v="Parent / Carer"/>
    <m/>
    <x v="0"/>
    <x v="0"/>
    <m/>
    <m/>
    <m/>
    <s v="Secondary"/>
    <m/>
    <m/>
    <m/>
    <m/>
    <s v="Not Answered"/>
    <m/>
    <m/>
    <m/>
    <s v="Publish response"/>
    <s v="ANON-E7Y6-NXUQ-Q"/>
  </r>
  <r>
    <n v="181"/>
    <m/>
    <s v="c"/>
    <n v="517"/>
    <m/>
    <x v="0"/>
    <x v="0"/>
    <x v="0"/>
    <x v="5"/>
    <x v="3"/>
    <x v="0"/>
    <x v="4"/>
    <m/>
    <x v="0"/>
    <m/>
    <x v="3"/>
    <m/>
    <x v="0"/>
    <x v="0"/>
    <x v="3"/>
    <s v="A school should only be inspected if there are concerns by stakeholders/ parents &amp; carers. Teachers are scrutinised far too much compared to other industries."/>
    <x v="3"/>
    <x v="2"/>
    <x v="0"/>
    <x v="1"/>
    <x v="1"/>
    <x v="1"/>
    <x v="1"/>
    <x v="1"/>
    <x v="0"/>
    <m/>
    <x v="1"/>
    <x v="0"/>
    <x v="0"/>
    <x v="3"/>
    <x v="1"/>
    <x v="0"/>
    <x v="1"/>
    <x v="1"/>
    <x v="3"/>
    <x v="1"/>
    <x v="0"/>
    <x v="4"/>
    <x v="0"/>
    <x v="2"/>
    <x v="1"/>
    <x v="2"/>
    <x v="1"/>
    <x v="1"/>
    <x v="0"/>
    <x v="0"/>
    <x v="0"/>
    <x v="1"/>
    <x v="0"/>
    <x v="0"/>
    <x v="3"/>
    <x v="1"/>
    <x v="2"/>
    <x v="2"/>
    <x v="3"/>
    <x v="1"/>
    <x v="2"/>
    <x v="0"/>
    <x v="0"/>
    <x v="2"/>
    <x v="2"/>
    <x v="0"/>
    <x v="0"/>
    <x v="0"/>
    <x v="2"/>
    <x v="29"/>
    <x v="1"/>
    <x v="0"/>
    <x v="1"/>
    <x v="1"/>
    <x v="1"/>
    <x v="0"/>
    <s v="Recommendations for improvement"/>
    <s v="Clear explanation of what the school / local authority / proprietor of independent schools is expected to do next"/>
    <m/>
    <m/>
    <m/>
    <m/>
    <m/>
    <m/>
    <m/>
    <m/>
    <m/>
    <m/>
    <s v="Clear explanation of what the school / local authority / proprietor of independent schools is expected to do next"/>
    <m/>
    <m/>
    <x v="6"/>
    <x v="0"/>
    <m/>
    <s v="Individual"/>
    <x v="0"/>
    <s v="Parent or carer and young people"/>
    <x v="16"/>
    <s v="Parent / Carer"/>
    <m/>
    <x v="0"/>
    <x v="0"/>
    <m/>
    <m/>
    <s v="Public Sector"/>
    <m/>
    <m/>
    <m/>
    <m/>
    <m/>
    <s v="Local authority"/>
    <m/>
    <m/>
    <m/>
    <s v="Do not publish response"/>
    <s v="ANON-E7Y6-NXUR-R"/>
  </r>
  <r>
    <n v="182"/>
    <m/>
    <s v="c"/>
    <n v="518"/>
    <m/>
    <x v="0"/>
    <x v="0"/>
    <x v="0"/>
    <x v="0"/>
    <x v="2"/>
    <x v="0"/>
    <x v="2"/>
    <s v="With no school staff present and definitely not hand picked by school"/>
    <x v="1"/>
    <s v="School staff should be able to speak honestly and freely about the school without fear of retribution but due to some people in the meeting word of mouth carries to smt which I have seen leads to some confluct"/>
    <x v="2"/>
    <m/>
    <x v="0"/>
    <x v="1"/>
    <x v="1"/>
    <m/>
    <x v="3"/>
    <x v="2"/>
    <x v="0"/>
    <x v="1"/>
    <x v="1"/>
    <x v="0"/>
    <x v="1"/>
    <x v="1"/>
    <x v="0"/>
    <m/>
    <x v="2"/>
    <x v="65"/>
    <x v="0"/>
    <x v="0"/>
    <x v="0"/>
    <x v="0"/>
    <x v="0"/>
    <x v="0"/>
    <x v="0"/>
    <x v="1"/>
    <x v="0"/>
    <x v="1"/>
    <x v="2"/>
    <x v="0"/>
    <x v="1"/>
    <x v="0"/>
    <x v="1"/>
    <x v="0"/>
    <x v="1"/>
    <x v="0"/>
    <x v="1"/>
    <x v="1"/>
    <x v="1"/>
    <x v="1"/>
    <x v="0"/>
    <x v="1"/>
    <x v="0"/>
    <x v="4"/>
    <x v="2"/>
    <x v="0"/>
    <x v="2"/>
    <x v="0"/>
    <x v="0"/>
    <x v="0"/>
    <x v="0"/>
    <x v="0"/>
    <x v="0"/>
    <x v="0"/>
    <x v="0"/>
    <x v="0"/>
    <x v="131"/>
    <x v="0"/>
    <x v="0"/>
    <x v="1"/>
    <x v="1"/>
    <x v="0"/>
    <m/>
    <m/>
    <m/>
    <m/>
    <m/>
    <m/>
    <m/>
    <s v="Clear summary of strengths and areas for development"/>
    <m/>
    <m/>
    <s v="Examples of effective practice"/>
    <m/>
    <s v="Clear explanation of what the school / local authority / proprietor of independent schools is expected to do next"/>
    <m/>
    <m/>
    <x v="0"/>
    <x v="0"/>
    <m/>
    <s v="Individual"/>
    <x v="0"/>
    <s v="Parent or carer and young people"/>
    <x v="16"/>
    <s v="Parent / Carer"/>
    <m/>
    <x v="0"/>
    <x v="0"/>
    <m/>
    <m/>
    <m/>
    <s v="Secondary"/>
    <m/>
    <m/>
    <m/>
    <m/>
    <s v="Not Answered"/>
    <m/>
    <m/>
    <m/>
    <s v="Publish response"/>
    <s v="ANON-E7Y6-NXU6-V"/>
  </r>
  <r>
    <n v="183"/>
    <m/>
    <s v="c"/>
    <n v="519"/>
    <m/>
    <x v="0"/>
    <x v="0"/>
    <x v="2"/>
    <x v="1"/>
    <x v="0"/>
    <x v="0"/>
    <x v="2"/>
    <m/>
    <x v="0"/>
    <m/>
    <x v="2"/>
    <m/>
    <x v="2"/>
    <x v="0"/>
    <x v="2"/>
    <m/>
    <x v="0"/>
    <x v="0"/>
    <x v="4"/>
    <x v="1"/>
    <x v="1"/>
    <x v="0"/>
    <x v="0"/>
    <x v="1"/>
    <x v="0"/>
    <m/>
    <x v="0"/>
    <x v="0"/>
    <x v="0"/>
    <x v="0"/>
    <x v="0"/>
    <x v="0"/>
    <x v="0"/>
    <x v="1"/>
    <x v="0"/>
    <x v="1"/>
    <x v="0"/>
    <x v="0"/>
    <x v="1"/>
    <x v="0"/>
    <x v="0"/>
    <x v="2"/>
    <x v="0"/>
    <x v="0"/>
    <x v="0"/>
    <x v="0"/>
    <x v="1"/>
    <x v="0"/>
    <x v="0"/>
    <x v="1"/>
    <x v="1"/>
    <x v="0"/>
    <x v="2"/>
    <x v="0"/>
    <x v="2"/>
    <x v="1"/>
    <x v="0"/>
    <x v="0"/>
    <x v="0"/>
    <x v="0"/>
    <x v="2"/>
    <x v="0"/>
    <x v="1"/>
    <x v="0"/>
    <x v="0"/>
    <x v="0"/>
    <x v="132"/>
    <x v="0"/>
    <x v="0"/>
    <x v="1"/>
    <x v="0"/>
    <x v="0"/>
    <m/>
    <s v="Clear explanation of what the school / local authority / proprietor of independent schools is expected to do next"/>
    <s v="Indication of the support needed to make improvements"/>
    <m/>
    <m/>
    <m/>
    <m/>
    <s v="Clear summary of strengths and areas for development"/>
    <m/>
    <m/>
    <m/>
    <s v="Recommendations for improvement"/>
    <s v="Clear explanation of what the school / local authority / proprietor of independent schools is expected to do next"/>
    <m/>
    <m/>
    <x v="6"/>
    <x v="1"/>
    <m/>
    <s v="Individual"/>
    <x v="0"/>
    <s v="Parent or carer and young people"/>
    <x v="16"/>
    <s v="Parent / Carer"/>
    <m/>
    <x v="0"/>
    <x v="0"/>
    <m/>
    <m/>
    <m/>
    <m/>
    <m/>
    <m/>
    <m/>
    <m/>
    <s v="Not Answered"/>
    <m/>
    <m/>
    <m/>
    <s v="Publish response"/>
    <s v="ANON-E7Y6-NX8R-U"/>
  </r>
  <r>
    <n v="184"/>
    <m/>
    <s v="c"/>
    <n v="522"/>
    <m/>
    <x v="0"/>
    <x v="0"/>
    <x v="1"/>
    <x v="1"/>
    <x v="5"/>
    <x v="0"/>
    <x v="2"/>
    <s v="Asking them short and direct questions about their experiences in the school"/>
    <x v="1"/>
    <s v="Thought questionnaires and conversation"/>
    <x v="3"/>
    <m/>
    <x v="5"/>
    <x v="3"/>
    <x v="6"/>
    <m/>
    <x v="2"/>
    <x v="5"/>
    <x v="0"/>
    <x v="2"/>
    <x v="0"/>
    <x v="0"/>
    <x v="0"/>
    <x v="1"/>
    <x v="0"/>
    <m/>
    <x v="2"/>
    <x v="0"/>
    <x v="0"/>
    <x v="3"/>
    <x v="0"/>
    <x v="1"/>
    <x v="1"/>
    <x v="4"/>
    <x v="0"/>
    <x v="1"/>
    <x v="6"/>
    <x v="1"/>
    <x v="0"/>
    <x v="1"/>
    <x v="0"/>
    <x v="2"/>
    <x v="0"/>
    <x v="0"/>
    <x v="0"/>
    <x v="0"/>
    <x v="1"/>
    <x v="0"/>
    <x v="0"/>
    <x v="1"/>
    <x v="0"/>
    <x v="0"/>
    <x v="0"/>
    <x v="2"/>
    <x v="0"/>
    <x v="1"/>
    <x v="2"/>
    <x v="0"/>
    <x v="1"/>
    <x v="4"/>
    <x v="2"/>
    <x v="1"/>
    <x v="1"/>
    <x v="0"/>
    <x v="1"/>
    <x v="0"/>
    <x v="1"/>
    <x v="1"/>
    <x v="0"/>
    <x v="1"/>
    <x v="1"/>
    <x v="0"/>
    <s v="Recommendations for improvement"/>
    <m/>
    <m/>
    <m/>
    <m/>
    <m/>
    <s v="Language and content which reflects the context of the school"/>
    <s v="Clear summary of strengths and areas for development"/>
    <m/>
    <m/>
    <m/>
    <s v="Recommendations for improvement"/>
    <m/>
    <m/>
    <m/>
    <x v="2"/>
    <x v="0"/>
    <m/>
    <s v="Individual"/>
    <x v="0"/>
    <s v="Parent or carer and young people"/>
    <x v="16"/>
    <s v="Parent / Carer"/>
    <m/>
    <x v="0"/>
    <x v="0"/>
    <s v="Primary"/>
    <m/>
    <m/>
    <m/>
    <m/>
    <m/>
    <m/>
    <m/>
    <s v="Not Answered"/>
    <m/>
    <m/>
    <m/>
    <s v="Do not publish response"/>
    <s v="ANON-E7Y6-NXUN-M"/>
  </r>
  <r>
    <n v="185"/>
    <m/>
    <s v="c"/>
    <n v="525"/>
    <m/>
    <x v="0"/>
    <x v="0"/>
    <x v="0"/>
    <x v="0"/>
    <x v="0"/>
    <x v="1"/>
    <x v="3"/>
    <m/>
    <x v="1"/>
    <m/>
    <x v="3"/>
    <m/>
    <x v="2"/>
    <x v="0"/>
    <x v="1"/>
    <m/>
    <x v="4"/>
    <x v="5"/>
    <x v="0"/>
    <x v="2"/>
    <x v="3"/>
    <x v="1"/>
    <x v="1"/>
    <x v="1"/>
    <x v="0"/>
    <m/>
    <x v="1"/>
    <x v="0"/>
    <x v="0"/>
    <x v="1"/>
    <x v="1"/>
    <x v="0"/>
    <x v="1"/>
    <x v="2"/>
    <x v="0"/>
    <x v="1"/>
    <x v="6"/>
    <x v="1"/>
    <x v="0"/>
    <x v="2"/>
    <x v="1"/>
    <x v="2"/>
    <x v="1"/>
    <x v="3"/>
    <x v="0"/>
    <x v="0"/>
    <x v="0"/>
    <x v="1"/>
    <x v="0"/>
    <x v="0"/>
    <x v="0"/>
    <x v="4"/>
    <x v="0"/>
    <x v="0"/>
    <x v="3"/>
    <x v="1"/>
    <x v="2"/>
    <x v="3"/>
    <x v="0"/>
    <x v="2"/>
    <x v="2"/>
    <x v="0"/>
    <x v="0"/>
    <x v="0"/>
    <x v="0"/>
    <x v="0"/>
    <x v="133"/>
    <x v="1"/>
    <x v="0"/>
    <x v="1"/>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m/>
    <s v="Clear explanation of what the school / local authority / proprietor of independent schools is expected to do next"/>
    <s v="Indication of the support needed to make improvements"/>
    <m/>
    <x v="2"/>
    <x v="2"/>
    <m/>
    <s v="Individual"/>
    <x v="0"/>
    <s v="Parent or carer and young people"/>
    <x v="16"/>
    <s v="Parent / Carer"/>
    <m/>
    <x v="0"/>
    <x v="0"/>
    <m/>
    <m/>
    <m/>
    <s v="Secondary"/>
    <m/>
    <m/>
    <m/>
    <m/>
    <s v="Other, please state:"/>
    <m/>
    <m/>
    <m/>
    <s v="Publish response"/>
    <s v="ANON-E7Y6-NXUG-D"/>
  </r>
  <r>
    <n v="186"/>
    <m/>
    <s v="c"/>
    <n v="526"/>
    <m/>
    <x v="0"/>
    <x v="0"/>
    <x v="2"/>
    <x v="2"/>
    <x v="1"/>
    <x v="2"/>
    <x v="0"/>
    <m/>
    <x v="0"/>
    <m/>
    <x v="0"/>
    <m/>
    <x v="6"/>
    <x v="3"/>
    <x v="3"/>
    <m/>
    <x v="3"/>
    <x v="5"/>
    <x v="1"/>
    <x v="1"/>
    <x v="1"/>
    <x v="0"/>
    <x v="0"/>
    <x v="1"/>
    <x v="0"/>
    <m/>
    <x v="2"/>
    <x v="0"/>
    <x v="5"/>
    <x v="0"/>
    <x v="0"/>
    <x v="0"/>
    <x v="0"/>
    <x v="0"/>
    <x v="0"/>
    <x v="4"/>
    <x v="6"/>
    <x v="4"/>
    <x v="0"/>
    <x v="0"/>
    <x v="0"/>
    <x v="0"/>
    <x v="0"/>
    <x v="2"/>
    <x v="1"/>
    <x v="1"/>
    <x v="1"/>
    <x v="0"/>
    <x v="0"/>
    <x v="1"/>
    <x v="3"/>
    <x v="0"/>
    <x v="4"/>
    <x v="4"/>
    <x v="2"/>
    <x v="1"/>
    <x v="0"/>
    <x v="1"/>
    <x v="1"/>
    <x v="0"/>
    <x v="0"/>
    <x v="0"/>
    <x v="0"/>
    <x v="0"/>
    <x v="0"/>
    <x v="0"/>
    <x v="134"/>
    <x v="0"/>
    <x v="0"/>
    <x v="1"/>
    <x v="0"/>
    <x v="1"/>
    <s v="Recommendations for improvement"/>
    <m/>
    <m/>
    <s v="Any planned follow-up activity by HM Inspectors"/>
    <m/>
    <m/>
    <m/>
    <m/>
    <s v="Timely publication after the inspection"/>
    <s v="Clear explanation of any inspection grades if these are part of the inspection"/>
    <m/>
    <m/>
    <m/>
    <s v="Indication of the support needed to make improvements"/>
    <m/>
    <x v="1"/>
    <x v="0"/>
    <m/>
    <s v="Individual"/>
    <x v="0"/>
    <s v="Parent or carer and young people"/>
    <x v="16"/>
    <s v="Parent / Carer"/>
    <m/>
    <x v="0"/>
    <x v="0"/>
    <s v="Primary"/>
    <m/>
    <m/>
    <m/>
    <m/>
    <m/>
    <m/>
    <m/>
    <s v="Not Answered"/>
    <m/>
    <m/>
    <m/>
    <s v="Publish response"/>
    <s v="ANON-E7Y6-NXUB-8"/>
  </r>
  <r>
    <n v="187"/>
    <m/>
    <s v="c"/>
    <n v="527"/>
    <m/>
    <x v="0"/>
    <x v="0"/>
    <x v="0"/>
    <x v="2"/>
    <x v="0"/>
    <x v="1"/>
    <x v="0"/>
    <s v="Speaking to them, spending time with the children. With no one directing their conversation."/>
    <x v="0"/>
    <s v="Speak to them with no management and if wanted privately"/>
    <x v="0"/>
    <s v="Speaking to a broader variety. Instead of hand picked parents that have a yes attitude."/>
    <x v="6"/>
    <x v="0"/>
    <x v="0"/>
    <m/>
    <x v="0"/>
    <x v="3"/>
    <x v="4"/>
    <x v="0"/>
    <x v="3"/>
    <x v="1"/>
    <x v="0"/>
    <x v="0"/>
    <x v="0"/>
    <s v="Feel that parents understand the grades. How many parents would read a long jargan filled paper"/>
    <x v="2"/>
    <x v="66"/>
    <x v="5"/>
    <x v="1"/>
    <x v="0"/>
    <x v="0"/>
    <x v="0"/>
    <x v="0"/>
    <x v="0"/>
    <x v="0"/>
    <x v="0"/>
    <x v="0"/>
    <x v="2"/>
    <x v="1"/>
    <x v="0"/>
    <x v="4"/>
    <x v="0"/>
    <x v="1"/>
    <x v="1"/>
    <x v="1"/>
    <x v="1"/>
    <x v="0"/>
    <x v="1"/>
    <x v="1"/>
    <x v="1"/>
    <x v="0"/>
    <x v="4"/>
    <x v="4"/>
    <x v="2"/>
    <x v="1"/>
    <x v="0"/>
    <x v="1"/>
    <x v="0"/>
    <x v="0"/>
    <x v="0"/>
    <x v="0"/>
    <x v="1"/>
    <x v="0"/>
    <x v="0"/>
    <x v="0"/>
    <x v="135"/>
    <x v="0"/>
    <x v="0"/>
    <x v="1"/>
    <x v="0"/>
    <x v="0"/>
    <m/>
    <m/>
    <s v="Indication of the support needed to make improvements"/>
    <m/>
    <m/>
    <m/>
    <s v="Language and content which reflects the context of the school"/>
    <s v="Clear summary of strengths and areas for development"/>
    <m/>
    <m/>
    <m/>
    <m/>
    <s v="Clear explanation of what the school / local authority / proprietor of independent schools is expected to do next"/>
    <m/>
    <m/>
    <x v="0"/>
    <x v="0"/>
    <m/>
    <s v="Individual"/>
    <x v="0"/>
    <s v="Parent or carer and young people"/>
    <x v="16"/>
    <s v="Parent / Carer"/>
    <m/>
    <x v="0"/>
    <x v="0"/>
    <m/>
    <m/>
    <m/>
    <s v="Secondary"/>
    <m/>
    <m/>
    <m/>
    <m/>
    <s v="Not Answered"/>
    <m/>
    <m/>
    <m/>
    <s v="Publish response"/>
    <s v="ANON-E7Y6-NXU5-U"/>
  </r>
  <r>
    <n v="188"/>
    <m/>
    <s v="c"/>
    <n v="528"/>
    <m/>
    <x v="0"/>
    <x v="0"/>
    <x v="5"/>
    <x v="5"/>
    <x v="0"/>
    <x v="0"/>
    <x v="0"/>
    <s v="Discussions and an opportunity to fill on paper their opinions not a multiple choice that can be interpreted in different ways."/>
    <x v="0"/>
    <s v="Discussions and again filling in a form with opinions but not multiple choice where the inspectors assume their own opinion of the tick."/>
    <x v="0"/>
    <s v="I don’t agree with inspectors that are not qualified and trained in that area judging others. For example early years staff monitoring a primary teacher when they don’t work in that sector and have never worked in a primary school. I also don’t agree with high school ict teacher commenting and inspecting a p1 teacher teaching phonics. Or a primary teacher inspecting a high school teacher in their specialised area. The people inspecting should have a degree in the relevant area and have experience working in that area. I think this is my main concern that needs to addressed"/>
    <x v="6"/>
    <x v="0"/>
    <x v="2"/>
    <m/>
    <x v="3"/>
    <x v="2"/>
    <x v="2"/>
    <x v="1"/>
    <x v="2"/>
    <x v="0"/>
    <x v="1"/>
    <x v="1"/>
    <x v="0"/>
    <m/>
    <x v="0"/>
    <x v="0"/>
    <x v="1"/>
    <x v="1"/>
    <x v="0"/>
    <x v="0"/>
    <x v="0"/>
    <x v="1"/>
    <x v="0"/>
    <x v="1"/>
    <x v="2"/>
    <x v="0"/>
    <x v="0"/>
    <x v="0"/>
    <x v="0"/>
    <x v="4"/>
    <x v="1"/>
    <x v="3"/>
    <x v="1"/>
    <x v="0"/>
    <x v="0"/>
    <x v="1"/>
    <x v="1"/>
    <x v="0"/>
    <x v="1"/>
    <x v="1"/>
    <x v="2"/>
    <x v="2"/>
    <x v="2"/>
    <x v="1"/>
    <x v="0"/>
    <x v="0"/>
    <x v="0"/>
    <x v="2"/>
    <x v="0"/>
    <x v="0"/>
    <x v="0"/>
    <x v="0"/>
    <x v="0"/>
    <x v="0"/>
    <x v="1"/>
    <x v="1"/>
    <x v="0"/>
    <x v="0"/>
    <x v="1"/>
    <x v="1"/>
    <s v="Recommendations for improvement"/>
    <s v="Clear explanation of what the school / local authority / proprietor of independent schools is expected to do next"/>
    <s v="Indication of the support needed to make improvements"/>
    <m/>
    <m/>
    <m/>
    <m/>
    <s v="Clear summary of strengths and areas for development"/>
    <m/>
    <m/>
    <s v="Examples of effective practice"/>
    <s v="Recommendations for improvement"/>
    <s v="Clear explanation of what the school / local authority / proprietor of independent schools is expected to do next"/>
    <m/>
    <m/>
    <x v="0"/>
    <x v="2"/>
    <m/>
    <s v="Individual"/>
    <x v="0"/>
    <s v="Parent or carer and young people"/>
    <x v="16"/>
    <s v="Parent / Carer"/>
    <m/>
    <x v="0"/>
    <x v="0"/>
    <s v="Primary"/>
    <m/>
    <m/>
    <s v="Secondary"/>
    <m/>
    <m/>
    <m/>
    <m/>
    <s v="Not Answered"/>
    <m/>
    <m/>
    <m/>
    <s v="Publish response"/>
    <s v="ANON-E7Y6-NXUY-Y"/>
  </r>
  <r>
    <n v="189"/>
    <m/>
    <s v="c"/>
    <n v="530"/>
    <m/>
    <x v="0"/>
    <x v="0"/>
    <x v="1"/>
    <x v="1"/>
    <x v="0"/>
    <x v="2"/>
    <x v="2"/>
    <s v="Group discussions"/>
    <x v="1"/>
    <s v="One to one discussions"/>
    <x v="3"/>
    <m/>
    <x v="2"/>
    <x v="0"/>
    <x v="1"/>
    <m/>
    <x v="2"/>
    <x v="2"/>
    <x v="0"/>
    <x v="1"/>
    <x v="1"/>
    <x v="0"/>
    <x v="0"/>
    <x v="1"/>
    <x v="0"/>
    <m/>
    <x v="0"/>
    <x v="0"/>
    <x v="0"/>
    <x v="1"/>
    <x v="1"/>
    <x v="1"/>
    <x v="1"/>
    <x v="0"/>
    <x v="0"/>
    <x v="1"/>
    <x v="0"/>
    <x v="1"/>
    <x v="0"/>
    <x v="0"/>
    <x v="0"/>
    <x v="0"/>
    <x v="0"/>
    <x v="0"/>
    <x v="0"/>
    <x v="3"/>
    <x v="0"/>
    <x v="0"/>
    <x v="0"/>
    <x v="1"/>
    <x v="0"/>
    <x v="0"/>
    <x v="0"/>
    <x v="4"/>
    <x v="0"/>
    <x v="0"/>
    <x v="0"/>
    <x v="1"/>
    <x v="1"/>
    <x v="4"/>
    <x v="0"/>
    <x v="1"/>
    <x v="3"/>
    <x v="0"/>
    <x v="0"/>
    <x v="0"/>
    <x v="136"/>
    <x v="0"/>
    <x v="0"/>
    <x v="1"/>
    <x v="1"/>
    <x v="0"/>
    <m/>
    <m/>
    <m/>
    <m/>
    <m/>
    <m/>
    <m/>
    <s v="Clear summary of strengths and areas for development"/>
    <m/>
    <m/>
    <m/>
    <m/>
    <m/>
    <m/>
    <m/>
    <x v="2"/>
    <x v="1"/>
    <m/>
    <s v="Individual"/>
    <x v="0"/>
    <s v="Parent or carer and young people"/>
    <x v="16"/>
    <s v="Parent / Carer"/>
    <m/>
    <x v="0"/>
    <x v="0"/>
    <s v="Primary"/>
    <m/>
    <m/>
    <s v="Secondary"/>
    <m/>
    <m/>
    <m/>
    <m/>
    <s v="Not Answered"/>
    <m/>
    <m/>
    <m/>
    <s v="Publish response"/>
    <s v="ANON-E7Y6-NXUS-S"/>
  </r>
  <r>
    <n v="190"/>
    <m/>
    <s v="c"/>
    <n v="531"/>
    <m/>
    <x v="0"/>
    <x v="0"/>
    <x v="3"/>
    <x v="0"/>
    <x v="4"/>
    <x v="5"/>
    <x v="2"/>
    <m/>
    <x v="1"/>
    <s v="This should be general staff and not management"/>
    <x v="0"/>
    <s v="We are not included in inspections. Questionnaire and surveys are not enough.  Parent Council usually have a meaningful relationship with the school but they also have preferential treatment during times of support requirements and feedback can be biased."/>
    <x v="5"/>
    <x v="0"/>
    <x v="5"/>
    <s v="Every year"/>
    <x v="4"/>
    <x v="5"/>
    <x v="0"/>
    <x v="1"/>
    <x v="0"/>
    <x v="0"/>
    <x v="1"/>
    <x v="0"/>
    <x v="0"/>
    <m/>
    <x v="3"/>
    <x v="67"/>
    <x v="0"/>
    <x v="2"/>
    <x v="0"/>
    <x v="2"/>
    <x v="0"/>
    <x v="0"/>
    <x v="0"/>
    <x v="4"/>
    <x v="0"/>
    <x v="1"/>
    <x v="2"/>
    <x v="0"/>
    <x v="0"/>
    <x v="0"/>
    <x v="0"/>
    <x v="0"/>
    <x v="0"/>
    <x v="1"/>
    <x v="1"/>
    <x v="0"/>
    <x v="1"/>
    <x v="1"/>
    <x v="1"/>
    <x v="0"/>
    <x v="4"/>
    <x v="4"/>
    <x v="2"/>
    <x v="1"/>
    <x v="0"/>
    <x v="0"/>
    <x v="1"/>
    <x v="0"/>
    <x v="0"/>
    <x v="1"/>
    <x v="1"/>
    <x v="33"/>
    <x v="1"/>
    <x v="0"/>
    <x v="1"/>
    <x v="0"/>
    <x v="0"/>
    <x v="0"/>
    <x v="1"/>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s v="Timely publication after the inspection"/>
    <s v="Clear explanation of any inspection grades if these are part of the inspection"/>
    <s v="Examples of effective practice"/>
    <s v="Recommendations for improvement"/>
    <s v="Clear explanation of what the school / local authority / proprietor of independent schools is expected to do next"/>
    <s v="Indication of the support needed to make improvements"/>
    <s v="Any planned follow-up activity by HM Inspectors"/>
    <x v="4"/>
    <x v="0"/>
    <m/>
    <s v="Individual"/>
    <x v="0"/>
    <s v="Parent or carer and young people"/>
    <x v="16"/>
    <s v="Parent / Carer"/>
    <m/>
    <x v="0"/>
    <x v="0"/>
    <s v="Primary"/>
    <m/>
    <m/>
    <s v="Secondary"/>
    <m/>
    <m/>
    <m/>
    <m/>
    <s v="Not Answered"/>
    <m/>
    <m/>
    <m/>
    <s v="Do not publish response"/>
    <s v="ANON-E7Y6-NXU9-Y"/>
  </r>
  <r>
    <n v="191"/>
    <m/>
    <s v="c"/>
    <n v="533"/>
    <m/>
    <x v="0"/>
    <x v="0"/>
    <x v="2"/>
    <x v="2"/>
    <x v="0"/>
    <x v="2"/>
    <x v="0"/>
    <s v="Focus groups and questionnaires with a whole section of pupils from different demographics, with Additional_x000a_support Needs and cultural backgrounds, even the pupils who display distressing behaviours."/>
    <x v="0"/>
    <s v="It depends on who is leading the groups and how 'confidential' questionnaires are. Staff need to feel they can freely give their views without fear of recrimination. Focus groups need to to be smaller. Having participated in ones previously, not everyone gets the chance to give their views."/>
    <x v="0"/>
    <s v="Again encouraging the views of a cross section of parents."/>
    <x v="5"/>
    <x v="0"/>
    <x v="0"/>
    <m/>
    <x v="0"/>
    <x v="3"/>
    <x v="2"/>
    <x v="0"/>
    <x v="3"/>
    <x v="0"/>
    <x v="1"/>
    <x v="1"/>
    <x v="0"/>
    <m/>
    <x v="2"/>
    <x v="0"/>
    <x v="0"/>
    <x v="3"/>
    <x v="0"/>
    <x v="0"/>
    <x v="0"/>
    <x v="0"/>
    <x v="3"/>
    <x v="0"/>
    <x v="3"/>
    <x v="0"/>
    <x v="2"/>
    <x v="1"/>
    <x v="0"/>
    <x v="0"/>
    <x v="0"/>
    <x v="0"/>
    <x v="1"/>
    <x v="1"/>
    <x v="1"/>
    <x v="0"/>
    <x v="1"/>
    <x v="1"/>
    <x v="1"/>
    <x v="0"/>
    <x v="4"/>
    <x v="4"/>
    <x v="2"/>
    <x v="1"/>
    <x v="0"/>
    <x v="1"/>
    <x v="0"/>
    <x v="0"/>
    <x v="0"/>
    <x v="0"/>
    <x v="1"/>
    <x v="0"/>
    <x v="1"/>
    <x v="0"/>
    <x v="1"/>
    <x v="1"/>
    <x v="0"/>
    <x v="0"/>
    <x v="0"/>
    <x v="0"/>
    <m/>
    <m/>
    <m/>
    <m/>
    <m/>
    <m/>
    <s v="Language and content which reflects the context of the school"/>
    <s v="Clear summary of strengths and areas for development"/>
    <m/>
    <m/>
    <m/>
    <m/>
    <s v="Clear explanation of what the school / local authority / proprietor of independent schools is expected to do next"/>
    <m/>
    <m/>
    <x v="0"/>
    <x v="1"/>
    <m/>
    <s v="Individual"/>
    <x v="0"/>
    <s v="Parent or carer and young people"/>
    <x v="16"/>
    <s v="Parent / Carer"/>
    <m/>
    <x v="0"/>
    <x v="0"/>
    <m/>
    <m/>
    <m/>
    <s v="Secondary"/>
    <m/>
    <m/>
    <m/>
    <m/>
    <s v="Not Answered"/>
    <m/>
    <m/>
    <m/>
    <s v="Publish response"/>
    <s v="ANON-E7Y6-NXXW-Z"/>
  </r>
  <r>
    <n v="192"/>
    <m/>
    <s v="c"/>
    <n v="534"/>
    <m/>
    <x v="0"/>
    <x v="0"/>
    <x v="0"/>
    <x v="1"/>
    <x v="0"/>
    <x v="0"/>
    <x v="0"/>
    <s v="Speaking to them face to face in small groups"/>
    <x v="1"/>
    <s v="Allowing more time for quality discussions face to face"/>
    <x v="2"/>
    <m/>
    <x v="5"/>
    <x v="2"/>
    <x v="2"/>
    <m/>
    <x v="2"/>
    <x v="5"/>
    <x v="2"/>
    <x v="2"/>
    <x v="1"/>
    <x v="0"/>
    <x v="0"/>
    <x v="1"/>
    <x v="0"/>
    <m/>
    <x v="1"/>
    <x v="68"/>
    <x v="0"/>
    <x v="1"/>
    <x v="0"/>
    <x v="0"/>
    <x v="0"/>
    <x v="0"/>
    <x v="1"/>
    <x v="1"/>
    <x v="0"/>
    <x v="1"/>
    <x v="2"/>
    <x v="1"/>
    <x v="0"/>
    <x v="0"/>
    <x v="0"/>
    <x v="1"/>
    <x v="0"/>
    <x v="0"/>
    <x v="0"/>
    <x v="1"/>
    <x v="0"/>
    <x v="0"/>
    <x v="0"/>
    <x v="1"/>
    <x v="0"/>
    <x v="0"/>
    <x v="0"/>
    <x v="1"/>
    <x v="0"/>
    <x v="1"/>
    <x v="0"/>
    <x v="2"/>
    <x v="2"/>
    <x v="0"/>
    <x v="0"/>
    <x v="0"/>
    <x v="0"/>
    <x v="0"/>
    <x v="137"/>
    <x v="1"/>
    <x v="0"/>
    <x v="0"/>
    <x v="0"/>
    <x v="1"/>
    <s v="Recommendations for improvement"/>
    <s v="Clear explanation of what the school / local authority / proprietor of independent schools is expected to do next"/>
    <m/>
    <m/>
    <m/>
    <m/>
    <s v="Language and content which reflects the context of the school"/>
    <s v="Clear summary of strengths and areas for development"/>
    <m/>
    <m/>
    <m/>
    <m/>
    <s v="Clear explanation of what the school / local authority / proprietor of independent schools is expected to do next"/>
    <m/>
    <m/>
    <x v="2"/>
    <x v="1"/>
    <m/>
    <s v="Individual"/>
    <x v="0"/>
    <s v="Parent or carer and young people"/>
    <x v="16"/>
    <s v="Parent / Carer"/>
    <m/>
    <x v="0"/>
    <x v="0"/>
    <s v="Primary"/>
    <m/>
    <m/>
    <s v="Secondary"/>
    <m/>
    <m/>
    <m/>
    <m/>
    <s v="Not Answered"/>
    <m/>
    <m/>
    <m/>
    <s v="Publish response"/>
    <s v="ANON-E7Y6-NXXQ-T"/>
  </r>
  <r>
    <n v="193"/>
    <m/>
    <s v="c"/>
    <n v="535"/>
    <m/>
    <x v="0"/>
    <x v="0"/>
    <x v="0"/>
    <x v="0"/>
    <x v="0"/>
    <x v="2"/>
    <x v="2"/>
    <s v="Through pupil voice groups already established in the school."/>
    <x v="0"/>
    <s v="Staff should be able to share in a safe space without fear of being reprimanded by inspectors or smt. There should slso be spaces to share that combine teachers and parents views."/>
    <x v="2"/>
    <s v="See above"/>
    <x v="2"/>
    <x v="0"/>
    <x v="5"/>
    <s v="I think schools should have access to inspectors through the school year so that inspectors have a clearer understanding of the context of the school and can work along side teachers rather than one big inspection."/>
    <x v="2"/>
    <x v="0"/>
    <x v="1"/>
    <x v="2"/>
    <x v="0"/>
    <x v="0"/>
    <x v="0"/>
    <x v="0"/>
    <x v="0"/>
    <m/>
    <x v="3"/>
    <x v="69"/>
    <x v="0"/>
    <x v="0"/>
    <x v="1"/>
    <x v="0"/>
    <x v="1"/>
    <x v="0"/>
    <x v="1"/>
    <x v="1"/>
    <x v="0"/>
    <x v="1"/>
    <x v="2"/>
    <x v="0"/>
    <x v="0"/>
    <x v="0"/>
    <x v="0"/>
    <x v="0"/>
    <x v="1"/>
    <x v="0"/>
    <x v="0"/>
    <x v="0"/>
    <x v="1"/>
    <x v="1"/>
    <x v="1"/>
    <x v="0"/>
    <x v="4"/>
    <x v="4"/>
    <x v="2"/>
    <x v="1"/>
    <x v="0"/>
    <x v="1"/>
    <x v="0"/>
    <x v="0"/>
    <x v="0"/>
    <x v="0"/>
    <x v="1"/>
    <x v="0"/>
    <x v="0"/>
    <x v="0"/>
    <x v="138"/>
    <x v="1"/>
    <x v="0"/>
    <x v="1"/>
    <x v="1"/>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m/>
    <m/>
    <m/>
    <s v="Indication of the support needed to make improvements"/>
    <m/>
    <x v="3"/>
    <x v="0"/>
    <m/>
    <s v="Individual"/>
    <x v="0"/>
    <s v="Parent or carer and young people"/>
    <x v="16"/>
    <s v="Parent / Carer"/>
    <m/>
    <x v="0"/>
    <x v="0"/>
    <s v="Primary"/>
    <m/>
    <m/>
    <s v="Secondary"/>
    <m/>
    <m/>
    <m/>
    <m/>
    <s v="Not Answered"/>
    <m/>
    <m/>
    <m/>
    <s v="Publish response"/>
    <s v="ANON-E7Y6-NXXR-U"/>
  </r>
  <r>
    <n v="194"/>
    <m/>
    <s v="c"/>
    <n v="537"/>
    <m/>
    <x v="0"/>
    <x v="0"/>
    <x v="2"/>
    <x v="2"/>
    <x v="1"/>
    <x v="2"/>
    <x v="3"/>
    <m/>
    <x v="2"/>
    <m/>
    <x v="3"/>
    <m/>
    <x v="5"/>
    <x v="1"/>
    <x v="0"/>
    <m/>
    <x v="4"/>
    <x v="0"/>
    <x v="0"/>
    <x v="0"/>
    <x v="3"/>
    <x v="0"/>
    <x v="0"/>
    <x v="1"/>
    <x v="0"/>
    <m/>
    <x v="1"/>
    <x v="0"/>
    <x v="1"/>
    <x v="1"/>
    <x v="0"/>
    <x v="0"/>
    <x v="0"/>
    <x v="0"/>
    <x v="0"/>
    <x v="0"/>
    <x v="3"/>
    <x v="0"/>
    <x v="2"/>
    <x v="1"/>
    <x v="0"/>
    <x v="4"/>
    <x v="0"/>
    <x v="0"/>
    <x v="0"/>
    <x v="0"/>
    <x v="1"/>
    <x v="1"/>
    <x v="1"/>
    <x v="1"/>
    <x v="1"/>
    <x v="0"/>
    <x v="0"/>
    <x v="4"/>
    <x v="2"/>
    <x v="1"/>
    <x v="0"/>
    <x v="1"/>
    <x v="0"/>
    <x v="2"/>
    <x v="0"/>
    <x v="0"/>
    <x v="1"/>
    <x v="0"/>
    <x v="0"/>
    <x v="0"/>
    <x v="139"/>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s v="Recommendations for improvement"/>
    <m/>
    <m/>
    <m/>
    <x v="0"/>
    <x v="2"/>
    <m/>
    <s v="Individual"/>
    <x v="0"/>
    <s v="Parent or carer and young people"/>
    <x v="16"/>
    <s v="Parent / Carer"/>
    <m/>
    <x v="0"/>
    <x v="0"/>
    <s v="Primary"/>
    <m/>
    <m/>
    <m/>
    <m/>
    <m/>
    <m/>
    <m/>
    <s v="Local authority"/>
    <m/>
    <m/>
    <m/>
    <s v="Do not publish response"/>
    <s v="ANON-E7Y6-NXX2-U"/>
  </r>
  <r>
    <n v="195"/>
    <m/>
    <s v="c"/>
    <n v="539"/>
    <m/>
    <x v="0"/>
    <x v="0"/>
    <x v="1"/>
    <x v="1"/>
    <x v="2"/>
    <x v="1"/>
    <x v="3"/>
    <m/>
    <x v="2"/>
    <m/>
    <x v="3"/>
    <m/>
    <x v="5"/>
    <x v="3"/>
    <x v="6"/>
    <m/>
    <x v="4"/>
    <x v="5"/>
    <x v="2"/>
    <x v="2"/>
    <x v="0"/>
    <x v="1"/>
    <x v="1"/>
    <x v="1"/>
    <x v="0"/>
    <m/>
    <x v="0"/>
    <x v="0"/>
    <x v="5"/>
    <x v="3"/>
    <x v="1"/>
    <x v="1"/>
    <x v="1"/>
    <x v="1"/>
    <x v="0"/>
    <x v="4"/>
    <x v="6"/>
    <x v="4"/>
    <x v="2"/>
    <x v="1"/>
    <x v="0"/>
    <x v="0"/>
    <x v="0"/>
    <x v="0"/>
    <x v="1"/>
    <x v="1"/>
    <x v="1"/>
    <x v="0"/>
    <x v="0"/>
    <x v="1"/>
    <x v="1"/>
    <x v="0"/>
    <x v="4"/>
    <x v="4"/>
    <x v="2"/>
    <x v="1"/>
    <x v="0"/>
    <x v="1"/>
    <x v="0"/>
    <x v="2"/>
    <x v="0"/>
    <x v="0"/>
    <x v="1"/>
    <x v="0"/>
    <x v="0"/>
    <x v="0"/>
    <x v="1"/>
    <x v="0"/>
    <x v="1"/>
    <x v="1"/>
    <x v="0"/>
    <x v="0"/>
    <m/>
    <s v="Clear explanation of what the school / local authority / proprietor of independent schools is expected to do next"/>
    <m/>
    <m/>
    <m/>
    <m/>
    <m/>
    <s v="Clear summary of strengths and areas for development"/>
    <m/>
    <m/>
    <m/>
    <m/>
    <m/>
    <m/>
    <m/>
    <x v="0"/>
    <x v="2"/>
    <m/>
    <s v="Individual"/>
    <x v="0"/>
    <s v="Parent or carer and young people"/>
    <x v="16"/>
    <s v="Parent / Carer"/>
    <m/>
    <x v="0"/>
    <x v="0"/>
    <m/>
    <m/>
    <m/>
    <s v="Secondary"/>
    <m/>
    <m/>
    <m/>
    <m/>
    <s v="Local authority"/>
    <m/>
    <m/>
    <m/>
    <s v="Publish response"/>
    <s v="ANON-E7Y6-NXXX-1"/>
  </r>
  <r>
    <n v="196"/>
    <m/>
    <s v="c"/>
    <n v="553"/>
    <m/>
    <x v="0"/>
    <x v="0"/>
    <x v="0"/>
    <x v="0"/>
    <x v="2"/>
    <x v="0"/>
    <x v="2"/>
    <m/>
    <x v="0"/>
    <s v="Mini focus groups _x000a_Confidence in speaking freely without fear of reprisals"/>
    <x v="0"/>
    <s v="Wider range of parents/caters taking part in discussions _x000a_Random selection processes"/>
    <x v="3"/>
    <x v="0"/>
    <x v="0"/>
    <m/>
    <x v="4"/>
    <x v="0"/>
    <x v="0"/>
    <x v="2"/>
    <x v="0"/>
    <x v="0"/>
    <x v="0"/>
    <x v="0"/>
    <x v="0"/>
    <m/>
    <x v="4"/>
    <x v="70"/>
    <x v="0"/>
    <x v="0"/>
    <x v="0"/>
    <x v="0"/>
    <x v="0"/>
    <x v="0"/>
    <x v="0"/>
    <x v="1"/>
    <x v="0"/>
    <x v="1"/>
    <x v="2"/>
    <x v="1"/>
    <x v="0"/>
    <x v="0"/>
    <x v="0"/>
    <x v="0"/>
    <x v="1"/>
    <x v="1"/>
    <x v="1"/>
    <x v="0"/>
    <x v="1"/>
    <x v="1"/>
    <x v="1"/>
    <x v="0"/>
    <x v="4"/>
    <x v="4"/>
    <x v="2"/>
    <x v="1"/>
    <x v="0"/>
    <x v="1"/>
    <x v="0"/>
    <x v="0"/>
    <x v="0"/>
    <x v="0"/>
    <x v="1"/>
    <x v="0"/>
    <x v="0"/>
    <x v="0"/>
    <x v="140"/>
    <x v="1"/>
    <x v="0"/>
    <x v="1"/>
    <x v="0"/>
    <x v="0"/>
    <s v="Recommendations for improvement"/>
    <s v="Clear explanation of what the school / local authority / proprietor of independent schools is expected to do next"/>
    <s v="Indication of the support needed to make improvements"/>
    <m/>
    <m/>
    <m/>
    <m/>
    <s v="Clear summary of strengths and areas for development"/>
    <m/>
    <m/>
    <s v="Examples of effective practice"/>
    <s v="Recommendations for improvement"/>
    <m/>
    <m/>
    <m/>
    <x v="0"/>
    <x v="0"/>
    <s v="Point of contact no matter the outcome"/>
    <s v="Individual"/>
    <x v="0"/>
    <s v="Parent or carer and young people"/>
    <x v="16"/>
    <s v="Parent / Carer"/>
    <m/>
    <x v="0"/>
    <x v="0"/>
    <m/>
    <m/>
    <m/>
    <s v="Secondary"/>
    <m/>
    <m/>
    <m/>
    <m/>
    <s v="Not Answered"/>
    <m/>
    <m/>
    <m/>
    <s v="Do not publish response"/>
    <s v="ANON-E7Y6-NXSF-A"/>
  </r>
  <r>
    <n v="197"/>
    <m/>
    <s v="c"/>
    <n v="567"/>
    <m/>
    <x v="0"/>
    <x v="0"/>
    <x v="2"/>
    <x v="2"/>
    <x v="1"/>
    <x v="2"/>
    <x v="0"/>
    <m/>
    <x v="0"/>
    <m/>
    <x v="0"/>
    <m/>
    <x v="5"/>
    <x v="0"/>
    <x v="0"/>
    <m/>
    <x v="0"/>
    <x v="3"/>
    <x v="2"/>
    <x v="0"/>
    <x v="3"/>
    <x v="0"/>
    <x v="1"/>
    <x v="0"/>
    <x v="0"/>
    <m/>
    <x v="0"/>
    <x v="0"/>
    <x v="1"/>
    <x v="0"/>
    <x v="0"/>
    <x v="0"/>
    <x v="0"/>
    <x v="0"/>
    <x v="1"/>
    <x v="0"/>
    <x v="3"/>
    <x v="0"/>
    <x v="1"/>
    <x v="1"/>
    <x v="0"/>
    <x v="0"/>
    <x v="0"/>
    <x v="0"/>
    <x v="0"/>
    <x v="0"/>
    <x v="0"/>
    <x v="1"/>
    <x v="0"/>
    <x v="1"/>
    <x v="1"/>
    <x v="0"/>
    <x v="0"/>
    <x v="0"/>
    <x v="2"/>
    <x v="0"/>
    <x v="0"/>
    <x v="1"/>
    <x v="1"/>
    <x v="0"/>
    <x v="0"/>
    <x v="0"/>
    <x v="1"/>
    <x v="0"/>
    <x v="0"/>
    <x v="0"/>
    <x v="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1"/>
    <x v="0"/>
    <m/>
    <s v="Individual"/>
    <x v="0"/>
    <s v="Parent or carer and young people"/>
    <x v="16"/>
    <s v="Parent / Carer"/>
    <m/>
    <x v="0"/>
    <x v="0"/>
    <s v="Primary"/>
    <m/>
    <m/>
    <m/>
    <m/>
    <m/>
    <m/>
    <m/>
    <s v="Not Answered"/>
    <m/>
    <m/>
    <m/>
    <s v="Publish response"/>
    <s v="ANON-E7Y6-NXCQ-5"/>
  </r>
  <r>
    <n v="198"/>
    <m/>
    <s v="c"/>
    <n v="599"/>
    <m/>
    <x v="0"/>
    <x v="0"/>
    <x v="1"/>
    <x v="0"/>
    <x v="1"/>
    <x v="0"/>
    <x v="0"/>
    <s v="Within my work we use apps such as mind of my own, this is usually prior to attending meetings (looked after children). However it is a good way of getting children to indirectly give feedback and can be adapted with visuals to support age and stage/communication needs."/>
    <x v="0"/>
    <s v="The staff members who work there lead and shape the children’s education. They are the experts in knowing what needs changed in education and what works well."/>
    <x v="0"/>
    <s v="It is their children within the school. The best outcomes for children come with close communication between education and parent/carer for shared understanding of where the children Re at and outcomes. The more they are included in what is going on the better for the child."/>
    <x v="0"/>
    <x v="0"/>
    <x v="0"/>
    <m/>
    <x v="0"/>
    <x v="3"/>
    <x v="4"/>
    <x v="0"/>
    <x v="3"/>
    <x v="0"/>
    <x v="0"/>
    <x v="1"/>
    <x v="0"/>
    <s v="I would imagine that there would be a report stating the strengths and areas for improvement would be written alongside the grade?"/>
    <x v="0"/>
    <x v="0"/>
    <x v="1"/>
    <x v="0"/>
    <x v="0"/>
    <x v="0"/>
    <x v="1"/>
    <x v="1"/>
    <x v="1"/>
    <x v="0"/>
    <x v="3"/>
    <x v="0"/>
    <x v="0"/>
    <x v="1"/>
    <x v="0"/>
    <x v="2"/>
    <x v="0"/>
    <x v="1"/>
    <x v="0"/>
    <x v="1"/>
    <x v="0"/>
    <x v="0"/>
    <x v="1"/>
    <x v="1"/>
    <x v="0"/>
    <x v="0"/>
    <x v="4"/>
    <x v="0"/>
    <x v="0"/>
    <x v="1"/>
    <x v="0"/>
    <x v="1"/>
    <x v="1"/>
    <x v="2"/>
    <x v="2"/>
    <x v="0"/>
    <x v="1"/>
    <x v="34"/>
    <x v="0"/>
    <x v="0"/>
    <x v="14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m/>
    <m/>
    <m/>
    <m/>
    <m/>
    <m/>
    <m/>
    <m/>
    <x v="2"/>
    <x v="0"/>
    <m/>
    <s v="Individual"/>
    <x v="0"/>
    <s v="Parent or carer and young people"/>
    <x v="16"/>
    <s v="Parent / Carer"/>
    <m/>
    <x v="1"/>
    <x v="0"/>
    <m/>
    <m/>
    <m/>
    <s v="Secondary"/>
    <m/>
    <m/>
    <m/>
    <s v="I work with children in care and support them to attend education having regular communication with school provisions the children attend."/>
    <s v="Not Answered"/>
    <m/>
    <m/>
    <m/>
    <s v="Publish response"/>
    <s v="ANON-E7Y6-NXBT-7"/>
  </r>
  <r>
    <n v="199"/>
    <m/>
    <s v="c"/>
    <n v="652"/>
    <m/>
    <x v="0"/>
    <x v="0"/>
    <x v="0"/>
    <x v="0"/>
    <x v="0"/>
    <x v="0"/>
    <x v="0"/>
    <s v="One-to-one conversations especially for pupils with additional support needs, those who are shy._x000a__x000a_Also, conversations should be facilitated by inspectors, not teachers to reduce pressure._x000a__x000a_Confidentiality should be ensured."/>
    <x v="0"/>
    <s v="Confidentiality and Anonymity should be ensured  so that staff can speak honestly without fear of negative consequences._x000a__x000a_Also, part-time staff, support staff and new staff are included, not just teachers or senior leaders."/>
    <x v="0"/>
    <s v="Parents are the key stakeholders of their children's education, so, parent/carer voices matter and should be central. They can share their views by ensuring anonymity to encourage honest feedback,  opportunities for one-to-one conversations for those less comfortable in groups."/>
    <x v="3"/>
    <x v="2"/>
    <x v="0"/>
    <s v="No different view on how often inspections should take place."/>
    <x v="4"/>
    <x v="0"/>
    <x v="2"/>
    <x v="0"/>
    <x v="0"/>
    <x v="0"/>
    <x v="0"/>
    <x v="1"/>
    <x v="0"/>
    <m/>
    <x v="1"/>
    <x v="0"/>
    <x v="5"/>
    <x v="3"/>
    <x v="1"/>
    <x v="0"/>
    <x v="0"/>
    <x v="0"/>
    <x v="4"/>
    <x v="1"/>
    <x v="0"/>
    <x v="0"/>
    <x v="2"/>
    <x v="1"/>
    <x v="1"/>
    <x v="2"/>
    <x v="0"/>
    <x v="0"/>
    <x v="1"/>
    <x v="0"/>
    <x v="0"/>
    <x v="1"/>
    <x v="1"/>
    <x v="1"/>
    <x v="1"/>
    <x v="0"/>
    <x v="0"/>
    <x v="4"/>
    <x v="2"/>
    <x v="1"/>
    <x v="0"/>
    <x v="0"/>
    <x v="1"/>
    <x v="2"/>
    <x v="0"/>
    <x v="0"/>
    <x v="1"/>
    <x v="0"/>
    <x v="1"/>
    <x v="0"/>
    <x v="1"/>
    <x v="0"/>
    <x v="0"/>
    <x v="0"/>
    <x v="0"/>
    <x v="0"/>
    <s v="Recommendations for improvement"/>
    <s v="Clear explanation of what the school / local authority / proprietor of independent schools is expected to do next"/>
    <m/>
    <s v="Any planned follow-up activity by HM Inspectors"/>
    <m/>
    <m/>
    <m/>
    <s v="Clear summary of strengths and areas for development"/>
    <m/>
    <m/>
    <m/>
    <m/>
    <s v="Clear explanation of what the school / local authority / proprietor of independent schools is expected to do next"/>
    <m/>
    <s v="Any planned follow-up activity by HM Inspectors"/>
    <x v="3"/>
    <x v="0"/>
    <m/>
    <s v="Individual"/>
    <x v="0"/>
    <s v="Parent or carer and young people"/>
    <x v="16"/>
    <s v="Parent / Carer"/>
    <m/>
    <x v="0"/>
    <x v="0"/>
    <s v="Primary"/>
    <m/>
    <m/>
    <s v="Secondary"/>
    <m/>
    <m/>
    <m/>
    <m/>
    <s v="Not Answered"/>
    <m/>
    <m/>
    <m/>
    <s v="Publish response"/>
    <s v="ANON-E7Y6-NX87-Z"/>
  </r>
  <r>
    <n v="200"/>
    <m/>
    <s v="c"/>
    <n v="740"/>
    <m/>
    <x v="0"/>
    <x v="0"/>
    <x v="1"/>
    <x v="2"/>
    <x v="4"/>
    <x v="0"/>
    <x v="0"/>
    <s v="I think it’s important for children to be able to express concerns freely and in doing so make the environment safe ensuring relevant probing questions at a level of which they understand to allow for honesty"/>
    <x v="1"/>
    <s v="Are their views anonymous and are staff protected? Is there opportunity to report issues freely without recourse to allow meaningful observation and conversation preparation for these inspections"/>
    <x v="0"/>
    <s v="How is the parent selection made? What emphasis is given to parents on the importance of questionnaires, you’ll often find parents dissatisfied with the school give up. Does the inspections in preparation understand how many complaints have been made, what issues the school is currently dealing with and whether  more targeted approach to engage with those parents would be appropriate?"/>
    <x v="0"/>
    <x v="0"/>
    <x v="0"/>
    <s v="Inspections should be regular. What processes are in place to allow relevant risk to be flagged? Is this down to school reporting and how is this audited to ensure accuracy? There has to be a relevant risk assessment to ensure during period of no inspection that values, safeguarding and children’s rights are being upheld."/>
    <x v="2"/>
    <x v="0"/>
    <x v="1"/>
    <x v="0"/>
    <x v="0"/>
    <x v="0"/>
    <x v="0"/>
    <x v="1"/>
    <x v="0"/>
    <m/>
    <x v="2"/>
    <x v="0"/>
    <x v="0"/>
    <x v="3"/>
    <x v="0"/>
    <x v="0"/>
    <x v="0"/>
    <x v="0"/>
    <x v="1"/>
    <x v="1"/>
    <x v="0"/>
    <x v="1"/>
    <x v="0"/>
    <x v="1"/>
    <x v="0"/>
    <x v="2"/>
    <x v="0"/>
    <x v="0"/>
    <x v="0"/>
    <x v="0"/>
    <x v="1"/>
    <x v="1"/>
    <x v="1"/>
    <x v="1"/>
    <x v="1"/>
    <x v="0"/>
    <x v="0"/>
    <x v="0"/>
    <x v="2"/>
    <x v="1"/>
    <x v="0"/>
    <x v="0"/>
    <x v="0"/>
    <x v="2"/>
    <x v="0"/>
    <x v="0"/>
    <x v="0"/>
    <x v="0"/>
    <x v="1"/>
    <x v="0"/>
    <x v="1"/>
    <x v="0"/>
    <x v="0"/>
    <x v="0"/>
    <x v="0"/>
    <x v="0"/>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2"/>
    <x v="0"/>
    <m/>
    <s v="Individual"/>
    <x v="0"/>
    <s v="Parent or carer and young people"/>
    <x v="16"/>
    <s v="Parent / Carer"/>
    <m/>
    <x v="0"/>
    <x v="0"/>
    <s v="Primary"/>
    <m/>
    <m/>
    <m/>
    <m/>
    <m/>
    <m/>
    <m/>
    <s v="Not Answered"/>
    <m/>
    <m/>
    <m/>
    <s v="Publish response"/>
    <s v="ANON-E7Y6-NX6E-C"/>
  </r>
  <r>
    <n v="201"/>
    <m/>
    <s v="c"/>
    <n v="997"/>
    <m/>
    <x v="0"/>
    <x v="0"/>
    <x v="0"/>
    <x v="0"/>
    <x v="2"/>
    <x v="0"/>
    <x v="0"/>
    <s v="Opportunity to give feedback without fear of being punished by school if they have any criticism or negative comments. Mechanism for feedback without school staff present but obviously with the caveat that they are asked to express reasoning or examples behind any views positive or negative."/>
    <x v="1"/>
    <s v="This should continue again there should be the ability for staff to give honest feedback without fear of being reprimanded by leadership."/>
    <x v="2"/>
    <m/>
    <x v="4"/>
    <x v="0"/>
    <x v="5"/>
    <m/>
    <x v="5"/>
    <x v="4"/>
    <x v="3"/>
    <x v="3"/>
    <x v="2"/>
    <x v="1"/>
    <x v="0"/>
    <x v="1"/>
    <x v="0"/>
    <m/>
    <x v="2"/>
    <x v="71"/>
    <x v="0"/>
    <x v="0"/>
    <x v="5"/>
    <x v="4"/>
    <x v="5"/>
    <x v="5"/>
    <x v="1"/>
    <x v="1"/>
    <x v="2"/>
    <x v="1"/>
    <x v="0"/>
    <x v="0"/>
    <x v="1"/>
    <x v="2"/>
    <x v="1"/>
    <x v="1"/>
    <x v="0"/>
    <x v="0"/>
    <x v="0"/>
    <x v="1"/>
    <x v="0"/>
    <x v="0"/>
    <x v="0"/>
    <x v="1"/>
    <x v="0"/>
    <x v="0"/>
    <x v="0"/>
    <x v="0"/>
    <x v="2"/>
    <x v="0"/>
    <x v="1"/>
    <x v="2"/>
    <x v="2"/>
    <x v="1"/>
    <x v="0"/>
    <x v="0"/>
    <x v="2"/>
    <x v="0"/>
    <x v="1"/>
    <x v="0"/>
    <x v="1"/>
    <x v="1"/>
    <x v="1"/>
    <x v="0"/>
    <m/>
    <m/>
    <m/>
    <m/>
    <m/>
    <m/>
    <m/>
    <m/>
    <m/>
    <m/>
    <m/>
    <m/>
    <m/>
    <m/>
    <m/>
    <x v="2"/>
    <x v="3"/>
    <m/>
    <s v="Individual"/>
    <x v="0"/>
    <s v="Parent or carer and young people"/>
    <x v="16"/>
    <s v="Parent / Carer"/>
    <m/>
    <x v="1"/>
    <x v="0"/>
    <m/>
    <m/>
    <m/>
    <m/>
    <m/>
    <m/>
    <m/>
    <m/>
    <s v="Not Answered"/>
    <m/>
    <m/>
    <m/>
    <s v="Publish response"/>
    <s v="ANON-E7Y6-N48P-N"/>
  </r>
  <r>
    <n v="202"/>
    <m/>
    <s v="c"/>
    <n v="998"/>
    <m/>
    <x v="0"/>
    <x v="0"/>
    <x v="2"/>
    <x v="2"/>
    <x v="1"/>
    <x v="2"/>
    <x v="0"/>
    <s v="Anonymous multiple choice questionnaires overseen by inspectors when being completed by randomly selected pupils. The school staff should not be present nor should they be allowed to select the pupils to complete the questionnaires"/>
    <x v="3"/>
    <m/>
    <x v="0"/>
    <s v="Same as above, anonymous multiple choice questionnaires"/>
    <x v="0"/>
    <x v="1"/>
    <x v="3"/>
    <s v="It should be yearly"/>
    <x v="0"/>
    <x v="3"/>
    <x v="2"/>
    <x v="0"/>
    <x v="3"/>
    <x v="1"/>
    <x v="0"/>
    <x v="1"/>
    <x v="0"/>
    <m/>
    <x v="3"/>
    <x v="72"/>
    <x v="4"/>
    <x v="6"/>
    <x v="0"/>
    <x v="5"/>
    <x v="0"/>
    <x v="0"/>
    <x v="0"/>
    <x v="6"/>
    <x v="6"/>
    <x v="4"/>
    <x v="1"/>
    <x v="1"/>
    <x v="0"/>
    <x v="0"/>
    <x v="0"/>
    <x v="0"/>
    <x v="1"/>
    <x v="1"/>
    <x v="1"/>
    <x v="0"/>
    <x v="3"/>
    <x v="1"/>
    <x v="1"/>
    <x v="0"/>
    <x v="2"/>
    <x v="2"/>
    <x v="2"/>
    <x v="1"/>
    <x v="0"/>
    <x v="3"/>
    <x v="0"/>
    <x v="4"/>
    <x v="0"/>
    <x v="3"/>
    <x v="1"/>
    <x v="0"/>
    <x v="1"/>
    <x v="0"/>
    <x v="142"/>
    <x v="0"/>
    <x v="0"/>
    <x v="0"/>
    <x v="0"/>
    <x v="0"/>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s v="Timely publication after the inspection"/>
    <s v="Clear explanation of any inspection grades if these are part of the inspection"/>
    <m/>
    <s v="Recommendations for improvement"/>
    <s v="Clear explanation of what the school / local authority / proprietor of independent schools is expected to do next"/>
    <s v="Indication of the support needed to make improvements"/>
    <s v="Any planned follow-up activity by HM Inspectors"/>
    <x v="0"/>
    <x v="2"/>
    <m/>
    <s v="Individual"/>
    <x v="0"/>
    <s v="Parent or carer and young people"/>
    <x v="16"/>
    <s v="Parent / Carer"/>
    <m/>
    <x v="0"/>
    <x v="0"/>
    <s v="Primary"/>
    <m/>
    <m/>
    <s v="Secondary"/>
    <m/>
    <m/>
    <m/>
    <m/>
    <s v="Not Answered"/>
    <m/>
    <m/>
    <m/>
    <s v="Publish response"/>
    <s v="ANON-E7Y6-N48J-F"/>
  </r>
  <r>
    <n v="203"/>
    <m/>
    <s v="c"/>
    <n v="1000"/>
    <m/>
    <x v="0"/>
    <x v="0"/>
    <x v="3"/>
    <x v="0"/>
    <x v="4"/>
    <x v="5"/>
    <x v="0"/>
    <s v="Children need to able to share their views independently without oversight so the use of technology to provide anonymous surveys etc"/>
    <x v="0"/>
    <s v="Staff must be able to share honest views wideout fear of retribution"/>
    <x v="0"/>
    <s v="Parents and carers should be engaged with means to provide their feedback"/>
    <x v="2"/>
    <x v="1"/>
    <x v="1"/>
    <m/>
    <x v="0"/>
    <x v="3"/>
    <x v="4"/>
    <x v="0"/>
    <x v="3"/>
    <x v="0"/>
    <x v="0"/>
    <x v="1"/>
    <x v="0"/>
    <m/>
    <x v="2"/>
    <x v="0"/>
    <x v="1"/>
    <x v="1"/>
    <x v="3"/>
    <x v="3"/>
    <x v="3"/>
    <x v="4"/>
    <x v="0"/>
    <x v="1"/>
    <x v="6"/>
    <x v="1"/>
    <x v="2"/>
    <x v="0"/>
    <x v="0"/>
    <x v="2"/>
    <x v="1"/>
    <x v="0"/>
    <x v="0"/>
    <x v="0"/>
    <x v="0"/>
    <x v="2"/>
    <x v="0"/>
    <x v="1"/>
    <x v="1"/>
    <x v="2"/>
    <x v="2"/>
    <x v="2"/>
    <x v="2"/>
    <x v="1"/>
    <x v="0"/>
    <x v="0"/>
    <x v="0"/>
    <x v="4"/>
    <x v="0"/>
    <x v="2"/>
    <x v="1"/>
    <x v="0"/>
    <x v="1"/>
    <x v="0"/>
    <x v="143"/>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2"/>
    <x v="0"/>
    <m/>
    <s v="Individual"/>
    <x v="0"/>
    <s v="Parent or carer and young people"/>
    <x v="16"/>
    <s v="Parent / Carer"/>
    <m/>
    <x v="0"/>
    <x v="0"/>
    <s v="Primary"/>
    <m/>
    <m/>
    <s v="Secondary"/>
    <m/>
    <m/>
    <m/>
    <m/>
    <s v="Not Answered"/>
    <m/>
    <m/>
    <m/>
    <s v="Publish response"/>
    <s v="ANON-E7Y6-N48E-A"/>
  </r>
  <r>
    <n v="204"/>
    <m/>
    <s v="c"/>
    <n v="1001"/>
    <m/>
    <x v="0"/>
    <x v="0"/>
    <x v="4"/>
    <x v="4"/>
    <x v="6"/>
    <x v="3"/>
    <x v="0"/>
    <m/>
    <x v="1"/>
    <m/>
    <x v="2"/>
    <m/>
    <x v="2"/>
    <x v="0"/>
    <x v="0"/>
    <m/>
    <x v="0"/>
    <x v="3"/>
    <x v="1"/>
    <x v="0"/>
    <x v="3"/>
    <x v="0"/>
    <x v="0"/>
    <x v="1"/>
    <x v="0"/>
    <m/>
    <x v="2"/>
    <x v="0"/>
    <x v="0"/>
    <x v="1"/>
    <x v="0"/>
    <x v="0"/>
    <x v="0"/>
    <x v="0"/>
    <x v="0"/>
    <x v="1"/>
    <x v="3"/>
    <x v="0"/>
    <x v="2"/>
    <x v="1"/>
    <x v="0"/>
    <x v="2"/>
    <x v="0"/>
    <x v="0"/>
    <x v="1"/>
    <x v="1"/>
    <x v="1"/>
    <x v="0"/>
    <x v="1"/>
    <x v="1"/>
    <x v="1"/>
    <x v="0"/>
    <x v="4"/>
    <x v="4"/>
    <x v="2"/>
    <x v="1"/>
    <x v="0"/>
    <x v="1"/>
    <x v="0"/>
    <x v="0"/>
    <x v="0"/>
    <x v="0"/>
    <x v="1"/>
    <x v="0"/>
    <x v="0"/>
    <x v="0"/>
    <x v="144"/>
    <x v="1"/>
    <x v="1"/>
    <x v="1"/>
    <x v="0"/>
    <x v="1"/>
    <s v="Recommendations for improvement"/>
    <m/>
    <s v="Indication of the support needed to make improvements"/>
    <m/>
    <m/>
    <m/>
    <m/>
    <m/>
    <m/>
    <m/>
    <m/>
    <m/>
    <m/>
    <m/>
    <m/>
    <x v="2"/>
    <x v="0"/>
    <m/>
    <s v="Individual"/>
    <x v="0"/>
    <s v="Parent or carer and young people"/>
    <x v="16"/>
    <s v="Parent / Carer"/>
    <m/>
    <x v="0"/>
    <x v="0"/>
    <m/>
    <m/>
    <m/>
    <s v="Secondary"/>
    <m/>
    <m/>
    <m/>
    <m/>
    <s v="Not Answered"/>
    <m/>
    <m/>
    <m/>
    <s v="Do not publish response"/>
    <s v="ANON-E7Y6-N484-S"/>
  </r>
  <r>
    <n v="205"/>
    <m/>
    <s v="c"/>
    <n v="1004"/>
    <m/>
    <x v="0"/>
    <x v="0"/>
    <x v="0"/>
    <x v="3"/>
    <x v="1"/>
    <x v="2"/>
    <x v="0"/>
    <m/>
    <x v="0"/>
    <m/>
    <x v="0"/>
    <m/>
    <x v="2"/>
    <x v="1"/>
    <x v="1"/>
    <m/>
    <x v="1"/>
    <x v="2"/>
    <x v="0"/>
    <x v="1"/>
    <x v="1"/>
    <x v="1"/>
    <x v="1"/>
    <x v="1"/>
    <x v="0"/>
    <m/>
    <x v="1"/>
    <x v="0"/>
    <x v="0"/>
    <x v="0"/>
    <x v="0"/>
    <x v="0"/>
    <x v="0"/>
    <x v="0"/>
    <x v="0"/>
    <x v="1"/>
    <x v="0"/>
    <x v="1"/>
    <x v="0"/>
    <x v="0"/>
    <x v="1"/>
    <x v="4"/>
    <x v="1"/>
    <x v="0"/>
    <x v="0"/>
    <x v="1"/>
    <x v="1"/>
    <x v="1"/>
    <x v="0"/>
    <x v="1"/>
    <x v="1"/>
    <x v="0"/>
    <x v="2"/>
    <x v="0"/>
    <x v="2"/>
    <x v="1"/>
    <x v="0"/>
    <x v="1"/>
    <x v="0"/>
    <x v="2"/>
    <x v="0"/>
    <x v="0"/>
    <x v="0"/>
    <x v="0"/>
    <x v="0"/>
    <x v="0"/>
    <x v="1"/>
    <x v="0"/>
    <x v="0"/>
    <x v="1"/>
    <x v="0"/>
    <x v="1"/>
    <m/>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s v="Clear explanation of any inspection grades if these are part of the inspection"/>
    <m/>
    <m/>
    <s v="Clear explanation of what the school / local authority / proprietor of independent schools is expected to do next"/>
    <m/>
    <m/>
    <x v="0"/>
    <x v="1"/>
    <m/>
    <s v="Individual"/>
    <x v="0"/>
    <s v="Parent or carer and young people"/>
    <x v="16"/>
    <s v="Parent / Carer"/>
    <m/>
    <x v="0"/>
    <x v="0"/>
    <s v="Primary"/>
    <m/>
    <m/>
    <m/>
    <m/>
    <m/>
    <m/>
    <m/>
    <s v="Not Answered"/>
    <m/>
    <m/>
    <m/>
    <s v="Publish response"/>
    <s v="ANON-E7Y6-N48Y-X"/>
  </r>
  <r>
    <n v="206"/>
    <m/>
    <s v="c"/>
    <n v="1006"/>
    <m/>
    <x v="0"/>
    <x v="0"/>
    <x v="2"/>
    <x v="2"/>
    <x v="1"/>
    <x v="1"/>
    <x v="0"/>
    <s v="Inspectors choose pupils to engage in discussions with. Pupils discussions are anonymised and they are listened to."/>
    <x v="0"/>
    <s v="Anonymity is guaranteed to teachers. Private discussions that focus on the school strengths and what could be better."/>
    <x v="0"/>
    <s v="Engaging with parents reluctant to engage in the school, discussions about what the school could do to support their involvement."/>
    <x v="3"/>
    <x v="0"/>
    <x v="3"/>
    <s v="inspection should be ongoing and informal. Visiting school events, check-ins with improvements, and support networks for schools to work together with inspectors, local authority, staff, pupils and parents to support ongoing progress."/>
    <x v="1"/>
    <x v="1"/>
    <x v="1"/>
    <x v="1"/>
    <x v="1"/>
    <x v="1"/>
    <x v="1"/>
    <x v="1"/>
    <x v="0"/>
    <m/>
    <x v="4"/>
    <x v="73"/>
    <x v="1"/>
    <x v="1"/>
    <x v="0"/>
    <x v="0"/>
    <x v="1"/>
    <x v="0"/>
    <x v="0"/>
    <x v="0"/>
    <x v="2"/>
    <x v="1"/>
    <x v="0"/>
    <x v="1"/>
    <x v="3"/>
    <x v="2"/>
    <x v="0"/>
    <x v="0"/>
    <x v="2"/>
    <x v="0"/>
    <x v="0"/>
    <x v="0"/>
    <x v="0"/>
    <x v="1"/>
    <x v="3"/>
    <x v="0"/>
    <x v="4"/>
    <x v="4"/>
    <x v="3"/>
    <x v="0"/>
    <x v="0"/>
    <x v="0"/>
    <x v="1"/>
    <x v="2"/>
    <x v="0"/>
    <x v="0"/>
    <x v="3"/>
    <x v="35"/>
    <x v="3"/>
    <x v="30"/>
    <x v="145"/>
    <x v="0"/>
    <x v="1"/>
    <x v="1"/>
    <x v="1"/>
    <x v="0"/>
    <m/>
    <m/>
    <m/>
    <m/>
    <s v="Other (please comment in the box below)"/>
    <s v="I do not read inspection reports. If my child is happy, engaging in school and has a positive attitude to their learning there is no need. If my child is not, I feel confident contacting the school to discuss concerns."/>
    <m/>
    <m/>
    <m/>
    <m/>
    <m/>
    <m/>
    <m/>
    <m/>
    <s v="Any planned follow-up activity by HM Inspectors"/>
    <x v="0"/>
    <x v="4"/>
    <s v="inspectors should have an open dialogic relationship with their schools. Available for advice, recommendations and support."/>
    <s v="Individual"/>
    <x v="0"/>
    <s v="Parent or carer and young people"/>
    <x v="16"/>
    <s v="Parent / Carer"/>
    <m/>
    <x v="1"/>
    <x v="0"/>
    <m/>
    <m/>
    <m/>
    <s v="Secondary"/>
    <m/>
    <m/>
    <m/>
    <m/>
    <s v="Not Answered"/>
    <m/>
    <m/>
    <m/>
    <s v="Publish response"/>
    <s v="ANON-E7Y6-N488-W"/>
  </r>
  <r>
    <n v="207"/>
    <m/>
    <s v="c"/>
    <n v="1008"/>
    <m/>
    <x v="0"/>
    <x v="0"/>
    <x v="2"/>
    <x v="1"/>
    <x v="3"/>
    <x v="2"/>
    <x v="0"/>
    <s v="Just ask them! Kids are always willing to share their opinions and as they are the primary users, it's more valuable to have clear and honest opinions."/>
    <x v="0"/>
    <s v="It's important to myself as a parent that the staff at our school are happy, safe, and able to thrive in their teaching career. This benefits absolutely everyone,"/>
    <x v="0"/>
    <s v="I myself was invited into the school this year to discuss how I felt about the school, and the woman who conducted the focus group was kind, she listened with value, and she made sure we all felt we were heard as parents. I truly believe we have the loudest voices."/>
    <x v="5"/>
    <x v="0"/>
    <x v="0"/>
    <m/>
    <x v="4"/>
    <x v="5"/>
    <x v="1"/>
    <x v="1"/>
    <x v="0"/>
    <x v="0"/>
    <x v="1"/>
    <x v="0"/>
    <x v="0"/>
    <s v="I felt a lot was glazed over with our grade. I love our school and was delighted as I always will be when we achieve great things, but if it is not earned and we can almost fake our way to a good grade, it means nothing."/>
    <x v="2"/>
    <x v="74"/>
    <x v="0"/>
    <x v="2"/>
    <x v="0"/>
    <x v="0"/>
    <x v="0"/>
    <x v="0"/>
    <x v="0"/>
    <x v="4"/>
    <x v="3"/>
    <x v="0"/>
    <x v="0"/>
    <x v="1"/>
    <x v="0"/>
    <x v="0"/>
    <x v="0"/>
    <x v="0"/>
    <x v="1"/>
    <x v="1"/>
    <x v="1"/>
    <x v="0"/>
    <x v="1"/>
    <x v="1"/>
    <x v="1"/>
    <x v="0"/>
    <x v="4"/>
    <x v="0"/>
    <x v="2"/>
    <x v="1"/>
    <x v="0"/>
    <x v="0"/>
    <x v="1"/>
    <x v="0"/>
    <x v="0"/>
    <x v="0"/>
    <x v="1"/>
    <x v="0"/>
    <x v="1"/>
    <x v="0"/>
    <x v="146"/>
    <x v="1"/>
    <x v="0"/>
    <x v="1"/>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s v="Recommendations for improvement"/>
    <s v="Clear explanation of what the school / local authority / proprietor of independent schools is expected to do next"/>
    <s v="Indication of the support needed to make improvements"/>
    <s v="Any planned follow-up activity by HM Inspectors"/>
    <x v="0"/>
    <x v="0"/>
    <m/>
    <s v="Individual"/>
    <x v="0"/>
    <s v="Parent or carer and young people"/>
    <x v="16"/>
    <s v="Parent / Carer"/>
    <m/>
    <x v="0"/>
    <x v="0"/>
    <s v="Primary"/>
    <m/>
    <m/>
    <m/>
    <m/>
    <m/>
    <m/>
    <m/>
    <s v="Not Answered"/>
    <m/>
    <m/>
    <m/>
    <s v="Publish response"/>
    <s v="ANON-E7Y6-N48T-S"/>
  </r>
  <r>
    <n v="208"/>
    <m/>
    <s v="c"/>
    <n v="1009"/>
    <m/>
    <x v="0"/>
    <x v="0"/>
    <x v="0"/>
    <x v="0"/>
    <x v="0"/>
    <x v="0"/>
    <x v="0"/>
    <s v="Discussion groups made of a range of pupils throughout the school, who haven't been prepped on what to say by staff members. This gives a more honest pupil opinion."/>
    <x v="0"/>
    <s v="Chatting with members of staff without their higher ups being there. This means the staff can speak more freely and honestly about concerns they may have."/>
    <x v="2"/>
    <s v="I'm not sure. Getting parents to engage can be a particular challenge."/>
    <x v="3"/>
    <x v="0"/>
    <x v="0"/>
    <s v="I'm shocked to find out schools are only inspected roughly once every 10 years. I feel it should be far more frequent than that._x000a_Standards could slip in a school and may end up not being addressed for the whole primary/secondary school career of a certain cohort of pupils._x000a_For example, my child could start high school into a school with slipping standards or inherent institutional issues and this may not be picked up or addressed for their whole secondary education and for four years after that before an inspection takes place. Things that may not be easily picked up by parents or pupils who don't know any better. _x000a_This could really affect a child's education and far beyond."/>
    <x v="2"/>
    <x v="5"/>
    <x v="0"/>
    <x v="0"/>
    <x v="3"/>
    <x v="0"/>
    <x v="0"/>
    <x v="1"/>
    <x v="1"/>
    <s v="I think a scale is a good visual for a snapshot on how well a school is performing but would benefit from an accompanying easily accessible and clear summary of strengths and areas for improvement."/>
    <x v="3"/>
    <x v="75"/>
    <x v="0"/>
    <x v="3"/>
    <x v="0"/>
    <x v="0"/>
    <x v="0"/>
    <x v="0"/>
    <x v="1"/>
    <x v="1"/>
    <x v="3"/>
    <x v="1"/>
    <x v="2"/>
    <x v="1"/>
    <x v="0"/>
    <x v="0"/>
    <x v="0"/>
    <x v="0"/>
    <x v="1"/>
    <x v="1"/>
    <x v="1"/>
    <x v="0"/>
    <x v="1"/>
    <x v="1"/>
    <x v="1"/>
    <x v="0"/>
    <x v="4"/>
    <x v="4"/>
    <x v="2"/>
    <x v="1"/>
    <x v="0"/>
    <x v="1"/>
    <x v="0"/>
    <x v="0"/>
    <x v="0"/>
    <x v="0"/>
    <x v="1"/>
    <x v="0"/>
    <x v="3"/>
    <x v="31"/>
    <x v="147"/>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0"/>
    <x v="1"/>
    <m/>
    <s v="Individual"/>
    <x v="0"/>
    <s v="Parent or carer and young people"/>
    <x v="16"/>
    <s v="Parent / Carer"/>
    <m/>
    <x v="0"/>
    <x v="0"/>
    <m/>
    <m/>
    <m/>
    <s v="Secondary"/>
    <m/>
    <m/>
    <m/>
    <m/>
    <s v="Not Answered"/>
    <m/>
    <m/>
    <m/>
    <s v="Publish response"/>
    <s v="ANON-E7Y6-N48S-R"/>
  </r>
  <r>
    <n v="209"/>
    <m/>
    <s v="c"/>
    <n v="1010"/>
    <m/>
    <x v="0"/>
    <x v="0"/>
    <x v="2"/>
    <x v="0"/>
    <x v="0"/>
    <x v="2"/>
    <x v="6"/>
    <m/>
    <x v="4"/>
    <m/>
    <x v="6"/>
    <m/>
    <x v="3"/>
    <x v="0"/>
    <x v="0"/>
    <m/>
    <x v="2"/>
    <x v="0"/>
    <x v="5"/>
    <x v="0"/>
    <x v="3"/>
    <x v="1"/>
    <x v="0"/>
    <x v="1"/>
    <x v="0"/>
    <m/>
    <x v="1"/>
    <x v="0"/>
    <x v="0"/>
    <x v="1"/>
    <x v="1"/>
    <x v="1"/>
    <x v="1"/>
    <x v="1"/>
    <x v="1"/>
    <x v="1"/>
    <x v="4"/>
    <x v="1"/>
    <x v="0"/>
    <x v="0"/>
    <x v="1"/>
    <x v="2"/>
    <x v="1"/>
    <x v="1"/>
    <x v="0"/>
    <x v="0"/>
    <x v="0"/>
    <x v="1"/>
    <x v="0"/>
    <x v="1"/>
    <x v="1"/>
    <x v="0"/>
    <x v="2"/>
    <x v="0"/>
    <x v="0"/>
    <x v="1"/>
    <x v="0"/>
    <x v="0"/>
    <x v="0"/>
    <x v="0"/>
    <x v="0"/>
    <x v="0"/>
    <x v="1"/>
    <x v="36"/>
    <x v="0"/>
    <x v="0"/>
    <x v="1"/>
    <x v="1"/>
    <x v="0"/>
    <x v="1"/>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3"/>
    <x v="0"/>
    <m/>
    <s v="Individual"/>
    <x v="0"/>
    <s v="Parent or carer and young people"/>
    <x v="16"/>
    <s v="Parent / Carer"/>
    <m/>
    <x v="0"/>
    <x v="0"/>
    <m/>
    <m/>
    <m/>
    <s v="Secondary"/>
    <m/>
    <m/>
    <m/>
    <m/>
    <s v="Not Answered"/>
    <m/>
    <m/>
    <m/>
    <s v="Publish response"/>
    <s v="ANON-E7Y6-N48M-J"/>
  </r>
  <r>
    <n v="210"/>
    <m/>
    <s v="c"/>
    <n v="1013"/>
    <m/>
    <x v="0"/>
    <x v="0"/>
    <x v="0"/>
    <x v="0"/>
    <x v="0"/>
    <x v="2"/>
    <x v="2"/>
    <s v="Ensuring that they have adequate notice of the forthcoming inspection to enable them to have time to process their thoughts and convey their views in the most meaningful ways. Also ensuring the comms around the inspection are conveyed in such a way that they fully understand its purpose and how important their input is to the success of the inspection."/>
    <x v="1"/>
    <s v="As above, ensure that staff are given adequate notice of the forthcoming inspection and strongly encouraged to participate knowing that their views are valued."/>
    <x v="2"/>
    <s v="As above."/>
    <x v="0"/>
    <x v="1"/>
    <x v="0"/>
    <m/>
    <x v="2"/>
    <x v="0"/>
    <x v="2"/>
    <x v="0"/>
    <x v="3"/>
    <x v="0"/>
    <x v="1"/>
    <x v="0"/>
    <x v="0"/>
    <m/>
    <x v="1"/>
    <x v="0"/>
    <x v="0"/>
    <x v="2"/>
    <x v="0"/>
    <x v="0"/>
    <x v="0"/>
    <x v="1"/>
    <x v="0"/>
    <x v="1"/>
    <x v="4"/>
    <x v="1"/>
    <x v="0"/>
    <x v="0"/>
    <x v="0"/>
    <x v="0"/>
    <x v="0"/>
    <x v="1"/>
    <x v="1"/>
    <x v="1"/>
    <x v="1"/>
    <x v="0"/>
    <x v="1"/>
    <x v="1"/>
    <x v="1"/>
    <x v="0"/>
    <x v="4"/>
    <x v="0"/>
    <x v="2"/>
    <x v="1"/>
    <x v="0"/>
    <x v="0"/>
    <x v="1"/>
    <x v="0"/>
    <x v="0"/>
    <x v="0"/>
    <x v="1"/>
    <x v="0"/>
    <x v="0"/>
    <x v="0"/>
    <x v="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2"/>
    <x v="0"/>
    <m/>
    <s v="Individual"/>
    <x v="0"/>
    <s v="Parent or carer and young people"/>
    <x v="16"/>
    <s v="Parent / Carer"/>
    <m/>
    <x v="0"/>
    <x v="0"/>
    <m/>
    <m/>
    <m/>
    <s v="Secondary"/>
    <m/>
    <m/>
    <m/>
    <m/>
    <s v="Not Answered"/>
    <m/>
    <m/>
    <m/>
    <s v="Publish response"/>
    <s v="ANON-E7Y6-N4UQ-K"/>
  </r>
  <r>
    <n v="211"/>
    <m/>
    <s v="c"/>
    <n v="1015"/>
    <m/>
    <x v="0"/>
    <x v="0"/>
    <x v="3"/>
    <x v="0"/>
    <x v="0"/>
    <x v="0"/>
    <x v="2"/>
    <s v="By the children being a key part of talks when they are in classes or have a group of children that can help them in a discussion in the school."/>
    <x v="2"/>
    <m/>
    <x v="2"/>
    <s v="Having one one time with _x000a_Inspectors"/>
    <x v="2"/>
    <x v="0"/>
    <x v="0"/>
    <m/>
    <x v="4"/>
    <x v="0"/>
    <x v="0"/>
    <x v="2"/>
    <x v="0"/>
    <x v="0"/>
    <x v="0"/>
    <x v="1"/>
    <x v="0"/>
    <m/>
    <x v="1"/>
    <x v="0"/>
    <x v="0"/>
    <x v="3"/>
    <x v="1"/>
    <x v="0"/>
    <x v="0"/>
    <x v="0"/>
    <x v="0"/>
    <x v="1"/>
    <x v="6"/>
    <x v="1"/>
    <x v="0"/>
    <x v="1"/>
    <x v="0"/>
    <x v="2"/>
    <x v="0"/>
    <x v="0"/>
    <x v="1"/>
    <x v="1"/>
    <x v="1"/>
    <x v="0"/>
    <x v="1"/>
    <x v="1"/>
    <x v="1"/>
    <x v="0"/>
    <x v="4"/>
    <x v="4"/>
    <x v="2"/>
    <x v="1"/>
    <x v="0"/>
    <x v="1"/>
    <x v="0"/>
    <x v="0"/>
    <x v="0"/>
    <x v="0"/>
    <x v="1"/>
    <x v="0"/>
    <x v="0"/>
    <x v="0"/>
    <x v="148"/>
    <x v="1"/>
    <x v="1"/>
    <x v="0"/>
    <x v="1"/>
    <x v="1"/>
    <m/>
    <m/>
    <s v="Indication of the support needed to make improvements"/>
    <m/>
    <m/>
    <m/>
    <m/>
    <s v="Clear summary of strengths and areas for development"/>
    <m/>
    <s v="Clear explanation of any inspection grades if these are part of the inspection"/>
    <s v="Examples of effective practice"/>
    <m/>
    <m/>
    <m/>
    <s v="Any planned follow-up activity by HM Inspectors"/>
    <x v="0"/>
    <x v="2"/>
    <m/>
    <s v="Individual"/>
    <x v="0"/>
    <s v="Parent or carer and young people"/>
    <x v="16"/>
    <s v="Parent / Carer"/>
    <m/>
    <x v="0"/>
    <x v="0"/>
    <s v="Primary"/>
    <m/>
    <m/>
    <m/>
    <m/>
    <m/>
    <m/>
    <m/>
    <s v="Local authority"/>
    <m/>
    <m/>
    <m/>
    <s v="Publish response"/>
    <s v="ANON-E7Y6-N4U1-K"/>
  </r>
  <r>
    <n v="212"/>
    <m/>
    <s v="c"/>
    <n v="1017"/>
    <m/>
    <x v="0"/>
    <x v="0"/>
    <x v="0"/>
    <x v="0"/>
    <x v="0"/>
    <x v="0"/>
    <x v="2"/>
    <s v="Not got anything to say."/>
    <x v="2"/>
    <m/>
    <x v="3"/>
    <m/>
    <x v="5"/>
    <x v="1"/>
    <x v="0"/>
    <m/>
    <x v="2"/>
    <x v="0"/>
    <x v="0"/>
    <x v="2"/>
    <x v="0"/>
    <x v="1"/>
    <x v="1"/>
    <x v="1"/>
    <x v="0"/>
    <m/>
    <x v="0"/>
    <x v="0"/>
    <x v="0"/>
    <x v="0"/>
    <x v="0"/>
    <x v="0"/>
    <x v="5"/>
    <x v="0"/>
    <x v="0"/>
    <x v="0"/>
    <x v="3"/>
    <x v="4"/>
    <x v="2"/>
    <x v="1"/>
    <x v="0"/>
    <x v="2"/>
    <x v="0"/>
    <x v="0"/>
    <x v="0"/>
    <x v="0"/>
    <x v="0"/>
    <x v="0"/>
    <x v="1"/>
    <x v="1"/>
    <x v="1"/>
    <x v="0"/>
    <x v="4"/>
    <x v="4"/>
    <x v="2"/>
    <x v="1"/>
    <x v="0"/>
    <x v="1"/>
    <x v="0"/>
    <x v="0"/>
    <x v="0"/>
    <x v="0"/>
    <x v="1"/>
    <x v="37"/>
    <x v="0"/>
    <x v="0"/>
    <x v="149"/>
    <x v="1"/>
    <x v="0"/>
    <x v="1"/>
    <x v="0"/>
    <x v="1"/>
    <m/>
    <m/>
    <s v="Indication of the support needed to make improvements"/>
    <m/>
    <m/>
    <m/>
    <m/>
    <s v="Clear summary of strengths and areas for development"/>
    <m/>
    <s v="Clear explanation of any inspection grades if these are part of the inspection"/>
    <s v="Examples of effective practice"/>
    <m/>
    <s v="Clear explanation of what the school / local authority / proprietor of independent schools is expected to do next"/>
    <s v="Indication of the support needed to make improvements"/>
    <m/>
    <x v="0"/>
    <x v="0"/>
    <m/>
    <s v="Individual"/>
    <x v="0"/>
    <s v="Parent or carer and young people"/>
    <x v="16"/>
    <s v="Parent / Carer"/>
    <m/>
    <x v="0"/>
    <x v="0"/>
    <s v="Primary"/>
    <m/>
    <m/>
    <m/>
    <m/>
    <m/>
    <m/>
    <m/>
    <s v="Local authority"/>
    <m/>
    <m/>
    <m/>
    <s v="Do not publish response"/>
    <s v="ANON-E7Y6-N4U2-M"/>
  </r>
  <r>
    <n v="213"/>
    <m/>
    <s v="c"/>
    <n v="1018"/>
    <m/>
    <x v="0"/>
    <x v="0"/>
    <x v="2"/>
    <x v="2"/>
    <x v="1"/>
    <x v="2"/>
    <x v="0"/>
    <m/>
    <x v="0"/>
    <m/>
    <x v="0"/>
    <m/>
    <x v="6"/>
    <x v="1"/>
    <x v="0"/>
    <m/>
    <x v="0"/>
    <x v="3"/>
    <x v="1"/>
    <x v="0"/>
    <x v="1"/>
    <x v="0"/>
    <x v="1"/>
    <x v="0"/>
    <x v="0"/>
    <m/>
    <x v="1"/>
    <x v="0"/>
    <x v="1"/>
    <x v="1"/>
    <x v="0"/>
    <x v="0"/>
    <x v="0"/>
    <x v="0"/>
    <x v="0"/>
    <x v="0"/>
    <x v="3"/>
    <x v="0"/>
    <x v="2"/>
    <x v="1"/>
    <x v="0"/>
    <x v="0"/>
    <x v="0"/>
    <x v="0"/>
    <x v="1"/>
    <x v="1"/>
    <x v="1"/>
    <x v="0"/>
    <x v="1"/>
    <x v="1"/>
    <x v="1"/>
    <x v="0"/>
    <x v="4"/>
    <x v="4"/>
    <x v="2"/>
    <x v="1"/>
    <x v="0"/>
    <x v="1"/>
    <x v="0"/>
    <x v="0"/>
    <x v="0"/>
    <x v="0"/>
    <x v="1"/>
    <x v="0"/>
    <x v="1"/>
    <x v="0"/>
    <x v="150"/>
    <x v="1"/>
    <x v="0"/>
    <x v="0"/>
    <x v="0"/>
    <x v="0"/>
    <s v="Recommendations for improvement"/>
    <s v="Clear explanation of what the school / local authority / proprietor of independent schools is expected to do next"/>
    <s v="Indication of the support needed to make improvements"/>
    <s v="Any planned follow-up activity by HM Inspectors"/>
    <m/>
    <m/>
    <m/>
    <m/>
    <m/>
    <m/>
    <m/>
    <m/>
    <s v="Clear explanation of what the school / local authority / proprietor of independent schools is expected to do next"/>
    <m/>
    <m/>
    <x v="0"/>
    <x v="0"/>
    <m/>
    <s v="Individual"/>
    <x v="0"/>
    <s v="Parent or carer and young people"/>
    <x v="16"/>
    <s v="Parent / Carer"/>
    <m/>
    <x v="0"/>
    <x v="0"/>
    <m/>
    <m/>
    <m/>
    <s v="Secondary"/>
    <m/>
    <m/>
    <m/>
    <m/>
    <s v="Local authority"/>
    <m/>
    <m/>
    <m/>
    <s v="Publish response"/>
    <s v="ANON-E7Y6-N4UP-J"/>
  </r>
  <r>
    <n v="214"/>
    <m/>
    <s v="c"/>
    <n v="1019"/>
    <m/>
    <x v="0"/>
    <x v="0"/>
    <x v="0"/>
    <x v="2"/>
    <x v="4"/>
    <x v="1"/>
    <x v="0"/>
    <s v="Pupil engagement is an absolute MUST."/>
    <x v="1"/>
    <s v="Taking an anonymous approach would probably be beneficial in some council areas"/>
    <x v="0"/>
    <s v="My son has been continuously bullied at Inverclyde Academy for 3 years. My voice is has never been heard. The last inspection of this school was 2011. That is completely unacceptable. Parents need to be heard"/>
    <x v="0"/>
    <x v="0"/>
    <x v="0"/>
    <m/>
    <x v="4"/>
    <x v="0"/>
    <x v="0"/>
    <x v="2"/>
    <x v="2"/>
    <x v="0"/>
    <x v="1"/>
    <x v="0"/>
    <x v="0"/>
    <m/>
    <x v="2"/>
    <x v="76"/>
    <x v="5"/>
    <x v="6"/>
    <x v="0"/>
    <x v="0"/>
    <x v="0"/>
    <x v="0"/>
    <x v="0"/>
    <x v="4"/>
    <x v="0"/>
    <x v="1"/>
    <x v="2"/>
    <x v="1"/>
    <x v="0"/>
    <x v="3"/>
    <x v="0"/>
    <x v="0"/>
    <x v="1"/>
    <x v="1"/>
    <x v="1"/>
    <x v="0"/>
    <x v="1"/>
    <x v="1"/>
    <x v="1"/>
    <x v="0"/>
    <x v="4"/>
    <x v="4"/>
    <x v="2"/>
    <x v="1"/>
    <x v="0"/>
    <x v="1"/>
    <x v="0"/>
    <x v="0"/>
    <x v="0"/>
    <x v="0"/>
    <x v="1"/>
    <x v="0"/>
    <x v="1"/>
    <x v="0"/>
    <x v="151"/>
    <x v="0"/>
    <x v="0"/>
    <x v="0"/>
    <x v="0"/>
    <x v="0"/>
    <s v="Recommendations for improvement"/>
    <s v="Clear explanation of what the school / local authority / proprietor of independent schools is expected to do next"/>
    <m/>
    <s v="Any planned follow-up activity by HM Inspectors"/>
    <m/>
    <m/>
    <m/>
    <m/>
    <s v="Timely publication after the inspection"/>
    <s v="Clear explanation of any inspection grades if these are part of the inspection"/>
    <m/>
    <s v="Recommendations for improvement"/>
    <m/>
    <m/>
    <m/>
    <x v="0"/>
    <x v="0"/>
    <m/>
    <s v="Individual"/>
    <x v="0"/>
    <s v="Parent or carer and young people"/>
    <x v="16"/>
    <s v="Parent / Carer"/>
    <m/>
    <x v="0"/>
    <x v="0"/>
    <m/>
    <m/>
    <m/>
    <s v="Secondary"/>
    <m/>
    <m/>
    <m/>
    <m/>
    <s v="Not Answered"/>
    <m/>
    <m/>
    <m/>
    <s v="Publish response"/>
    <s v="ANON-E7Y6-N4UJ-C"/>
  </r>
  <r>
    <n v="215"/>
    <m/>
    <s v="c"/>
    <n v="1023"/>
    <m/>
    <x v="0"/>
    <x v="0"/>
    <x v="2"/>
    <x v="0"/>
    <x v="0"/>
    <x v="2"/>
    <x v="0"/>
    <m/>
    <x v="1"/>
    <m/>
    <x v="2"/>
    <m/>
    <x v="0"/>
    <x v="0"/>
    <x v="0"/>
    <s v="A 10 year cycle means schools will have a whole cohort of pupils who have never been part of an inspection. I believe it needs to happen every 4-5 years maximum, to ensure all pupils have an opportunity to feedback to inspectors at least once during their time within a school."/>
    <x v="2"/>
    <x v="0"/>
    <x v="0"/>
    <x v="0"/>
    <x v="0"/>
    <x v="0"/>
    <x v="1"/>
    <x v="0"/>
    <x v="0"/>
    <m/>
    <x v="0"/>
    <x v="0"/>
    <x v="1"/>
    <x v="3"/>
    <x v="0"/>
    <x v="0"/>
    <x v="0"/>
    <x v="0"/>
    <x v="1"/>
    <x v="0"/>
    <x v="6"/>
    <x v="0"/>
    <x v="0"/>
    <x v="1"/>
    <x v="0"/>
    <x v="0"/>
    <x v="0"/>
    <x v="0"/>
    <x v="0"/>
    <x v="0"/>
    <x v="0"/>
    <x v="1"/>
    <x v="1"/>
    <x v="1"/>
    <x v="1"/>
    <x v="0"/>
    <x v="0"/>
    <x v="0"/>
    <x v="2"/>
    <x v="1"/>
    <x v="0"/>
    <x v="0"/>
    <x v="0"/>
    <x v="0"/>
    <x v="0"/>
    <x v="0"/>
    <x v="1"/>
    <x v="0"/>
    <x v="3"/>
    <x v="32"/>
    <x v="152"/>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0"/>
    <x v="4"/>
    <s v="If areas for improvement are identified, there should be a timescale given for those improvements to be made. If sufficient evidence is not provided by the school to show the improvements, inspectors should revisit and review, offering guidance and/or assistance."/>
    <s v="Individual"/>
    <x v="0"/>
    <s v="Parent or carer and young people"/>
    <x v="16"/>
    <s v="Parent / Carer"/>
    <m/>
    <x v="0"/>
    <x v="0"/>
    <m/>
    <m/>
    <m/>
    <s v="Secondary"/>
    <m/>
    <m/>
    <m/>
    <m/>
    <s v="Not Answered"/>
    <m/>
    <m/>
    <m/>
    <s v="Publish response"/>
    <s v="ANON-E7Y6-N4UC-5"/>
  </r>
  <r>
    <n v="216"/>
    <m/>
    <s v="c"/>
    <n v="1029"/>
    <m/>
    <x v="0"/>
    <x v="0"/>
    <x v="2"/>
    <x v="3"/>
    <x v="1"/>
    <x v="1"/>
    <x v="0"/>
    <s v="A random selection of children should be chosen rather than though are likely to say positive things. Children are impressionable and somethings the warning of an inspection from their own teachers is enough for them to only comment positively. I feel just chatting to children in casual environment as lunchtimes, in playgrounds would be more impactful that putting them on the spot. Children hate the number of questionnaire they receive, it’s a tick box exercise"/>
    <x v="0"/>
    <s v="Teachers and staff know the school better than inspectors who only come in for a week worts and all."/>
    <x v="0"/>
    <s v="Focus groups and parent council are only for certain type of parent. They become clicks fo the same parents and therefore not useful. How about visiting and chatting to parents are parents evening"/>
    <x v="3"/>
    <x v="0"/>
    <x v="3"/>
    <s v="Inspections should be at least yearly. Changes in school can happen very quickly due to changes in staff. Staff turnover is quite often an indicator about the school, management and processes. It’s a good place to start looking to do inspections"/>
    <x v="3"/>
    <x v="5"/>
    <x v="1"/>
    <x v="1"/>
    <x v="2"/>
    <x v="0"/>
    <x v="1"/>
    <x v="0"/>
    <x v="0"/>
    <m/>
    <x v="3"/>
    <x v="77"/>
    <x v="3"/>
    <x v="2"/>
    <x v="0"/>
    <x v="0"/>
    <x v="1"/>
    <x v="2"/>
    <x v="0"/>
    <x v="0"/>
    <x v="3"/>
    <x v="0"/>
    <x v="2"/>
    <x v="0"/>
    <x v="0"/>
    <x v="0"/>
    <x v="0"/>
    <x v="1"/>
    <x v="1"/>
    <x v="0"/>
    <x v="1"/>
    <x v="0"/>
    <x v="0"/>
    <x v="1"/>
    <x v="1"/>
    <x v="0"/>
    <x v="0"/>
    <x v="2"/>
    <x v="0"/>
    <x v="1"/>
    <x v="0"/>
    <x v="1"/>
    <x v="0"/>
    <x v="2"/>
    <x v="2"/>
    <x v="0"/>
    <x v="1"/>
    <x v="0"/>
    <x v="1"/>
    <x v="0"/>
    <x v="153"/>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m/>
    <m/>
    <m/>
    <m/>
    <m/>
    <s v="Clear explanation of what the school / local authority / proprietor of independent schools is expected to do next"/>
    <s v="Indication of the support needed to make improvements"/>
    <s v="Any planned follow-up activity by HM Inspectors"/>
    <x v="0"/>
    <x v="0"/>
    <m/>
    <s v="Individual"/>
    <x v="0"/>
    <s v="Parent or carer and young people"/>
    <x v="16"/>
    <s v="Parent / Carer"/>
    <m/>
    <x v="0"/>
    <x v="0"/>
    <s v="Primary"/>
    <m/>
    <s v="Public Sector"/>
    <s v="Secondary"/>
    <m/>
    <m/>
    <m/>
    <m/>
    <s v="Not Answered"/>
    <m/>
    <m/>
    <m/>
    <s v="Publish response"/>
    <s v="ANON-E7Y6-N4US-N"/>
  </r>
  <r>
    <n v="217"/>
    <m/>
    <s v="c"/>
    <n v="1113"/>
    <m/>
    <x v="0"/>
    <x v="0"/>
    <x v="4"/>
    <x v="2"/>
    <x v="1"/>
    <x v="2"/>
    <x v="0"/>
    <m/>
    <x v="0"/>
    <m/>
    <x v="0"/>
    <m/>
    <x v="3"/>
    <x v="0"/>
    <x v="0"/>
    <m/>
    <x v="2"/>
    <x v="0"/>
    <x v="5"/>
    <x v="0"/>
    <x v="3"/>
    <x v="0"/>
    <x v="0"/>
    <x v="1"/>
    <x v="0"/>
    <m/>
    <x v="1"/>
    <x v="0"/>
    <x v="0"/>
    <x v="4"/>
    <x v="0"/>
    <x v="0"/>
    <x v="0"/>
    <x v="0"/>
    <x v="1"/>
    <x v="1"/>
    <x v="0"/>
    <x v="1"/>
    <x v="0"/>
    <x v="0"/>
    <x v="1"/>
    <x v="2"/>
    <x v="0"/>
    <x v="0"/>
    <x v="0"/>
    <x v="0"/>
    <x v="0"/>
    <x v="0"/>
    <x v="1"/>
    <x v="1"/>
    <x v="1"/>
    <x v="0"/>
    <x v="4"/>
    <x v="4"/>
    <x v="2"/>
    <x v="1"/>
    <x v="0"/>
    <x v="1"/>
    <x v="0"/>
    <x v="0"/>
    <x v="0"/>
    <x v="0"/>
    <x v="1"/>
    <x v="0"/>
    <x v="0"/>
    <x v="0"/>
    <x v="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s v="Timely publication after the inspection"/>
    <s v="Clear explanation of any inspection grades if these are part of the inspection"/>
    <s v="Examples of effective practice"/>
    <s v="Recommendations for improvement"/>
    <s v="Clear explanation of what the school / local authority / proprietor of independent schools is expected to do next"/>
    <s v="Indication of the support needed to make improvements"/>
    <s v="Any planned follow-up activity by HM Inspectors"/>
    <x v="0"/>
    <x v="0"/>
    <m/>
    <s v="Individual"/>
    <x v="0"/>
    <s v="Parent or carer and young people"/>
    <x v="16"/>
    <s v="Parent / Carer"/>
    <m/>
    <x v="0"/>
    <x v="0"/>
    <m/>
    <m/>
    <m/>
    <s v="Secondary"/>
    <m/>
    <m/>
    <m/>
    <m/>
    <s v="Not Answered"/>
    <m/>
    <m/>
    <m/>
    <s v="Do not publish response"/>
    <s v="ANON-E7Y6-N4B4-3"/>
  </r>
  <r>
    <n v="218"/>
    <m/>
    <s v="b"/>
    <n v="741"/>
    <m/>
    <x v="0"/>
    <x v="0"/>
    <x v="0"/>
    <x v="0"/>
    <x v="1"/>
    <x v="0"/>
    <x v="0"/>
    <s v="More opportunities"/>
    <x v="0"/>
    <m/>
    <x v="2"/>
    <m/>
    <x v="5"/>
    <x v="1"/>
    <x v="0"/>
    <m/>
    <x v="3"/>
    <x v="5"/>
    <x v="0"/>
    <x v="0"/>
    <x v="1"/>
    <x v="0"/>
    <x v="0"/>
    <x v="1"/>
    <x v="0"/>
    <m/>
    <x v="0"/>
    <x v="0"/>
    <x v="0"/>
    <x v="0"/>
    <x v="0"/>
    <x v="1"/>
    <x v="1"/>
    <x v="2"/>
    <x v="1"/>
    <x v="1"/>
    <x v="0"/>
    <x v="1"/>
    <x v="2"/>
    <x v="1"/>
    <x v="1"/>
    <x v="2"/>
    <x v="0"/>
    <x v="0"/>
    <x v="0"/>
    <x v="0"/>
    <x v="0"/>
    <x v="1"/>
    <x v="0"/>
    <x v="1"/>
    <x v="0"/>
    <x v="0"/>
    <x v="0"/>
    <x v="0"/>
    <x v="0"/>
    <x v="0"/>
    <x v="0"/>
    <x v="1"/>
    <x v="1"/>
    <x v="2"/>
    <x v="2"/>
    <x v="0"/>
    <x v="1"/>
    <x v="0"/>
    <x v="0"/>
    <x v="0"/>
    <x v="154"/>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s v="Recommendations for improvement"/>
    <m/>
    <m/>
    <m/>
    <x v="0"/>
    <x v="1"/>
    <m/>
    <s v="Group"/>
    <x v="0"/>
    <s v="Parent or carer and young people"/>
    <x v="16"/>
    <s v="Child / Young Person"/>
    <m/>
    <x v="0"/>
    <x v="0"/>
    <m/>
    <m/>
    <m/>
    <s v="Secondary"/>
    <m/>
    <m/>
    <m/>
    <m/>
    <s v="Not Answered"/>
    <m/>
    <m/>
    <m/>
    <s v="Publish response"/>
    <s v="ANON-E7Y6-NX6A-8"/>
  </r>
  <r>
    <n v="219"/>
    <m/>
    <s v="c"/>
    <n v="511"/>
    <m/>
    <x v="0"/>
    <x v="0"/>
    <x v="0"/>
    <x v="0"/>
    <x v="0"/>
    <x v="0"/>
    <x v="2"/>
    <s v="Asking them how the school, the building, the environment,  the staff aswell as other students feel"/>
    <x v="1"/>
    <s v="Staff are in the building 5days aweek they know the faults &amp; positives of the school, building &amp; environment"/>
    <x v="2"/>
    <s v="Parents &amp; carers see how thier children feel going to school &amp; leaving school. Children are honest if they do or dont like school which tells Parents &amp; carers how the school is doing"/>
    <x v="0"/>
    <x v="0"/>
    <x v="3"/>
    <s v="Schools should be inspected regularly, 3-5 yrs aswell as when risks arise"/>
    <x v="0"/>
    <x v="3"/>
    <x v="1"/>
    <x v="2"/>
    <x v="1"/>
    <x v="1"/>
    <x v="0"/>
    <x v="1"/>
    <x v="1"/>
    <s v="There should be a mix of grades &amp; statements._x000a_Schools of low grades need to be held responsible for all issues &amp; given a decent &amp; agreeable amount of time to make the changes._x000a_Schools of high grades need ro be held to thier high standards"/>
    <x v="3"/>
    <x v="78"/>
    <x v="1"/>
    <x v="3"/>
    <x v="0"/>
    <x v="0"/>
    <x v="0"/>
    <x v="0"/>
    <x v="1"/>
    <x v="1"/>
    <x v="0"/>
    <x v="1"/>
    <x v="0"/>
    <x v="1"/>
    <x v="0"/>
    <x v="0"/>
    <x v="0"/>
    <x v="0"/>
    <x v="0"/>
    <x v="0"/>
    <x v="0"/>
    <x v="1"/>
    <x v="1"/>
    <x v="1"/>
    <x v="1"/>
    <x v="0"/>
    <x v="0"/>
    <x v="0"/>
    <x v="2"/>
    <x v="1"/>
    <x v="0"/>
    <x v="0"/>
    <x v="0"/>
    <x v="0"/>
    <x v="0"/>
    <x v="0"/>
    <x v="1"/>
    <x v="0"/>
    <x v="3"/>
    <x v="33"/>
    <x v="155"/>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m/>
    <s v="Clear explanation of what the school / local authority / proprietor of independent schools is expected to do next"/>
    <s v="Indication of the support needed to make improvements"/>
    <m/>
    <x v="0"/>
    <x v="0"/>
    <m/>
    <s v="Individual"/>
    <x v="0"/>
    <s v="Parent or carer and young people"/>
    <x v="16"/>
    <s v="Other, please state:"/>
    <s v="Older Sibling/ carer of school age children"/>
    <x v="0"/>
    <x v="0"/>
    <s v="Primary"/>
    <m/>
    <m/>
    <m/>
    <m/>
    <m/>
    <m/>
    <m/>
    <s v="Not Answered"/>
    <m/>
    <m/>
    <m/>
    <s v="Publish response"/>
    <s v="ANON-E7Y6-NX8H-H"/>
  </r>
  <r>
    <n v="220"/>
    <m/>
    <s v="c"/>
    <n v="10"/>
    <m/>
    <x v="0"/>
    <x v="0"/>
    <x v="2"/>
    <x v="2"/>
    <x v="1"/>
    <x v="2"/>
    <x v="0"/>
    <s v="Having childrens voices heard during lessons to find out how well or not they are working. Could anything be done differently so that children are understanding the lesson."/>
    <x v="3"/>
    <m/>
    <x v="0"/>
    <s v="Being involved in lesson approaches and materials to work together with schools and how parents work with children at home"/>
    <x v="0"/>
    <x v="1"/>
    <x v="0"/>
    <s v="Also consider any complaints for the school and frequency of them and inspect from that"/>
    <x v="0"/>
    <x v="3"/>
    <x v="1"/>
    <x v="0"/>
    <x v="3"/>
    <x v="0"/>
    <x v="0"/>
    <x v="1"/>
    <x v="0"/>
    <m/>
    <x v="2"/>
    <x v="0"/>
    <x v="5"/>
    <x v="6"/>
    <x v="0"/>
    <x v="1"/>
    <x v="0"/>
    <x v="0"/>
    <x v="3"/>
    <x v="0"/>
    <x v="6"/>
    <x v="0"/>
    <x v="2"/>
    <x v="1"/>
    <x v="0"/>
    <x v="0"/>
    <x v="0"/>
    <x v="0"/>
    <x v="1"/>
    <x v="1"/>
    <x v="1"/>
    <x v="0"/>
    <x v="1"/>
    <x v="1"/>
    <x v="1"/>
    <x v="0"/>
    <x v="4"/>
    <x v="4"/>
    <x v="2"/>
    <x v="1"/>
    <x v="0"/>
    <x v="1"/>
    <x v="0"/>
    <x v="0"/>
    <x v="0"/>
    <x v="0"/>
    <x v="1"/>
    <x v="0"/>
    <x v="1"/>
    <x v="0"/>
    <x v="156"/>
    <x v="0"/>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m/>
    <s v="Clear explanation of what the school / local authority / proprietor of independent schools is expected to do next"/>
    <m/>
    <s v="Any planned follow-up activity by HM Inspectors"/>
    <x v="0"/>
    <x v="1"/>
    <m/>
    <s v="Individual"/>
    <x v="0"/>
    <s v="Parent or carer and young people"/>
    <x v="17"/>
    <s v="Parent / Carer"/>
    <m/>
    <x v="0"/>
    <x v="0"/>
    <s v="Primary"/>
    <m/>
    <m/>
    <m/>
    <m/>
    <m/>
    <m/>
    <m/>
    <s v="Not Answered"/>
    <m/>
    <m/>
    <m/>
    <s v="Publish response"/>
    <s v="ANON-E7Y6-NC3M-V"/>
  </r>
  <r>
    <n v="221"/>
    <m/>
    <s v="c"/>
    <n v="268"/>
    <m/>
    <x v="0"/>
    <x v="0"/>
    <x v="0"/>
    <x v="2"/>
    <x v="1"/>
    <x v="2"/>
    <x v="0"/>
    <m/>
    <x v="1"/>
    <m/>
    <x v="0"/>
    <s v="There should be greater interaction beyond potentially biased groups like ptc"/>
    <x v="0"/>
    <x v="0"/>
    <x v="0"/>
    <s v="The more frequent the better yo ensure high quality education and progress being made in areas of improvement"/>
    <x v="2"/>
    <x v="5"/>
    <x v="0"/>
    <x v="2"/>
    <x v="0"/>
    <x v="0"/>
    <x v="1"/>
    <x v="0"/>
    <x v="0"/>
    <m/>
    <x v="2"/>
    <x v="79"/>
    <x v="3"/>
    <x v="6"/>
    <x v="0"/>
    <x v="0"/>
    <x v="0"/>
    <x v="2"/>
    <x v="0"/>
    <x v="0"/>
    <x v="0"/>
    <x v="0"/>
    <x v="0"/>
    <x v="1"/>
    <x v="0"/>
    <x v="0"/>
    <x v="0"/>
    <x v="1"/>
    <x v="1"/>
    <x v="1"/>
    <x v="1"/>
    <x v="0"/>
    <x v="1"/>
    <x v="1"/>
    <x v="2"/>
    <x v="1"/>
    <x v="4"/>
    <x v="0"/>
    <x v="2"/>
    <x v="1"/>
    <x v="0"/>
    <x v="1"/>
    <x v="0"/>
    <x v="0"/>
    <x v="0"/>
    <x v="0"/>
    <x v="1"/>
    <x v="0"/>
    <x v="1"/>
    <x v="0"/>
    <x v="157"/>
    <x v="1"/>
    <x v="0"/>
    <x v="0"/>
    <x v="1"/>
    <x v="1"/>
    <s v="Recommendations for improvement"/>
    <s v="Clear explanation of what the school / local authority / proprietor of independent schools is expected to do next"/>
    <m/>
    <m/>
    <m/>
    <m/>
    <m/>
    <s v="Clear summary of strengths and areas for development"/>
    <m/>
    <m/>
    <m/>
    <s v="Recommendations for improvement"/>
    <s v="Clear explanation of what the school / local authority / proprietor of independent schools is expected to do next"/>
    <m/>
    <m/>
    <x v="5"/>
    <x v="0"/>
    <m/>
    <s v="Individual"/>
    <x v="0"/>
    <s v="Parent or carer and young people"/>
    <x v="17"/>
    <s v="Parent / Carer"/>
    <m/>
    <x v="1"/>
    <x v="0"/>
    <s v="Primary"/>
    <m/>
    <m/>
    <m/>
    <m/>
    <m/>
    <m/>
    <m/>
    <s v="Not Answered"/>
    <m/>
    <m/>
    <m/>
    <s v="Publish response"/>
    <s v="ANON-E7Y6-NCME-E"/>
  </r>
  <r>
    <n v="222"/>
    <m/>
    <s v="c"/>
    <n v="287"/>
    <m/>
    <x v="0"/>
    <x v="0"/>
    <x v="1"/>
    <x v="5"/>
    <x v="4"/>
    <x v="0"/>
    <x v="2"/>
    <s v="open questions and no interference on their opinions. Children can be easily manipulate if the questions induce a sort of response"/>
    <x v="2"/>
    <m/>
    <x v="0"/>
    <m/>
    <x v="5"/>
    <x v="1"/>
    <x v="0"/>
    <m/>
    <x v="0"/>
    <x v="3"/>
    <x v="2"/>
    <x v="0"/>
    <x v="3"/>
    <x v="0"/>
    <x v="1"/>
    <x v="0"/>
    <x v="0"/>
    <m/>
    <x v="2"/>
    <x v="0"/>
    <x v="0"/>
    <x v="2"/>
    <x v="1"/>
    <x v="5"/>
    <x v="0"/>
    <x v="4"/>
    <x v="0"/>
    <x v="5"/>
    <x v="0"/>
    <x v="1"/>
    <x v="1"/>
    <x v="0"/>
    <x v="0"/>
    <x v="5"/>
    <x v="0"/>
    <x v="4"/>
    <x v="1"/>
    <x v="1"/>
    <x v="1"/>
    <x v="0"/>
    <x v="1"/>
    <x v="1"/>
    <x v="1"/>
    <x v="0"/>
    <x v="0"/>
    <x v="2"/>
    <x v="0"/>
    <x v="1"/>
    <x v="0"/>
    <x v="0"/>
    <x v="0"/>
    <x v="4"/>
    <x v="2"/>
    <x v="0"/>
    <x v="1"/>
    <x v="0"/>
    <x v="0"/>
    <x v="0"/>
    <x v="1"/>
    <x v="0"/>
    <x v="0"/>
    <x v="1"/>
    <x v="0"/>
    <x v="0"/>
    <s v="Recommendations for improvement"/>
    <m/>
    <s v="Indication of the support needed to make improvements"/>
    <m/>
    <m/>
    <m/>
    <s v="Language and content which reflects the context of the school"/>
    <s v="Clear summary of strengths and areas for development"/>
    <m/>
    <m/>
    <s v="Examples of effective practice"/>
    <s v="Recommendations for improvement"/>
    <m/>
    <m/>
    <m/>
    <x v="2"/>
    <x v="0"/>
    <m/>
    <s v="Individual"/>
    <x v="0"/>
    <s v="Parent or carer and young people"/>
    <x v="17"/>
    <s v="Parent / Carer"/>
    <m/>
    <x v="0"/>
    <x v="0"/>
    <s v="Primary"/>
    <m/>
    <m/>
    <m/>
    <m/>
    <m/>
    <m/>
    <m/>
    <s v="Not Answered"/>
    <m/>
    <m/>
    <m/>
    <s v="Publish response"/>
    <s v="ANON-E7Y6-NCFZ-V"/>
  </r>
  <r>
    <n v="223"/>
    <m/>
    <s v="c"/>
    <n v="381"/>
    <m/>
    <x v="0"/>
    <x v="0"/>
    <x v="1"/>
    <x v="1"/>
    <x v="4"/>
    <x v="2"/>
    <x v="2"/>
    <s v="A group meeting where learners can share thoughts in a constructive manner without naming and shaming staff."/>
    <x v="2"/>
    <m/>
    <x v="3"/>
    <m/>
    <x v="2"/>
    <x v="2"/>
    <x v="2"/>
    <m/>
    <x v="2"/>
    <x v="0"/>
    <x v="0"/>
    <x v="2"/>
    <x v="0"/>
    <x v="0"/>
    <x v="0"/>
    <x v="1"/>
    <x v="0"/>
    <m/>
    <x v="1"/>
    <x v="0"/>
    <x v="0"/>
    <x v="1"/>
    <x v="0"/>
    <x v="0"/>
    <x v="0"/>
    <x v="1"/>
    <x v="0"/>
    <x v="0"/>
    <x v="2"/>
    <x v="1"/>
    <x v="2"/>
    <x v="0"/>
    <x v="0"/>
    <x v="2"/>
    <x v="0"/>
    <x v="0"/>
    <x v="1"/>
    <x v="1"/>
    <x v="1"/>
    <x v="1"/>
    <x v="0"/>
    <x v="0"/>
    <x v="1"/>
    <x v="0"/>
    <x v="0"/>
    <x v="4"/>
    <x v="2"/>
    <x v="1"/>
    <x v="0"/>
    <x v="1"/>
    <x v="0"/>
    <x v="0"/>
    <x v="0"/>
    <x v="0"/>
    <x v="1"/>
    <x v="0"/>
    <x v="0"/>
    <x v="0"/>
    <x v="158"/>
    <x v="1"/>
    <x v="0"/>
    <x v="0"/>
    <x v="0"/>
    <x v="1"/>
    <s v="Recommendations for improvement"/>
    <m/>
    <s v="Indication of the support needed to make improvements"/>
    <s v="Any planned follow-up activity by HM Inspectors"/>
    <m/>
    <m/>
    <s v="Language and content which reflects the context of the school"/>
    <s v="Clear summary of strengths and areas for development"/>
    <m/>
    <m/>
    <m/>
    <s v="Recommendations for improvement"/>
    <m/>
    <m/>
    <m/>
    <x v="2"/>
    <x v="2"/>
    <m/>
    <s v="Individual"/>
    <x v="0"/>
    <s v="Parent or carer and young people"/>
    <x v="17"/>
    <s v="Parent / Carer"/>
    <m/>
    <x v="0"/>
    <x v="0"/>
    <m/>
    <m/>
    <m/>
    <s v="Secondary"/>
    <m/>
    <m/>
    <m/>
    <m/>
    <s v="Other, please state:"/>
    <m/>
    <m/>
    <m/>
    <s v="Do not publish response"/>
    <s v="ANON-E7Y6-NCER-K"/>
  </r>
  <r>
    <n v="224"/>
    <m/>
    <s v="c"/>
    <n v="607"/>
    <m/>
    <x v="0"/>
    <x v="0"/>
    <x v="2"/>
    <x v="2"/>
    <x v="1"/>
    <x v="2"/>
    <x v="0"/>
    <s v="Having discussions with Neurodivergent children instead of academics would be highly beneficial as this is the cohort that is currently being massively failed in Scotland, especially in High Schools."/>
    <x v="1"/>
    <s v="I think teachers should be criticised more for their failed efforts. My job allows me to see teachers on a daily basis and SOME should not be in the job, especially in High Schools. _x000a_Allowing them to have a voice should come after observations of their practice."/>
    <x v="0"/>
    <s v="Parent bodies are an integral part of all schools, their voice is important and it’s not taken seriously enough. They are regularly fobbed off, given excuses and continually told, “the budget won’t allow”! Parents have a right to send their children to school and be confident that rich learning and exceptional, well trained staff are creating a positive experience of education! That is absolutely not happening in my local authority and inspections need to happen rapidly to help the next generation!"/>
    <x v="0"/>
    <x v="0"/>
    <x v="0"/>
    <s v="More inspections need to happen and they need to happen soon. Children are being failed on a daily basis and change is needed."/>
    <x v="0"/>
    <x v="3"/>
    <x v="0"/>
    <x v="0"/>
    <x v="1"/>
    <x v="0"/>
    <x v="0"/>
    <x v="1"/>
    <x v="0"/>
    <s v="Grading is fine, however details of what is going well and what needs improved needs to be written and published."/>
    <x v="2"/>
    <x v="80"/>
    <x v="1"/>
    <x v="6"/>
    <x v="0"/>
    <x v="0"/>
    <x v="0"/>
    <x v="0"/>
    <x v="0"/>
    <x v="6"/>
    <x v="0"/>
    <x v="1"/>
    <x v="0"/>
    <x v="1"/>
    <x v="0"/>
    <x v="4"/>
    <x v="0"/>
    <x v="0"/>
    <x v="0"/>
    <x v="5"/>
    <x v="0"/>
    <x v="0"/>
    <x v="1"/>
    <x v="1"/>
    <x v="0"/>
    <x v="0"/>
    <x v="4"/>
    <x v="4"/>
    <x v="2"/>
    <x v="1"/>
    <x v="0"/>
    <x v="0"/>
    <x v="0"/>
    <x v="2"/>
    <x v="0"/>
    <x v="1"/>
    <x v="1"/>
    <x v="0"/>
    <x v="0"/>
    <x v="0"/>
    <x v="159"/>
    <x v="0"/>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s v="Recommendations for improvement"/>
    <m/>
    <m/>
    <m/>
    <x v="0"/>
    <x v="0"/>
    <s v="A follow up means the school can’t go back to their old ways."/>
    <s v="Individual"/>
    <x v="0"/>
    <s v="Parent or carer and young people"/>
    <x v="17"/>
    <s v="Parent / Carer"/>
    <s v="I also work in education."/>
    <x v="0"/>
    <x v="0"/>
    <m/>
    <m/>
    <m/>
    <s v="Secondary"/>
    <m/>
    <m/>
    <m/>
    <m/>
    <s v="Not Answered"/>
    <m/>
    <m/>
    <m/>
    <s v="Publish response"/>
    <s v="ANON-E7Y6-NXVF-D"/>
  </r>
  <r>
    <n v="225"/>
    <m/>
    <s v="c"/>
    <n v="610"/>
    <m/>
    <x v="0"/>
    <x v="0"/>
    <x v="0"/>
    <x v="2"/>
    <x v="1"/>
    <x v="2"/>
    <x v="0"/>
    <m/>
    <x v="0"/>
    <s v="Small focus groups, 1-2-1, private and trusting space"/>
    <x v="0"/>
    <s v="Reach out to wider school community to include parents who may find it hard to engage"/>
    <x v="6"/>
    <x v="0"/>
    <x v="0"/>
    <m/>
    <x v="4"/>
    <x v="2"/>
    <x v="1"/>
    <x v="1"/>
    <x v="0"/>
    <x v="0"/>
    <x v="0"/>
    <x v="1"/>
    <x v="0"/>
    <m/>
    <x v="0"/>
    <x v="0"/>
    <x v="1"/>
    <x v="1"/>
    <x v="0"/>
    <x v="0"/>
    <x v="0"/>
    <x v="0"/>
    <x v="0"/>
    <x v="0"/>
    <x v="0"/>
    <x v="0"/>
    <x v="2"/>
    <x v="1"/>
    <x v="0"/>
    <x v="2"/>
    <x v="0"/>
    <x v="0"/>
    <x v="1"/>
    <x v="1"/>
    <x v="1"/>
    <x v="0"/>
    <x v="1"/>
    <x v="1"/>
    <x v="1"/>
    <x v="0"/>
    <x v="4"/>
    <x v="4"/>
    <x v="2"/>
    <x v="1"/>
    <x v="0"/>
    <x v="1"/>
    <x v="0"/>
    <x v="0"/>
    <x v="0"/>
    <x v="0"/>
    <x v="1"/>
    <x v="0"/>
    <x v="1"/>
    <x v="0"/>
    <x v="1"/>
    <x v="0"/>
    <x v="0"/>
    <x v="0"/>
    <x v="1"/>
    <x v="1"/>
    <s v="Recommendations for improvement"/>
    <s v="Clear explanation of what the school / local authority / proprietor of independent schools is expected to do next"/>
    <m/>
    <m/>
    <m/>
    <m/>
    <m/>
    <s v="Clear summary of strengths and areas for development"/>
    <s v="Timely publication after the inspection"/>
    <m/>
    <m/>
    <m/>
    <s v="Clear explanation of what the school / local authority / proprietor of independent schools is expected to do next"/>
    <m/>
    <m/>
    <x v="3"/>
    <x v="0"/>
    <m/>
    <s v="Individual"/>
    <x v="0"/>
    <s v="Parent or carer and young people"/>
    <x v="17"/>
    <s v="Parent / Carer"/>
    <m/>
    <x v="0"/>
    <x v="0"/>
    <m/>
    <m/>
    <m/>
    <s v="Secondary"/>
    <m/>
    <m/>
    <m/>
    <m/>
    <s v="Not Answered"/>
    <m/>
    <m/>
    <m/>
    <s v="Do not publish response"/>
    <s v="ANON-E7Y6-NXVX-Y"/>
  </r>
  <r>
    <n v="226"/>
    <m/>
    <s v="c"/>
    <n v="671"/>
    <m/>
    <x v="0"/>
    <x v="0"/>
    <x v="0"/>
    <x v="0"/>
    <x v="0"/>
    <x v="0"/>
    <x v="2"/>
    <s v="Anonymity, understanding their impact, supported, clear/age appropriate communication"/>
    <x v="1"/>
    <s v="Anonymous surveys with all open-ended questions and inclusive to all teaching staff."/>
    <x v="2"/>
    <s v="Anonymous feedback options and/or, parent council meeting to discuss and submit summary."/>
    <x v="0"/>
    <x v="1"/>
    <x v="4"/>
    <s v="If something is missed every 10 years is a generation..."/>
    <x v="0"/>
    <x v="3"/>
    <x v="0"/>
    <x v="0"/>
    <x v="3"/>
    <x v="0"/>
    <x v="0"/>
    <x v="1"/>
    <x v="0"/>
    <m/>
    <x v="3"/>
    <x v="81"/>
    <x v="0"/>
    <x v="0"/>
    <x v="1"/>
    <x v="0"/>
    <x v="1"/>
    <x v="1"/>
    <x v="0"/>
    <x v="4"/>
    <x v="0"/>
    <x v="1"/>
    <x v="0"/>
    <x v="0"/>
    <x v="0"/>
    <x v="0"/>
    <x v="1"/>
    <x v="1"/>
    <x v="1"/>
    <x v="0"/>
    <x v="1"/>
    <x v="1"/>
    <x v="0"/>
    <x v="0"/>
    <x v="0"/>
    <x v="1"/>
    <x v="0"/>
    <x v="0"/>
    <x v="0"/>
    <x v="1"/>
    <x v="2"/>
    <x v="0"/>
    <x v="0"/>
    <x v="0"/>
    <x v="0"/>
    <x v="1"/>
    <x v="0"/>
    <x v="0"/>
    <x v="1"/>
    <x v="34"/>
    <x v="160"/>
    <x v="1"/>
    <x v="0"/>
    <x v="0"/>
    <x v="0"/>
    <x v="0"/>
    <s v="Recommendations for improvement"/>
    <s v="Clear explanation of what the school / local authority / proprietor of independent schools is expected to do next"/>
    <s v="Indication of the support needed to make improvements"/>
    <s v="Any planned follow-up activity by HM Inspectors"/>
    <m/>
    <s v="And follow up"/>
    <m/>
    <s v="Clear summary of strengths and areas for development"/>
    <s v="Timely publication after the inspection"/>
    <m/>
    <m/>
    <m/>
    <s v="Clear explanation of what the school / local authority / proprietor of independent schools is expected to do next"/>
    <m/>
    <m/>
    <x v="2"/>
    <x v="0"/>
    <m/>
    <s v="Individual"/>
    <x v="0"/>
    <s v="Parent or carer and young people"/>
    <x v="17"/>
    <s v="Parent / Carer"/>
    <m/>
    <x v="0"/>
    <x v="0"/>
    <s v="Primary"/>
    <m/>
    <m/>
    <s v="Secondary"/>
    <m/>
    <m/>
    <m/>
    <m/>
    <s v="Not Answered"/>
    <m/>
    <m/>
    <m/>
    <s v="Publish response"/>
    <s v="ANON-E7Y6-NXR3-P"/>
  </r>
  <r>
    <n v="227"/>
    <m/>
    <s v="c"/>
    <n v="794"/>
    <m/>
    <x v="0"/>
    <x v="0"/>
    <x v="2"/>
    <x v="0"/>
    <x v="1"/>
    <x v="2"/>
    <x v="0"/>
    <s v="Focus groups with children. Online questionnaires"/>
    <x v="2"/>
    <m/>
    <x v="3"/>
    <m/>
    <x v="2"/>
    <x v="1"/>
    <x v="0"/>
    <m/>
    <x v="3"/>
    <x v="2"/>
    <x v="1"/>
    <x v="1"/>
    <x v="1"/>
    <x v="0"/>
    <x v="0"/>
    <x v="1"/>
    <x v="0"/>
    <m/>
    <x v="2"/>
    <x v="0"/>
    <x v="4"/>
    <x v="1"/>
    <x v="0"/>
    <x v="0"/>
    <x v="1"/>
    <x v="0"/>
    <x v="0"/>
    <x v="1"/>
    <x v="5"/>
    <x v="0"/>
    <x v="2"/>
    <x v="0"/>
    <x v="0"/>
    <x v="2"/>
    <x v="1"/>
    <x v="1"/>
    <x v="1"/>
    <x v="1"/>
    <x v="1"/>
    <x v="1"/>
    <x v="0"/>
    <x v="0"/>
    <x v="1"/>
    <x v="1"/>
    <x v="0"/>
    <x v="0"/>
    <x v="0"/>
    <x v="1"/>
    <x v="0"/>
    <x v="1"/>
    <x v="0"/>
    <x v="2"/>
    <x v="0"/>
    <x v="0"/>
    <x v="1"/>
    <x v="0"/>
    <x v="0"/>
    <x v="0"/>
    <x v="161"/>
    <x v="0"/>
    <x v="0"/>
    <x v="0"/>
    <x v="1"/>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6"/>
    <x v="2"/>
    <m/>
    <s v="Individual"/>
    <x v="0"/>
    <s v="Parent or carer and young people"/>
    <x v="17"/>
    <s v="Parent / Carer"/>
    <m/>
    <x v="0"/>
    <x v="0"/>
    <m/>
    <m/>
    <m/>
    <m/>
    <m/>
    <m/>
    <m/>
    <m/>
    <s v="Not Answered"/>
    <m/>
    <m/>
    <m/>
    <s v="Publish response"/>
    <s v="ANON-E7Y6-NX72-T"/>
  </r>
  <r>
    <n v="228"/>
    <m/>
    <s v="c"/>
    <n v="145"/>
    <m/>
    <x v="0"/>
    <x v="0"/>
    <x v="1"/>
    <x v="5"/>
    <x v="0"/>
    <x v="0"/>
    <x v="4"/>
    <m/>
    <x v="5"/>
    <m/>
    <x v="4"/>
    <m/>
    <x v="0"/>
    <x v="4"/>
    <x v="3"/>
    <s v="I don't think inspections should take place. I think you should let the local authority manage their schools. It's not a nice process for schools and the pressure put on them in unesessary."/>
    <x v="1"/>
    <x v="1"/>
    <x v="0"/>
    <x v="1"/>
    <x v="2"/>
    <x v="1"/>
    <x v="0"/>
    <x v="1"/>
    <x v="0"/>
    <s v="If a school is graded weak then the local media jump on it. I've seen far too many do this. Why not just do this in private and support the school with the local authority rather than the public bashing schools and teachers get.  It's horrible to read and I believe the teachers try their best for our children."/>
    <x v="3"/>
    <x v="82"/>
    <x v="0"/>
    <x v="1"/>
    <x v="0"/>
    <x v="0"/>
    <x v="1"/>
    <x v="1"/>
    <x v="1"/>
    <x v="1"/>
    <x v="0"/>
    <x v="1"/>
    <x v="0"/>
    <x v="0"/>
    <x v="1"/>
    <x v="4"/>
    <x v="0"/>
    <x v="1"/>
    <x v="2"/>
    <x v="3"/>
    <x v="0"/>
    <x v="3"/>
    <x v="0"/>
    <x v="0"/>
    <x v="0"/>
    <x v="1"/>
    <x v="0"/>
    <x v="2"/>
    <x v="0"/>
    <x v="1"/>
    <x v="0"/>
    <x v="0"/>
    <x v="3"/>
    <x v="1"/>
    <x v="4"/>
    <x v="1"/>
    <x v="3"/>
    <x v="0"/>
    <x v="2"/>
    <x v="35"/>
    <x v="162"/>
    <x v="0"/>
    <x v="1"/>
    <x v="1"/>
    <x v="1"/>
    <x v="0"/>
    <m/>
    <m/>
    <m/>
    <m/>
    <s v="Other (please comment in the box below)"/>
    <s v="They are not useful."/>
    <m/>
    <m/>
    <m/>
    <m/>
    <m/>
    <m/>
    <m/>
    <m/>
    <m/>
    <x v="1"/>
    <x v="4"/>
    <s v="Revisits shouldn't happen. They should be managed by the local authority and evidence could be submitted if there is a need. Its unnecessary for education Scotland to be wasting money by sending teams out again."/>
    <s v="Individual"/>
    <x v="0"/>
    <s v="Parent or carer and young people"/>
    <x v="18"/>
    <s v="Parent / Carer"/>
    <m/>
    <x v="0"/>
    <x v="0"/>
    <s v="Primary"/>
    <m/>
    <m/>
    <s v="Secondary"/>
    <m/>
    <m/>
    <m/>
    <m/>
    <s v="Not Answered"/>
    <m/>
    <m/>
    <m/>
    <s v="Publish response"/>
    <s v="ANON-E7Y6-NCVC-N"/>
  </r>
  <r>
    <n v="229"/>
    <m/>
    <s v="c"/>
    <n v="206"/>
    <m/>
    <x v="0"/>
    <x v="0"/>
    <x v="0"/>
    <x v="0"/>
    <x v="1"/>
    <x v="1"/>
    <x v="0"/>
    <s v="Use a range of gathering mechanisms. Observe, set up scenarios,  use visual surveys, online video clips."/>
    <x v="0"/>
    <s v="Provide time and space away from the classroom and school to talk freely."/>
    <x v="4"/>
    <m/>
    <x v="2"/>
    <x v="0"/>
    <x v="1"/>
    <m/>
    <x v="3"/>
    <x v="5"/>
    <x v="1"/>
    <x v="2"/>
    <x v="0"/>
    <x v="0"/>
    <x v="1"/>
    <x v="0"/>
    <x v="0"/>
    <m/>
    <x v="0"/>
    <x v="83"/>
    <x v="0"/>
    <x v="0"/>
    <x v="0"/>
    <x v="0"/>
    <x v="1"/>
    <x v="1"/>
    <x v="0"/>
    <x v="1"/>
    <x v="2"/>
    <x v="0"/>
    <x v="0"/>
    <x v="0"/>
    <x v="1"/>
    <x v="2"/>
    <x v="0"/>
    <x v="1"/>
    <x v="0"/>
    <x v="0"/>
    <x v="1"/>
    <x v="1"/>
    <x v="1"/>
    <x v="0"/>
    <x v="1"/>
    <x v="1"/>
    <x v="0"/>
    <x v="0"/>
    <x v="0"/>
    <x v="1"/>
    <x v="0"/>
    <x v="1"/>
    <x v="0"/>
    <x v="1"/>
    <x v="2"/>
    <x v="0"/>
    <x v="0"/>
    <x v="38"/>
    <x v="0"/>
    <x v="0"/>
    <x v="163"/>
    <x v="1"/>
    <x v="0"/>
    <x v="0"/>
    <x v="0"/>
    <x v="0"/>
    <s v="Recommendations for improvement"/>
    <s v="Clear explanation of what the school / local authority / proprietor of independent schools is expected to do next"/>
    <s v="Indication of the support needed to make improvements"/>
    <s v="Any planned follow-up activity by HM Inspectors"/>
    <m/>
    <s v="Be able to share feedback at the end of the inspection with the staff team. Not just HT and authority knowing the outcome."/>
    <m/>
    <s v="Clear summary of strengths and areas for development"/>
    <s v="Timely publication after the inspection"/>
    <m/>
    <m/>
    <m/>
    <s v="Clear explanation of what the school / local authority / proprietor of independent schools is expected to do next"/>
    <m/>
    <m/>
    <x v="4"/>
    <x v="0"/>
    <m/>
    <s v="Individual"/>
    <x v="0"/>
    <s v="Parent or carer and young people"/>
    <x v="18"/>
    <s v="Parent / Carer"/>
    <m/>
    <x v="0"/>
    <x v="0"/>
    <s v="Primary"/>
    <m/>
    <m/>
    <m/>
    <m/>
    <m/>
    <m/>
    <m/>
    <s v="Not Answered"/>
    <m/>
    <m/>
    <m/>
    <s v="Do not publish response"/>
    <s v="ANON-E7Y6-NC1Q-X"/>
  </r>
  <r>
    <n v="230"/>
    <m/>
    <s v="c"/>
    <n v="608"/>
    <m/>
    <x v="0"/>
    <x v="0"/>
    <x v="2"/>
    <x v="2"/>
    <x v="1"/>
    <x v="2"/>
    <x v="0"/>
    <m/>
    <x v="0"/>
    <m/>
    <x v="0"/>
    <m/>
    <x v="6"/>
    <x v="1"/>
    <x v="0"/>
    <s v="Some schools haven’t been inspected in nearly 15 years &amp; this is not GIRFEC"/>
    <x v="0"/>
    <x v="3"/>
    <x v="1"/>
    <x v="0"/>
    <x v="1"/>
    <x v="1"/>
    <x v="0"/>
    <x v="0"/>
    <x v="0"/>
    <m/>
    <x v="2"/>
    <x v="84"/>
    <x v="5"/>
    <x v="1"/>
    <x v="0"/>
    <x v="0"/>
    <x v="0"/>
    <x v="1"/>
    <x v="0"/>
    <x v="0"/>
    <x v="3"/>
    <x v="0"/>
    <x v="2"/>
    <x v="2"/>
    <x v="0"/>
    <x v="0"/>
    <x v="0"/>
    <x v="1"/>
    <x v="0"/>
    <x v="0"/>
    <x v="0"/>
    <x v="1"/>
    <x v="0"/>
    <x v="1"/>
    <x v="1"/>
    <x v="0"/>
    <x v="2"/>
    <x v="0"/>
    <x v="0"/>
    <x v="0"/>
    <x v="0"/>
    <x v="0"/>
    <x v="0"/>
    <x v="2"/>
    <x v="2"/>
    <x v="0"/>
    <x v="1"/>
    <x v="0"/>
    <x v="0"/>
    <x v="0"/>
    <x v="1"/>
    <x v="0"/>
    <x v="0"/>
    <x v="0"/>
    <x v="1"/>
    <x v="0"/>
    <m/>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m/>
    <m/>
    <s v="Indication of the support needed to make improvements"/>
    <s v="Any planned follow-up activity by HM Inspectors"/>
    <x v="0"/>
    <x v="0"/>
    <m/>
    <s v="Individual"/>
    <x v="0"/>
    <s v="Parent or carer and young people"/>
    <x v="18"/>
    <s v="Parent / Carer"/>
    <m/>
    <x v="0"/>
    <x v="0"/>
    <s v="Primary"/>
    <m/>
    <m/>
    <m/>
    <m/>
    <m/>
    <m/>
    <m/>
    <s v="Not Answered"/>
    <m/>
    <m/>
    <m/>
    <s v="Publish response"/>
    <s v="ANON-E7Y6-NXVV-W"/>
  </r>
  <r>
    <n v="231"/>
    <m/>
    <s v="c"/>
    <n v="609"/>
    <m/>
    <x v="0"/>
    <x v="0"/>
    <x v="2"/>
    <x v="2"/>
    <x v="1"/>
    <x v="2"/>
    <x v="0"/>
    <s v="Focus groups in school. Be inclusive of all pupils including those in Enhanced Provision and Nurture Programs."/>
    <x v="5"/>
    <m/>
    <x v="0"/>
    <s v="Case studies could be picked at random to include the experience of parents with chosen children. This should include those in Enhanced Provision and Nurture Programs. _x000a_Targeting conversations with specific parents would be more proactive than listening to the usual voices who voluntarily turn up to meetings."/>
    <x v="3"/>
    <x v="0"/>
    <x v="0"/>
    <s v="As well as the usual robust inspections, a ‘light touch’ visit or inspection should take place every 1 or 2 years, without too much prior notice._x000a_This could just take the form of an afternoon visit , tour of school and chat to staff."/>
    <x v="4"/>
    <x v="5"/>
    <x v="2"/>
    <x v="1"/>
    <x v="0"/>
    <x v="0"/>
    <x v="0"/>
    <x v="1"/>
    <x v="0"/>
    <s v="A school is either good enough or it isn’t."/>
    <x v="0"/>
    <x v="0"/>
    <x v="1"/>
    <x v="1"/>
    <x v="0"/>
    <x v="4"/>
    <x v="0"/>
    <x v="0"/>
    <x v="1"/>
    <x v="0"/>
    <x v="3"/>
    <x v="0"/>
    <x v="5"/>
    <x v="1"/>
    <x v="1"/>
    <x v="0"/>
    <x v="0"/>
    <x v="0"/>
    <x v="1"/>
    <x v="5"/>
    <x v="0"/>
    <x v="3"/>
    <x v="0"/>
    <x v="1"/>
    <x v="3"/>
    <x v="0"/>
    <x v="4"/>
    <x v="4"/>
    <x v="2"/>
    <x v="1"/>
    <x v="0"/>
    <x v="1"/>
    <x v="1"/>
    <x v="4"/>
    <x v="4"/>
    <x v="5"/>
    <x v="1"/>
    <x v="39"/>
    <x v="1"/>
    <x v="0"/>
    <x v="164"/>
    <x v="1"/>
    <x v="0"/>
    <x v="1"/>
    <x v="1"/>
    <x v="0"/>
    <m/>
    <m/>
    <m/>
    <m/>
    <m/>
    <s v="Positive spin"/>
    <m/>
    <m/>
    <m/>
    <m/>
    <m/>
    <m/>
    <m/>
    <m/>
    <m/>
    <x v="4"/>
    <x v="3"/>
    <m/>
    <s v="Individual"/>
    <x v="0"/>
    <s v="Parent or carer and young people"/>
    <x v="18"/>
    <s v="Parent / Carer"/>
    <m/>
    <x v="0"/>
    <x v="0"/>
    <s v="Primary"/>
    <m/>
    <m/>
    <s v="Secondary"/>
    <m/>
    <m/>
    <m/>
    <m/>
    <s v="Not Answered"/>
    <m/>
    <m/>
    <m/>
    <s v="Publish response"/>
    <s v="ANON-E7Y6-NXVN-N"/>
  </r>
  <r>
    <n v="232"/>
    <m/>
    <s v="c"/>
    <n v="613"/>
    <m/>
    <x v="0"/>
    <x v="0"/>
    <x v="3"/>
    <x v="1"/>
    <x v="3"/>
    <x v="2"/>
    <x v="2"/>
    <s v="Children are the lifeblood of the school. They should be involved in leading inspectors round the school. Chatting in a more informal situation like the playground or canteen might get her a more honest reflection of the child's views."/>
    <x v="0"/>
    <s v="It is difficult to give a snapshot in a 30 minute observation along with a scrutineer of jotters or planning. Staff are the biggest tool and asset to a school and facts need to be checked or at least staff be given a chance to give a fuller picture."/>
    <x v="2"/>
    <s v="There is a definite apathy with parents in schools. Harnessing a broad reflection of parents views will be tricky but essential."/>
    <x v="5"/>
    <x v="0"/>
    <x v="2"/>
    <s v="I think that increased concern within a school should warrant more frequent visits to support not berate the establishment, it's management team and staff"/>
    <x v="2"/>
    <x v="5"/>
    <x v="0"/>
    <x v="0"/>
    <x v="0"/>
    <x v="0"/>
    <x v="1"/>
    <x v="1"/>
    <x v="0"/>
    <m/>
    <x v="0"/>
    <x v="85"/>
    <x v="0"/>
    <x v="3"/>
    <x v="0"/>
    <x v="0"/>
    <x v="0"/>
    <x v="0"/>
    <x v="0"/>
    <x v="1"/>
    <x v="0"/>
    <x v="0"/>
    <x v="0"/>
    <x v="0"/>
    <x v="0"/>
    <x v="0"/>
    <x v="0"/>
    <x v="0"/>
    <x v="1"/>
    <x v="0"/>
    <x v="1"/>
    <x v="1"/>
    <x v="1"/>
    <x v="1"/>
    <x v="1"/>
    <x v="0"/>
    <x v="0"/>
    <x v="4"/>
    <x v="0"/>
    <x v="1"/>
    <x v="0"/>
    <x v="1"/>
    <x v="0"/>
    <x v="2"/>
    <x v="0"/>
    <x v="0"/>
    <x v="1"/>
    <x v="40"/>
    <x v="0"/>
    <x v="0"/>
    <x v="165"/>
    <x v="0"/>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m/>
    <s v="Timely publication after the inspection"/>
    <s v="Clear explanation of any inspection grades if these are part of the inspection"/>
    <m/>
    <m/>
    <s v="Clear explanation of what the school / local authority / proprietor of independent schools is expected to do next"/>
    <m/>
    <m/>
    <x v="2"/>
    <x v="1"/>
    <m/>
    <s v="Individual"/>
    <x v="0"/>
    <s v="Parent or carer and young people"/>
    <x v="18"/>
    <s v="Parent / Carer"/>
    <m/>
    <x v="0"/>
    <x v="0"/>
    <m/>
    <m/>
    <m/>
    <s v="Secondary"/>
    <m/>
    <m/>
    <m/>
    <m/>
    <s v="Other, please state:"/>
    <m/>
    <m/>
    <m/>
    <s v="Do not publish response"/>
    <s v="ANON-E7Y6-NXVA-8"/>
  </r>
  <r>
    <n v="233"/>
    <m/>
    <s v="c"/>
    <n v="614"/>
    <m/>
    <x v="0"/>
    <x v="0"/>
    <x v="2"/>
    <x v="1"/>
    <x v="0"/>
    <x v="1"/>
    <x v="2"/>
    <s v="Pupils have time to see and think about questions instead of being put on spot.  Often way questions asked are confusing or ambiguous to pupils so not gathering a true answer"/>
    <x v="1"/>
    <s v="Staff should have chance to respond to or address things that come up during inspections at the time as maybe be misunderstanding or issue that could be explained to inspectors"/>
    <x v="3"/>
    <m/>
    <x v="2"/>
    <x v="0"/>
    <x v="0"/>
    <m/>
    <x v="2"/>
    <x v="0"/>
    <x v="1"/>
    <x v="2"/>
    <x v="0"/>
    <x v="0"/>
    <x v="1"/>
    <x v="0"/>
    <x v="0"/>
    <m/>
    <x v="0"/>
    <x v="0"/>
    <x v="0"/>
    <x v="1"/>
    <x v="1"/>
    <x v="1"/>
    <x v="1"/>
    <x v="1"/>
    <x v="1"/>
    <x v="4"/>
    <x v="0"/>
    <x v="0"/>
    <x v="0"/>
    <x v="0"/>
    <x v="0"/>
    <x v="2"/>
    <x v="1"/>
    <x v="1"/>
    <x v="0"/>
    <x v="0"/>
    <x v="0"/>
    <x v="1"/>
    <x v="0"/>
    <x v="1"/>
    <x v="1"/>
    <x v="0"/>
    <x v="0"/>
    <x v="0"/>
    <x v="0"/>
    <x v="1"/>
    <x v="0"/>
    <x v="0"/>
    <x v="0"/>
    <x v="1"/>
    <x v="2"/>
    <x v="1"/>
    <x v="0"/>
    <x v="0"/>
    <x v="0"/>
    <x v="0"/>
    <x v="166"/>
    <x v="0"/>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s v="Recommendations for improvement"/>
    <m/>
    <m/>
    <m/>
    <x v="2"/>
    <x v="1"/>
    <m/>
    <s v="Individual"/>
    <x v="0"/>
    <s v="Parent or carer and young people"/>
    <x v="18"/>
    <s v="Parent / Carer"/>
    <m/>
    <x v="0"/>
    <x v="0"/>
    <s v="Primary"/>
    <m/>
    <m/>
    <m/>
    <m/>
    <m/>
    <m/>
    <m/>
    <s v="Not Answered"/>
    <m/>
    <m/>
    <m/>
    <s v="Publish response"/>
    <s v="ANON-E7Y6-NXVB-9"/>
  </r>
  <r>
    <n v="234"/>
    <m/>
    <s v="c"/>
    <n v="966"/>
    <m/>
    <x v="0"/>
    <x v="0"/>
    <x v="0"/>
    <x v="0"/>
    <x v="1"/>
    <x v="2"/>
    <x v="0"/>
    <s v="Approaches need to be tailored to the ages of children and their capacity to understand and participate meaningfully. This may mean taking time to build trusting relationships between inspection teams, teachers/ school staff and children. This can’t typically be achieved within the inspection visit."/>
    <x v="0"/>
    <s v="Perhaps enabling staff to communicate outside the inspection visit, at any time, would elicit a more accurate picture of how staff view the school and leadership team."/>
    <x v="0"/>
    <s v="As above - rolling opportunities for parents to express their views at any time may be more inclusive and representative of the parent body."/>
    <x v="0"/>
    <x v="0"/>
    <x v="0"/>
    <m/>
    <x v="0"/>
    <x v="3"/>
    <x v="4"/>
    <x v="0"/>
    <x v="3"/>
    <x v="0"/>
    <x v="1"/>
    <x v="0"/>
    <x v="0"/>
    <m/>
    <x v="2"/>
    <x v="0"/>
    <x v="0"/>
    <x v="1"/>
    <x v="2"/>
    <x v="1"/>
    <x v="1"/>
    <x v="1"/>
    <x v="1"/>
    <x v="0"/>
    <x v="6"/>
    <x v="1"/>
    <x v="0"/>
    <x v="1"/>
    <x v="0"/>
    <x v="2"/>
    <x v="0"/>
    <x v="0"/>
    <x v="1"/>
    <x v="0"/>
    <x v="1"/>
    <x v="0"/>
    <x v="1"/>
    <x v="1"/>
    <x v="1"/>
    <x v="0"/>
    <x v="4"/>
    <x v="4"/>
    <x v="2"/>
    <x v="1"/>
    <x v="0"/>
    <x v="1"/>
    <x v="0"/>
    <x v="0"/>
    <x v="0"/>
    <x v="0"/>
    <x v="1"/>
    <x v="41"/>
    <x v="3"/>
    <x v="36"/>
    <x v="167"/>
    <x v="1"/>
    <x v="0"/>
    <x v="0"/>
    <x v="1"/>
    <x v="0"/>
    <m/>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m/>
    <m/>
    <s v="Clear explanation of what the school / local authority / proprietor of independent schools is expected to do next"/>
    <m/>
    <m/>
    <x v="2"/>
    <x v="0"/>
    <m/>
    <s v="Individual"/>
    <x v="0"/>
    <s v="Parent or carer and young people"/>
    <x v="18"/>
    <s v="Other, please state:"/>
    <s v="Grandparent"/>
    <x v="0"/>
    <x v="0"/>
    <m/>
    <m/>
    <m/>
    <m/>
    <m/>
    <m/>
    <m/>
    <m/>
    <s v="Not Answered"/>
    <m/>
    <m/>
    <m/>
    <s v="Publish response"/>
    <s v="ANON-E7Y6-N4YV-V"/>
  </r>
  <r>
    <n v="235"/>
    <m/>
    <s v="c"/>
    <n v="213"/>
    <m/>
    <x v="0"/>
    <x v="0"/>
    <x v="0"/>
    <x v="3"/>
    <x v="3"/>
    <x v="5"/>
    <x v="4"/>
    <m/>
    <x v="1"/>
    <m/>
    <x v="4"/>
    <m/>
    <x v="2"/>
    <x v="0"/>
    <x v="4"/>
    <m/>
    <x v="1"/>
    <x v="1"/>
    <x v="1"/>
    <x v="1"/>
    <x v="1"/>
    <x v="1"/>
    <x v="1"/>
    <x v="1"/>
    <x v="0"/>
    <m/>
    <x v="5"/>
    <x v="0"/>
    <x v="4"/>
    <x v="0"/>
    <x v="1"/>
    <x v="1"/>
    <x v="1"/>
    <x v="2"/>
    <x v="0"/>
    <x v="1"/>
    <x v="0"/>
    <x v="1"/>
    <x v="5"/>
    <x v="2"/>
    <x v="0"/>
    <x v="2"/>
    <x v="0"/>
    <x v="1"/>
    <x v="0"/>
    <x v="0"/>
    <x v="1"/>
    <x v="1"/>
    <x v="0"/>
    <x v="2"/>
    <x v="0"/>
    <x v="1"/>
    <x v="2"/>
    <x v="2"/>
    <x v="3"/>
    <x v="0"/>
    <x v="2"/>
    <x v="0"/>
    <x v="0"/>
    <x v="0"/>
    <x v="0"/>
    <x v="0"/>
    <x v="0"/>
    <x v="0"/>
    <x v="1"/>
    <x v="0"/>
    <x v="1"/>
    <x v="1"/>
    <x v="0"/>
    <x v="1"/>
    <x v="1"/>
    <x v="0"/>
    <m/>
    <s v="Clear explanation of what the school / local authority / proprietor of independent schools is expected to do next"/>
    <m/>
    <m/>
    <m/>
    <m/>
    <s v="Language and content which reflects the context of the school"/>
    <m/>
    <m/>
    <m/>
    <m/>
    <m/>
    <m/>
    <m/>
    <m/>
    <x v="6"/>
    <x v="2"/>
    <m/>
    <s v="Individual"/>
    <x v="0"/>
    <s v="Parent or carer and young people"/>
    <x v="19"/>
    <s v="Parent / Carer"/>
    <m/>
    <x v="0"/>
    <x v="0"/>
    <m/>
    <m/>
    <m/>
    <m/>
    <m/>
    <m/>
    <s v="Other, please state:"/>
    <m/>
    <s v="Not Answered"/>
    <m/>
    <m/>
    <m/>
    <s v="Do not publish response"/>
    <s v="ANON-E7Y6-NC1N-U"/>
  </r>
  <r>
    <n v="236"/>
    <m/>
    <s v="c"/>
    <n v="434"/>
    <m/>
    <x v="0"/>
    <x v="0"/>
    <x v="3"/>
    <x v="1"/>
    <x v="0"/>
    <x v="0"/>
    <x v="0"/>
    <s v="The big problem so far with any work that is led by adults is that rarely is the adult centred and led work translated to a format and manner that children understand.  Therefore the only way to effectively involve children is to provide age and stage appropriate materials for them to engage with to give their views including audio, video, images, visuals, emojis, written, digital and anything else. For primary school children, parents should also be invited to support their children to ensure that the child DOES understand what their role is during the activity"/>
    <x v="0"/>
    <s v="Alike above, the format and method has got to be conducive to the needs of the staff.  Multiple types of data gathering strategies could be used - survey, focus group, video, audio, written, teacher led tours, presentations and being supervised by inspectors"/>
    <x v="0"/>
    <s v="My experience so far of parent and parent council involvement has been dreadful.  It was tokenistic at best, and a waste of my time at worst.  I've been involved in thematic inspections and school inspections and they were all dreadful experiences with no real care towards the contributions of parents/parent councils. Parents need to be involved in creating surveys so that the 'correct' questions are asked during an inspection - so far, I've shocked at the narrow framing of what inspectors are looking for, and dismissing the contributions of what parents have got to say.  Again survey, focus group, meetings, presentation, video and audio are all good options"/>
    <x v="3"/>
    <x v="0"/>
    <x v="0"/>
    <s v="I think schools should be inspected at least once every 5 years, and perhaps more often. Every year budgets and priorities change in Councils which means how schools deliver learning and teaching changes, as well as priorities around the building, estates, and the environment.  So much can go wrong in a short space of time and sadly, given the lack of trust or faith in HMIe in Scotland not many parents or anyone else would contact the inspection agency to report.  Therefore regular and routine inspections are required"/>
    <x v="2"/>
    <x v="0"/>
    <x v="2"/>
    <x v="0"/>
    <x v="3"/>
    <x v="0"/>
    <x v="0"/>
    <x v="1"/>
    <x v="0"/>
    <m/>
    <x v="2"/>
    <x v="0"/>
    <x v="0"/>
    <x v="3"/>
    <x v="0"/>
    <x v="0"/>
    <x v="0"/>
    <x v="0"/>
    <x v="0"/>
    <x v="0"/>
    <x v="3"/>
    <x v="0"/>
    <x v="2"/>
    <x v="1"/>
    <x v="0"/>
    <x v="0"/>
    <x v="0"/>
    <x v="0"/>
    <x v="1"/>
    <x v="1"/>
    <x v="1"/>
    <x v="0"/>
    <x v="1"/>
    <x v="1"/>
    <x v="1"/>
    <x v="0"/>
    <x v="4"/>
    <x v="4"/>
    <x v="2"/>
    <x v="1"/>
    <x v="0"/>
    <x v="1"/>
    <x v="0"/>
    <x v="0"/>
    <x v="0"/>
    <x v="0"/>
    <x v="1"/>
    <x v="42"/>
    <x v="1"/>
    <x v="0"/>
    <x v="168"/>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s v="Clear explanation of any inspection grades if these are part of the inspection"/>
    <m/>
    <s v="Recommendations for improvement"/>
    <m/>
    <m/>
    <m/>
    <x v="0"/>
    <x v="0"/>
    <m/>
    <s v="Individual"/>
    <x v="0"/>
    <s v="Parent or carer and young people"/>
    <x v="19"/>
    <s v="Parent / Carer"/>
    <m/>
    <x v="0"/>
    <x v="0"/>
    <m/>
    <m/>
    <m/>
    <m/>
    <m/>
    <m/>
    <m/>
    <m/>
    <s v="Not Answered"/>
    <m/>
    <m/>
    <s v="HMIe inspections in Scotland need to place greater emphasis on the role of parents, carers and children, in terms of direct involvement in the inspection process and in how parental and child engagement is evaluated as a quality indicator.  The Parental Involvement Act (2006) and the UNCRC principles and law both highlight the importance of meaningful participation between schools, children, parents, and families.  The new inspection framework should reflect this more explicitly.    In particular, inspections should look at how schools build genuine partnerships with parents in supporting learning and wellbeing. How they involve parents in school improvement planning, decision making, implementation and review.  How they ensure children and parents voices influence policy making, implementation and review at both the school level and local authority level.  All children and parents should be able to raise issues of concerns at an inspection regardless of the focus of that inspection, and these concerns should be acted upon. Embedding parent and child participation, engagement and involvement as a clear measure of quality, inspections can encourage schools to move beyond tokenistic actions such as consultations towards more genuine and meaningful shared decision making, planning and evaluation. This would not only strengthen accountability, but also ensure that parents are recognised as key partners in their child's education in influencing positive, and improving changes with the system.  Likewise, children should be at the heart of all matters in school life, given that education is for them."/>
    <s v="Do not publish response"/>
    <s v="ANON-E7Y6-NCZX-E"/>
  </r>
  <r>
    <n v="237"/>
    <m/>
    <s v="c"/>
    <n v="453"/>
    <m/>
    <x v="0"/>
    <x v="0"/>
    <x v="5"/>
    <x v="5"/>
    <x v="4"/>
    <x v="5"/>
    <x v="0"/>
    <s v="The way children’s views are gathered are currently tokenistic and ableist. Children and young people should be able to express their views in ways that are meaningful to them and a wider cross-section of views taken, not just cherry picked pupils. Offer different ways for children to be heard not just surveys, for example, generative listening. More care should be taken to listen to care experienced and disabled young people’s voices, in keeping with The Promise."/>
    <x v="0"/>
    <s v="Focus groups with inspectors are very one-sided and often feel like staff have to walk on eggshells for fear of being told they are wrong. The ethos is completely wrong and intimidating, and often HMIe when suggesting best practice do not give accurate representations of what their go-to pedagogies are according to the most up to date academic research. Making the ethos less like a shark tank and more cooperative would help staff feel able to share views."/>
    <x v="1"/>
    <s v="Parent participation and buy-in to school policies/supporting decisions schools take should be taken into consideration when HMIe analyse their views. Questions should also focus on experiences their children receive in terms of personal development, in line with 4 capacities, instead of “leading learning”."/>
    <x v="0"/>
    <x v="1"/>
    <x v="0"/>
    <s v="There is clear bias in which local authorities and schools are inspected and a sampling cycle eliminates this bias."/>
    <x v="1"/>
    <x v="1"/>
    <x v="1"/>
    <x v="1"/>
    <x v="0"/>
    <x v="0"/>
    <x v="0"/>
    <x v="1"/>
    <x v="0"/>
    <s v="The fact that less than 2% of schools achieve excellent for QI 2.3 is very concerning and highlights a clear issue with the criteria that “excellent” really is. Examples of clear, good practice should be more transparently shared across schools to raise standards instead of hidden within individual inspection reports. The language used in some excellent schools’ feedback is no different to some who have received a very good or good."/>
    <x v="1"/>
    <x v="86"/>
    <x v="4"/>
    <x v="1"/>
    <x v="0"/>
    <x v="0"/>
    <x v="0"/>
    <x v="0"/>
    <x v="0"/>
    <x v="4"/>
    <x v="3"/>
    <x v="0"/>
    <x v="5"/>
    <x v="1"/>
    <x v="0"/>
    <x v="5"/>
    <x v="1"/>
    <x v="0"/>
    <x v="1"/>
    <x v="0"/>
    <x v="1"/>
    <x v="0"/>
    <x v="1"/>
    <x v="1"/>
    <x v="0"/>
    <x v="0"/>
    <x v="5"/>
    <x v="4"/>
    <x v="2"/>
    <x v="1"/>
    <x v="0"/>
    <x v="1"/>
    <x v="0"/>
    <x v="2"/>
    <x v="5"/>
    <x v="0"/>
    <x v="1"/>
    <x v="43"/>
    <x v="1"/>
    <x v="0"/>
    <x v="169"/>
    <x v="0"/>
    <x v="1"/>
    <x v="1"/>
    <x v="0"/>
    <x v="1"/>
    <m/>
    <m/>
    <m/>
    <m/>
    <m/>
    <s v="I think that HMIe’s decisions should be held to scrutiny too by some sort of internal verification by perhaps, teacher education in a university, rather than being self-referential. This would add greater weighting to their judgements. HMIe should exist to raise and identify good practice in schools and lift up other who require improvement by transparently showcasing good practice - real, academically proven good practice, not what their own confirmation bias deems to be good."/>
    <m/>
    <m/>
    <m/>
    <m/>
    <s v="Examples of effective practice"/>
    <m/>
    <m/>
    <s v="Indication of the support needed to make improvements"/>
    <m/>
    <x v="6"/>
    <x v="0"/>
    <s v="Schools should not just get visits because they are deemed as unsatisfactory. Schools will be less terrified of HMIe if they visit often and it’s part of an ongoing cycle which is a collaboration to enhance practice, not a witch hunt. I fear we are headed in the direction of OFSTED where head teachers are made seriously unwell by decisions inspectors made."/>
    <s v="Individual"/>
    <x v="0"/>
    <s v="Parent or carer and young people"/>
    <x v="19"/>
    <s v="Parent / Carer"/>
    <m/>
    <x v="0"/>
    <x v="0"/>
    <m/>
    <m/>
    <m/>
    <m/>
    <m/>
    <s v="Third Sector"/>
    <m/>
    <m/>
    <s v="Not Answered"/>
    <m/>
    <m/>
    <m/>
    <s v="Do not publish response"/>
    <s v="ANON-E7Y6-NCAH-5"/>
  </r>
  <r>
    <n v="238"/>
    <m/>
    <s v="c"/>
    <n v="89"/>
    <m/>
    <x v="0"/>
    <x v="0"/>
    <x v="0"/>
    <x v="3"/>
    <x v="0"/>
    <x v="0"/>
    <x v="2"/>
    <s v="Seeking children's views before inspection on what they would like included in the inspection."/>
    <x v="1"/>
    <s v="I feel all  staff should have the opportunity to speak 1 to 1."/>
    <x v="3"/>
    <m/>
    <x v="5"/>
    <x v="0"/>
    <x v="6"/>
    <m/>
    <x v="2"/>
    <x v="5"/>
    <x v="0"/>
    <x v="2"/>
    <x v="0"/>
    <x v="0"/>
    <x v="0"/>
    <x v="0"/>
    <x v="0"/>
    <m/>
    <x v="1"/>
    <x v="0"/>
    <x v="0"/>
    <x v="0"/>
    <x v="0"/>
    <x v="0"/>
    <x v="0"/>
    <x v="0"/>
    <x v="0"/>
    <x v="1"/>
    <x v="6"/>
    <x v="1"/>
    <x v="4"/>
    <x v="1"/>
    <x v="0"/>
    <x v="2"/>
    <x v="0"/>
    <x v="0"/>
    <x v="1"/>
    <x v="1"/>
    <x v="1"/>
    <x v="1"/>
    <x v="1"/>
    <x v="1"/>
    <x v="1"/>
    <x v="0"/>
    <x v="4"/>
    <x v="0"/>
    <x v="2"/>
    <x v="1"/>
    <x v="0"/>
    <x v="1"/>
    <x v="0"/>
    <x v="0"/>
    <x v="0"/>
    <x v="0"/>
    <x v="1"/>
    <x v="0"/>
    <x v="0"/>
    <x v="0"/>
    <x v="170"/>
    <x v="0"/>
    <x v="0"/>
    <x v="0"/>
    <x v="0"/>
    <x v="0"/>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m/>
    <s v="Indication of the support needed to make improvements"/>
    <m/>
    <x v="4"/>
    <x v="0"/>
    <m/>
    <s v="Individual"/>
    <x v="0"/>
    <s v="Parent or carer and young people"/>
    <x v="20"/>
    <s v="Parent / Carer"/>
    <m/>
    <x v="0"/>
    <x v="0"/>
    <s v="Primary"/>
    <m/>
    <m/>
    <m/>
    <m/>
    <m/>
    <m/>
    <m/>
    <s v="Not Answered"/>
    <m/>
    <m/>
    <m/>
    <s v="Do not publish response"/>
    <s v="ANON-E7Y6-NCX9-D"/>
  </r>
  <r>
    <n v="239"/>
    <m/>
    <s v="c"/>
    <n v="675"/>
    <m/>
    <x v="0"/>
    <x v="0"/>
    <x v="0"/>
    <x v="0"/>
    <x v="0"/>
    <x v="4"/>
    <x v="0"/>
    <s v="Text messages / emails sent directly to parents for children to have their say. I’ve known of a school previously where staff filled in questionnaires and discarded of any negative ones."/>
    <x v="0"/>
    <s v="Same as above. Staff are scared for their jobs if they say anything negative about the school. I’m aware of staff that have lost their jobs for voicing concerns."/>
    <x v="0"/>
    <s v="As above. I have three children and I don’t remember once having my say. ( oldest being 16, youngest 7)"/>
    <x v="0"/>
    <x v="2"/>
    <x v="0"/>
    <s v="At least once every 5 years, maybe more if there is concerns."/>
    <x v="4"/>
    <x v="5"/>
    <x v="4"/>
    <x v="2"/>
    <x v="0"/>
    <x v="1"/>
    <x v="1"/>
    <x v="1"/>
    <x v="0"/>
    <m/>
    <x v="3"/>
    <x v="87"/>
    <x v="4"/>
    <x v="6"/>
    <x v="0"/>
    <x v="1"/>
    <x v="1"/>
    <x v="2"/>
    <x v="0"/>
    <x v="4"/>
    <x v="0"/>
    <x v="1"/>
    <x v="0"/>
    <x v="1"/>
    <x v="1"/>
    <x v="2"/>
    <x v="0"/>
    <x v="0"/>
    <x v="0"/>
    <x v="0"/>
    <x v="1"/>
    <x v="0"/>
    <x v="1"/>
    <x v="1"/>
    <x v="1"/>
    <x v="0"/>
    <x v="0"/>
    <x v="2"/>
    <x v="0"/>
    <x v="1"/>
    <x v="0"/>
    <x v="0"/>
    <x v="0"/>
    <x v="2"/>
    <x v="2"/>
    <x v="0"/>
    <x v="0"/>
    <x v="0"/>
    <x v="1"/>
    <x v="0"/>
    <x v="17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1"/>
    <x v="1"/>
    <m/>
    <s v="Individual"/>
    <x v="0"/>
    <s v="Parent or carer and young people"/>
    <x v="20"/>
    <s v="Parent / Carer"/>
    <m/>
    <x v="0"/>
    <x v="0"/>
    <s v="Primary"/>
    <m/>
    <s v="Public Sector"/>
    <s v="Secondary"/>
    <m/>
    <m/>
    <m/>
    <m/>
    <s v="Local authority"/>
    <m/>
    <m/>
    <m/>
    <s v="Publish response"/>
    <s v="ANON-E7Y6-NX2D-7"/>
  </r>
  <r>
    <n v="240"/>
    <m/>
    <s v="c"/>
    <n v="721"/>
    <m/>
    <x v="0"/>
    <x v="0"/>
    <x v="1"/>
    <x v="1"/>
    <x v="0"/>
    <x v="2"/>
    <x v="0"/>
    <m/>
    <x v="0"/>
    <m/>
    <x v="0"/>
    <m/>
    <x v="1"/>
    <x v="1"/>
    <x v="0"/>
    <m/>
    <x v="3"/>
    <x v="2"/>
    <x v="1"/>
    <x v="1"/>
    <x v="3"/>
    <x v="0"/>
    <x v="1"/>
    <x v="1"/>
    <x v="0"/>
    <m/>
    <x v="0"/>
    <x v="0"/>
    <x v="1"/>
    <x v="1"/>
    <x v="0"/>
    <x v="0"/>
    <x v="0"/>
    <x v="0"/>
    <x v="1"/>
    <x v="4"/>
    <x v="0"/>
    <x v="1"/>
    <x v="0"/>
    <x v="0"/>
    <x v="3"/>
    <x v="2"/>
    <x v="1"/>
    <x v="1"/>
    <x v="0"/>
    <x v="0"/>
    <x v="0"/>
    <x v="1"/>
    <x v="0"/>
    <x v="0"/>
    <x v="0"/>
    <x v="1"/>
    <x v="0"/>
    <x v="0"/>
    <x v="0"/>
    <x v="0"/>
    <x v="2"/>
    <x v="0"/>
    <x v="1"/>
    <x v="2"/>
    <x v="2"/>
    <x v="1"/>
    <x v="0"/>
    <x v="0"/>
    <x v="1"/>
    <x v="0"/>
    <x v="172"/>
    <x v="0"/>
    <x v="0"/>
    <x v="0"/>
    <x v="1"/>
    <x v="1"/>
    <s v="Recommendations for improvement"/>
    <s v="Clear explanation of what the school / local authority / proprietor of independent schools is expected to do next"/>
    <m/>
    <s v="Any planned follow-up activity by HM Inspectors"/>
    <m/>
    <m/>
    <m/>
    <s v="Clear summary of strengths and areas for development"/>
    <m/>
    <m/>
    <m/>
    <m/>
    <s v="Clear explanation of what the school / local authority / proprietor of independent schools is expected to do next"/>
    <m/>
    <s v="Any planned follow-up activity by HM Inspectors"/>
    <x v="0"/>
    <x v="1"/>
    <m/>
    <s v="Individual"/>
    <x v="0"/>
    <s v="Parent or carer and young people"/>
    <x v="20"/>
    <s v="Parent / Carer"/>
    <m/>
    <x v="0"/>
    <x v="0"/>
    <s v="Primary"/>
    <m/>
    <m/>
    <m/>
    <m/>
    <m/>
    <m/>
    <m/>
    <s v="Not Answered"/>
    <m/>
    <m/>
    <m/>
    <s v="Publish response"/>
    <s v="ANON-E7Y6-NX19-U"/>
  </r>
  <r>
    <n v="241"/>
    <m/>
    <s v="c"/>
    <n v="724"/>
    <m/>
    <x v="0"/>
    <x v="0"/>
    <x v="3"/>
    <x v="0"/>
    <x v="2"/>
    <x v="1"/>
    <x v="2"/>
    <m/>
    <x v="1"/>
    <m/>
    <x v="0"/>
    <m/>
    <x v="2"/>
    <x v="0"/>
    <x v="5"/>
    <s v="Every year or 6 months after every time a senior leader in the school changes."/>
    <x v="2"/>
    <x v="5"/>
    <x v="0"/>
    <x v="2"/>
    <x v="0"/>
    <x v="0"/>
    <x v="1"/>
    <x v="1"/>
    <x v="0"/>
    <m/>
    <x v="2"/>
    <x v="0"/>
    <x v="3"/>
    <x v="2"/>
    <x v="0"/>
    <x v="0"/>
    <x v="0"/>
    <x v="2"/>
    <x v="1"/>
    <x v="1"/>
    <x v="0"/>
    <x v="1"/>
    <x v="2"/>
    <x v="4"/>
    <x v="0"/>
    <x v="0"/>
    <x v="1"/>
    <x v="4"/>
    <x v="1"/>
    <x v="1"/>
    <x v="1"/>
    <x v="0"/>
    <x v="0"/>
    <x v="0"/>
    <x v="1"/>
    <x v="0"/>
    <x v="2"/>
    <x v="2"/>
    <x v="0"/>
    <x v="0"/>
    <x v="2"/>
    <x v="0"/>
    <x v="0"/>
    <x v="0"/>
    <x v="0"/>
    <x v="1"/>
    <x v="0"/>
    <x v="0"/>
    <x v="1"/>
    <x v="0"/>
    <x v="173"/>
    <x v="0"/>
    <x v="0"/>
    <x v="0"/>
    <x v="0"/>
    <x v="1"/>
    <s v="Recommendations for improvement"/>
    <s v="Clear explanation of what the school / local authority / proprietor of independent schools is expected to do next"/>
    <m/>
    <m/>
    <m/>
    <m/>
    <m/>
    <s v="Clear summary of strengths and areas for development"/>
    <s v="Timely publication after the inspection"/>
    <m/>
    <m/>
    <m/>
    <s v="Clear explanation of what the school / local authority / proprietor of independent schools is expected to do next"/>
    <m/>
    <m/>
    <x v="2"/>
    <x v="0"/>
    <m/>
    <s v="Individual"/>
    <x v="0"/>
    <s v="Parent or carer and young people"/>
    <x v="20"/>
    <s v="Parent / Carer"/>
    <m/>
    <x v="0"/>
    <x v="0"/>
    <s v="Primary"/>
    <m/>
    <m/>
    <s v="Secondary"/>
    <m/>
    <m/>
    <m/>
    <m/>
    <s v="Not Answered"/>
    <m/>
    <m/>
    <m/>
    <s v="Publish response"/>
    <s v="ANON-E7Y6-NX1K-D"/>
  </r>
  <r>
    <n v="242"/>
    <m/>
    <s v="c"/>
    <n v="727"/>
    <m/>
    <x v="0"/>
    <x v="0"/>
    <x v="1"/>
    <x v="0"/>
    <x v="0"/>
    <x v="0"/>
    <x v="2"/>
    <m/>
    <x v="1"/>
    <s v="They work in that environment so should give their views whether good or bad"/>
    <x v="2"/>
    <m/>
    <x v="5"/>
    <x v="2"/>
    <x v="0"/>
    <m/>
    <x v="0"/>
    <x v="0"/>
    <x v="0"/>
    <x v="2"/>
    <x v="0"/>
    <x v="0"/>
    <x v="0"/>
    <x v="1"/>
    <x v="0"/>
    <m/>
    <x v="5"/>
    <x v="0"/>
    <x v="5"/>
    <x v="3"/>
    <x v="0"/>
    <x v="0"/>
    <x v="0"/>
    <x v="1"/>
    <x v="1"/>
    <x v="1"/>
    <x v="0"/>
    <x v="1"/>
    <x v="2"/>
    <x v="1"/>
    <x v="1"/>
    <x v="0"/>
    <x v="0"/>
    <x v="0"/>
    <x v="1"/>
    <x v="1"/>
    <x v="1"/>
    <x v="1"/>
    <x v="1"/>
    <x v="0"/>
    <x v="0"/>
    <x v="1"/>
    <x v="0"/>
    <x v="0"/>
    <x v="2"/>
    <x v="1"/>
    <x v="0"/>
    <x v="0"/>
    <x v="1"/>
    <x v="2"/>
    <x v="0"/>
    <x v="0"/>
    <x v="1"/>
    <x v="0"/>
    <x v="0"/>
    <x v="0"/>
    <x v="1"/>
    <x v="0"/>
    <x v="0"/>
    <x v="1"/>
    <x v="1"/>
    <x v="0"/>
    <m/>
    <s v="Clear explanation of what the school / local authority / proprietor of independent schools is expected to do next"/>
    <s v="Indication of the support needed to make improvements"/>
    <m/>
    <m/>
    <m/>
    <m/>
    <s v="Clear summary of strengths and areas for development"/>
    <m/>
    <s v="Clear explanation of any inspection grades if these are part of the inspection"/>
    <m/>
    <s v="Recommendations for improvement"/>
    <m/>
    <m/>
    <m/>
    <x v="1"/>
    <x v="1"/>
    <m/>
    <s v="Individual"/>
    <x v="0"/>
    <s v="Parent or carer and young people"/>
    <x v="20"/>
    <s v="Parent / Carer"/>
    <m/>
    <x v="0"/>
    <x v="0"/>
    <s v="Primary"/>
    <m/>
    <m/>
    <m/>
    <m/>
    <m/>
    <m/>
    <m/>
    <s v="Not Answered"/>
    <m/>
    <m/>
    <m/>
    <s v="Publish response"/>
    <s v="ANON-E7Y6-NXD6-B"/>
  </r>
  <r>
    <n v="243"/>
    <m/>
    <s v="c"/>
    <n v="733"/>
    <m/>
    <x v="0"/>
    <x v="0"/>
    <x v="1"/>
    <x v="5"/>
    <x v="0"/>
    <x v="0"/>
    <x v="1"/>
    <m/>
    <x v="0"/>
    <s v="Time to speak with inspectors"/>
    <x v="3"/>
    <m/>
    <x v="3"/>
    <x v="3"/>
    <x v="4"/>
    <m/>
    <x v="3"/>
    <x v="1"/>
    <x v="2"/>
    <x v="1"/>
    <x v="1"/>
    <x v="1"/>
    <x v="1"/>
    <x v="1"/>
    <x v="0"/>
    <m/>
    <x v="1"/>
    <x v="0"/>
    <x v="3"/>
    <x v="1"/>
    <x v="4"/>
    <x v="0"/>
    <x v="3"/>
    <x v="1"/>
    <x v="0"/>
    <x v="0"/>
    <x v="3"/>
    <x v="0"/>
    <x v="1"/>
    <x v="0"/>
    <x v="1"/>
    <x v="1"/>
    <x v="1"/>
    <x v="1"/>
    <x v="0"/>
    <x v="0"/>
    <x v="0"/>
    <x v="5"/>
    <x v="0"/>
    <x v="0"/>
    <x v="0"/>
    <x v="3"/>
    <x v="2"/>
    <x v="0"/>
    <x v="0"/>
    <x v="0"/>
    <x v="2"/>
    <x v="0"/>
    <x v="0"/>
    <x v="4"/>
    <x v="2"/>
    <x v="0"/>
    <x v="0"/>
    <x v="0"/>
    <x v="0"/>
    <x v="0"/>
    <x v="1"/>
    <x v="0"/>
    <x v="0"/>
    <x v="1"/>
    <x v="1"/>
    <x v="0"/>
    <m/>
    <s v="Clear explanation of what the school / local authority / proprietor of independent schools is expected to do next"/>
    <m/>
    <m/>
    <m/>
    <m/>
    <s v="Language and content which reflects the context of the school"/>
    <m/>
    <s v="Timely publication after the inspection"/>
    <m/>
    <m/>
    <m/>
    <s v="Clear explanation of what the school / local authority / proprietor of independent schools is expected to do next"/>
    <m/>
    <m/>
    <x v="6"/>
    <x v="2"/>
    <m/>
    <s v="Individual"/>
    <x v="0"/>
    <s v="Parent or carer and young people"/>
    <x v="20"/>
    <s v="Parent / Carer"/>
    <m/>
    <x v="0"/>
    <x v="0"/>
    <s v="Primary"/>
    <m/>
    <m/>
    <s v="Secondary"/>
    <m/>
    <m/>
    <m/>
    <m/>
    <s v="Not Answered"/>
    <m/>
    <m/>
    <m/>
    <s v="Publish response"/>
    <s v="ANON-E7Y6-NXDA-P"/>
  </r>
  <r>
    <n v="244"/>
    <m/>
    <s v="c"/>
    <n v="734"/>
    <m/>
    <x v="0"/>
    <x v="0"/>
    <x v="2"/>
    <x v="2"/>
    <x v="1"/>
    <x v="2"/>
    <x v="0"/>
    <s v="Informal group discussion or during assembly"/>
    <x v="0"/>
    <s v="All of the current approach’s seem reasonable or could be done online via I matter which is used by the NHS and is anonymous"/>
    <x v="0"/>
    <m/>
    <x v="3"/>
    <x v="0"/>
    <x v="0"/>
    <m/>
    <x v="2"/>
    <x v="3"/>
    <x v="2"/>
    <x v="0"/>
    <x v="3"/>
    <x v="0"/>
    <x v="0"/>
    <x v="1"/>
    <x v="0"/>
    <m/>
    <x v="5"/>
    <x v="0"/>
    <x v="1"/>
    <x v="1"/>
    <x v="1"/>
    <x v="1"/>
    <x v="1"/>
    <x v="1"/>
    <x v="4"/>
    <x v="3"/>
    <x v="4"/>
    <x v="3"/>
    <x v="3"/>
    <x v="3"/>
    <x v="2"/>
    <x v="3"/>
    <x v="2"/>
    <x v="2"/>
    <x v="3"/>
    <x v="2"/>
    <x v="2"/>
    <x v="2"/>
    <x v="2"/>
    <x v="3"/>
    <x v="2"/>
    <x v="2"/>
    <x v="3"/>
    <x v="3"/>
    <x v="1"/>
    <x v="2"/>
    <x v="1"/>
    <x v="2"/>
    <x v="2"/>
    <x v="3"/>
    <x v="3"/>
    <x v="2"/>
    <x v="2"/>
    <x v="0"/>
    <x v="0"/>
    <x v="0"/>
    <x v="174"/>
    <x v="0"/>
    <x v="0"/>
    <x v="1"/>
    <x v="0"/>
    <x v="0"/>
    <s v="Recommendations for improvement"/>
    <s v="Clear explanation of what the school / local authority / proprietor of independent schools is expected to do next"/>
    <s v="Indication of the support needed to make improvements"/>
    <s v="Any planned follow-up activity by HM Inspectors"/>
    <m/>
    <m/>
    <m/>
    <m/>
    <s v="Timely publication after the inspection"/>
    <m/>
    <m/>
    <m/>
    <s v="Clear explanation of what the school / local authority / proprietor of independent schools is expected to do next"/>
    <m/>
    <s v="Any planned follow-up activity by HM Inspectors"/>
    <x v="1"/>
    <x v="2"/>
    <m/>
    <s v="Individual"/>
    <x v="0"/>
    <s v="Parent or carer and young people"/>
    <x v="20"/>
    <s v="Parent / Carer"/>
    <m/>
    <x v="0"/>
    <x v="0"/>
    <s v="Primary"/>
    <m/>
    <m/>
    <m/>
    <m/>
    <m/>
    <m/>
    <m/>
    <s v="Not Answered"/>
    <m/>
    <m/>
    <m/>
    <s v="Publish response"/>
    <s v="ANON-E7Y6-NXDS-8"/>
  </r>
  <r>
    <n v="245"/>
    <m/>
    <s v="c"/>
    <n v="784"/>
    <m/>
    <x v="0"/>
    <x v="0"/>
    <x v="0"/>
    <x v="0"/>
    <x v="4"/>
    <x v="2"/>
    <x v="0"/>
    <s v="Informal chats _x000a_Questionnaires _x000a_Surveys"/>
    <x v="0"/>
    <s v="Surveys _x000a_Questionnaires"/>
    <x v="0"/>
    <s v="Surveys_x000a_Questionnaires_x000a_Informal chats"/>
    <x v="0"/>
    <x v="0"/>
    <x v="3"/>
    <s v="Every 2-3 years"/>
    <x v="3"/>
    <x v="2"/>
    <x v="0"/>
    <x v="1"/>
    <x v="0"/>
    <x v="0"/>
    <x v="1"/>
    <x v="0"/>
    <x v="0"/>
    <m/>
    <x v="2"/>
    <x v="0"/>
    <x v="0"/>
    <x v="0"/>
    <x v="0"/>
    <x v="0"/>
    <x v="0"/>
    <x v="0"/>
    <x v="1"/>
    <x v="1"/>
    <x v="0"/>
    <x v="0"/>
    <x v="0"/>
    <x v="1"/>
    <x v="0"/>
    <x v="2"/>
    <x v="0"/>
    <x v="0"/>
    <x v="0"/>
    <x v="0"/>
    <x v="1"/>
    <x v="0"/>
    <x v="1"/>
    <x v="1"/>
    <x v="1"/>
    <x v="0"/>
    <x v="0"/>
    <x v="0"/>
    <x v="2"/>
    <x v="1"/>
    <x v="0"/>
    <x v="0"/>
    <x v="0"/>
    <x v="2"/>
    <x v="2"/>
    <x v="0"/>
    <x v="1"/>
    <x v="44"/>
    <x v="1"/>
    <x v="0"/>
    <x v="175"/>
    <x v="0"/>
    <x v="0"/>
    <x v="1"/>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s v="Clear explanation of any inspection grades if these are part of the inspection"/>
    <m/>
    <m/>
    <s v="Clear explanation of what the school / local authority / proprietor of independent schools is expected to do next"/>
    <m/>
    <m/>
    <x v="0"/>
    <x v="0"/>
    <m/>
    <s v="Individual"/>
    <x v="0"/>
    <s v="Parent or carer and young people"/>
    <x v="20"/>
    <s v="Parent / Carer"/>
    <m/>
    <x v="0"/>
    <x v="0"/>
    <s v="Primary"/>
    <m/>
    <m/>
    <s v="Secondary"/>
    <m/>
    <m/>
    <m/>
    <m/>
    <s v="Local authority"/>
    <m/>
    <m/>
    <m/>
    <s v="Do not publish response"/>
    <s v="ANON-E7Y6-NXWY-1"/>
  </r>
  <r>
    <n v="246"/>
    <m/>
    <s v="c"/>
    <n v="241"/>
    <m/>
    <x v="0"/>
    <x v="0"/>
    <x v="2"/>
    <x v="5"/>
    <x v="0"/>
    <x v="4"/>
    <x v="3"/>
    <m/>
    <x v="0"/>
    <s v="Every member of staff should have a 5-10 minute scheduled slit to have a 1 to 1, private conversation with a member of the inspection team. Focus groups are not always an appropriate vehicle for raising specific concerns and lack privacy. At the moment staff would have to request a direct conversation, thus drawing attention to the fact that they are having one."/>
    <x v="1"/>
    <m/>
    <x v="6"/>
    <x v="0"/>
    <x v="1"/>
    <s v="Anything less than one every 7 years would be seriously detrimental to the physical, emotional and mental health of the staff and would have serious consequences for teacher retention. Local authority reviews already fill this gap in HMIE absence."/>
    <x v="0"/>
    <x v="3"/>
    <x v="6"/>
    <x v="0"/>
    <x v="3"/>
    <x v="0"/>
    <x v="1"/>
    <x v="0"/>
    <x v="0"/>
    <s v="HMIE reports are not always easy for parents to read and understand. The grading is essential to dispel any confusion about the tone and intended meaning of  the report."/>
    <x v="0"/>
    <x v="0"/>
    <x v="1"/>
    <x v="4"/>
    <x v="0"/>
    <x v="0"/>
    <x v="4"/>
    <x v="2"/>
    <x v="0"/>
    <x v="0"/>
    <x v="4"/>
    <x v="0"/>
    <x v="0"/>
    <x v="2"/>
    <x v="0"/>
    <x v="4"/>
    <x v="0"/>
    <x v="0"/>
    <x v="1"/>
    <x v="1"/>
    <x v="1"/>
    <x v="0"/>
    <x v="3"/>
    <x v="1"/>
    <x v="1"/>
    <x v="0"/>
    <x v="2"/>
    <x v="2"/>
    <x v="3"/>
    <x v="1"/>
    <x v="0"/>
    <x v="1"/>
    <x v="0"/>
    <x v="1"/>
    <x v="0"/>
    <x v="0"/>
    <x v="1"/>
    <x v="0"/>
    <x v="1"/>
    <x v="0"/>
    <x v="1"/>
    <x v="0"/>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m/>
    <m/>
    <s v="Clear explanation of any inspection grades if these are part of the inspection"/>
    <m/>
    <s v="Recommendations for improvement"/>
    <s v="Clear explanation of what the school / local authority / proprietor of independent schools is expected to do next"/>
    <m/>
    <m/>
    <x v="0"/>
    <x v="2"/>
    <m/>
    <s v="Individual"/>
    <x v="0"/>
    <s v="Parent or carer and young people"/>
    <x v="20"/>
    <s v="Other, please state:"/>
    <s v="Teacher and parent to two primary aged children"/>
    <x v="0"/>
    <x v="0"/>
    <s v="Primary"/>
    <m/>
    <m/>
    <m/>
    <m/>
    <m/>
    <m/>
    <m/>
    <s v="Not Answered"/>
    <m/>
    <m/>
    <m/>
    <s v="Publish response"/>
    <s v="ANON-E7Y6-NC62-4"/>
  </r>
  <r>
    <n v="247"/>
    <m/>
    <s v="c"/>
    <n v="1007"/>
    <m/>
    <x v="0"/>
    <x v="0"/>
    <x v="1"/>
    <x v="2"/>
    <x v="0"/>
    <x v="1"/>
    <x v="0"/>
    <s v="all school questionnaires, all pupils participating is important, not just the few pupils chosen by their teachers"/>
    <x v="0"/>
    <s v="anonymous surveys for all staff - not after hours staff meetings"/>
    <x v="0"/>
    <s v="invite all parents/carers to school during the inspection for a lunch time consultation or send out an anonymous survey that they have an opportunity to respond to"/>
    <x v="5"/>
    <x v="0"/>
    <x v="0"/>
    <m/>
    <x v="4"/>
    <x v="5"/>
    <x v="0"/>
    <x v="2"/>
    <x v="3"/>
    <x v="0"/>
    <x v="0"/>
    <x v="1"/>
    <x v="0"/>
    <m/>
    <x v="3"/>
    <x v="88"/>
    <x v="0"/>
    <x v="1"/>
    <x v="1"/>
    <x v="0"/>
    <x v="1"/>
    <x v="3"/>
    <x v="0"/>
    <x v="0"/>
    <x v="5"/>
    <x v="0"/>
    <x v="0"/>
    <x v="0"/>
    <x v="0"/>
    <x v="0"/>
    <x v="0"/>
    <x v="3"/>
    <x v="1"/>
    <x v="1"/>
    <x v="0"/>
    <x v="0"/>
    <x v="0"/>
    <x v="0"/>
    <x v="0"/>
    <x v="0"/>
    <x v="0"/>
    <x v="0"/>
    <x v="0"/>
    <x v="1"/>
    <x v="0"/>
    <x v="1"/>
    <x v="0"/>
    <x v="0"/>
    <x v="0"/>
    <x v="0"/>
    <x v="0"/>
    <x v="45"/>
    <x v="0"/>
    <x v="0"/>
    <x v="176"/>
    <x v="1"/>
    <x v="0"/>
    <x v="1"/>
    <x v="1"/>
    <x v="1"/>
    <s v="Recommendations for improvement"/>
    <m/>
    <s v="Indication of the support needed to make improvements"/>
    <m/>
    <m/>
    <m/>
    <s v="Language and content which reflects the context of the school"/>
    <m/>
    <m/>
    <m/>
    <s v="Examples of effective practice"/>
    <m/>
    <m/>
    <s v="Indication of the support needed to make improvements"/>
    <m/>
    <x v="0"/>
    <x v="0"/>
    <m/>
    <s v="Individual"/>
    <x v="0"/>
    <s v="Parent or carer and young people"/>
    <x v="21"/>
    <s v="Parent / Carer"/>
    <m/>
    <x v="0"/>
    <x v="0"/>
    <s v="Primary"/>
    <m/>
    <m/>
    <m/>
    <m/>
    <m/>
    <m/>
    <m/>
    <s v="Other, please state:"/>
    <m/>
    <m/>
    <m/>
    <s v="Do not publish response"/>
    <s v="ANON-E7Y6-N487-V"/>
  </r>
  <r>
    <n v="248"/>
    <m/>
    <s v="c"/>
    <n v="70"/>
    <m/>
    <x v="0"/>
    <x v="0"/>
    <x v="1"/>
    <x v="3"/>
    <x v="4"/>
    <x v="0"/>
    <x v="4"/>
    <m/>
    <x v="1"/>
    <m/>
    <x v="4"/>
    <m/>
    <x v="2"/>
    <x v="2"/>
    <x v="4"/>
    <m/>
    <x v="2"/>
    <x v="0"/>
    <x v="0"/>
    <x v="0"/>
    <x v="1"/>
    <x v="1"/>
    <x v="0"/>
    <x v="0"/>
    <x v="0"/>
    <m/>
    <x v="2"/>
    <x v="0"/>
    <x v="5"/>
    <x v="0"/>
    <x v="1"/>
    <x v="1"/>
    <x v="1"/>
    <x v="1"/>
    <x v="0"/>
    <x v="1"/>
    <x v="6"/>
    <x v="1"/>
    <x v="0"/>
    <x v="0"/>
    <x v="1"/>
    <x v="2"/>
    <x v="1"/>
    <x v="1"/>
    <x v="0"/>
    <x v="0"/>
    <x v="0"/>
    <x v="1"/>
    <x v="4"/>
    <x v="2"/>
    <x v="0"/>
    <x v="1"/>
    <x v="1"/>
    <x v="1"/>
    <x v="5"/>
    <x v="0"/>
    <x v="2"/>
    <x v="3"/>
    <x v="0"/>
    <x v="1"/>
    <x v="1"/>
    <x v="1"/>
    <x v="0"/>
    <x v="0"/>
    <x v="0"/>
    <x v="0"/>
    <x v="1"/>
    <x v="1"/>
    <x v="0"/>
    <x v="0"/>
    <x v="0"/>
    <x v="0"/>
    <m/>
    <m/>
    <m/>
    <m/>
    <m/>
    <m/>
    <s v="Language and content which reflects the context of the school"/>
    <s v="Clear summary of strengths and areas for development"/>
    <s v="Timely publication after the inspection"/>
    <m/>
    <m/>
    <m/>
    <m/>
    <m/>
    <m/>
    <x v="3"/>
    <x v="2"/>
    <m/>
    <s v="Individual"/>
    <x v="0"/>
    <s v="Parent or carer and young people"/>
    <x v="21"/>
    <s v="Parent / Carer"/>
    <m/>
    <x v="0"/>
    <x v="0"/>
    <s v="Primary"/>
    <m/>
    <m/>
    <m/>
    <m/>
    <m/>
    <m/>
    <m/>
    <s v="Not Answered"/>
    <m/>
    <m/>
    <m/>
    <s v="Do not publish response"/>
    <s v="ANON-E7Y6-NCXP-4"/>
  </r>
  <r>
    <n v="249"/>
    <m/>
    <s v="c"/>
    <n v="71"/>
    <m/>
    <x v="0"/>
    <x v="0"/>
    <x v="0"/>
    <x v="2"/>
    <x v="0"/>
    <x v="2"/>
    <x v="0"/>
    <m/>
    <x v="0"/>
    <m/>
    <x v="0"/>
    <m/>
    <x v="3"/>
    <x v="0"/>
    <x v="0"/>
    <m/>
    <x v="0"/>
    <x v="3"/>
    <x v="1"/>
    <x v="0"/>
    <x v="1"/>
    <x v="0"/>
    <x v="1"/>
    <x v="1"/>
    <x v="0"/>
    <m/>
    <x v="0"/>
    <x v="0"/>
    <x v="1"/>
    <x v="1"/>
    <x v="0"/>
    <x v="0"/>
    <x v="1"/>
    <x v="1"/>
    <x v="0"/>
    <x v="0"/>
    <x v="3"/>
    <x v="0"/>
    <x v="0"/>
    <x v="1"/>
    <x v="0"/>
    <x v="2"/>
    <x v="1"/>
    <x v="1"/>
    <x v="0"/>
    <x v="0"/>
    <x v="0"/>
    <x v="1"/>
    <x v="0"/>
    <x v="1"/>
    <x v="1"/>
    <x v="0"/>
    <x v="2"/>
    <x v="2"/>
    <x v="3"/>
    <x v="1"/>
    <x v="0"/>
    <x v="1"/>
    <x v="0"/>
    <x v="0"/>
    <x v="0"/>
    <x v="0"/>
    <x v="1"/>
    <x v="0"/>
    <x v="0"/>
    <x v="0"/>
    <x v="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s v="Timely publication after the inspection"/>
    <s v="Clear explanation of any inspection grades if these are part of the inspection"/>
    <s v="Examples of effective practice"/>
    <s v="Recommendations for improvement"/>
    <s v="Clear explanation of what the school / local authority / proprietor of independent schools is expected to do next"/>
    <s v="Indication of the support needed to make improvements"/>
    <s v="Any planned follow-up activity by HM Inspectors"/>
    <x v="0"/>
    <x v="2"/>
    <m/>
    <s v="Individual"/>
    <x v="0"/>
    <s v="Parent or carer and young people"/>
    <x v="21"/>
    <s v="Parent / Carer"/>
    <m/>
    <x v="0"/>
    <x v="0"/>
    <s v="Primary"/>
    <m/>
    <m/>
    <s v="Secondary"/>
    <m/>
    <m/>
    <m/>
    <m/>
    <s v="Other, please state:"/>
    <m/>
    <m/>
    <m/>
    <s v="Publish response"/>
    <s v="ANON-E7Y6-NCXN-2"/>
  </r>
  <r>
    <n v="250"/>
    <m/>
    <s v="c"/>
    <n v="79"/>
    <m/>
    <x v="0"/>
    <x v="0"/>
    <x v="0"/>
    <x v="0"/>
    <x v="0"/>
    <x v="0"/>
    <x v="2"/>
    <s v="Children and young people are the primary recipients of services, and their voices provide unique and essential insights that cannot be captured through documentation alone. Ensuring they have meaningful opportunities to contribute makes inspections more accurate, relevant, and reflective of lived experience._x000a__x000a_Create safe and informal spaces for children to talk openly, with options for anonymous feedback._x000a_Involve children in different stages of inspection, not just data collection but also in shaping questions and reflecting on findings._x000a_Explore creative approaches such as videos, artwork, or journals, and encourage peer-led discussions supported by trained facilitators."/>
    <x v="0"/>
    <s v="Staff are closest to the day-to-day delivery of services and can provide professional, practical, and contextual insights that enrich the inspection process. Their voices help inspectors understand both strengths and barriers that may not be visible in policies or outcomes data._x000a__x000a_Provide a range of ways to contribute, such as focus groups, individual interviews, anonymous questionnaires, and informal conversations._x000a_Protect anonymity where appropriate, so staff feel safe to raise concerns or share honest feedback without fear of repercussions._x000a_Offer feedback loops so staff see how their input shaped inspection findings and recommendations."/>
    <x v="2"/>
    <m/>
    <x v="2"/>
    <x v="0"/>
    <x v="1"/>
    <s v="I think every 7 years but flexibility to inspect if there are concerns."/>
    <x v="4"/>
    <x v="5"/>
    <x v="0"/>
    <x v="1"/>
    <x v="3"/>
    <x v="0"/>
    <x v="1"/>
    <x v="0"/>
    <x v="0"/>
    <s v="Could use descriptors such as “strong,” “developing,” “requires attention,” rather than numbers or grades._x000a_Present findings visually (tables, traffic-light indicators, or dashboards) to show where a school is excelling, consistent, or needs improvement._x000a_Begin each report with a concise summary highlighting the school’s main strengths and key improvement priorities._x000a_Include quotes or case studies from pupils, staff, and families to bring findings to life._x000a_Highlight how policies and culture are experienced day to day._x000a_Instead of a fixed label, show the school’s trajectory (e.g., improving, sustained, declining) based on previous inspections and ongoing monitoring."/>
    <x v="1"/>
    <x v="0"/>
    <x v="0"/>
    <x v="0"/>
    <x v="0"/>
    <x v="0"/>
    <x v="1"/>
    <x v="2"/>
    <x v="0"/>
    <x v="1"/>
    <x v="0"/>
    <x v="1"/>
    <x v="0"/>
    <x v="0"/>
    <x v="0"/>
    <x v="5"/>
    <x v="0"/>
    <x v="1"/>
    <x v="0"/>
    <x v="0"/>
    <x v="0"/>
    <x v="1"/>
    <x v="0"/>
    <x v="1"/>
    <x v="1"/>
    <x v="0"/>
    <x v="5"/>
    <x v="0"/>
    <x v="0"/>
    <x v="1"/>
    <x v="0"/>
    <x v="1"/>
    <x v="0"/>
    <x v="0"/>
    <x v="0"/>
    <x v="0"/>
    <x v="1"/>
    <x v="46"/>
    <x v="0"/>
    <x v="0"/>
    <x v="177"/>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m/>
    <s v="Recommendations for improvement"/>
    <m/>
    <m/>
    <m/>
    <x v="0"/>
    <x v="0"/>
    <s v="See my previous comment about entitlements. If schools are not offering young people their entitlements, e.g. languages then the school should have a revisit."/>
    <s v="Individual"/>
    <x v="0"/>
    <s v="Parent or carer and young people"/>
    <x v="21"/>
    <s v="Parent / Carer"/>
    <m/>
    <x v="0"/>
    <x v="0"/>
    <m/>
    <m/>
    <s v="Public Sector"/>
    <m/>
    <m/>
    <m/>
    <m/>
    <m/>
    <s v="Not Answered"/>
    <m/>
    <m/>
    <m/>
    <s v="Publish response"/>
    <s v="ANON-E7Y6-NCXE-S"/>
  </r>
  <r>
    <n v="251"/>
    <m/>
    <s v="c"/>
    <n v="170"/>
    <m/>
    <x v="0"/>
    <x v="0"/>
    <x v="0"/>
    <x v="0"/>
    <x v="0"/>
    <x v="0"/>
    <x v="0"/>
    <s v="Create safe, relaxed spaces for discussion where children feel comfortable._x000a__x0009_•_x0009_Use a variety of methods: face-to-face, small groups, anonymous surveys, drawings, sticky notes, or digital tools._x000a__x0009_•_x0009_Adapt approaches for children with ASN or language barriers, ensuring everyone has a voice._x000a__x0009_•_x0009_Build trust by explaining clearly why their views matter, using plain, age-appropriate language._x000a__x0009_•_x0009_Engage with pupil councils, but also ensure children not usually involved are heard._x000a__x0009_•_x0009_Allow flexibility in how they contribute—individually, in pairs, or groups_x000a__x0009_•_x0009_Inspectors should summarise what they’ve heard so children feel listened to. Schools should share inspection findings in a child-friendly way"/>
    <x v="0"/>
    <s v="Provide a range of opportunities: individual interviews, focus groups, surveys, and informal conversations._x000a__x0009_•_x0009_Ensure discussions are scheduled at times that minimise disruption to teaching._x000a__x0009_•_x0009_Use clear, open questions that allow staff to share both strengths and challenges._x000a__x0009_•_x0009_Create a safe, confidential environment where teachers can speak honestly without fear of repercussions._x000a__x0009_•_x0009_Make sure inspectors hear from a broad range of staff, not just senior leaders._x000a__x0009_•_x0009_Share back the main messages gathered so teachers know their views have been valued and considered in the findings."/>
    <x v="0"/>
    <s v="Offer different ways to contribute: online surveys, focus groups, informal drop-ins, or one-to-one conversations._x000a__x0009_•_x0009_Make information about how to take part clear, accessible, and in plain language._x000a__x0009_•_x0009_Ensure opportunities are flexible in timing and format to suit busy family life._x000a__x0009_•_x0009_Actively seek views from a wide range of parents, not only those already engaged in parent councils or committees._x000a__x0009_•_x0009_Provide translation, interpreting, or additional support where needed so all voices are included._x000a__x0009_•_x0009_Share inspection findings in a parent-friendly format so families can see how their feedback influenced outcomes."/>
    <x v="0"/>
    <x v="0"/>
    <x v="3"/>
    <s v="A least once every 3 years"/>
    <x v="2"/>
    <x v="0"/>
    <x v="0"/>
    <x v="0"/>
    <x v="3"/>
    <x v="0"/>
    <x v="1"/>
    <x v="0"/>
    <x v="0"/>
    <m/>
    <x v="2"/>
    <x v="0"/>
    <x v="1"/>
    <x v="2"/>
    <x v="0"/>
    <x v="0"/>
    <x v="0"/>
    <x v="1"/>
    <x v="1"/>
    <x v="0"/>
    <x v="3"/>
    <x v="0"/>
    <x v="0"/>
    <x v="1"/>
    <x v="0"/>
    <x v="0"/>
    <x v="0"/>
    <x v="0"/>
    <x v="1"/>
    <x v="1"/>
    <x v="1"/>
    <x v="0"/>
    <x v="1"/>
    <x v="1"/>
    <x v="1"/>
    <x v="0"/>
    <x v="4"/>
    <x v="0"/>
    <x v="2"/>
    <x v="1"/>
    <x v="0"/>
    <x v="1"/>
    <x v="0"/>
    <x v="0"/>
    <x v="0"/>
    <x v="0"/>
    <x v="1"/>
    <x v="0"/>
    <x v="3"/>
    <x v="37"/>
    <x v="178"/>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s v="Clear explanation of any inspection grades if these are part of the inspection"/>
    <m/>
    <s v="Recommendations for improvement"/>
    <m/>
    <m/>
    <m/>
    <x v="0"/>
    <x v="0"/>
    <m/>
    <s v="Individual"/>
    <x v="0"/>
    <s v="Parent or carer and young people"/>
    <x v="21"/>
    <s v="Parent / Carer"/>
    <m/>
    <x v="0"/>
    <x v="0"/>
    <s v="Primary"/>
    <m/>
    <m/>
    <s v="Secondary"/>
    <m/>
    <m/>
    <m/>
    <m/>
    <s v="Not Answered"/>
    <m/>
    <m/>
    <m/>
    <s v="Publish response"/>
    <s v="ANON-E7Y6-NCKF-D"/>
  </r>
  <r>
    <n v="252"/>
    <m/>
    <s v="c"/>
    <n v="186"/>
    <m/>
    <x v="0"/>
    <x v="0"/>
    <x v="2"/>
    <x v="0"/>
    <x v="2"/>
    <x v="0"/>
    <x v="0"/>
    <s v="Pupils should be given opportunity to have their voice heard, without the influence of school staff._x000a__x000a_Schools should not be able to put forward 'handed picked' pupils.  Rather HMIE should select pupils randomly to get a better idea of pupil experience, as opposed to being told what the school wants the HMIE to hear"/>
    <x v="0"/>
    <s v="Protocols should be in place to ensure anonymous responses from staff, to allow for full and frank disclosure without fear of reprisal."/>
    <x v="2"/>
    <s v="Protocols to ensure feedback to HMIE is carried out anonymously"/>
    <x v="5"/>
    <x v="0"/>
    <x v="0"/>
    <m/>
    <x v="4"/>
    <x v="0"/>
    <x v="4"/>
    <x v="0"/>
    <x v="3"/>
    <x v="0"/>
    <x v="0"/>
    <x v="1"/>
    <x v="0"/>
    <m/>
    <x v="2"/>
    <x v="89"/>
    <x v="3"/>
    <x v="2"/>
    <x v="0"/>
    <x v="0"/>
    <x v="1"/>
    <x v="1"/>
    <x v="0"/>
    <x v="1"/>
    <x v="2"/>
    <x v="0"/>
    <x v="0"/>
    <x v="0"/>
    <x v="0"/>
    <x v="2"/>
    <x v="0"/>
    <x v="0"/>
    <x v="0"/>
    <x v="0"/>
    <x v="1"/>
    <x v="1"/>
    <x v="0"/>
    <x v="0"/>
    <x v="1"/>
    <x v="0"/>
    <x v="0"/>
    <x v="0"/>
    <x v="0"/>
    <x v="1"/>
    <x v="0"/>
    <x v="1"/>
    <x v="0"/>
    <x v="0"/>
    <x v="0"/>
    <x v="0"/>
    <x v="1"/>
    <x v="0"/>
    <x v="0"/>
    <x v="0"/>
    <x v="179"/>
    <x v="1"/>
    <x v="0"/>
    <x v="1"/>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m/>
    <s v="Clear explanation of what the school / local authority / proprietor of independent schools is expected to do next"/>
    <m/>
    <m/>
    <x v="0"/>
    <x v="0"/>
    <m/>
    <s v="Individual"/>
    <x v="0"/>
    <s v="Parent or carer and young people"/>
    <x v="21"/>
    <s v="Parent / Carer"/>
    <m/>
    <x v="0"/>
    <x v="0"/>
    <m/>
    <m/>
    <m/>
    <s v="Secondary"/>
    <m/>
    <m/>
    <m/>
    <m/>
    <s v="Not Answered"/>
    <m/>
    <m/>
    <m/>
    <s v="Publish response"/>
    <s v="ANON-E7Y6-NCRE-K"/>
  </r>
  <r>
    <n v="253"/>
    <m/>
    <s v="c"/>
    <n v="199"/>
    <m/>
    <x v="0"/>
    <x v="0"/>
    <x v="3"/>
    <x v="3"/>
    <x v="4"/>
    <x v="0"/>
    <x v="4"/>
    <m/>
    <x v="1"/>
    <m/>
    <x v="4"/>
    <m/>
    <x v="6"/>
    <x v="0"/>
    <x v="4"/>
    <s v="Only as and when required due to risk and issues. Inspections cause further stress and disruption to children’s learning, many children now with ASN cannot cope with the changed and new faces being in and out the classroom."/>
    <x v="1"/>
    <x v="1"/>
    <x v="1"/>
    <x v="1"/>
    <x v="1"/>
    <x v="0"/>
    <x v="1"/>
    <x v="1"/>
    <x v="0"/>
    <m/>
    <x v="2"/>
    <x v="0"/>
    <x v="0"/>
    <x v="1"/>
    <x v="1"/>
    <x v="1"/>
    <x v="4"/>
    <x v="2"/>
    <x v="0"/>
    <x v="1"/>
    <x v="2"/>
    <x v="1"/>
    <x v="0"/>
    <x v="0"/>
    <x v="1"/>
    <x v="4"/>
    <x v="0"/>
    <x v="0"/>
    <x v="1"/>
    <x v="0"/>
    <x v="0"/>
    <x v="1"/>
    <x v="0"/>
    <x v="0"/>
    <x v="0"/>
    <x v="1"/>
    <x v="0"/>
    <x v="2"/>
    <x v="0"/>
    <x v="0"/>
    <x v="0"/>
    <x v="1"/>
    <x v="0"/>
    <x v="2"/>
    <x v="0"/>
    <x v="0"/>
    <x v="0"/>
    <x v="0"/>
    <x v="1"/>
    <x v="0"/>
    <x v="180"/>
    <x v="0"/>
    <x v="0"/>
    <x v="1"/>
    <x v="1"/>
    <x v="0"/>
    <m/>
    <m/>
    <m/>
    <m/>
    <m/>
    <m/>
    <m/>
    <s v="Clear summary of strengths and areas for development"/>
    <s v="Timely publication after the inspection"/>
    <m/>
    <s v="Examples of effective practice"/>
    <m/>
    <m/>
    <m/>
    <m/>
    <x v="3"/>
    <x v="2"/>
    <m/>
    <s v="Individual"/>
    <x v="0"/>
    <s v="Parent or carer and young people"/>
    <x v="21"/>
    <s v="Parent / Carer"/>
    <m/>
    <x v="0"/>
    <x v="0"/>
    <s v="Primary"/>
    <m/>
    <m/>
    <m/>
    <m/>
    <m/>
    <m/>
    <m/>
    <s v="Not Answered"/>
    <m/>
    <m/>
    <m/>
    <s v="Do not publish response"/>
    <s v="ANON-E7Y6-NCJ4-T"/>
  </r>
  <r>
    <n v="254"/>
    <m/>
    <s v="c"/>
    <n v="250"/>
    <m/>
    <x v="0"/>
    <x v="0"/>
    <x v="1"/>
    <x v="0"/>
    <x v="2"/>
    <x v="0"/>
    <x v="0"/>
    <s v="Children who are confident in their learning are very able to communicate &amp; share their learning experiences with HMIe staff. Children should have the opportunity to share this within informal small group settings where they feel comfortable discussing their learning."/>
    <x v="1"/>
    <s v="Staff should not feel under pressure when expressing their views which may be best carried out on a one to one basis while any discourse should remain confidential."/>
    <x v="2"/>
    <s v="Any parent who wishes should be able to engage with school inspectors rather than only those hand picked by the school to represent the school body."/>
    <x v="0"/>
    <x v="0"/>
    <x v="0"/>
    <m/>
    <x v="2"/>
    <x v="0"/>
    <x v="2"/>
    <x v="0"/>
    <x v="0"/>
    <x v="0"/>
    <x v="1"/>
    <x v="0"/>
    <x v="0"/>
    <m/>
    <x v="2"/>
    <x v="0"/>
    <x v="5"/>
    <x v="2"/>
    <x v="4"/>
    <x v="5"/>
    <x v="4"/>
    <x v="2"/>
    <x v="1"/>
    <x v="1"/>
    <x v="0"/>
    <x v="1"/>
    <x v="0"/>
    <x v="0"/>
    <x v="0"/>
    <x v="0"/>
    <x v="0"/>
    <x v="0"/>
    <x v="1"/>
    <x v="1"/>
    <x v="1"/>
    <x v="0"/>
    <x v="0"/>
    <x v="0"/>
    <x v="1"/>
    <x v="0"/>
    <x v="0"/>
    <x v="0"/>
    <x v="0"/>
    <x v="1"/>
    <x v="0"/>
    <x v="1"/>
    <x v="0"/>
    <x v="0"/>
    <x v="0"/>
    <x v="0"/>
    <x v="1"/>
    <x v="0"/>
    <x v="1"/>
    <x v="0"/>
    <x v="181"/>
    <x v="0"/>
    <x v="0"/>
    <x v="1"/>
    <x v="0"/>
    <x v="0"/>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0"/>
    <x v="2"/>
    <m/>
    <s v="Individual"/>
    <x v="0"/>
    <s v="Parent or carer and young people"/>
    <x v="21"/>
    <s v="Parent / Carer"/>
    <m/>
    <x v="0"/>
    <x v="0"/>
    <s v="Primary"/>
    <m/>
    <m/>
    <m/>
    <m/>
    <m/>
    <m/>
    <m/>
    <s v="Not Answered"/>
    <m/>
    <m/>
    <m/>
    <s v="Do not publish response"/>
    <s v="ANON-E7Y6-NC6S-5"/>
  </r>
  <r>
    <n v="255"/>
    <m/>
    <s v="c"/>
    <n v="294"/>
    <m/>
    <x v="0"/>
    <x v="0"/>
    <x v="2"/>
    <x v="2"/>
    <x v="4"/>
    <x v="0"/>
    <x v="0"/>
    <s v="children and young people should be fully included in inspections, discussions and formal feedback."/>
    <x v="0"/>
    <s v="school inspections should be held every few years - with different levels.  Staff should be able to input to this on a frequent basis.  A new head teacher should trigger an inspection."/>
    <x v="0"/>
    <s v="this is far too limited and restrictive.  it is dependant on the chair themselves - it should be further reaching and more frequent outside of formal inspections.  It should be an iterative and more frequent process of checking."/>
    <x v="0"/>
    <x v="0"/>
    <x v="0"/>
    <s v="an inspection should be prompted by a change of permanent head teacher as well as above"/>
    <x v="2"/>
    <x v="0"/>
    <x v="4"/>
    <x v="2"/>
    <x v="0"/>
    <x v="1"/>
    <x v="0"/>
    <x v="1"/>
    <x v="1"/>
    <s v="schools should be scored on a scale across the six categories - 89% from 100% or 8.9 out of 10.  This would allow for everyone to see if they are nearing the higher category or if they are far away from being &quot;excellent&quot;.  This could also be broken down by marking type to display where the focus needs to be - behaviours, exam outcomes, staff experience etc."/>
    <x v="3"/>
    <x v="90"/>
    <x v="5"/>
    <x v="0"/>
    <x v="0"/>
    <x v="5"/>
    <x v="0"/>
    <x v="0"/>
    <x v="1"/>
    <x v="1"/>
    <x v="3"/>
    <x v="0"/>
    <x v="2"/>
    <x v="0"/>
    <x v="0"/>
    <x v="0"/>
    <x v="1"/>
    <x v="1"/>
    <x v="1"/>
    <x v="1"/>
    <x v="1"/>
    <x v="0"/>
    <x v="1"/>
    <x v="1"/>
    <x v="1"/>
    <x v="0"/>
    <x v="0"/>
    <x v="0"/>
    <x v="2"/>
    <x v="1"/>
    <x v="2"/>
    <x v="1"/>
    <x v="0"/>
    <x v="0"/>
    <x v="2"/>
    <x v="1"/>
    <x v="1"/>
    <x v="47"/>
    <x v="3"/>
    <x v="38"/>
    <x v="182"/>
    <x v="0"/>
    <x v="0"/>
    <x v="0"/>
    <x v="0"/>
    <x v="1"/>
    <s v="Recommendations for improvement"/>
    <s v="Clear explanation of what the school / local authority / proprietor of independent schools is expected to do next"/>
    <m/>
    <m/>
    <m/>
    <s v="timeline of next inspection_x000a__x000a_target scores of next inspection_x000a__x000a_Ownership of actions"/>
    <m/>
    <s v="Clear summary of strengths and areas for development"/>
    <m/>
    <s v="Clear explanation of any inspection grades if these are part of the inspection"/>
    <m/>
    <m/>
    <s v="Clear explanation of what the school / local authority / proprietor of independent schools is expected to do next"/>
    <m/>
    <m/>
    <x v="2"/>
    <x v="0"/>
    <m/>
    <s v="Individual"/>
    <x v="0"/>
    <s v="Parent or carer and young people"/>
    <x v="21"/>
    <s v="Parent / Carer"/>
    <m/>
    <x v="0"/>
    <x v="0"/>
    <m/>
    <m/>
    <m/>
    <s v="Secondary"/>
    <m/>
    <m/>
    <m/>
    <m/>
    <s v="Not Answered"/>
    <m/>
    <m/>
    <s v="School inspection requirements need a full review and roots up change - it's not good enough or frequent enough to be beneficial."/>
    <s v="Publish response"/>
    <s v="ANON-E7Y6-NCF8-T"/>
  </r>
  <r>
    <n v="256"/>
    <m/>
    <s v="c"/>
    <n v="376"/>
    <m/>
    <x v="0"/>
    <x v="0"/>
    <x v="0"/>
    <x v="2"/>
    <x v="0"/>
    <x v="0"/>
    <x v="0"/>
    <s v="Speak with inspectors directly rather than just questionnaires_x000a_All pupils given equal opportunity to give feedback not just chosen ones._x000a_Pupils speak to inspectors without any schools or council staff present and ensure their feedback is kept annonymous"/>
    <x v="0"/>
    <s v="Annonymous Questionnaires_x000a_Speaking directly with staff without management present and ensuring that their responses remain annonymous."/>
    <x v="0"/>
    <s v="All Parents should be given a questionnaire and responses remain anonymous._x000a_All parents should be invited to give verbal feedback to inspectors not just the chosen few."/>
    <x v="3"/>
    <x v="0"/>
    <x v="0"/>
    <s v="i think inspections should happen at a minimum every 5 years but also be carried out if concern has been raised by pupils, parents or staff."/>
    <x v="3"/>
    <x v="2"/>
    <x v="1"/>
    <x v="1"/>
    <x v="1"/>
    <x v="0"/>
    <x v="1"/>
    <x v="0"/>
    <x v="0"/>
    <m/>
    <x v="3"/>
    <x v="91"/>
    <x v="5"/>
    <x v="0"/>
    <x v="0"/>
    <x v="0"/>
    <x v="0"/>
    <x v="0"/>
    <x v="1"/>
    <x v="0"/>
    <x v="3"/>
    <x v="0"/>
    <x v="0"/>
    <x v="1"/>
    <x v="0"/>
    <x v="0"/>
    <x v="0"/>
    <x v="0"/>
    <x v="1"/>
    <x v="1"/>
    <x v="1"/>
    <x v="0"/>
    <x v="1"/>
    <x v="1"/>
    <x v="1"/>
    <x v="0"/>
    <x v="4"/>
    <x v="4"/>
    <x v="2"/>
    <x v="1"/>
    <x v="0"/>
    <x v="1"/>
    <x v="0"/>
    <x v="0"/>
    <x v="0"/>
    <x v="0"/>
    <x v="1"/>
    <x v="0"/>
    <x v="0"/>
    <x v="0"/>
    <x v="183"/>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s v="Recommendations for improvement"/>
    <m/>
    <m/>
    <m/>
    <x v="0"/>
    <x v="0"/>
    <m/>
    <s v="Individual"/>
    <x v="0"/>
    <s v="Parent or carer and young people"/>
    <x v="21"/>
    <s v="Parent / Carer"/>
    <m/>
    <x v="0"/>
    <x v="0"/>
    <s v="Primary"/>
    <m/>
    <m/>
    <s v="Secondary"/>
    <m/>
    <m/>
    <m/>
    <m/>
    <s v="Not Answered"/>
    <m/>
    <m/>
    <m/>
    <s v="Publish response"/>
    <s v="ANON-E7Y6-NCGS-P"/>
  </r>
  <r>
    <n v="257"/>
    <m/>
    <s v="c"/>
    <n v="386"/>
    <m/>
    <x v="0"/>
    <x v="0"/>
    <x v="3"/>
    <x v="0"/>
    <x v="0"/>
    <x v="5"/>
    <x v="0"/>
    <s v="Using different formats to reach all learners. Questionnaires, digital methods, face to face."/>
    <x v="1"/>
    <s v="Discussion with inspectors to share how they feel."/>
    <x v="0"/>
    <s v="Confidential opportunites to comment on the care and learning their child experiences. Variety of methods to reach more people"/>
    <x v="0"/>
    <x v="0"/>
    <x v="0"/>
    <m/>
    <x v="2"/>
    <x v="0"/>
    <x v="2"/>
    <x v="2"/>
    <x v="1"/>
    <x v="0"/>
    <x v="1"/>
    <x v="1"/>
    <x v="0"/>
    <m/>
    <x v="2"/>
    <x v="0"/>
    <x v="0"/>
    <x v="1"/>
    <x v="0"/>
    <x v="0"/>
    <x v="0"/>
    <x v="0"/>
    <x v="0"/>
    <x v="1"/>
    <x v="2"/>
    <x v="0"/>
    <x v="0"/>
    <x v="1"/>
    <x v="1"/>
    <x v="4"/>
    <x v="0"/>
    <x v="0"/>
    <x v="0"/>
    <x v="0"/>
    <x v="0"/>
    <x v="1"/>
    <x v="1"/>
    <x v="1"/>
    <x v="0"/>
    <x v="1"/>
    <x v="4"/>
    <x v="0"/>
    <x v="2"/>
    <x v="1"/>
    <x v="0"/>
    <x v="1"/>
    <x v="0"/>
    <x v="2"/>
    <x v="2"/>
    <x v="1"/>
    <x v="1"/>
    <x v="48"/>
    <x v="1"/>
    <x v="0"/>
    <x v="184"/>
    <x v="0"/>
    <x v="0"/>
    <x v="0"/>
    <x v="1"/>
    <x v="0"/>
    <s v="Recommendations for improvement"/>
    <m/>
    <s v="Indication of the support needed to make improvements"/>
    <m/>
    <m/>
    <m/>
    <m/>
    <s v="Clear summary of strengths and areas for development"/>
    <m/>
    <s v="Clear explanation of any inspection grades if these are part of the inspection"/>
    <m/>
    <s v="Recommendations for improvement"/>
    <m/>
    <m/>
    <m/>
    <x v="0"/>
    <x v="1"/>
    <m/>
    <s v="Individual"/>
    <x v="0"/>
    <s v="Parent or carer and young people"/>
    <x v="21"/>
    <s v="Parent / Carer"/>
    <m/>
    <x v="0"/>
    <x v="0"/>
    <m/>
    <m/>
    <m/>
    <m/>
    <m/>
    <m/>
    <m/>
    <m/>
    <s v="Not Answered"/>
    <m/>
    <m/>
    <m/>
    <s v="Do not publish response"/>
    <s v="ANON-E7Y6-NCEX-S"/>
  </r>
  <r>
    <n v="258"/>
    <m/>
    <s v="c"/>
    <n v="403"/>
    <m/>
    <x v="0"/>
    <x v="0"/>
    <x v="2"/>
    <x v="0"/>
    <x v="2"/>
    <x v="1"/>
    <x v="2"/>
    <s v="Have ‘peer’ led groups with broad headings to discuss and record session for playback with HMI"/>
    <x v="2"/>
    <m/>
    <x v="2"/>
    <s v="Drop in session that is open for any parent to attend"/>
    <x v="3"/>
    <x v="0"/>
    <x v="1"/>
    <m/>
    <x v="2"/>
    <x v="0"/>
    <x v="2"/>
    <x v="0"/>
    <x v="3"/>
    <x v="0"/>
    <x v="0"/>
    <x v="1"/>
    <x v="0"/>
    <m/>
    <x v="1"/>
    <x v="0"/>
    <x v="0"/>
    <x v="0"/>
    <x v="0"/>
    <x v="0"/>
    <x v="0"/>
    <x v="0"/>
    <x v="0"/>
    <x v="1"/>
    <x v="6"/>
    <x v="1"/>
    <x v="0"/>
    <x v="0"/>
    <x v="0"/>
    <x v="2"/>
    <x v="0"/>
    <x v="0"/>
    <x v="1"/>
    <x v="1"/>
    <x v="1"/>
    <x v="0"/>
    <x v="1"/>
    <x v="1"/>
    <x v="1"/>
    <x v="0"/>
    <x v="4"/>
    <x v="4"/>
    <x v="2"/>
    <x v="1"/>
    <x v="0"/>
    <x v="1"/>
    <x v="0"/>
    <x v="0"/>
    <x v="0"/>
    <x v="0"/>
    <x v="1"/>
    <x v="0"/>
    <x v="0"/>
    <x v="0"/>
    <x v="185"/>
    <x v="0"/>
    <x v="0"/>
    <x v="0"/>
    <x v="1"/>
    <x v="0"/>
    <s v="Recommendations for improvement"/>
    <m/>
    <m/>
    <s v="Any planned follow-up activity by HM Inspectors"/>
    <m/>
    <m/>
    <m/>
    <s v="Clear summary of strengths and areas for development"/>
    <m/>
    <m/>
    <m/>
    <m/>
    <m/>
    <m/>
    <m/>
    <x v="2"/>
    <x v="2"/>
    <m/>
    <s v="Individual"/>
    <x v="0"/>
    <s v="Parent or carer and young people"/>
    <x v="21"/>
    <s v="Parent / Carer"/>
    <m/>
    <x v="0"/>
    <x v="0"/>
    <m/>
    <m/>
    <m/>
    <s v="Secondary"/>
    <m/>
    <m/>
    <m/>
    <m/>
    <s v="Not Answered"/>
    <m/>
    <m/>
    <m/>
    <s v="Do not publish response"/>
    <s v="ANON-E7Y6-NCP1-W"/>
  </r>
  <r>
    <n v="259"/>
    <m/>
    <s v="c"/>
    <n v="416"/>
    <m/>
    <x v="0"/>
    <x v="0"/>
    <x v="0"/>
    <x v="3"/>
    <x v="1"/>
    <x v="0"/>
    <x v="2"/>
    <s v="CYP's engagement &amp; contribution in focus group approaches can be a hit or miss at times.  This can be dependent on the social demographic of the school, how familiar they are with having their views heard and generally how confident they are in speaking out._x000a_Possibly enquiring about the pre and post 'changes' and real life difference change has on their schools after the point in inspection would be an idea here?_x000a_Some inspections are 'staged', as in schools prepare &amp; have the school presented differently than the every day presentation that CYP experience or the school themselves identify the CYP they want to participate in a Q&amp;A-  a survey regarding these particular areas would be helpful."/>
    <x v="1"/>
    <m/>
    <x v="2"/>
    <m/>
    <x v="0"/>
    <x v="1"/>
    <x v="1"/>
    <m/>
    <x v="2"/>
    <x v="3"/>
    <x v="0"/>
    <x v="0"/>
    <x v="1"/>
    <x v="0"/>
    <x v="0"/>
    <x v="1"/>
    <x v="0"/>
    <m/>
    <x v="2"/>
    <x v="92"/>
    <x v="1"/>
    <x v="0"/>
    <x v="0"/>
    <x v="0"/>
    <x v="0"/>
    <x v="1"/>
    <x v="1"/>
    <x v="0"/>
    <x v="5"/>
    <x v="1"/>
    <x v="0"/>
    <x v="0"/>
    <x v="1"/>
    <x v="2"/>
    <x v="0"/>
    <x v="0"/>
    <x v="1"/>
    <x v="1"/>
    <x v="1"/>
    <x v="1"/>
    <x v="1"/>
    <x v="1"/>
    <x v="1"/>
    <x v="0"/>
    <x v="0"/>
    <x v="0"/>
    <x v="2"/>
    <x v="1"/>
    <x v="0"/>
    <x v="1"/>
    <x v="0"/>
    <x v="2"/>
    <x v="2"/>
    <x v="1"/>
    <x v="1"/>
    <x v="49"/>
    <x v="1"/>
    <x v="39"/>
    <x v="186"/>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s v="I think currently many of your reports are too generic.  The inspectors themselves have limited up to date awareness of curriculum expertise."/>
    <s v="Language and content which reflects the context of the school"/>
    <s v="Clear summary of strengths and areas for development"/>
    <m/>
    <m/>
    <m/>
    <s v="Recommendations for improvement"/>
    <m/>
    <m/>
    <m/>
    <x v="3"/>
    <x v="2"/>
    <s v="It is not HMI's role to provide follow up support unless the establishment is in special measures.  This should  be the role of the LA or ES as part of an improvement reach out.  How can HMI remain impartial and as external evaluators if they are directly invested?"/>
    <s v="Individual"/>
    <x v="0"/>
    <s v="Parent or carer and young people"/>
    <x v="21"/>
    <s v="Parent / Carer"/>
    <m/>
    <x v="1"/>
    <x v="0"/>
    <s v="Primary"/>
    <m/>
    <m/>
    <m/>
    <m/>
    <m/>
    <m/>
    <m/>
    <s v="Other, please state:"/>
    <m/>
    <m/>
    <m/>
    <s v="Publish response"/>
    <s v="ANON-E7Y6-NCPM-S"/>
  </r>
  <r>
    <n v="260"/>
    <m/>
    <s v="c"/>
    <n v="441"/>
    <m/>
    <x v="0"/>
    <x v="0"/>
    <x v="5"/>
    <x v="2"/>
    <x v="3"/>
    <x v="4"/>
    <x v="0"/>
    <s v="Questionnaire to be completed at home away from school returned in sealed envelope. _x000a__x000a_Meetings with random children with parents present - school not allowed to pre select _x000a__x000a_Parents contacted to ask if their  child has any school feedback to give."/>
    <x v="0"/>
    <s v="Anonymous questionnaires to avoid the fear of repercussions for speaking out. _x000a__x000a_Staff views not named when feedback given to senior management._x000a__x000a_Staff allowed to submit their concerns or successes"/>
    <x v="0"/>
    <s v="Include higher number of parents as the sample size is too small. _x000a__x000a_Send all parents questionnaire to allow a full and representative representation of the school. _x000a__x000a_Allow anonymous information to be given by parents also."/>
    <x v="0"/>
    <x v="0"/>
    <x v="3"/>
    <s v="Every 2 to 3 years"/>
    <x v="1"/>
    <x v="1"/>
    <x v="1"/>
    <x v="0"/>
    <x v="0"/>
    <x v="0"/>
    <x v="0"/>
    <x v="1"/>
    <x v="1"/>
    <s v="A clear detailed summary of all areas and targets, strengths/weaknesses , successes and challenges recorded also recording barriers to success for schools._x000a_Recording areas of concern _x000a_Recording areas of significant success_x000a_Including how a school performs against GIRFEC and rights of the child. _x000a_A report on additional learning staff have undertaken in the school_x000a_A report on where the school sits in relation to ASN attainment and inclusion _x000a_Health and safety report and report of any near miss/accidents or weapons into school_x000a_Drugs/smoking etc. _x000a_Report on how school tackles poverty and works with struggling pupils/parents. _x000a_Mental health attainment report."/>
    <x v="3"/>
    <x v="93"/>
    <x v="4"/>
    <x v="6"/>
    <x v="0"/>
    <x v="3"/>
    <x v="0"/>
    <x v="4"/>
    <x v="1"/>
    <x v="0"/>
    <x v="3"/>
    <x v="0"/>
    <x v="0"/>
    <x v="1"/>
    <x v="0"/>
    <x v="2"/>
    <x v="0"/>
    <x v="0"/>
    <x v="1"/>
    <x v="1"/>
    <x v="1"/>
    <x v="0"/>
    <x v="1"/>
    <x v="0"/>
    <x v="1"/>
    <x v="0"/>
    <x v="0"/>
    <x v="2"/>
    <x v="3"/>
    <x v="0"/>
    <x v="0"/>
    <x v="0"/>
    <x v="0"/>
    <x v="0"/>
    <x v="0"/>
    <x v="1"/>
    <x v="1"/>
    <x v="50"/>
    <x v="1"/>
    <x v="0"/>
    <x v="187"/>
    <x v="0"/>
    <x v="0"/>
    <x v="0"/>
    <x v="0"/>
    <x v="0"/>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0"/>
    <x v="0"/>
    <m/>
    <s v="Individual"/>
    <x v="0"/>
    <s v="Parent or carer and young people"/>
    <x v="21"/>
    <s v="Parent / Carer"/>
    <m/>
    <x v="0"/>
    <x v="0"/>
    <s v="Primary"/>
    <m/>
    <m/>
    <s v="Secondary"/>
    <m/>
    <m/>
    <m/>
    <s v="2 children - 1 in primary, 1 in secondary"/>
    <s v="Other, please state:"/>
    <m/>
    <m/>
    <m/>
    <s v="Publish response"/>
    <s v="ANON-E7Y6-NCA1-E"/>
  </r>
  <r>
    <n v="261"/>
    <m/>
    <s v="c"/>
    <n v="654"/>
    <m/>
    <x v="0"/>
    <x v="0"/>
    <x v="3"/>
    <x v="1"/>
    <x v="1"/>
    <x v="0"/>
    <x v="0"/>
    <s v="Spend more time with children and young people and less time with ‘visitors’ who sometimes come to the school and less time with adults who have a vested interest in the school being seen to do well. It would seem appropriate to really get a sense of children’s perception of their experiences."/>
    <x v="1"/>
    <s v="Teachers get some time across an inspection (although can’t imagine this is very much on a shorter inspection). Given they are integral to the quality of education being delivered, they should have more time with inspectors."/>
    <x v="4"/>
    <s v="The parents I know often have limited understanding of the school. They often have agendas driven by hearsay which isn’t helpful."/>
    <x v="3"/>
    <x v="1"/>
    <x v="1"/>
    <s v="The length of the inspection must be longer than a couple of days. There is no way real evidence can be gathered during the shorter inspections.  My view is that inspections should be at least 4 days. That way the inspectors can properly get to know the school and its community."/>
    <x v="0"/>
    <x v="3"/>
    <x v="6"/>
    <x v="0"/>
    <x v="3"/>
    <x v="1"/>
    <x v="1"/>
    <x v="1"/>
    <x v="0"/>
    <m/>
    <x v="2"/>
    <x v="0"/>
    <x v="1"/>
    <x v="0"/>
    <x v="0"/>
    <x v="0"/>
    <x v="1"/>
    <x v="2"/>
    <x v="1"/>
    <x v="6"/>
    <x v="5"/>
    <x v="5"/>
    <x v="2"/>
    <x v="1"/>
    <x v="0"/>
    <x v="2"/>
    <x v="4"/>
    <x v="1"/>
    <x v="1"/>
    <x v="1"/>
    <x v="1"/>
    <x v="1"/>
    <x v="3"/>
    <x v="2"/>
    <x v="1"/>
    <x v="0"/>
    <x v="2"/>
    <x v="2"/>
    <x v="4"/>
    <x v="0"/>
    <x v="0"/>
    <x v="3"/>
    <x v="1"/>
    <x v="2"/>
    <x v="2"/>
    <x v="1"/>
    <x v="1"/>
    <x v="0"/>
    <x v="0"/>
    <x v="0"/>
    <x v="188"/>
    <x v="0"/>
    <x v="0"/>
    <x v="0"/>
    <x v="0"/>
    <x v="0"/>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s v="Timely publication after the inspection"/>
    <s v="Clear explanation of any inspection grades if these are part of the inspection"/>
    <m/>
    <s v="Recommendations for improvement"/>
    <s v="Clear explanation of what the school / local authority / proprietor of independent schools is expected to do next"/>
    <s v="Indication of the support needed to make improvements"/>
    <s v="Any planned follow-up activity by HM Inspectors"/>
    <x v="0"/>
    <x v="1"/>
    <m/>
    <s v="Individual"/>
    <x v="0"/>
    <s v="Parent or carer and young people"/>
    <x v="21"/>
    <s v="Parent / Carer"/>
    <m/>
    <x v="0"/>
    <x v="0"/>
    <m/>
    <m/>
    <s v="Public Sector"/>
    <m/>
    <m/>
    <m/>
    <m/>
    <m/>
    <s v="Not Answered"/>
    <m/>
    <m/>
    <m/>
    <s v="Publish response"/>
    <s v="ANON-E7Y6-NXRQ-M"/>
  </r>
  <r>
    <n v="262"/>
    <m/>
    <s v="c"/>
    <n v="757"/>
    <m/>
    <x v="0"/>
    <x v="0"/>
    <x v="1"/>
    <x v="3"/>
    <x v="4"/>
    <x v="0"/>
    <x v="2"/>
    <s v="Longer inspection footprints to help give children more opportunity to be involved."/>
    <x v="1"/>
    <s v="Staff would need more time or opportunities to engage with inspectors. They only get short times across the week."/>
    <x v="3"/>
    <m/>
    <x v="3"/>
    <x v="0"/>
    <x v="1"/>
    <m/>
    <x v="0"/>
    <x v="3"/>
    <x v="4"/>
    <x v="0"/>
    <x v="1"/>
    <x v="1"/>
    <x v="1"/>
    <x v="1"/>
    <x v="0"/>
    <m/>
    <x v="2"/>
    <x v="0"/>
    <x v="1"/>
    <x v="6"/>
    <x v="0"/>
    <x v="0"/>
    <x v="1"/>
    <x v="2"/>
    <x v="0"/>
    <x v="6"/>
    <x v="6"/>
    <x v="4"/>
    <x v="2"/>
    <x v="1"/>
    <x v="0"/>
    <x v="2"/>
    <x v="0"/>
    <x v="0"/>
    <x v="1"/>
    <x v="1"/>
    <x v="1"/>
    <x v="1"/>
    <x v="3"/>
    <x v="0"/>
    <x v="1"/>
    <x v="0"/>
    <x v="2"/>
    <x v="2"/>
    <x v="0"/>
    <x v="1"/>
    <x v="0"/>
    <x v="0"/>
    <x v="0"/>
    <x v="2"/>
    <x v="2"/>
    <x v="1"/>
    <x v="1"/>
    <x v="0"/>
    <x v="0"/>
    <x v="0"/>
    <x v="189"/>
    <x v="0"/>
    <x v="0"/>
    <x v="0"/>
    <x v="0"/>
    <x v="0"/>
    <s v="Recommendations for improvement"/>
    <s v="Clear explanation of what the school / local authority / proprietor of independent schools is expected to do next"/>
    <m/>
    <s v="Any planned follow-up activity by HM Inspectors"/>
    <m/>
    <m/>
    <s v="Language and content which reflects the context of the school"/>
    <s v="Clear summary of strengths and areas for development"/>
    <s v="Timely publication after the inspection"/>
    <s v="Clear explanation of any inspection grades if these are part of the inspection"/>
    <m/>
    <m/>
    <s v="Clear explanation of what the school / local authority / proprietor of independent schools is expected to do next"/>
    <m/>
    <s v="Any planned follow-up activity by HM Inspectors"/>
    <x v="0"/>
    <x v="1"/>
    <m/>
    <s v="Individual"/>
    <x v="0"/>
    <s v="Parent or carer and young people"/>
    <x v="21"/>
    <s v="Parent / Carer"/>
    <m/>
    <x v="0"/>
    <x v="0"/>
    <m/>
    <m/>
    <m/>
    <s v="Secondary"/>
    <m/>
    <m/>
    <m/>
    <m/>
    <s v="Not Answered"/>
    <m/>
    <m/>
    <m/>
    <s v="Do not publish response"/>
    <s v="ANON-E7Y6-NXMU-K"/>
  </r>
  <r>
    <n v="263"/>
    <m/>
    <s v="c"/>
    <n v="880"/>
    <m/>
    <x v="0"/>
    <x v="0"/>
    <x v="0"/>
    <x v="1"/>
    <x v="0"/>
    <x v="0"/>
    <x v="3"/>
    <m/>
    <x v="2"/>
    <m/>
    <x v="2"/>
    <m/>
    <x v="2"/>
    <x v="0"/>
    <x v="0"/>
    <m/>
    <x v="2"/>
    <x v="0"/>
    <x v="2"/>
    <x v="2"/>
    <x v="1"/>
    <x v="0"/>
    <x v="1"/>
    <x v="1"/>
    <x v="0"/>
    <m/>
    <x v="1"/>
    <x v="0"/>
    <x v="5"/>
    <x v="3"/>
    <x v="2"/>
    <x v="1"/>
    <x v="1"/>
    <x v="1"/>
    <x v="1"/>
    <x v="1"/>
    <x v="6"/>
    <x v="4"/>
    <x v="0"/>
    <x v="5"/>
    <x v="1"/>
    <x v="1"/>
    <x v="1"/>
    <x v="1"/>
    <x v="0"/>
    <x v="0"/>
    <x v="0"/>
    <x v="1"/>
    <x v="0"/>
    <x v="0"/>
    <x v="0"/>
    <x v="1"/>
    <x v="1"/>
    <x v="0"/>
    <x v="2"/>
    <x v="1"/>
    <x v="0"/>
    <x v="1"/>
    <x v="0"/>
    <x v="2"/>
    <x v="0"/>
    <x v="0"/>
    <x v="1"/>
    <x v="0"/>
    <x v="1"/>
    <x v="0"/>
    <x v="190"/>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m/>
    <s v="Clear explanation of what the school / local authority / proprietor of independent schools is expected to do next"/>
    <s v="Indication of the support needed to make improvements"/>
    <m/>
    <x v="2"/>
    <x v="1"/>
    <m/>
    <s v="Individual"/>
    <x v="0"/>
    <s v="Parent or carer and young people"/>
    <x v="21"/>
    <s v="Parent / Carer"/>
    <m/>
    <x v="0"/>
    <x v="0"/>
    <m/>
    <m/>
    <m/>
    <s v="Secondary"/>
    <m/>
    <m/>
    <m/>
    <m/>
    <s v="Not Answered"/>
    <m/>
    <m/>
    <m/>
    <s v="Publish response"/>
    <s v="ANON-E7Y6-NXPN-F"/>
  </r>
  <r>
    <n v="264"/>
    <m/>
    <s v="c"/>
    <n v="911"/>
    <m/>
    <x v="0"/>
    <x v="0"/>
    <x v="2"/>
    <x v="1"/>
    <x v="0"/>
    <x v="0"/>
    <x v="0"/>
    <m/>
    <x v="2"/>
    <m/>
    <x v="3"/>
    <m/>
    <x v="2"/>
    <x v="1"/>
    <x v="1"/>
    <m/>
    <x v="2"/>
    <x v="0"/>
    <x v="4"/>
    <x v="0"/>
    <x v="3"/>
    <x v="0"/>
    <x v="1"/>
    <x v="0"/>
    <x v="0"/>
    <m/>
    <x v="1"/>
    <x v="0"/>
    <x v="1"/>
    <x v="0"/>
    <x v="1"/>
    <x v="1"/>
    <x v="1"/>
    <x v="1"/>
    <x v="1"/>
    <x v="0"/>
    <x v="6"/>
    <x v="0"/>
    <x v="4"/>
    <x v="0"/>
    <x v="0"/>
    <x v="2"/>
    <x v="0"/>
    <x v="1"/>
    <x v="1"/>
    <x v="0"/>
    <x v="0"/>
    <x v="1"/>
    <x v="0"/>
    <x v="0"/>
    <x v="1"/>
    <x v="0"/>
    <x v="0"/>
    <x v="0"/>
    <x v="0"/>
    <x v="0"/>
    <x v="2"/>
    <x v="0"/>
    <x v="0"/>
    <x v="2"/>
    <x v="2"/>
    <x v="1"/>
    <x v="0"/>
    <x v="0"/>
    <x v="0"/>
    <x v="0"/>
    <x v="16"/>
    <x v="1"/>
    <x v="0"/>
    <x v="0"/>
    <x v="1"/>
    <x v="1"/>
    <s v="Recommendations for improvement"/>
    <s v="Clear explanation of what the school / local authority / proprietor of independent schools is expected to do next"/>
    <m/>
    <m/>
    <m/>
    <m/>
    <m/>
    <s v="Clear summary of strengths and areas for development"/>
    <s v="Timely publication after the inspection"/>
    <m/>
    <s v="Examples of effective practice"/>
    <s v="Recommendations for improvement"/>
    <m/>
    <m/>
    <m/>
    <x v="0"/>
    <x v="0"/>
    <m/>
    <s v="Individual"/>
    <x v="0"/>
    <s v="Parent or carer and young people"/>
    <x v="21"/>
    <s v="Parent / Carer"/>
    <m/>
    <x v="0"/>
    <x v="0"/>
    <s v="Primary"/>
    <m/>
    <m/>
    <m/>
    <m/>
    <m/>
    <m/>
    <m/>
    <s v="Not Answered"/>
    <m/>
    <m/>
    <m/>
    <s v="Publish response"/>
    <s v="ANON-E7Y6-NXZN-S"/>
  </r>
  <r>
    <n v="265"/>
    <m/>
    <s v="c"/>
    <n v="1024"/>
    <m/>
    <x v="0"/>
    <x v="0"/>
    <x v="0"/>
    <x v="0"/>
    <x v="0"/>
    <x v="0"/>
    <x v="2"/>
    <m/>
    <x v="1"/>
    <m/>
    <x v="2"/>
    <m/>
    <x v="2"/>
    <x v="0"/>
    <x v="1"/>
    <m/>
    <x v="2"/>
    <x v="2"/>
    <x v="0"/>
    <x v="0"/>
    <x v="3"/>
    <x v="0"/>
    <x v="1"/>
    <x v="0"/>
    <x v="0"/>
    <s v="Think schools that do not adhere to. Arizona’s entitlements should have their grades limited to a 3 maximum in one of the gradings. _x000a__x000a_Many schools are disapplying entitlements for Languages and not following the 1+2 policy. In S2 and sometimes even in S1, young people are being encouraged to drop languages. SMT are saying that it might just be mentioned in the HMI report and then nothing else happens. This impacts on young people being allowed to continue as classes are not running beyond S2. I’ve considered moving my child school because of this. _x000a__x000a_What is the point in having a national policy and the inspectorate having no teeth to enforce it? School should at least get a follow up."/>
    <x v="0"/>
    <x v="0"/>
    <x v="0"/>
    <x v="3"/>
    <x v="0"/>
    <x v="0"/>
    <x v="1"/>
    <x v="1"/>
    <x v="0"/>
    <x v="1"/>
    <x v="0"/>
    <x v="1"/>
    <x v="0"/>
    <x v="1"/>
    <x v="0"/>
    <x v="4"/>
    <x v="1"/>
    <x v="0"/>
    <x v="0"/>
    <x v="0"/>
    <x v="0"/>
    <x v="0"/>
    <x v="1"/>
    <x v="1"/>
    <x v="1"/>
    <x v="1"/>
    <x v="5"/>
    <x v="0"/>
    <x v="0"/>
    <x v="1"/>
    <x v="0"/>
    <x v="1"/>
    <x v="0"/>
    <x v="0"/>
    <x v="0"/>
    <x v="0"/>
    <x v="1"/>
    <x v="51"/>
    <x v="0"/>
    <x v="0"/>
    <x v="19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s v="Other (please comment in the box below)"/>
    <s v="Adherence to national policies"/>
    <s v="Language and content which reflects the context of the school"/>
    <s v="Clear summary of strengths and areas for development"/>
    <m/>
    <s v="Clear explanation of any inspection grades if these are part of the inspection"/>
    <m/>
    <m/>
    <m/>
    <m/>
    <m/>
    <x v="2"/>
    <x v="0"/>
    <m/>
    <s v="Individual"/>
    <x v="0"/>
    <s v="Parent or carer and young people"/>
    <x v="21"/>
    <s v="Parent / Carer"/>
    <m/>
    <x v="0"/>
    <x v="0"/>
    <m/>
    <m/>
    <m/>
    <s v="Secondary"/>
    <m/>
    <m/>
    <m/>
    <m/>
    <s v="Other, please state:"/>
    <m/>
    <m/>
    <m/>
    <s v="Publish response"/>
    <s v="ANON-E7Y6-N4UE-7"/>
  </r>
  <r>
    <n v="266"/>
    <m/>
    <s v="c"/>
    <n v="934"/>
    <m/>
    <x v="0"/>
    <x v="0"/>
    <x v="2"/>
    <x v="2"/>
    <x v="0"/>
    <x v="1"/>
    <x v="4"/>
    <m/>
    <x v="0"/>
    <s v="More opportunity to speak one to one and not be intimidated."/>
    <x v="4"/>
    <m/>
    <x v="5"/>
    <x v="0"/>
    <x v="4"/>
    <m/>
    <x v="2"/>
    <x v="2"/>
    <x v="0"/>
    <x v="1"/>
    <x v="0"/>
    <x v="0"/>
    <x v="0"/>
    <x v="0"/>
    <x v="0"/>
    <m/>
    <x v="2"/>
    <x v="0"/>
    <x v="3"/>
    <x v="0"/>
    <x v="1"/>
    <x v="0"/>
    <x v="1"/>
    <x v="1"/>
    <x v="0"/>
    <x v="1"/>
    <x v="0"/>
    <x v="1"/>
    <x v="2"/>
    <x v="0"/>
    <x v="0"/>
    <x v="2"/>
    <x v="1"/>
    <x v="1"/>
    <x v="1"/>
    <x v="0"/>
    <x v="0"/>
    <x v="1"/>
    <x v="1"/>
    <x v="0"/>
    <x v="0"/>
    <x v="1"/>
    <x v="5"/>
    <x v="0"/>
    <x v="0"/>
    <x v="1"/>
    <x v="2"/>
    <x v="0"/>
    <x v="1"/>
    <x v="2"/>
    <x v="5"/>
    <x v="0"/>
    <x v="0"/>
    <x v="0"/>
    <x v="0"/>
    <x v="0"/>
    <x v="192"/>
    <x v="1"/>
    <x v="0"/>
    <x v="0"/>
    <x v="0"/>
    <x v="1"/>
    <m/>
    <s v="Clear explanation of what the school / local authority / proprietor of independent schools is expected to do next"/>
    <m/>
    <s v="Any planned follow-up activity by HM Inspectors"/>
    <m/>
    <m/>
    <m/>
    <s v="Clear summary of strengths and areas for development"/>
    <m/>
    <m/>
    <s v="Examples of effective practice"/>
    <m/>
    <m/>
    <m/>
    <m/>
    <x v="3"/>
    <x v="2"/>
    <m/>
    <s v="Individual"/>
    <x v="0"/>
    <s v="Parent or carer and young people"/>
    <x v="21"/>
    <s v="Other, please state:"/>
    <s v="I am a parent and a teacher"/>
    <x v="0"/>
    <x v="0"/>
    <m/>
    <m/>
    <m/>
    <s v="Secondary"/>
    <m/>
    <m/>
    <m/>
    <m/>
    <s v="Not Answered"/>
    <m/>
    <m/>
    <m/>
    <s v="Do not publish response"/>
    <s v="ANON-E7Y6-NXAU-7"/>
  </r>
  <r>
    <n v="267"/>
    <m/>
    <s v="c"/>
    <n v="492"/>
    <m/>
    <x v="0"/>
    <x v="0"/>
    <x v="0"/>
    <x v="5"/>
    <x v="0"/>
    <x v="5"/>
    <x v="0"/>
    <s v="Only inspectors who have been primary heads should inspect primary schools. They are better equipped  to work with children and teachers as they understand primary schools and have 'walked the walk'. Likewise for secondary although I think this is already the case. Seems unfair to primary schools ."/>
    <x v="0"/>
    <m/>
    <x v="0"/>
    <m/>
    <x v="0"/>
    <x v="0"/>
    <x v="0"/>
    <m/>
    <x v="1"/>
    <x v="1"/>
    <x v="0"/>
    <x v="1"/>
    <x v="1"/>
    <x v="0"/>
    <x v="0"/>
    <x v="1"/>
    <x v="0"/>
    <m/>
    <x v="2"/>
    <x v="0"/>
    <x v="3"/>
    <x v="1"/>
    <x v="0"/>
    <x v="0"/>
    <x v="0"/>
    <x v="4"/>
    <x v="0"/>
    <x v="0"/>
    <x v="0"/>
    <x v="0"/>
    <x v="2"/>
    <x v="1"/>
    <x v="0"/>
    <x v="2"/>
    <x v="0"/>
    <x v="0"/>
    <x v="0"/>
    <x v="1"/>
    <x v="1"/>
    <x v="1"/>
    <x v="1"/>
    <x v="1"/>
    <x v="1"/>
    <x v="0"/>
    <x v="2"/>
    <x v="0"/>
    <x v="2"/>
    <x v="1"/>
    <x v="0"/>
    <x v="1"/>
    <x v="2"/>
    <x v="1"/>
    <x v="2"/>
    <x v="0"/>
    <x v="1"/>
    <x v="0"/>
    <x v="1"/>
    <x v="0"/>
    <x v="1"/>
    <x v="0"/>
    <x v="0"/>
    <x v="1"/>
    <x v="1"/>
    <x v="0"/>
    <m/>
    <m/>
    <m/>
    <m/>
    <m/>
    <m/>
    <m/>
    <s v="Clear summary of strengths and areas for development"/>
    <m/>
    <m/>
    <m/>
    <s v="Recommendations for improvement"/>
    <m/>
    <m/>
    <s v="Any planned follow-up activity by HM Inspectors"/>
    <x v="0"/>
    <x v="2"/>
    <m/>
    <s v="Individual"/>
    <x v="0"/>
    <s v="Parent or carer and young people"/>
    <x v="22"/>
    <s v="Parent / Carer"/>
    <m/>
    <x v="0"/>
    <x v="0"/>
    <s v="Primary"/>
    <m/>
    <m/>
    <s v="Secondary"/>
    <m/>
    <m/>
    <m/>
    <m/>
    <s v="Not Answered"/>
    <m/>
    <m/>
    <m/>
    <s v="Do not publish response"/>
    <s v="ANON-E7Y6-NXQN-G"/>
  </r>
  <r>
    <n v="268"/>
    <m/>
    <s v="c"/>
    <n v="1011"/>
    <m/>
    <x v="0"/>
    <x v="0"/>
    <x v="2"/>
    <x v="0"/>
    <x v="4"/>
    <x v="0"/>
    <x v="0"/>
    <s v="Taking part in small group discussions_x000a_Highlighting 3 great things about ‘our school’ and three things they would like to see ‘changed’._x000a_This can be done in drawings for young children, or six words for older children"/>
    <x v="5"/>
    <m/>
    <x v="0"/>
    <s v="Questionnaires, focus groups, open drop in sessions"/>
    <x v="0"/>
    <x v="0"/>
    <x v="0"/>
    <m/>
    <x v="0"/>
    <x v="0"/>
    <x v="2"/>
    <x v="0"/>
    <x v="3"/>
    <x v="0"/>
    <x v="1"/>
    <x v="0"/>
    <x v="0"/>
    <m/>
    <x v="2"/>
    <x v="94"/>
    <x v="1"/>
    <x v="1"/>
    <x v="0"/>
    <x v="0"/>
    <x v="0"/>
    <x v="0"/>
    <x v="1"/>
    <x v="0"/>
    <x v="3"/>
    <x v="0"/>
    <x v="2"/>
    <x v="1"/>
    <x v="0"/>
    <x v="0"/>
    <x v="0"/>
    <x v="0"/>
    <x v="1"/>
    <x v="1"/>
    <x v="1"/>
    <x v="0"/>
    <x v="1"/>
    <x v="1"/>
    <x v="1"/>
    <x v="0"/>
    <x v="4"/>
    <x v="0"/>
    <x v="2"/>
    <x v="1"/>
    <x v="0"/>
    <x v="1"/>
    <x v="0"/>
    <x v="0"/>
    <x v="0"/>
    <x v="0"/>
    <x v="1"/>
    <x v="52"/>
    <x v="1"/>
    <x v="0"/>
    <x v="193"/>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3"/>
    <x v="2"/>
    <m/>
    <s v="Individual"/>
    <x v="0"/>
    <s v="Parent or carer and young people"/>
    <x v="23"/>
    <s v="Other, please state:"/>
    <s v="Grandmother of children within the system, retired educational leader"/>
    <x v="0"/>
    <x v="0"/>
    <m/>
    <m/>
    <m/>
    <m/>
    <m/>
    <m/>
    <s v="Other, please state:"/>
    <s v="Previously Primary, and Tertiary"/>
    <s v="Other, please state:"/>
    <m/>
    <m/>
    <m/>
    <s v="Publish response"/>
    <s v="ANON-E7Y6-N48K-G"/>
  </r>
  <r>
    <n v="269"/>
    <m/>
    <s v="c"/>
    <n v="184"/>
    <m/>
    <x v="0"/>
    <x v="0"/>
    <x v="0"/>
    <x v="3"/>
    <x v="0"/>
    <x v="1"/>
    <x v="0"/>
    <s v="Consulting with children about how they learn and what they think is important. Asking about their own schools identity and if they feel happy and safe in their own school environment is key."/>
    <x v="1"/>
    <s v="To get a well rounded approach on the school and how well they are performing as a team"/>
    <x v="0"/>
    <s v="Quite often the chair and parent councils have a good insight into the schools workings or not workings."/>
    <x v="2"/>
    <x v="0"/>
    <x v="0"/>
    <m/>
    <x v="4"/>
    <x v="0"/>
    <x v="4"/>
    <x v="2"/>
    <x v="1"/>
    <x v="1"/>
    <x v="1"/>
    <x v="0"/>
    <x v="1"/>
    <s v="With there being such a range of needs in main stream schooling I dont necessarily feel like good grades show how well or not well a school and management are performing."/>
    <x v="5"/>
    <x v="95"/>
    <x v="0"/>
    <x v="0"/>
    <x v="0"/>
    <x v="0"/>
    <x v="1"/>
    <x v="1"/>
    <x v="2"/>
    <x v="2"/>
    <x v="1"/>
    <x v="2"/>
    <x v="3"/>
    <x v="3"/>
    <x v="2"/>
    <x v="3"/>
    <x v="2"/>
    <x v="2"/>
    <x v="3"/>
    <x v="2"/>
    <x v="2"/>
    <x v="2"/>
    <x v="2"/>
    <x v="3"/>
    <x v="2"/>
    <x v="2"/>
    <x v="3"/>
    <x v="3"/>
    <x v="1"/>
    <x v="2"/>
    <x v="1"/>
    <x v="2"/>
    <x v="2"/>
    <x v="3"/>
    <x v="3"/>
    <x v="2"/>
    <x v="2"/>
    <x v="0"/>
    <x v="2"/>
    <x v="0"/>
    <x v="1"/>
    <x v="0"/>
    <x v="1"/>
    <x v="1"/>
    <x v="1"/>
    <x v="0"/>
    <m/>
    <m/>
    <m/>
    <m/>
    <m/>
    <m/>
    <m/>
    <m/>
    <m/>
    <m/>
    <m/>
    <m/>
    <m/>
    <m/>
    <m/>
    <x v="0"/>
    <x v="3"/>
    <m/>
    <s v="Individual"/>
    <x v="0"/>
    <s v="Parent or carer and young people"/>
    <x v="24"/>
    <s v="Parent / Carer"/>
    <m/>
    <x v="1"/>
    <x v="0"/>
    <m/>
    <m/>
    <m/>
    <m/>
    <m/>
    <m/>
    <m/>
    <m/>
    <s v="Not Answered"/>
    <m/>
    <m/>
    <m/>
    <s v="Publish response"/>
    <s v="ANON-E7Y6-NCRJ-R"/>
  </r>
  <r>
    <n v="270"/>
    <m/>
    <s v="c"/>
    <n v="536"/>
    <m/>
    <x v="0"/>
    <x v="0"/>
    <x v="2"/>
    <x v="2"/>
    <x v="1"/>
    <x v="2"/>
    <x v="0"/>
    <s v="Small group discussions as at present. However, it might be useful to have whole class discussions - during PSE classes, for example or in registration/home room groups. Maybe pupils could be invited (e,g,  inspectors address year group assemblies and encourage pupils to give views at designated times and meeting points) to give their views rather than being hand picked as they are invariably at the moment."/>
    <x v="0"/>
    <s v="Many inspections encourage drop in sessions whereby staff can raise issues or bring positives to the attention of the team."/>
    <x v="0"/>
    <s v="There should be increased opportunities for parents. During a recent inspection in my son's school, I had no opportunity to contribute and was unaware excatly when the inspection was taking place. It might be an idea to consult all parents via questionnaires rather than the HT selecting parents. Drop in sessions are also a good idea but they need to be publicised widely."/>
    <x v="3"/>
    <x v="1"/>
    <x v="0"/>
    <m/>
    <x v="0"/>
    <x v="3"/>
    <x v="2"/>
    <x v="0"/>
    <x v="3"/>
    <x v="0"/>
    <x v="1"/>
    <x v="1"/>
    <x v="0"/>
    <m/>
    <x v="2"/>
    <x v="0"/>
    <x v="2"/>
    <x v="0"/>
    <x v="0"/>
    <x v="0"/>
    <x v="0"/>
    <x v="1"/>
    <x v="0"/>
    <x v="0"/>
    <x v="3"/>
    <x v="0"/>
    <x v="2"/>
    <x v="2"/>
    <x v="0"/>
    <x v="0"/>
    <x v="0"/>
    <x v="0"/>
    <x v="1"/>
    <x v="1"/>
    <x v="1"/>
    <x v="0"/>
    <x v="1"/>
    <x v="1"/>
    <x v="1"/>
    <x v="0"/>
    <x v="2"/>
    <x v="4"/>
    <x v="2"/>
    <x v="1"/>
    <x v="0"/>
    <x v="1"/>
    <x v="0"/>
    <x v="0"/>
    <x v="0"/>
    <x v="0"/>
    <x v="1"/>
    <x v="0"/>
    <x v="1"/>
    <x v="0"/>
    <x v="194"/>
    <x v="1"/>
    <x v="0"/>
    <x v="0"/>
    <x v="0"/>
    <x v="0"/>
    <m/>
    <s v="Clear explanation of what the school / local authority / proprietor of independent schools is expected to do next"/>
    <m/>
    <s v="Any planned follow-up activity by HM Inspectors"/>
    <m/>
    <m/>
    <s v="Language and content which reflects the context of the school"/>
    <s v="Clear summary of strengths and areas for development"/>
    <m/>
    <s v="Clear explanation of any inspection grades if these are part of the inspection"/>
    <m/>
    <s v="Recommendations for improvement"/>
    <s v="Clear explanation of what the school / local authority / proprietor of independent schools is expected to do next"/>
    <m/>
    <s v="Any planned follow-up activity by HM Inspectors"/>
    <x v="4"/>
    <x v="1"/>
    <m/>
    <s v="Individual"/>
    <x v="0"/>
    <s v="Parent or carer and young people"/>
    <x v="24"/>
    <s v="Parent / Carer"/>
    <m/>
    <x v="0"/>
    <x v="0"/>
    <m/>
    <m/>
    <m/>
    <s v="Secondary"/>
    <m/>
    <m/>
    <m/>
    <m/>
    <s v="Not Answered"/>
    <m/>
    <m/>
    <m/>
    <s v="Publish response"/>
    <s v="ANON-E7Y6-NXX1-T"/>
  </r>
  <r>
    <n v="271"/>
    <m/>
    <s v="c"/>
    <n v="542"/>
    <m/>
    <x v="0"/>
    <x v="0"/>
    <x v="0"/>
    <x v="0"/>
    <x v="0"/>
    <x v="5"/>
    <x v="2"/>
    <s v="How do you gather the thoughts of non verbal children? _x000a_Some children I imagine are happy to share their views but others may not say what they want as technically they are speaking to strangers"/>
    <x v="1"/>
    <s v="Small group conversations rather than whole staff where some staff won’t talk and are over powered by others"/>
    <x v="2"/>
    <s v="More opportunities to try and encourage some other parents to come in to talk rather than just some."/>
    <x v="2"/>
    <x v="0"/>
    <x v="2"/>
    <m/>
    <x v="2"/>
    <x v="2"/>
    <x v="0"/>
    <x v="2"/>
    <x v="0"/>
    <x v="0"/>
    <x v="1"/>
    <x v="0"/>
    <x v="0"/>
    <m/>
    <x v="1"/>
    <x v="0"/>
    <x v="0"/>
    <x v="0"/>
    <x v="0"/>
    <x v="0"/>
    <x v="0"/>
    <x v="0"/>
    <x v="1"/>
    <x v="0"/>
    <x v="0"/>
    <x v="1"/>
    <x v="2"/>
    <x v="1"/>
    <x v="1"/>
    <x v="2"/>
    <x v="1"/>
    <x v="0"/>
    <x v="0"/>
    <x v="0"/>
    <x v="0"/>
    <x v="0"/>
    <x v="1"/>
    <x v="1"/>
    <x v="0"/>
    <x v="0"/>
    <x v="4"/>
    <x v="0"/>
    <x v="2"/>
    <x v="1"/>
    <x v="0"/>
    <x v="1"/>
    <x v="0"/>
    <x v="0"/>
    <x v="2"/>
    <x v="0"/>
    <x v="1"/>
    <x v="0"/>
    <x v="0"/>
    <x v="40"/>
    <x v="195"/>
    <x v="1"/>
    <x v="0"/>
    <x v="0"/>
    <x v="0"/>
    <x v="1"/>
    <s v="Recommendations for improvement"/>
    <s v="Clear explanation of what the school / local authority / proprietor of independent schools is expected to do next"/>
    <s v="Indication of the support needed to make improvements"/>
    <m/>
    <m/>
    <m/>
    <m/>
    <s v="Clear summary of strengths and areas for development"/>
    <m/>
    <m/>
    <s v="Examples of effective practice"/>
    <s v="Recommendations for improvement"/>
    <m/>
    <m/>
    <m/>
    <x v="2"/>
    <x v="1"/>
    <m/>
    <s v="Individual"/>
    <x v="0"/>
    <s v="Parent or carer and young people"/>
    <x v="24"/>
    <s v="Parent / Carer"/>
    <m/>
    <x v="0"/>
    <x v="0"/>
    <s v="Primary"/>
    <m/>
    <m/>
    <s v="Secondary"/>
    <m/>
    <m/>
    <m/>
    <s v="Asn"/>
    <s v="Not Answered"/>
    <m/>
    <m/>
    <m/>
    <s v="Publish response"/>
    <s v="ANON-E7Y6-NXXC-C"/>
  </r>
  <r>
    <n v="272"/>
    <m/>
    <s v="c"/>
    <n v="775"/>
    <m/>
    <x v="0"/>
    <x v="0"/>
    <x v="0"/>
    <x v="2"/>
    <x v="0"/>
    <x v="1"/>
    <x v="0"/>
    <m/>
    <x v="1"/>
    <m/>
    <x v="0"/>
    <s v="Meetings with parents and the parent council should be timed so as to convenient for working families"/>
    <x v="0"/>
    <x v="0"/>
    <x v="0"/>
    <s v="I’d suggest every three years is about right."/>
    <x v="2"/>
    <x v="0"/>
    <x v="0"/>
    <x v="0"/>
    <x v="3"/>
    <x v="0"/>
    <x v="0"/>
    <x v="1"/>
    <x v="0"/>
    <m/>
    <x v="0"/>
    <x v="0"/>
    <x v="0"/>
    <x v="3"/>
    <x v="1"/>
    <x v="1"/>
    <x v="1"/>
    <x v="1"/>
    <x v="3"/>
    <x v="1"/>
    <x v="0"/>
    <x v="4"/>
    <x v="0"/>
    <x v="5"/>
    <x v="1"/>
    <x v="2"/>
    <x v="0"/>
    <x v="1"/>
    <x v="0"/>
    <x v="0"/>
    <x v="1"/>
    <x v="1"/>
    <x v="1"/>
    <x v="1"/>
    <x v="1"/>
    <x v="1"/>
    <x v="4"/>
    <x v="0"/>
    <x v="2"/>
    <x v="0"/>
    <x v="0"/>
    <x v="1"/>
    <x v="0"/>
    <x v="2"/>
    <x v="2"/>
    <x v="0"/>
    <x v="1"/>
    <x v="0"/>
    <x v="0"/>
    <x v="0"/>
    <x v="196"/>
    <x v="1"/>
    <x v="0"/>
    <x v="0"/>
    <x v="0"/>
    <x v="0"/>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s v="Timely publication after the inspection"/>
    <m/>
    <m/>
    <m/>
    <s v="Clear explanation of what the school / local authority / proprietor of independent schools is expected to do next"/>
    <m/>
    <m/>
    <x v="1"/>
    <x v="1"/>
    <m/>
    <s v="Individual"/>
    <x v="0"/>
    <s v="Parent or carer and young people"/>
    <x v="24"/>
    <s v="Parent / Carer"/>
    <m/>
    <x v="0"/>
    <x v="0"/>
    <m/>
    <m/>
    <m/>
    <m/>
    <m/>
    <m/>
    <m/>
    <m/>
    <s v="Not Answered"/>
    <m/>
    <m/>
    <m/>
    <s v="Publish response"/>
    <s v="ANON-E7Y6-NXW2-T"/>
  </r>
  <r>
    <n v="273"/>
    <m/>
    <s v="c"/>
    <n v="847"/>
    <m/>
    <x v="0"/>
    <x v="0"/>
    <x v="2"/>
    <x v="2"/>
    <x v="1"/>
    <x v="2"/>
    <x v="0"/>
    <s v="Group discussions with inspection team inc lay member. Questionnaires"/>
    <x v="1"/>
    <m/>
    <x v="0"/>
    <m/>
    <x v="2"/>
    <x v="0"/>
    <x v="1"/>
    <m/>
    <x v="0"/>
    <x v="3"/>
    <x v="2"/>
    <x v="0"/>
    <x v="3"/>
    <x v="0"/>
    <x v="0"/>
    <x v="1"/>
    <x v="0"/>
    <m/>
    <x v="0"/>
    <x v="96"/>
    <x v="1"/>
    <x v="2"/>
    <x v="0"/>
    <x v="0"/>
    <x v="0"/>
    <x v="1"/>
    <x v="1"/>
    <x v="1"/>
    <x v="0"/>
    <x v="5"/>
    <x v="2"/>
    <x v="0"/>
    <x v="0"/>
    <x v="0"/>
    <x v="0"/>
    <x v="1"/>
    <x v="1"/>
    <x v="1"/>
    <x v="1"/>
    <x v="0"/>
    <x v="0"/>
    <x v="0"/>
    <x v="1"/>
    <x v="1"/>
    <x v="0"/>
    <x v="0"/>
    <x v="2"/>
    <x v="1"/>
    <x v="0"/>
    <x v="1"/>
    <x v="0"/>
    <x v="0"/>
    <x v="2"/>
    <x v="0"/>
    <x v="1"/>
    <x v="0"/>
    <x v="0"/>
    <x v="0"/>
    <x v="197"/>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m/>
    <s v="Indication of the support needed to make improvements"/>
    <m/>
    <x v="2"/>
    <x v="2"/>
    <m/>
    <s v="Individual"/>
    <x v="0"/>
    <s v="Parent or carer and young people"/>
    <x v="24"/>
    <s v="Parent / Carer"/>
    <m/>
    <x v="0"/>
    <x v="0"/>
    <s v="Primary"/>
    <m/>
    <s v="Public Sector"/>
    <m/>
    <m/>
    <m/>
    <m/>
    <m/>
    <s v="Not Answered"/>
    <m/>
    <m/>
    <m/>
    <s v="Publish response"/>
    <s v="ANON-E7Y6-NXGE-W"/>
  </r>
  <r>
    <n v="274"/>
    <m/>
    <s v="c"/>
    <n v="566"/>
    <m/>
    <x v="0"/>
    <x v="0"/>
    <x v="2"/>
    <x v="0"/>
    <x v="0"/>
    <x v="0"/>
    <x v="3"/>
    <m/>
    <x v="1"/>
    <s v="Questionnaires may have limited value. Focus group discussions could be more helpful."/>
    <x v="2"/>
    <s v="Not all parents would be keen to answer questions on a questionnaire. Need something more appealing to parents. Use of social apps perhaps"/>
    <x v="3"/>
    <x v="0"/>
    <x v="0"/>
    <s v="Presently the gap between inspections is too great. Schools are not used to inspections and the tension sometimes  builds up immeasurably. More frequent inspections that are helpful and constructive may take this fear away"/>
    <x v="3"/>
    <x v="2"/>
    <x v="0"/>
    <x v="1"/>
    <x v="1"/>
    <x v="1"/>
    <x v="1"/>
    <x v="0"/>
    <x v="0"/>
    <m/>
    <x v="4"/>
    <x v="97"/>
    <x v="0"/>
    <x v="1"/>
    <x v="4"/>
    <x v="5"/>
    <x v="4"/>
    <x v="1"/>
    <x v="1"/>
    <x v="1"/>
    <x v="0"/>
    <x v="1"/>
    <x v="0"/>
    <x v="0"/>
    <x v="0"/>
    <x v="2"/>
    <x v="1"/>
    <x v="1"/>
    <x v="0"/>
    <x v="3"/>
    <x v="0"/>
    <x v="3"/>
    <x v="3"/>
    <x v="0"/>
    <x v="1"/>
    <x v="1"/>
    <x v="2"/>
    <x v="2"/>
    <x v="0"/>
    <x v="0"/>
    <x v="2"/>
    <x v="0"/>
    <x v="1"/>
    <x v="1"/>
    <x v="2"/>
    <x v="1"/>
    <x v="0"/>
    <x v="0"/>
    <x v="2"/>
    <x v="0"/>
    <x v="1"/>
    <x v="0"/>
    <x v="1"/>
    <x v="1"/>
    <x v="1"/>
    <x v="0"/>
    <m/>
    <m/>
    <m/>
    <m/>
    <m/>
    <m/>
    <m/>
    <m/>
    <m/>
    <m/>
    <m/>
    <m/>
    <m/>
    <m/>
    <m/>
    <x v="4"/>
    <x v="1"/>
    <m/>
    <s v="Individual"/>
    <x v="0"/>
    <s v="Parent or carer and young people"/>
    <x v="24"/>
    <s v="Other, please state:"/>
    <s v="Grandparent"/>
    <x v="0"/>
    <x v="0"/>
    <s v="Primary"/>
    <m/>
    <m/>
    <m/>
    <m/>
    <m/>
    <m/>
    <m/>
    <s v="Not Answered"/>
    <m/>
    <m/>
    <m/>
    <s v="Publish response"/>
    <s v="ANON-E7Y6-NXCW-B"/>
  </r>
  <r>
    <n v="275"/>
    <m/>
    <s v="c"/>
    <n v="827"/>
    <m/>
    <x v="0"/>
    <x v="0"/>
    <x v="0"/>
    <x v="0"/>
    <x v="1"/>
    <x v="0"/>
    <x v="2"/>
    <m/>
    <x v="0"/>
    <m/>
    <x v="3"/>
    <m/>
    <x v="3"/>
    <x v="0"/>
    <x v="2"/>
    <m/>
    <x v="4"/>
    <x v="1"/>
    <x v="1"/>
    <x v="1"/>
    <x v="0"/>
    <x v="0"/>
    <x v="0"/>
    <x v="1"/>
    <x v="0"/>
    <m/>
    <x v="1"/>
    <x v="0"/>
    <x v="0"/>
    <x v="1"/>
    <x v="0"/>
    <x v="0"/>
    <x v="0"/>
    <x v="1"/>
    <x v="0"/>
    <x v="0"/>
    <x v="0"/>
    <x v="0"/>
    <x v="2"/>
    <x v="1"/>
    <x v="0"/>
    <x v="0"/>
    <x v="0"/>
    <x v="0"/>
    <x v="1"/>
    <x v="1"/>
    <x v="1"/>
    <x v="0"/>
    <x v="1"/>
    <x v="1"/>
    <x v="1"/>
    <x v="0"/>
    <x v="2"/>
    <x v="0"/>
    <x v="0"/>
    <x v="1"/>
    <x v="0"/>
    <x v="1"/>
    <x v="0"/>
    <x v="0"/>
    <x v="2"/>
    <x v="0"/>
    <x v="0"/>
    <x v="0"/>
    <x v="0"/>
    <x v="0"/>
    <x v="198"/>
    <x v="0"/>
    <x v="0"/>
    <x v="1"/>
    <x v="0"/>
    <x v="0"/>
    <s v="Recommendations for improvement"/>
    <s v="Clear explanation of what the school / local authority / proprietor of independent schools is expected to do next"/>
    <m/>
    <s v="Any planned follow-up activity by HM Inspectors"/>
    <m/>
    <m/>
    <m/>
    <s v="Clear summary of strengths and areas for development"/>
    <m/>
    <m/>
    <m/>
    <m/>
    <s v="Clear explanation of what the school / local authority / proprietor of independent schools is expected to do next"/>
    <m/>
    <s v="Any planned follow-up activity by HM Inspectors"/>
    <x v="0"/>
    <x v="1"/>
    <m/>
    <s v="Individual"/>
    <x v="0"/>
    <s v="Parent or carer and young people"/>
    <x v="24"/>
    <s v="Other, please state:"/>
    <s v="Parent and teacher equally"/>
    <x v="0"/>
    <x v="0"/>
    <m/>
    <m/>
    <m/>
    <s v="Secondary"/>
    <m/>
    <m/>
    <m/>
    <m/>
    <s v="Not Answered"/>
    <m/>
    <m/>
    <m/>
    <s v="Do not publish response"/>
    <s v="ANON-E7Y6-NXT2-Q"/>
  </r>
  <r>
    <n v="276"/>
    <m/>
    <s v="c"/>
    <n v="538"/>
    <m/>
    <x v="0"/>
    <x v="0"/>
    <x v="2"/>
    <x v="2"/>
    <x v="1"/>
    <x v="0"/>
    <x v="2"/>
    <m/>
    <x v="1"/>
    <m/>
    <x v="2"/>
    <m/>
    <x v="5"/>
    <x v="0"/>
    <x v="0"/>
    <m/>
    <x v="4"/>
    <x v="5"/>
    <x v="2"/>
    <x v="2"/>
    <x v="0"/>
    <x v="0"/>
    <x v="1"/>
    <x v="0"/>
    <x v="0"/>
    <m/>
    <x v="5"/>
    <x v="0"/>
    <x v="4"/>
    <x v="2"/>
    <x v="0"/>
    <x v="0"/>
    <x v="0"/>
    <x v="1"/>
    <x v="0"/>
    <x v="4"/>
    <x v="6"/>
    <x v="4"/>
    <x v="0"/>
    <x v="1"/>
    <x v="0"/>
    <x v="0"/>
    <x v="0"/>
    <x v="0"/>
    <x v="1"/>
    <x v="1"/>
    <x v="1"/>
    <x v="1"/>
    <x v="0"/>
    <x v="0"/>
    <x v="1"/>
    <x v="0"/>
    <x v="4"/>
    <x v="2"/>
    <x v="0"/>
    <x v="0"/>
    <x v="2"/>
    <x v="0"/>
    <x v="1"/>
    <x v="2"/>
    <x v="2"/>
    <x v="0"/>
    <x v="1"/>
    <x v="0"/>
    <x v="0"/>
    <x v="0"/>
    <x v="199"/>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s v="Clear explanation of any inspection grades if these are part of the inspection"/>
    <s v="Examples of effective practice"/>
    <m/>
    <m/>
    <s v="Indication of the support needed to make improvements"/>
    <m/>
    <x v="2"/>
    <x v="0"/>
    <m/>
    <s v="Individual"/>
    <x v="0"/>
    <s v="Parent or carer and young people"/>
    <x v="25"/>
    <s v="Parent / Carer"/>
    <m/>
    <x v="0"/>
    <x v="0"/>
    <m/>
    <m/>
    <m/>
    <s v="Secondary"/>
    <m/>
    <m/>
    <m/>
    <m/>
    <s v="Local authority"/>
    <s v="Council"/>
    <m/>
    <m/>
    <s v="Publish response"/>
    <s v="ANON-E7Y6-NXXJ-K"/>
  </r>
  <r>
    <n v="277"/>
    <m/>
    <s v="c"/>
    <n v="491"/>
    <m/>
    <x v="0"/>
    <x v="0"/>
    <x v="2"/>
    <x v="0"/>
    <x v="0"/>
    <x v="2"/>
    <x v="0"/>
    <m/>
    <x v="1"/>
    <m/>
    <x v="0"/>
    <s v="They should be notified in ways other than by the school. The inspection should be publicized more widely so that parents have a better chance to contribute."/>
    <x v="0"/>
    <x v="0"/>
    <x v="0"/>
    <m/>
    <x v="2"/>
    <x v="1"/>
    <x v="1"/>
    <x v="1"/>
    <x v="0"/>
    <x v="0"/>
    <x v="0"/>
    <x v="1"/>
    <x v="0"/>
    <m/>
    <x v="2"/>
    <x v="0"/>
    <x v="1"/>
    <x v="2"/>
    <x v="0"/>
    <x v="0"/>
    <x v="0"/>
    <x v="2"/>
    <x v="1"/>
    <x v="1"/>
    <x v="6"/>
    <x v="1"/>
    <x v="0"/>
    <x v="0"/>
    <x v="0"/>
    <x v="2"/>
    <x v="0"/>
    <x v="0"/>
    <x v="0"/>
    <x v="1"/>
    <x v="1"/>
    <x v="0"/>
    <x v="0"/>
    <x v="1"/>
    <x v="1"/>
    <x v="1"/>
    <x v="2"/>
    <x v="2"/>
    <x v="0"/>
    <x v="1"/>
    <x v="0"/>
    <x v="0"/>
    <x v="0"/>
    <x v="0"/>
    <x v="4"/>
    <x v="1"/>
    <x v="0"/>
    <x v="0"/>
    <x v="0"/>
    <x v="0"/>
    <x v="200"/>
    <x v="0"/>
    <x v="0"/>
    <x v="0"/>
    <x v="0"/>
    <x v="0"/>
    <s v="Recommendations for improvement"/>
    <s v="Clear explanation of what the school / local authority / proprietor of independent schools is expected to do next"/>
    <m/>
    <m/>
    <m/>
    <m/>
    <m/>
    <s v="Clear summary of strengths and areas for development"/>
    <s v="Timely publication after the inspection"/>
    <m/>
    <m/>
    <s v="Recommendations for improvement"/>
    <m/>
    <m/>
    <m/>
    <x v="2"/>
    <x v="2"/>
    <m/>
    <s v="Individual"/>
    <x v="0"/>
    <s v="Parent or carer and young people"/>
    <x v="25"/>
    <s v="Parent / Carer"/>
    <m/>
    <x v="0"/>
    <x v="0"/>
    <s v="Primary"/>
    <m/>
    <s v="Public Sector"/>
    <m/>
    <m/>
    <m/>
    <m/>
    <m/>
    <s v="Not Answered"/>
    <m/>
    <m/>
    <m/>
    <s v="Publish response"/>
    <s v="ANON-E7Y6-NXQV-R"/>
  </r>
  <r>
    <n v="278"/>
    <m/>
    <s v="c"/>
    <n v="648"/>
    <m/>
    <x v="0"/>
    <x v="0"/>
    <x v="0"/>
    <x v="5"/>
    <x v="4"/>
    <x v="0"/>
    <x v="4"/>
    <m/>
    <x v="1"/>
    <m/>
    <x v="4"/>
    <m/>
    <x v="6"/>
    <x v="1"/>
    <x v="2"/>
    <m/>
    <x v="3"/>
    <x v="0"/>
    <x v="1"/>
    <x v="1"/>
    <x v="1"/>
    <x v="1"/>
    <x v="1"/>
    <x v="1"/>
    <x v="0"/>
    <m/>
    <x v="1"/>
    <x v="0"/>
    <x v="1"/>
    <x v="1"/>
    <x v="1"/>
    <x v="0"/>
    <x v="1"/>
    <x v="1"/>
    <x v="1"/>
    <x v="1"/>
    <x v="3"/>
    <x v="0"/>
    <x v="0"/>
    <x v="0"/>
    <x v="0"/>
    <x v="4"/>
    <x v="1"/>
    <x v="1"/>
    <x v="0"/>
    <x v="0"/>
    <x v="3"/>
    <x v="1"/>
    <x v="0"/>
    <x v="0"/>
    <x v="1"/>
    <x v="1"/>
    <x v="2"/>
    <x v="2"/>
    <x v="3"/>
    <x v="0"/>
    <x v="0"/>
    <x v="1"/>
    <x v="0"/>
    <x v="2"/>
    <x v="2"/>
    <x v="0"/>
    <x v="0"/>
    <x v="0"/>
    <x v="0"/>
    <x v="0"/>
    <x v="1"/>
    <x v="0"/>
    <x v="0"/>
    <x v="1"/>
    <x v="0"/>
    <x v="1"/>
    <s v="Recommendations for improvement"/>
    <m/>
    <s v="Indication of the support needed to make improvements"/>
    <s v="Any planned follow-up activity by HM Inspectors"/>
    <m/>
    <m/>
    <m/>
    <s v="Clear summary of strengths and areas for development"/>
    <m/>
    <m/>
    <s v="Examples of effective practice"/>
    <s v="Recommendations for improvement"/>
    <m/>
    <m/>
    <m/>
    <x v="4"/>
    <x v="1"/>
    <m/>
    <s v="Individual"/>
    <x v="0"/>
    <s v="Parent or carer and young people"/>
    <x v="25"/>
    <s v="Parent / Carer"/>
    <m/>
    <x v="0"/>
    <x v="0"/>
    <s v="Primary"/>
    <m/>
    <m/>
    <m/>
    <m/>
    <m/>
    <m/>
    <m/>
    <s v="Local authority"/>
    <m/>
    <m/>
    <m/>
    <s v="Do not publish response"/>
    <s v="ANON-E7Y6-NXKE-1"/>
  </r>
  <r>
    <n v="279"/>
    <m/>
    <s v="c"/>
    <n v="870"/>
    <m/>
    <x v="0"/>
    <x v="0"/>
    <x v="2"/>
    <x v="2"/>
    <x v="0"/>
    <x v="2"/>
    <x v="0"/>
    <s v="using a more inform approach would work better, allowing the use of different tools like drawing their experience, using flash cards etc rather than alway focusing on questionng."/>
    <x v="1"/>
    <m/>
    <x v="0"/>
    <s v="there should be more opportunity for parents to take part, questionnaires and meetings might not suit that persons requirements.  the questionnaire is long and the questions too formal."/>
    <x v="3"/>
    <x v="0"/>
    <x v="0"/>
    <m/>
    <x v="2"/>
    <x v="0"/>
    <x v="4"/>
    <x v="0"/>
    <x v="1"/>
    <x v="0"/>
    <x v="0"/>
    <x v="1"/>
    <x v="0"/>
    <m/>
    <x v="1"/>
    <x v="98"/>
    <x v="0"/>
    <x v="0"/>
    <x v="0"/>
    <x v="1"/>
    <x v="0"/>
    <x v="1"/>
    <x v="0"/>
    <x v="4"/>
    <x v="0"/>
    <x v="0"/>
    <x v="2"/>
    <x v="1"/>
    <x v="1"/>
    <x v="2"/>
    <x v="0"/>
    <x v="0"/>
    <x v="0"/>
    <x v="0"/>
    <x v="1"/>
    <x v="0"/>
    <x v="1"/>
    <x v="1"/>
    <x v="0"/>
    <x v="0"/>
    <x v="4"/>
    <x v="4"/>
    <x v="2"/>
    <x v="1"/>
    <x v="0"/>
    <x v="1"/>
    <x v="0"/>
    <x v="0"/>
    <x v="0"/>
    <x v="0"/>
    <x v="1"/>
    <x v="0"/>
    <x v="0"/>
    <x v="0"/>
    <x v="1"/>
    <x v="0"/>
    <x v="0"/>
    <x v="0"/>
    <x v="1"/>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s v="Clear explanation of any inspection grades if these are part of the inspection"/>
    <s v="Examples of effective practice"/>
    <m/>
    <m/>
    <m/>
    <m/>
    <x v="0"/>
    <x v="0"/>
    <s v="even if it is only a call to check in how everyone is feeling about the inspection and any learning gained by the team etc."/>
    <s v="Individual"/>
    <x v="0"/>
    <s v="Parent or carer and young people"/>
    <x v="25"/>
    <s v="Parent / Carer"/>
    <m/>
    <x v="0"/>
    <x v="0"/>
    <m/>
    <m/>
    <m/>
    <s v="Secondary"/>
    <m/>
    <m/>
    <m/>
    <m/>
    <s v="Not Answered"/>
    <m/>
    <m/>
    <m/>
    <s v="Publish response"/>
    <s v="ANON-E7Y6-NXEB-R"/>
  </r>
  <r>
    <n v="280"/>
    <m/>
    <s v="c"/>
    <n v="273"/>
    <m/>
    <x v="0"/>
    <x v="0"/>
    <x v="1"/>
    <x v="2"/>
    <x v="1"/>
    <x v="2"/>
    <x v="0"/>
    <s v="Inspectors should take a class and interact with children as teachers"/>
    <x v="0"/>
    <s v="To give context"/>
    <x v="4"/>
    <s v="Parental views are already taken into consideration and parent council members or parents as lay people already consulted"/>
    <x v="0"/>
    <x v="1"/>
    <x v="1"/>
    <s v="10 years is far too long and enables poor practice to continue for far too long."/>
    <x v="2"/>
    <x v="0"/>
    <x v="1"/>
    <x v="0"/>
    <x v="3"/>
    <x v="0"/>
    <x v="1"/>
    <x v="0"/>
    <x v="0"/>
    <m/>
    <x v="1"/>
    <x v="0"/>
    <x v="0"/>
    <x v="1"/>
    <x v="0"/>
    <x v="0"/>
    <x v="0"/>
    <x v="1"/>
    <x v="0"/>
    <x v="5"/>
    <x v="2"/>
    <x v="0"/>
    <x v="2"/>
    <x v="0"/>
    <x v="0"/>
    <x v="2"/>
    <x v="0"/>
    <x v="1"/>
    <x v="1"/>
    <x v="1"/>
    <x v="1"/>
    <x v="1"/>
    <x v="0"/>
    <x v="0"/>
    <x v="1"/>
    <x v="0"/>
    <x v="0"/>
    <x v="0"/>
    <x v="0"/>
    <x v="1"/>
    <x v="0"/>
    <x v="1"/>
    <x v="1"/>
    <x v="0"/>
    <x v="2"/>
    <x v="1"/>
    <x v="0"/>
    <x v="0"/>
    <x v="0"/>
    <x v="41"/>
    <x v="201"/>
    <x v="0"/>
    <x v="0"/>
    <x v="0"/>
    <x v="1"/>
    <x v="1"/>
    <s v="Recommendations for improvement"/>
    <s v="Clear explanation of what the school / local authority / proprietor of independent schools is expected to do next"/>
    <s v="Indication of the support needed to make improvements"/>
    <s v="Any planned follow-up activity by HM Inspectors"/>
    <m/>
    <s v="Current system is clear and works well"/>
    <m/>
    <s v="Clear summary of strengths and areas for development"/>
    <s v="Timely publication after the inspection"/>
    <m/>
    <m/>
    <m/>
    <s v="Clear explanation of what the school / local authority / proprietor of independent schools is expected to do next"/>
    <m/>
    <m/>
    <x v="3"/>
    <x v="0"/>
    <s v="Supporting head teachers and QIOs would be valuable - a follow up phone call even - how is it going ? With any further pointers to QIOs on how to better support head teachers in achieving improvement goals."/>
    <s v="Individual"/>
    <x v="0"/>
    <s v="Parent or carer and young people"/>
    <x v="26"/>
    <s v="Parent / Carer"/>
    <m/>
    <x v="0"/>
    <x v="0"/>
    <s v="Primary"/>
    <m/>
    <m/>
    <s v="Secondary"/>
    <m/>
    <m/>
    <m/>
    <m/>
    <s v="Not Answered"/>
    <m/>
    <m/>
    <m/>
    <s v="Publish response"/>
    <s v="ANON-E7Y6-NCM3-V"/>
  </r>
  <r>
    <n v="281"/>
    <m/>
    <s v="c"/>
    <n v="400"/>
    <m/>
    <x v="0"/>
    <x v="0"/>
    <x v="2"/>
    <x v="3"/>
    <x v="1"/>
    <x v="0"/>
    <x v="3"/>
    <m/>
    <x v="1"/>
    <s v="Time to talk around pupil views and lesson observations so that everything is in context."/>
    <x v="3"/>
    <m/>
    <x v="2"/>
    <x v="0"/>
    <x v="4"/>
    <m/>
    <x v="4"/>
    <x v="5"/>
    <x v="1"/>
    <x v="1"/>
    <x v="0"/>
    <x v="0"/>
    <x v="1"/>
    <x v="0"/>
    <x v="0"/>
    <m/>
    <x v="0"/>
    <x v="0"/>
    <x v="1"/>
    <x v="1"/>
    <x v="0"/>
    <x v="0"/>
    <x v="1"/>
    <x v="1"/>
    <x v="1"/>
    <x v="0"/>
    <x v="2"/>
    <x v="1"/>
    <x v="1"/>
    <x v="0"/>
    <x v="0"/>
    <x v="2"/>
    <x v="0"/>
    <x v="0"/>
    <x v="1"/>
    <x v="4"/>
    <x v="1"/>
    <x v="1"/>
    <x v="0"/>
    <x v="1"/>
    <x v="1"/>
    <x v="1"/>
    <x v="1"/>
    <x v="2"/>
    <x v="0"/>
    <x v="0"/>
    <x v="0"/>
    <x v="0"/>
    <x v="1"/>
    <x v="1"/>
    <x v="1"/>
    <x v="0"/>
    <x v="0"/>
    <x v="0"/>
    <x v="0"/>
    <x v="0"/>
    <x v="202"/>
    <x v="1"/>
    <x v="0"/>
    <x v="1"/>
    <x v="0"/>
    <x v="1"/>
    <m/>
    <m/>
    <m/>
    <m/>
    <m/>
    <m/>
    <s v="Language and content which reflects the context of the school"/>
    <s v="Clear summary of strengths and areas for development"/>
    <m/>
    <m/>
    <s v="Examples of effective practice"/>
    <m/>
    <m/>
    <m/>
    <m/>
    <x v="3"/>
    <x v="0"/>
    <m/>
    <s v="Individual"/>
    <x v="0"/>
    <s v="Parent or carer and young people"/>
    <x v="26"/>
    <s v="Parent / Carer"/>
    <m/>
    <x v="0"/>
    <x v="0"/>
    <s v="Primary"/>
    <m/>
    <m/>
    <m/>
    <m/>
    <m/>
    <m/>
    <m/>
    <s v="Not Answered"/>
    <m/>
    <m/>
    <m/>
    <s v="Publish response"/>
    <s v="ANON-E7Y6-NCEK-C"/>
  </r>
  <r>
    <n v="282"/>
    <m/>
    <s v="c"/>
    <n v="523"/>
    <m/>
    <x v="0"/>
    <x v="0"/>
    <x v="0"/>
    <x v="1"/>
    <x v="1"/>
    <x v="1"/>
    <x v="2"/>
    <m/>
    <x v="1"/>
    <m/>
    <x v="2"/>
    <m/>
    <x v="5"/>
    <x v="1"/>
    <x v="0"/>
    <m/>
    <x v="1"/>
    <x v="1"/>
    <x v="0"/>
    <x v="1"/>
    <x v="1"/>
    <x v="1"/>
    <x v="1"/>
    <x v="1"/>
    <x v="0"/>
    <m/>
    <x v="0"/>
    <x v="0"/>
    <x v="0"/>
    <x v="1"/>
    <x v="1"/>
    <x v="1"/>
    <x v="1"/>
    <x v="3"/>
    <x v="0"/>
    <x v="1"/>
    <x v="6"/>
    <x v="1"/>
    <x v="0"/>
    <x v="0"/>
    <x v="1"/>
    <x v="2"/>
    <x v="1"/>
    <x v="1"/>
    <x v="0"/>
    <x v="0"/>
    <x v="1"/>
    <x v="1"/>
    <x v="0"/>
    <x v="1"/>
    <x v="1"/>
    <x v="1"/>
    <x v="0"/>
    <x v="0"/>
    <x v="0"/>
    <x v="1"/>
    <x v="0"/>
    <x v="0"/>
    <x v="0"/>
    <x v="0"/>
    <x v="0"/>
    <x v="0"/>
    <x v="1"/>
    <x v="0"/>
    <x v="0"/>
    <x v="0"/>
    <x v="1"/>
    <x v="0"/>
    <x v="0"/>
    <x v="1"/>
    <x v="1"/>
    <x v="0"/>
    <m/>
    <s v="Clear explanation of what the school / local authority / proprietor of independent schools is expected to do next"/>
    <s v="Indication of the support needed to make improvements"/>
    <m/>
    <m/>
    <m/>
    <m/>
    <s v="Clear summary of strengths and areas for development"/>
    <s v="Timely publication after the inspection"/>
    <m/>
    <m/>
    <s v="Recommendations for improvement"/>
    <s v="Clear explanation of what the school / local authority / proprietor of independent schools is expected to do next"/>
    <s v="Indication of the support needed to make improvements"/>
    <s v="Any planned follow-up activity by HM Inspectors"/>
    <x v="3"/>
    <x v="1"/>
    <m/>
    <s v="Individual"/>
    <x v="0"/>
    <s v="Parent or carer and young people"/>
    <x v="26"/>
    <s v="Parent / Carer"/>
    <m/>
    <x v="0"/>
    <x v="0"/>
    <s v="Primary"/>
    <m/>
    <m/>
    <m/>
    <m/>
    <m/>
    <m/>
    <m/>
    <s v="Not Answered"/>
    <m/>
    <m/>
    <m/>
    <s v="Do not publish response"/>
    <s v="ANON-E7Y6-NXUX-X"/>
  </r>
  <r>
    <n v="283"/>
    <m/>
    <s v="c"/>
    <n v="636"/>
    <m/>
    <x v="0"/>
    <x v="0"/>
    <x v="2"/>
    <x v="2"/>
    <x v="1"/>
    <x v="0"/>
    <x v="0"/>
    <s v="Questionnaires _x000a_Pupil voice groups"/>
    <x v="0"/>
    <s v="Relaxed and open discussion with staff. _x000a_Pre inspection questionnaires _x000a_Focus topic discussion identified by the school through quality assurance"/>
    <x v="0"/>
    <s v="Focus group discussions _x000a_More parental voice - not just parent council"/>
    <x v="5"/>
    <x v="1"/>
    <x v="0"/>
    <s v="They shouldn’t be “done to” a school."/>
    <x v="2"/>
    <x v="0"/>
    <x v="2"/>
    <x v="1"/>
    <x v="0"/>
    <x v="0"/>
    <x v="1"/>
    <x v="0"/>
    <x v="0"/>
    <m/>
    <x v="1"/>
    <x v="0"/>
    <x v="1"/>
    <x v="0"/>
    <x v="5"/>
    <x v="0"/>
    <x v="0"/>
    <x v="1"/>
    <x v="1"/>
    <x v="0"/>
    <x v="0"/>
    <x v="0"/>
    <x v="0"/>
    <x v="0"/>
    <x v="1"/>
    <x v="4"/>
    <x v="0"/>
    <x v="1"/>
    <x v="0"/>
    <x v="0"/>
    <x v="0"/>
    <x v="1"/>
    <x v="0"/>
    <x v="2"/>
    <x v="0"/>
    <x v="1"/>
    <x v="2"/>
    <x v="0"/>
    <x v="0"/>
    <x v="0"/>
    <x v="0"/>
    <x v="0"/>
    <x v="1"/>
    <x v="2"/>
    <x v="2"/>
    <x v="1"/>
    <x v="0"/>
    <x v="0"/>
    <x v="1"/>
    <x v="0"/>
    <x v="203"/>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s v="Examples of effective practice"/>
    <m/>
    <m/>
    <m/>
    <m/>
    <x v="3"/>
    <x v="0"/>
    <m/>
    <s v="Individual"/>
    <x v="0"/>
    <s v="Parent or carer and young people"/>
    <x v="26"/>
    <s v="Parent / Carer"/>
    <m/>
    <x v="0"/>
    <x v="0"/>
    <s v="Primary"/>
    <m/>
    <m/>
    <m/>
    <m/>
    <m/>
    <m/>
    <m/>
    <s v="Local authority"/>
    <m/>
    <m/>
    <m/>
    <s v="Do not publish response"/>
    <s v="ANON-E7Y6-NX97-1"/>
  </r>
  <r>
    <n v="284"/>
    <m/>
    <s v="c"/>
    <n v="875"/>
    <m/>
    <x v="0"/>
    <x v="0"/>
    <x v="3"/>
    <x v="0"/>
    <x v="0"/>
    <x v="0"/>
    <x v="0"/>
    <s v="Follow Lundy model - ensuring they have space to make sense of the scope of the inspection and identify the things that they feel strongly about, before having opportunities to discuss these directly with inspectors.  Important that the feedback loop is properly closed - both during the inspection process (so young people know what happens next) and when the inspection is published, so that they can see how their feedback influenced the report and recommendations."/>
    <x v="4"/>
    <m/>
    <x v="0"/>
    <s v="More needs to be done to hear directly from a broad cross section of parents and carers who have the opportunity to share views as part of a group or individually.  Inspectors should make efforts to hear from parents whose children are struggling with attendance in school as well as those who are engaged."/>
    <x v="4"/>
    <x v="4"/>
    <x v="0"/>
    <m/>
    <x v="3"/>
    <x v="2"/>
    <x v="0"/>
    <x v="1"/>
    <x v="2"/>
    <x v="0"/>
    <x v="0"/>
    <x v="1"/>
    <x v="0"/>
    <m/>
    <x v="4"/>
    <x v="0"/>
    <x v="0"/>
    <x v="2"/>
    <x v="0"/>
    <x v="0"/>
    <x v="0"/>
    <x v="0"/>
    <x v="2"/>
    <x v="2"/>
    <x v="1"/>
    <x v="2"/>
    <x v="3"/>
    <x v="3"/>
    <x v="2"/>
    <x v="3"/>
    <x v="2"/>
    <x v="2"/>
    <x v="3"/>
    <x v="2"/>
    <x v="2"/>
    <x v="2"/>
    <x v="2"/>
    <x v="3"/>
    <x v="2"/>
    <x v="2"/>
    <x v="3"/>
    <x v="3"/>
    <x v="1"/>
    <x v="2"/>
    <x v="1"/>
    <x v="2"/>
    <x v="2"/>
    <x v="3"/>
    <x v="3"/>
    <x v="2"/>
    <x v="2"/>
    <x v="0"/>
    <x v="1"/>
    <x v="0"/>
    <x v="204"/>
    <x v="0"/>
    <x v="0"/>
    <x v="0"/>
    <x v="1"/>
    <x v="0"/>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4"/>
    <x v="1"/>
    <m/>
    <s v="Individual"/>
    <x v="0"/>
    <s v="Parent or carer and young people"/>
    <x v="26"/>
    <s v="Parent / Carer"/>
    <m/>
    <x v="0"/>
    <x v="0"/>
    <m/>
    <m/>
    <m/>
    <m/>
    <m/>
    <m/>
    <m/>
    <m/>
    <s v="Not Answered"/>
    <m/>
    <m/>
    <m/>
    <s v="Do not publish response"/>
    <s v="ANON-E7Y6-NXEU-B"/>
  </r>
  <r>
    <n v="285"/>
    <m/>
    <s v="c"/>
    <n v="978"/>
    <m/>
    <x v="0"/>
    <x v="0"/>
    <x v="2"/>
    <x v="0"/>
    <x v="1"/>
    <x v="2"/>
    <x v="3"/>
    <m/>
    <x v="2"/>
    <m/>
    <x v="3"/>
    <m/>
    <x v="3"/>
    <x v="0"/>
    <x v="1"/>
    <m/>
    <x v="2"/>
    <x v="2"/>
    <x v="0"/>
    <x v="2"/>
    <x v="3"/>
    <x v="0"/>
    <x v="1"/>
    <x v="0"/>
    <x v="0"/>
    <m/>
    <x v="0"/>
    <x v="0"/>
    <x v="1"/>
    <x v="3"/>
    <x v="0"/>
    <x v="0"/>
    <x v="1"/>
    <x v="2"/>
    <x v="1"/>
    <x v="0"/>
    <x v="5"/>
    <x v="1"/>
    <x v="0"/>
    <x v="0"/>
    <x v="1"/>
    <x v="2"/>
    <x v="0"/>
    <x v="1"/>
    <x v="1"/>
    <x v="1"/>
    <x v="1"/>
    <x v="0"/>
    <x v="0"/>
    <x v="0"/>
    <x v="1"/>
    <x v="0"/>
    <x v="0"/>
    <x v="0"/>
    <x v="0"/>
    <x v="0"/>
    <x v="2"/>
    <x v="1"/>
    <x v="1"/>
    <x v="2"/>
    <x v="0"/>
    <x v="1"/>
    <x v="1"/>
    <x v="0"/>
    <x v="1"/>
    <x v="0"/>
    <x v="205"/>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m/>
    <s v="Recommendations for improvement"/>
    <m/>
    <m/>
    <m/>
    <x v="3"/>
    <x v="2"/>
    <m/>
    <s v="Individual"/>
    <x v="0"/>
    <s v="Parent or carer and young people"/>
    <x v="26"/>
    <s v="Parent / Carer"/>
    <m/>
    <x v="1"/>
    <x v="0"/>
    <s v="Primary"/>
    <m/>
    <m/>
    <m/>
    <m/>
    <m/>
    <m/>
    <m/>
    <s v="Not Answered"/>
    <m/>
    <m/>
    <m/>
    <s v="Publish response"/>
    <s v="ANON-E7Y6-N4QD-2"/>
  </r>
  <r>
    <n v="286"/>
    <m/>
    <s v="c"/>
    <n v="291"/>
    <m/>
    <x v="0"/>
    <x v="0"/>
    <x v="2"/>
    <x v="2"/>
    <x v="1"/>
    <x v="2"/>
    <x v="0"/>
    <s v="Being given plenty of time to share their school and the achievements within it.  The children's views should not be rushed or given any less status than adult opportunities."/>
    <x v="2"/>
    <m/>
    <x v="3"/>
    <m/>
    <x v="3"/>
    <x v="1"/>
    <x v="1"/>
    <m/>
    <x v="1"/>
    <x v="1"/>
    <x v="0"/>
    <x v="1"/>
    <x v="1"/>
    <x v="1"/>
    <x v="1"/>
    <x v="0"/>
    <x v="0"/>
    <m/>
    <x v="1"/>
    <x v="0"/>
    <x v="4"/>
    <x v="1"/>
    <x v="1"/>
    <x v="1"/>
    <x v="1"/>
    <x v="1"/>
    <x v="0"/>
    <x v="0"/>
    <x v="3"/>
    <x v="0"/>
    <x v="2"/>
    <x v="1"/>
    <x v="0"/>
    <x v="0"/>
    <x v="0"/>
    <x v="0"/>
    <x v="0"/>
    <x v="0"/>
    <x v="0"/>
    <x v="2"/>
    <x v="1"/>
    <x v="1"/>
    <x v="1"/>
    <x v="0"/>
    <x v="2"/>
    <x v="2"/>
    <x v="2"/>
    <x v="0"/>
    <x v="0"/>
    <x v="1"/>
    <x v="0"/>
    <x v="2"/>
    <x v="2"/>
    <x v="1"/>
    <x v="1"/>
    <x v="0"/>
    <x v="0"/>
    <x v="0"/>
    <x v="206"/>
    <x v="1"/>
    <x v="1"/>
    <x v="1"/>
    <x v="1"/>
    <x v="1"/>
    <m/>
    <s v="Clear explanation of what the school / local authority / proprietor of independent schools is expected to do next"/>
    <m/>
    <s v="Any planned follow-up activity by HM Inspectors"/>
    <m/>
    <m/>
    <s v="Language and content which reflects the context of the school"/>
    <m/>
    <m/>
    <m/>
    <s v="Examples of effective practice"/>
    <m/>
    <s v="Clear explanation of what the school / local authority / proprietor of independent schools is expected to do next"/>
    <m/>
    <m/>
    <x v="0"/>
    <x v="0"/>
    <m/>
    <s v="Individual"/>
    <x v="0"/>
    <s v="Parent or carer and young people"/>
    <x v="27"/>
    <s v="Parent / Carer"/>
    <m/>
    <x v="0"/>
    <x v="0"/>
    <s v="Primary"/>
    <m/>
    <m/>
    <m/>
    <m/>
    <m/>
    <m/>
    <m/>
    <s v="Not Answered"/>
    <m/>
    <m/>
    <m/>
    <s v="Publish response"/>
    <s v="ANON-E7Y6-NCWQ-4"/>
  </r>
  <r>
    <n v="287"/>
    <m/>
    <s v="c"/>
    <n v="303"/>
    <m/>
    <x v="0"/>
    <x v="0"/>
    <x v="0"/>
    <x v="1"/>
    <x v="0"/>
    <x v="1"/>
    <x v="2"/>
    <s v="Ensure that no school staff involved so that they are free to express views"/>
    <x v="1"/>
    <m/>
    <x v="2"/>
    <m/>
    <x v="5"/>
    <x v="0"/>
    <x v="0"/>
    <m/>
    <x v="4"/>
    <x v="5"/>
    <x v="0"/>
    <x v="2"/>
    <x v="0"/>
    <x v="0"/>
    <x v="1"/>
    <x v="0"/>
    <x v="0"/>
    <m/>
    <x v="3"/>
    <x v="99"/>
    <x v="2"/>
    <x v="5"/>
    <x v="3"/>
    <x v="3"/>
    <x v="3"/>
    <x v="4"/>
    <x v="0"/>
    <x v="4"/>
    <x v="6"/>
    <x v="4"/>
    <x v="0"/>
    <x v="2"/>
    <x v="1"/>
    <x v="2"/>
    <x v="1"/>
    <x v="1"/>
    <x v="2"/>
    <x v="3"/>
    <x v="0"/>
    <x v="3"/>
    <x v="3"/>
    <x v="0"/>
    <x v="0"/>
    <x v="1"/>
    <x v="2"/>
    <x v="2"/>
    <x v="0"/>
    <x v="0"/>
    <x v="2"/>
    <x v="3"/>
    <x v="1"/>
    <x v="2"/>
    <x v="2"/>
    <x v="3"/>
    <x v="3"/>
    <x v="0"/>
    <x v="0"/>
    <x v="0"/>
    <x v="1"/>
    <x v="1"/>
    <x v="0"/>
    <x v="1"/>
    <x v="1"/>
    <x v="1"/>
    <s v="Recommendations for improvement"/>
    <m/>
    <m/>
    <m/>
    <m/>
    <m/>
    <s v="Language and content which reflects the context of the school"/>
    <s v="Clear summary of strengths and areas for development"/>
    <m/>
    <s v="Clear explanation of any inspection grades if these are part of the inspection"/>
    <s v="Examples of effective practice"/>
    <s v="Recommendations for improvement"/>
    <m/>
    <m/>
    <m/>
    <x v="1"/>
    <x v="2"/>
    <m/>
    <s v="Individual"/>
    <x v="0"/>
    <s v="Parent or carer and young people"/>
    <x v="27"/>
    <s v="Parent / Carer"/>
    <m/>
    <x v="0"/>
    <x v="0"/>
    <m/>
    <m/>
    <m/>
    <s v="Secondary"/>
    <m/>
    <m/>
    <m/>
    <m/>
    <s v="Not Answered"/>
    <m/>
    <m/>
    <m/>
    <s v="Do not publish response"/>
    <s v="ANON-E7Y6-NCWT-7"/>
  </r>
  <r>
    <n v="288"/>
    <m/>
    <s v="c"/>
    <n v="433"/>
    <m/>
    <x v="0"/>
    <x v="0"/>
    <x v="0"/>
    <x v="1"/>
    <x v="0"/>
    <x v="1"/>
    <x v="2"/>
    <s v="Pupil voice over a period of time, rather than just on the days of inspection. Could this involve parents asking children set questions about the school? Responses may be more meaningful and honest."/>
    <x v="2"/>
    <m/>
    <x v="2"/>
    <s v="I feel that these questionnaires may not always gather everyone's views. Can there be drop-in events or a system of being used which would target parents that do not always participate?"/>
    <x v="2"/>
    <x v="0"/>
    <x v="1"/>
    <m/>
    <x v="3"/>
    <x v="2"/>
    <x v="0"/>
    <x v="1"/>
    <x v="0"/>
    <x v="0"/>
    <x v="0"/>
    <x v="1"/>
    <x v="0"/>
    <m/>
    <x v="2"/>
    <x v="0"/>
    <x v="3"/>
    <x v="0"/>
    <x v="0"/>
    <x v="0"/>
    <x v="0"/>
    <x v="0"/>
    <x v="1"/>
    <x v="0"/>
    <x v="0"/>
    <x v="0"/>
    <x v="2"/>
    <x v="1"/>
    <x v="0"/>
    <x v="0"/>
    <x v="0"/>
    <x v="0"/>
    <x v="1"/>
    <x v="0"/>
    <x v="0"/>
    <x v="0"/>
    <x v="0"/>
    <x v="1"/>
    <x v="1"/>
    <x v="0"/>
    <x v="0"/>
    <x v="4"/>
    <x v="2"/>
    <x v="1"/>
    <x v="0"/>
    <x v="1"/>
    <x v="0"/>
    <x v="0"/>
    <x v="0"/>
    <x v="0"/>
    <x v="0"/>
    <x v="0"/>
    <x v="0"/>
    <x v="0"/>
    <x v="207"/>
    <x v="0"/>
    <x v="0"/>
    <x v="0"/>
    <x v="1"/>
    <x v="1"/>
    <s v="Recommendations for improvement"/>
    <s v="Clear explanation of what the school / local authority / proprietor of independent schools is expected to do next"/>
    <s v="Indication of the support needed to make improvements"/>
    <m/>
    <m/>
    <m/>
    <m/>
    <s v="Clear summary of strengths and areas for development"/>
    <s v="Timely publication after the inspection"/>
    <m/>
    <m/>
    <s v="Recommendations for improvement"/>
    <m/>
    <m/>
    <m/>
    <x v="2"/>
    <x v="1"/>
    <m/>
    <s v="Individual"/>
    <x v="0"/>
    <s v="Parent or carer and young people"/>
    <x v="27"/>
    <s v="Parent / Carer"/>
    <m/>
    <x v="0"/>
    <x v="0"/>
    <s v="Primary"/>
    <m/>
    <m/>
    <m/>
    <m/>
    <m/>
    <m/>
    <m/>
    <s v="Not Answered"/>
    <m/>
    <m/>
    <m/>
    <s v="Publish response"/>
    <s v="ANON-E7Y6-NCZN-4"/>
  </r>
  <r>
    <n v="289"/>
    <m/>
    <s v="c"/>
    <n v="442"/>
    <m/>
    <x v="0"/>
    <x v="0"/>
    <x v="6"/>
    <x v="6"/>
    <x v="5"/>
    <x v="6"/>
    <x v="2"/>
    <s v="Have the conversation done in a more casual way so the children give their true opinion and views."/>
    <x v="1"/>
    <m/>
    <x v="2"/>
    <m/>
    <x v="3"/>
    <x v="0"/>
    <x v="0"/>
    <m/>
    <x v="2"/>
    <x v="0"/>
    <x v="5"/>
    <x v="0"/>
    <x v="3"/>
    <x v="0"/>
    <x v="0"/>
    <x v="1"/>
    <x v="0"/>
    <m/>
    <x v="1"/>
    <x v="0"/>
    <x v="6"/>
    <x v="0"/>
    <x v="0"/>
    <x v="0"/>
    <x v="0"/>
    <x v="2"/>
    <x v="0"/>
    <x v="1"/>
    <x v="0"/>
    <x v="1"/>
    <x v="1"/>
    <x v="0"/>
    <x v="1"/>
    <x v="2"/>
    <x v="0"/>
    <x v="0"/>
    <x v="1"/>
    <x v="1"/>
    <x v="1"/>
    <x v="0"/>
    <x v="0"/>
    <x v="1"/>
    <x v="1"/>
    <x v="0"/>
    <x v="4"/>
    <x v="0"/>
    <x v="2"/>
    <x v="1"/>
    <x v="0"/>
    <x v="0"/>
    <x v="1"/>
    <x v="1"/>
    <x v="2"/>
    <x v="0"/>
    <x v="0"/>
    <x v="0"/>
    <x v="1"/>
    <x v="0"/>
    <x v="1"/>
    <x v="1"/>
    <x v="0"/>
    <x v="0"/>
    <x v="0"/>
    <x v="0"/>
    <s v="Recommendations for improvement"/>
    <s v="Clear explanation of what the school / local authority / proprietor of independent schools is expected to do next"/>
    <s v="Indication of the support needed to make improvements"/>
    <m/>
    <m/>
    <m/>
    <m/>
    <s v="Clear summary of strengths and areas for development"/>
    <m/>
    <m/>
    <m/>
    <s v="Recommendations for improvement"/>
    <s v="Clear explanation of what the school / local authority / proprietor of independent schools is expected to do next"/>
    <m/>
    <m/>
    <x v="2"/>
    <x v="0"/>
    <m/>
    <s v="Individual"/>
    <x v="0"/>
    <s v="Parent or carer and young people"/>
    <x v="27"/>
    <s v="Parent / Carer"/>
    <m/>
    <x v="1"/>
    <x v="0"/>
    <s v="Primary"/>
    <m/>
    <s v="Public Sector"/>
    <m/>
    <m/>
    <m/>
    <m/>
    <m/>
    <s v="Not Answered"/>
    <m/>
    <m/>
    <m/>
    <s v="Publish response"/>
    <s v="ANON-E7Y6-NCA2-F"/>
  </r>
  <r>
    <n v="290"/>
    <m/>
    <s v="c"/>
    <n v="476"/>
    <m/>
    <x v="0"/>
    <x v="0"/>
    <x v="2"/>
    <x v="1"/>
    <x v="0"/>
    <x v="0"/>
    <x v="3"/>
    <m/>
    <x v="2"/>
    <m/>
    <x v="3"/>
    <m/>
    <x v="3"/>
    <x v="0"/>
    <x v="1"/>
    <m/>
    <x v="2"/>
    <x v="0"/>
    <x v="0"/>
    <x v="0"/>
    <x v="3"/>
    <x v="0"/>
    <x v="0"/>
    <x v="1"/>
    <x v="0"/>
    <m/>
    <x v="1"/>
    <x v="0"/>
    <x v="1"/>
    <x v="4"/>
    <x v="1"/>
    <x v="0"/>
    <x v="0"/>
    <x v="1"/>
    <x v="1"/>
    <x v="3"/>
    <x v="4"/>
    <x v="1"/>
    <x v="0"/>
    <x v="0"/>
    <x v="0"/>
    <x v="0"/>
    <x v="2"/>
    <x v="0"/>
    <x v="1"/>
    <x v="1"/>
    <x v="1"/>
    <x v="2"/>
    <x v="2"/>
    <x v="1"/>
    <x v="1"/>
    <x v="0"/>
    <x v="4"/>
    <x v="4"/>
    <x v="1"/>
    <x v="1"/>
    <x v="0"/>
    <x v="1"/>
    <x v="0"/>
    <x v="0"/>
    <x v="0"/>
    <x v="2"/>
    <x v="2"/>
    <x v="0"/>
    <x v="2"/>
    <x v="0"/>
    <x v="1"/>
    <x v="0"/>
    <x v="1"/>
    <x v="1"/>
    <x v="1"/>
    <x v="0"/>
    <m/>
    <m/>
    <m/>
    <m/>
    <m/>
    <m/>
    <m/>
    <s v="Clear summary of strengths and areas for development"/>
    <m/>
    <m/>
    <s v="Examples of effective practice"/>
    <s v="Recommendations for improvement"/>
    <m/>
    <m/>
    <m/>
    <x v="2"/>
    <x v="1"/>
    <m/>
    <s v="Individual"/>
    <x v="0"/>
    <s v="Parent or carer and young people"/>
    <x v="27"/>
    <s v="Parent / Carer"/>
    <m/>
    <x v="0"/>
    <x v="0"/>
    <m/>
    <m/>
    <m/>
    <m/>
    <m/>
    <m/>
    <m/>
    <m/>
    <s v="Not Answered"/>
    <m/>
    <m/>
    <m/>
    <s v="Publish response"/>
    <s v="ANON-E7Y6-NXYP-T"/>
  </r>
  <r>
    <n v="291"/>
    <m/>
    <s v="c"/>
    <n v="494"/>
    <m/>
    <x v="0"/>
    <x v="0"/>
    <x v="0"/>
    <x v="3"/>
    <x v="0"/>
    <x v="0"/>
    <x v="0"/>
    <s v="Make sure questions are accessible to all children. Adapt ways of communicating to ensure children of all abilities are able to share."/>
    <x v="1"/>
    <s v="This should be anonymous."/>
    <x v="0"/>
    <s v="Make sure views are shared from all areas of school. So each parents from each of the year groups, parents in the parent council, parents with ASN children etc."/>
    <x v="3"/>
    <x v="0"/>
    <x v="1"/>
    <s v="At least once for each school for the length of time the child is there. So in primary school while a child goes through P1-P7 there should be at least 1 inspection. And high schools should be more frequent."/>
    <x v="3"/>
    <x v="2"/>
    <x v="1"/>
    <x v="2"/>
    <x v="1"/>
    <x v="0"/>
    <x v="1"/>
    <x v="0"/>
    <x v="1"/>
    <s v="There should be a marking point and detailed statement for inclusivity/ASN provision._x000a_And another for nursery - P1 and P7- S1 transition."/>
    <x v="5"/>
    <x v="100"/>
    <x v="1"/>
    <x v="4"/>
    <x v="0"/>
    <x v="0"/>
    <x v="0"/>
    <x v="1"/>
    <x v="1"/>
    <x v="1"/>
    <x v="3"/>
    <x v="0"/>
    <x v="0"/>
    <x v="1"/>
    <x v="0"/>
    <x v="1"/>
    <x v="0"/>
    <x v="0"/>
    <x v="1"/>
    <x v="1"/>
    <x v="1"/>
    <x v="0"/>
    <x v="0"/>
    <x v="0"/>
    <x v="1"/>
    <x v="0"/>
    <x v="1"/>
    <x v="0"/>
    <x v="2"/>
    <x v="1"/>
    <x v="0"/>
    <x v="1"/>
    <x v="1"/>
    <x v="1"/>
    <x v="2"/>
    <x v="1"/>
    <x v="1"/>
    <x v="53"/>
    <x v="0"/>
    <x v="0"/>
    <x v="208"/>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s v="Timely publication after the inspection"/>
    <s v="Clear explanation of any inspection grades if these are part of the inspection"/>
    <m/>
    <s v="Recommendations for improvement"/>
    <m/>
    <s v="Indication of the support needed to make improvements"/>
    <s v="Any planned follow-up activity by HM Inspectors"/>
    <x v="5"/>
    <x v="0"/>
    <m/>
    <s v="Individual"/>
    <x v="0"/>
    <s v="Parent or carer and young people"/>
    <x v="27"/>
    <s v="Parent / Carer"/>
    <m/>
    <x v="1"/>
    <x v="0"/>
    <s v="Primary"/>
    <m/>
    <s v="Public Sector"/>
    <m/>
    <m/>
    <m/>
    <m/>
    <m/>
    <s v="Not Answered"/>
    <m/>
    <m/>
    <m/>
    <s v="Publish response"/>
    <s v="ANON-E7Y6-NXQG-9"/>
  </r>
  <r>
    <n v="292"/>
    <m/>
    <s v="c"/>
    <n v="570"/>
    <m/>
    <x v="0"/>
    <x v="0"/>
    <x v="0"/>
    <x v="1"/>
    <x v="1"/>
    <x v="5"/>
    <x v="0"/>
    <s v="Children/young people are more likely to share their honesty views with someone they know and trust rather than an inspector/visitor or senior member of the school. Ensuring they can share their views in a comfortable environment, may mean appointing a well liked teacher/assistant etc to conduct focus groups and then sharing the findings with the inspection group. _x000a__x000a_Also need to ensure that focus groups/questionnaires/conversations are with a wide ranging group of students rather than hand picked students by the school."/>
    <x v="1"/>
    <m/>
    <x v="2"/>
    <m/>
    <x v="0"/>
    <x v="0"/>
    <x v="0"/>
    <m/>
    <x v="6"/>
    <x v="6"/>
    <x v="1"/>
    <x v="2"/>
    <x v="1"/>
    <x v="0"/>
    <x v="1"/>
    <x v="0"/>
    <x v="0"/>
    <m/>
    <x v="2"/>
    <x v="0"/>
    <x v="3"/>
    <x v="0"/>
    <x v="2"/>
    <x v="2"/>
    <x v="2"/>
    <x v="3"/>
    <x v="4"/>
    <x v="3"/>
    <x v="5"/>
    <x v="3"/>
    <x v="2"/>
    <x v="1"/>
    <x v="0"/>
    <x v="0"/>
    <x v="0"/>
    <x v="0"/>
    <x v="1"/>
    <x v="1"/>
    <x v="1"/>
    <x v="0"/>
    <x v="1"/>
    <x v="1"/>
    <x v="1"/>
    <x v="0"/>
    <x v="4"/>
    <x v="4"/>
    <x v="2"/>
    <x v="1"/>
    <x v="0"/>
    <x v="1"/>
    <x v="0"/>
    <x v="0"/>
    <x v="0"/>
    <x v="0"/>
    <x v="1"/>
    <x v="0"/>
    <x v="0"/>
    <x v="0"/>
    <x v="209"/>
    <x v="0"/>
    <x v="0"/>
    <x v="0"/>
    <x v="1"/>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2"/>
    <x v="4"/>
    <s v="When the school and/or the inspectors establish that the school needs support to make improvements"/>
    <s v="Individual"/>
    <x v="0"/>
    <s v="Parent or carer and young people"/>
    <x v="27"/>
    <s v="Parent / Carer"/>
    <m/>
    <x v="0"/>
    <x v="0"/>
    <s v="Primary"/>
    <m/>
    <m/>
    <m/>
    <m/>
    <m/>
    <m/>
    <m/>
    <s v="Not Answered"/>
    <m/>
    <m/>
    <m/>
    <s v="Publish response"/>
    <s v="ANON-E7Y6-NXCF-T"/>
  </r>
  <r>
    <n v="293"/>
    <m/>
    <s v="c"/>
    <n v="596"/>
    <m/>
    <x v="0"/>
    <x v="0"/>
    <x v="0"/>
    <x v="2"/>
    <x v="1"/>
    <x v="2"/>
    <x v="0"/>
    <s v="You need to consider how to gather the views of young people who communicate differently. Not all young people can read. Not all,young people use speech to communicate."/>
    <x v="2"/>
    <m/>
    <x v="0"/>
    <s v="More opportunities to have one to one discussions with the team."/>
    <x v="0"/>
    <x v="1"/>
    <x v="0"/>
    <m/>
    <x v="0"/>
    <x v="5"/>
    <x v="0"/>
    <x v="0"/>
    <x v="3"/>
    <x v="0"/>
    <x v="1"/>
    <x v="0"/>
    <x v="0"/>
    <s v="Write the action plan for the improvement plan required."/>
    <x v="0"/>
    <x v="0"/>
    <x v="0"/>
    <x v="2"/>
    <x v="0"/>
    <x v="0"/>
    <x v="0"/>
    <x v="0"/>
    <x v="1"/>
    <x v="0"/>
    <x v="0"/>
    <x v="1"/>
    <x v="2"/>
    <x v="1"/>
    <x v="1"/>
    <x v="2"/>
    <x v="0"/>
    <x v="0"/>
    <x v="1"/>
    <x v="0"/>
    <x v="1"/>
    <x v="0"/>
    <x v="1"/>
    <x v="1"/>
    <x v="1"/>
    <x v="0"/>
    <x v="0"/>
    <x v="4"/>
    <x v="2"/>
    <x v="1"/>
    <x v="0"/>
    <x v="1"/>
    <x v="0"/>
    <x v="2"/>
    <x v="0"/>
    <x v="1"/>
    <x v="1"/>
    <x v="54"/>
    <x v="1"/>
    <x v="0"/>
    <x v="210"/>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s v="Priorites for their improvement plan, with timescales."/>
    <m/>
    <s v="Clear summary of strengths and areas for development"/>
    <s v="Timely publication after the inspection"/>
    <m/>
    <m/>
    <s v="Recommendations for improvement"/>
    <m/>
    <m/>
    <m/>
    <x v="3"/>
    <x v="0"/>
    <m/>
    <s v="Individual"/>
    <x v="0"/>
    <s v="Parent or carer and young people"/>
    <x v="27"/>
    <s v="Parent / Carer"/>
    <m/>
    <x v="0"/>
    <x v="0"/>
    <m/>
    <m/>
    <m/>
    <m/>
    <m/>
    <m/>
    <m/>
    <m/>
    <s v="Not Answered"/>
    <m/>
    <m/>
    <m/>
    <s v="Publish response"/>
    <s v="ANON-E7Y6-NXBH-U"/>
  </r>
  <r>
    <n v="294"/>
    <m/>
    <s v="c"/>
    <n v="602"/>
    <m/>
    <x v="0"/>
    <x v="0"/>
    <x v="2"/>
    <x v="2"/>
    <x v="1"/>
    <x v="1"/>
    <x v="0"/>
    <s v="Some young people may need support to provide their views. School staff should know how this can best be facilitated. Most children will prefer an IT tool or a discussion."/>
    <x v="0"/>
    <s v="The process must be open to all staff in the school not &quot;focus groups&quot; selected by managers."/>
    <x v="0"/>
    <s v="All parents must be encouraged to take part and submit views. The Parent Council is likely to consist of families of more successful learners.  A mechanism is required whereby individualised discussions can take place if requested. In a focus group situation not everyone is comfortable speaking particularly about delicate matters."/>
    <x v="3"/>
    <x v="0"/>
    <x v="0"/>
    <m/>
    <x v="2"/>
    <x v="0"/>
    <x v="0"/>
    <x v="0"/>
    <x v="0"/>
    <x v="0"/>
    <x v="1"/>
    <x v="0"/>
    <x v="0"/>
    <s v="The use of &quot;satisfactory&quot; needs changed. On a six point scale this is below 50%. This word suggest that is acceptable."/>
    <x v="2"/>
    <x v="101"/>
    <x v="3"/>
    <x v="1"/>
    <x v="0"/>
    <x v="0"/>
    <x v="0"/>
    <x v="0"/>
    <x v="1"/>
    <x v="0"/>
    <x v="2"/>
    <x v="1"/>
    <x v="2"/>
    <x v="1"/>
    <x v="1"/>
    <x v="0"/>
    <x v="0"/>
    <x v="0"/>
    <x v="1"/>
    <x v="0"/>
    <x v="1"/>
    <x v="0"/>
    <x v="1"/>
    <x v="0"/>
    <x v="1"/>
    <x v="0"/>
    <x v="4"/>
    <x v="4"/>
    <x v="2"/>
    <x v="1"/>
    <x v="0"/>
    <x v="0"/>
    <x v="1"/>
    <x v="2"/>
    <x v="0"/>
    <x v="3"/>
    <x v="0"/>
    <x v="0"/>
    <x v="0"/>
    <x v="0"/>
    <x v="211"/>
    <x v="0"/>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1"/>
    <x v="2"/>
    <m/>
    <s v="Individual"/>
    <x v="0"/>
    <s v="Parent or carer and young people"/>
    <x v="27"/>
    <s v="Parent / Carer"/>
    <s v="I have also previously been a teacher and Local Authority Officer"/>
    <x v="0"/>
    <x v="0"/>
    <m/>
    <m/>
    <s v="Public Sector"/>
    <s v="Secondary"/>
    <m/>
    <m/>
    <m/>
    <m/>
    <s v="Not Answered"/>
    <m/>
    <m/>
    <m/>
    <s v="Publish response"/>
    <s v="ANON-E7Y6-NXVD-B"/>
  </r>
  <r>
    <n v="295"/>
    <m/>
    <s v="c"/>
    <n v="43"/>
    <m/>
    <x v="0"/>
    <x v="0"/>
    <x v="2"/>
    <x v="3"/>
    <x v="1"/>
    <x v="0"/>
    <x v="0"/>
    <s v="Forms, discussion groups, feedback process after lesson observations."/>
    <x v="1"/>
    <s v="Opportunity for 1-1 discussions as well as group discussions."/>
    <x v="3"/>
    <m/>
    <x v="2"/>
    <x v="0"/>
    <x v="0"/>
    <s v="No notice should be given."/>
    <x v="0"/>
    <x v="3"/>
    <x v="4"/>
    <x v="0"/>
    <x v="3"/>
    <x v="0"/>
    <x v="1"/>
    <x v="0"/>
    <x v="0"/>
    <m/>
    <x v="2"/>
    <x v="102"/>
    <x v="1"/>
    <x v="1"/>
    <x v="0"/>
    <x v="0"/>
    <x v="1"/>
    <x v="2"/>
    <x v="0"/>
    <x v="0"/>
    <x v="3"/>
    <x v="0"/>
    <x v="2"/>
    <x v="1"/>
    <x v="0"/>
    <x v="0"/>
    <x v="0"/>
    <x v="0"/>
    <x v="1"/>
    <x v="1"/>
    <x v="1"/>
    <x v="3"/>
    <x v="0"/>
    <x v="0"/>
    <x v="1"/>
    <x v="0"/>
    <x v="2"/>
    <x v="2"/>
    <x v="0"/>
    <x v="1"/>
    <x v="0"/>
    <x v="1"/>
    <x v="0"/>
    <x v="1"/>
    <x v="2"/>
    <x v="1"/>
    <x v="0"/>
    <x v="0"/>
    <x v="0"/>
    <x v="0"/>
    <x v="212"/>
    <x v="0"/>
    <x v="0"/>
    <x v="0"/>
    <x v="1"/>
    <x v="0"/>
    <s v="Recommendations for improvement"/>
    <s v="Clear explanation of what the school / local authority / proprietor of independent schools is expected to do next"/>
    <s v="Indication of the support needed to make improvements"/>
    <m/>
    <m/>
    <m/>
    <m/>
    <s v="Clear summary of strengths and areas for development"/>
    <m/>
    <m/>
    <s v="Examples of effective practice"/>
    <s v="Recommendations for improvement"/>
    <m/>
    <m/>
    <m/>
    <x v="3"/>
    <x v="2"/>
    <m/>
    <s v="Individual"/>
    <x v="0"/>
    <s v="Parent or carer and young people"/>
    <x v="28"/>
    <s v="Parent / Carer"/>
    <m/>
    <x v="0"/>
    <x v="0"/>
    <s v="Primary"/>
    <m/>
    <m/>
    <m/>
    <m/>
    <m/>
    <m/>
    <m/>
    <s v="Not Answered"/>
    <m/>
    <m/>
    <m/>
    <s v="Publish response"/>
    <s v="ANON-E7Y6-NC83-7"/>
  </r>
  <r>
    <n v="296"/>
    <m/>
    <s v="c"/>
    <n v="130"/>
    <m/>
    <x v="0"/>
    <x v="0"/>
    <x v="3"/>
    <x v="3"/>
    <x v="1"/>
    <x v="0"/>
    <x v="3"/>
    <m/>
    <x v="1"/>
    <s v="Time to talk to them"/>
    <x v="4"/>
    <m/>
    <x v="5"/>
    <x v="1"/>
    <x v="4"/>
    <m/>
    <x v="1"/>
    <x v="1"/>
    <x v="1"/>
    <x v="1"/>
    <x v="0"/>
    <x v="0"/>
    <x v="0"/>
    <x v="1"/>
    <x v="0"/>
    <m/>
    <x v="1"/>
    <x v="0"/>
    <x v="0"/>
    <x v="1"/>
    <x v="0"/>
    <x v="0"/>
    <x v="1"/>
    <x v="2"/>
    <x v="4"/>
    <x v="1"/>
    <x v="6"/>
    <x v="1"/>
    <x v="4"/>
    <x v="5"/>
    <x v="0"/>
    <x v="0"/>
    <x v="0"/>
    <x v="1"/>
    <x v="0"/>
    <x v="0"/>
    <x v="1"/>
    <x v="1"/>
    <x v="3"/>
    <x v="1"/>
    <x v="1"/>
    <x v="0"/>
    <x v="2"/>
    <x v="1"/>
    <x v="0"/>
    <x v="0"/>
    <x v="2"/>
    <x v="0"/>
    <x v="1"/>
    <x v="1"/>
    <x v="1"/>
    <x v="4"/>
    <x v="0"/>
    <x v="0"/>
    <x v="0"/>
    <x v="0"/>
    <x v="213"/>
    <x v="0"/>
    <x v="0"/>
    <x v="1"/>
    <x v="1"/>
    <x v="1"/>
    <m/>
    <m/>
    <m/>
    <m/>
    <m/>
    <m/>
    <m/>
    <s v="Clear summary of strengths and areas for development"/>
    <m/>
    <m/>
    <s v="Examples of effective practice"/>
    <s v="Recommendations for improvement"/>
    <m/>
    <m/>
    <m/>
    <x v="2"/>
    <x v="4"/>
    <m/>
    <s v="Individual"/>
    <x v="0"/>
    <s v="Parent or carer and young people"/>
    <x v="28"/>
    <s v="Parent / Carer"/>
    <m/>
    <x v="0"/>
    <x v="0"/>
    <s v="Primary"/>
    <m/>
    <m/>
    <m/>
    <m/>
    <m/>
    <m/>
    <m/>
    <s v="Not Answered"/>
    <m/>
    <m/>
    <m/>
    <s v="Do not publish response"/>
    <s v="ANON-E7Y6-NCBN-C"/>
  </r>
  <r>
    <n v="297"/>
    <m/>
    <s v="c"/>
    <n v="361"/>
    <m/>
    <x v="0"/>
    <x v="0"/>
    <x v="2"/>
    <x v="1"/>
    <x v="1"/>
    <x v="2"/>
    <x v="2"/>
    <s v="Focus groups"/>
    <x v="1"/>
    <m/>
    <x v="2"/>
    <m/>
    <x v="3"/>
    <x v="0"/>
    <x v="1"/>
    <m/>
    <x v="4"/>
    <x v="5"/>
    <x v="0"/>
    <x v="1"/>
    <x v="1"/>
    <x v="0"/>
    <x v="1"/>
    <x v="0"/>
    <x v="0"/>
    <m/>
    <x v="2"/>
    <x v="0"/>
    <x v="0"/>
    <x v="0"/>
    <x v="1"/>
    <x v="1"/>
    <x v="1"/>
    <x v="1"/>
    <x v="1"/>
    <x v="1"/>
    <x v="0"/>
    <x v="1"/>
    <x v="0"/>
    <x v="0"/>
    <x v="0"/>
    <x v="2"/>
    <x v="0"/>
    <x v="0"/>
    <x v="1"/>
    <x v="1"/>
    <x v="1"/>
    <x v="0"/>
    <x v="0"/>
    <x v="0"/>
    <x v="1"/>
    <x v="0"/>
    <x v="0"/>
    <x v="0"/>
    <x v="0"/>
    <x v="1"/>
    <x v="0"/>
    <x v="1"/>
    <x v="0"/>
    <x v="0"/>
    <x v="0"/>
    <x v="0"/>
    <x v="1"/>
    <x v="0"/>
    <x v="1"/>
    <x v="0"/>
    <x v="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m/>
    <s v="Indication of the support needed to make improvements"/>
    <m/>
    <x v="1"/>
    <x v="2"/>
    <m/>
    <s v="Individual"/>
    <x v="0"/>
    <s v="Parent or carer and young people"/>
    <x v="28"/>
    <s v="Parent / Carer"/>
    <m/>
    <x v="0"/>
    <x v="0"/>
    <s v="Primary"/>
    <m/>
    <m/>
    <m/>
    <m/>
    <m/>
    <m/>
    <m/>
    <s v="Not Answered"/>
    <m/>
    <m/>
    <m/>
    <s v="Publish response"/>
    <s v="ANON-E7Y6-NCT1-1"/>
  </r>
  <r>
    <n v="298"/>
    <m/>
    <s v="c"/>
    <n v="369"/>
    <m/>
    <x v="0"/>
    <x v="0"/>
    <x v="2"/>
    <x v="1"/>
    <x v="1"/>
    <x v="2"/>
    <x v="1"/>
    <m/>
    <x v="0"/>
    <m/>
    <x v="3"/>
    <m/>
    <x v="6"/>
    <x v="1"/>
    <x v="2"/>
    <m/>
    <x v="0"/>
    <x v="3"/>
    <x v="0"/>
    <x v="0"/>
    <x v="3"/>
    <x v="0"/>
    <x v="1"/>
    <x v="0"/>
    <x v="0"/>
    <m/>
    <x v="1"/>
    <x v="0"/>
    <x v="1"/>
    <x v="3"/>
    <x v="1"/>
    <x v="0"/>
    <x v="1"/>
    <x v="0"/>
    <x v="1"/>
    <x v="0"/>
    <x v="0"/>
    <x v="0"/>
    <x v="2"/>
    <x v="0"/>
    <x v="0"/>
    <x v="2"/>
    <x v="0"/>
    <x v="0"/>
    <x v="1"/>
    <x v="1"/>
    <x v="1"/>
    <x v="0"/>
    <x v="3"/>
    <x v="0"/>
    <x v="1"/>
    <x v="1"/>
    <x v="2"/>
    <x v="4"/>
    <x v="0"/>
    <x v="1"/>
    <x v="0"/>
    <x v="1"/>
    <x v="0"/>
    <x v="0"/>
    <x v="0"/>
    <x v="0"/>
    <x v="1"/>
    <x v="0"/>
    <x v="0"/>
    <x v="0"/>
    <x v="1"/>
    <x v="0"/>
    <x v="0"/>
    <x v="0"/>
    <x v="0"/>
    <x v="0"/>
    <s v="Recommendations for improvement"/>
    <m/>
    <m/>
    <m/>
    <m/>
    <m/>
    <m/>
    <s v="Clear summary of strengths and areas for development"/>
    <s v="Timely publication after the inspection"/>
    <s v="Clear explanation of any inspection grades if these are part of the inspection"/>
    <s v="Examples of effective practice"/>
    <m/>
    <m/>
    <m/>
    <m/>
    <x v="4"/>
    <x v="0"/>
    <m/>
    <s v="Individual"/>
    <x v="0"/>
    <s v="Parent or carer and young people"/>
    <x v="28"/>
    <s v="Parent / Carer"/>
    <m/>
    <x v="0"/>
    <x v="0"/>
    <m/>
    <m/>
    <m/>
    <s v="Secondary"/>
    <m/>
    <m/>
    <m/>
    <m/>
    <s v="Not Answered"/>
    <m/>
    <m/>
    <m/>
    <s v="Publish response"/>
    <s v="ANON-E7Y6-NCT8-8"/>
  </r>
  <r>
    <n v="299"/>
    <m/>
    <s v="c"/>
    <n v="624"/>
    <m/>
    <x v="0"/>
    <x v="0"/>
    <x v="1"/>
    <x v="5"/>
    <x v="2"/>
    <x v="2"/>
    <x v="1"/>
    <s v="The methods used are already enough."/>
    <x v="3"/>
    <s v="The methods used are already enough. No further workload on any side is required."/>
    <x v="3"/>
    <s v="I think enough opportunities are already given."/>
    <x v="3"/>
    <x v="1"/>
    <x v="1"/>
    <m/>
    <x v="3"/>
    <x v="1"/>
    <x v="1"/>
    <x v="1"/>
    <x v="0"/>
    <x v="0"/>
    <x v="0"/>
    <x v="1"/>
    <x v="0"/>
    <m/>
    <x v="0"/>
    <x v="0"/>
    <x v="0"/>
    <x v="1"/>
    <x v="0"/>
    <x v="0"/>
    <x v="0"/>
    <x v="0"/>
    <x v="1"/>
    <x v="0"/>
    <x v="6"/>
    <x v="0"/>
    <x v="1"/>
    <x v="0"/>
    <x v="1"/>
    <x v="4"/>
    <x v="1"/>
    <x v="1"/>
    <x v="2"/>
    <x v="3"/>
    <x v="3"/>
    <x v="1"/>
    <x v="3"/>
    <x v="0"/>
    <x v="0"/>
    <x v="1"/>
    <x v="5"/>
    <x v="0"/>
    <x v="0"/>
    <x v="1"/>
    <x v="0"/>
    <x v="1"/>
    <x v="0"/>
    <x v="2"/>
    <x v="2"/>
    <x v="0"/>
    <x v="3"/>
    <x v="0"/>
    <x v="0"/>
    <x v="0"/>
    <x v="214"/>
    <x v="0"/>
    <x v="0"/>
    <x v="0"/>
    <x v="0"/>
    <x v="1"/>
    <s v="Recommendations for improvement"/>
    <m/>
    <s v="Indication of the support needed to make improvements"/>
    <s v="Any planned follow-up activity by HM Inspectors"/>
    <m/>
    <m/>
    <m/>
    <s v="Clear summary of strengths and areas for development"/>
    <m/>
    <s v="Clear explanation of any inspection grades if these are part of the inspection"/>
    <s v="Examples of effective practice"/>
    <m/>
    <m/>
    <m/>
    <m/>
    <x v="0"/>
    <x v="1"/>
    <m/>
    <s v="Individual"/>
    <x v="0"/>
    <s v="Parent or carer and young people"/>
    <x v="28"/>
    <s v="Parent / Carer"/>
    <m/>
    <x v="0"/>
    <x v="0"/>
    <m/>
    <m/>
    <m/>
    <s v="Secondary"/>
    <m/>
    <m/>
    <m/>
    <m/>
    <s v="Not Answered"/>
    <m/>
    <m/>
    <m/>
    <s v="Publish response"/>
    <s v="ANON-E7Y6-NX9F-G"/>
  </r>
  <r>
    <n v="300"/>
    <m/>
    <s v="c"/>
    <n v="323"/>
    <m/>
    <x v="0"/>
    <x v="0"/>
    <x v="2"/>
    <x v="1"/>
    <x v="0"/>
    <x v="0"/>
    <x v="3"/>
    <m/>
    <x v="2"/>
    <m/>
    <x v="3"/>
    <m/>
    <x v="5"/>
    <x v="0"/>
    <x v="2"/>
    <s v="All QIs should be included over a 10 year period. Eg if using a short model then an additional short inspection should follow, or only conduct full inspections"/>
    <x v="3"/>
    <x v="2"/>
    <x v="2"/>
    <x v="2"/>
    <x v="1"/>
    <x v="0"/>
    <x v="0"/>
    <x v="1"/>
    <x v="0"/>
    <m/>
    <x v="3"/>
    <x v="103"/>
    <x v="5"/>
    <x v="0"/>
    <x v="1"/>
    <x v="1"/>
    <x v="1"/>
    <x v="1"/>
    <x v="0"/>
    <x v="4"/>
    <x v="6"/>
    <x v="1"/>
    <x v="1"/>
    <x v="0"/>
    <x v="0"/>
    <x v="4"/>
    <x v="0"/>
    <x v="1"/>
    <x v="2"/>
    <x v="0"/>
    <x v="1"/>
    <x v="1"/>
    <x v="3"/>
    <x v="0"/>
    <x v="1"/>
    <x v="0"/>
    <x v="2"/>
    <x v="2"/>
    <x v="3"/>
    <x v="0"/>
    <x v="0"/>
    <x v="0"/>
    <x v="0"/>
    <x v="1"/>
    <x v="2"/>
    <x v="0"/>
    <x v="0"/>
    <x v="0"/>
    <x v="0"/>
    <x v="0"/>
    <x v="1"/>
    <x v="0"/>
    <x v="0"/>
    <x v="0"/>
    <x v="0"/>
    <x v="0"/>
    <m/>
    <m/>
    <m/>
    <m/>
    <m/>
    <m/>
    <m/>
    <s v="Clear summary of strengths and areas for development"/>
    <m/>
    <s v="Clear explanation of any inspection grades if these are part of the inspection"/>
    <m/>
    <m/>
    <m/>
    <m/>
    <m/>
    <x v="1"/>
    <x v="1"/>
    <m/>
    <s v="Individual"/>
    <x v="0"/>
    <s v="Parent or carer and young people"/>
    <x v="28"/>
    <s v="Other, please state:"/>
    <s v="Parent and Teacher"/>
    <x v="0"/>
    <x v="0"/>
    <s v="Primary"/>
    <m/>
    <m/>
    <m/>
    <m/>
    <m/>
    <m/>
    <m/>
    <s v="Not Answered"/>
    <m/>
    <m/>
    <m/>
    <s v="Publish response"/>
    <s v="ANON-E7Y6-NCNF-G"/>
  </r>
  <r>
    <n v="301"/>
    <m/>
    <s v="c"/>
    <n v="93"/>
    <m/>
    <x v="0"/>
    <x v="0"/>
    <x v="5"/>
    <x v="5"/>
    <x v="0"/>
    <x v="2"/>
    <x v="4"/>
    <m/>
    <x v="1"/>
    <s v="Ensuring that meetings are not scheduled outwith working time/in lunches. Ideally, meetings should be a part of working time agreements and outwith ‘inspection week’"/>
    <x v="2"/>
    <s v="Time to respond to surveys."/>
    <x v="0"/>
    <x v="1"/>
    <x v="3"/>
    <s v="Current inspection model is flawed and not fit for purpose - the entire model needs to be re thought."/>
    <x v="3"/>
    <x v="2"/>
    <x v="1"/>
    <x v="1"/>
    <x v="1"/>
    <x v="0"/>
    <x v="1"/>
    <x v="1"/>
    <x v="0"/>
    <s v="I don’t believe that inspectors can fairly assess and grade a school based on only a few hours of visits.  If they must visit schools (which I believe to be unnecessary) then a brief summary is all they should be producing. Schools would do better with a series of local authority visits where a team would build up a much more accurate view of ethos, culture etc before producing a balanced report."/>
    <x v="3"/>
    <x v="104"/>
    <x v="0"/>
    <x v="0"/>
    <x v="1"/>
    <x v="1"/>
    <x v="1"/>
    <x v="1"/>
    <x v="0"/>
    <x v="1"/>
    <x v="6"/>
    <x v="1"/>
    <x v="0"/>
    <x v="0"/>
    <x v="1"/>
    <x v="2"/>
    <x v="1"/>
    <x v="1"/>
    <x v="0"/>
    <x v="0"/>
    <x v="0"/>
    <x v="1"/>
    <x v="0"/>
    <x v="0"/>
    <x v="0"/>
    <x v="1"/>
    <x v="0"/>
    <x v="0"/>
    <x v="0"/>
    <x v="0"/>
    <x v="2"/>
    <x v="0"/>
    <x v="1"/>
    <x v="2"/>
    <x v="2"/>
    <x v="1"/>
    <x v="0"/>
    <x v="0"/>
    <x v="0"/>
    <x v="0"/>
    <x v="215"/>
    <x v="0"/>
    <x v="0"/>
    <x v="0"/>
    <x v="1"/>
    <x v="0"/>
    <m/>
    <m/>
    <m/>
    <m/>
    <m/>
    <m/>
    <s v="Language and content which reflects the context of the school"/>
    <s v="Clear summary of strengths and areas for development"/>
    <s v="Timely publication after the inspection"/>
    <m/>
    <m/>
    <m/>
    <m/>
    <m/>
    <m/>
    <x v="2"/>
    <x v="2"/>
    <s v="If it is obvious that the school isn’t performing then clearly improvement is required. _x000a__x000a_If the school is doing a good job, leave them alone and let them get on with their job which is quite challenging enough without having to jump through hoops for an inspection team. My experience of the impact of inspection on a school team as a parent and teacher is extremely negative - I don’t believe there is any place for HMIE visits to schools performing well and the whole inspection model should be completely re thought."/>
    <s v="Individual"/>
    <x v="0"/>
    <s v="Parent or carer and young people"/>
    <x v="28"/>
    <s v="Other, please state:"/>
    <s v="Teacher &amp; parent"/>
    <x v="0"/>
    <x v="0"/>
    <s v="Primary"/>
    <m/>
    <m/>
    <m/>
    <m/>
    <m/>
    <m/>
    <m/>
    <s v="Not Answered"/>
    <m/>
    <m/>
    <m/>
    <s v="Publish response"/>
    <s v="ANON-E7Y6-NCSR-1"/>
  </r>
  <r>
    <n v="302"/>
    <m/>
    <s v="c"/>
    <n v="315"/>
    <m/>
    <x v="0"/>
    <x v="0"/>
    <x v="0"/>
    <x v="2"/>
    <x v="4"/>
    <x v="0"/>
    <x v="3"/>
    <m/>
    <x v="2"/>
    <m/>
    <x v="3"/>
    <m/>
    <x v="0"/>
    <x v="0"/>
    <x v="0"/>
    <m/>
    <x v="3"/>
    <x v="2"/>
    <x v="0"/>
    <x v="2"/>
    <x v="0"/>
    <x v="0"/>
    <x v="1"/>
    <x v="0"/>
    <x v="0"/>
    <m/>
    <x v="2"/>
    <x v="105"/>
    <x v="0"/>
    <x v="0"/>
    <x v="0"/>
    <x v="0"/>
    <x v="0"/>
    <x v="0"/>
    <x v="0"/>
    <x v="1"/>
    <x v="0"/>
    <x v="0"/>
    <x v="2"/>
    <x v="1"/>
    <x v="0"/>
    <x v="0"/>
    <x v="0"/>
    <x v="0"/>
    <x v="1"/>
    <x v="1"/>
    <x v="1"/>
    <x v="0"/>
    <x v="1"/>
    <x v="1"/>
    <x v="1"/>
    <x v="0"/>
    <x v="4"/>
    <x v="0"/>
    <x v="2"/>
    <x v="1"/>
    <x v="0"/>
    <x v="1"/>
    <x v="0"/>
    <x v="0"/>
    <x v="0"/>
    <x v="0"/>
    <x v="1"/>
    <x v="0"/>
    <x v="1"/>
    <x v="42"/>
    <x v="216"/>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s v="Timely publication after the inspection"/>
    <m/>
    <m/>
    <s v="Recommendations for improvement"/>
    <m/>
    <m/>
    <m/>
    <x v="0"/>
    <x v="0"/>
    <m/>
    <s v="Individual"/>
    <x v="0"/>
    <s v="Parent or carer and young people"/>
    <x v="29"/>
    <s v="Parent / Carer"/>
    <m/>
    <x v="0"/>
    <x v="0"/>
    <s v="Primary"/>
    <m/>
    <m/>
    <m/>
    <m/>
    <m/>
    <m/>
    <m/>
    <s v="Not Answered"/>
    <m/>
    <m/>
    <m/>
    <s v="Publish response"/>
    <s v="ANON-E7Y6-NC7Z-D"/>
  </r>
  <r>
    <n v="303"/>
    <m/>
    <s v="c"/>
    <n v="346"/>
    <m/>
    <x v="0"/>
    <x v="0"/>
    <x v="3"/>
    <x v="3"/>
    <x v="4"/>
    <x v="5"/>
    <x v="0"/>
    <s v="Inviting parents to have conversations with their children at school about their experiences. Our children are basically coached as to what to say and do by staff, which is only natural, but parents remember when our kids have been let down and strengthened by things that happen regularly at school. If you want to get to the crux of what children think, you need to stop being scared of parents and invited them to engage with their children to truly coax out their views during inspections."/>
    <x v="3"/>
    <m/>
    <x v="0"/>
    <s v="The Chair of the Parent Council is often interviewed by the associate member and not the inspector - there are very wordy, jargon-filled questions and it doesn’t get into the issues. It’s a very pressured situation and then the Chair is forced to be silent on what happens afterward for confidentiality. Focus groups are chosen by the staff, if they happen at all. Parents should be invited into the process freely, as in mandatory to invite them to participate by ALL communication modes possible (text, email, phone call, social media, etc.) to participate by answering two or three simple questions on what they love most about the school and what they think needs to be improved about the school."/>
    <x v="0"/>
    <x v="0"/>
    <x v="3"/>
    <s v="I think inspections should take place every three years. Headteachers  who cause the most issues tend to look for roles whereby a school has just had an inspection and leave before the next one to cause more problems and safeguarding issues. Stop hiding behind the effects of the Covid pandemic and lack of budget - our children are being let down because you don’t inspect often enough."/>
    <x v="1"/>
    <x v="1"/>
    <x v="6"/>
    <x v="1"/>
    <x v="0"/>
    <x v="1"/>
    <x v="0"/>
    <x v="1"/>
    <x v="1"/>
    <s v="Points. Not grades. I want a percentage, not a scale. Teachers and educational staff don’t want league tables but parents do. We want to KNOW our children are getting a quality educational experience and because they’re not, the inspections hide behind a grade scale. Stop hiding your marks - it’s time to be open and transparent. All manner of things are hidden behind these vague descriptions and it’s not okay. Parents don’t understand what needs to be improved or how they themselves can help."/>
    <x v="1"/>
    <x v="106"/>
    <x v="1"/>
    <x v="1"/>
    <x v="0"/>
    <x v="1"/>
    <x v="0"/>
    <x v="0"/>
    <x v="0"/>
    <x v="0"/>
    <x v="3"/>
    <x v="5"/>
    <x v="2"/>
    <x v="1"/>
    <x v="0"/>
    <x v="0"/>
    <x v="0"/>
    <x v="0"/>
    <x v="1"/>
    <x v="1"/>
    <x v="1"/>
    <x v="0"/>
    <x v="1"/>
    <x v="1"/>
    <x v="1"/>
    <x v="0"/>
    <x v="4"/>
    <x v="4"/>
    <x v="2"/>
    <x v="1"/>
    <x v="0"/>
    <x v="1"/>
    <x v="0"/>
    <x v="0"/>
    <x v="0"/>
    <x v="0"/>
    <x v="1"/>
    <x v="55"/>
    <x v="3"/>
    <x v="43"/>
    <x v="217"/>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s v="Other (please comment in the box below)"/>
    <s v="Examples of effective practice specific to the school._x000a_Indication of the support needed to make improvements WITH A CHECKLIST OF SPECIFICS and a timeline - as SMART goals - aligned to the School Improvement Plan_x000a_An indication of ADDITIONAL BUDGET required and ADDITIONAL STAFF needed to ensure the school improves within the timeline"/>
    <m/>
    <m/>
    <s v="Timely publication after the inspection"/>
    <m/>
    <m/>
    <s v="Recommendations for improvement"/>
    <m/>
    <s v="Indication of the support needed to make improvements"/>
    <m/>
    <x v="0"/>
    <x v="0"/>
    <s v="This should be a relationship, not a helicopter exercise. All staff should be encouraged to engage, not just the Headteacher."/>
    <s v="Individual"/>
    <x v="0"/>
    <s v="Parent or carer and young people"/>
    <x v="29"/>
    <s v="Parent / Carer"/>
    <m/>
    <x v="0"/>
    <x v="0"/>
    <s v="Primary"/>
    <m/>
    <m/>
    <m/>
    <m/>
    <m/>
    <m/>
    <m/>
    <s v="Not Answered"/>
    <m/>
    <m/>
    <m/>
    <s v="Publish response"/>
    <s v="ANON-E7Y6-NCHH-C"/>
  </r>
  <r>
    <n v="304"/>
    <m/>
    <s v="c"/>
    <n v="417"/>
    <m/>
    <x v="0"/>
    <x v="0"/>
    <x v="0"/>
    <x v="3"/>
    <x v="0"/>
    <x v="0"/>
    <x v="2"/>
    <s v="Informal chats, e.g lunch time chats, chat while playing. Less formal settings."/>
    <x v="0"/>
    <s v="Staff should be able to anonymously share views."/>
    <x v="2"/>
    <s v="They could be invited in to chat about the school."/>
    <x v="3"/>
    <x v="0"/>
    <x v="2"/>
    <s v="They seem to get everyone in a panic. They should be done more often and be less formal._x000a_Schools plan for inspection. They are not a true reflection"/>
    <x v="4"/>
    <x v="5"/>
    <x v="1"/>
    <x v="1"/>
    <x v="1"/>
    <x v="1"/>
    <x v="1"/>
    <x v="0"/>
    <x v="0"/>
    <m/>
    <x v="2"/>
    <x v="0"/>
    <x v="0"/>
    <x v="1"/>
    <x v="1"/>
    <x v="1"/>
    <x v="1"/>
    <x v="3"/>
    <x v="0"/>
    <x v="1"/>
    <x v="0"/>
    <x v="0"/>
    <x v="2"/>
    <x v="2"/>
    <x v="1"/>
    <x v="4"/>
    <x v="1"/>
    <x v="1"/>
    <x v="0"/>
    <x v="0"/>
    <x v="0"/>
    <x v="1"/>
    <x v="0"/>
    <x v="1"/>
    <x v="0"/>
    <x v="0"/>
    <x v="4"/>
    <x v="1"/>
    <x v="0"/>
    <x v="1"/>
    <x v="0"/>
    <x v="1"/>
    <x v="0"/>
    <x v="1"/>
    <x v="2"/>
    <x v="0"/>
    <x v="0"/>
    <x v="0"/>
    <x v="0"/>
    <x v="0"/>
    <x v="218"/>
    <x v="1"/>
    <x v="0"/>
    <x v="0"/>
    <x v="0"/>
    <x v="1"/>
    <s v="Recommendations for improvement"/>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m/>
    <m/>
    <m/>
    <m/>
    <m/>
    <m/>
    <m/>
    <x v="0"/>
    <x v="2"/>
    <m/>
    <s v="Individual"/>
    <x v="0"/>
    <s v="Parent or carer and young people"/>
    <x v="29"/>
    <s v="Parent / Carer"/>
    <m/>
    <x v="0"/>
    <x v="0"/>
    <s v="Primary"/>
    <m/>
    <m/>
    <m/>
    <m/>
    <m/>
    <m/>
    <m/>
    <s v="Other, please state:"/>
    <m/>
    <m/>
    <m/>
    <s v="Do not publish response"/>
    <s v="ANON-E7Y6-NC5W-8"/>
  </r>
  <r>
    <n v="305"/>
    <m/>
    <s v="c"/>
    <n v="437"/>
    <m/>
    <x v="0"/>
    <x v="0"/>
    <x v="2"/>
    <x v="2"/>
    <x v="1"/>
    <x v="2"/>
    <x v="0"/>
    <s v="Children and young people are the ones involved in the school and their opinions should matter"/>
    <x v="0"/>
    <s v="Staff have to work within the school so their opinion matters"/>
    <x v="0"/>
    <s v="We are the people whose children are at the school"/>
    <x v="6"/>
    <x v="0"/>
    <x v="0"/>
    <m/>
    <x v="0"/>
    <x v="3"/>
    <x v="1"/>
    <x v="0"/>
    <x v="3"/>
    <x v="0"/>
    <x v="1"/>
    <x v="0"/>
    <x v="0"/>
    <m/>
    <x v="0"/>
    <x v="0"/>
    <x v="1"/>
    <x v="1"/>
    <x v="0"/>
    <x v="0"/>
    <x v="0"/>
    <x v="0"/>
    <x v="1"/>
    <x v="0"/>
    <x v="3"/>
    <x v="0"/>
    <x v="2"/>
    <x v="1"/>
    <x v="0"/>
    <x v="0"/>
    <x v="0"/>
    <x v="0"/>
    <x v="1"/>
    <x v="1"/>
    <x v="1"/>
    <x v="0"/>
    <x v="1"/>
    <x v="1"/>
    <x v="1"/>
    <x v="0"/>
    <x v="4"/>
    <x v="4"/>
    <x v="2"/>
    <x v="1"/>
    <x v="0"/>
    <x v="1"/>
    <x v="0"/>
    <x v="0"/>
    <x v="0"/>
    <x v="0"/>
    <x v="1"/>
    <x v="0"/>
    <x v="1"/>
    <x v="0"/>
    <x v="219"/>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m/>
    <m/>
    <m/>
    <m/>
    <s v="Recommendations for improvement"/>
    <s v="Clear explanation of what the school / local authority / proprietor of independent schools is expected to do next"/>
    <m/>
    <m/>
    <x v="0"/>
    <x v="0"/>
    <m/>
    <s v="Individual"/>
    <x v="0"/>
    <s v="Parent or carer and young people"/>
    <x v="29"/>
    <s v="Parent / Carer"/>
    <m/>
    <x v="0"/>
    <x v="0"/>
    <s v="Primary"/>
    <m/>
    <m/>
    <m/>
    <m/>
    <m/>
    <m/>
    <m/>
    <s v="Not Answered"/>
    <m/>
    <m/>
    <m/>
    <s v="Publish response"/>
    <s v="ANON-E7Y6-NCZ9-F"/>
  </r>
  <r>
    <n v="306"/>
    <m/>
    <s v="c"/>
    <n v="673"/>
    <m/>
    <x v="0"/>
    <x v="0"/>
    <x v="3"/>
    <x v="3"/>
    <x v="1"/>
    <x v="2"/>
    <x v="2"/>
    <m/>
    <x v="0"/>
    <s v="Free format questionnaire"/>
    <x v="3"/>
    <m/>
    <x v="0"/>
    <x v="0"/>
    <x v="4"/>
    <m/>
    <x v="2"/>
    <x v="0"/>
    <x v="1"/>
    <x v="0"/>
    <x v="3"/>
    <x v="0"/>
    <x v="1"/>
    <x v="0"/>
    <x v="0"/>
    <m/>
    <x v="3"/>
    <x v="107"/>
    <x v="0"/>
    <x v="1"/>
    <x v="0"/>
    <x v="0"/>
    <x v="0"/>
    <x v="0"/>
    <x v="0"/>
    <x v="6"/>
    <x v="0"/>
    <x v="1"/>
    <x v="2"/>
    <x v="1"/>
    <x v="0"/>
    <x v="4"/>
    <x v="1"/>
    <x v="1"/>
    <x v="1"/>
    <x v="1"/>
    <x v="1"/>
    <x v="0"/>
    <x v="3"/>
    <x v="1"/>
    <x v="1"/>
    <x v="0"/>
    <x v="2"/>
    <x v="4"/>
    <x v="0"/>
    <x v="0"/>
    <x v="0"/>
    <x v="1"/>
    <x v="0"/>
    <x v="0"/>
    <x v="0"/>
    <x v="1"/>
    <x v="1"/>
    <x v="0"/>
    <x v="0"/>
    <x v="0"/>
    <x v="1"/>
    <x v="1"/>
    <x v="0"/>
    <x v="0"/>
    <x v="1"/>
    <x v="1"/>
    <m/>
    <m/>
    <m/>
    <s v="Any planned follow-up activity by HM Inspectors"/>
    <m/>
    <m/>
    <s v="Language and content which reflects the context of the school"/>
    <s v="Clear summary of strengths and areas for development"/>
    <s v="Timely publication after the inspection"/>
    <m/>
    <m/>
    <m/>
    <m/>
    <m/>
    <m/>
    <x v="4"/>
    <x v="0"/>
    <m/>
    <s v="Individual"/>
    <x v="0"/>
    <s v="Parent or carer and young people"/>
    <x v="29"/>
    <s v="Parent / Carer"/>
    <m/>
    <x v="0"/>
    <x v="0"/>
    <m/>
    <m/>
    <m/>
    <s v="Secondary"/>
    <m/>
    <m/>
    <m/>
    <m/>
    <s v="Not Answered"/>
    <m/>
    <m/>
    <m/>
    <s v="Do not publish response"/>
    <s v="ANON-E7Y6-NXRK-E"/>
  </r>
  <r>
    <n v="307"/>
    <m/>
    <s v="c"/>
    <n v="729"/>
    <m/>
    <x v="0"/>
    <x v="0"/>
    <x v="0"/>
    <x v="2"/>
    <x v="0"/>
    <x v="1"/>
    <x v="0"/>
    <s v="There are young people that the school would choose, but more important is the young people who go unheard. For example, families whose young people don't attend school, on reduced timetables, or from minority groups. _x000a__x000a_One way of accessing some of this information could be through national fora such as Who Cares, Children in Scotland, Youth Scotland, YouthLink Scotland, the Scottish Youth Parliament, the Young People's Commissioner. There are also mediation bodies, which may hear more about tensions than the good parts of education, but they provide valuable insight into what goes wrong and why."/>
    <x v="0"/>
    <s v="There is a general impression that school staff feel that these inspections are done to them rather than with them. They should feel live active agents and be facilitated to believe they are part of the solution."/>
    <x v="0"/>
    <s v="For the most part, parents have their voices removed from the education process. They have much to offer, which is often overlooked and underutilised. As a result, their interventions can appear problematic and challenging, rather than acting as partners with a shared interest. This is an area which needs vast improvement across Scotland."/>
    <x v="2"/>
    <x v="0"/>
    <x v="2"/>
    <s v="The word inspection is outdated and unhelpful. It should be an act of quality improvement for Scotland's education, something which holds a mirror up to what is happening and facilitates improvement. I believe much is done to try to nurture this as much as possible, however the narrative and process need revised to match modern co-production processes. Most people in Scotland live near there school and need their school to be a vibrant beating heart in their community. It The inspection can be about coaching schools and their stakeholders to work together to create a more localised approach which maximises local/national assets: people, environment, resources, finances, well-being etc."/>
    <x v="4"/>
    <x v="5"/>
    <x v="0"/>
    <x v="2"/>
    <x v="2"/>
    <x v="0"/>
    <x v="1"/>
    <x v="0"/>
    <x v="0"/>
    <s v="It should be based on more of a research approach. There are many tools and measurements which can come into play such as local demographics. What is the baseline? What are the levels of deprivation, what are the environmental factors which support and detract from overall achievement. For instance, the school might be achievement incredibly well in exceptionally difficult circumstances with limited funds. If funding is reduced, or teachers are not available, it will impact on the capacity to delivery results. Therefore we need more of a report of what the school needs to improve which takes account of the wider environment and the resources to deliver."/>
    <x v="3"/>
    <x v="108"/>
    <x v="1"/>
    <x v="1"/>
    <x v="0"/>
    <x v="0"/>
    <x v="0"/>
    <x v="0"/>
    <x v="1"/>
    <x v="3"/>
    <x v="4"/>
    <x v="3"/>
    <x v="0"/>
    <x v="1"/>
    <x v="1"/>
    <x v="2"/>
    <x v="0"/>
    <x v="0"/>
    <x v="1"/>
    <x v="0"/>
    <x v="1"/>
    <x v="0"/>
    <x v="1"/>
    <x v="1"/>
    <x v="5"/>
    <x v="0"/>
    <x v="4"/>
    <x v="4"/>
    <x v="2"/>
    <x v="1"/>
    <x v="0"/>
    <x v="1"/>
    <x v="3"/>
    <x v="2"/>
    <x v="0"/>
    <x v="0"/>
    <x v="1"/>
    <x v="56"/>
    <x v="1"/>
    <x v="0"/>
    <x v="220"/>
    <x v="1"/>
    <x v="0"/>
    <x v="1"/>
    <x v="1"/>
    <x v="1"/>
    <m/>
    <s v="Clear explanation of what the school / local authority / proprietor of independent schools is expected to do next"/>
    <s v="Indication of the support needed to make improvements"/>
    <m/>
    <s v="Other (please comment in the box below)"/>
    <s v="A report which captures the spirit and character of the people and the place the school is in."/>
    <s v="Language and content which reflects the context of the school"/>
    <m/>
    <m/>
    <m/>
    <s v="Examples of effective practice"/>
    <m/>
    <m/>
    <s v="Indication of the support needed to make improvements"/>
    <m/>
    <x v="1"/>
    <x v="1"/>
    <s v="If we want consistent standards for everyone in Scotland which closes the poverty related attainment gap, then we need to be able to assemble packages of support which school leadership teams can access beyond the 'inspection' it might be a mentor, or resources, or a bit of extra funding. Making these changes should be positive and useful, where clear changes can be implemented without any shame or embarrassment."/>
    <s v="Individual"/>
    <x v="0"/>
    <s v="Parent or carer and young people"/>
    <x v="29"/>
    <s v="Parent / Carer"/>
    <m/>
    <x v="0"/>
    <x v="0"/>
    <m/>
    <m/>
    <m/>
    <s v="Secondary"/>
    <m/>
    <m/>
    <m/>
    <m/>
    <s v="Not Answered"/>
    <m/>
    <m/>
    <m/>
    <s v="Publish response"/>
    <s v="ANON-E7Y6-NXDN-3"/>
  </r>
  <r>
    <n v="308"/>
    <m/>
    <s v="c"/>
    <n v="753"/>
    <m/>
    <x v="0"/>
    <x v="0"/>
    <x v="0"/>
    <x v="2"/>
    <x v="4"/>
    <x v="0"/>
    <x v="0"/>
    <s v="Consultation should be sent home tk every child."/>
    <x v="1"/>
    <m/>
    <x v="0"/>
    <s v="Again consultations should be sent to every parent"/>
    <x v="0"/>
    <x v="1"/>
    <x v="0"/>
    <m/>
    <x v="2"/>
    <x v="2"/>
    <x v="0"/>
    <x v="1"/>
    <x v="0"/>
    <x v="0"/>
    <x v="1"/>
    <x v="1"/>
    <x v="0"/>
    <m/>
    <x v="3"/>
    <x v="109"/>
    <x v="0"/>
    <x v="0"/>
    <x v="1"/>
    <x v="1"/>
    <x v="1"/>
    <x v="1"/>
    <x v="3"/>
    <x v="1"/>
    <x v="3"/>
    <x v="1"/>
    <x v="5"/>
    <x v="1"/>
    <x v="1"/>
    <x v="2"/>
    <x v="1"/>
    <x v="0"/>
    <x v="2"/>
    <x v="0"/>
    <x v="0"/>
    <x v="1"/>
    <x v="3"/>
    <x v="1"/>
    <x v="0"/>
    <x v="0"/>
    <x v="5"/>
    <x v="2"/>
    <x v="0"/>
    <x v="0"/>
    <x v="2"/>
    <x v="0"/>
    <x v="0"/>
    <x v="1"/>
    <x v="2"/>
    <x v="1"/>
    <x v="0"/>
    <x v="0"/>
    <x v="2"/>
    <x v="0"/>
    <x v="1"/>
    <x v="0"/>
    <x v="1"/>
    <x v="1"/>
    <x v="1"/>
    <x v="0"/>
    <m/>
    <m/>
    <m/>
    <m/>
    <m/>
    <m/>
    <m/>
    <m/>
    <m/>
    <m/>
    <m/>
    <m/>
    <m/>
    <m/>
    <m/>
    <x v="3"/>
    <x v="0"/>
    <m/>
    <s v="Individual"/>
    <x v="0"/>
    <s v="Parent or carer and young people"/>
    <x v="29"/>
    <s v="Parent / Carer"/>
    <m/>
    <x v="0"/>
    <x v="0"/>
    <s v="Primary"/>
    <m/>
    <m/>
    <s v="Secondary"/>
    <m/>
    <m/>
    <m/>
    <m/>
    <s v="Not Answered"/>
    <m/>
    <m/>
    <m/>
    <s v="Publish response"/>
    <s v="ANON-E7Y6-NXMC-1"/>
  </r>
  <r>
    <n v="309"/>
    <m/>
    <s v="c"/>
    <n v="343"/>
    <m/>
    <x v="0"/>
    <x v="0"/>
    <x v="2"/>
    <x v="0"/>
    <x v="1"/>
    <x v="2"/>
    <x v="3"/>
    <m/>
    <x v="1"/>
    <m/>
    <x v="3"/>
    <m/>
    <x v="2"/>
    <x v="1"/>
    <x v="2"/>
    <s v="A more transparent cycle would help to manage anxiety and uncertainty. Makes it more supportive"/>
    <x v="3"/>
    <x v="5"/>
    <x v="1"/>
    <x v="1"/>
    <x v="1"/>
    <x v="0"/>
    <x v="1"/>
    <x v="1"/>
    <x v="0"/>
    <s v="Gradings oversimplify what is a very complex business. This can be very unfair for a school. Focus should be on support - what a school is doing well and green next steps. Gradings can feel punitive."/>
    <x v="1"/>
    <x v="0"/>
    <x v="5"/>
    <x v="0"/>
    <x v="0"/>
    <x v="0"/>
    <x v="0"/>
    <x v="1"/>
    <x v="1"/>
    <x v="0"/>
    <x v="6"/>
    <x v="0"/>
    <x v="0"/>
    <x v="0"/>
    <x v="0"/>
    <x v="2"/>
    <x v="1"/>
    <x v="1"/>
    <x v="4"/>
    <x v="1"/>
    <x v="0"/>
    <x v="1"/>
    <x v="0"/>
    <x v="1"/>
    <x v="1"/>
    <x v="0"/>
    <x v="1"/>
    <x v="1"/>
    <x v="0"/>
    <x v="0"/>
    <x v="2"/>
    <x v="0"/>
    <x v="0"/>
    <x v="2"/>
    <x v="1"/>
    <x v="1"/>
    <x v="0"/>
    <x v="57"/>
    <x v="0"/>
    <x v="44"/>
    <x v="1"/>
    <x v="1"/>
    <x v="0"/>
    <x v="0"/>
    <x v="1"/>
    <x v="1"/>
    <m/>
    <s v="Clear explanation of what the school / local authority / proprietor of independent schools is expected to do next"/>
    <m/>
    <s v="Any planned follow-up activity by HM Inspectors"/>
    <m/>
    <m/>
    <s v="Language and content which reflects the context of the school"/>
    <s v="Clear summary of strengths and areas for development"/>
    <m/>
    <m/>
    <s v="Examples of effective practice"/>
    <m/>
    <m/>
    <m/>
    <m/>
    <x v="3"/>
    <x v="1"/>
    <m/>
    <s v="Individual"/>
    <x v="0"/>
    <s v="Parent or carer and young people"/>
    <x v="30"/>
    <s v="Parent / Carer"/>
    <m/>
    <x v="0"/>
    <x v="0"/>
    <m/>
    <m/>
    <s v="Public Sector"/>
    <m/>
    <m/>
    <m/>
    <m/>
    <m/>
    <s v="Not Answered"/>
    <m/>
    <m/>
    <m/>
    <s v="Publish response"/>
    <s v="ANON-E7Y6-NCHY-W"/>
  </r>
  <r>
    <n v="310"/>
    <m/>
    <s v="c"/>
    <n v="76"/>
    <m/>
    <x v="0"/>
    <x v="0"/>
    <x v="2"/>
    <x v="1"/>
    <x v="0"/>
    <x v="5"/>
    <x v="2"/>
    <s v="I think senior pupils can walk with inspectors on the visit. Focus groups imply sitting in the same room, but teenagers open up more as they are walking, so this may give another insight."/>
    <x v="2"/>
    <m/>
    <x v="2"/>
    <s v="Inspectors to attend a PTA meeting. Schools can select the better parents to help influence the outcome."/>
    <x v="5"/>
    <x v="0"/>
    <x v="0"/>
    <m/>
    <x v="3"/>
    <x v="2"/>
    <x v="1"/>
    <x v="1"/>
    <x v="1"/>
    <x v="0"/>
    <x v="1"/>
    <x v="0"/>
    <x v="0"/>
    <m/>
    <x v="0"/>
    <x v="0"/>
    <x v="0"/>
    <x v="3"/>
    <x v="0"/>
    <x v="1"/>
    <x v="1"/>
    <x v="1"/>
    <x v="1"/>
    <x v="1"/>
    <x v="0"/>
    <x v="0"/>
    <x v="0"/>
    <x v="0"/>
    <x v="0"/>
    <x v="2"/>
    <x v="0"/>
    <x v="0"/>
    <x v="0"/>
    <x v="0"/>
    <x v="0"/>
    <x v="1"/>
    <x v="0"/>
    <x v="0"/>
    <x v="1"/>
    <x v="0"/>
    <x v="2"/>
    <x v="2"/>
    <x v="0"/>
    <x v="0"/>
    <x v="0"/>
    <x v="0"/>
    <x v="1"/>
    <x v="2"/>
    <x v="0"/>
    <x v="1"/>
    <x v="1"/>
    <x v="58"/>
    <x v="0"/>
    <x v="0"/>
    <x v="221"/>
    <x v="0"/>
    <x v="0"/>
    <x v="1"/>
    <x v="1"/>
    <x v="0"/>
    <s v="Recommendations for improvement"/>
    <s v="Clear explanation of what the school / local authority / proprietor of independent schools is expected to do next"/>
    <m/>
    <s v="Any planned follow-up activity by HM Inspectors"/>
    <m/>
    <m/>
    <m/>
    <s v="Clear summary of strengths and areas for development"/>
    <m/>
    <m/>
    <m/>
    <s v="Recommendations for improvement"/>
    <s v="Clear explanation of what the school / local authority / proprietor of independent schools is expected to do next"/>
    <m/>
    <m/>
    <x v="3"/>
    <x v="4"/>
    <s v="Both point 1 and 2 above"/>
    <s v="Individual"/>
    <x v="0"/>
    <s v="Parent or carer and young people"/>
    <x v="31"/>
    <s v="Parent / Carer"/>
    <m/>
    <x v="0"/>
    <x v="0"/>
    <m/>
    <m/>
    <m/>
    <s v="Secondary"/>
    <m/>
    <m/>
    <m/>
    <m/>
    <s v="Not Answered"/>
    <m/>
    <m/>
    <m/>
    <s v="Publish response"/>
    <s v="ANON-E7Y6-NCXB-P"/>
  </r>
  <r>
    <n v="311"/>
    <m/>
    <s v="c"/>
    <n v="804"/>
    <m/>
    <x v="0"/>
    <x v="0"/>
    <x v="0"/>
    <x v="6"/>
    <x v="0"/>
    <x v="0"/>
    <x v="2"/>
    <s v="Both random selections by the inspectors and also those chosen by staff. Have discussion groups"/>
    <x v="1"/>
    <s v="Genuine annonymous questionainnes"/>
    <x v="2"/>
    <s v="in a group environment"/>
    <x v="3"/>
    <x v="0"/>
    <x v="0"/>
    <m/>
    <x v="3"/>
    <x v="5"/>
    <x v="2"/>
    <x v="2"/>
    <x v="0"/>
    <x v="0"/>
    <x v="1"/>
    <x v="0"/>
    <x v="0"/>
    <m/>
    <x v="2"/>
    <x v="0"/>
    <x v="0"/>
    <x v="0"/>
    <x v="1"/>
    <x v="1"/>
    <x v="1"/>
    <x v="1"/>
    <x v="4"/>
    <x v="1"/>
    <x v="6"/>
    <x v="4"/>
    <x v="2"/>
    <x v="1"/>
    <x v="0"/>
    <x v="0"/>
    <x v="0"/>
    <x v="0"/>
    <x v="1"/>
    <x v="1"/>
    <x v="1"/>
    <x v="0"/>
    <x v="1"/>
    <x v="1"/>
    <x v="1"/>
    <x v="0"/>
    <x v="4"/>
    <x v="4"/>
    <x v="2"/>
    <x v="1"/>
    <x v="0"/>
    <x v="1"/>
    <x v="0"/>
    <x v="0"/>
    <x v="0"/>
    <x v="0"/>
    <x v="1"/>
    <x v="0"/>
    <x v="3"/>
    <x v="45"/>
    <x v="44"/>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s v="easy to read and understand"/>
    <m/>
    <s v="Clear summary of strengths and areas for development"/>
    <m/>
    <m/>
    <m/>
    <s v="Recommendations for improvement"/>
    <s v="Clear explanation of what the school / local authority / proprietor of independent schools is expected to do next"/>
    <m/>
    <m/>
    <x v="2"/>
    <x v="0"/>
    <m/>
    <s v="Individual"/>
    <x v="0"/>
    <s v="Parent or carer and young people"/>
    <x v="31"/>
    <s v="Other, please state:"/>
    <s v="parent/support staff/parent council"/>
    <x v="0"/>
    <x v="0"/>
    <s v="Primary"/>
    <m/>
    <m/>
    <m/>
    <m/>
    <m/>
    <m/>
    <m/>
    <s v="Not Answered"/>
    <m/>
    <m/>
    <m/>
    <s v="Publish response"/>
    <s v="ANON-E7Y6-NX7K-K"/>
  </r>
  <r>
    <n v="312"/>
    <m/>
    <s v="c"/>
    <n v="214"/>
    <m/>
    <x v="0"/>
    <x v="0"/>
    <x v="1"/>
    <x v="0"/>
    <x v="1"/>
    <x v="5"/>
    <x v="0"/>
    <s v="Opportunities to have trusted adults present to increase confidence for some children."/>
    <x v="0"/>
    <s v="Anonymous to allow staff to be 100% truthful. People may not always tell the truth for fear of repercussions from management team."/>
    <x v="2"/>
    <s v="Unsure"/>
    <x v="6"/>
    <x v="0"/>
    <x v="2"/>
    <m/>
    <x v="4"/>
    <x v="5"/>
    <x v="1"/>
    <x v="1"/>
    <x v="1"/>
    <x v="0"/>
    <x v="0"/>
    <x v="1"/>
    <x v="0"/>
    <m/>
    <x v="2"/>
    <x v="0"/>
    <x v="1"/>
    <x v="1"/>
    <x v="0"/>
    <x v="1"/>
    <x v="1"/>
    <x v="2"/>
    <x v="1"/>
    <x v="1"/>
    <x v="4"/>
    <x v="0"/>
    <x v="2"/>
    <x v="1"/>
    <x v="1"/>
    <x v="2"/>
    <x v="0"/>
    <x v="0"/>
    <x v="0"/>
    <x v="3"/>
    <x v="1"/>
    <x v="0"/>
    <x v="1"/>
    <x v="1"/>
    <x v="0"/>
    <x v="1"/>
    <x v="1"/>
    <x v="1"/>
    <x v="2"/>
    <x v="1"/>
    <x v="0"/>
    <x v="1"/>
    <x v="0"/>
    <x v="1"/>
    <x v="0"/>
    <x v="0"/>
    <x v="1"/>
    <x v="0"/>
    <x v="0"/>
    <x v="0"/>
    <x v="67"/>
    <x v="0"/>
    <x v="1"/>
    <x v="1"/>
    <x v="1"/>
    <x v="1"/>
    <m/>
    <m/>
    <m/>
    <m/>
    <m/>
    <m/>
    <m/>
    <s v="Clear summary of strengths and areas for development"/>
    <m/>
    <m/>
    <s v="Examples of effective practice"/>
    <m/>
    <m/>
    <m/>
    <m/>
    <x v="2"/>
    <x v="2"/>
    <m/>
    <s v="Individual"/>
    <x v="0"/>
    <s v="Parent or carer and young people"/>
    <x v="32"/>
    <s v="Parent / Carer"/>
    <m/>
    <x v="0"/>
    <x v="0"/>
    <s v="Primary"/>
    <m/>
    <m/>
    <m/>
    <m/>
    <m/>
    <m/>
    <m/>
    <s v="Not Answered"/>
    <m/>
    <m/>
    <m/>
    <s v="Publish response"/>
    <s v="ANON-E7Y6-NC14-1"/>
  </r>
  <r>
    <n v="313"/>
    <m/>
    <s v="c"/>
    <n v="432"/>
    <m/>
    <x v="0"/>
    <x v="0"/>
    <x v="0"/>
    <x v="0"/>
    <x v="1"/>
    <x v="4"/>
    <x v="0"/>
    <m/>
    <x v="0"/>
    <m/>
    <x v="0"/>
    <m/>
    <x v="0"/>
    <x v="1"/>
    <x v="0"/>
    <m/>
    <x v="0"/>
    <x v="3"/>
    <x v="1"/>
    <x v="0"/>
    <x v="3"/>
    <x v="0"/>
    <x v="1"/>
    <x v="0"/>
    <x v="0"/>
    <m/>
    <x v="2"/>
    <x v="0"/>
    <x v="5"/>
    <x v="2"/>
    <x v="1"/>
    <x v="0"/>
    <x v="0"/>
    <x v="0"/>
    <x v="0"/>
    <x v="1"/>
    <x v="3"/>
    <x v="0"/>
    <x v="0"/>
    <x v="1"/>
    <x v="0"/>
    <x v="0"/>
    <x v="0"/>
    <x v="0"/>
    <x v="1"/>
    <x v="1"/>
    <x v="1"/>
    <x v="0"/>
    <x v="1"/>
    <x v="1"/>
    <x v="1"/>
    <x v="0"/>
    <x v="4"/>
    <x v="4"/>
    <x v="2"/>
    <x v="1"/>
    <x v="0"/>
    <x v="1"/>
    <x v="0"/>
    <x v="0"/>
    <x v="0"/>
    <x v="0"/>
    <x v="1"/>
    <x v="0"/>
    <x v="0"/>
    <x v="46"/>
    <x v="222"/>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0"/>
    <x v="0"/>
    <m/>
    <s v="Individual"/>
    <x v="0"/>
    <s v="Parent or carer and young people"/>
    <x v="32"/>
    <s v="Parent / Carer"/>
    <m/>
    <x v="0"/>
    <x v="0"/>
    <s v="Primary"/>
    <m/>
    <m/>
    <s v="Secondary"/>
    <m/>
    <m/>
    <m/>
    <m/>
    <s v="Not Answered"/>
    <m/>
    <m/>
    <m/>
    <s v="Publish response"/>
    <s v="ANON-E7Y6-NCZP-6"/>
  </r>
  <r>
    <n v="314"/>
    <m/>
    <s v="c"/>
    <n v="449"/>
    <m/>
    <x v="0"/>
    <x v="0"/>
    <x v="2"/>
    <x v="5"/>
    <x v="0"/>
    <x v="0"/>
    <x v="2"/>
    <m/>
    <x v="1"/>
    <m/>
    <x v="2"/>
    <m/>
    <x v="5"/>
    <x v="0"/>
    <x v="0"/>
    <m/>
    <x v="2"/>
    <x v="3"/>
    <x v="4"/>
    <x v="0"/>
    <x v="1"/>
    <x v="0"/>
    <x v="1"/>
    <x v="1"/>
    <x v="0"/>
    <m/>
    <x v="0"/>
    <x v="0"/>
    <x v="0"/>
    <x v="3"/>
    <x v="0"/>
    <x v="0"/>
    <x v="0"/>
    <x v="0"/>
    <x v="1"/>
    <x v="1"/>
    <x v="0"/>
    <x v="1"/>
    <x v="0"/>
    <x v="0"/>
    <x v="1"/>
    <x v="2"/>
    <x v="0"/>
    <x v="1"/>
    <x v="1"/>
    <x v="1"/>
    <x v="1"/>
    <x v="1"/>
    <x v="1"/>
    <x v="1"/>
    <x v="1"/>
    <x v="0"/>
    <x v="0"/>
    <x v="0"/>
    <x v="2"/>
    <x v="1"/>
    <x v="0"/>
    <x v="0"/>
    <x v="1"/>
    <x v="2"/>
    <x v="0"/>
    <x v="0"/>
    <x v="1"/>
    <x v="0"/>
    <x v="0"/>
    <x v="0"/>
    <x v="223"/>
    <x v="0"/>
    <x v="0"/>
    <x v="1"/>
    <x v="0"/>
    <x v="0"/>
    <s v="Recommendations for improvement"/>
    <s v="Clear explanation of what the school / local authority / proprietor of independent schools is expected to do next"/>
    <m/>
    <m/>
    <m/>
    <m/>
    <m/>
    <s v="Clear summary of strengths and areas for development"/>
    <m/>
    <m/>
    <m/>
    <s v="Recommendations for improvement"/>
    <s v="Clear explanation of what the school / local authority / proprietor of independent schools is expected to do next"/>
    <m/>
    <m/>
    <x v="2"/>
    <x v="0"/>
    <m/>
    <s v="Individual"/>
    <x v="0"/>
    <s v="Parent or carer and young people"/>
    <x v="32"/>
    <s v="Parent / Carer"/>
    <m/>
    <x v="0"/>
    <x v="0"/>
    <s v="Primary"/>
    <m/>
    <m/>
    <m/>
    <m/>
    <m/>
    <m/>
    <m/>
    <s v="Not Answered"/>
    <m/>
    <m/>
    <m/>
    <s v="Publish response"/>
    <s v="ANON-E7Y6-NCAB-Y"/>
  </r>
  <r>
    <n v="315"/>
    <m/>
    <s v="c"/>
    <n v="468"/>
    <m/>
    <x v="0"/>
    <x v="0"/>
    <x v="0"/>
    <x v="6"/>
    <x v="0"/>
    <x v="0"/>
    <x v="0"/>
    <s v="Share through play and or drawing. This would be beneficial especially to our children that struggle to verbalise their feelings/views."/>
    <x v="0"/>
    <s v="Possibly making their views anonymous so that they can be truthful with their views without fear of repercussions"/>
    <x v="0"/>
    <s v="Parents and carers have alot of knowledge on their child and what works for them, they can share things their child shares with them that are concerning, or need improvement. Parents and carers tend to form relationships through their children so again their is knowledge and experiences shared by the parents to each other can be helpful for a clearer picture of classroom /school experiences."/>
    <x v="2"/>
    <x v="0"/>
    <x v="3"/>
    <s v="Once per year"/>
    <x v="0"/>
    <x v="3"/>
    <x v="2"/>
    <x v="0"/>
    <x v="3"/>
    <x v="0"/>
    <x v="1"/>
    <x v="0"/>
    <x v="0"/>
    <m/>
    <x v="2"/>
    <x v="0"/>
    <x v="1"/>
    <x v="4"/>
    <x v="0"/>
    <x v="0"/>
    <x v="0"/>
    <x v="1"/>
    <x v="0"/>
    <x v="1"/>
    <x v="0"/>
    <x v="1"/>
    <x v="1"/>
    <x v="1"/>
    <x v="0"/>
    <x v="2"/>
    <x v="0"/>
    <x v="0"/>
    <x v="0"/>
    <x v="4"/>
    <x v="0"/>
    <x v="0"/>
    <x v="1"/>
    <x v="1"/>
    <x v="1"/>
    <x v="0"/>
    <x v="2"/>
    <x v="0"/>
    <x v="2"/>
    <x v="1"/>
    <x v="0"/>
    <x v="1"/>
    <x v="0"/>
    <x v="0"/>
    <x v="0"/>
    <x v="0"/>
    <x v="1"/>
    <x v="59"/>
    <x v="0"/>
    <x v="0"/>
    <x v="224"/>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m/>
    <m/>
    <s v="Any planned follow-up activity by HM Inspectors"/>
    <x v="0"/>
    <x v="1"/>
    <m/>
    <s v="Individual"/>
    <x v="0"/>
    <s v="Parent or carer and young people"/>
    <x v="32"/>
    <s v="Parent / Carer"/>
    <m/>
    <x v="0"/>
    <x v="0"/>
    <m/>
    <m/>
    <s v="Public Sector"/>
    <m/>
    <m/>
    <m/>
    <m/>
    <m/>
    <s v="Not Answered"/>
    <m/>
    <m/>
    <m/>
    <s v="Publish response"/>
    <s v="ANON-E7Y6-NX3Z-X"/>
  </r>
  <r>
    <n v="316"/>
    <m/>
    <s v="c"/>
    <n v="549"/>
    <m/>
    <x v="0"/>
    <x v="0"/>
    <x v="2"/>
    <x v="2"/>
    <x v="1"/>
    <x v="2"/>
    <x v="0"/>
    <s v="My child would prefer to be interviewed to be asked her views."/>
    <x v="0"/>
    <s v="After the inspection, staff should have the opportunity to see and comment on the outcome of the inspection."/>
    <x v="0"/>
    <s v="They could also be given the opportunity to be interviewed."/>
    <x v="0"/>
    <x v="0"/>
    <x v="0"/>
    <s v="No"/>
    <x v="2"/>
    <x v="0"/>
    <x v="0"/>
    <x v="1"/>
    <x v="0"/>
    <x v="0"/>
    <x v="0"/>
    <x v="1"/>
    <x v="0"/>
    <m/>
    <x v="2"/>
    <x v="0"/>
    <x v="0"/>
    <x v="0"/>
    <x v="0"/>
    <x v="0"/>
    <x v="0"/>
    <x v="0"/>
    <x v="0"/>
    <x v="4"/>
    <x v="0"/>
    <x v="1"/>
    <x v="2"/>
    <x v="1"/>
    <x v="0"/>
    <x v="2"/>
    <x v="0"/>
    <x v="0"/>
    <x v="1"/>
    <x v="1"/>
    <x v="1"/>
    <x v="0"/>
    <x v="1"/>
    <x v="1"/>
    <x v="1"/>
    <x v="0"/>
    <x v="4"/>
    <x v="4"/>
    <x v="2"/>
    <x v="1"/>
    <x v="0"/>
    <x v="1"/>
    <x v="0"/>
    <x v="0"/>
    <x v="0"/>
    <x v="0"/>
    <x v="1"/>
    <x v="0"/>
    <x v="3"/>
    <x v="47"/>
    <x v="225"/>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s v="Clear explanation of any inspection grades if these are part of the inspection"/>
    <m/>
    <s v="Recommendations for improvement"/>
    <m/>
    <m/>
    <m/>
    <x v="3"/>
    <x v="0"/>
    <m/>
    <s v="Individual"/>
    <x v="0"/>
    <s v="Parent or carer and young people"/>
    <x v="32"/>
    <s v="Parent / Carer"/>
    <m/>
    <x v="0"/>
    <x v="0"/>
    <s v="Primary"/>
    <m/>
    <m/>
    <m/>
    <m/>
    <m/>
    <m/>
    <m/>
    <s v="Not Answered"/>
    <m/>
    <m/>
    <m/>
    <s v="Publish response"/>
    <s v="ANON-E7Y6-NXXM-P"/>
  </r>
  <r>
    <n v="317"/>
    <m/>
    <s v="c"/>
    <n v="597"/>
    <m/>
    <x v="0"/>
    <x v="0"/>
    <x v="0"/>
    <x v="2"/>
    <x v="0"/>
    <x v="2"/>
    <x v="0"/>
    <s v="Coproduction methods are good these days you should have some facilitators to lead this work"/>
    <x v="1"/>
    <m/>
    <x v="0"/>
    <s v="Workshops and queo"/>
    <x v="3"/>
    <x v="0"/>
    <x v="0"/>
    <m/>
    <x v="2"/>
    <x v="0"/>
    <x v="2"/>
    <x v="0"/>
    <x v="3"/>
    <x v="0"/>
    <x v="0"/>
    <x v="1"/>
    <x v="0"/>
    <m/>
    <x v="1"/>
    <x v="0"/>
    <x v="5"/>
    <x v="1"/>
    <x v="0"/>
    <x v="0"/>
    <x v="0"/>
    <x v="2"/>
    <x v="0"/>
    <x v="5"/>
    <x v="0"/>
    <x v="0"/>
    <x v="1"/>
    <x v="1"/>
    <x v="0"/>
    <x v="4"/>
    <x v="0"/>
    <x v="0"/>
    <x v="0"/>
    <x v="0"/>
    <x v="1"/>
    <x v="0"/>
    <x v="1"/>
    <x v="1"/>
    <x v="1"/>
    <x v="0"/>
    <x v="4"/>
    <x v="4"/>
    <x v="2"/>
    <x v="1"/>
    <x v="0"/>
    <x v="1"/>
    <x v="1"/>
    <x v="0"/>
    <x v="0"/>
    <x v="0"/>
    <x v="0"/>
    <x v="0"/>
    <x v="0"/>
    <x v="0"/>
    <x v="226"/>
    <x v="1"/>
    <x v="0"/>
    <x v="0"/>
    <x v="1"/>
    <x v="0"/>
    <m/>
    <s v="Clear explanation of what the school / local authority / proprietor of independent schools is expected to do next"/>
    <s v="Indication of the support needed to make improvements"/>
    <m/>
    <m/>
    <m/>
    <s v="Language and content which reflects the context of the school"/>
    <m/>
    <m/>
    <m/>
    <m/>
    <s v="Recommendations for improvement"/>
    <s v="Clear explanation of what the school / local authority / proprietor of independent schools is expected to do next"/>
    <m/>
    <m/>
    <x v="2"/>
    <x v="0"/>
    <m/>
    <s v="Individual"/>
    <x v="0"/>
    <s v="Parent or carer and young people"/>
    <x v="32"/>
    <s v="Parent / Carer"/>
    <m/>
    <x v="0"/>
    <x v="0"/>
    <s v="Primary"/>
    <m/>
    <m/>
    <m/>
    <m/>
    <m/>
    <m/>
    <m/>
    <s v="Not Answered"/>
    <m/>
    <m/>
    <m/>
    <s v="Publish response"/>
    <s v="ANON-E7Y6-NXB8-B"/>
  </r>
  <r>
    <n v="318"/>
    <m/>
    <s v="c"/>
    <n v="922"/>
    <m/>
    <x v="0"/>
    <x v="0"/>
    <x v="0"/>
    <x v="0"/>
    <x v="0"/>
    <x v="0"/>
    <x v="0"/>
    <s v="Through one-2-one discussions, confidential questionnaires, or online surveys."/>
    <x v="0"/>
    <s v="Through one-2-one discussions, confidential questionnaires, or online surveys."/>
    <x v="0"/>
    <s v="Through one-2-one discussions, confidential questionnaires, or online surveys."/>
    <x v="3"/>
    <x v="0"/>
    <x v="0"/>
    <m/>
    <x v="1"/>
    <x v="1"/>
    <x v="0"/>
    <x v="1"/>
    <x v="2"/>
    <x v="0"/>
    <x v="1"/>
    <x v="0"/>
    <x v="0"/>
    <m/>
    <x v="0"/>
    <x v="0"/>
    <x v="0"/>
    <x v="0"/>
    <x v="0"/>
    <x v="0"/>
    <x v="0"/>
    <x v="1"/>
    <x v="0"/>
    <x v="1"/>
    <x v="0"/>
    <x v="1"/>
    <x v="2"/>
    <x v="1"/>
    <x v="0"/>
    <x v="2"/>
    <x v="0"/>
    <x v="0"/>
    <x v="1"/>
    <x v="1"/>
    <x v="1"/>
    <x v="1"/>
    <x v="1"/>
    <x v="1"/>
    <x v="1"/>
    <x v="0"/>
    <x v="0"/>
    <x v="0"/>
    <x v="2"/>
    <x v="1"/>
    <x v="0"/>
    <x v="1"/>
    <x v="0"/>
    <x v="0"/>
    <x v="0"/>
    <x v="0"/>
    <x v="0"/>
    <x v="0"/>
    <x v="1"/>
    <x v="0"/>
    <x v="227"/>
    <x v="0"/>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0"/>
    <x v="0"/>
    <m/>
    <s v="Individual"/>
    <x v="0"/>
    <s v="Parent or carer and young people"/>
    <x v="32"/>
    <s v="Parent / Carer"/>
    <m/>
    <x v="0"/>
    <x v="0"/>
    <s v="Primary"/>
    <m/>
    <m/>
    <s v="Secondary"/>
    <s v="Tertiary (Further / Higher Education)"/>
    <m/>
    <m/>
    <m/>
    <s v="Not Answered"/>
    <m/>
    <m/>
    <m/>
    <s v="Publish response"/>
    <s v="ANON-E7Y6-NXZM-R"/>
  </r>
  <r>
    <n v="319"/>
    <m/>
    <s v="c"/>
    <n v="1104"/>
    <m/>
    <x v="0"/>
    <x v="0"/>
    <x v="2"/>
    <x v="2"/>
    <x v="3"/>
    <x v="6"/>
    <x v="0"/>
    <s v="The inspectors having a session with each class where one to one opinions are given in class time allow kids to say how they really feel without scrutiny from the Head Teacher or Class Teacher."/>
    <x v="3"/>
    <m/>
    <x v="0"/>
    <s v="It is pointless to have the opinions of those in the PTA as they are likely to have a strong bond with the Head Teacher. PTA members can also be Teachers in the school who have kids and the spouses of teachers in the school. Parents opinions/concerns should be documented anonymously through questionnaires and addressed directly with the Head Teacher by HMIE. The parents who agree to give opinions face to face at school are currently cherry picked by Head Teacher and invited in. Not giving a real sense of what needs to change."/>
    <x v="0"/>
    <x v="0"/>
    <x v="5"/>
    <s v="When there is a concern (ie lots of bullying or management complaints) and as frequently as possible. Every 2-3 years for the later. Alot of damage can be done by poor Head Teacher management in 2-3 years."/>
    <x v="0"/>
    <x v="3"/>
    <x v="0"/>
    <x v="0"/>
    <x v="3"/>
    <x v="0"/>
    <x v="0"/>
    <x v="1"/>
    <x v="0"/>
    <s v="A specific summary point made about the number of complaints and also specifically bullying complaints."/>
    <x v="2"/>
    <x v="110"/>
    <x v="5"/>
    <x v="2"/>
    <x v="0"/>
    <x v="0"/>
    <x v="0"/>
    <x v="1"/>
    <x v="1"/>
    <x v="5"/>
    <x v="0"/>
    <x v="1"/>
    <x v="0"/>
    <x v="1"/>
    <x v="0"/>
    <x v="2"/>
    <x v="0"/>
    <x v="0"/>
    <x v="1"/>
    <x v="1"/>
    <x v="1"/>
    <x v="0"/>
    <x v="1"/>
    <x v="1"/>
    <x v="1"/>
    <x v="0"/>
    <x v="0"/>
    <x v="0"/>
    <x v="0"/>
    <x v="1"/>
    <x v="0"/>
    <x v="1"/>
    <x v="0"/>
    <x v="0"/>
    <x v="0"/>
    <x v="1"/>
    <x v="1"/>
    <x v="60"/>
    <x v="0"/>
    <x v="0"/>
    <x v="228"/>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s v="An inspection report is useful to me if it is a transparent analysis of school bullying performance. Number of incidences, how many involving same perpetrator, how many incidences were then reported to council by parents, were the parents of bullied child satisfied with council response. If not, what parents think school or council could do to improve poor results."/>
    <m/>
    <s v="Clear summary of strengths and areas for development"/>
    <m/>
    <m/>
    <m/>
    <s v="Recommendations for improvement"/>
    <s v="Clear explanation of what the school / local authority / proprietor of independent schools is expected to do next"/>
    <m/>
    <m/>
    <x v="0"/>
    <x v="0"/>
    <m/>
    <s v="Individual"/>
    <x v="0"/>
    <s v="Parent or carer and young people"/>
    <x v="32"/>
    <s v="Parent / Carer"/>
    <m/>
    <x v="0"/>
    <x v="0"/>
    <s v="Primary"/>
    <m/>
    <m/>
    <m/>
    <m/>
    <m/>
    <m/>
    <m/>
    <s v="Other, please state:"/>
    <m/>
    <m/>
    <m/>
    <s v="Do not publish response"/>
    <s v="ANON-E7Y6-NXWG-F"/>
  </r>
  <r>
    <n v="320"/>
    <m/>
    <s v="c"/>
    <n v="156"/>
    <m/>
    <x v="0"/>
    <x v="0"/>
    <x v="2"/>
    <x v="2"/>
    <x v="1"/>
    <x v="5"/>
    <x v="3"/>
    <m/>
    <x v="0"/>
    <s v="Be part of inspection team, observing learning in own school. I’ve done this as part of vse local authority process."/>
    <x v="0"/>
    <s v="Open meeting with parents."/>
    <x v="5"/>
    <x v="1"/>
    <x v="0"/>
    <m/>
    <x v="3"/>
    <x v="2"/>
    <x v="1"/>
    <x v="1"/>
    <x v="2"/>
    <x v="0"/>
    <x v="0"/>
    <x v="1"/>
    <x v="0"/>
    <s v="We talk about meaningful reporting to parents and that’s what inspections should look and feel like. Not archaic class reports"/>
    <x v="3"/>
    <x v="111"/>
    <x v="5"/>
    <x v="1"/>
    <x v="0"/>
    <x v="0"/>
    <x v="0"/>
    <x v="0"/>
    <x v="4"/>
    <x v="3"/>
    <x v="3"/>
    <x v="1"/>
    <x v="5"/>
    <x v="4"/>
    <x v="0"/>
    <x v="0"/>
    <x v="0"/>
    <x v="1"/>
    <x v="2"/>
    <x v="0"/>
    <x v="0"/>
    <x v="4"/>
    <x v="3"/>
    <x v="1"/>
    <x v="1"/>
    <x v="0"/>
    <x v="1"/>
    <x v="0"/>
    <x v="2"/>
    <x v="0"/>
    <x v="2"/>
    <x v="1"/>
    <x v="0"/>
    <x v="3"/>
    <x v="3"/>
    <x v="0"/>
    <x v="4"/>
    <x v="0"/>
    <x v="0"/>
    <x v="0"/>
    <x v="229"/>
    <x v="1"/>
    <x v="0"/>
    <x v="0"/>
    <x v="0"/>
    <x v="1"/>
    <m/>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m/>
    <m/>
    <m/>
    <s v="Indication of the support needed to make improvements"/>
    <m/>
    <x v="0"/>
    <x v="0"/>
    <m/>
    <s v="Individual"/>
    <x v="0"/>
    <s v="Parent or carer and young people"/>
    <x v="32"/>
    <s v="Other, please state:"/>
    <s v="Parent and Teacher"/>
    <x v="0"/>
    <x v="0"/>
    <m/>
    <m/>
    <m/>
    <m/>
    <m/>
    <m/>
    <s v="Other, please state:"/>
    <s v="Secondary parent, primary teacher"/>
    <s v="Not Answered"/>
    <m/>
    <m/>
    <m/>
    <s v="Publish response"/>
    <s v="ANON-E7Y6-NC9N-3"/>
  </r>
  <r>
    <n v="321"/>
    <m/>
    <s v="c"/>
    <n v="436"/>
    <m/>
    <x v="0"/>
    <x v="0"/>
    <x v="0"/>
    <x v="2"/>
    <x v="0"/>
    <x v="0"/>
    <x v="0"/>
    <m/>
    <x v="0"/>
    <s v="Anonymosation of responses"/>
    <x v="0"/>
    <s v="Annonymise responses"/>
    <x v="3"/>
    <x v="0"/>
    <x v="0"/>
    <m/>
    <x v="4"/>
    <x v="1"/>
    <x v="1"/>
    <x v="0"/>
    <x v="0"/>
    <x v="0"/>
    <x v="1"/>
    <x v="0"/>
    <x v="0"/>
    <m/>
    <x v="2"/>
    <x v="0"/>
    <x v="1"/>
    <x v="6"/>
    <x v="0"/>
    <x v="0"/>
    <x v="0"/>
    <x v="0"/>
    <x v="1"/>
    <x v="1"/>
    <x v="0"/>
    <x v="0"/>
    <x v="2"/>
    <x v="1"/>
    <x v="0"/>
    <x v="2"/>
    <x v="0"/>
    <x v="0"/>
    <x v="1"/>
    <x v="1"/>
    <x v="1"/>
    <x v="0"/>
    <x v="1"/>
    <x v="0"/>
    <x v="1"/>
    <x v="0"/>
    <x v="4"/>
    <x v="0"/>
    <x v="2"/>
    <x v="1"/>
    <x v="0"/>
    <x v="1"/>
    <x v="0"/>
    <x v="0"/>
    <x v="0"/>
    <x v="0"/>
    <x v="1"/>
    <x v="0"/>
    <x v="1"/>
    <x v="0"/>
    <x v="118"/>
    <x v="0"/>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s v="Timely publication after the inspection"/>
    <s v="Clear explanation of any inspection grades if these are part of the inspection"/>
    <s v="Examples of effective practice"/>
    <m/>
    <s v="Clear explanation of what the school / local authority / proprietor of independent schools is expected to do next"/>
    <s v="Indication of the support needed to make improvements"/>
    <s v="Any planned follow-up activity by HM Inspectors"/>
    <x v="2"/>
    <x v="1"/>
    <m/>
    <s v="Individual"/>
    <x v="0"/>
    <s v="Parent or carer and young people"/>
    <x v="32"/>
    <s v="Other, please state:"/>
    <s v="Parent carer and support staff"/>
    <x v="0"/>
    <x v="0"/>
    <s v="Primary"/>
    <m/>
    <m/>
    <s v="Secondary"/>
    <m/>
    <m/>
    <m/>
    <m/>
    <s v="Local authority"/>
    <m/>
    <m/>
    <m/>
    <s v="Do not publish response"/>
    <s v="ANON-E7Y6-NCZ5-B"/>
  </r>
  <r>
    <n v="322"/>
    <m/>
    <s v="c"/>
    <n v="451"/>
    <m/>
    <x v="0"/>
    <x v="0"/>
    <x v="0"/>
    <x v="0"/>
    <x v="0"/>
    <x v="5"/>
    <x v="4"/>
    <m/>
    <x v="5"/>
    <m/>
    <x v="4"/>
    <m/>
    <x v="2"/>
    <x v="1"/>
    <x v="1"/>
    <m/>
    <x v="2"/>
    <x v="0"/>
    <x v="4"/>
    <x v="0"/>
    <x v="3"/>
    <x v="0"/>
    <x v="0"/>
    <x v="1"/>
    <x v="0"/>
    <m/>
    <x v="0"/>
    <x v="0"/>
    <x v="0"/>
    <x v="0"/>
    <x v="0"/>
    <x v="0"/>
    <x v="1"/>
    <x v="1"/>
    <x v="0"/>
    <x v="3"/>
    <x v="0"/>
    <x v="1"/>
    <x v="0"/>
    <x v="0"/>
    <x v="0"/>
    <x v="2"/>
    <x v="0"/>
    <x v="1"/>
    <x v="1"/>
    <x v="1"/>
    <x v="1"/>
    <x v="0"/>
    <x v="1"/>
    <x v="1"/>
    <x v="1"/>
    <x v="0"/>
    <x v="0"/>
    <x v="0"/>
    <x v="0"/>
    <x v="1"/>
    <x v="0"/>
    <x v="1"/>
    <x v="0"/>
    <x v="0"/>
    <x v="0"/>
    <x v="0"/>
    <x v="1"/>
    <x v="0"/>
    <x v="0"/>
    <x v="0"/>
    <x v="230"/>
    <x v="0"/>
    <x v="0"/>
    <x v="0"/>
    <x v="0"/>
    <x v="0"/>
    <s v="Recommendations for improvement"/>
    <m/>
    <s v="Indication of the support needed to make improvements"/>
    <s v="Any planned follow-up activity by HM Inspectors"/>
    <m/>
    <m/>
    <m/>
    <s v="Clear summary of strengths and areas for development"/>
    <m/>
    <m/>
    <s v="Examples of effective practice"/>
    <s v="Recommendations for improvement"/>
    <m/>
    <s v="Indication of the support needed to make improvements"/>
    <m/>
    <x v="2"/>
    <x v="1"/>
    <m/>
    <s v="Individual"/>
    <x v="0"/>
    <s v="Parent or carer and young people"/>
    <x v="32"/>
    <s v="Other, please state:"/>
    <s v="Grandparent"/>
    <x v="0"/>
    <x v="0"/>
    <m/>
    <m/>
    <m/>
    <m/>
    <m/>
    <m/>
    <m/>
    <m/>
    <s v="Not Answered"/>
    <m/>
    <m/>
    <m/>
    <s v="Publish response"/>
    <s v="ANON-E7Y6-NCAU-J"/>
  </r>
  <r>
    <n v="400"/>
    <m/>
    <s v="c"/>
    <n v="55"/>
    <m/>
    <x v="0"/>
    <x v="1"/>
    <x v="3"/>
    <x v="3"/>
    <x v="1"/>
    <x v="5"/>
    <x v="0"/>
    <m/>
    <x v="1"/>
    <m/>
    <x v="2"/>
    <m/>
    <x v="2"/>
    <x v="1"/>
    <x v="1"/>
    <m/>
    <x v="2"/>
    <x v="0"/>
    <x v="0"/>
    <x v="0"/>
    <x v="0"/>
    <x v="0"/>
    <x v="0"/>
    <x v="1"/>
    <x v="0"/>
    <m/>
    <x v="1"/>
    <x v="0"/>
    <x v="0"/>
    <x v="0"/>
    <x v="0"/>
    <x v="0"/>
    <x v="0"/>
    <x v="1"/>
    <x v="0"/>
    <x v="0"/>
    <x v="0"/>
    <x v="1"/>
    <x v="2"/>
    <x v="0"/>
    <x v="1"/>
    <x v="4"/>
    <x v="1"/>
    <x v="1"/>
    <x v="0"/>
    <x v="0"/>
    <x v="0"/>
    <x v="1"/>
    <x v="0"/>
    <x v="0"/>
    <x v="0"/>
    <x v="1"/>
    <x v="2"/>
    <x v="0"/>
    <x v="0"/>
    <x v="0"/>
    <x v="0"/>
    <x v="0"/>
    <x v="0"/>
    <x v="2"/>
    <x v="2"/>
    <x v="0"/>
    <x v="1"/>
    <x v="0"/>
    <x v="0"/>
    <x v="0"/>
    <x v="231"/>
    <x v="0"/>
    <x v="0"/>
    <x v="0"/>
    <x v="0"/>
    <x v="0"/>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s v="Clear explanation of any inspection grades if these are part of the inspection"/>
    <m/>
    <m/>
    <s v="Clear explanation of what the school / local authority / proprietor of independent schools is expected to do next"/>
    <m/>
    <m/>
    <x v="2"/>
    <x v="1"/>
    <m/>
    <s v="Individual"/>
    <x v="0"/>
    <s v="Teacher or other staff "/>
    <x v="0"/>
    <s v="Teacher / Lecturer / Practitioner"/>
    <m/>
    <x v="0"/>
    <x v="0"/>
    <s v="Primary"/>
    <m/>
    <m/>
    <m/>
    <m/>
    <m/>
    <m/>
    <m/>
    <s v="Not Answered"/>
    <m/>
    <m/>
    <m/>
    <s v="Do not publish response"/>
    <s v="ANON-E7Y6-NC8K-Y"/>
  </r>
  <r>
    <n v="401"/>
    <m/>
    <s v="c"/>
    <n v="129"/>
    <m/>
    <x v="0"/>
    <x v="1"/>
    <x v="2"/>
    <x v="0"/>
    <x v="2"/>
    <x v="5"/>
    <x v="2"/>
    <s v="As pupils are our clients, and have one shot within their learning at different ages and stages. They should have every right  to have a say in the process of their  educational journey- always"/>
    <x v="0"/>
    <s v="Staff views need to be totally anonymous. This is in order to protect them from any potential punitive repercussions if they state any views that the Local Authorities or school do not agree with."/>
    <x v="2"/>
    <m/>
    <x v="6"/>
    <x v="0"/>
    <x v="0"/>
    <s v="Like a business, we should be quality assured at least every three years"/>
    <x v="0"/>
    <x v="3"/>
    <x v="0"/>
    <x v="0"/>
    <x v="0"/>
    <x v="0"/>
    <x v="1"/>
    <x v="0"/>
    <x v="0"/>
    <s v="Akin to our pupil tracking a monitoring, we need to be more specific in the reporting of what has been a success, with justification and targets with justification. _x000a_More onus needs to be placed on the demographics of the schools we teach in, and not just the data from comparative schools. Example, an SIMD school average of 4 in Glasgow does not have the same demographic of an SIMD 4 in Sutherland and that is not taken into consideration as we use the comparator calculation- it doesn’t tally"/>
    <x v="2"/>
    <x v="112"/>
    <x v="3"/>
    <x v="1"/>
    <x v="0"/>
    <x v="0"/>
    <x v="0"/>
    <x v="0"/>
    <x v="1"/>
    <x v="0"/>
    <x v="3"/>
    <x v="0"/>
    <x v="0"/>
    <x v="1"/>
    <x v="0"/>
    <x v="2"/>
    <x v="0"/>
    <x v="0"/>
    <x v="1"/>
    <x v="1"/>
    <x v="1"/>
    <x v="0"/>
    <x v="1"/>
    <x v="1"/>
    <x v="1"/>
    <x v="0"/>
    <x v="2"/>
    <x v="4"/>
    <x v="2"/>
    <x v="1"/>
    <x v="0"/>
    <x v="1"/>
    <x v="0"/>
    <x v="0"/>
    <x v="0"/>
    <x v="0"/>
    <x v="1"/>
    <x v="0"/>
    <x v="0"/>
    <x v="0"/>
    <x v="232"/>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s v="Timely publication after the inspection"/>
    <m/>
    <s v="Examples of effective practice"/>
    <s v="Recommendations for improvement"/>
    <s v="Clear explanation of what the school / local authority / proprietor of independent schools is expected to do next"/>
    <s v="Indication of the support needed to make improvements"/>
    <s v="Any planned follow-up activity by HM Inspectors"/>
    <x v="0"/>
    <x v="0"/>
    <m/>
    <s v="Individual"/>
    <x v="0"/>
    <s v="Teacher or other staff "/>
    <x v="0"/>
    <s v="Teacher / Lecturer / Practitioner"/>
    <m/>
    <x v="0"/>
    <x v="0"/>
    <m/>
    <m/>
    <m/>
    <s v="Secondary"/>
    <m/>
    <m/>
    <m/>
    <m/>
    <s v="Local authority"/>
    <m/>
    <m/>
    <m/>
    <s v="Publish response"/>
    <s v="ANON-E7Y6-NCB2-G"/>
  </r>
  <r>
    <n v="402"/>
    <m/>
    <s v="c"/>
    <n v="216"/>
    <m/>
    <x v="0"/>
    <x v="1"/>
    <x v="0"/>
    <x v="5"/>
    <x v="0"/>
    <x v="0"/>
    <x v="0"/>
    <s v="I would include discussion out with formal areas such as focus groups. Seek out those pupils who may not be picked for a focus group and send time at break and lunchtime speaking to young people around the school. This would give a more representative view. I would also not allow school staff to pick focus groups, I would randomly pick young people from seems thus ensuring a more balanced view. Also ask any young person in the corridors."/>
    <x v="0"/>
    <s v="I would also not allow SLt to pick staff, I would randomly pick staff from the staff to seek views from. I would also ensure there is a focus group of union reps only to really speak through the issues or problems raised by members in the school. This would give a more balanced view."/>
    <x v="0"/>
    <s v="I would ensure the school sends the survey at least 3 times before the deadline to ensure as many people complete it as possible. I would also offer drop in sessions for parents in the evening to gain further views."/>
    <x v="0"/>
    <x v="0"/>
    <x v="5"/>
    <s v="Inspections should take place on a 3 yearly cycle and extra inspections if required or there is a concern from parents, teachers, young people or a large drop in attainment. There are schools who have not been inspected for over 10 years! If this school is weak then this has been allowed to continue and fail those young people!"/>
    <x v="0"/>
    <x v="3"/>
    <x v="0"/>
    <x v="0"/>
    <x v="3"/>
    <x v="0"/>
    <x v="1"/>
    <x v="0"/>
    <x v="0"/>
    <m/>
    <x v="2"/>
    <x v="0"/>
    <x v="1"/>
    <x v="6"/>
    <x v="0"/>
    <x v="0"/>
    <x v="0"/>
    <x v="0"/>
    <x v="1"/>
    <x v="0"/>
    <x v="3"/>
    <x v="0"/>
    <x v="2"/>
    <x v="0"/>
    <x v="0"/>
    <x v="4"/>
    <x v="0"/>
    <x v="0"/>
    <x v="1"/>
    <x v="1"/>
    <x v="1"/>
    <x v="0"/>
    <x v="1"/>
    <x v="1"/>
    <x v="1"/>
    <x v="0"/>
    <x v="2"/>
    <x v="4"/>
    <x v="2"/>
    <x v="1"/>
    <x v="0"/>
    <x v="1"/>
    <x v="0"/>
    <x v="0"/>
    <x v="0"/>
    <x v="0"/>
    <x v="1"/>
    <x v="61"/>
    <x v="0"/>
    <x v="0"/>
    <x v="233"/>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m/>
    <s v="Timely publication after the inspection"/>
    <m/>
    <m/>
    <s v="Recommendations for improvement"/>
    <s v="Clear explanation of what the school / local authority / proprietor of independent schools is expected to do next"/>
    <m/>
    <m/>
    <x v="0"/>
    <x v="0"/>
    <m/>
    <s v="Individual"/>
    <x v="0"/>
    <s v="Teacher or other staff "/>
    <x v="0"/>
    <s v="Teacher / Lecturer / Practitioner"/>
    <m/>
    <x v="0"/>
    <x v="0"/>
    <m/>
    <m/>
    <s v="Public Sector"/>
    <s v="Secondary"/>
    <m/>
    <m/>
    <m/>
    <m/>
    <s v="Not Answered"/>
    <m/>
    <m/>
    <m/>
    <s v="Publish response"/>
    <s v="ANON-E7Y6-NC1E-J"/>
  </r>
  <r>
    <n v="403"/>
    <m/>
    <s v="c"/>
    <n v="277"/>
    <m/>
    <x v="0"/>
    <x v="1"/>
    <x v="2"/>
    <x v="5"/>
    <x v="1"/>
    <x v="2"/>
    <x v="0"/>
    <m/>
    <x v="0"/>
    <m/>
    <x v="0"/>
    <m/>
    <x v="6"/>
    <x v="0"/>
    <x v="2"/>
    <m/>
    <x v="0"/>
    <x v="1"/>
    <x v="1"/>
    <x v="2"/>
    <x v="0"/>
    <x v="0"/>
    <x v="0"/>
    <x v="1"/>
    <x v="0"/>
    <m/>
    <x v="1"/>
    <x v="0"/>
    <x v="3"/>
    <x v="1"/>
    <x v="0"/>
    <x v="0"/>
    <x v="0"/>
    <x v="0"/>
    <x v="0"/>
    <x v="0"/>
    <x v="3"/>
    <x v="0"/>
    <x v="1"/>
    <x v="1"/>
    <x v="0"/>
    <x v="4"/>
    <x v="0"/>
    <x v="0"/>
    <x v="0"/>
    <x v="0"/>
    <x v="0"/>
    <x v="1"/>
    <x v="0"/>
    <x v="1"/>
    <x v="1"/>
    <x v="0"/>
    <x v="2"/>
    <x v="0"/>
    <x v="2"/>
    <x v="1"/>
    <x v="0"/>
    <x v="1"/>
    <x v="0"/>
    <x v="1"/>
    <x v="2"/>
    <x v="0"/>
    <x v="1"/>
    <x v="0"/>
    <x v="0"/>
    <x v="0"/>
    <x v="234"/>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m/>
    <s v="Clear explanation of what the school / local authority / proprietor of independent schools is expected to do next"/>
    <m/>
    <m/>
    <x v="0"/>
    <x v="2"/>
    <m/>
    <s v="Individual"/>
    <x v="0"/>
    <s v="Teacher or other staff "/>
    <x v="0"/>
    <s v="Teacher / Lecturer / Practitioner"/>
    <m/>
    <x v="0"/>
    <x v="0"/>
    <s v="Primary"/>
    <m/>
    <m/>
    <m/>
    <m/>
    <m/>
    <m/>
    <m/>
    <s v="Not Answered"/>
    <m/>
    <m/>
    <m/>
    <s v="Publish response"/>
    <s v="ANON-E7Y6-NCFF-8"/>
  </r>
  <r>
    <n v="404"/>
    <m/>
    <s v="c"/>
    <n v="389"/>
    <m/>
    <x v="0"/>
    <x v="1"/>
    <x v="0"/>
    <x v="5"/>
    <x v="1"/>
    <x v="1"/>
    <x v="3"/>
    <m/>
    <x v="5"/>
    <m/>
    <x v="4"/>
    <m/>
    <x v="2"/>
    <x v="1"/>
    <x v="1"/>
    <m/>
    <x v="2"/>
    <x v="1"/>
    <x v="2"/>
    <x v="1"/>
    <x v="1"/>
    <x v="0"/>
    <x v="0"/>
    <x v="1"/>
    <x v="0"/>
    <m/>
    <x v="1"/>
    <x v="0"/>
    <x v="6"/>
    <x v="1"/>
    <x v="0"/>
    <x v="0"/>
    <x v="1"/>
    <x v="1"/>
    <x v="0"/>
    <x v="1"/>
    <x v="0"/>
    <x v="1"/>
    <x v="0"/>
    <x v="2"/>
    <x v="1"/>
    <x v="2"/>
    <x v="1"/>
    <x v="1"/>
    <x v="0"/>
    <x v="0"/>
    <x v="0"/>
    <x v="1"/>
    <x v="0"/>
    <x v="0"/>
    <x v="0"/>
    <x v="1"/>
    <x v="2"/>
    <x v="2"/>
    <x v="3"/>
    <x v="0"/>
    <x v="2"/>
    <x v="0"/>
    <x v="1"/>
    <x v="1"/>
    <x v="1"/>
    <x v="1"/>
    <x v="0"/>
    <x v="0"/>
    <x v="0"/>
    <x v="0"/>
    <x v="235"/>
    <x v="1"/>
    <x v="0"/>
    <x v="0"/>
    <x v="1"/>
    <x v="1"/>
    <s v="Recommendations for improvement"/>
    <m/>
    <m/>
    <m/>
    <m/>
    <m/>
    <m/>
    <s v="Clear summary of strengths and areas for development"/>
    <m/>
    <m/>
    <s v="Examples of effective practice"/>
    <s v="Recommendations for improvement"/>
    <m/>
    <m/>
    <m/>
    <x v="0"/>
    <x v="1"/>
    <m/>
    <s v="Individual"/>
    <x v="0"/>
    <s v="Teacher or other staff "/>
    <x v="0"/>
    <s v="Teacher / Lecturer / Practitioner"/>
    <m/>
    <x v="0"/>
    <x v="0"/>
    <s v="Primary"/>
    <m/>
    <m/>
    <m/>
    <m/>
    <m/>
    <m/>
    <m/>
    <s v="Not Answered"/>
    <m/>
    <m/>
    <m/>
    <s v="Do not publish response"/>
    <s v="ANON-E7Y6-NCEA-2"/>
  </r>
  <r>
    <n v="405"/>
    <m/>
    <s v="c"/>
    <n v="396"/>
    <m/>
    <x v="0"/>
    <x v="1"/>
    <x v="2"/>
    <x v="3"/>
    <x v="1"/>
    <x v="0"/>
    <x v="0"/>
    <s v="Free sessions during break/lunch where children who would like to can come and talk to inspectors in a protected environment to share more freely. Focus groups can be strategic and may not allow for a true reflection of a school."/>
    <x v="0"/>
    <s v="More time/opportunities for all staff to contribute. One short meeting for teachers especially is very short and there is no space to share thoughts that they may not be comfortable sharing with the entire teaching staff.  Agaij focus groups are very specific and can be created strategically."/>
    <x v="3"/>
    <m/>
    <x v="3"/>
    <x v="0"/>
    <x v="0"/>
    <m/>
    <x v="2"/>
    <x v="0"/>
    <x v="0"/>
    <x v="0"/>
    <x v="0"/>
    <x v="0"/>
    <x v="1"/>
    <x v="0"/>
    <x v="0"/>
    <m/>
    <x v="1"/>
    <x v="113"/>
    <x v="0"/>
    <x v="1"/>
    <x v="0"/>
    <x v="0"/>
    <x v="1"/>
    <x v="1"/>
    <x v="1"/>
    <x v="0"/>
    <x v="3"/>
    <x v="0"/>
    <x v="2"/>
    <x v="0"/>
    <x v="0"/>
    <x v="2"/>
    <x v="1"/>
    <x v="0"/>
    <x v="1"/>
    <x v="0"/>
    <x v="1"/>
    <x v="1"/>
    <x v="0"/>
    <x v="0"/>
    <x v="1"/>
    <x v="0"/>
    <x v="5"/>
    <x v="0"/>
    <x v="0"/>
    <x v="1"/>
    <x v="0"/>
    <x v="1"/>
    <x v="0"/>
    <x v="0"/>
    <x v="0"/>
    <x v="0"/>
    <x v="1"/>
    <x v="62"/>
    <x v="0"/>
    <x v="0"/>
    <x v="236"/>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m/>
    <s v="Clear explanation of what the school / local authority / proprietor of independent schools is expected to do next"/>
    <m/>
    <m/>
    <x v="6"/>
    <x v="1"/>
    <m/>
    <s v="Individual"/>
    <x v="0"/>
    <s v="Teacher or other staff "/>
    <x v="0"/>
    <s v="Teacher / Lecturer / Practitioner"/>
    <m/>
    <x v="0"/>
    <x v="0"/>
    <s v="Primary"/>
    <m/>
    <s v="Public Sector"/>
    <m/>
    <m/>
    <m/>
    <m/>
    <m/>
    <s v="Not Answered"/>
    <m/>
    <m/>
    <m/>
    <s v="Publish response"/>
    <s v="ANON-E7Y6-NCE8-S"/>
  </r>
  <r>
    <n v="406"/>
    <m/>
    <s v="c"/>
    <n v="467"/>
    <m/>
    <x v="0"/>
    <x v="1"/>
    <x v="0"/>
    <x v="3"/>
    <x v="5"/>
    <x v="0"/>
    <x v="0"/>
    <s v="Focus groups, accessible surveys, drop in sessions,"/>
    <x v="0"/>
    <s v="Lunch and learn style sessions, informal conversations, focus groups, drop in sessions for staff not “randomly” selected"/>
    <x v="2"/>
    <m/>
    <x v="3"/>
    <x v="0"/>
    <x v="0"/>
    <m/>
    <x v="3"/>
    <x v="6"/>
    <x v="0"/>
    <x v="2"/>
    <x v="0"/>
    <x v="0"/>
    <x v="1"/>
    <x v="1"/>
    <x v="0"/>
    <s v="A percentage of satisfaction with each QI perhaps? Or an A-D grade with “needs improvement” below this? The language for gradings are open to so much interpretation and twisting by the media or communities"/>
    <x v="1"/>
    <x v="114"/>
    <x v="0"/>
    <x v="1"/>
    <x v="0"/>
    <x v="0"/>
    <x v="1"/>
    <x v="1"/>
    <x v="0"/>
    <x v="1"/>
    <x v="0"/>
    <x v="0"/>
    <x v="0"/>
    <x v="1"/>
    <x v="0"/>
    <x v="2"/>
    <x v="1"/>
    <x v="0"/>
    <x v="0"/>
    <x v="0"/>
    <x v="0"/>
    <x v="1"/>
    <x v="1"/>
    <x v="1"/>
    <x v="1"/>
    <x v="0"/>
    <x v="2"/>
    <x v="0"/>
    <x v="0"/>
    <x v="1"/>
    <x v="0"/>
    <x v="1"/>
    <x v="0"/>
    <x v="0"/>
    <x v="2"/>
    <x v="0"/>
    <x v="1"/>
    <x v="63"/>
    <x v="0"/>
    <x v="0"/>
    <x v="237"/>
    <x v="1"/>
    <x v="0"/>
    <x v="1"/>
    <x v="0"/>
    <x v="1"/>
    <s v="Recommendations for improvement"/>
    <m/>
    <m/>
    <m/>
    <m/>
    <m/>
    <m/>
    <m/>
    <m/>
    <s v="Clear explanation of any inspection grades if these are part of the inspection"/>
    <s v="Examples of effective practice"/>
    <s v="Recommendations for improvement"/>
    <m/>
    <m/>
    <m/>
    <x v="2"/>
    <x v="0"/>
    <m/>
    <s v="Individual"/>
    <x v="0"/>
    <s v="Teacher or other staff "/>
    <x v="0"/>
    <s v="Teacher / Lecturer / Practitioner"/>
    <m/>
    <x v="0"/>
    <x v="0"/>
    <m/>
    <m/>
    <m/>
    <s v="Secondary"/>
    <m/>
    <m/>
    <m/>
    <m/>
    <s v="Not Answered"/>
    <m/>
    <m/>
    <m/>
    <s v="Do not publish response"/>
    <s v="ANON-E7Y6-NX35-S"/>
  </r>
  <r>
    <n v="407"/>
    <m/>
    <s v="c"/>
    <n v="480"/>
    <m/>
    <x v="0"/>
    <x v="1"/>
    <x v="0"/>
    <x v="0"/>
    <x v="0"/>
    <x v="0"/>
    <x v="2"/>
    <m/>
    <x v="1"/>
    <m/>
    <x v="2"/>
    <m/>
    <x v="2"/>
    <x v="2"/>
    <x v="2"/>
    <m/>
    <x v="2"/>
    <x v="0"/>
    <x v="2"/>
    <x v="0"/>
    <x v="3"/>
    <x v="0"/>
    <x v="0"/>
    <x v="1"/>
    <x v="0"/>
    <m/>
    <x v="1"/>
    <x v="0"/>
    <x v="0"/>
    <x v="0"/>
    <x v="1"/>
    <x v="0"/>
    <x v="1"/>
    <x v="1"/>
    <x v="0"/>
    <x v="4"/>
    <x v="6"/>
    <x v="1"/>
    <x v="2"/>
    <x v="0"/>
    <x v="1"/>
    <x v="2"/>
    <x v="0"/>
    <x v="0"/>
    <x v="1"/>
    <x v="1"/>
    <x v="2"/>
    <x v="0"/>
    <x v="1"/>
    <x v="1"/>
    <x v="1"/>
    <x v="0"/>
    <x v="0"/>
    <x v="0"/>
    <x v="2"/>
    <x v="1"/>
    <x v="0"/>
    <x v="0"/>
    <x v="0"/>
    <x v="0"/>
    <x v="0"/>
    <x v="0"/>
    <x v="1"/>
    <x v="0"/>
    <x v="0"/>
    <x v="0"/>
    <x v="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s v="Other (please comment in the box below)"/>
    <m/>
    <m/>
    <s v="Clear summary of strengths and areas for development"/>
    <m/>
    <s v="Clear explanation of any inspection grades if these are part of the inspection"/>
    <s v="Examples of effective practice"/>
    <s v="Recommendations for improvement"/>
    <s v="Clear explanation of what the school / local authority / proprietor of independent schools is expected to do next"/>
    <s v="Indication of the support needed to make improvements"/>
    <s v="Any planned follow-up activity by HM Inspectors"/>
    <x v="0"/>
    <x v="0"/>
    <m/>
    <s v="Individual"/>
    <x v="0"/>
    <s v="Teacher or other staff "/>
    <x v="0"/>
    <s v="Teacher / Lecturer / Practitioner"/>
    <m/>
    <x v="0"/>
    <x v="0"/>
    <s v="Primary"/>
    <m/>
    <m/>
    <m/>
    <m/>
    <m/>
    <m/>
    <m/>
    <s v="Not Answered"/>
    <m/>
    <m/>
    <m/>
    <s v="Do not publish response"/>
    <s v="ANON-E7Y6-NXY4-X"/>
  </r>
  <r>
    <n v="408"/>
    <m/>
    <s v="c"/>
    <n v="640"/>
    <m/>
    <x v="0"/>
    <x v="1"/>
    <x v="5"/>
    <x v="5"/>
    <x v="1"/>
    <x v="0"/>
    <x v="2"/>
    <s v="Children should be given the opportunity to hear feedback and respond to it."/>
    <x v="0"/>
    <s v="Staff should be free to give feedback anonymously and be allowed the opportunity to seek feedback following observed lessons,  part of this feedback should include next steps or signposting to improvement. Furthermore staff should be able to feel confident in inspectors that they would be able to deliver lessons that they have observed."/>
    <x v="3"/>
    <m/>
    <x v="3"/>
    <x v="1"/>
    <x v="0"/>
    <m/>
    <x v="0"/>
    <x v="3"/>
    <x v="2"/>
    <x v="0"/>
    <x v="0"/>
    <x v="0"/>
    <x v="0"/>
    <x v="1"/>
    <x v="0"/>
    <s v="All schools being inspected in the same year should be inspected in the same key areas and focusses. It should not be up to individual inspectors to decide what to focus on nor how evidence should be provided."/>
    <x v="3"/>
    <x v="115"/>
    <x v="0"/>
    <x v="1"/>
    <x v="0"/>
    <x v="0"/>
    <x v="0"/>
    <x v="1"/>
    <x v="0"/>
    <x v="0"/>
    <x v="5"/>
    <x v="1"/>
    <x v="1"/>
    <x v="0"/>
    <x v="0"/>
    <x v="5"/>
    <x v="1"/>
    <x v="1"/>
    <x v="0"/>
    <x v="0"/>
    <x v="1"/>
    <x v="1"/>
    <x v="0"/>
    <x v="1"/>
    <x v="1"/>
    <x v="0"/>
    <x v="0"/>
    <x v="0"/>
    <x v="0"/>
    <x v="1"/>
    <x v="2"/>
    <x v="1"/>
    <x v="0"/>
    <x v="1"/>
    <x v="1"/>
    <x v="0"/>
    <x v="4"/>
    <x v="64"/>
    <x v="0"/>
    <x v="0"/>
    <x v="238"/>
    <x v="0"/>
    <x v="0"/>
    <x v="0"/>
    <x v="0"/>
    <x v="0"/>
    <s v="Recommendations for improvement"/>
    <s v="Clear explanation of what the school / local authority / proprietor of independent schools is expected to do next"/>
    <s v="Indication of the support needed to make improvements"/>
    <m/>
    <m/>
    <m/>
    <m/>
    <s v="Clear summary of strengths and areas for development"/>
    <s v="Timely publication after the inspection"/>
    <m/>
    <m/>
    <m/>
    <s v="Clear explanation of what the school / local authority / proprietor of independent schools is expected to do next"/>
    <m/>
    <m/>
    <x v="6"/>
    <x v="0"/>
    <m/>
    <s v="Individual"/>
    <x v="0"/>
    <s v="Teacher or other staff "/>
    <x v="0"/>
    <s v="Teacher / Lecturer / Practitioner"/>
    <m/>
    <x v="0"/>
    <x v="0"/>
    <s v="Primary"/>
    <m/>
    <m/>
    <m/>
    <m/>
    <m/>
    <m/>
    <m/>
    <s v="Not Answered"/>
    <m/>
    <m/>
    <m/>
    <s v="Publish response"/>
    <s v="ANON-E7Y6-NXKW-K"/>
  </r>
  <r>
    <n v="409"/>
    <m/>
    <s v="c"/>
    <n v="677"/>
    <m/>
    <x v="0"/>
    <x v="1"/>
    <x v="1"/>
    <x v="1"/>
    <x v="0"/>
    <x v="0"/>
    <x v="2"/>
    <m/>
    <x v="1"/>
    <m/>
    <x v="3"/>
    <m/>
    <x v="3"/>
    <x v="2"/>
    <x v="3"/>
    <s v="Only when a problem is identified by the local authority and the inspection can be a supportive process to make positive change."/>
    <x v="1"/>
    <x v="1"/>
    <x v="2"/>
    <x v="1"/>
    <x v="1"/>
    <x v="1"/>
    <x v="0"/>
    <x v="0"/>
    <x v="0"/>
    <s v="A positive statement focusing on next steps."/>
    <x v="3"/>
    <x v="116"/>
    <x v="0"/>
    <x v="1"/>
    <x v="1"/>
    <x v="1"/>
    <x v="1"/>
    <x v="1"/>
    <x v="1"/>
    <x v="4"/>
    <x v="6"/>
    <x v="1"/>
    <x v="0"/>
    <x v="2"/>
    <x v="1"/>
    <x v="4"/>
    <x v="1"/>
    <x v="1"/>
    <x v="0"/>
    <x v="0"/>
    <x v="0"/>
    <x v="1"/>
    <x v="3"/>
    <x v="0"/>
    <x v="0"/>
    <x v="1"/>
    <x v="2"/>
    <x v="0"/>
    <x v="0"/>
    <x v="0"/>
    <x v="3"/>
    <x v="1"/>
    <x v="0"/>
    <x v="1"/>
    <x v="1"/>
    <x v="1"/>
    <x v="3"/>
    <x v="0"/>
    <x v="0"/>
    <x v="0"/>
    <x v="1"/>
    <x v="0"/>
    <x v="1"/>
    <x v="1"/>
    <x v="1"/>
    <x v="1"/>
    <s v="Recommendations for improvement"/>
    <s v="Clear explanation of what the school / local authority / proprietor of independent schools is expected to do next"/>
    <s v="Indication of the support needed to make improvements"/>
    <m/>
    <m/>
    <s v="The role of the local authoritiy in supporting school make the changes."/>
    <m/>
    <m/>
    <m/>
    <m/>
    <s v="Examples of effective practice"/>
    <m/>
    <s v="Clear explanation of what the school / local authority / proprietor of independent schools is expected to do next"/>
    <s v="Indication of the support needed to make improvements"/>
    <m/>
    <x v="4"/>
    <x v="2"/>
    <m/>
    <s v="Individual"/>
    <x v="0"/>
    <s v="Teacher or other staff "/>
    <x v="0"/>
    <s v="Teacher / Lecturer / Practitioner"/>
    <m/>
    <x v="0"/>
    <x v="0"/>
    <s v="Primary"/>
    <m/>
    <m/>
    <m/>
    <m/>
    <m/>
    <m/>
    <m/>
    <s v="Not Answered"/>
    <m/>
    <m/>
    <m/>
    <s v="Do not publish response"/>
    <s v="ANON-E7Y6-NX21-M"/>
  </r>
  <r>
    <n v="410"/>
    <m/>
    <s v="c"/>
    <n v="918"/>
    <m/>
    <x v="0"/>
    <x v="1"/>
    <x v="2"/>
    <x v="0"/>
    <x v="1"/>
    <x v="0"/>
    <x v="3"/>
    <m/>
    <x v="1"/>
    <s v="All staff should have to meet and talk with inspectors rather than selected staff on focus groups"/>
    <x v="3"/>
    <m/>
    <x v="3"/>
    <x v="0"/>
    <x v="1"/>
    <m/>
    <x v="3"/>
    <x v="2"/>
    <x v="1"/>
    <x v="0"/>
    <x v="1"/>
    <x v="0"/>
    <x v="1"/>
    <x v="0"/>
    <x v="0"/>
    <m/>
    <x v="2"/>
    <x v="117"/>
    <x v="0"/>
    <x v="0"/>
    <x v="1"/>
    <x v="0"/>
    <x v="1"/>
    <x v="2"/>
    <x v="0"/>
    <x v="1"/>
    <x v="0"/>
    <x v="0"/>
    <x v="0"/>
    <x v="0"/>
    <x v="0"/>
    <x v="2"/>
    <x v="0"/>
    <x v="1"/>
    <x v="0"/>
    <x v="0"/>
    <x v="1"/>
    <x v="3"/>
    <x v="0"/>
    <x v="1"/>
    <x v="1"/>
    <x v="1"/>
    <x v="0"/>
    <x v="2"/>
    <x v="0"/>
    <x v="1"/>
    <x v="0"/>
    <x v="1"/>
    <x v="1"/>
    <x v="4"/>
    <x v="0"/>
    <x v="0"/>
    <x v="3"/>
    <x v="65"/>
    <x v="0"/>
    <x v="0"/>
    <x v="1"/>
    <x v="0"/>
    <x v="0"/>
    <x v="1"/>
    <x v="1"/>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m/>
    <s v="Clear explanation of what the school / local authority / proprietor of independent schools is expected to do next"/>
    <s v="Indication of the support needed to make improvements"/>
    <m/>
    <x v="4"/>
    <x v="0"/>
    <m/>
    <s v="Individual"/>
    <x v="0"/>
    <s v="Teacher or other staff "/>
    <x v="0"/>
    <s v="Teacher / Lecturer / Practitioner"/>
    <m/>
    <x v="0"/>
    <x v="0"/>
    <m/>
    <m/>
    <m/>
    <s v="Secondary"/>
    <m/>
    <m/>
    <m/>
    <m/>
    <s v="Not Answered"/>
    <m/>
    <m/>
    <m/>
    <s v="Publish response"/>
    <s v="ANON-E7Y6-NXZS-X"/>
  </r>
  <r>
    <n v="411"/>
    <m/>
    <s v="c"/>
    <n v="75"/>
    <m/>
    <x v="0"/>
    <x v="1"/>
    <x v="2"/>
    <x v="1"/>
    <x v="3"/>
    <x v="2"/>
    <x v="3"/>
    <m/>
    <x v="0"/>
    <s v="Staff interviews"/>
    <x v="6"/>
    <m/>
    <x v="6"/>
    <x v="1"/>
    <x v="0"/>
    <m/>
    <x v="0"/>
    <x v="3"/>
    <x v="1"/>
    <x v="0"/>
    <x v="1"/>
    <x v="0"/>
    <x v="0"/>
    <x v="1"/>
    <x v="0"/>
    <m/>
    <x v="2"/>
    <x v="0"/>
    <x v="5"/>
    <x v="3"/>
    <x v="0"/>
    <x v="0"/>
    <x v="0"/>
    <x v="0"/>
    <x v="1"/>
    <x v="5"/>
    <x v="3"/>
    <x v="0"/>
    <x v="2"/>
    <x v="5"/>
    <x v="0"/>
    <x v="4"/>
    <x v="0"/>
    <x v="0"/>
    <x v="1"/>
    <x v="1"/>
    <x v="1"/>
    <x v="0"/>
    <x v="1"/>
    <x v="1"/>
    <x v="1"/>
    <x v="0"/>
    <x v="4"/>
    <x v="4"/>
    <x v="2"/>
    <x v="1"/>
    <x v="0"/>
    <x v="1"/>
    <x v="0"/>
    <x v="0"/>
    <x v="0"/>
    <x v="0"/>
    <x v="1"/>
    <x v="0"/>
    <x v="0"/>
    <x v="0"/>
    <x v="118"/>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s v="Clear explanation of any inspection grades if these are part of the inspection"/>
    <s v="Examples of effective practice"/>
    <m/>
    <s v="Clear explanation of what the school / local authority / proprietor of independent schools is expected to do next"/>
    <m/>
    <m/>
    <x v="0"/>
    <x v="0"/>
    <m/>
    <s v="Individual"/>
    <x v="0"/>
    <s v="Teacher or other staff "/>
    <x v="1"/>
    <s v="Teacher / Lecturer / Practitioner"/>
    <m/>
    <x v="0"/>
    <x v="0"/>
    <m/>
    <m/>
    <m/>
    <s v="Secondary"/>
    <m/>
    <m/>
    <m/>
    <m/>
    <s v="Not Answered"/>
    <m/>
    <m/>
    <m/>
    <s v="Publish response"/>
    <s v="ANON-E7Y6-NCXX-C"/>
  </r>
  <r>
    <n v="412"/>
    <m/>
    <s v="c"/>
    <n v="151"/>
    <m/>
    <x v="0"/>
    <x v="1"/>
    <x v="0"/>
    <x v="0"/>
    <x v="0"/>
    <x v="0"/>
    <x v="4"/>
    <m/>
    <x v="0"/>
    <s v="Large group staff discussion with inspectors doesn’t always allow time for all staff to get a chance to share their views. Time should be allocated for staff who want individual discussion."/>
    <x v="3"/>
    <m/>
    <x v="3"/>
    <x v="0"/>
    <x v="0"/>
    <m/>
    <x v="3"/>
    <x v="2"/>
    <x v="0"/>
    <x v="1"/>
    <x v="1"/>
    <x v="1"/>
    <x v="1"/>
    <x v="1"/>
    <x v="0"/>
    <m/>
    <x v="1"/>
    <x v="0"/>
    <x v="5"/>
    <x v="0"/>
    <x v="1"/>
    <x v="0"/>
    <x v="1"/>
    <x v="1"/>
    <x v="0"/>
    <x v="1"/>
    <x v="6"/>
    <x v="1"/>
    <x v="0"/>
    <x v="0"/>
    <x v="0"/>
    <x v="2"/>
    <x v="0"/>
    <x v="0"/>
    <x v="1"/>
    <x v="1"/>
    <x v="1"/>
    <x v="0"/>
    <x v="0"/>
    <x v="0"/>
    <x v="1"/>
    <x v="1"/>
    <x v="0"/>
    <x v="0"/>
    <x v="0"/>
    <x v="0"/>
    <x v="0"/>
    <x v="1"/>
    <x v="0"/>
    <x v="0"/>
    <x v="0"/>
    <x v="0"/>
    <x v="1"/>
    <x v="0"/>
    <x v="0"/>
    <x v="0"/>
    <x v="239"/>
    <x v="1"/>
    <x v="0"/>
    <x v="0"/>
    <x v="1"/>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m/>
    <s v="Indication of the support needed to make improvements"/>
    <m/>
    <x v="2"/>
    <x v="1"/>
    <m/>
    <s v="Individual"/>
    <x v="0"/>
    <s v="Teacher or other staff "/>
    <x v="1"/>
    <s v="Teacher / Lecturer / Practitioner"/>
    <m/>
    <x v="0"/>
    <x v="0"/>
    <s v="Primary"/>
    <m/>
    <m/>
    <m/>
    <m/>
    <m/>
    <m/>
    <m/>
    <s v="Not Answered"/>
    <m/>
    <m/>
    <m/>
    <s v="Do not publish response"/>
    <s v="ANON-E7Y6-NCVT-6"/>
  </r>
  <r>
    <n v="413"/>
    <m/>
    <s v="c"/>
    <n v="161"/>
    <m/>
    <x v="0"/>
    <x v="1"/>
    <x v="2"/>
    <x v="2"/>
    <x v="0"/>
    <x v="2"/>
    <x v="0"/>
    <m/>
    <x v="0"/>
    <m/>
    <x v="3"/>
    <m/>
    <x v="6"/>
    <x v="0"/>
    <x v="0"/>
    <m/>
    <x v="0"/>
    <x v="3"/>
    <x v="1"/>
    <x v="0"/>
    <x v="0"/>
    <x v="0"/>
    <x v="1"/>
    <x v="0"/>
    <x v="0"/>
    <m/>
    <x v="0"/>
    <x v="0"/>
    <x v="1"/>
    <x v="2"/>
    <x v="0"/>
    <x v="0"/>
    <x v="1"/>
    <x v="1"/>
    <x v="0"/>
    <x v="4"/>
    <x v="0"/>
    <x v="1"/>
    <x v="2"/>
    <x v="1"/>
    <x v="0"/>
    <x v="2"/>
    <x v="0"/>
    <x v="0"/>
    <x v="1"/>
    <x v="0"/>
    <x v="1"/>
    <x v="1"/>
    <x v="0"/>
    <x v="1"/>
    <x v="1"/>
    <x v="0"/>
    <x v="0"/>
    <x v="0"/>
    <x v="0"/>
    <x v="1"/>
    <x v="0"/>
    <x v="1"/>
    <x v="0"/>
    <x v="0"/>
    <x v="0"/>
    <x v="0"/>
    <x v="1"/>
    <x v="0"/>
    <x v="0"/>
    <x v="0"/>
    <x v="1"/>
    <x v="1"/>
    <x v="0"/>
    <x v="0"/>
    <x v="0"/>
    <x v="0"/>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1"/>
    <x v="0"/>
    <m/>
    <s v="Individual"/>
    <x v="0"/>
    <s v="Teacher or other staff "/>
    <x v="1"/>
    <s v="Teacher / Lecturer / Practitioner"/>
    <m/>
    <x v="0"/>
    <x v="0"/>
    <m/>
    <m/>
    <m/>
    <s v="Secondary"/>
    <m/>
    <m/>
    <m/>
    <m/>
    <s v="Not Answered"/>
    <m/>
    <m/>
    <m/>
    <s v="Publish response"/>
    <s v="ANON-E7Y6-NC9Y-E"/>
  </r>
  <r>
    <n v="414"/>
    <m/>
    <s v="c"/>
    <n v="180"/>
    <m/>
    <x v="0"/>
    <x v="1"/>
    <x v="3"/>
    <x v="0"/>
    <x v="0"/>
    <x v="5"/>
    <x v="2"/>
    <s v="Rather than a one off snapshot, conversations with a group of pupils over a longer period e.g once a month for 3 months or longer may allow the children to be more relaxed with the process and give their views more freely."/>
    <x v="0"/>
    <s v="Again rather than sharing views in what is quite a pressurised time during an inspection visit - conversations over a longer period of time would allow for staff to share their views more freely and to think of all the things they want to share."/>
    <x v="2"/>
    <m/>
    <x v="3"/>
    <x v="2"/>
    <x v="0"/>
    <s v="Schools should be inspected without warning and more frequently so that the everyday practices are seen. To be honest if senior leadership teams are doing their jobs then an inspection visit could focus on them and conversations with them as they should have the knowledge, data and evidence of how their school (and staff) are performing. As a teacher I should not have to wait ten years plus to be told that I or my school isn’t doing what it should. If Education Scotland provided clear guidelines/formats for planning etc we should have this would standardise procedures and take a lot of the stress and guesswork for what HMIE are looking for when they visit."/>
    <x v="2"/>
    <x v="0"/>
    <x v="1"/>
    <x v="2"/>
    <x v="3"/>
    <x v="0"/>
    <x v="1"/>
    <x v="0"/>
    <x v="0"/>
    <m/>
    <x v="2"/>
    <x v="0"/>
    <x v="0"/>
    <x v="0"/>
    <x v="0"/>
    <x v="0"/>
    <x v="0"/>
    <x v="1"/>
    <x v="0"/>
    <x v="1"/>
    <x v="0"/>
    <x v="0"/>
    <x v="0"/>
    <x v="0"/>
    <x v="0"/>
    <x v="2"/>
    <x v="1"/>
    <x v="1"/>
    <x v="1"/>
    <x v="1"/>
    <x v="1"/>
    <x v="0"/>
    <x v="1"/>
    <x v="0"/>
    <x v="1"/>
    <x v="0"/>
    <x v="0"/>
    <x v="0"/>
    <x v="2"/>
    <x v="1"/>
    <x v="0"/>
    <x v="1"/>
    <x v="0"/>
    <x v="2"/>
    <x v="2"/>
    <x v="0"/>
    <x v="1"/>
    <x v="0"/>
    <x v="0"/>
    <x v="0"/>
    <x v="240"/>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s v="Timely publication after the inspection"/>
    <m/>
    <m/>
    <m/>
    <m/>
    <m/>
    <m/>
    <x v="0"/>
    <x v="2"/>
    <m/>
    <s v="Individual"/>
    <x v="0"/>
    <s v="Teacher or other staff "/>
    <x v="1"/>
    <s v="Teacher / Lecturer / Practitioner"/>
    <m/>
    <x v="0"/>
    <x v="0"/>
    <s v="Primary"/>
    <m/>
    <m/>
    <m/>
    <m/>
    <m/>
    <m/>
    <m/>
    <s v="Not Answered"/>
    <m/>
    <m/>
    <m/>
    <s v="Publish response"/>
    <s v="ANON-E7Y6-NCRW-5"/>
  </r>
  <r>
    <n v="415"/>
    <m/>
    <s v="c"/>
    <n v="203"/>
    <m/>
    <x v="0"/>
    <x v="1"/>
    <x v="0"/>
    <x v="0"/>
    <x v="1"/>
    <x v="0"/>
    <x v="3"/>
    <m/>
    <x v="2"/>
    <m/>
    <x v="3"/>
    <m/>
    <x v="3"/>
    <x v="0"/>
    <x v="1"/>
    <m/>
    <x v="4"/>
    <x v="2"/>
    <x v="1"/>
    <x v="1"/>
    <x v="1"/>
    <x v="0"/>
    <x v="0"/>
    <x v="1"/>
    <x v="0"/>
    <s v="The problem with the current grades is that the press jump on the description of “weak” without having any clear understanding of why the school got that grade."/>
    <x v="2"/>
    <x v="0"/>
    <x v="0"/>
    <x v="0"/>
    <x v="1"/>
    <x v="0"/>
    <x v="1"/>
    <x v="1"/>
    <x v="0"/>
    <x v="0"/>
    <x v="6"/>
    <x v="0"/>
    <x v="2"/>
    <x v="0"/>
    <x v="1"/>
    <x v="4"/>
    <x v="1"/>
    <x v="1"/>
    <x v="0"/>
    <x v="0"/>
    <x v="0"/>
    <x v="1"/>
    <x v="0"/>
    <x v="0"/>
    <x v="1"/>
    <x v="1"/>
    <x v="2"/>
    <x v="2"/>
    <x v="3"/>
    <x v="0"/>
    <x v="0"/>
    <x v="0"/>
    <x v="1"/>
    <x v="2"/>
    <x v="0"/>
    <x v="1"/>
    <x v="0"/>
    <x v="0"/>
    <x v="0"/>
    <x v="0"/>
    <x v="241"/>
    <x v="0"/>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s v="Currently inspection reports take too long to be published.  When they do, they are too vague to be a lot of use to staff.  For example phrases such as “some faculties did well but in others … was lacking.”  Unless you know which faculties did well then the statement is meaningless.  _x000a_It is also extremely demotivating to read things like: “ some staff do not take the wellbeing of pupils seriously, “if you yourself and other colleagues you know, take pupil wellbeing very seriously indeed."/>
    <m/>
    <s v="Clear summary of strengths and areas for development"/>
    <m/>
    <m/>
    <s v="Examples of effective practice"/>
    <m/>
    <s v="Clear explanation of what the school / local authority / proprietor of independent schools is expected to do next"/>
    <m/>
    <m/>
    <x v="4"/>
    <x v="1"/>
    <m/>
    <s v="Individual"/>
    <x v="0"/>
    <s v="Teacher or other staff "/>
    <x v="1"/>
    <s v="Teacher / Lecturer / Practitioner"/>
    <m/>
    <x v="0"/>
    <x v="0"/>
    <m/>
    <m/>
    <m/>
    <s v="Secondary"/>
    <m/>
    <m/>
    <m/>
    <m/>
    <s v="Not Answered"/>
    <m/>
    <m/>
    <m/>
    <s v="Do not publish response"/>
    <s v="ANON-E7Y6-NCJY-Y"/>
  </r>
  <r>
    <n v="416"/>
    <m/>
    <s v="c"/>
    <n v="207"/>
    <m/>
    <x v="0"/>
    <x v="1"/>
    <x v="2"/>
    <x v="1"/>
    <x v="0"/>
    <x v="6"/>
    <x v="4"/>
    <m/>
    <x v="0"/>
    <m/>
    <x v="4"/>
    <m/>
    <x v="2"/>
    <x v="2"/>
    <x v="2"/>
    <m/>
    <x v="1"/>
    <x v="1"/>
    <x v="1"/>
    <x v="1"/>
    <x v="2"/>
    <x v="0"/>
    <x v="0"/>
    <x v="1"/>
    <x v="0"/>
    <m/>
    <x v="1"/>
    <x v="0"/>
    <x v="0"/>
    <x v="1"/>
    <x v="1"/>
    <x v="0"/>
    <x v="1"/>
    <x v="3"/>
    <x v="1"/>
    <x v="1"/>
    <x v="2"/>
    <x v="0"/>
    <x v="0"/>
    <x v="0"/>
    <x v="1"/>
    <x v="1"/>
    <x v="0"/>
    <x v="5"/>
    <x v="1"/>
    <x v="2"/>
    <x v="1"/>
    <x v="5"/>
    <x v="0"/>
    <x v="0"/>
    <x v="0"/>
    <x v="3"/>
    <x v="2"/>
    <x v="2"/>
    <x v="0"/>
    <x v="1"/>
    <x v="2"/>
    <x v="1"/>
    <x v="0"/>
    <x v="5"/>
    <x v="2"/>
    <x v="0"/>
    <x v="4"/>
    <x v="0"/>
    <x v="0"/>
    <x v="0"/>
    <x v="1"/>
    <x v="0"/>
    <x v="0"/>
    <x v="0"/>
    <x v="1"/>
    <x v="1"/>
    <m/>
    <s v="Clear explanation of what the school / local authority / proprietor of independent schools is expected to do next"/>
    <m/>
    <m/>
    <m/>
    <m/>
    <s v="Language and content which reflects the context of the school"/>
    <s v="Clear summary of strengths and areas for development"/>
    <m/>
    <m/>
    <s v="Examples of effective practice"/>
    <m/>
    <m/>
    <m/>
    <m/>
    <x v="0"/>
    <x v="2"/>
    <m/>
    <s v="Individual"/>
    <x v="0"/>
    <s v="Teacher or other staff "/>
    <x v="1"/>
    <s v="Teacher / Lecturer / Practitioner"/>
    <m/>
    <x v="0"/>
    <x v="0"/>
    <s v="Primary"/>
    <m/>
    <m/>
    <m/>
    <m/>
    <m/>
    <m/>
    <m/>
    <s v="Not Answered"/>
    <m/>
    <m/>
    <m/>
    <s v="Publish response"/>
    <s v="ANON-E7Y6-NC1W-4"/>
  </r>
  <r>
    <n v="417"/>
    <m/>
    <s v="c"/>
    <n v="211"/>
    <m/>
    <x v="0"/>
    <x v="1"/>
    <x v="0"/>
    <x v="1"/>
    <x v="0"/>
    <x v="1"/>
    <x v="3"/>
    <m/>
    <x v="1"/>
    <s v="One to one sessions to discuss the variety of needs which need to be catered for in classesand to seek advise on how best to achieve this."/>
    <x v="3"/>
    <m/>
    <x v="2"/>
    <x v="1"/>
    <x v="2"/>
    <m/>
    <x v="4"/>
    <x v="2"/>
    <x v="1"/>
    <x v="1"/>
    <x v="1"/>
    <x v="1"/>
    <x v="1"/>
    <x v="1"/>
    <x v="0"/>
    <m/>
    <x v="0"/>
    <x v="0"/>
    <x v="1"/>
    <x v="0"/>
    <x v="1"/>
    <x v="1"/>
    <x v="1"/>
    <x v="0"/>
    <x v="0"/>
    <x v="1"/>
    <x v="0"/>
    <x v="0"/>
    <x v="0"/>
    <x v="0"/>
    <x v="1"/>
    <x v="4"/>
    <x v="1"/>
    <x v="1"/>
    <x v="0"/>
    <x v="0"/>
    <x v="0"/>
    <x v="2"/>
    <x v="0"/>
    <x v="0"/>
    <x v="0"/>
    <x v="1"/>
    <x v="1"/>
    <x v="0"/>
    <x v="0"/>
    <x v="0"/>
    <x v="2"/>
    <x v="0"/>
    <x v="1"/>
    <x v="2"/>
    <x v="2"/>
    <x v="0"/>
    <x v="3"/>
    <x v="66"/>
    <x v="0"/>
    <x v="0"/>
    <x v="242"/>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s v="Timely publication after the inspection"/>
    <m/>
    <m/>
    <m/>
    <m/>
    <s v="Indication of the support needed to make improvements"/>
    <m/>
    <x v="0"/>
    <x v="2"/>
    <m/>
    <s v="Individual"/>
    <x v="0"/>
    <s v="Teacher or other staff "/>
    <x v="1"/>
    <s v="Teacher / Lecturer / Practitioner"/>
    <m/>
    <x v="0"/>
    <x v="0"/>
    <s v="Primary"/>
    <m/>
    <m/>
    <m/>
    <m/>
    <m/>
    <m/>
    <m/>
    <s v="Not Answered"/>
    <m/>
    <m/>
    <m/>
    <s v="Do not publish response"/>
    <s v="ANON-E7Y6-NC1R-Y"/>
  </r>
  <r>
    <n v="418"/>
    <m/>
    <s v="c"/>
    <n v="269"/>
    <m/>
    <x v="0"/>
    <x v="1"/>
    <x v="0"/>
    <x v="3"/>
    <x v="1"/>
    <x v="0"/>
    <x v="3"/>
    <m/>
    <x v="1"/>
    <m/>
    <x v="3"/>
    <m/>
    <x v="2"/>
    <x v="0"/>
    <x v="2"/>
    <m/>
    <x v="1"/>
    <x v="1"/>
    <x v="1"/>
    <x v="1"/>
    <x v="0"/>
    <x v="0"/>
    <x v="0"/>
    <x v="1"/>
    <x v="0"/>
    <m/>
    <x v="1"/>
    <x v="0"/>
    <x v="0"/>
    <x v="0"/>
    <x v="0"/>
    <x v="0"/>
    <x v="0"/>
    <x v="2"/>
    <x v="0"/>
    <x v="1"/>
    <x v="6"/>
    <x v="0"/>
    <x v="0"/>
    <x v="0"/>
    <x v="0"/>
    <x v="4"/>
    <x v="0"/>
    <x v="0"/>
    <x v="2"/>
    <x v="3"/>
    <x v="3"/>
    <x v="0"/>
    <x v="1"/>
    <x v="1"/>
    <x v="1"/>
    <x v="0"/>
    <x v="2"/>
    <x v="1"/>
    <x v="2"/>
    <x v="1"/>
    <x v="0"/>
    <x v="1"/>
    <x v="0"/>
    <x v="1"/>
    <x v="0"/>
    <x v="0"/>
    <x v="1"/>
    <x v="0"/>
    <x v="0"/>
    <x v="0"/>
    <x v="1"/>
    <x v="1"/>
    <x v="0"/>
    <x v="0"/>
    <x v="1"/>
    <x v="1"/>
    <s v="Recommendations for improvement"/>
    <s v="Clear explanation of what the school / local authority / proprietor of independent schools is expected to do next"/>
    <s v="Indication of the support needed to make improvements"/>
    <s v="Any planned follow-up activity by HM Inspectors"/>
    <m/>
    <m/>
    <m/>
    <m/>
    <m/>
    <m/>
    <s v="Examples of effective practice"/>
    <m/>
    <s v="Clear explanation of what the school / local authority / proprietor of independent schools is expected to do next"/>
    <s v="Indication of the support needed to make improvements"/>
    <m/>
    <x v="0"/>
    <x v="1"/>
    <m/>
    <s v="Individual"/>
    <x v="0"/>
    <s v="Teacher or other staff "/>
    <x v="1"/>
    <s v="Teacher / Lecturer / Practitioner"/>
    <m/>
    <x v="0"/>
    <x v="0"/>
    <s v="Primary"/>
    <m/>
    <m/>
    <m/>
    <m/>
    <m/>
    <m/>
    <m/>
    <s v="Not Answered"/>
    <m/>
    <m/>
    <m/>
    <s v="Do not publish response"/>
    <s v="ANON-E7Y6-NCMA-A"/>
  </r>
  <r>
    <n v="419"/>
    <m/>
    <s v="c"/>
    <n v="270"/>
    <m/>
    <x v="0"/>
    <x v="1"/>
    <x v="2"/>
    <x v="1"/>
    <x v="0"/>
    <x v="2"/>
    <x v="3"/>
    <m/>
    <x v="0"/>
    <s v="Anonymous questionnaires where staff can feel free to give their true accounts and opinions instead of group sessions where they might be afraid to speak the truth or feel intimidated by others."/>
    <x v="0"/>
    <m/>
    <x v="6"/>
    <x v="1"/>
    <x v="1"/>
    <m/>
    <x v="1"/>
    <x v="1"/>
    <x v="4"/>
    <x v="1"/>
    <x v="2"/>
    <x v="0"/>
    <x v="1"/>
    <x v="1"/>
    <x v="0"/>
    <m/>
    <x v="2"/>
    <x v="0"/>
    <x v="4"/>
    <x v="1"/>
    <x v="0"/>
    <x v="0"/>
    <x v="0"/>
    <x v="0"/>
    <x v="0"/>
    <x v="1"/>
    <x v="0"/>
    <x v="1"/>
    <x v="2"/>
    <x v="1"/>
    <x v="0"/>
    <x v="4"/>
    <x v="0"/>
    <x v="1"/>
    <x v="0"/>
    <x v="0"/>
    <x v="0"/>
    <x v="0"/>
    <x v="0"/>
    <x v="1"/>
    <x v="0"/>
    <x v="1"/>
    <x v="2"/>
    <x v="4"/>
    <x v="2"/>
    <x v="1"/>
    <x v="0"/>
    <x v="0"/>
    <x v="1"/>
    <x v="2"/>
    <x v="2"/>
    <x v="1"/>
    <x v="0"/>
    <x v="0"/>
    <x v="0"/>
    <x v="0"/>
    <x v="1"/>
    <x v="0"/>
    <x v="0"/>
    <x v="1"/>
    <x v="1"/>
    <x v="1"/>
    <m/>
    <m/>
    <s v="Indication of the support needed to make improvements"/>
    <s v="Any planned follow-up activity by HM Inspectors"/>
    <m/>
    <m/>
    <m/>
    <s v="Clear summary of strengths and areas for development"/>
    <s v="Timely publication after the inspection"/>
    <m/>
    <m/>
    <s v="Recommendations for improvement"/>
    <m/>
    <m/>
    <m/>
    <x v="4"/>
    <x v="1"/>
    <m/>
    <s v="Individual"/>
    <x v="0"/>
    <s v="Teacher or other staff "/>
    <x v="1"/>
    <s v="Teacher / Lecturer / Practitioner"/>
    <m/>
    <x v="0"/>
    <x v="0"/>
    <m/>
    <m/>
    <m/>
    <s v="Secondary"/>
    <m/>
    <m/>
    <m/>
    <m/>
    <s v="Not Answered"/>
    <m/>
    <m/>
    <m/>
    <s v="Publish response"/>
    <s v="ANON-E7Y6-NCMB-B"/>
  </r>
  <r>
    <n v="420"/>
    <m/>
    <s v="c"/>
    <n v="312"/>
    <m/>
    <x v="0"/>
    <x v="1"/>
    <x v="0"/>
    <x v="0"/>
    <x v="0"/>
    <x v="2"/>
    <x v="0"/>
    <s v="Focus groups and conversations wit people they know mean they are more likely to talk."/>
    <x v="0"/>
    <s v="Staff get no opportunity to talk to the inspection team on a one-to-one or small group basis."/>
    <x v="0"/>
    <s v="Discussion may be more useful than questionnaires."/>
    <x v="2"/>
    <x v="0"/>
    <x v="1"/>
    <m/>
    <x v="1"/>
    <x v="1"/>
    <x v="1"/>
    <x v="1"/>
    <x v="0"/>
    <x v="0"/>
    <x v="0"/>
    <x v="1"/>
    <x v="0"/>
    <m/>
    <x v="0"/>
    <x v="0"/>
    <x v="1"/>
    <x v="1"/>
    <x v="0"/>
    <x v="0"/>
    <x v="0"/>
    <x v="1"/>
    <x v="0"/>
    <x v="0"/>
    <x v="0"/>
    <x v="0"/>
    <x v="1"/>
    <x v="0"/>
    <x v="0"/>
    <x v="2"/>
    <x v="0"/>
    <x v="0"/>
    <x v="0"/>
    <x v="0"/>
    <x v="1"/>
    <x v="0"/>
    <x v="0"/>
    <x v="1"/>
    <x v="1"/>
    <x v="0"/>
    <x v="2"/>
    <x v="0"/>
    <x v="2"/>
    <x v="1"/>
    <x v="0"/>
    <x v="1"/>
    <x v="0"/>
    <x v="0"/>
    <x v="0"/>
    <x v="0"/>
    <x v="1"/>
    <x v="0"/>
    <x v="0"/>
    <x v="0"/>
    <x v="243"/>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m/>
    <s v="Clear explanation of what the school / local authority / proprietor of independent schools is expected to do next"/>
    <s v="Indication of the support needed to make improvements"/>
    <m/>
    <x v="0"/>
    <x v="1"/>
    <m/>
    <s v="Individual"/>
    <x v="0"/>
    <s v="Teacher or other staff "/>
    <x v="1"/>
    <s v="Teacher / Lecturer / Practitioner"/>
    <m/>
    <x v="0"/>
    <x v="0"/>
    <s v="Primary"/>
    <m/>
    <m/>
    <m/>
    <m/>
    <m/>
    <m/>
    <m/>
    <s v="Not Answered"/>
    <m/>
    <m/>
    <m/>
    <s v="Publish response"/>
    <s v="ANON-E7Y6-NC75-8"/>
  </r>
  <r>
    <n v="421"/>
    <m/>
    <s v="c"/>
    <n v="331"/>
    <m/>
    <x v="0"/>
    <x v="1"/>
    <x v="1"/>
    <x v="5"/>
    <x v="0"/>
    <x v="1"/>
    <x v="4"/>
    <m/>
    <x v="2"/>
    <m/>
    <x v="4"/>
    <m/>
    <x v="3"/>
    <x v="0"/>
    <x v="0"/>
    <m/>
    <x v="3"/>
    <x v="2"/>
    <x v="1"/>
    <x v="1"/>
    <x v="0"/>
    <x v="0"/>
    <x v="1"/>
    <x v="0"/>
    <x v="1"/>
    <s v="Something supportive - outline the GOOD that the school does as well as areas of improvement"/>
    <x v="3"/>
    <x v="118"/>
    <x v="0"/>
    <x v="1"/>
    <x v="1"/>
    <x v="0"/>
    <x v="1"/>
    <x v="1"/>
    <x v="1"/>
    <x v="1"/>
    <x v="3"/>
    <x v="1"/>
    <x v="0"/>
    <x v="0"/>
    <x v="0"/>
    <x v="2"/>
    <x v="0"/>
    <x v="0"/>
    <x v="0"/>
    <x v="0"/>
    <x v="1"/>
    <x v="0"/>
    <x v="1"/>
    <x v="0"/>
    <x v="1"/>
    <x v="0"/>
    <x v="2"/>
    <x v="0"/>
    <x v="0"/>
    <x v="1"/>
    <x v="0"/>
    <x v="1"/>
    <x v="0"/>
    <x v="0"/>
    <x v="0"/>
    <x v="1"/>
    <x v="1"/>
    <x v="0"/>
    <x v="0"/>
    <x v="0"/>
    <x v="244"/>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s v="Recommendations for improvement"/>
    <s v="Clear explanation of what the school / local authority / proprietor of independent schools is expected to do next"/>
    <s v="Indication of the support needed to make improvements"/>
    <s v="Any planned follow-up activity by HM Inspectors"/>
    <x v="2"/>
    <x v="0"/>
    <m/>
    <s v="Individual"/>
    <x v="0"/>
    <s v="Teacher or other staff "/>
    <x v="1"/>
    <s v="Teacher / Lecturer / Practitioner"/>
    <m/>
    <x v="0"/>
    <x v="0"/>
    <m/>
    <m/>
    <m/>
    <s v="Secondary"/>
    <m/>
    <m/>
    <m/>
    <m/>
    <s v="Not Answered"/>
    <m/>
    <m/>
    <m/>
    <s v="Do not publish response"/>
    <s v="ANON-E7Y6-NCNH-J"/>
  </r>
  <r>
    <n v="422"/>
    <m/>
    <s v="c"/>
    <n v="345"/>
    <m/>
    <x v="0"/>
    <x v="1"/>
    <x v="0"/>
    <x v="5"/>
    <x v="0"/>
    <x v="0"/>
    <x v="2"/>
    <s v="Ask them to fill in forms online through a QR code while in the classroom."/>
    <x v="0"/>
    <s v="Build in time for staff to have a drop-in session with an inspector to be able to tell them something positive or negative about the school."/>
    <x v="5"/>
    <s v="Meetings in person_x000a_Surveys_x000a_Phone calls"/>
    <x v="2"/>
    <x v="1"/>
    <x v="0"/>
    <m/>
    <x v="2"/>
    <x v="4"/>
    <x v="0"/>
    <x v="2"/>
    <x v="0"/>
    <x v="1"/>
    <x v="1"/>
    <x v="1"/>
    <x v="0"/>
    <m/>
    <x v="2"/>
    <x v="0"/>
    <x v="4"/>
    <x v="1"/>
    <x v="4"/>
    <x v="0"/>
    <x v="0"/>
    <x v="2"/>
    <x v="0"/>
    <x v="3"/>
    <x v="4"/>
    <x v="1"/>
    <x v="0"/>
    <x v="2"/>
    <x v="0"/>
    <x v="0"/>
    <x v="0"/>
    <x v="1"/>
    <x v="0"/>
    <x v="0"/>
    <x v="1"/>
    <x v="1"/>
    <x v="1"/>
    <x v="1"/>
    <x v="1"/>
    <x v="0"/>
    <x v="2"/>
    <x v="2"/>
    <x v="2"/>
    <x v="1"/>
    <x v="0"/>
    <x v="1"/>
    <x v="0"/>
    <x v="0"/>
    <x v="0"/>
    <x v="0"/>
    <x v="1"/>
    <x v="0"/>
    <x v="0"/>
    <x v="0"/>
    <x v="1"/>
    <x v="0"/>
    <x v="0"/>
    <x v="0"/>
    <x v="1"/>
    <x v="1"/>
    <s v="Recommendations for improvement"/>
    <s v="Clear explanation of what the school / local authority / proprietor of independent schools is expected to do next"/>
    <m/>
    <m/>
    <m/>
    <m/>
    <m/>
    <s v="Clear summary of strengths and areas for development"/>
    <s v="Timely publication after the inspection"/>
    <m/>
    <s v="Examples of effective practice"/>
    <m/>
    <m/>
    <m/>
    <m/>
    <x v="0"/>
    <x v="1"/>
    <m/>
    <s v="Individual"/>
    <x v="0"/>
    <s v="Teacher or other staff "/>
    <x v="1"/>
    <s v="Teacher / Lecturer / Practitioner"/>
    <m/>
    <x v="0"/>
    <x v="0"/>
    <m/>
    <m/>
    <m/>
    <s v="Secondary"/>
    <m/>
    <m/>
    <m/>
    <m/>
    <s v="Not Answered"/>
    <m/>
    <m/>
    <m/>
    <s v="Publish response"/>
    <s v="ANON-E7Y6-NCHS-Q"/>
  </r>
  <r>
    <n v="423"/>
    <m/>
    <s v="c"/>
    <n v="347"/>
    <m/>
    <x v="0"/>
    <x v="1"/>
    <x v="2"/>
    <x v="2"/>
    <x v="0"/>
    <x v="4"/>
    <x v="0"/>
    <s v="As a teacher of enhanced provision I think you should use a total communication approach. You should speak to child, have people on the team who are specialised in using Makaton signing and Widgit Symbols and seek to get examples of all voices in the school. You may need to spend time building relationships with additional needs children in order to hear their voice."/>
    <x v="0"/>
    <s v="An inspection tends to be a highly stressful situation with a lot of increased pressure. They need to be seen as more friendly working together experience where we are all doing our best in difficult situations, ie. lack of PSA support for vulnerable pupils and lack of resources. We are all digging in our own pockets to meet the needs of our children. This needs to be acknowledged. We have children arriving at school without having their needs met. Teaching them the curriculum happens after they are feeling safe, fed, nurtured and clothed appropriately."/>
    <x v="3"/>
    <s v="You need to enjoy you reach a diverse range of parents."/>
    <x v="6"/>
    <x v="1"/>
    <x v="3"/>
    <m/>
    <x v="1"/>
    <x v="1"/>
    <x v="1"/>
    <x v="1"/>
    <x v="2"/>
    <x v="0"/>
    <x v="0"/>
    <x v="1"/>
    <x v="0"/>
    <m/>
    <x v="2"/>
    <x v="0"/>
    <x v="4"/>
    <x v="1"/>
    <x v="3"/>
    <x v="3"/>
    <x v="3"/>
    <x v="4"/>
    <x v="1"/>
    <x v="0"/>
    <x v="3"/>
    <x v="0"/>
    <x v="0"/>
    <x v="1"/>
    <x v="0"/>
    <x v="2"/>
    <x v="0"/>
    <x v="0"/>
    <x v="0"/>
    <x v="0"/>
    <x v="0"/>
    <x v="1"/>
    <x v="1"/>
    <x v="1"/>
    <x v="0"/>
    <x v="0"/>
    <x v="0"/>
    <x v="0"/>
    <x v="2"/>
    <x v="1"/>
    <x v="0"/>
    <x v="1"/>
    <x v="0"/>
    <x v="2"/>
    <x v="0"/>
    <x v="0"/>
    <x v="1"/>
    <x v="0"/>
    <x v="0"/>
    <x v="0"/>
    <x v="245"/>
    <x v="0"/>
    <x v="0"/>
    <x v="0"/>
    <x v="1"/>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s v="Timely publication after the inspection"/>
    <m/>
    <m/>
    <m/>
    <m/>
    <s v="Indication of the support needed to make improvements"/>
    <m/>
    <x v="4"/>
    <x v="0"/>
    <m/>
    <s v="Individual"/>
    <x v="0"/>
    <s v="Teacher or other staff "/>
    <x v="1"/>
    <s v="Teacher / Lecturer / Practitioner"/>
    <s v="Enhanced Provision Teacher"/>
    <x v="0"/>
    <x v="0"/>
    <s v="Primary"/>
    <m/>
    <m/>
    <m/>
    <m/>
    <m/>
    <m/>
    <m/>
    <s v="Not Answered"/>
    <m/>
    <m/>
    <m/>
    <s v="Do not publish response"/>
    <s v="ANON-E7Y6-NCH9-W"/>
  </r>
  <r>
    <n v="424"/>
    <m/>
    <s v="c"/>
    <n v="391"/>
    <m/>
    <x v="0"/>
    <x v="1"/>
    <x v="2"/>
    <x v="1"/>
    <x v="1"/>
    <x v="0"/>
    <x v="2"/>
    <m/>
    <x v="0"/>
    <m/>
    <x v="2"/>
    <m/>
    <x v="2"/>
    <x v="1"/>
    <x v="0"/>
    <m/>
    <x v="2"/>
    <x v="1"/>
    <x v="0"/>
    <x v="0"/>
    <x v="3"/>
    <x v="0"/>
    <x v="0"/>
    <x v="1"/>
    <x v="0"/>
    <m/>
    <x v="3"/>
    <x v="119"/>
    <x v="0"/>
    <x v="0"/>
    <x v="1"/>
    <x v="0"/>
    <x v="1"/>
    <x v="1"/>
    <x v="0"/>
    <x v="0"/>
    <x v="2"/>
    <x v="0"/>
    <x v="0"/>
    <x v="0"/>
    <x v="0"/>
    <x v="0"/>
    <x v="1"/>
    <x v="0"/>
    <x v="0"/>
    <x v="0"/>
    <x v="1"/>
    <x v="0"/>
    <x v="0"/>
    <x v="1"/>
    <x v="1"/>
    <x v="1"/>
    <x v="4"/>
    <x v="2"/>
    <x v="0"/>
    <x v="1"/>
    <x v="2"/>
    <x v="1"/>
    <x v="1"/>
    <x v="2"/>
    <x v="0"/>
    <x v="1"/>
    <x v="0"/>
    <x v="0"/>
    <x v="0"/>
    <x v="0"/>
    <x v="246"/>
    <x v="0"/>
    <x v="0"/>
    <x v="1"/>
    <x v="1"/>
    <x v="0"/>
    <s v="Recommendations for improvement"/>
    <m/>
    <m/>
    <s v="Any planned follow-up activity by HM Inspectors"/>
    <m/>
    <m/>
    <m/>
    <s v="Clear summary of strengths and areas for development"/>
    <s v="Timely publication after the inspection"/>
    <m/>
    <m/>
    <m/>
    <s v="Clear explanation of what the school / local authority / proprietor of independent schools is expected to do next"/>
    <m/>
    <m/>
    <x v="0"/>
    <x v="1"/>
    <m/>
    <s v="Individual"/>
    <x v="0"/>
    <s v="Teacher or other staff "/>
    <x v="1"/>
    <s v="Teacher / Lecturer / Practitioner"/>
    <m/>
    <x v="0"/>
    <x v="0"/>
    <s v="Primary"/>
    <m/>
    <m/>
    <m/>
    <m/>
    <m/>
    <m/>
    <m/>
    <s v="Local authority"/>
    <m/>
    <m/>
    <m/>
    <s v="Publish response"/>
    <s v="ANON-E7Y6-NCEY-T"/>
  </r>
  <r>
    <n v="425"/>
    <m/>
    <s v="c"/>
    <n v="406"/>
    <m/>
    <x v="0"/>
    <x v="1"/>
    <x v="2"/>
    <x v="2"/>
    <x v="1"/>
    <x v="4"/>
    <x v="3"/>
    <s v="Primary children have under developed brains. One day they love a teacher, the next day they hate them. They have transient, easily influenced brains. Caution should be taken when collating responses and these responses should be discussed with staff before the end of the inspection process. Otherwise it feels like a one sided process."/>
    <x v="0"/>
    <s v="Staff are asked a limited number of questions and generally the inspection officers ask open questions rather than direct questions. This leads to frustration after the published findings as teachers do not feel matters have been discussed fully."/>
    <x v="0"/>
    <s v="The parents views are very important but should be reasoned with staff to have the chance to reply before publication . Parents can have flippant, transient and emotional stances on some occasions ."/>
    <x v="2"/>
    <x v="0"/>
    <x v="2"/>
    <m/>
    <x v="1"/>
    <x v="1"/>
    <x v="1"/>
    <x v="1"/>
    <x v="0"/>
    <x v="0"/>
    <x v="0"/>
    <x v="1"/>
    <x v="0"/>
    <m/>
    <x v="1"/>
    <x v="0"/>
    <x v="3"/>
    <x v="6"/>
    <x v="1"/>
    <x v="0"/>
    <x v="0"/>
    <x v="1"/>
    <x v="0"/>
    <x v="0"/>
    <x v="3"/>
    <x v="0"/>
    <x v="0"/>
    <x v="0"/>
    <x v="0"/>
    <x v="2"/>
    <x v="0"/>
    <x v="0"/>
    <x v="1"/>
    <x v="0"/>
    <x v="1"/>
    <x v="0"/>
    <x v="0"/>
    <x v="1"/>
    <x v="1"/>
    <x v="0"/>
    <x v="0"/>
    <x v="0"/>
    <x v="2"/>
    <x v="1"/>
    <x v="0"/>
    <x v="1"/>
    <x v="0"/>
    <x v="0"/>
    <x v="0"/>
    <x v="0"/>
    <x v="1"/>
    <x v="67"/>
    <x v="0"/>
    <x v="48"/>
    <x v="1"/>
    <x v="1"/>
    <x v="0"/>
    <x v="0"/>
    <x v="1"/>
    <x v="0"/>
    <s v="Recommendations for improvement"/>
    <s v="Clear explanation of what the school / local authority / proprietor of independent schools is expected to do next"/>
    <s v="Indication of the support needed to make improvements"/>
    <s v="Any planned follow-up activity by HM Inspectors"/>
    <m/>
    <s v="Not personal. Especially in a small school context. There is the rush that second level or upper primary implicates one member of staff. Horrendous."/>
    <m/>
    <s v="Clear summary of strengths and areas for development"/>
    <m/>
    <m/>
    <m/>
    <s v="Recommendations for improvement"/>
    <m/>
    <s v="Indication of the support needed to make improvements"/>
    <m/>
    <x v="4"/>
    <x v="1"/>
    <m/>
    <s v="Individual"/>
    <x v="0"/>
    <s v="Teacher or other staff "/>
    <x v="1"/>
    <s v="Teacher / Lecturer / Practitioner"/>
    <m/>
    <x v="0"/>
    <x v="0"/>
    <s v="Primary"/>
    <m/>
    <s v="Public Sector"/>
    <m/>
    <m/>
    <m/>
    <m/>
    <m/>
    <s v="Not Answered"/>
    <m/>
    <m/>
    <m/>
    <s v="Publish response"/>
    <s v="ANON-E7Y6-NCPV-2"/>
  </r>
  <r>
    <n v="426"/>
    <m/>
    <s v="c"/>
    <n v="438"/>
    <m/>
    <x v="0"/>
    <x v="1"/>
    <x v="0"/>
    <x v="1"/>
    <x v="0"/>
    <x v="0"/>
    <x v="0"/>
    <s v="Informal discussions as inspectors tour around schools._x000a_Nothing written or formal as this can be overwhelming for many children depending on need or age and stage"/>
    <x v="1"/>
    <s v="Discussions and anonymous questionnaires as this can ensure nobody feels silenced"/>
    <x v="2"/>
    <s v="Encourage complete transparency between all parties and ensure parents have a place to share their views without pupils and staff present"/>
    <x v="0"/>
    <x v="3"/>
    <x v="3"/>
    <s v="I feel these should be done annually or 2 yearly with the priority based upon past inspection results. 10 years is far too long between inspections, some pupils could have passed through their entire primary school years without it ever having been inspected. Scary as this is a long period for things to go unnoticed"/>
    <x v="2"/>
    <x v="0"/>
    <x v="2"/>
    <x v="0"/>
    <x v="3"/>
    <x v="1"/>
    <x v="1"/>
    <x v="1"/>
    <x v="0"/>
    <m/>
    <x v="3"/>
    <x v="120"/>
    <x v="0"/>
    <x v="1"/>
    <x v="4"/>
    <x v="5"/>
    <x v="4"/>
    <x v="2"/>
    <x v="1"/>
    <x v="0"/>
    <x v="6"/>
    <x v="1"/>
    <x v="0"/>
    <x v="1"/>
    <x v="0"/>
    <x v="2"/>
    <x v="0"/>
    <x v="1"/>
    <x v="0"/>
    <x v="0"/>
    <x v="0"/>
    <x v="0"/>
    <x v="0"/>
    <x v="1"/>
    <x v="0"/>
    <x v="0"/>
    <x v="4"/>
    <x v="0"/>
    <x v="0"/>
    <x v="0"/>
    <x v="2"/>
    <x v="0"/>
    <x v="3"/>
    <x v="0"/>
    <x v="0"/>
    <x v="1"/>
    <x v="0"/>
    <x v="0"/>
    <x v="1"/>
    <x v="0"/>
    <x v="247"/>
    <x v="0"/>
    <x v="0"/>
    <x v="1"/>
    <x v="1"/>
    <x v="1"/>
    <s v="Recommendations for improvement"/>
    <s v="Clear explanation of what the school / local authority / proprietor of independent schools is expected to do next"/>
    <m/>
    <s v="Any planned follow-up activity by HM Inspectors"/>
    <m/>
    <m/>
    <m/>
    <s v="Clear summary of strengths and areas for development"/>
    <m/>
    <m/>
    <m/>
    <s v="Recommendations for improvement"/>
    <m/>
    <s v="Indication of the support needed to make improvements"/>
    <s v="Any planned follow-up activity by HM Inspectors"/>
    <x v="3"/>
    <x v="0"/>
    <m/>
    <s v="Individual"/>
    <x v="0"/>
    <s v="Teacher or other staff "/>
    <x v="1"/>
    <s v="Teacher / Lecturer / Practitioner"/>
    <m/>
    <x v="1"/>
    <x v="0"/>
    <m/>
    <m/>
    <s v="Public Sector"/>
    <m/>
    <m/>
    <m/>
    <m/>
    <m/>
    <s v="Not Answered"/>
    <m/>
    <m/>
    <m/>
    <s v="Publish response"/>
    <s v="ANON-E7Y6-NCZK-1"/>
  </r>
  <r>
    <n v="427"/>
    <m/>
    <s v="c"/>
    <n v="446"/>
    <m/>
    <x v="0"/>
    <x v="1"/>
    <x v="1"/>
    <x v="1"/>
    <x v="0"/>
    <x v="1"/>
    <x v="0"/>
    <m/>
    <x v="1"/>
    <m/>
    <x v="2"/>
    <m/>
    <x v="0"/>
    <x v="0"/>
    <x v="0"/>
    <m/>
    <x v="3"/>
    <x v="0"/>
    <x v="4"/>
    <x v="2"/>
    <x v="0"/>
    <x v="0"/>
    <x v="1"/>
    <x v="0"/>
    <x v="0"/>
    <m/>
    <x v="1"/>
    <x v="0"/>
    <x v="5"/>
    <x v="3"/>
    <x v="0"/>
    <x v="0"/>
    <x v="0"/>
    <x v="1"/>
    <x v="4"/>
    <x v="3"/>
    <x v="4"/>
    <x v="3"/>
    <x v="0"/>
    <x v="1"/>
    <x v="1"/>
    <x v="2"/>
    <x v="1"/>
    <x v="1"/>
    <x v="0"/>
    <x v="0"/>
    <x v="0"/>
    <x v="1"/>
    <x v="1"/>
    <x v="1"/>
    <x v="1"/>
    <x v="0"/>
    <x v="4"/>
    <x v="0"/>
    <x v="2"/>
    <x v="1"/>
    <x v="0"/>
    <x v="0"/>
    <x v="0"/>
    <x v="1"/>
    <x v="2"/>
    <x v="0"/>
    <x v="4"/>
    <x v="0"/>
    <x v="0"/>
    <x v="0"/>
    <x v="1"/>
    <x v="0"/>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s v="Timely publication after the inspection"/>
    <m/>
    <m/>
    <m/>
    <s v="Clear explanation of what the school / local authority / proprietor of independent schools is expected to do next"/>
    <m/>
    <m/>
    <x v="5"/>
    <x v="0"/>
    <m/>
    <s v="Individual"/>
    <x v="0"/>
    <s v="Teacher or other staff "/>
    <x v="1"/>
    <s v="Teacher / Lecturer / Practitioner"/>
    <m/>
    <x v="1"/>
    <x v="0"/>
    <m/>
    <m/>
    <m/>
    <m/>
    <m/>
    <m/>
    <m/>
    <m/>
    <s v="Not Answered"/>
    <m/>
    <m/>
    <m/>
    <s v="Publish response"/>
    <s v="ANON-E7Y6-NCAE-2"/>
  </r>
  <r>
    <n v="428"/>
    <m/>
    <s v="c"/>
    <n v="475"/>
    <m/>
    <x v="0"/>
    <x v="1"/>
    <x v="1"/>
    <x v="1"/>
    <x v="1"/>
    <x v="0"/>
    <x v="2"/>
    <s v="This is the hard part! Child friendly terminology needs to be used."/>
    <x v="0"/>
    <m/>
    <x v="3"/>
    <m/>
    <x v="3"/>
    <x v="0"/>
    <x v="1"/>
    <s v="I have worked as a teacher for over 15 years and never been part of an inspection process. The sense of anticipation is very real and having negative impact on workload.  At least once in the lifetime of a child in that school as a minimum. More regularly would ensure standards continue to improve and supports put in place for those schools not driving forward."/>
    <x v="2"/>
    <x v="0"/>
    <x v="2"/>
    <x v="0"/>
    <x v="3"/>
    <x v="0"/>
    <x v="0"/>
    <x v="1"/>
    <x v="0"/>
    <s v="Concerns that this would be woolly. Ranking makes it very clear where the school stands in terms of quality indicators."/>
    <x v="5"/>
    <x v="121"/>
    <x v="5"/>
    <x v="0"/>
    <x v="1"/>
    <x v="0"/>
    <x v="1"/>
    <x v="1"/>
    <x v="1"/>
    <x v="1"/>
    <x v="6"/>
    <x v="0"/>
    <x v="0"/>
    <x v="0"/>
    <x v="0"/>
    <x v="2"/>
    <x v="1"/>
    <x v="0"/>
    <x v="0"/>
    <x v="1"/>
    <x v="1"/>
    <x v="1"/>
    <x v="1"/>
    <x v="0"/>
    <x v="1"/>
    <x v="0"/>
    <x v="0"/>
    <x v="0"/>
    <x v="0"/>
    <x v="1"/>
    <x v="0"/>
    <x v="1"/>
    <x v="0"/>
    <x v="1"/>
    <x v="2"/>
    <x v="0"/>
    <x v="1"/>
    <x v="0"/>
    <x v="0"/>
    <x v="0"/>
    <x v="248"/>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s v="Effective practise from other schools which could be recommended to foster improvement in the inspected school."/>
    <m/>
    <s v="Clear summary of strengths and areas for development"/>
    <s v="Timely publication after the inspection"/>
    <m/>
    <m/>
    <s v="Recommendations for improvement"/>
    <m/>
    <m/>
    <m/>
    <x v="2"/>
    <x v="1"/>
    <s v="Any support to schools should be welcomed as everyone’s agenda should be improvement for learners. I think informal, but regular (monthly/termly) post-visits to provide support is the best way to drive change, particularly where school leadership is poor. This would give clear targets to focus on and achieve within reasonable time frames. Cumulatively, this should have a bigger impact than a follow up a year later."/>
    <s v="Individual"/>
    <x v="0"/>
    <s v="Teacher or other staff "/>
    <x v="1"/>
    <s v="Teacher / Lecturer / Practitioner"/>
    <m/>
    <x v="0"/>
    <x v="0"/>
    <s v="Primary"/>
    <m/>
    <m/>
    <m/>
    <m/>
    <m/>
    <m/>
    <m/>
    <s v="Not Answered"/>
    <m/>
    <m/>
    <m/>
    <s v="Do not publish response"/>
    <s v="ANON-E7Y6-NXY1-U"/>
  </r>
  <r>
    <n v="429"/>
    <m/>
    <s v="c"/>
    <n v="589"/>
    <m/>
    <x v="0"/>
    <x v="1"/>
    <x v="2"/>
    <x v="2"/>
    <x v="1"/>
    <x v="1"/>
    <x v="0"/>
    <s v="In settings like drama classrooms, the voices of children and young people are invaluable. _x000a_1. Interactive Workshops: These sessions can be designed to allow students to express their thoughts and emotions through creative means such as improvisation, role-play, and scene work. _x000a_2. Digital Storytelling: Encouraging students to create short videos or digital narratives about their learning experiences promotes a visually rich method of communication. Using platforms like Adobe Express._x000a_3. Anonymous Feedback Channels Certainly! Here’s a concise 700-word response outlining the suggestions for enhancing student involvement in inspections."/>
    <x v="0"/>
    <s v="Anonymous"/>
    <x v="3"/>
    <m/>
    <x v="5"/>
    <x v="0"/>
    <x v="4"/>
    <m/>
    <x v="1"/>
    <x v="1"/>
    <x v="1"/>
    <x v="2"/>
    <x v="3"/>
    <x v="1"/>
    <x v="0"/>
    <x v="1"/>
    <x v="1"/>
    <s v="There are some areas in an inspection that to a proffessional mater more, these should carry more weight in the inspection. Parents need to know their child is feeling safe and is being encouraged to put effort into their work at every level."/>
    <x v="2"/>
    <x v="0"/>
    <x v="1"/>
    <x v="3"/>
    <x v="0"/>
    <x v="0"/>
    <x v="2"/>
    <x v="3"/>
    <x v="4"/>
    <x v="3"/>
    <x v="4"/>
    <x v="3"/>
    <x v="2"/>
    <x v="5"/>
    <x v="0"/>
    <x v="1"/>
    <x v="4"/>
    <x v="5"/>
    <x v="4"/>
    <x v="1"/>
    <x v="1"/>
    <x v="0"/>
    <x v="4"/>
    <x v="1"/>
    <x v="1"/>
    <x v="3"/>
    <x v="4"/>
    <x v="1"/>
    <x v="5"/>
    <x v="1"/>
    <x v="0"/>
    <x v="1"/>
    <x v="0"/>
    <x v="1"/>
    <x v="0"/>
    <x v="0"/>
    <x v="4"/>
    <x v="68"/>
    <x v="0"/>
    <x v="0"/>
    <x v="118"/>
    <x v="0"/>
    <x v="1"/>
    <x v="0"/>
    <x v="1"/>
    <x v="0"/>
    <s v="Recommendations for improvement"/>
    <s v="Clear explanation of what the school / local authority / proprietor of independent schools is expected to do next"/>
    <s v="Indication of the support needed to make improvements"/>
    <s v="Any planned follow-up activity by HM Inspectors"/>
    <m/>
    <m/>
    <m/>
    <m/>
    <s v="Timely publication after the inspection"/>
    <m/>
    <m/>
    <s v="Recommendations for improvement"/>
    <s v="Clear explanation of what the school / local authority / proprietor of independent schools is expected to do next"/>
    <m/>
    <m/>
    <x v="5"/>
    <x v="0"/>
    <m/>
    <s v="Individual"/>
    <x v="0"/>
    <s v="Teacher or other staff "/>
    <x v="1"/>
    <s v="Teacher / Lecturer / Practitioner"/>
    <m/>
    <x v="0"/>
    <x v="0"/>
    <m/>
    <m/>
    <m/>
    <m/>
    <m/>
    <m/>
    <m/>
    <m/>
    <s v="Not Answered"/>
    <m/>
    <m/>
    <m/>
    <s v="Publish response"/>
    <s v="ANON-E7Y6-NXB6-9"/>
  </r>
  <r>
    <n v="430"/>
    <m/>
    <s v="c"/>
    <n v="594"/>
    <m/>
    <x v="0"/>
    <x v="1"/>
    <x v="0"/>
    <x v="1"/>
    <x v="0"/>
    <x v="2"/>
    <x v="0"/>
    <m/>
    <x v="0"/>
    <m/>
    <x v="0"/>
    <m/>
    <x v="2"/>
    <x v="2"/>
    <x v="4"/>
    <m/>
    <x v="2"/>
    <x v="0"/>
    <x v="2"/>
    <x v="0"/>
    <x v="3"/>
    <x v="0"/>
    <x v="1"/>
    <x v="0"/>
    <x v="0"/>
    <m/>
    <x v="1"/>
    <x v="0"/>
    <x v="1"/>
    <x v="0"/>
    <x v="0"/>
    <x v="0"/>
    <x v="0"/>
    <x v="0"/>
    <x v="1"/>
    <x v="0"/>
    <x v="0"/>
    <x v="0"/>
    <x v="2"/>
    <x v="1"/>
    <x v="0"/>
    <x v="2"/>
    <x v="0"/>
    <x v="0"/>
    <x v="1"/>
    <x v="0"/>
    <x v="1"/>
    <x v="0"/>
    <x v="0"/>
    <x v="0"/>
    <x v="1"/>
    <x v="0"/>
    <x v="0"/>
    <x v="4"/>
    <x v="2"/>
    <x v="1"/>
    <x v="0"/>
    <x v="1"/>
    <x v="0"/>
    <x v="2"/>
    <x v="2"/>
    <x v="1"/>
    <x v="0"/>
    <x v="0"/>
    <x v="0"/>
    <x v="0"/>
    <x v="1"/>
    <x v="1"/>
    <x v="0"/>
    <x v="1"/>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2"/>
    <x v="2"/>
    <m/>
    <s v="Individual"/>
    <x v="0"/>
    <s v="Teacher or other staff "/>
    <x v="1"/>
    <s v="Teacher / Lecturer / Practitioner"/>
    <m/>
    <x v="0"/>
    <x v="0"/>
    <m/>
    <m/>
    <m/>
    <s v="Secondary"/>
    <m/>
    <m/>
    <m/>
    <m/>
    <s v="Not Answered"/>
    <m/>
    <m/>
    <m/>
    <s v="Publish response"/>
    <s v="ANON-E7Y6-NXB4-7"/>
  </r>
  <r>
    <n v="431"/>
    <m/>
    <s v="c"/>
    <n v="739"/>
    <m/>
    <x v="0"/>
    <x v="1"/>
    <x v="2"/>
    <x v="0"/>
    <x v="0"/>
    <x v="0"/>
    <x v="2"/>
    <s v="Video interviews, so children are not intimidated by the process."/>
    <x v="0"/>
    <s v="Many staff are not visited as part of an inspection, despite working hard as part of the process.  Staff that are not inspected should have the chance to share a synopsis of their lesson as often good work goes unnoticed."/>
    <x v="2"/>
    <s v="Some parents can feel intimidated by this process often overpowered by members of the parent council or as part of focus groups.  Groups &amp; Meetings could be undertaken by using MS teams where a degree of anonymous contributions using comments could be provided."/>
    <x v="2"/>
    <x v="0"/>
    <x v="1"/>
    <m/>
    <x v="2"/>
    <x v="0"/>
    <x v="0"/>
    <x v="0"/>
    <x v="3"/>
    <x v="0"/>
    <x v="0"/>
    <x v="1"/>
    <x v="0"/>
    <s v="Areas for improvement should be followed up and supported by the inspectors or a team of experienced teachers in a positive way which wholly supports the teachers and staff involved.  Where this involves additional work for staff outwith guided hours then additional pay should be forthcoming."/>
    <x v="2"/>
    <x v="122"/>
    <x v="1"/>
    <x v="0"/>
    <x v="0"/>
    <x v="0"/>
    <x v="0"/>
    <x v="1"/>
    <x v="0"/>
    <x v="1"/>
    <x v="3"/>
    <x v="0"/>
    <x v="2"/>
    <x v="0"/>
    <x v="0"/>
    <x v="2"/>
    <x v="1"/>
    <x v="1"/>
    <x v="1"/>
    <x v="0"/>
    <x v="1"/>
    <x v="1"/>
    <x v="1"/>
    <x v="1"/>
    <x v="1"/>
    <x v="0"/>
    <x v="0"/>
    <x v="0"/>
    <x v="2"/>
    <x v="1"/>
    <x v="2"/>
    <x v="0"/>
    <x v="1"/>
    <x v="0"/>
    <x v="0"/>
    <x v="0"/>
    <x v="0"/>
    <x v="69"/>
    <x v="0"/>
    <x v="0"/>
    <x v="249"/>
    <x v="1"/>
    <x v="0"/>
    <x v="0"/>
    <x v="1"/>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m/>
    <s v="Clear explanation of what the school / local authority / proprietor of independent schools is expected to do next"/>
    <s v="Indication of the support needed to make improvements"/>
    <m/>
    <x v="0"/>
    <x v="1"/>
    <m/>
    <s v="Individual"/>
    <x v="0"/>
    <s v="Teacher or other staff "/>
    <x v="1"/>
    <s v="Teacher / Lecturer / Practitioner"/>
    <m/>
    <x v="0"/>
    <x v="1"/>
    <m/>
    <m/>
    <s v="Public Sector"/>
    <s v="Secondary"/>
    <m/>
    <m/>
    <m/>
    <m/>
    <s v="Not Answered"/>
    <m/>
    <m/>
    <m/>
    <s v="Publish response"/>
    <s v="ANON-E7Y6-NX61-R"/>
  </r>
  <r>
    <n v="432"/>
    <m/>
    <s v="b"/>
    <n v="763"/>
    <m/>
    <x v="0"/>
    <x v="1"/>
    <x v="1"/>
    <x v="5"/>
    <x v="5"/>
    <x v="5"/>
    <x v="4"/>
    <s v="Disagree for Primary Schools as were fully engaged with our recent inspection."/>
    <x v="5"/>
    <m/>
    <x v="4"/>
    <m/>
    <x v="0"/>
    <x v="0"/>
    <x v="0"/>
    <m/>
    <x v="1"/>
    <x v="1"/>
    <x v="1"/>
    <x v="1"/>
    <x v="2"/>
    <x v="0"/>
    <x v="1"/>
    <x v="0"/>
    <x v="0"/>
    <m/>
    <x v="3"/>
    <x v="123"/>
    <x v="0"/>
    <x v="1"/>
    <x v="2"/>
    <x v="1"/>
    <x v="1"/>
    <x v="1"/>
    <x v="0"/>
    <x v="1"/>
    <x v="2"/>
    <x v="1"/>
    <x v="0"/>
    <x v="0"/>
    <x v="1"/>
    <x v="2"/>
    <x v="1"/>
    <x v="1"/>
    <x v="0"/>
    <x v="3"/>
    <x v="0"/>
    <x v="3"/>
    <x v="4"/>
    <x v="2"/>
    <x v="0"/>
    <x v="1"/>
    <x v="2"/>
    <x v="2"/>
    <x v="0"/>
    <x v="0"/>
    <x v="2"/>
    <x v="0"/>
    <x v="1"/>
    <x v="1"/>
    <x v="2"/>
    <x v="1"/>
    <x v="0"/>
    <x v="0"/>
    <x v="0"/>
    <x v="0"/>
    <x v="1"/>
    <x v="0"/>
    <x v="0"/>
    <x v="0"/>
    <x v="1"/>
    <x v="0"/>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s v="Timely publication after the inspection"/>
    <m/>
    <m/>
    <m/>
    <s v="Clear explanation of what the school / local authority / proprietor of independent schools is expected to do next"/>
    <m/>
    <m/>
    <x v="1"/>
    <x v="0"/>
    <m/>
    <s v="Group"/>
    <x v="0"/>
    <s v="Teacher or other staff "/>
    <x v="1"/>
    <s v="Teacher / Lecturer / Practitioner"/>
    <m/>
    <x v="0"/>
    <x v="0"/>
    <s v="Primary"/>
    <s v="Private Sector"/>
    <m/>
    <m/>
    <m/>
    <m/>
    <m/>
    <m/>
    <s v="Not Answered"/>
    <m/>
    <m/>
    <m/>
    <s v="Publish response"/>
    <s v="ANON-E7Y6-NXFW-E"/>
  </r>
  <r>
    <n v="433"/>
    <m/>
    <s v="c"/>
    <n v="948"/>
    <m/>
    <x v="0"/>
    <x v="1"/>
    <x v="0"/>
    <x v="0"/>
    <x v="0"/>
    <x v="1"/>
    <x v="3"/>
    <m/>
    <x v="0"/>
    <s v="Having been inspected,  the focus groups etc didn't feel welcoming, the questions were loaded and consideration of teachers at the coal face aren't actually being listened to. More input and actually listening and positive action from our opinions and experiences need to be taken on board."/>
    <x v="3"/>
    <m/>
    <x v="2"/>
    <x v="1"/>
    <x v="0"/>
    <m/>
    <x v="2"/>
    <x v="0"/>
    <x v="2"/>
    <x v="0"/>
    <x v="0"/>
    <x v="0"/>
    <x v="0"/>
    <x v="1"/>
    <x v="0"/>
    <m/>
    <x v="1"/>
    <x v="0"/>
    <x v="1"/>
    <x v="1"/>
    <x v="0"/>
    <x v="0"/>
    <x v="0"/>
    <x v="0"/>
    <x v="0"/>
    <x v="1"/>
    <x v="4"/>
    <x v="1"/>
    <x v="2"/>
    <x v="0"/>
    <x v="0"/>
    <x v="2"/>
    <x v="0"/>
    <x v="1"/>
    <x v="1"/>
    <x v="1"/>
    <x v="1"/>
    <x v="0"/>
    <x v="1"/>
    <x v="1"/>
    <x v="1"/>
    <x v="1"/>
    <x v="0"/>
    <x v="0"/>
    <x v="2"/>
    <x v="1"/>
    <x v="0"/>
    <x v="1"/>
    <x v="0"/>
    <x v="1"/>
    <x v="2"/>
    <x v="0"/>
    <x v="0"/>
    <x v="0"/>
    <x v="1"/>
    <x v="0"/>
    <x v="250"/>
    <x v="0"/>
    <x v="0"/>
    <x v="0"/>
    <x v="0"/>
    <x v="0"/>
    <s v="Recommendations for improvement"/>
    <m/>
    <s v="Indication of the support needed to make improvements"/>
    <s v="Any planned follow-up activity by HM Inspectors"/>
    <m/>
    <m/>
    <m/>
    <m/>
    <m/>
    <m/>
    <m/>
    <s v="Recommendations for improvement"/>
    <s v="Clear explanation of what the school / local authority / proprietor of independent schools is expected to do next"/>
    <s v="Indication of the support needed to make improvements"/>
    <m/>
    <x v="2"/>
    <x v="1"/>
    <m/>
    <s v="Individual"/>
    <x v="0"/>
    <s v="Teacher or other staff "/>
    <x v="1"/>
    <s v="Teacher / Lecturer / Practitioner"/>
    <m/>
    <x v="0"/>
    <x v="0"/>
    <s v="Primary"/>
    <m/>
    <m/>
    <m/>
    <m/>
    <m/>
    <m/>
    <m/>
    <s v="Not Answered"/>
    <m/>
    <m/>
    <m/>
    <s v="Do not publish response"/>
    <s v="ANON-E7Y6-N43G-7"/>
  </r>
  <r>
    <n v="434"/>
    <m/>
    <s v="c"/>
    <n v="960"/>
    <m/>
    <x v="0"/>
    <x v="1"/>
    <x v="0"/>
    <x v="3"/>
    <x v="0"/>
    <x v="2"/>
    <x v="0"/>
    <s v="Needs to be pitched at right level. _x000a_Interviews?_x000a_School staff asking set questions?"/>
    <x v="0"/>
    <s v="1-1 interviews"/>
    <x v="2"/>
    <m/>
    <x v="6"/>
    <x v="0"/>
    <x v="2"/>
    <m/>
    <x v="3"/>
    <x v="1"/>
    <x v="6"/>
    <x v="1"/>
    <x v="0"/>
    <x v="0"/>
    <x v="1"/>
    <x v="0"/>
    <x v="0"/>
    <m/>
    <x v="3"/>
    <x v="124"/>
    <x v="1"/>
    <x v="1"/>
    <x v="1"/>
    <x v="0"/>
    <x v="1"/>
    <x v="1"/>
    <x v="0"/>
    <x v="1"/>
    <x v="3"/>
    <x v="0"/>
    <x v="5"/>
    <x v="0"/>
    <x v="0"/>
    <x v="2"/>
    <x v="0"/>
    <x v="0"/>
    <x v="1"/>
    <x v="0"/>
    <x v="1"/>
    <x v="0"/>
    <x v="0"/>
    <x v="1"/>
    <x v="1"/>
    <x v="0"/>
    <x v="2"/>
    <x v="0"/>
    <x v="2"/>
    <x v="1"/>
    <x v="0"/>
    <x v="1"/>
    <x v="0"/>
    <x v="0"/>
    <x v="0"/>
    <x v="0"/>
    <x v="1"/>
    <x v="0"/>
    <x v="0"/>
    <x v="0"/>
    <x v="25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m/>
    <s v="Clear explanation of what the school / local authority / proprietor of independent schools is expected to do next"/>
    <s v="Indication of the support needed to make improvements"/>
    <m/>
    <x v="0"/>
    <x v="2"/>
    <m/>
    <s v="Individual"/>
    <x v="0"/>
    <s v="Teacher or other staff "/>
    <x v="1"/>
    <s v="Teacher / Lecturer / Practitioner"/>
    <m/>
    <x v="0"/>
    <x v="0"/>
    <s v="Primary"/>
    <m/>
    <m/>
    <m/>
    <m/>
    <m/>
    <m/>
    <m/>
    <s v="Not Answered"/>
    <m/>
    <m/>
    <m/>
    <s v="Publish response"/>
    <s v="ANON-E7Y6-N4YW-W"/>
  </r>
  <r>
    <n v="435"/>
    <m/>
    <s v="c"/>
    <n v="977"/>
    <m/>
    <x v="0"/>
    <x v="1"/>
    <x v="0"/>
    <x v="2"/>
    <x v="0"/>
    <x v="2"/>
    <x v="0"/>
    <s v="In person focus groups with randomised groups of young people"/>
    <x v="0"/>
    <s v="Wider range of opportunities to meet inspectors to discuss faculty/subject matters"/>
    <x v="3"/>
    <m/>
    <x v="6"/>
    <x v="0"/>
    <x v="0"/>
    <m/>
    <x v="2"/>
    <x v="0"/>
    <x v="0"/>
    <x v="0"/>
    <x v="0"/>
    <x v="0"/>
    <x v="1"/>
    <x v="0"/>
    <x v="0"/>
    <m/>
    <x v="0"/>
    <x v="0"/>
    <x v="0"/>
    <x v="0"/>
    <x v="0"/>
    <x v="0"/>
    <x v="0"/>
    <x v="0"/>
    <x v="1"/>
    <x v="0"/>
    <x v="0"/>
    <x v="0"/>
    <x v="0"/>
    <x v="0"/>
    <x v="0"/>
    <x v="2"/>
    <x v="1"/>
    <x v="1"/>
    <x v="1"/>
    <x v="1"/>
    <x v="1"/>
    <x v="0"/>
    <x v="0"/>
    <x v="0"/>
    <x v="1"/>
    <x v="0"/>
    <x v="4"/>
    <x v="4"/>
    <x v="2"/>
    <x v="1"/>
    <x v="0"/>
    <x v="0"/>
    <x v="0"/>
    <x v="0"/>
    <x v="0"/>
    <x v="0"/>
    <x v="1"/>
    <x v="0"/>
    <x v="0"/>
    <x v="0"/>
    <x v="252"/>
    <x v="0"/>
    <x v="0"/>
    <x v="0"/>
    <x v="1"/>
    <x v="1"/>
    <s v="Recommendations for improvement"/>
    <s v="Clear explanation of what the school / local authority / proprietor of independent schools is expected to do next"/>
    <s v="Indication of the support needed to make improvements"/>
    <m/>
    <m/>
    <m/>
    <m/>
    <s v="Clear summary of strengths and areas for development"/>
    <m/>
    <m/>
    <m/>
    <s v="Recommendations for improvement"/>
    <m/>
    <s v="Indication of the support needed to make improvements"/>
    <m/>
    <x v="2"/>
    <x v="0"/>
    <m/>
    <s v="Individual"/>
    <x v="0"/>
    <s v="Teacher or other staff "/>
    <x v="1"/>
    <s v="Teacher / Lecturer / Practitioner"/>
    <m/>
    <x v="0"/>
    <x v="0"/>
    <m/>
    <m/>
    <m/>
    <s v="Secondary"/>
    <m/>
    <m/>
    <m/>
    <m/>
    <s v="Not Answered"/>
    <m/>
    <m/>
    <m/>
    <s v="Do not publish response"/>
    <s v="ANON-E7Y6-N4Q1-F"/>
  </r>
  <r>
    <n v="436"/>
    <m/>
    <s v="c"/>
    <n v="980"/>
    <m/>
    <x v="0"/>
    <x v="1"/>
    <x v="0"/>
    <x v="1"/>
    <x v="0"/>
    <x v="0"/>
    <x v="0"/>
    <s v="Not questionnaires- open to misinterpretation. Also, whose opinions are you seeking? The children or the adults supporting the completion of the questionnaire?_x000a_Opportunities for children to talk about their learning directly- small groups, focus groups."/>
    <x v="0"/>
    <s v="Not individually, rather in groups where staff have the support of others. This would encourage all to contribute whilst being supported. _x000a_Don’t like questionnaires- get people talking and sharing their thoughts and experiences!"/>
    <x v="2"/>
    <s v="Face to face conversations, again in groups. Yes, Parent Council members, also school after school group leaders, parent helpers.."/>
    <x v="2"/>
    <x v="0"/>
    <x v="1"/>
    <s v="If they are to continue in the same format, then every 7 years._x000a_However, I think a better approach would be to have QIOs carrying out more drop in visits to schools- supporting teachers and leaders.   So many schools don’t see or know who their QIO is! And, the QIOs don’t know where excellence lies as they aren’t seeing for themselves first hand. I’m old enough to remember the likes of Rose Geddes who was an area officer in Aberdeenshire. She made visits to all feeder Primary Schools in our area and led inservice days as well as being instrumental in supporting innovative projects such as the development of writing skills through using the Foundations of Writing approach."/>
    <x v="4"/>
    <x v="5"/>
    <x v="2"/>
    <x v="2"/>
    <x v="1"/>
    <x v="1"/>
    <x v="0"/>
    <x v="1"/>
    <x v="1"/>
    <s v="Ongoing, drop in visits where QIOs identify strengths and areas for improvement- smart and achievable goals where support is given where appropriate."/>
    <x v="0"/>
    <x v="125"/>
    <x v="0"/>
    <x v="1"/>
    <x v="0"/>
    <x v="0"/>
    <x v="0"/>
    <x v="0"/>
    <x v="0"/>
    <x v="0"/>
    <x v="0"/>
    <x v="1"/>
    <x v="0"/>
    <x v="0"/>
    <x v="0"/>
    <x v="2"/>
    <x v="0"/>
    <x v="0"/>
    <x v="1"/>
    <x v="0"/>
    <x v="1"/>
    <x v="0"/>
    <x v="1"/>
    <x v="1"/>
    <x v="1"/>
    <x v="0"/>
    <x v="0"/>
    <x v="0"/>
    <x v="2"/>
    <x v="1"/>
    <x v="0"/>
    <x v="1"/>
    <x v="0"/>
    <x v="0"/>
    <x v="0"/>
    <x v="0"/>
    <x v="1"/>
    <x v="0"/>
    <x v="0"/>
    <x v="49"/>
    <x v="253"/>
    <x v="0"/>
    <x v="0"/>
    <x v="1"/>
    <x v="1"/>
    <x v="0"/>
    <s v="Recommendations for improvement"/>
    <m/>
    <s v="Indication of the support needed to make improvements"/>
    <s v="Any planned follow-up activity by HM Inspectors"/>
    <m/>
    <s v="Inspections should be a positive experience for all. _x000a_Yes, there may be areas for improvement but keep it supportive not demoralising; show how you are going to support any improvements needed and the time scale required to put these into practice._x000a_There are so many constraints on schools today- staffing, training, buildings not fit for purpose, poor funding, lack of adequate support for all pupils- staff are dealing with some very challenging children in their settings many with very complex needs which authorities are unable to support effectively. Can we ALL honestly say we are getting it right for every child?"/>
    <m/>
    <s v="Clear summary of strengths and areas for development"/>
    <m/>
    <m/>
    <m/>
    <s v="Recommendations for improvement"/>
    <m/>
    <s v="Indication of the support needed to make improvements"/>
    <m/>
    <x v="3"/>
    <x v="0"/>
    <s v="If this was done on a more frequent manner, using QIOs to carry out visits rather than week long inspections, I feel it would lead to better outcomes for all, communication and respect."/>
    <s v="Individual"/>
    <x v="0"/>
    <s v="Teacher or other staff "/>
    <x v="1"/>
    <s v="Teacher / Lecturer / Practitioner"/>
    <s v="Retired but with a keen interest still in our education system!"/>
    <x v="0"/>
    <x v="0"/>
    <s v="Primary"/>
    <m/>
    <m/>
    <m/>
    <m/>
    <m/>
    <m/>
    <m/>
    <s v="Not Answered"/>
    <m/>
    <m/>
    <m/>
    <s v="Publish response"/>
    <s v="ANON-E7Y6-N4QP-E"/>
  </r>
  <r>
    <n v="437"/>
    <m/>
    <s v="c"/>
    <n v="278"/>
    <m/>
    <x v="0"/>
    <x v="1"/>
    <x v="0"/>
    <x v="0"/>
    <x v="0"/>
    <x v="0"/>
    <x v="3"/>
    <m/>
    <x v="2"/>
    <m/>
    <x v="3"/>
    <m/>
    <x v="2"/>
    <x v="3"/>
    <x v="0"/>
    <m/>
    <x v="4"/>
    <x v="0"/>
    <x v="2"/>
    <x v="2"/>
    <x v="0"/>
    <x v="0"/>
    <x v="0"/>
    <x v="1"/>
    <x v="0"/>
    <m/>
    <x v="0"/>
    <x v="0"/>
    <x v="0"/>
    <x v="0"/>
    <x v="1"/>
    <x v="1"/>
    <x v="1"/>
    <x v="1"/>
    <x v="1"/>
    <x v="1"/>
    <x v="0"/>
    <x v="1"/>
    <x v="0"/>
    <x v="0"/>
    <x v="1"/>
    <x v="2"/>
    <x v="1"/>
    <x v="1"/>
    <x v="0"/>
    <x v="0"/>
    <x v="0"/>
    <x v="1"/>
    <x v="0"/>
    <x v="0"/>
    <x v="0"/>
    <x v="1"/>
    <x v="0"/>
    <x v="0"/>
    <x v="0"/>
    <x v="1"/>
    <x v="2"/>
    <x v="0"/>
    <x v="1"/>
    <x v="2"/>
    <x v="2"/>
    <x v="1"/>
    <x v="0"/>
    <x v="0"/>
    <x v="0"/>
    <x v="0"/>
    <x v="254"/>
    <x v="1"/>
    <x v="1"/>
    <x v="1"/>
    <x v="1"/>
    <x v="0"/>
    <m/>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m/>
    <m/>
    <m/>
    <s v="Recommendations for improvement"/>
    <m/>
    <m/>
    <m/>
    <x v="2"/>
    <x v="0"/>
    <m/>
    <s v="Individual"/>
    <x v="0"/>
    <s v="Teacher or other staff "/>
    <x v="1"/>
    <s v="Support Staff"/>
    <m/>
    <x v="0"/>
    <x v="0"/>
    <s v="Primary"/>
    <m/>
    <m/>
    <m/>
    <m/>
    <m/>
    <m/>
    <m/>
    <s v="Not Answered"/>
    <m/>
    <m/>
    <m/>
    <s v="Publish response"/>
    <s v="ANON-E7Y6-NC6P-2"/>
  </r>
  <r>
    <n v="438"/>
    <m/>
    <s v="c"/>
    <n v="357"/>
    <m/>
    <x v="0"/>
    <x v="1"/>
    <x v="0"/>
    <x v="0"/>
    <x v="0"/>
    <x v="0"/>
    <x v="3"/>
    <m/>
    <x v="0"/>
    <s v="That they feel free to say how they really feel about the school without any back lash"/>
    <x v="0"/>
    <s v="Parents should be allowed to share there views without prejudice"/>
    <x v="3"/>
    <x v="0"/>
    <x v="0"/>
    <m/>
    <x v="0"/>
    <x v="3"/>
    <x v="1"/>
    <x v="2"/>
    <x v="0"/>
    <x v="0"/>
    <x v="0"/>
    <x v="1"/>
    <x v="0"/>
    <m/>
    <x v="3"/>
    <x v="126"/>
    <x v="3"/>
    <x v="2"/>
    <x v="0"/>
    <x v="0"/>
    <x v="0"/>
    <x v="1"/>
    <x v="1"/>
    <x v="1"/>
    <x v="0"/>
    <x v="1"/>
    <x v="2"/>
    <x v="1"/>
    <x v="0"/>
    <x v="0"/>
    <x v="0"/>
    <x v="3"/>
    <x v="1"/>
    <x v="1"/>
    <x v="1"/>
    <x v="1"/>
    <x v="1"/>
    <x v="1"/>
    <x v="0"/>
    <x v="0"/>
    <x v="0"/>
    <x v="4"/>
    <x v="0"/>
    <x v="1"/>
    <x v="0"/>
    <x v="1"/>
    <x v="0"/>
    <x v="0"/>
    <x v="0"/>
    <x v="0"/>
    <x v="1"/>
    <x v="0"/>
    <x v="1"/>
    <x v="0"/>
    <x v="1"/>
    <x v="1"/>
    <x v="0"/>
    <x v="0"/>
    <x v="0"/>
    <x v="1"/>
    <s v="Recommendations for improvement"/>
    <s v="Clear explanation of what the school / local authority / proprietor of independent schools is expected to do next"/>
    <s v="Indication of the support needed to make improvements"/>
    <m/>
    <m/>
    <m/>
    <m/>
    <m/>
    <m/>
    <m/>
    <s v="Examples of effective practice"/>
    <s v="Recommendations for improvement"/>
    <s v="Clear explanation of what the school / local authority / proprietor of independent schools is expected to do next"/>
    <m/>
    <m/>
    <x v="0"/>
    <x v="0"/>
    <m/>
    <s v="Individual"/>
    <x v="0"/>
    <s v="Teacher or other staff "/>
    <x v="1"/>
    <s v="Support Staff"/>
    <m/>
    <x v="0"/>
    <x v="0"/>
    <s v="Primary"/>
    <m/>
    <m/>
    <m/>
    <m/>
    <m/>
    <m/>
    <m/>
    <s v="Local authority"/>
    <m/>
    <m/>
    <m/>
    <s v="Publish response"/>
    <s v="ANON-E7Y6-NC45-5"/>
  </r>
  <r>
    <n v="439"/>
    <m/>
    <s v="c"/>
    <n v="1125"/>
    <m/>
    <x v="0"/>
    <x v="1"/>
    <x v="2"/>
    <x v="1"/>
    <x v="1"/>
    <x v="1"/>
    <x v="0"/>
    <s v="Choose children randomly. Choose children from different levels of attainment.  Choose children of different ages."/>
    <x v="0"/>
    <s v="Give school staff questionnaires, discuss findings with them. Talk to staff who are committed such as staff who run extra curricular activities."/>
    <x v="0"/>
    <s v="Parents and carers are directly involved in their children's education. They are the ones who celebrate success and deal with the fallout when situations in school are not handled well."/>
    <x v="0"/>
    <x v="1"/>
    <x v="0"/>
    <s v="The inspections should be frequent but they should be collaborative, not threatening."/>
    <x v="2"/>
    <x v="5"/>
    <x v="2"/>
    <x v="0"/>
    <x v="3"/>
    <x v="0"/>
    <x v="0"/>
    <x v="1"/>
    <x v="0"/>
    <m/>
    <x v="3"/>
    <x v="127"/>
    <x v="1"/>
    <x v="1"/>
    <x v="0"/>
    <x v="0"/>
    <x v="0"/>
    <x v="1"/>
    <x v="0"/>
    <x v="0"/>
    <x v="0"/>
    <x v="0"/>
    <x v="2"/>
    <x v="0"/>
    <x v="0"/>
    <x v="2"/>
    <x v="1"/>
    <x v="1"/>
    <x v="0"/>
    <x v="1"/>
    <x v="1"/>
    <x v="0"/>
    <x v="0"/>
    <x v="1"/>
    <x v="1"/>
    <x v="0"/>
    <x v="4"/>
    <x v="4"/>
    <x v="2"/>
    <x v="1"/>
    <x v="2"/>
    <x v="0"/>
    <x v="0"/>
    <x v="2"/>
    <x v="0"/>
    <x v="0"/>
    <x v="1"/>
    <x v="70"/>
    <x v="0"/>
    <x v="0"/>
    <x v="255"/>
    <x v="0"/>
    <x v="0"/>
    <x v="0"/>
    <x v="0"/>
    <x v="1"/>
    <s v="Recommendations for improvement"/>
    <s v="Clear explanation of what the school / local authority / proprietor of independent schools is expected to do next"/>
    <m/>
    <m/>
    <m/>
    <m/>
    <m/>
    <s v="Clear summary of strengths and areas for development"/>
    <s v="Timely publication after the inspection"/>
    <m/>
    <s v="Examples of effective practice"/>
    <m/>
    <m/>
    <m/>
    <m/>
    <x v="4"/>
    <x v="0"/>
    <m/>
    <s v="Individual"/>
    <x v="0"/>
    <s v="Teacher or other staff "/>
    <x v="1"/>
    <s v="Other, please state:"/>
    <s v="Retired Head of department"/>
    <x v="0"/>
    <x v="0"/>
    <m/>
    <m/>
    <m/>
    <s v="Secondary"/>
    <m/>
    <m/>
    <m/>
    <m/>
    <s v="Not Answered"/>
    <m/>
    <m/>
    <m/>
    <s v="Do not publish response"/>
    <s v="ANON-E7Y6-N4BT-3"/>
  </r>
  <r>
    <n v="440"/>
    <m/>
    <s v="c"/>
    <n v="78"/>
    <m/>
    <x v="0"/>
    <x v="1"/>
    <x v="2"/>
    <x v="2"/>
    <x v="2"/>
    <x v="2"/>
    <x v="0"/>
    <s v="Come and see the children during out of class groups which support the schools aims and values. Not just Ina. Circle of questions or planned learning._x000a__x000a_I.e - uncrc groups"/>
    <x v="0"/>
    <s v="We are the ones working day in day out, we should have a huge say but in a more intimate setting as opposed to a group"/>
    <x v="3"/>
    <m/>
    <x v="6"/>
    <x v="0"/>
    <x v="0"/>
    <m/>
    <x v="0"/>
    <x v="3"/>
    <x v="5"/>
    <x v="0"/>
    <x v="3"/>
    <x v="1"/>
    <x v="1"/>
    <x v="1"/>
    <x v="0"/>
    <m/>
    <x v="2"/>
    <x v="128"/>
    <x v="1"/>
    <x v="1"/>
    <x v="0"/>
    <x v="0"/>
    <x v="1"/>
    <x v="1"/>
    <x v="0"/>
    <x v="4"/>
    <x v="6"/>
    <x v="0"/>
    <x v="2"/>
    <x v="1"/>
    <x v="1"/>
    <x v="4"/>
    <x v="0"/>
    <x v="0"/>
    <x v="1"/>
    <x v="1"/>
    <x v="1"/>
    <x v="0"/>
    <x v="1"/>
    <x v="1"/>
    <x v="1"/>
    <x v="0"/>
    <x v="0"/>
    <x v="2"/>
    <x v="2"/>
    <x v="1"/>
    <x v="0"/>
    <x v="1"/>
    <x v="0"/>
    <x v="1"/>
    <x v="0"/>
    <x v="0"/>
    <x v="1"/>
    <x v="0"/>
    <x v="0"/>
    <x v="0"/>
    <x v="256"/>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s v="Timely publication after the inspection"/>
    <m/>
    <m/>
    <m/>
    <m/>
    <m/>
    <m/>
    <x v="1"/>
    <x v="0"/>
    <m/>
    <s v="Individual"/>
    <x v="0"/>
    <s v="Teacher or other staff "/>
    <x v="2"/>
    <s v="Teacher / Lecturer / Practitioner"/>
    <m/>
    <x v="0"/>
    <x v="0"/>
    <s v="Primary"/>
    <m/>
    <m/>
    <m/>
    <m/>
    <m/>
    <m/>
    <m/>
    <s v="Local authority"/>
    <m/>
    <m/>
    <m/>
    <s v="Publish response"/>
    <s v="ANON-E7Y6-NCXZ-E"/>
  </r>
  <r>
    <n v="441"/>
    <m/>
    <s v="c"/>
    <n v="80"/>
    <m/>
    <x v="0"/>
    <x v="1"/>
    <x v="0"/>
    <x v="5"/>
    <x v="2"/>
    <x v="1"/>
    <x v="2"/>
    <m/>
    <x v="0"/>
    <s v="There should be a meeting for staff to discuss a variety of topics instead of the allocated meetings discussing a particular agenda"/>
    <x v="2"/>
    <m/>
    <x v="2"/>
    <x v="2"/>
    <x v="4"/>
    <s v="If a school is very good or excellent, I feel that more visits should go to the schools who are striving to meet that grade"/>
    <x v="3"/>
    <x v="2"/>
    <x v="1"/>
    <x v="1"/>
    <x v="2"/>
    <x v="0"/>
    <x v="0"/>
    <x v="1"/>
    <x v="0"/>
    <m/>
    <x v="2"/>
    <x v="129"/>
    <x v="0"/>
    <x v="1"/>
    <x v="0"/>
    <x v="0"/>
    <x v="1"/>
    <x v="2"/>
    <x v="0"/>
    <x v="6"/>
    <x v="5"/>
    <x v="6"/>
    <x v="5"/>
    <x v="0"/>
    <x v="1"/>
    <x v="2"/>
    <x v="1"/>
    <x v="1"/>
    <x v="0"/>
    <x v="0"/>
    <x v="0"/>
    <x v="1"/>
    <x v="0"/>
    <x v="0"/>
    <x v="0"/>
    <x v="1"/>
    <x v="0"/>
    <x v="2"/>
    <x v="0"/>
    <x v="0"/>
    <x v="2"/>
    <x v="0"/>
    <x v="0"/>
    <x v="1"/>
    <x v="1"/>
    <x v="1"/>
    <x v="0"/>
    <x v="0"/>
    <x v="2"/>
    <x v="0"/>
    <x v="1"/>
    <x v="0"/>
    <x v="1"/>
    <x v="1"/>
    <x v="1"/>
    <x v="0"/>
    <m/>
    <m/>
    <m/>
    <m/>
    <m/>
    <m/>
    <m/>
    <m/>
    <m/>
    <m/>
    <m/>
    <m/>
    <m/>
    <m/>
    <m/>
    <x v="4"/>
    <x v="2"/>
    <m/>
    <s v="Individual"/>
    <x v="0"/>
    <s v="Teacher or other staff "/>
    <x v="2"/>
    <s v="Teacher / Lecturer / Practitioner"/>
    <m/>
    <x v="0"/>
    <x v="0"/>
    <s v="Primary"/>
    <m/>
    <m/>
    <m/>
    <m/>
    <m/>
    <m/>
    <m/>
    <s v="Not Answered"/>
    <m/>
    <m/>
    <m/>
    <s v="Publish response"/>
    <s v="ANON-E7Y6-NCXS-7"/>
  </r>
  <r>
    <n v="442"/>
    <m/>
    <s v="c"/>
    <n v="87"/>
    <m/>
    <x v="0"/>
    <x v="1"/>
    <x v="3"/>
    <x v="3"/>
    <x v="0"/>
    <x v="2"/>
    <x v="3"/>
    <m/>
    <x v="0"/>
    <s v="Staff are never rarely honest as they feel will reflect badly on the school."/>
    <x v="2"/>
    <m/>
    <x v="0"/>
    <x v="1"/>
    <x v="0"/>
    <s v="I think inspections should run like care commission. Turn up, announced every 2 years."/>
    <x v="2"/>
    <x v="0"/>
    <x v="2"/>
    <x v="0"/>
    <x v="3"/>
    <x v="0"/>
    <x v="1"/>
    <x v="1"/>
    <x v="0"/>
    <m/>
    <x v="3"/>
    <x v="130"/>
    <x v="0"/>
    <x v="0"/>
    <x v="1"/>
    <x v="0"/>
    <x v="1"/>
    <x v="1"/>
    <x v="3"/>
    <x v="1"/>
    <x v="0"/>
    <x v="0"/>
    <x v="2"/>
    <x v="0"/>
    <x v="0"/>
    <x v="4"/>
    <x v="1"/>
    <x v="1"/>
    <x v="0"/>
    <x v="0"/>
    <x v="0"/>
    <x v="1"/>
    <x v="0"/>
    <x v="1"/>
    <x v="1"/>
    <x v="1"/>
    <x v="0"/>
    <x v="0"/>
    <x v="0"/>
    <x v="1"/>
    <x v="2"/>
    <x v="1"/>
    <x v="0"/>
    <x v="2"/>
    <x v="2"/>
    <x v="0"/>
    <x v="0"/>
    <x v="0"/>
    <x v="1"/>
    <x v="0"/>
    <x v="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s v="Timely publication after the inspection"/>
    <m/>
    <s v="Examples of effective practice"/>
    <m/>
    <m/>
    <m/>
    <m/>
    <x v="3"/>
    <x v="1"/>
    <m/>
    <s v="Individual"/>
    <x v="0"/>
    <s v="Teacher or other staff "/>
    <x v="2"/>
    <s v="Teacher / Lecturer / Practitioner"/>
    <m/>
    <x v="0"/>
    <x v="0"/>
    <s v="Primary"/>
    <m/>
    <m/>
    <m/>
    <m/>
    <m/>
    <m/>
    <m/>
    <s v="Not Answered"/>
    <m/>
    <m/>
    <m/>
    <s v="Publish response"/>
    <s v="ANON-E7Y6-NCX3-7"/>
  </r>
  <r>
    <n v="443"/>
    <m/>
    <s v="c"/>
    <n v="91"/>
    <m/>
    <x v="0"/>
    <x v="1"/>
    <x v="2"/>
    <x v="2"/>
    <x v="1"/>
    <x v="2"/>
    <x v="0"/>
    <m/>
    <x v="0"/>
    <m/>
    <x v="2"/>
    <m/>
    <x v="3"/>
    <x v="1"/>
    <x v="0"/>
    <m/>
    <x v="2"/>
    <x v="0"/>
    <x v="4"/>
    <x v="0"/>
    <x v="0"/>
    <x v="0"/>
    <x v="0"/>
    <x v="0"/>
    <x v="0"/>
    <m/>
    <x v="0"/>
    <x v="0"/>
    <x v="0"/>
    <x v="1"/>
    <x v="1"/>
    <x v="0"/>
    <x v="1"/>
    <x v="1"/>
    <x v="1"/>
    <x v="1"/>
    <x v="0"/>
    <x v="0"/>
    <x v="0"/>
    <x v="0"/>
    <x v="0"/>
    <x v="0"/>
    <x v="0"/>
    <x v="0"/>
    <x v="0"/>
    <x v="0"/>
    <x v="0"/>
    <x v="1"/>
    <x v="0"/>
    <x v="0"/>
    <x v="1"/>
    <x v="1"/>
    <x v="2"/>
    <x v="0"/>
    <x v="0"/>
    <x v="1"/>
    <x v="0"/>
    <x v="0"/>
    <x v="0"/>
    <x v="2"/>
    <x v="2"/>
    <x v="0"/>
    <x v="0"/>
    <x v="0"/>
    <x v="0"/>
    <x v="0"/>
    <x v="1"/>
    <x v="1"/>
    <x v="0"/>
    <x v="0"/>
    <x v="1"/>
    <x v="1"/>
    <m/>
    <s v="Clear explanation of what the school / local authority / proprietor of independent schools is expected to do next"/>
    <m/>
    <m/>
    <m/>
    <m/>
    <s v="Language and content which reflects the context of the school"/>
    <s v="Clear summary of strengths and areas for development"/>
    <m/>
    <m/>
    <s v="Examples of effective practice"/>
    <m/>
    <m/>
    <m/>
    <m/>
    <x v="0"/>
    <x v="2"/>
    <m/>
    <s v="Individual"/>
    <x v="0"/>
    <s v="Teacher or other staff "/>
    <x v="2"/>
    <s v="Teacher / Lecturer / Practitioner"/>
    <m/>
    <x v="0"/>
    <x v="0"/>
    <s v="Primary"/>
    <m/>
    <m/>
    <m/>
    <m/>
    <m/>
    <m/>
    <m/>
    <s v="Local authority"/>
    <m/>
    <m/>
    <m/>
    <s v="Publish response"/>
    <s v="ANON-E7Y6-NCSV-5"/>
  </r>
  <r>
    <n v="444"/>
    <m/>
    <s v="c"/>
    <n v="159"/>
    <m/>
    <x v="0"/>
    <x v="1"/>
    <x v="0"/>
    <x v="1"/>
    <x v="1"/>
    <x v="0"/>
    <x v="0"/>
    <s v="Group discussions_x000a_Sharing of work undertake _x000a_Sharing within the extra curricular clubs_x000a_Child led school walk abouts"/>
    <x v="0"/>
    <s v="One to one in a quiet place with a discussion - not hard questioning!_x000a_Group chats, again not led by hard, stern questions making staff uncomfortable"/>
    <x v="0"/>
    <s v="Parent focus group from across all stages_x000a_Open afternoon with HMIe"/>
    <x v="5"/>
    <x v="1"/>
    <x v="1"/>
    <m/>
    <x v="2"/>
    <x v="0"/>
    <x v="4"/>
    <x v="0"/>
    <x v="3"/>
    <x v="1"/>
    <x v="0"/>
    <x v="1"/>
    <x v="0"/>
    <m/>
    <x v="2"/>
    <x v="131"/>
    <x v="1"/>
    <x v="1"/>
    <x v="0"/>
    <x v="0"/>
    <x v="0"/>
    <x v="1"/>
    <x v="0"/>
    <x v="1"/>
    <x v="0"/>
    <x v="0"/>
    <x v="2"/>
    <x v="1"/>
    <x v="0"/>
    <x v="0"/>
    <x v="0"/>
    <x v="0"/>
    <x v="0"/>
    <x v="0"/>
    <x v="1"/>
    <x v="1"/>
    <x v="0"/>
    <x v="0"/>
    <x v="0"/>
    <x v="1"/>
    <x v="1"/>
    <x v="0"/>
    <x v="2"/>
    <x v="1"/>
    <x v="0"/>
    <x v="1"/>
    <x v="0"/>
    <x v="0"/>
    <x v="0"/>
    <x v="0"/>
    <x v="0"/>
    <x v="0"/>
    <x v="0"/>
    <x v="0"/>
    <x v="1"/>
    <x v="1"/>
    <x v="0"/>
    <x v="1"/>
    <x v="0"/>
    <x v="1"/>
    <s v="Recommendations for improvement"/>
    <s v="Clear explanation of what the school / local authority / proprietor of independent schools is expected to do next"/>
    <m/>
    <s v="Any planned follow-up activity by HM Inspectors"/>
    <m/>
    <m/>
    <m/>
    <s v="Clear summary of strengths and areas for development"/>
    <m/>
    <m/>
    <m/>
    <m/>
    <s v="Clear explanation of what the school / local authority / proprietor of independent schools is expected to do next"/>
    <m/>
    <s v="Any planned follow-up activity by HM Inspectors"/>
    <x v="0"/>
    <x v="0"/>
    <m/>
    <s v="Individual"/>
    <x v="0"/>
    <s v="Teacher or other staff "/>
    <x v="2"/>
    <s v="Teacher / Lecturer / Practitioner"/>
    <m/>
    <x v="0"/>
    <x v="0"/>
    <s v="Primary"/>
    <m/>
    <m/>
    <m/>
    <m/>
    <m/>
    <m/>
    <m/>
    <s v="Local authority"/>
    <m/>
    <m/>
    <m/>
    <s v="Publish response"/>
    <s v="ANON-E7Y6-NC95-A"/>
  </r>
  <r>
    <n v="445"/>
    <m/>
    <s v="c"/>
    <n v="242"/>
    <m/>
    <x v="0"/>
    <x v="1"/>
    <x v="0"/>
    <x v="1"/>
    <x v="0"/>
    <x v="0"/>
    <x v="2"/>
    <m/>
    <x v="1"/>
    <m/>
    <x v="2"/>
    <m/>
    <x v="2"/>
    <x v="1"/>
    <x v="0"/>
    <m/>
    <x v="4"/>
    <x v="5"/>
    <x v="2"/>
    <x v="1"/>
    <x v="0"/>
    <x v="0"/>
    <x v="1"/>
    <x v="1"/>
    <x v="0"/>
    <m/>
    <x v="0"/>
    <x v="0"/>
    <x v="0"/>
    <x v="1"/>
    <x v="0"/>
    <x v="0"/>
    <x v="0"/>
    <x v="0"/>
    <x v="1"/>
    <x v="0"/>
    <x v="3"/>
    <x v="0"/>
    <x v="1"/>
    <x v="1"/>
    <x v="0"/>
    <x v="0"/>
    <x v="0"/>
    <x v="0"/>
    <x v="1"/>
    <x v="1"/>
    <x v="1"/>
    <x v="0"/>
    <x v="1"/>
    <x v="1"/>
    <x v="1"/>
    <x v="0"/>
    <x v="4"/>
    <x v="0"/>
    <x v="0"/>
    <x v="1"/>
    <x v="0"/>
    <x v="1"/>
    <x v="0"/>
    <x v="2"/>
    <x v="0"/>
    <x v="0"/>
    <x v="1"/>
    <x v="0"/>
    <x v="0"/>
    <x v="0"/>
    <x v="1"/>
    <x v="0"/>
    <x v="0"/>
    <x v="1"/>
    <x v="0"/>
    <x v="0"/>
    <s v="Recommendations for improvement"/>
    <s v="Clear explanation of what the school / local authority / proprietor of independent schools is expected to do next"/>
    <s v="Indication of the support needed to make improvements"/>
    <m/>
    <m/>
    <m/>
    <m/>
    <s v="Clear summary of strengths and areas for development"/>
    <m/>
    <m/>
    <m/>
    <m/>
    <m/>
    <m/>
    <m/>
    <x v="0"/>
    <x v="2"/>
    <m/>
    <s v="Individual"/>
    <x v="0"/>
    <s v="Teacher or other staff "/>
    <x v="2"/>
    <s v="Teacher / Lecturer / Practitioner"/>
    <m/>
    <x v="0"/>
    <x v="0"/>
    <s v="Primary"/>
    <m/>
    <m/>
    <m/>
    <m/>
    <m/>
    <m/>
    <m/>
    <s v="Not Answered"/>
    <m/>
    <m/>
    <m/>
    <s v="Publish response"/>
    <s v="ANON-E7Y6-NC6F-R"/>
  </r>
  <r>
    <n v="446"/>
    <m/>
    <s v="c"/>
    <n v="314"/>
    <m/>
    <x v="0"/>
    <x v="1"/>
    <x v="0"/>
    <x v="0"/>
    <x v="0"/>
    <x v="0"/>
    <x v="0"/>
    <s v="Focus group with young people, discussion with specific groups e.g. Pupil Voice, Eco Committee etc. I's sure taht this does happen, but it doesn't happen in our setting."/>
    <x v="2"/>
    <m/>
    <x v="2"/>
    <m/>
    <x v="3"/>
    <x v="0"/>
    <x v="1"/>
    <m/>
    <x v="3"/>
    <x v="2"/>
    <x v="1"/>
    <x v="2"/>
    <x v="1"/>
    <x v="0"/>
    <x v="1"/>
    <x v="0"/>
    <x v="0"/>
    <m/>
    <x v="1"/>
    <x v="0"/>
    <x v="5"/>
    <x v="1"/>
    <x v="0"/>
    <x v="0"/>
    <x v="0"/>
    <x v="0"/>
    <x v="0"/>
    <x v="1"/>
    <x v="6"/>
    <x v="1"/>
    <x v="0"/>
    <x v="1"/>
    <x v="0"/>
    <x v="0"/>
    <x v="0"/>
    <x v="0"/>
    <x v="1"/>
    <x v="0"/>
    <x v="1"/>
    <x v="0"/>
    <x v="0"/>
    <x v="2"/>
    <x v="1"/>
    <x v="0"/>
    <x v="0"/>
    <x v="0"/>
    <x v="2"/>
    <x v="1"/>
    <x v="0"/>
    <x v="1"/>
    <x v="0"/>
    <x v="2"/>
    <x v="0"/>
    <x v="0"/>
    <x v="0"/>
    <x v="71"/>
    <x v="0"/>
    <x v="50"/>
    <x v="257"/>
    <x v="1"/>
    <x v="0"/>
    <x v="0"/>
    <x v="0"/>
    <x v="1"/>
    <s v="Recommendations for improvement"/>
    <s v="Clear explanation of what the school / local authority / proprietor of independent schools is expected to do next"/>
    <s v="Indication of the support needed to make improvements"/>
    <m/>
    <m/>
    <m/>
    <s v="Language and content which reflects the context of the school"/>
    <m/>
    <m/>
    <m/>
    <s v="Examples of effective practice"/>
    <m/>
    <s v="Clear explanation of what the school / local authority / proprietor of independent schools is expected to do next"/>
    <m/>
    <m/>
    <x v="0"/>
    <x v="0"/>
    <s v="All schools should recieve follow up. Regardless of how schools are viewed during the inspection, the process should be a supportive one. Following up the inspection with schools shows that the process is a valuable part of the school improvement cycle and not something that schools should be worried about."/>
    <s v="Individual"/>
    <x v="0"/>
    <s v="Teacher or other staff "/>
    <x v="2"/>
    <s v="Teacher / Lecturer / Practitioner"/>
    <m/>
    <x v="0"/>
    <x v="0"/>
    <m/>
    <m/>
    <m/>
    <m/>
    <m/>
    <m/>
    <s v="Other, please state:"/>
    <s v="School attached to care service."/>
    <s v="Not Answered"/>
    <m/>
    <m/>
    <m/>
    <s v="Do not publish response"/>
    <s v="ANON-E7Y6-NCWJ-W"/>
  </r>
  <r>
    <n v="447"/>
    <m/>
    <s v="c"/>
    <n v="388"/>
    <m/>
    <x v="0"/>
    <x v="1"/>
    <x v="0"/>
    <x v="3"/>
    <x v="4"/>
    <x v="4"/>
    <x v="2"/>
    <m/>
    <x v="1"/>
    <s v="Have the opportunity to answer or explain view of the inspectors at the time"/>
    <x v="3"/>
    <m/>
    <x v="5"/>
    <x v="0"/>
    <x v="1"/>
    <m/>
    <x v="3"/>
    <x v="2"/>
    <x v="1"/>
    <x v="1"/>
    <x v="3"/>
    <x v="0"/>
    <x v="1"/>
    <x v="0"/>
    <x v="0"/>
    <m/>
    <x v="3"/>
    <x v="132"/>
    <x v="1"/>
    <x v="1"/>
    <x v="0"/>
    <x v="0"/>
    <x v="1"/>
    <x v="0"/>
    <x v="0"/>
    <x v="0"/>
    <x v="6"/>
    <x v="0"/>
    <x v="0"/>
    <x v="1"/>
    <x v="0"/>
    <x v="2"/>
    <x v="0"/>
    <x v="0"/>
    <x v="0"/>
    <x v="3"/>
    <x v="3"/>
    <x v="1"/>
    <x v="0"/>
    <x v="1"/>
    <x v="1"/>
    <x v="0"/>
    <x v="2"/>
    <x v="0"/>
    <x v="2"/>
    <x v="1"/>
    <x v="0"/>
    <x v="1"/>
    <x v="0"/>
    <x v="2"/>
    <x v="0"/>
    <x v="0"/>
    <x v="0"/>
    <x v="0"/>
    <x v="0"/>
    <x v="0"/>
    <x v="1"/>
    <x v="1"/>
    <x v="0"/>
    <x v="1"/>
    <x v="0"/>
    <x v="1"/>
    <m/>
    <s v="Clear explanation of what the school / local authority / proprietor of independent schools is expected to do next"/>
    <m/>
    <m/>
    <m/>
    <m/>
    <m/>
    <s v="Clear summary of strengths and areas for development"/>
    <m/>
    <s v="Clear explanation of any inspection grades if these are part of the inspection"/>
    <s v="Examples of effective practice"/>
    <m/>
    <m/>
    <m/>
    <m/>
    <x v="3"/>
    <x v="1"/>
    <m/>
    <s v="Individual"/>
    <x v="0"/>
    <s v="Teacher or other staff "/>
    <x v="2"/>
    <s v="Teacher / Lecturer / Practitioner"/>
    <m/>
    <x v="1"/>
    <x v="0"/>
    <m/>
    <m/>
    <m/>
    <m/>
    <m/>
    <m/>
    <m/>
    <m/>
    <s v="Local authority"/>
    <m/>
    <m/>
    <m/>
    <s v="Publish response"/>
    <s v="ANON-E7Y6-NCEG-8"/>
  </r>
  <r>
    <n v="448"/>
    <m/>
    <s v="c"/>
    <n v="714"/>
    <m/>
    <x v="0"/>
    <x v="1"/>
    <x v="0"/>
    <x v="5"/>
    <x v="1"/>
    <x v="1"/>
    <x v="0"/>
    <s v="Pupil focus groups of all age and stage. A focus also on the pupil voice groups already established in schools."/>
    <x v="0"/>
    <s v="A choice of times convenient to all staff to share views."/>
    <x v="0"/>
    <s v="Talk to parent council groups."/>
    <x v="3"/>
    <x v="1"/>
    <x v="2"/>
    <s v="No"/>
    <x v="4"/>
    <x v="5"/>
    <x v="1"/>
    <x v="1"/>
    <x v="1"/>
    <x v="0"/>
    <x v="0"/>
    <x v="1"/>
    <x v="0"/>
    <m/>
    <x v="2"/>
    <x v="0"/>
    <x v="1"/>
    <x v="1"/>
    <x v="0"/>
    <x v="0"/>
    <x v="1"/>
    <x v="1"/>
    <x v="1"/>
    <x v="4"/>
    <x v="6"/>
    <x v="1"/>
    <x v="0"/>
    <x v="1"/>
    <x v="0"/>
    <x v="0"/>
    <x v="0"/>
    <x v="0"/>
    <x v="1"/>
    <x v="0"/>
    <x v="0"/>
    <x v="0"/>
    <x v="0"/>
    <x v="1"/>
    <x v="1"/>
    <x v="0"/>
    <x v="0"/>
    <x v="0"/>
    <x v="0"/>
    <x v="1"/>
    <x v="0"/>
    <x v="1"/>
    <x v="1"/>
    <x v="0"/>
    <x v="0"/>
    <x v="0"/>
    <x v="0"/>
    <x v="0"/>
    <x v="0"/>
    <x v="0"/>
    <x v="258"/>
    <x v="0"/>
    <x v="0"/>
    <x v="0"/>
    <x v="0"/>
    <x v="1"/>
    <m/>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s v="Timely publication after the inspection"/>
    <s v="Clear explanation of any inspection grades if these are part of the inspection"/>
    <s v="Examples of effective practice"/>
    <m/>
    <s v="Clear explanation of what the school / local authority / proprietor of independent schools is expected to do next"/>
    <s v="Indication of the support needed to make improvements"/>
    <m/>
    <x v="6"/>
    <x v="2"/>
    <m/>
    <s v="Individual"/>
    <x v="0"/>
    <s v="Teacher or other staff "/>
    <x v="2"/>
    <s v="Teacher / Lecturer / Practitioner"/>
    <m/>
    <x v="0"/>
    <x v="0"/>
    <s v="Primary"/>
    <m/>
    <m/>
    <m/>
    <m/>
    <m/>
    <m/>
    <m/>
    <s v="Not Answered"/>
    <m/>
    <m/>
    <m/>
    <s v="Publish response"/>
    <s v="ANON-E7Y6-NX12-M"/>
  </r>
  <r>
    <n v="449"/>
    <m/>
    <s v="c"/>
    <n v="772"/>
    <m/>
    <x v="0"/>
    <x v="1"/>
    <x v="0"/>
    <x v="0"/>
    <x v="1"/>
    <x v="2"/>
    <x v="2"/>
    <m/>
    <x v="0"/>
    <m/>
    <x v="0"/>
    <m/>
    <x v="2"/>
    <x v="0"/>
    <x v="1"/>
    <m/>
    <x v="4"/>
    <x v="5"/>
    <x v="1"/>
    <x v="2"/>
    <x v="0"/>
    <x v="0"/>
    <x v="1"/>
    <x v="1"/>
    <x v="0"/>
    <m/>
    <x v="2"/>
    <x v="0"/>
    <x v="0"/>
    <x v="1"/>
    <x v="1"/>
    <x v="0"/>
    <x v="0"/>
    <x v="0"/>
    <x v="0"/>
    <x v="1"/>
    <x v="6"/>
    <x v="1"/>
    <x v="0"/>
    <x v="2"/>
    <x v="0"/>
    <x v="2"/>
    <x v="0"/>
    <x v="0"/>
    <x v="1"/>
    <x v="0"/>
    <x v="1"/>
    <x v="1"/>
    <x v="3"/>
    <x v="1"/>
    <x v="1"/>
    <x v="0"/>
    <x v="2"/>
    <x v="2"/>
    <x v="2"/>
    <x v="1"/>
    <x v="0"/>
    <x v="1"/>
    <x v="0"/>
    <x v="0"/>
    <x v="2"/>
    <x v="0"/>
    <x v="0"/>
    <x v="0"/>
    <x v="0"/>
    <x v="0"/>
    <x v="1"/>
    <x v="1"/>
    <x v="0"/>
    <x v="1"/>
    <x v="0"/>
    <x v="1"/>
    <s v="Recommendations for improvement"/>
    <s v="Clear explanation of what the school / local authority / proprietor of independent schools is expected to do next"/>
    <s v="Indication of the support needed to make improvements"/>
    <m/>
    <m/>
    <m/>
    <s v="Language and content which reflects the context of the school"/>
    <m/>
    <m/>
    <m/>
    <m/>
    <s v="Recommendations for improvement"/>
    <m/>
    <s v="Indication of the support needed to make improvements"/>
    <m/>
    <x v="0"/>
    <x v="1"/>
    <m/>
    <s v="Individual"/>
    <x v="0"/>
    <s v="Teacher or other staff "/>
    <x v="2"/>
    <s v="Teacher / Lecturer / Practitioner"/>
    <m/>
    <x v="0"/>
    <x v="0"/>
    <s v="Primary"/>
    <m/>
    <m/>
    <m/>
    <m/>
    <m/>
    <m/>
    <m/>
    <s v="Not Answered"/>
    <m/>
    <m/>
    <m/>
    <s v="Do not publish response"/>
    <s v="ANON-E7Y6-NXFM-4"/>
  </r>
  <r>
    <n v="450"/>
    <m/>
    <s v="c"/>
    <n v="776"/>
    <m/>
    <x v="0"/>
    <x v="1"/>
    <x v="2"/>
    <x v="0"/>
    <x v="1"/>
    <x v="1"/>
    <x v="0"/>
    <s v="Allowing senior pupils from a school not under inspection to talk to young people in the school under inspection would help gain a wider understanding of how effective the teaching and learning in the inspected school actually is. _x000a_Student assessors would have to be carefully selected and trained, with an emphasis on integrity, interpersonal skills and reporting skills."/>
    <x v="0"/>
    <s v="Staff should be free to speak to inspectors if they wish to do so. Possible names should not be presented to the inspectors by senior school staff. Anonymity should be preserved at all times."/>
    <x v="0"/>
    <s v="A wider selection of parents needs to be consulted. Not all parents have the time, inclination or confidence to fill in questionnaires. Chairs of Parent Councils    _x000a_are not always truly representative of the parent body as a whole. Meetings with randomly selected parents in a neutral setting might provide a more representative sample."/>
    <x v="3"/>
    <x v="0"/>
    <x v="0"/>
    <m/>
    <x v="2"/>
    <x v="5"/>
    <x v="0"/>
    <x v="2"/>
    <x v="3"/>
    <x v="0"/>
    <x v="1"/>
    <x v="1"/>
    <x v="0"/>
    <m/>
    <x v="2"/>
    <x v="0"/>
    <x v="0"/>
    <x v="6"/>
    <x v="3"/>
    <x v="5"/>
    <x v="4"/>
    <x v="4"/>
    <x v="0"/>
    <x v="4"/>
    <x v="6"/>
    <x v="1"/>
    <x v="0"/>
    <x v="1"/>
    <x v="0"/>
    <x v="2"/>
    <x v="1"/>
    <x v="1"/>
    <x v="1"/>
    <x v="1"/>
    <x v="1"/>
    <x v="1"/>
    <x v="1"/>
    <x v="1"/>
    <x v="1"/>
    <x v="0"/>
    <x v="0"/>
    <x v="0"/>
    <x v="2"/>
    <x v="1"/>
    <x v="0"/>
    <x v="1"/>
    <x v="0"/>
    <x v="0"/>
    <x v="2"/>
    <x v="0"/>
    <x v="0"/>
    <x v="0"/>
    <x v="0"/>
    <x v="0"/>
    <x v="259"/>
    <x v="0"/>
    <x v="0"/>
    <x v="0"/>
    <x v="0"/>
    <x v="1"/>
    <s v="Recommendations for improvement"/>
    <s v="Clear explanation of what the school / local authority / proprietor of independent schools is expected to do next"/>
    <m/>
    <s v="Any planned follow-up activity by HM Inspectors"/>
    <m/>
    <m/>
    <m/>
    <s v="Clear summary of strengths and areas for development"/>
    <m/>
    <s v="Clear explanation of any inspection grades if these are part of the inspection"/>
    <m/>
    <s v="Recommendations for improvement"/>
    <m/>
    <m/>
    <m/>
    <x v="0"/>
    <x v="0"/>
    <m/>
    <s v="Individual"/>
    <x v="0"/>
    <s v="Teacher or other staff "/>
    <x v="2"/>
    <s v="Teacher / Lecturer / Practitioner"/>
    <m/>
    <x v="0"/>
    <x v="0"/>
    <m/>
    <m/>
    <m/>
    <s v="Secondary"/>
    <m/>
    <m/>
    <m/>
    <m/>
    <s v="Not Answered"/>
    <m/>
    <m/>
    <m/>
    <s v="Do not publish response"/>
    <s v="ANON-E7Y6-NXW6-X"/>
  </r>
  <r>
    <n v="451"/>
    <m/>
    <s v="c"/>
    <n v="834"/>
    <m/>
    <x v="0"/>
    <x v="1"/>
    <x v="2"/>
    <x v="0"/>
    <x v="1"/>
    <x v="2"/>
    <x v="0"/>
    <s v="Teenagers engage via apps or online, surveying them in that way and a chance in school very every child to put their views across would be useful.  Then those that wish could be asked follow up questions in a focus group._x000a__x000a_An electronic way could also give young people time to consider questions and answers rather than being put on the spot.  It would be inclusive to ESBA pupils or those that find verbal communication difficult."/>
    <x v="1"/>
    <s v="Surveys, focus groups on areas of expertise/ interest.  After school open house with inspectors and no SLT."/>
    <x v="2"/>
    <m/>
    <x v="1"/>
    <x v="0"/>
    <x v="4"/>
    <s v="Authorities should be inspected when concerns arise or every 10 years.   Individual schools can then be sampled from the authority._x000a__x000a_The education department where I work are heavily involved in 'mini inspections' and have a huge amount of data, they employ the school leaders, control budgets and resources. The authority drives the policies and procedures of individual schools, they know context and geographical challenges.  If there are issues or areas of concern then the authority will be aware, this could be an issue with individual school leadership or quite possible a sign of systematic problems that impact multiple schools or particular catchments."/>
    <x v="1"/>
    <x v="2"/>
    <x v="1"/>
    <x v="1"/>
    <x v="1"/>
    <x v="0"/>
    <x v="1"/>
    <x v="0"/>
    <x v="0"/>
    <s v="The grades are headline grabbers and don't always reflect the school accurately.  If a school gets a high grade what do they do next?  Sit comfortably without improvement until the next inspection is due?   As a parent of children in a school who has recently had a report with many weak areas I am now anxious when I personally am happy with the education they are receiving.  What did inspectors see in the school? Should I be concerned or move my children to another school?  This is what the community is left thinking after an inspection of our local secondary school and local newspapers label the school as weak.  This is not helpful to the community and really demoralising for the staff."/>
    <x v="5"/>
    <x v="133"/>
    <x v="1"/>
    <x v="1"/>
    <x v="0"/>
    <x v="0"/>
    <x v="0"/>
    <x v="0"/>
    <x v="4"/>
    <x v="3"/>
    <x v="4"/>
    <x v="1"/>
    <x v="0"/>
    <x v="0"/>
    <x v="3"/>
    <x v="5"/>
    <x v="0"/>
    <x v="0"/>
    <x v="1"/>
    <x v="0"/>
    <x v="1"/>
    <x v="0"/>
    <x v="3"/>
    <x v="0"/>
    <x v="0"/>
    <x v="1"/>
    <x v="2"/>
    <x v="0"/>
    <x v="0"/>
    <x v="0"/>
    <x v="0"/>
    <x v="0"/>
    <x v="1"/>
    <x v="2"/>
    <x v="2"/>
    <x v="1"/>
    <x v="0"/>
    <x v="72"/>
    <x v="0"/>
    <x v="0"/>
    <x v="260"/>
    <x v="0"/>
    <x v="0"/>
    <x v="0"/>
    <x v="1"/>
    <x v="1"/>
    <m/>
    <s v="Clear explanation of what the school / local authority / proprietor of independent schools is expected to do next"/>
    <m/>
    <s v="Any planned follow-up activity by HM Inspectors"/>
    <m/>
    <m/>
    <m/>
    <s v="Clear summary of strengths and areas for development"/>
    <m/>
    <m/>
    <s v="Examples of effective practice"/>
    <m/>
    <s v="Clear explanation of what the school / local authority / proprietor of independent schools is expected to do next"/>
    <m/>
    <m/>
    <x v="5"/>
    <x v="2"/>
    <m/>
    <s v="Individual"/>
    <x v="0"/>
    <s v="Teacher or other staff "/>
    <x v="2"/>
    <s v="Teacher / Lecturer / Practitioner"/>
    <m/>
    <x v="0"/>
    <x v="0"/>
    <m/>
    <m/>
    <m/>
    <s v="Secondary"/>
    <m/>
    <m/>
    <m/>
    <m/>
    <s v="Not Answered"/>
    <m/>
    <m/>
    <m/>
    <s v="Publish response"/>
    <s v="ANON-E7Y6-NXTY-X"/>
  </r>
  <r>
    <n v="452"/>
    <m/>
    <s v="c"/>
    <n v="639"/>
    <m/>
    <x v="0"/>
    <x v="1"/>
    <x v="0"/>
    <x v="1"/>
    <x v="3"/>
    <x v="5"/>
    <x v="0"/>
    <s v="Pupils names should not be asked for on their questionnaire forms."/>
    <x v="0"/>
    <s v="The staff should feel that they can speak freely about the school involved and not feel that their position at that school is in jeopardy  of losing their job. _x000a__x000a_Questionnaires should not ask for a name on the form considering it is meant to be anonymous."/>
    <x v="2"/>
    <s v="Parents on the parents focus group should be different to those that are on the staff focus group. _x000a__x000a_Staff focus groups should not be made up of staff who are getting to do what they want to do all the time. _x000a__x000a_Staff who are friendly with teachers."/>
    <x v="6"/>
    <x v="1"/>
    <x v="5"/>
    <s v="Inspections should take place every_x000a_year._x000a__x000a_Inspectors should turn up at the proposed school unannounced so the Inspectors can see the true picture of the school. _x000a__x000a_Schools should not let the pupils who don't go to classes stay at home when the Inspection is going on."/>
    <x v="1"/>
    <x v="1"/>
    <x v="0"/>
    <x v="1"/>
    <x v="0"/>
    <x v="0"/>
    <x v="1"/>
    <x v="0"/>
    <x v="0"/>
    <m/>
    <x v="3"/>
    <x v="134"/>
    <x v="4"/>
    <x v="6"/>
    <x v="0"/>
    <x v="0"/>
    <x v="0"/>
    <x v="0"/>
    <x v="3"/>
    <x v="0"/>
    <x v="3"/>
    <x v="0"/>
    <x v="2"/>
    <x v="1"/>
    <x v="3"/>
    <x v="4"/>
    <x v="0"/>
    <x v="0"/>
    <x v="1"/>
    <x v="1"/>
    <x v="1"/>
    <x v="0"/>
    <x v="1"/>
    <x v="1"/>
    <x v="1"/>
    <x v="0"/>
    <x v="4"/>
    <x v="4"/>
    <x v="2"/>
    <x v="1"/>
    <x v="0"/>
    <x v="1"/>
    <x v="0"/>
    <x v="0"/>
    <x v="0"/>
    <x v="0"/>
    <x v="1"/>
    <x v="0"/>
    <x v="1"/>
    <x v="0"/>
    <x v="261"/>
    <x v="1"/>
    <x v="0"/>
    <x v="0"/>
    <x v="0"/>
    <x v="0"/>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s v="Clear explanation of any inspection grades if these are part of the inspection"/>
    <m/>
    <m/>
    <s v="Clear explanation of what the school / local authority / proprietor of independent schools is expected to do next"/>
    <m/>
    <m/>
    <x v="0"/>
    <x v="0"/>
    <m/>
    <s v="Individual"/>
    <x v="0"/>
    <s v="Teacher or other staff "/>
    <x v="2"/>
    <s v="Support Staff"/>
    <m/>
    <x v="0"/>
    <x v="0"/>
    <m/>
    <m/>
    <m/>
    <s v="Secondary"/>
    <m/>
    <m/>
    <m/>
    <m/>
    <s v="Local authority"/>
    <m/>
    <m/>
    <m/>
    <s v="Do not publish response"/>
    <s v="ANON-E7Y6-NX9M-Q"/>
  </r>
  <r>
    <n v="453"/>
    <m/>
    <s v="c"/>
    <n v="768"/>
    <m/>
    <x v="0"/>
    <x v="1"/>
    <x v="0"/>
    <x v="0"/>
    <x v="0"/>
    <x v="0"/>
    <x v="2"/>
    <s v="Its hard to answer as I'm unsure how it could be done and I don't want to add anything extra to what already needs done. Continuing to use methods already suggested."/>
    <x v="1"/>
    <m/>
    <x v="2"/>
    <m/>
    <x v="1"/>
    <x v="3"/>
    <x v="0"/>
    <m/>
    <x v="3"/>
    <x v="5"/>
    <x v="2"/>
    <x v="1"/>
    <x v="1"/>
    <x v="1"/>
    <x v="1"/>
    <x v="1"/>
    <x v="0"/>
    <m/>
    <x v="5"/>
    <x v="0"/>
    <x v="6"/>
    <x v="4"/>
    <x v="0"/>
    <x v="0"/>
    <x v="0"/>
    <x v="0"/>
    <x v="4"/>
    <x v="3"/>
    <x v="4"/>
    <x v="3"/>
    <x v="0"/>
    <x v="1"/>
    <x v="1"/>
    <x v="2"/>
    <x v="0"/>
    <x v="0"/>
    <x v="1"/>
    <x v="0"/>
    <x v="0"/>
    <x v="1"/>
    <x v="0"/>
    <x v="0"/>
    <x v="1"/>
    <x v="0"/>
    <x v="4"/>
    <x v="4"/>
    <x v="2"/>
    <x v="1"/>
    <x v="0"/>
    <x v="1"/>
    <x v="0"/>
    <x v="1"/>
    <x v="1"/>
    <x v="0"/>
    <x v="4"/>
    <x v="0"/>
    <x v="0"/>
    <x v="0"/>
    <x v="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s v="Timely publication after the inspection"/>
    <s v="Clear explanation of any inspection grades if these are part of the inspection"/>
    <s v="Examples of effective practice"/>
    <s v="Recommendations for improvement"/>
    <s v="Clear explanation of what the school / local authority / proprietor of independent schools is expected to do next"/>
    <s v="Indication of the support needed to make improvements"/>
    <s v="Any planned follow-up activity by HM Inspectors"/>
    <x v="2"/>
    <x v="0"/>
    <m/>
    <s v="Individual"/>
    <x v="0"/>
    <s v="Teacher or other staff "/>
    <x v="2"/>
    <s v="Support Staff"/>
    <m/>
    <x v="1"/>
    <x v="0"/>
    <m/>
    <m/>
    <m/>
    <m/>
    <m/>
    <m/>
    <m/>
    <m/>
    <s v="Not Answered"/>
    <m/>
    <m/>
    <m/>
    <s v="Do not publish response"/>
    <s v="ANON-E7Y6-NXFG-X"/>
  </r>
  <r>
    <n v="454"/>
    <m/>
    <s v="c"/>
    <n v="781"/>
    <m/>
    <x v="0"/>
    <x v="1"/>
    <x v="0"/>
    <x v="3"/>
    <x v="0"/>
    <x v="2"/>
    <x v="0"/>
    <s v="Take more groups of children out and ask them questions relating to a broader range of subject areas to get an overall view, but in a fun, not too serious way."/>
    <x v="1"/>
    <s v="By making it feel less like a judgemental interview._x000a_Staff become nervous about inspections because theres a massive worry that the wrong thimg is said, or that you haven't explained something well enough. Questions should also be direct so that staff understand exactly what they want to know. Its not fun trying to decipher what's being asked."/>
    <x v="2"/>
    <m/>
    <x v="2"/>
    <x v="0"/>
    <x v="2"/>
    <m/>
    <x v="2"/>
    <x v="2"/>
    <x v="0"/>
    <x v="2"/>
    <x v="1"/>
    <x v="0"/>
    <x v="0"/>
    <x v="1"/>
    <x v="0"/>
    <m/>
    <x v="1"/>
    <x v="0"/>
    <x v="1"/>
    <x v="1"/>
    <x v="0"/>
    <x v="0"/>
    <x v="0"/>
    <x v="0"/>
    <x v="0"/>
    <x v="1"/>
    <x v="0"/>
    <x v="1"/>
    <x v="0"/>
    <x v="1"/>
    <x v="0"/>
    <x v="2"/>
    <x v="0"/>
    <x v="0"/>
    <x v="1"/>
    <x v="0"/>
    <x v="0"/>
    <x v="0"/>
    <x v="1"/>
    <x v="1"/>
    <x v="1"/>
    <x v="1"/>
    <x v="0"/>
    <x v="0"/>
    <x v="0"/>
    <x v="0"/>
    <x v="0"/>
    <x v="1"/>
    <x v="0"/>
    <x v="0"/>
    <x v="0"/>
    <x v="0"/>
    <x v="1"/>
    <x v="0"/>
    <x v="0"/>
    <x v="0"/>
    <x v="262"/>
    <x v="0"/>
    <x v="0"/>
    <x v="1"/>
    <x v="1"/>
    <x v="1"/>
    <m/>
    <s v="Clear explanation of what the school / local authority / proprietor of independent schools is expected to do next"/>
    <s v="Indication of the support needed to make improvements"/>
    <m/>
    <m/>
    <m/>
    <m/>
    <s v="Clear summary of strengths and areas for development"/>
    <m/>
    <s v="Clear explanation of any inspection grades if these are part of the inspection"/>
    <s v="Examples of effective practice"/>
    <m/>
    <m/>
    <m/>
    <m/>
    <x v="0"/>
    <x v="1"/>
    <m/>
    <s v="Individual"/>
    <x v="0"/>
    <s v="Teacher or other staff "/>
    <x v="2"/>
    <s v="Support Staff"/>
    <m/>
    <x v="0"/>
    <x v="0"/>
    <s v="Primary"/>
    <m/>
    <m/>
    <m/>
    <m/>
    <m/>
    <m/>
    <m/>
    <s v="Not Answered"/>
    <m/>
    <m/>
    <m/>
    <s v="Publish response"/>
    <s v="ANON-E7Y6-NXWE-D"/>
  </r>
  <r>
    <n v="455"/>
    <m/>
    <s v="c"/>
    <n v="825"/>
    <m/>
    <x v="0"/>
    <x v="1"/>
    <x v="0"/>
    <x v="2"/>
    <x v="4"/>
    <x v="2"/>
    <x v="4"/>
    <m/>
    <x v="0"/>
    <s v="Staff seem to be overlooked, especially support staff who see things from a different perspective."/>
    <x v="2"/>
    <m/>
    <x v="3"/>
    <x v="1"/>
    <x v="0"/>
    <m/>
    <x v="2"/>
    <x v="2"/>
    <x v="1"/>
    <x v="1"/>
    <x v="2"/>
    <x v="1"/>
    <x v="1"/>
    <x v="1"/>
    <x v="0"/>
    <m/>
    <x v="2"/>
    <x v="0"/>
    <x v="0"/>
    <x v="0"/>
    <x v="1"/>
    <x v="0"/>
    <x v="0"/>
    <x v="0"/>
    <x v="0"/>
    <x v="0"/>
    <x v="3"/>
    <x v="1"/>
    <x v="2"/>
    <x v="0"/>
    <x v="0"/>
    <x v="0"/>
    <x v="1"/>
    <x v="0"/>
    <x v="1"/>
    <x v="1"/>
    <x v="1"/>
    <x v="0"/>
    <x v="1"/>
    <x v="1"/>
    <x v="1"/>
    <x v="0"/>
    <x v="4"/>
    <x v="0"/>
    <x v="0"/>
    <x v="1"/>
    <x v="2"/>
    <x v="1"/>
    <x v="0"/>
    <x v="0"/>
    <x v="0"/>
    <x v="0"/>
    <x v="1"/>
    <x v="0"/>
    <x v="1"/>
    <x v="0"/>
    <x v="263"/>
    <x v="0"/>
    <x v="0"/>
    <x v="0"/>
    <x v="0"/>
    <x v="0"/>
    <s v="Recommendations for improvement"/>
    <m/>
    <s v="Indication of the support needed to make improvements"/>
    <m/>
    <m/>
    <m/>
    <m/>
    <s v="Clear summary of strengths and areas for development"/>
    <m/>
    <m/>
    <m/>
    <s v="Recommendations for improvement"/>
    <s v="Clear explanation of what the school / local authority / proprietor of independent schools is expected to do next"/>
    <m/>
    <m/>
    <x v="1"/>
    <x v="0"/>
    <m/>
    <s v="Individual"/>
    <x v="0"/>
    <s v="Teacher or other staff "/>
    <x v="2"/>
    <s v="Support Staff"/>
    <m/>
    <x v="0"/>
    <x v="0"/>
    <m/>
    <m/>
    <m/>
    <s v="Secondary"/>
    <m/>
    <m/>
    <m/>
    <m/>
    <s v="Not Answered"/>
    <m/>
    <m/>
    <m/>
    <s v="Publish response"/>
    <s v="ANON-E7Y6-NXTQ-P"/>
  </r>
  <r>
    <n v="456"/>
    <m/>
    <s v="c"/>
    <n v="15"/>
    <m/>
    <x v="0"/>
    <x v="1"/>
    <x v="1"/>
    <x v="1"/>
    <x v="1"/>
    <x v="2"/>
    <x v="4"/>
    <m/>
    <x v="2"/>
    <m/>
    <x v="3"/>
    <m/>
    <x v="3"/>
    <x v="1"/>
    <x v="4"/>
    <s v="Inspections should only take place where there are concerns about attainment, HWB or a significant number of parental complaints. Inspections should be supportive and undertaken by people who have recent school leadership experience in the precious 12 months. This will reduce inspections resulting in time for inspectors to support schools rather than add additional stress and pressure."/>
    <x v="1"/>
    <x v="1"/>
    <x v="2"/>
    <x v="1"/>
    <x v="1"/>
    <x v="1"/>
    <x v="1"/>
    <x v="1"/>
    <x v="0"/>
    <m/>
    <x v="1"/>
    <x v="0"/>
    <x v="3"/>
    <x v="1"/>
    <x v="1"/>
    <x v="1"/>
    <x v="4"/>
    <x v="2"/>
    <x v="3"/>
    <x v="0"/>
    <x v="0"/>
    <x v="0"/>
    <x v="2"/>
    <x v="2"/>
    <x v="0"/>
    <x v="4"/>
    <x v="0"/>
    <x v="0"/>
    <x v="0"/>
    <x v="3"/>
    <x v="1"/>
    <x v="1"/>
    <x v="0"/>
    <x v="0"/>
    <x v="1"/>
    <x v="1"/>
    <x v="5"/>
    <x v="2"/>
    <x v="3"/>
    <x v="0"/>
    <x v="0"/>
    <x v="3"/>
    <x v="3"/>
    <x v="4"/>
    <x v="4"/>
    <x v="3"/>
    <x v="3"/>
    <x v="0"/>
    <x v="1"/>
    <x v="0"/>
    <x v="264"/>
    <x v="1"/>
    <x v="0"/>
    <x v="1"/>
    <x v="1"/>
    <x v="0"/>
    <m/>
    <m/>
    <m/>
    <m/>
    <m/>
    <m/>
    <s v="Language and content which reflects the context of the school"/>
    <m/>
    <m/>
    <m/>
    <m/>
    <m/>
    <m/>
    <m/>
    <m/>
    <x v="3"/>
    <x v="0"/>
    <m/>
    <s v="Individual"/>
    <x v="0"/>
    <s v="Teacher or other staff "/>
    <x v="3"/>
    <s v="Teacher / Lecturer / Practitioner"/>
    <m/>
    <x v="0"/>
    <x v="0"/>
    <s v="Primary"/>
    <m/>
    <m/>
    <m/>
    <m/>
    <m/>
    <m/>
    <m/>
    <s v="Not Answered"/>
    <m/>
    <m/>
    <m/>
    <s v="Do not publish response"/>
    <s v="ANON-E7Y6-NCYJ-Y"/>
  </r>
  <r>
    <n v="457"/>
    <m/>
    <s v="c"/>
    <n v="16"/>
    <m/>
    <x v="0"/>
    <x v="1"/>
    <x v="0"/>
    <x v="0"/>
    <x v="1"/>
    <x v="2"/>
    <x v="0"/>
    <s v="They should have opportunity to share their thoughts and views freely.  Maybe given a chance to join the evaluation at their level.  However teachers views on who to involve would be needed as some may find challenging."/>
    <x v="1"/>
    <s v="I liked the staff discussion model where a group of staff are involved in discussions around provocations presented by HMIE.  Also clear space to share good practices.  Last inspection I was not confident enough to go and talk when the invitation was general."/>
    <x v="3"/>
    <m/>
    <x v="2"/>
    <x v="0"/>
    <x v="1"/>
    <m/>
    <x v="4"/>
    <x v="5"/>
    <x v="0"/>
    <x v="2"/>
    <x v="0"/>
    <x v="0"/>
    <x v="0"/>
    <x v="1"/>
    <x v="0"/>
    <m/>
    <x v="0"/>
    <x v="0"/>
    <x v="0"/>
    <x v="0"/>
    <x v="4"/>
    <x v="1"/>
    <x v="1"/>
    <x v="2"/>
    <x v="0"/>
    <x v="1"/>
    <x v="0"/>
    <x v="0"/>
    <x v="0"/>
    <x v="0"/>
    <x v="0"/>
    <x v="0"/>
    <x v="0"/>
    <x v="0"/>
    <x v="1"/>
    <x v="0"/>
    <x v="1"/>
    <x v="1"/>
    <x v="3"/>
    <x v="0"/>
    <x v="1"/>
    <x v="0"/>
    <x v="0"/>
    <x v="0"/>
    <x v="2"/>
    <x v="1"/>
    <x v="0"/>
    <x v="0"/>
    <x v="1"/>
    <x v="2"/>
    <x v="0"/>
    <x v="1"/>
    <x v="0"/>
    <x v="0"/>
    <x v="0"/>
    <x v="0"/>
    <x v="265"/>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m/>
    <s v="Indication of the support needed to make improvements"/>
    <m/>
    <x v="2"/>
    <x v="1"/>
    <m/>
    <s v="Individual"/>
    <x v="0"/>
    <s v="Teacher or other staff "/>
    <x v="3"/>
    <s v="Teacher / Lecturer / Practitioner"/>
    <m/>
    <x v="0"/>
    <x v="0"/>
    <s v="Primary"/>
    <m/>
    <m/>
    <m/>
    <m/>
    <m/>
    <m/>
    <m/>
    <s v="Not Answered"/>
    <m/>
    <m/>
    <m/>
    <s v="Publish response"/>
    <s v="ANON-E7Y6-NCYA-P"/>
  </r>
  <r>
    <n v="458"/>
    <m/>
    <s v="c"/>
    <n v="144"/>
    <m/>
    <x v="0"/>
    <x v="1"/>
    <x v="2"/>
    <x v="3"/>
    <x v="1"/>
    <x v="0"/>
    <x v="2"/>
    <m/>
    <x v="1"/>
    <m/>
    <x v="2"/>
    <m/>
    <x v="2"/>
    <x v="0"/>
    <x v="1"/>
    <m/>
    <x v="2"/>
    <x v="5"/>
    <x v="2"/>
    <x v="2"/>
    <x v="0"/>
    <x v="0"/>
    <x v="1"/>
    <x v="0"/>
    <x v="0"/>
    <m/>
    <x v="0"/>
    <x v="0"/>
    <x v="0"/>
    <x v="0"/>
    <x v="0"/>
    <x v="0"/>
    <x v="0"/>
    <x v="1"/>
    <x v="0"/>
    <x v="0"/>
    <x v="0"/>
    <x v="0"/>
    <x v="0"/>
    <x v="0"/>
    <x v="1"/>
    <x v="2"/>
    <x v="0"/>
    <x v="0"/>
    <x v="0"/>
    <x v="0"/>
    <x v="0"/>
    <x v="1"/>
    <x v="0"/>
    <x v="1"/>
    <x v="1"/>
    <x v="0"/>
    <x v="0"/>
    <x v="0"/>
    <x v="0"/>
    <x v="0"/>
    <x v="0"/>
    <x v="1"/>
    <x v="0"/>
    <x v="1"/>
    <x v="4"/>
    <x v="1"/>
    <x v="0"/>
    <x v="0"/>
    <x v="0"/>
    <x v="0"/>
    <x v="266"/>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m/>
    <m/>
    <m/>
    <s v="Examples of effective practice"/>
    <s v="Recommendations for improvement"/>
    <m/>
    <m/>
    <m/>
    <x v="1"/>
    <x v="0"/>
    <m/>
    <s v="Individual"/>
    <x v="0"/>
    <s v="Teacher or other staff "/>
    <x v="3"/>
    <s v="Teacher / Lecturer / Practitioner"/>
    <m/>
    <x v="0"/>
    <x v="0"/>
    <s v="Primary"/>
    <m/>
    <m/>
    <m/>
    <m/>
    <m/>
    <m/>
    <m/>
    <s v="Not Answered"/>
    <m/>
    <m/>
    <m/>
    <s v="Publish response"/>
    <s v="ANON-E7Y6-NCVA-K"/>
  </r>
  <r>
    <n v="459"/>
    <m/>
    <s v="c"/>
    <n v="209"/>
    <m/>
    <x v="0"/>
    <x v="1"/>
    <x v="0"/>
    <x v="0"/>
    <x v="1"/>
    <x v="2"/>
    <x v="0"/>
    <s v="Asking children questions during class observations. Focus groups for other areas of school life. Simple surveys that is accessible to all students."/>
    <x v="0"/>
    <s v="Anonymous surveys where staff can freely share their views."/>
    <x v="0"/>
    <s v="Again, anonymous surveys."/>
    <x v="5"/>
    <x v="0"/>
    <x v="1"/>
    <m/>
    <x v="2"/>
    <x v="0"/>
    <x v="2"/>
    <x v="0"/>
    <x v="3"/>
    <x v="0"/>
    <x v="1"/>
    <x v="0"/>
    <x v="0"/>
    <s v="I think the grading only oversimplifies the results of an inspection if people do not read the whole or part of the report._x000a__x000a_Perhaps a grading and a short summary would be good."/>
    <x v="5"/>
    <x v="135"/>
    <x v="1"/>
    <x v="1"/>
    <x v="0"/>
    <x v="0"/>
    <x v="0"/>
    <x v="0"/>
    <x v="0"/>
    <x v="1"/>
    <x v="6"/>
    <x v="0"/>
    <x v="0"/>
    <x v="0"/>
    <x v="0"/>
    <x v="2"/>
    <x v="0"/>
    <x v="0"/>
    <x v="0"/>
    <x v="0"/>
    <x v="1"/>
    <x v="1"/>
    <x v="0"/>
    <x v="1"/>
    <x v="1"/>
    <x v="0"/>
    <x v="0"/>
    <x v="0"/>
    <x v="0"/>
    <x v="1"/>
    <x v="0"/>
    <x v="0"/>
    <x v="1"/>
    <x v="0"/>
    <x v="2"/>
    <x v="0"/>
    <x v="1"/>
    <x v="0"/>
    <x v="0"/>
    <x v="0"/>
    <x v="267"/>
    <x v="0"/>
    <x v="0"/>
    <x v="0"/>
    <x v="1"/>
    <x v="1"/>
    <s v="Recommendations for improvement"/>
    <m/>
    <s v="Indication of the support needed to make improvements"/>
    <s v="Any planned follow-up activity by HM Inspectors"/>
    <m/>
    <m/>
    <m/>
    <s v="Clear summary of strengths and areas for development"/>
    <m/>
    <m/>
    <m/>
    <s v="Recommendations for improvement"/>
    <m/>
    <m/>
    <s v="Any planned follow-up activity by HM Inspectors"/>
    <x v="2"/>
    <x v="1"/>
    <s v="Inspection should be seen as an opportunity to improve. It should be a supportive experience where educators and leaders can learn from professionals who visit lots of schools."/>
    <s v="Individual"/>
    <x v="0"/>
    <s v="Teacher or other staff "/>
    <x v="3"/>
    <s v="Teacher / Lecturer / Practitioner"/>
    <m/>
    <x v="0"/>
    <x v="0"/>
    <s v="Primary"/>
    <m/>
    <m/>
    <m/>
    <m/>
    <m/>
    <m/>
    <m/>
    <s v="Not Answered"/>
    <m/>
    <m/>
    <m/>
    <s v="Publish response"/>
    <s v="ANON-E7Y6-NCJK-H"/>
  </r>
  <r>
    <n v="460"/>
    <m/>
    <s v="c"/>
    <n v="390"/>
    <m/>
    <x v="0"/>
    <x v="1"/>
    <x v="0"/>
    <x v="5"/>
    <x v="0"/>
    <x v="5"/>
    <x v="3"/>
    <m/>
    <x v="0"/>
    <m/>
    <x v="4"/>
    <m/>
    <x v="2"/>
    <x v="0"/>
    <x v="1"/>
    <m/>
    <x v="2"/>
    <x v="0"/>
    <x v="2"/>
    <x v="0"/>
    <x v="1"/>
    <x v="0"/>
    <x v="0"/>
    <x v="1"/>
    <x v="0"/>
    <m/>
    <x v="1"/>
    <x v="0"/>
    <x v="0"/>
    <x v="0"/>
    <x v="1"/>
    <x v="0"/>
    <x v="4"/>
    <x v="2"/>
    <x v="3"/>
    <x v="1"/>
    <x v="0"/>
    <x v="1"/>
    <x v="2"/>
    <x v="0"/>
    <x v="0"/>
    <x v="2"/>
    <x v="0"/>
    <x v="0"/>
    <x v="1"/>
    <x v="0"/>
    <x v="1"/>
    <x v="0"/>
    <x v="0"/>
    <x v="1"/>
    <x v="1"/>
    <x v="0"/>
    <x v="2"/>
    <x v="0"/>
    <x v="0"/>
    <x v="1"/>
    <x v="0"/>
    <x v="1"/>
    <x v="0"/>
    <x v="2"/>
    <x v="0"/>
    <x v="0"/>
    <x v="1"/>
    <x v="0"/>
    <x v="0"/>
    <x v="0"/>
    <x v="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s v="Clear explanation of any inspection grades if these are part of the inspection"/>
    <m/>
    <m/>
    <m/>
    <m/>
    <m/>
    <x v="0"/>
    <x v="1"/>
    <m/>
    <s v="Individual"/>
    <x v="0"/>
    <s v="Teacher or other staff "/>
    <x v="3"/>
    <s v="Teacher / Lecturer / Practitioner"/>
    <m/>
    <x v="0"/>
    <x v="0"/>
    <m/>
    <m/>
    <m/>
    <s v="Secondary"/>
    <m/>
    <m/>
    <m/>
    <m/>
    <s v="Local authority"/>
    <m/>
    <m/>
    <m/>
    <s v="Do not publish response"/>
    <s v="ANON-E7Y6-NCEB-3"/>
  </r>
  <r>
    <n v="461"/>
    <m/>
    <s v="c"/>
    <n v="670"/>
    <m/>
    <x v="0"/>
    <x v="1"/>
    <x v="1"/>
    <x v="0"/>
    <x v="3"/>
    <x v="1"/>
    <x v="0"/>
    <s v="ask children and young people how the would like to be heard. Make sure every child’s ‘voice’ is heard"/>
    <x v="0"/>
    <s v="Make sure they can speak candidly. Avoid having SLT present."/>
    <x v="0"/>
    <s v="Meet parents in venues outside of the school. Make yourself accessible as possible, use community settings. Limit input from parent council, sometimes they are used as a mouth piece by the HT."/>
    <x v="6"/>
    <x v="1"/>
    <x v="0"/>
    <s v="regular inspections are helpful in maintaining standards."/>
    <x v="2"/>
    <x v="0"/>
    <x v="4"/>
    <x v="0"/>
    <x v="3"/>
    <x v="1"/>
    <x v="0"/>
    <x v="1"/>
    <x v="0"/>
    <m/>
    <x v="2"/>
    <x v="136"/>
    <x v="0"/>
    <x v="0"/>
    <x v="0"/>
    <x v="0"/>
    <x v="0"/>
    <x v="0"/>
    <x v="0"/>
    <x v="1"/>
    <x v="4"/>
    <x v="1"/>
    <x v="2"/>
    <x v="1"/>
    <x v="0"/>
    <x v="2"/>
    <x v="0"/>
    <x v="0"/>
    <x v="0"/>
    <x v="3"/>
    <x v="0"/>
    <x v="1"/>
    <x v="1"/>
    <x v="1"/>
    <x v="1"/>
    <x v="0"/>
    <x v="4"/>
    <x v="4"/>
    <x v="2"/>
    <x v="1"/>
    <x v="0"/>
    <x v="1"/>
    <x v="0"/>
    <x v="2"/>
    <x v="0"/>
    <x v="0"/>
    <x v="1"/>
    <x v="73"/>
    <x v="1"/>
    <x v="0"/>
    <x v="1"/>
    <x v="1"/>
    <x v="0"/>
    <x v="0"/>
    <x v="0"/>
    <x v="1"/>
    <s v="Recommendations for improvement"/>
    <m/>
    <m/>
    <s v="Any planned follow-up activity by HM Inspectors"/>
    <m/>
    <m/>
    <m/>
    <s v="Clear summary of strengths and areas for development"/>
    <s v="Timely publication after the inspection"/>
    <m/>
    <m/>
    <m/>
    <m/>
    <s v="Indication of the support needed to make improvements"/>
    <m/>
    <x v="0"/>
    <x v="2"/>
    <m/>
    <s v="Individual"/>
    <x v="0"/>
    <s v="Teacher or other staff "/>
    <x v="3"/>
    <s v="Teacher / Lecturer / Practitioner"/>
    <m/>
    <x v="0"/>
    <x v="0"/>
    <m/>
    <m/>
    <m/>
    <m/>
    <s v="Tertiary (Further / Higher Education)"/>
    <m/>
    <m/>
    <m/>
    <s v="Not Answered"/>
    <m/>
    <m/>
    <m/>
    <s v="Publish response"/>
    <s v="ANON-E7Y6-NXR9-V"/>
  </r>
  <r>
    <n v="462"/>
    <m/>
    <s v="c"/>
    <n v="814"/>
    <m/>
    <x v="0"/>
    <x v="1"/>
    <x v="0"/>
    <x v="2"/>
    <x v="1"/>
    <x v="1"/>
    <x v="3"/>
    <m/>
    <x v="0"/>
    <s v="A chance to meet individually with inspectors to share their knowledge and feelings about their setting."/>
    <x v="2"/>
    <s v="Parents must have a say and are given the opportunity to meet with inspectors. The issue would be that often those that do contribute have an axe to grind, or perceived axe to grind, though I imagine inspectors are good at recognising these particular parents."/>
    <x v="5"/>
    <x v="2"/>
    <x v="3"/>
    <s v="I think QIOs and inspector teams should be in and out of schools with greater frequency to remove the stigma/stress of looming inspections._x000a_I feel very strongly that it should be a supportive, advisory process rather than investigative and negative. Staff are, generally, working very hard but will understandably need guidance."/>
    <x v="3"/>
    <x v="5"/>
    <x v="1"/>
    <x v="2"/>
    <x v="1"/>
    <x v="0"/>
    <x v="0"/>
    <x v="1"/>
    <x v="0"/>
    <s v="I work as a supply teacher so I am in several schools. I have seen inspection reports from schools that are extremely challenging to work in, not prioritising the children but ticking the correct boxes and they come out with a positive report whilst other schools, very child-centred, happy working environments do not._x000a_It makes a mockery of the system. It seems that wall displays and an HT with the gift of the gab gets you a positive report."/>
    <x v="5"/>
    <x v="137"/>
    <x v="0"/>
    <x v="1"/>
    <x v="0"/>
    <x v="0"/>
    <x v="0"/>
    <x v="0"/>
    <x v="0"/>
    <x v="0"/>
    <x v="0"/>
    <x v="1"/>
    <x v="0"/>
    <x v="0"/>
    <x v="2"/>
    <x v="2"/>
    <x v="0"/>
    <x v="0"/>
    <x v="1"/>
    <x v="0"/>
    <x v="1"/>
    <x v="0"/>
    <x v="0"/>
    <x v="1"/>
    <x v="1"/>
    <x v="0"/>
    <x v="0"/>
    <x v="0"/>
    <x v="0"/>
    <x v="1"/>
    <x v="0"/>
    <x v="1"/>
    <x v="1"/>
    <x v="0"/>
    <x v="2"/>
    <x v="0"/>
    <x v="0"/>
    <x v="74"/>
    <x v="0"/>
    <x v="0"/>
    <x v="268"/>
    <x v="1"/>
    <x v="0"/>
    <x v="1"/>
    <x v="1"/>
    <x v="1"/>
    <s v="Recommendations for improvement"/>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m/>
    <m/>
    <m/>
    <m/>
    <s v="Clear explanation of what the school / local authority / proprietor of independent schools is expected to do next"/>
    <m/>
    <m/>
    <x v="0"/>
    <x v="2"/>
    <m/>
    <s v="Individual"/>
    <x v="0"/>
    <s v="Teacher or other staff "/>
    <x v="3"/>
    <s v="Teacher / Lecturer / Practitioner"/>
    <m/>
    <x v="0"/>
    <x v="0"/>
    <s v="Primary"/>
    <m/>
    <m/>
    <m/>
    <m/>
    <m/>
    <m/>
    <m/>
    <s v="Not Answered"/>
    <m/>
    <m/>
    <m/>
    <s v="Publish response"/>
    <s v="ANON-E7Y6-NX45-T"/>
  </r>
  <r>
    <n v="463"/>
    <m/>
    <s v="c"/>
    <n v="815"/>
    <m/>
    <x v="0"/>
    <x v="1"/>
    <x v="0"/>
    <x v="0"/>
    <x v="0"/>
    <x v="0"/>
    <x v="2"/>
    <s v="Small groups so they don't feel intimidated or under pressure."/>
    <x v="2"/>
    <m/>
    <x v="3"/>
    <m/>
    <x v="2"/>
    <x v="1"/>
    <x v="2"/>
    <m/>
    <x v="2"/>
    <x v="0"/>
    <x v="0"/>
    <x v="1"/>
    <x v="1"/>
    <x v="1"/>
    <x v="1"/>
    <x v="1"/>
    <x v="0"/>
    <m/>
    <x v="1"/>
    <x v="0"/>
    <x v="1"/>
    <x v="0"/>
    <x v="0"/>
    <x v="0"/>
    <x v="0"/>
    <x v="1"/>
    <x v="0"/>
    <x v="1"/>
    <x v="0"/>
    <x v="1"/>
    <x v="0"/>
    <x v="1"/>
    <x v="1"/>
    <x v="2"/>
    <x v="1"/>
    <x v="1"/>
    <x v="0"/>
    <x v="0"/>
    <x v="0"/>
    <x v="3"/>
    <x v="0"/>
    <x v="0"/>
    <x v="1"/>
    <x v="0"/>
    <x v="0"/>
    <x v="2"/>
    <x v="0"/>
    <x v="1"/>
    <x v="2"/>
    <x v="0"/>
    <x v="0"/>
    <x v="4"/>
    <x v="2"/>
    <x v="1"/>
    <x v="0"/>
    <x v="0"/>
    <x v="0"/>
    <x v="0"/>
    <x v="269"/>
    <x v="0"/>
    <x v="0"/>
    <x v="1"/>
    <x v="0"/>
    <x v="1"/>
    <m/>
    <m/>
    <m/>
    <m/>
    <m/>
    <m/>
    <m/>
    <s v="Clear summary of strengths and areas for development"/>
    <s v="Timely publication after the inspection"/>
    <m/>
    <s v="Examples of effective practice"/>
    <m/>
    <m/>
    <m/>
    <m/>
    <x v="3"/>
    <x v="0"/>
    <m/>
    <s v="Individual"/>
    <x v="0"/>
    <s v="Teacher or other staff "/>
    <x v="3"/>
    <s v="Teacher / Lecturer / Practitioner"/>
    <m/>
    <x v="0"/>
    <x v="0"/>
    <s v="Primary"/>
    <m/>
    <m/>
    <m/>
    <m/>
    <m/>
    <m/>
    <m/>
    <s v="Local authority"/>
    <m/>
    <m/>
    <m/>
    <s v="Do not publish response"/>
    <s v="ANON-E7Y6-NX4Z-Y"/>
  </r>
  <r>
    <n v="464"/>
    <m/>
    <s v="c"/>
    <n v="816"/>
    <m/>
    <x v="0"/>
    <x v="1"/>
    <x v="0"/>
    <x v="3"/>
    <x v="0"/>
    <x v="0"/>
    <x v="2"/>
    <s v="Showing work or items related to projects the pupil has been involved in, in addition to those listed above."/>
    <x v="0"/>
    <s v="Direct conversations is probably the most meaningful."/>
    <x v="3"/>
    <m/>
    <x v="2"/>
    <x v="0"/>
    <x v="0"/>
    <m/>
    <x v="2"/>
    <x v="0"/>
    <x v="1"/>
    <x v="0"/>
    <x v="3"/>
    <x v="0"/>
    <x v="1"/>
    <x v="0"/>
    <x v="0"/>
    <m/>
    <x v="2"/>
    <x v="0"/>
    <x v="0"/>
    <x v="1"/>
    <x v="1"/>
    <x v="1"/>
    <x v="1"/>
    <x v="2"/>
    <x v="0"/>
    <x v="1"/>
    <x v="2"/>
    <x v="0"/>
    <x v="1"/>
    <x v="1"/>
    <x v="0"/>
    <x v="2"/>
    <x v="0"/>
    <x v="0"/>
    <x v="1"/>
    <x v="1"/>
    <x v="1"/>
    <x v="1"/>
    <x v="0"/>
    <x v="0"/>
    <x v="1"/>
    <x v="0"/>
    <x v="0"/>
    <x v="2"/>
    <x v="0"/>
    <x v="1"/>
    <x v="0"/>
    <x v="1"/>
    <x v="0"/>
    <x v="2"/>
    <x v="2"/>
    <x v="0"/>
    <x v="1"/>
    <x v="0"/>
    <x v="0"/>
    <x v="0"/>
    <x v="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m/>
    <m/>
    <s v="Clear explanation of any inspection grades if these are part of the inspection"/>
    <s v="Examples of effective practice"/>
    <m/>
    <s v="Clear explanation of what the school / local authority / proprietor of independent schools is expected to do next"/>
    <m/>
    <m/>
    <x v="0"/>
    <x v="2"/>
    <m/>
    <s v="Individual"/>
    <x v="0"/>
    <s v="Teacher or other staff "/>
    <x v="3"/>
    <s v="Teacher / Lecturer / Practitioner"/>
    <m/>
    <x v="0"/>
    <x v="0"/>
    <s v="Primary"/>
    <m/>
    <m/>
    <m/>
    <m/>
    <m/>
    <m/>
    <m/>
    <s v="Not Answered"/>
    <m/>
    <m/>
    <m/>
    <s v="Publish response"/>
    <s v="ANON-E7Y6-NX4H-D"/>
  </r>
  <r>
    <n v="465"/>
    <m/>
    <s v="c"/>
    <n v="817"/>
    <m/>
    <x v="0"/>
    <x v="1"/>
    <x v="3"/>
    <x v="3"/>
    <x v="0"/>
    <x v="4"/>
    <x v="2"/>
    <s v="Give time for good quality discussions with a range of pupils. Allow pupils to self-select as well as some randomised selections so those who feel passionate about something can have their say."/>
    <x v="1"/>
    <s v="Open discussions with groups of staff from across the school."/>
    <x v="3"/>
    <m/>
    <x v="2"/>
    <x v="0"/>
    <x v="0"/>
    <m/>
    <x v="3"/>
    <x v="2"/>
    <x v="1"/>
    <x v="1"/>
    <x v="3"/>
    <x v="0"/>
    <x v="1"/>
    <x v="0"/>
    <x v="0"/>
    <m/>
    <x v="1"/>
    <x v="0"/>
    <x v="0"/>
    <x v="1"/>
    <x v="0"/>
    <x v="0"/>
    <x v="0"/>
    <x v="2"/>
    <x v="0"/>
    <x v="0"/>
    <x v="0"/>
    <x v="0"/>
    <x v="1"/>
    <x v="1"/>
    <x v="0"/>
    <x v="2"/>
    <x v="1"/>
    <x v="0"/>
    <x v="0"/>
    <x v="0"/>
    <x v="1"/>
    <x v="1"/>
    <x v="0"/>
    <x v="0"/>
    <x v="1"/>
    <x v="0"/>
    <x v="4"/>
    <x v="2"/>
    <x v="0"/>
    <x v="1"/>
    <x v="0"/>
    <x v="0"/>
    <x v="0"/>
    <x v="1"/>
    <x v="2"/>
    <x v="0"/>
    <x v="1"/>
    <x v="0"/>
    <x v="0"/>
    <x v="0"/>
    <x v="1"/>
    <x v="0"/>
    <x v="0"/>
    <x v="0"/>
    <x v="1"/>
    <x v="1"/>
    <m/>
    <s v="Clear explanation of what the school / local authority / proprietor of independent schools is expected to do next"/>
    <s v="Indication of the support needed to make improvements"/>
    <m/>
    <m/>
    <m/>
    <m/>
    <s v="Clear summary of strengths and areas for development"/>
    <m/>
    <m/>
    <s v="Examples of effective practice"/>
    <m/>
    <s v="Clear explanation of what the school / local authority / proprietor of independent schools is expected to do next"/>
    <m/>
    <m/>
    <x v="2"/>
    <x v="0"/>
    <m/>
    <s v="Individual"/>
    <x v="0"/>
    <s v="Teacher or other staff "/>
    <x v="3"/>
    <s v="Teacher / Lecturer / Practitioner"/>
    <m/>
    <x v="0"/>
    <x v="0"/>
    <s v="Primary"/>
    <m/>
    <m/>
    <m/>
    <m/>
    <m/>
    <m/>
    <m/>
    <s v="Not Answered"/>
    <m/>
    <m/>
    <m/>
    <s v="Publish response"/>
    <s v="ANON-E7Y6-NX49-X"/>
  </r>
  <r>
    <n v="466"/>
    <m/>
    <s v="c"/>
    <n v="818"/>
    <m/>
    <x v="0"/>
    <x v="1"/>
    <x v="2"/>
    <x v="3"/>
    <x v="1"/>
    <x v="2"/>
    <x v="2"/>
    <s v="Through individual questionnaires and dialogue during lessons. Some children however find this causes anxiety so a member of school staff should be present."/>
    <x v="1"/>
    <s v="Being able to say what you think and being listened to without the fear of reprisals."/>
    <x v="3"/>
    <m/>
    <x v="2"/>
    <x v="1"/>
    <x v="1"/>
    <s v="Depends on the school, area and size."/>
    <x v="3"/>
    <x v="2"/>
    <x v="1"/>
    <x v="1"/>
    <x v="1"/>
    <x v="0"/>
    <x v="0"/>
    <x v="0"/>
    <x v="0"/>
    <m/>
    <x v="2"/>
    <x v="138"/>
    <x v="0"/>
    <x v="0"/>
    <x v="0"/>
    <x v="0"/>
    <x v="1"/>
    <x v="1"/>
    <x v="3"/>
    <x v="0"/>
    <x v="1"/>
    <x v="0"/>
    <x v="0"/>
    <x v="1"/>
    <x v="0"/>
    <x v="2"/>
    <x v="0"/>
    <x v="0"/>
    <x v="1"/>
    <x v="0"/>
    <x v="1"/>
    <x v="1"/>
    <x v="1"/>
    <x v="1"/>
    <x v="1"/>
    <x v="0"/>
    <x v="0"/>
    <x v="2"/>
    <x v="0"/>
    <x v="1"/>
    <x v="0"/>
    <x v="1"/>
    <x v="0"/>
    <x v="0"/>
    <x v="0"/>
    <x v="0"/>
    <x v="1"/>
    <x v="0"/>
    <x v="0"/>
    <x v="0"/>
    <x v="270"/>
    <x v="0"/>
    <x v="0"/>
    <x v="0"/>
    <x v="0"/>
    <x v="1"/>
    <m/>
    <s v="Clear explanation of what the school / local authority / proprietor of independent schools is expected to do next"/>
    <m/>
    <m/>
    <m/>
    <m/>
    <s v="Language and content which reflects the context of the school"/>
    <s v="Clear summary of strengths and areas for development"/>
    <m/>
    <m/>
    <m/>
    <m/>
    <m/>
    <s v="Indication of the support needed to make improvements"/>
    <m/>
    <x v="2"/>
    <x v="0"/>
    <m/>
    <s v="Individual"/>
    <x v="0"/>
    <s v="Teacher or other staff "/>
    <x v="3"/>
    <s v="Teacher / Lecturer / Practitioner"/>
    <m/>
    <x v="0"/>
    <x v="0"/>
    <s v="Primary"/>
    <m/>
    <m/>
    <m/>
    <m/>
    <m/>
    <m/>
    <m/>
    <s v="Local authority"/>
    <m/>
    <m/>
    <m/>
    <s v="Do not publish response"/>
    <s v="ANON-E7Y6-NX4S-R"/>
  </r>
  <r>
    <n v="467"/>
    <m/>
    <s v="c"/>
    <n v="826"/>
    <m/>
    <x v="0"/>
    <x v="1"/>
    <x v="0"/>
    <x v="0"/>
    <x v="1"/>
    <x v="0"/>
    <x v="4"/>
    <m/>
    <x v="0"/>
    <s v="Consistent questions posed across staff members and schools."/>
    <x v="0"/>
    <s v="Methods used seem satisfactory"/>
    <x v="2"/>
    <x v="0"/>
    <x v="2"/>
    <m/>
    <x v="2"/>
    <x v="0"/>
    <x v="0"/>
    <x v="2"/>
    <x v="1"/>
    <x v="1"/>
    <x v="0"/>
    <x v="0"/>
    <x v="0"/>
    <m/>
    <x v="1"/>
    <x v="0"/>
    <x v="5"/>
    <x v="0"/>
    <x v="1"/>
    <x v="1"/>
    <x v="1"/>
    <x v="1"/>
    <x v="1"/>
    <x v="0"/>
    <x v="2"/>
    <x v="0"/>
    <x v="2"/>
    <x v="0"/>
    <x v="0"/>
    <x v="2"/>
    <x v="0"/>
    <x v="0"/>
    <x v="1"/>
    <x v="0"/>
    <x v="1"/>
    <x v="1"/>
    <x v="1"/>
    <x v="1"/>
    <x v="1"/>
    <x v="0"/>
    <x v="4"/>
    <x v="0"/>
    <x v="0"/>
    <x v="1"/>
    <x v="0"/>
    <x v="1"/>
    <x v="0"/>
    <x v="2"/>
    <x v="2"/>
    <x v="0"/>
    <x v="1"/>
    <x v="0"/>
    <x v="0"/>
    <x v="0"/>
    <x v="1"/>
    <x v="1"/>
    <x v="0"/>
    <x v="1"/>
    <x v="1"/>
    <x v="0"/>
    <s v="Recommendations for improvement"/>
    <s v="Clear explanation of what the school / local authority / proprietor of independent schools is expected to do next"/>
    <s v="Indication of the support needed to make improvements"/>
    <m/>
    <m/>
    <m/>
    <m/>
    <s v="Clear summary of strengths and areas for development"/>
    <m/>
    <m/>
    <m/>
    <s v="Recommendations for improvement"/>
    <s v="Clear explanation of what the school / local authority / proprietor of independent schools is expected to do next"/>
    <m/>
    <m/>
    <x v="3"/>
    <x v="1"/>
    <m/>
    <s v="Individual"/>
    <x v="0"/>
    <s v="Teacher or other staff "/>
    <x v="3"/>
    <s v="Teacher / Lecturer / Practitioner"/>
    <m/>
    <x v="0"/>
    <x v="0"/>
    <s v="Primary"/>
    <m/>
    <m/>
    <m/>
    <m/>
    <m/>
    <m/>
    <m/>
    <s v="Local authority"/>
    <m/>
    <m/>
    <m/>
    <s v="Publish response"/>
    <s v="ANON-E7Y6-NXT1-P"/>
  </r>
  <r>
    <n v="468"/>
    <m/>
    <s v="c"/>
    <n v="855"/>
    <m/>
    <x v="0"/>
    <x v="1"/>
    <x v="0"/>
    <x v="1"/>
    <x v="0"/>
    <x v="1"/>
    <x v="2"/>
    <s v="Interviews with small groups of children. Doing a walk round the school with small groups of children"/>
    <x v="0"/>
    <s v="Small group interviews rather than whole staff approach."/>
    <x v="2"/>
    <s v="Meeting with the parent council. Questionnaires to be completed by parents."/>
    <x v="2"/>
    <x v="1"/>
    <x v="1"/>
    <m/>
    <x v="4"/>
    <x v="0"/>
    <x v="0"/>
    <x v="1"/>
    <x v="0"/>
    <x v="0"/>
    <x v="1"/>
    <x v="1"/>
    <x v="0"/>
    <m/>
    <x v="2"/>
    <x v="0"/>
    <x v="0"/>
    <x v="0"/>
    <x v="4"/>
    <x v="5"/>
    <x v="4"/>
    <x v="2"/>
    <x v="1"/>
    <x v="1"/>
    <x v="0"/>
    <x v="1"/>
    <x v="0"/>
    <x v="2"/>
    <x v="0"/>
    <x v="4"/>
    <x v="1"/>
    <x v="1"/>
    <x v="1"/>
    <x v="1"/>
    <x v="1"/>
    <x v="1"/>
    <x v="0"/>
    <x v="1"/>
    <x v="1"/>
    <x v="1"/>
    <x v="2"/>
    <x v="2"/>
    <x v="3"/>
    <x v="1"/>
    <x v="0"/>
    <x v="3"/>
    <x v="0"/>
    <x v="4"/>
    <x v="4"/>
    <x v="0"/>
    <x v="1"/>
    <x v="75"/>
    <x v="0"/>
    <x v="0"/>
    <x v="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s v="Clear explanation of any inspection grades if these are part of the inspection"/>
    <m/>
    <m/>
    <s v="Clear explanation of what the school / local authority / proprietor of independent schools is expected to do next"/>
    <m/>
    <m/>
    <x v="2"/>
    <x v="2"/>
    <m/>
    <s v="Individual"/>
    <x v="0"/>
    <s v="Teacher or other staff "/>
    <x v="3"/>
    <s v="Teacher / Lecturer / Practitioner"/>
    <m/>
    <x v="0"/>
    <x v="0"/>
    <s v="Primary"/>
    <m/>
    <m/>
    <m/>
    <m/>
    <m/>
    <m/>
    <m/>
    <s v="Not Answered"/>
    <m/>
    <m/>
    <m/>
    <s v="Publish response"/>
    <s v="ANON-E7Y6-NXGK-3"/>
  </r>
  <r>
    <n v="469"/>
    <m/>
    <s v="c"/>
    <n v="884"/>
    <m/>
    <x v="0"/>
    <x v="1"/>
    <x v="5"/>
    <x v="5"/>
    <x v="2"/>
    <x v="0"/>
    <x v="3"/>
    <m/>
    <x v="0"/>
    <s v="I think that staff feel they are compromised from speaking honestly during the inspection process as the feedback from the inspectors will often refer to staff dissatisfaction. This happened in our last inspection and the staff felt they were then punished from the HT."/>
    <x v="4"/>
    <s v="I think the overall narrative from parents in scottish education needs to change. We are the experts in education, parents may be the experts in their children however they are not unbiased in their views of schools."/>
    <x v="5"/>
    <x v="0"/>
    <x v="3"/>
    <s v="I believe that schools should be inspected using the model of a thematic inspections rather than the intense pressure of a full inspection."/>
    <x v="3"/>
    <x v="2"/>
    <x v="0"/>
    <x v="1"/>
    <x v="0"/>
    <x v="0"/>
    <x v="1"/>
    <x v="0"/>
    <x v="0"/>
    <m/>
    <x v="2"/>
    <x v="0"/>
    <x v="3"/>
    <x v="1"/>
    <x v="1"/>
    <x v="0"/>
    <x v="4"/>
    <x v="0"/>
    <x v="1"/>
    <x v="1"/>
    <x v="6"/>
    <x v="1"/>
    <x v="2"/>
    <x v="2"/>
    <x v="0"/>
    <x v="2"/>
    <x v="0"/>
    <x v="0"/>
    <x v="1"/>
    <x v="0"/>
    <x v="1"/>
    <x v="0"/>
    <x v="0"/>
    <x v="1"/>
    <x v="0"/>
    <x v="1"/>
    <x v="4"/>
    <x v="4"/>
    <x v="2"/>
    <x v="1"/>
    <x v="0"/>
    <x v="1"/>
    <x v="0"/>
    <x v="0"/>
    <x v="2"/>
    <x v="0"/>
    <x v="1"/>
    <x v="0"/>
    <x v="1"/>
    <x v="0"/>
    <x v="1"/>
    <x v="0"/>
    <x v="0"/>
    <x v="1"/>
    <x v="1"/>
    <x v="1"/>
    <m/>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s v="Timely publication after the inspection"/>
    <m/>
    <s v="Examples of effective practice"/>
    <s v="Recommendations for improvement"/>
    <s v="Clear explanation of what the school / local authority / proprietor of independent schools is expected to do next"/>
    <s v="Indication of the support needed to make improvements"/>
    <m/>
    <x v="5"/>
    <x v="1"/>
    <m/>
    <s v="Individual"/>
    <x v="0"/>
    <s v="Teacher or other staff "/>
    <x v="3"/>
    <s v="Teacher / Lecturer / Practitioner"/>
    <m/>
    <x v="0"/>
    <x v="0"/>
    <m/>
    <m/>
    <m/>
    <s v="Secondary"/>
    <m/>
    <m/>
    <m/>
    <m/>
    <s v="Not Answered"/>
    <m/>
    <m/>
    <m/>
    <s v="Publish response"/>
    <s v="ANON-E7Y6-NXPG-8"/>
  </r>
  <r>
    <n v="470"/>
    <m/>
    <s v="c"/>
    <n v="838"/>
    <m/>
    <x v="0"/>
    <x v="1"/>
    <x v="1"/>
    <x v="3"/>
    <x v="0"/>
    <x v="0"/>
    <x v="2"/>
    <m/>
    <x v="1"/>
    <m/>
    <x v="2"/>
    <m/>
    <x v="2"/>
    <x v="0"/>
    <x v="2"/>
    <m/>
    <x v="4"/>
    <x v="5"/>
    <x v="0"/>
    <x v="2"/>
    <x v="0"/>
    <x v="0"/>
    <x v="1"/>
    <x v="1"/>
    <x v="0"/>
    <m/>
    <x v="1"/>
    <x v="0"/>
    <x v="0"/>
    <x v="0"/>
    <x v="0"/>
    <x v="0"/>
    <x v="1"/>
    <x v="2"/>
    <x v="1"/>
    <x v="1"/>
    <x v="2"/>
    <x v="1"/>
    <x v="0"/>
    <x v="0"/>
    <x v="0"/>
    <x v="2"/>
    <x v="1"/>
    <x v="1"/>
    <x v="0"/>
    <x v="0"/>
    <x v="0"/>
    <x v="1"/>
    <x v="0"/>
    <x v="0"/>
    <x v="0"/>
    <x v="1"/>
    <x v="0"/>
    <x v="2"/>
    <x v="3"/>
    <x v="0"/>
    <x v="2"/>
    <x v="0"/>
    <x v="1"/>
    <x v="2"/>
    <x v="2"/>
    <x v="1"/>
    <x v="0"/>
    <x v="0"/>
    <x v="0"/>
    <x v="0"/>
    <x v="16"/>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s v="Timely publication after the inspection"/>
    <s v="Clear explanation of any inspection grades if these are part of the inspection"/>
    <s v="Examples of effective practice"/>
    <s v="Recommendations for improvement"/>
    <s v="Clear explanation of what the school / local authority / proprietor of independent schools is expected to do next"/>
    <s v="Indication of the support needed to make improvements"/>
    <s v="Any planned follow-up activity by HM Inspectors"/>
    <x v="3"/>
    <x v="1"/>
    <m/>
    <s v="Individual"/>
    <x v="0"/>
    <s v="Teacher or other staff "/>
    <x v="3"/>
    <s v="Support Staff"/>
    <m/>
    <x v="0"/>
    <x v="0"/>
    <s v="Primary"/>
    <m/>
    <m/>
    <m/>
    <m/>
    <m/>
    <m/>
    <m/>
    <s v="Not Answered"/>
    <m/>
    <m/>
    <m/>
    <s v="Publish response"/>
    <s v="ANON-E7Y6-NXT8-W"/>
  </r>
  <r>
    <n v="471"/>
    <m/>
    <s v="c"/>
    <n v="874"/>
    <m/>
    <x v="0"/>
    <x v="1"/>
    <x v="0"/>
    <x v="1"/>
    <x v="0"/>
    <x v="0"/>
    <x v="2"/>
    <s v="The child's opinion is important"/>
    <x v="2"/>
    <m/>
    <x v="2"/>
    <m/>
    <x v="5"/>
    <x v="0"/>
    <x v="4"/>
    <m/>
    <x v="4"/>
    <x v="5"/>
    <x v="4"/>
    <x v="1"/>
    <x v="1"/>
    <x v="0"/>
    <x v="0"/>
    <x v="0"/>
    <x v="0"/>
    <m/>
    <x v="3"/>
    <x v="139"/>
    <x v="0"/>
    <x v="0"/>
    <x v="1"/>
    <x v="1"/>
    <x v="1"/>
    <x v="1"/>
    <x v="3"/>
    <x v="1"/>
    <x v="0"/>
    <x v="1"/>
    <x v="1"/>
    <x v="0"/>
    <x v="1"/>
    <x v="2"/>
    <x v="1"/>
    <x v="1"/>
    <x v="0"/>
    <x v="0"/>
    <x v="0"/>
    <x v="1"/>
    <x v="0"/>
    <x v="0"/>
    <x v="0"/>
    <x v="1"/>
    <x v="2"/>
    <x v="2"/>
    <x v="0"/>
    <x v="0"/>
    <x v="2"/>
    <x v="0"/>
    <x v="1"/>
    <x v="2"/>
    <x v="2"/>
    <x v="1"/>
    <x v="0"/>
    <x v="0"/>
    <x v="0"/>
    <x v="0"/>
    <x v="1"/>
    <x v="0"/>
    <x v="0"/>
    <x v="0"/>
    <x v="1"/>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0"/>
    <x v="1"/>
    <m/>
    <s v="Individual"/>
    <x v="0"/>
    <s v="Teacher or other staff "/>
    <x v="3"/>
    <s v="Support Staff"/>
    <m/>
    <x v="1"/>
    <x v="0"/>
    <m/>
    <m/>
    <m/>
    <m/>
    <m/>
    <m/>
    <m/>
    <m/>
    <s v="Not Answered"/>
    <m/>
    <m/>
    <m/>
    <s v="Do not publish response"/>
    <s v="ANON-E7Y6-NXE9-F"/>
  </r>
  <r>
    <n v="472"/>
    <m/>
    <s v="c"/>
    <n v="1088"/>
    <m/>
    <x v="0"/>
    <x v="1"/>
    <x v="1"/>
    <x v="3"/>
    <x v="0"/>
    <x v="0"/>
    <x v="2"/>
    <m/>
    <x v="0"/>
    <m/>
    <x v="3"/>
    <m/>
    <x v="5"/>
    <x v="0"/>
    <x v="1"/>
    <m/>
    <x v="3"/>
    <x v="5"/>
    <x v="1"/>
    <x v="1"/>
    <x v="0"/>
    <x v="0"/>
    <x v="0"/>
    <x v="0"/>
    <x v="0"/>
    <m/>
    <x v="0"/>
    <x v="0"/>
    <x v="0"/>
    <x v="0"/>
    <x v="1"/>
    <x v="1"/>
    <x v="4"/>
    <x v="1"/>
    <x v="0"/>
    <x v="5"/>
    <x v="0"/>
    <x v="1"/>
    <x v="0"/>
    <x v="0"/>
    <x v="1"/>
    <x v="2"/>
    <x v="1"/>
    <x v="1"/>
    <x v="0"/>
    <x v="0"/>
    <x v="1"/>
    <x v="1"/>
    <x v="0"/>
    <x v="1"/>
    <x v="1"/>
    <x v="0"/>
    <x v="0"/>
    <x v="0"/>
    <x v="0"/>
    <x v="1"/>
    <x v="0"/>
    <x v="1"/>
    <x v="0"/>
    <x v="2"/>
    <x v="3"/>
    <x v="0"/>
    <x v="1"/>
    <x v="0"/>
    <x v="0"/>
    <x v="0"/>
    <x v="27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s v="Timely publication after the inspection"/>
    <s v="Clear explanation of any inspection grades if these are part of the inspection"/>
    <s v="Examples of effective practice"/>
    <s v="Recommendations for improvement"/>
    <s v="Clear explanation of what the school / local authority / proprietor of independent schools is expected to do next"/>
    <s v="Indication of the support needed to make improvements"/>
    <s v="Any planned follow-up activity by HM Inspectors"/>
    <x v="2"/>
    <x v="0"/>
    <m/>
    <s v="Individual"/>
    <x v="0"/>
    <s v="Teacher or other staff "/>
    <x v="4"/>
    <s v="Other, please state:"/>
    <s v="Retired teacher, former student and parent."/>
    <x v="0"/>
    <x v="0"/>
    <m/>
    <m/>
    <m/>
    <s v="Secondary"/>
    <m/>
    <m/>
    <m/>
    <m/>
    <s v="Other, please state:"/>
    <s v="Retired secondary teacher, educational volunteer and parent."/>
    <m/>
    <s v="Use of sampling in inspections may be a financially expedient approach but it may be seriously unrepresentative of the whole picture. _x000a_As a long-standing, former secondary school teacher, I found it frustrating that most often only selected departments (usually Maths, English, sciences and Guidance) were inspected. This still occurs and its inadequacy is compounded by  focus on pre-determined areas for inspection. This gives a distorted view of the whole picture within each school. This includes the quality of their teaching and learning experience throughout; individual departmental contribution to whole-school ethos; student performance, student behaviour; dedicated learning support and  provision of resources throughout their total school experience. It also includes the nquality of instruction across their total learning environment; the quality and provision of resources throughout the school and any innovative departmental educational approaches and coping strategies within each school. Different subjects provide different opportunities for all the above. It reduces undue pressure on staff in a limited number of departments whilst incentivising teaching staff in other overlooked departments and their contributory whole school role."/>
    <s v="Publish response"/>
    <s v="ANON-E7Y6-N4C4-4"/>
  </r>
  <r>
    <n v="473"/>
    <m/>
    <s v="c"/>
    <n v="18"/>
    <m/>
    <x v="0"/>
    <x v="1"/>
    <x v="0"/>
    <x v="1"/>
    <x v="2"/>
    <x v="0"/>
    <x v="2"/>
    <m/>
    <x v="1"/>
    <m/>
    <x v="2"/>
    <m/>
    <x v="5"/>
    <x v="0"/>
    <x v="1"/>
    <m/>
    <x v="4"/>
    <x v="5"/>
    <x v="2"/>
    <x v="0"/>
    <x v="3"/>
    <x v="0"/>
    <x v="0"/>
    <x v="1"/>
    <x v="0"/>
    <m/>
    <x v="3"/>
    <x v="140"/>
    <x v="0"/>
    <x v="1"/>
    <x v="1"/>
    <x v="5"/>
    <x v="1"/>
    <x v="2"/>
    <x v="0"/>
    <x v="4"/>
    <x v="2"/>
    <x v="0"/>
    <x v="0"/>
    <x v="0"/>
    <x v="1"/>
    <x v="2"/>
    <x v="1"/>
    <x v="1"/>
    <x v="0"/>
    <x v="0"/>
    <x v="1"/>
    <x v="1"/>
    <x v="0"/>
    <x v="0"/>
    <x v="0"/>
    <x v="1"/>
    <x v="1"/>
    <x v="1"/>
    <x v="3"/>
    <x v="0"/>
    <x v="2"/>
    <x v="4"/>
    <x v="4"/>
    <x v="1"/>
    <x v="1"/>
    <x v="4"/>
    <x v="1"/>
    <x v="0"/>
    <x v="0"/>
    <x v="0"/>
    <x v="272"/>
    <x v="0"/>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m/>
    <m/>
    <m/>
    <m/>
    <x v="1"/>
    <x v="1"/>
    <m/>
    <s v="Individual"/>
    <x v="0"/>
    <s v="Teacher or other staff "/>
    <x v="4"/>
    <s v="Teacher / Lecturer / Practitioner"/>
    <m/>
    <x v="0"/>
    <x v="0"/>
    <m/>
    <m/>
    <m/>
    <s v="Secondary"/>
    <m/>
    <m/>
    <m/>
    <m/>
    <s v="Not Answered"/>
    <m/>
    <m/>
    <m/>
    <s v="Publish response"/>
    <s v="ANON-E7Y6-NCYH-W"/>
  </r>
  <r>
    <n v="474"/>
    <m/>
    <s v="c"/>
    <n v="24"/>
    <m/>
    <x v="0"/>
    <x v="1"/>
    <x v="2"/>
    <x v="2"/>
    <x v="3"/>
    <x v="1"/>
    <x v="0"/>
    <s v="Child friendly and age appropriate language should be used by Inspectors. Early years can be asked to show or talk about  their favourite part of school. Let children talk first and then ask any questions not already answered. Having older and younger children talk together as support. Make it less formal .Look to see if what the children say is supported by other evidence.Finally ask the teacher if they agree or you think the child is confused don’t just take at face value please."/>
    <x v="4"/>
    <s v="I think that there is never a true sharing of views when you are sitting amongst your peers.You are told you are part of the leadership of the school so it reflects on you, or SMT give you a crib sheet or staff air grievances which I believe is not the place or time. Staff questionnaires work if there is a real unaddressed problem in the school  if truely confidential!"/>
    <x v="0"/>
    <s v="Often parents do not engage with questionnaires or meeting with inspectors.I am not sure why.Any  fairly recent parental questionnaires / feedback initiated by school before any inspection should also be included."/>
    <x v="3"/>
    <x v="0"/>
    <x v="4"/>
    <s v="I feel there should be a pre inspection visit for 1 or 2 days in a 2 year  period. If no concerns main inspection does not go ahead. Questionnaires, pupil, parent and teacher questionnaires would go ahead .You would get 2weeks notice . This would take off a HUGE pressure off teachers and give a true picture of how the school operates ."/>
    <x v="2"/>
    <x v="0"/>
    <x v="1"/>
    <x v="2"/>
    <x v="1"/>
    <x v="1"/>
    <x v="1"/>
    <x v="1"/>
    <x v="0"/>
    <s v="Weak and unsatisfactory are not appropriate language in education .We would never grade a child like that so why grade a school and teachers thst way. If there are concerns put in place supports .How can a school , staff and children recover from such soul destroying vocabulary ? Perhaps 4 grades and then an inventions needed grade?"/>
    <x v="2"/>
    <x v="141"/>
    <x v="0"/>
    <x v="1"/>
    <x v="0"/>
    <x v="1"/>
    <x v="0"/>
    <x v="1"/>
    <x v="0"/>
    <x v="1"/>
    <x v="4"/>
    <x v="1"/>
    <x v="0"/>
    <x v="1"/>
    <x v="0"/>
    <x v="2"/>
    <x v="0"/>
    <x v="0"/>
    <x v="1"/>
    <x v="4"/>
    <x v="1"/>
    <x v="1"/>
    <x v="1"/>
    <x v="1"/>
    <x v="1"/>
    <x v="0"/>
    <x v="4"/>
    <x v="0"/>
    <x v="2"/>
    <x v="1"/>
    <x v="0"/>
    <x v="0"/>
    <x v="4"/>
    <x v="1"/>
    <x v="0"/>
    <x v="0"/>
    <x v="0"/>
    <x v="76"/>
    <x v="0"/>
    <x v="51"/>
    <x v="273"/>
    <x v="1"/>
    <x v="0"/>
    <x v="1"/>
    <x v="1"/>
    <x v="0"/>
    <m/>
    <s v="Clear explanation of what the school / local authority / proprietor of independent schools is expected to do next"/>
    <s v="Indication of the support needed to make improvements"/>
    <m/>
    <m/>
    <m/>
    <m/>
    <s v="Clear summary of strengths and areas for development"/>
    <m/>
    <m/>
    <m/>
    <s v="Recommendations for improvement"/>
    <s v="Clear explanation of what the school / local authority / proprietor of independent schools is expected to do next"/>
    <m/>
    <m/>
    <x v="0"/>
    <x v="0"/>
    <m/>
    <s v="Individual"/>
    <x v="0"/>
    <s v="Teacher or other staff "/>
    <x v="4"/>
    <s v="Teacher / Lecturer / Practitioner"/>
    <s v="Primary and Nursey teacher for 35 years but now retired."/>
    <x v="1"/>
    <x v="0"/>
    <s v="Primary"/>
    <m/>
    <m/>
    <m/>
    <m/>
    <m/>
    <m/>
    <s v="Retired for 1year."/>
    <s v="Not Answered"/>
    <m/>
    <m/>
    <m/>
    <s v="Do not publish response"/>
    <s v="ANON-E7Y6-NCQR-Y"/>
  </r>
  <r>
    <n v="475"/>
    <m/>
    <s v="c"/>
    <n v="50"/>
    <m/>
    <x v="0"/>
    <x v="1"/>
    <x v="2"/>
    <x v="1"/>
    <x v="0"/>
    <x v="1"/>
    <x v="2"/>
    <m/>
    <x v="0"/>
    <m/>
    <x v="2"/>
    <m/>
    <x v="2"/>
    <x v="2"/>
    <x v="2"/>
    <m/>
    <x v="2"/>
    <x v="5"/>
    <x v="0"/>
    <x v="0"/>
    <x v="0"/>
    <x v="1"/>
    <x v="1"/>
    <x v="1"/>
    <x v="0"/>
    <m/>
    <x v="1"/>
    <x v="0"/>
    <x v="0"/>
    <x v="1"/>
    <x v="0"/>
    <x v="0"/>
    <x v="0"/>
    <x v="0"/>
    <x v="1"/>
    <x v="1"/>
    <x v="4"/>
    <x v="1"/>
    <x v="0"/>
    <x v="0"/>
    <x v="1"/>
    <x v="2"/>
    <x v="1"/>
    <x v="1"/>
    <x v="0"/>
    <x v="4"/>
    <x v="0"/>
    <x v="5"/>
    <x v="0"/>
    <x v="0"/>
    <x v="0"/>
    <x v="1"/>
    <x v="0"/>
    <x v="0"/>
    <x v="0"/>
    <x v="0"/>
    <x v="2"/>
    <x v="0"/>
    <x v="1"/>
    <x v="1"/>
    <x v="2"/>
    <x v="1"/>
    <x v="0"/>
    <x v="0"/>
    <x v="0"/>
    <x v="0"/>
    <x v="67"/>
    <x v="0"/>
    <x v="0"/>
    <x v="1"/>
    <x v="0"/>
    <x v="1"/>
    <s v="Recommendations for improvement"/>
    <m/>
    <s v="Indication of the support needed to make improvements"/>
    <s v="Any planned follow-up activity by HM Inspectors"/>
    <m/>
    <m/>
    <m/>
    <s v="Clear summary of strengths and areas for development"/>
    <m/>
    <s v="Clear explanation of any inspection grades if these are part of the inspection"/>
    <s v="Examples of effective practice"/>
    <m/>
    <m/>
    <m/>
    <m/>
    <x v="2"/>
    <x v="1"/>
    <m/>
    <s v="Individual"/>
    <x v="0"/>
    <s v="Teacher or other staff "/>
    <x v="4"/>
    <s v="Teacher / Lecturer / Practitioner"/>
    <m/>
    <x v="0"/>
    <x v="0"/>
    <s v="Primary"/>
    <m/>
    <m/>
    <m/>
    <m/>
    <m/>
    <m/>
    <m/>
    <s v="Not Answered"/>
    <m/>
    <m/>
    <m/>
    <s v="Do not publish response"/>
    <s v="ANON-E7Y6-NCUQ-2"/>
  </r>
  <r>
    <n v="476"/>
    <m/>
    <s v="c"/>
    <n v="153"/>
    <m/>
    <x v="0"/>
    <x v="1"/>
    <x v="0"/>
    <x v="1"/>
    <x v="1"/>
    <x v="2"/>
    <x v="2"/>
    <s v="Be aware of the language barriers for some kids. Allow them to share work and views creatively"/>
    <x v="0"/>
    <m/>
    <x v="2"/>
    <m/>
    <x v="5"/>
    <x v="0"/>
    <x v="1"/>
    <m/>
    <x v="4"/>
    <x v="2"/>
    <x v="0"/>
    <x v="2"/>
    <x v="1"/>
    <x v="1"/>
    <x v="1"/>
    <x v="0"/>
    <x v="0"/>
    <m/>
    <x v="1"/>
    <x v="0"/>
    <x v="0"/>
    <x v="0"/>
    <x v="0"/>
    <x v="0"/>
    <x v="0"/>
    <x v="0"/>
    <x v="0"/>
    <x v="1"/>
    <x v="0"/>
    <x v="1"/>
    <x v="1"/>
    <x v="0"/>
    <x v="1"/>
    <x v="2"/>
    <x v="1"/>
    <x v="1"/>
    <x v="0"/>
    <x v="0"/>
    <x v="0"/>
    <x v="5"/>
    <x v="0"/>
    <x v="4"/>
    <x v="0"/>
    <x v="3"/>
    <x v="0"/>
    <x v="0"/>
    <x v="0"/>
    <x v="0"/>
    <x v="2"/>
    <x v="0"/>
    <x v="1"/>
    <x v="1"/>
    <x v="2"/>
    <x v="1"/>
    <x v="0"/>
    <x v="0"/>
    <x v="0"/>
    <x v="0"/>
    <x v="274"/>
    <x v="1"/>
    <x v="0"/>
    <x v="0"/>
    <x v="1"/>
    <x v="1"/>
    <m/>
    <s v="Clear explanation of what the school / local authority / proprietor of independent schools is expected to do next"/>
    <s v="Indication of the support needed to make improvements"/>
    <m/>
    <m/>
    <m/>
    <s v="Language and content which reflects the context of the school"/>
    <m/>
    <m/>
    <m/>
    <s v="Examples of effective practice"/>
    <m/>
    <s v="Clear explanation of what the school / local authority / proprietor of independent schools is expected to do next"/>
    <m/>
    <m/>
    <x v="2"/>
    <x v="0"/>
    <m/>
    <s v="Individual"/>
    <x v="0"/>
    <s v="Teacher or other staff "/>
    <x v="4"/>
    <s v="Teacher / Lecturer / Practitioner"/>
    <m/>
    <x v="0"/>
    <x v="0"/>
    <s v="Primary"/>
    <m/>
    <m/>
    <m/>
    <m/>
    <m/>
    <m/>
    <m/>
    <s v="Not Answered"/>
    <m/>
    <m/>
    <m/>
    <s v="Do not publish response"/>
    <s v="ANON-E7Y6-NC9Q-6"/>
  </r>
  <r>
    <n v="477"/>
    <m/>
    <s v="c"/>
    <n v="181"/>
    <m/>
    <x v="0"/>
    <x v="1"/>
    <x v="1"/>
    <x v="3"/>
    <x v="0"/>
    <x v="0"/>
    <x v="0"/>
    <s v="Having a variety of modes to respond to getting views from all children including those with ASN."/>
    <x v="0"/>
    <s v="Better dialogue with staff around why they make the decisions they do and intentions they have for their practice. Less judgement focused and more curiosity around a school context and staff expertise."/>
    <x v="2"/>
    <s v="Gaining views from a variety of parents not just those on the parent council or those with the loudest voices."/>
    <x v="6"/>
    <x v="2"/>
    <x v="2"/>
    <m/>
    <x v="1"/>
    <x v="1"/>
    <x v="1"/>
    <x v="1"/>
    <x v="3"/>
    <x v="0"/>
    <x v="1"/>
    <x v="1"/>
    <x v="0"/>
    <m/>
    <x v="0"/>
    <x v="0"/>
    <x v="5"/>
    <x v="1"/>
    <x v="0"/>
    <x v="0"/>
    <x v="0"/>
    <x v="1"/>
    <x v="1"/>
    <x v="0"/>
    <x v="6"/>
    <x v="5"/>
    <x v="1"/>
    <x v="0"/>
    <x v="0"/>
    <x v="4"/>
    <x v="0"/>
    <x v="0"/>
    <x v="0"/>
    <x v="0"/>
    <x v="1"/>
    <x v="3"/>
    <x v="1"/>
    <x v="1"/>
    <x v="1"/>
    <x v="0"/>
    <x v="2"/>
    <x v="2"/>
    <x v="0"/>
    <x v="1"/>
    <x v="0"/>
    <x v="1"/>
    <x v="0"/>
    <x v="1"/>
    <x v="4"/>
    <x v="0"/>
    <x v="0"/>
    <x v="77"/>
    <x v="0"/>
    <x v="0"/>
    <x v="275"/>
    <x v="1"/>
    <x v="0"/>
    <x v="0"/>
    <x v="1"/>
    <x v="1"/>
    <s v="Recommendations for improvement"/>
    <m/>
    <m/>
    <s v="Any planned follow-up activity by HM Inspectors"/>
    <m/>
    <s v="Focus on the key strengths of the school and highlight effective strategies used even if only by one member of staff during the visit. Highlight individual staff where necessary to show strengths or ideas for future development. Avoid wishy washy feedback that is not relevant to all staff"/>
    <s v="Language and content which reflects the context of the school"/>
    <s v="Clear summary of strengths and areas for development"/>
    <s v="Timely publication after the inspection"/>
    <m/>
    <m/>
    <m/>
    <m/>
    <m/>
    <m/>
    <x v="2"/>
    <x v="2"/>
    <m/>
    <s v="Individual"/>
    <x v="0"/>
    <s v="Teacher or other staff "/>
    <x v="4"/>
    <s v="Teacher / Lecturer / Practitioner"/>
    <m/>
    <x v="0"/>
    <x v="0"/>
    <s v="Primary"/>
    <m/>
    <m/>
    <m/>
    <m/>
    <m/>
    <m/>
    <m/>
    <s v="Not Answered"/>
    <m/>
    <m/>
    <m/>
    <s v="Do not publish response"/>
    <s v="ANON-E7Y6-NCRR-Z"/>
  </r>
  <r>
    <n v="478"/>
    <m/>
    <s v="c"/>
    <n v="190"/>
    <m/>
    <x v="0"/>
    <x v="1"/>
    <x v="1"/>
    <x v="3"/>
    <x v="1"/>
    <x v="2"/>
    <x v="0"/>
    <s v="Focus groups and existing groups like Nurture and the Centre being supported to get the opinions of some of the more challenging and/or vulnerable young people. _x000a_Inspectors could join the school over longer periods, say once a week, with a particular class or group, to build relationships with young people and staff and get a broader look at the whole experience and a more honest look at what’s going on. An holistic approach, rather than a snap shot would also, I believe, be more valuable. _x000a_You could also use survey monkey, online polls but anecdotal evidence, of a more honest kind, would I believe enrich the experience for all."/>
    <x v="0"/>
    <s v="See above."/>
    <x v="0"/>
    <s v="Use the support staff, who often have closer links with parents to support parents in. Offer informal sessions, in a less formal space, like social areas, and offer refreshments and even a crèche for younger children. Take away the barriers to parents engaging."/>
    <x v="5"/>
    <x v="0"/>
    <x v="5"/>
    <s v="If inspections were more supportive, and gave an opportunity to encourage a solution-based and supportive model, then the anxiety associated with them would dissipate and ‘inspectors’ (terrible, outdated name) would be welcome and staff, parents and all stakeholders would see it as a boon and welcome them in more."/>
    <x v="4"/>
    <x v="5"/>
    <x v="0"/>
    <x v="1"/>
    <x v="0"/>
    <x v="1"/>
    <x v="0"/>
    <x v="1"/>
    <x v="0"/>
    <s v="You could use headings. For example, I might want to choose a school based on how nurturing and supportive they are, or how they promote and support young people into the workforce. I might be interested in their track record on diversity, bullying strategies… There still needs to be an academic section, but it could be part of a whole so that parents can make decisions based more on the needs of their child. I believe this would be more inclusive and ensure better ‘fits’ for young people."/>
    <x v="4"/>
    <x v="142"/>
    <x v="5"/>
    <x v="1"/>
    <x v="0"/>
    <x v="0"/>
    <x v="0"/>
    <x v="1"/>
    <x v="0"/>
    <x v="1"/>
    <x v="6"/>
    <x v="0"/>
    <x v="2"/>
    <x v="1"/>
    <x v="0"/>
    <x v="2"/>
    <x v="0"/>
    <x v="0"/>
    <x v="1"/>
    <x v="1"/>
    <x v="0"/>
    <x v="1"/>
    <x v="0"/>
    <x v="1"/>
    <x v="1"/>
    <x v="0"/>
    <x v="2"/>
    <x v="0"/>
    <x v="0"/>
    <x v="1"/>
    <x v="0"/>
    <x v="1"/>
    <x v="0"/>
    <x v="2"/>
    <x v="2"/>
    <x v="0"/>
    <x v="0"/>
    <x v="78"/>
    <x v="0"/>
    <x v="0"/>
    <x v="276"/>
    <x v="1"/>
    <x v="0"/>
    <x v="1"/>
    <x v="0"/>
    <x v="1"/>
    <s v="Recommendations for improvement"/>
    <m/>
    <m/>
    <m/>
    <m/>
    <m/>
    <s v="Language and content which reflects the context of the school"/>
    <s v="Clear summary of strengths and areas for development"/>
    <m/>
    <m/>
    <m/>
    <m/>
    <m/>
    <m/>
    <m/>
    <x v="2"/>
    <x v="0"/>
    <m/>
    <s v="Individual"/>
    <x v="0"/>
    <s v="Teacher or other staff "/>
    <x v="4"/>
    <s v="Teacher / Lecturer / Practitioner"/>
    <m/>
    <x v="0"/>
    <x v="0"/>
    <m/>
    <m/>
    <m/>
    <s v="Secondary"/>
    <m/>
    <m/>
    <m/>
    <m/>
    <s v="Not Answered"/>
    <m/>
    <m/>
    <m/>
    <s v="Publish response"/>
    <s v="ANON-E7Y6-NCRU-3"/>
  </r>
  <r>
    <n v="479"/>
    <m/>
    <s v="c"/>
    <n v="264"/>
    <m/>
    <x v="0"/>
    <x v="1"/>
    <x v="0"/>
    <x v="0"/>
    <x v="0"/>
    <x v="1"/>
    <x v="0"/>
    <m/>
    <x v="0"/>
    <m/>
    <x v="2"/>
    <m/>
    <x v="2"/>
    <x v="0"/>
    <x v="1"/>
    <s v="More often, for less time and with less warning/build up. Come in without warning and get a real picture of what the school is like without the additional build up and stress put on school staff with the current system."/>
    <x v="2"/>
    <x v="0"/>
    <x v="0"/>
    <x v="2"/>
    <x v="1"/>
    <x v="0"/>
    <x v="0"/>
    <x v="1"/>
    <x v="0"/>
    <m/>
    <x v="2"/>
    <x v="143"/>
    <x v="0"/>
    <x v="0"/>
    <x v="0"/>
    <x v="0"/>
    <x v="0"/>
    <x v="1"/>
    <x v="0"/>
    <x v="1"/>
    <x v="0"/>
    <x v="1"/>
    <x v="0"/>
    <x v="0"/>
    <x v="0"/>
    <x v="2"/>
    <x v="0"/>
    <x v="0"/>
    <x v="1"/>
    <x v="0"/>
    <x v="1"/>
    <x v="1"/>
    <x v="0"/>
    <x v="1"/>
    <x v="1"/>
    <x v="0"/>
    <x v="2"/>
    <x v="0"/>
    <x v="2"/>
    <x v="1"/>
    <x v="0"/>
    <x v="1"/>
    <x v="0"/>
    <x v="2"/>
    <x v="0"/>
    <x v="0"/>
    <x v="0"/>
    <x v="0"/>
    <x v="0"/>
    <x v="0"/>
    <x v="1"/>
    <x v="0"/>
    <x v="0"/>
    <x v="1"/>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s v="Clear explanation of any inspection grades if these are part of the inspection"/>
    <m/>
    <m/>
    <s v="Clear explanation of what the school / local authority / proprietor of independent schools is expected to do next"/>
    <m/>
    <m/>
    <x v="2"/>
    <x v="0"/>
    <m/>
    <s v="Individual"/>
    <x v="0"/>
    <s v="Teacher or other staff "/>
    <x v="4"/>
    <s v="Teacher / Lecturer / Practitioner"/>
    <m/>
    <x v="0"/>
    <x v="0"/>
    <s v="Primary"/>
    <m/>
    <m/>
    <m/>
    <m/>
    <m/>
    <m/>
    <m/>
    <s v="Local authority"/>
    <m/>
    <m/>
    <m/>
    <s v="Do not publish response"/>
    <s v="ANON-E7Y6-NCMV-Y"/>
  </r>
  <r>
    <n v="480"/>
    <m/>
    <s v="c"/>
    <n v="394"/>
    <m/>
    <x v="0"/>
    <x v="1"/>
    <x v="2"/>
    <x v="1"/>
    <x v="0"/>
    <x v="2"/>
    <x v="0"/>
    <s v="QR codes for young people to easily access questionnaires_x000a_Focus groups"/>
    <x v="0"/>
    <m/>
    <x v="0"/>
    <m/>
    <x v="6"/>
    <x v="0"/>
    <x v="2"/>
    <m/>
    <x v="0"/>
    <x v="3"/>
    <x v="0"/>
    <x v="0"/>
    <x v="3"/>
    <x v="0"/>
    <x v="1"/>
    <x v="0"/>
    <x v="0"/>
    <m/>
    <x v="2"/>
    <x v="0"/>
    <x v="0"/>
    <x v="1"/>
    <x v="0"/>
    <x v="0"/>
    <x v="0"/>
    <x v="1"/>
    <x v="0"/>
    <x v="0"/>
    <x v="3"/>
    <x v="0"/>
    <x v="2"/>
    <x v="0"/>
    <x v="0"/>
    <x v="2"/>
    <x v="0"/>
    <x v="0"/>
    <x v="1"/>
    <x v="0"/>
    <x v="1"/>
    <x v="1"/>
    <x v="1"/>
    <x v="1"/>
    <x v="1"/>
    <x v="0"/>
    <x v="2"/>
    <x v="0"/>
    <x v="2"/>
    <x v="1"/>
    <x v="0"/>
    <x v="1"/>
    <x v="0"/>
    <x v="2"/>
    <x v="2"/>
    <x v="1"/>
    <x v="0"/>
    <x v="0"/>
    <x v="1"/>
    <x v="0"/>
    <x v="1"/>
    <x v="0"/>
    <x v="0"/>
    <x v="0"/>
    <x v="1"/>
    <x v="1"/>
    <s v="Recommendations for improvement"/>
    <s v="Clear explanation of what the school / local authority / proprietor of independent schools is expected to do next"/>
    <m/>
    <s v="Any planned follow-up activity by HM Inspectors"/>
    <m/>
    <m/>
    <m/>
    <s v="Clear summary of strengths and areas for development"/>
    <m/>
    <m/>
    <m/>
    <s v="Recommendations for improvement"/>
    <s v="Clear explanation of what the school / local authority / proprietor of independent schools is expected to do next"/>
    <m/>
    <m/>
    <x v="5"/>
    <x v="0"/>
    <m/>
    <s v="Individual"/>
    <x v="0"/>
    <s v="Teacher or other staff "/>
    <x v="4"/>
    <s v="Teacher / Lecturer / Practitioner"/>
    <m/>
    <x v="0"/>
    <x v="1"/>
    <m/>
    <m/>
    <m/>
    <s v="Secondary"/>
    <m/>
    <m/>
    <m/>
    <m/>
    <s v="Not Answered"/>
    <m/>
    <m/>
    <m/>
    <s v="Publish response"/>
    <s v="ANON-E7Y6-NCES-M"/>
  </r>
  <r>
    <n v="481"/>
    <m/>
    <s v="c"/>
    <n v="414"/>
    <m/>
    <x v="0"/>
    <x v="1"/>
    <x v="6"/>
    <x v="0"/>
    <x v="5"/>
    <x v="0"/>
    <x v="0"/>
    <s v="&gt; Conversations in a calm / quiet area where children can talk freely _x000a_&gt; Open questions_x000a_&gt; Children sharing their work"/>
    <x v="0"/>
    <s v="&gt; as well as questionnaires, have in person conversations (in a quiet space)_x000a_&gt; Open questions_x000a_&gt; If staff request for chat to remain private / anonymous, make sure this happens _x000a_&gt; make time for staff to answer questions / share thoughts_x000a_&gt; Expand the number of staff consulted (I and other staff were not consulted during our last inspection)"/>
    <x v="0"/>
    <s v="As above"/>
    <x v="0"/>
    <x v="1"/>
    <x v="3"/>
    <s v="I think every year would be beneficial. Inspections would be shorter if no new issues or other changes have occurred. _x000a__x000a_On the spot inspections could take place through a sampling approach but not only when there is a risk._x000a_Or there could be the 'on the spot' visit (short) and the planned visit (long)."/>
    <x v="6"/>
    <x v="6"/>
    <x v="1"/>
    <x v="1"/>
    <x v="1"/>
    <x v="0"/>
    <x v="0"/>
    <x v="1"/>
    <x v="1"/>
    <s v="I feel the problem with gradings is that it encourages schools to compete with each other. This culture does not make sense as learning contexts (physical, geographical, social) are all different and will impact to some extent on the grading."/>
    <x v="5"/>
    <x v="144"/>
    <x v="1"/>
    <x v="0"/>
    <x v="0"/>
    <x v="0"/>
    <x v="0"/>
    <x v="0"/>
    <x v="4"/>
    <x v="4"/>
    <x v="4"/>
    <x v="0"/>
    <x v="3"/>
    <x v="1"/>
    <x v="1"/>
    <x v="2"/>
    <x v="0"/>
    <x v="0"/>
    <x v="0"/>
    <x v="0"/>
    <x v="0"/>
    <x v="0"/>
    <x v="1"/>
    <x v="1"/>
    <x v="0"/>
    <x v="0"/>
    <x v="4"/>
    <x v="4"/>
    <x v="2"/>
    <x v="1"/>
    <x v="0"/>
    <x v="1"/>
    <x v="0"/>
    <x v="0"/>
    <x v="0"/>
    <x v="0"/>
    <x v="1"/>
    <x v="0"/>
    <x v="0"/>
    <x v="52"/>
    <x v="277"/>
    <x v="1"/>
    <x v="0"/>
    <x v="1"/>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m/>
    <s v="Clear explanation of what the school / local authority / proprietor of independent schools is expected to do next"/>
    <s v="Indication of the support needed to make improvements"/>
    <m/>
    <x v="5"/>
    <x v="0"/>
    <m/>
    <s v="Individual"/>
    <x v="0"/>
    <s v="Teacher or other staff "/>
    <x v="4"/>
    <s v="Teacher / Lecturer / Practitioner"/>
    <m/>
    <x v="1"/>
    <x v="0"/>
    <s v="Primary"/>
    <m/>
    <s v="Public Sector"/>
    <m/>
    <m/>
    <m/>
    <m/>
    <m/>
    <s v="Local authority"/>
    <m/>
    <m/>
    <m/>
    <s v="Publish response"/>
    <s v="ANON-E7Y6-NCPH-M"/>
  </r>
  <r>
    <n v="482"/>
    <m/>
    <s v="c"/>
    <n v="455"/>
    <m/>
    <x v="0"/>
    <x v="1"/>
    <x v="1"/>
    <x v="0"/>
    <x v="0"/>
    <x v="0"/>
    <x v="2"/>
    <m/>
    <x v="0"/>
    <s v="Open dialogue in a safe environment to allow staff to have an opportunity to share their views truthfully."/>
    <x v="2"/>
    <m/>
    <x v="5"/>
    <x v="0"/>
    <x v="1"/>
    <m/>
    <x v="2"/>
    <x v="0"/>
    <x v="0"/>
    <x v="2"/>
    <x v="1"/>
    <x v="0"/>
    <x v="0"/>
    <x v="1"/>
    <x v="0"/>
    <m/>
    <x v="2"/>
    <x v="0"/>
    <x v="0"/>
    <x v="1"/>
    <x v="1"/>
    <x v="0"/>
    <x v="1"/>
    <x v="1"/>
    <x v="1"/>
    <x v="4"/>
    <x v="0"/>
    <x v="1"/>
    <x v="0"/>
    <x v="2"/>
    <x v="0"/>
    <x v="2"/>
    <x v="1"/>
    <x v="1"/>
    <x v="0"/>
    <x v="0"/>
    <x v="0"/>
    <x v="1"/>
    <x v="0"/>
    <x v="0"/>
    <x v="0"/>
    <x v="1"/>
    <x v="2"/>
    <x v="2"/>
    <x v="0"/>
    <x v="1"/>
    <x v="2"/>
    <x v="0"/>
    <x v="0"/>
    <x v="2"/>
    <x v="2"/>
    <x v="0"/>
    <x v="0"/>
    <x v="0"/>
    <x v="0"/>
    <x v="0"/>
    <x v="278"/>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m/>
    <m/>
    <m/>
    <s v="Indication of the support needed to make improvements"/>
    <m/>
    <x v="2"/>
    <x v="1"/>
    <m/>
    <s v="Individual"/>
    <x v="0"/>
    <s v="Teacher or other staff "/>
    <x v="4"/>
    <s v="Teacher / Lecturer / Practitioner"/>
    <m/>
    <x v="0"/>
    <x v="0"/>
    <m/>
    <m/>
    <m/>
    <s v="Secondary"/>
    <m/>
    <m/>
    <m/>
    <m/>
    <s v="Not Answered"/>
    <m/>
    <m/>
    <m/>
    <s v="Publish response"/>
    <s v="ANON-E7Y6-NCA9-P"/>
  </r>
  <r>
    <n v="483"/>
    <m/>
    <s v="c"/>
    <n v="617"/>
    <m/>
    <x v="0"/>
    <x v="1"/>
    <x v="3"/>
    <x v="5"/>
    <x v="3"/>
    <x v="0"/>
    <x v="0"/>
    <m/>
    <x v="0"/>
    <s v="Staff are not heard in the review. Many staff feel unheard and when the inspection report come back it often dosnt reflect the atmosphere or leadership experienced on a daily basis"/>
    <x v="0"/>
    <m/>
    <x v="0"/>
    <x v="0"/>
    <x v="0"/>
    <s v="School need a rolling programme of inspections"/>
    <x v="4"/>
    <x v="5"/>
    <x v="1"/>
    <x v="2"/>
    <x v="0"/>
    <x v="0"/>
    <x v="0"/>
    <x v="1"/>
    <x v="0"/>
    <m/>
    <x v="2"/>
    <x v="145"/>
    <x v="4"/>
    <x v="1"/>
    <x v="0"/>
    <x v="0"/>
    <x v="0"/>
    <x v="1"/>
    <x v="0"/>
    <x v="1"/>
    <x v="3"/>
    <x v="0"/>
    <x v="2"/>
    <x v="1"/>
    <x v="0"/>
    <x v="5"/>
    <x v="1"/>
    <x v="1"/>
    <x v="0"/>
    <x v="0"/>
    <x v="3"/>
    <x v="1"/>
    <x v="0"/>
    <x v="1"/>
    <x v="1"/>
    <x v="1"/>
    <x v="4"/>
    <x v="0"/>
    <x v="0"/>
    <x v="1"/>
    <x v="2"/>
    <x v="1"/>
    <x v="0"/>
    <x v="2"/>
    <x v="2"/>
    <x v="0"/>
    <x v="0"/>
    <x v="0"/>
    <x v="1"/>
    <x v="53"/>
    <x v="279"/>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s v="Other (please comment in the box below)"/>
    <s v="It need to be supportive. But also call out failings and state who must address this."/>
    <m/>
    <s v="Clear summary of strengths and areas for development"/>
    <m/>
    <m/>
    <s v="Examples of effective practice"/>
    <m/>
    <s v="Clear explanation of what the school / local authority / proprietor of independent schools is expected to do next"/>
    <m/>
    <m/>
    <x v="6"/>
    <x v="0"/>
    <m/>
    <s v="Individual"/>
    <x v="0"/>
    <s v="Teacher or other staff "/>
    <x v="4"/>
    <s v="Teacher / Lecturer / Practitioner"/>
    <m/>
    <x v="0"/>
    <x v="0"/>
    <m/>
    <m/>
    <m/>
    <s v="Secondary"/>
    <m/>
    <m/>
    <m/>
    <m/>
    <s v="Other, please state:"/>
    <m/>
    <m/>
    <s v="Inspections or the prospect of inspection is a huge pressure and negative impact on staffs health. These one of short visitors that then judge the performance of a school do not do the schools or the profession justice._x000a_I think inspections to be supportive and encouraged not dreaded and feared. _x000a_Having people who still work on the”coal face” of education is so important. When it is an off e workers there is a disconnect to the reality and how to approach/talk too and engage with staff."/>
    <s v="Publish response"/>
    <s v="ANON-E7Y6-NXV9-Z"/>
  </r>
  <r>
    <n v="484"/>
    <m/>
    <s v="c"/>
    <n v="630"/>
    <m/>
    <x v="0"/>
    <x v="1"/>
    <x v="5"/>
    <x v="0"/>
    <x v="2"/>
    <x v="4"/>
    <x v="0"/>
    <s v="Ask the questions and allow them a proper amount of time to reflect on them rather than a quick answer"/>
    <x v="0"/>
    <s v="Anonymous answers guaranteed. Again more time for views to be considered ...ask questions on a Tuesday and answer the next day. Don't base the views on one lesson only. Ask the children with teacher in and out of the classroom"/>
    <x v="4"/>
    <m/>
    <x v="2"/>
    <x v="1"/>
    <x v="1"/>
    <m/>
    <x v="1"/>
    <x v="1"/>
    <x v="1"/>
    <x v="1"/>
    <x v="1"/>
    <x v="0"/>
    <x v="1"/>
    <x v="1"/>
    <x v="0"/>
    <s v="An inspection is merely a photograph of what can happen over two days. A 6 point grading system has about as much use as the old BPlus a minus used...it is archaic"/>
    <x v="3"/>
    <x v="146"/>
    <x v="3"/>
    <x v="0"/>
    <x v="3"/>
    <x v="3"/>
    <x v="3"/>
    <x v="4"/>
    <x v="0"/>
    <x v="1"/>
    <x v="5"/>
    <x v="0"/>
    <x v="5"/>
    <x v="2"/>
    <x v="0"/>
    <x v="2"/>
    <x v="3"/>
    <x v="0"/>
    <x v="1"/>
    <x v="0"/>
    <x v="1"/>
    <x v="3"/>
    <x v="3"/>
    <x v="0"/>
    <x v="0"/>
    <x v="1"/>
    <x v="2"/>
    <x v="0"/>
    <x v="0"/>
    <x v="1"/>
    <x v="0"/>
    <x v="0"/>
    <x v="1"/>
    <x v="4"/>
    <x v="2"/>
    <x v="0"/>
    <x v="3"/>
    <x v="79"/>
    <x v="1"/>
    <x v="0"/>
    <x v="280"/>
    <x v="0"/>
    <x v="1"/>
    <x v="1"/>
    <x v="1"/>
    <x v="0"/>
    <m/>
    <s v="Clear explanation of what the school / local authority / proprietor of independent schools is expected to do next"/>
    <m/>
    <m/>
    <m/>
    <s v="The support that the local authority will be providing to help the school improve"/>
    <m/>
    <s v="Clear summary of strengths and areas for development"/>
    <m/>
    <m/>
    <s v="Examples of effective practice"/>
    <m/>
    <m/>
    <s v="Indication of the support needed to make improvements"/>
    <m/>
    <x v="0"/>
    <x v="0"/>
    <s v="The inspectors should help the school reach its new targets in a supportive way and not a draconian way. The purpose of inspections should be to help the staff and children  improve not punish paper work"/>
    <s v="Individual"/>
    <x v="0"/>
    <s v="Teacher or other staff "/>
    <x v="4"/>
    <s v="Teacher / Lecturer / Practitioner"/>
    <m/>
    <x v="0"/>
    <x v="0"/>
    <s v="Primary"/>
    <m/>
    <m/>
    <m/>
    <m/>
    <m/>
    <m/>
    <m/>
    <s v="Not Answered"/>
    <m/>
    <m/>
    <m/>
    <s v="Publish response"/>
    <s v="ANON-E7Y6-NX9U-Y"/>
  </r>
  <r>
    <n v="485"/>
    <m/>
    <s v="c"/>
    <n v="661"/>
    <m/>
    <x v="0"/>
    <x v="1"/>
    <x v="2"/>
    <x v="2"/>
    <x v="1"/>
    <x v="2"/>
    <x v="0"/>
    <s v="giving a tour of the school themselves"/>
    <x v="0"/>
    <s v="allocate time to prepare and share their views without impact on teachin and learning to reduce stress and pressure"/>
    <x v="2"/>
    <s v="a more informal approach might be needed, especially in schools in which parents/carers are hesitant or avoidant to attend events, or have significant time restraints due to work commitments and childcare"/>
    <x v="1"/>
    <x v="0"/>
    <x v="3"/>
    <s v="I believe more frequent, informal inspections would reduce pressure and allow for a better overall impression of the day-to-day happenings in a school. This would need to be combined with a change in expectations for assessment and aim to establish a relationship between the schools and assessors to create a constructive feedback cycle rather than a performative visit under pressure."/>
    <x v="4"/>
    <x v="5"/>
    <x v="0"/>
    <x v="2"/>
    <x v="3"/>
    <x v="0"/>
    <x v="1"/>
    <x v="0"/>
    <x v="0"/>
    <m/>
    <x v="3"/>
    <x v="147"/>
    <x v="0"/>
    <x v="1"/>
    <x v="4"/>
    <x v="1"/>
    <x v="4"/>
    <x v="2"/>
    <x v="0"/>
    <x v="0"/>
    <x v="0"/>
    <x v="0"/>
    <x v="0"/>
    <x v="1"/>
    <x v="0"/>
    <x v="2"/>
    <x v="0"/>
    <x v="0"/>
    <x v="0"/>
    <x v="0"/>
    <x v="1"/>
    <x v="1"/>
    <x v="0"/>
    <x v="1"/>
    <x v="1"/>
    <x v="1"/>
    <x v="2"/>
    <x v="2"/>
    <x v="2"/>
    <x v="1"/>
    <x v="0"/>
    <x v="3"/>
    <x v="0"/>
    <x v="2"/>
    <x v="2"/>
    <x v="0"/>
    <x v="3"/>
    <x v="0"/>
    <x v="0"/>
    <x v="0"/>
    <x v="281"/>
    <x v="1"/>
    <x v="0"/>
    <x v="1"/>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m/>
    <s v="Clear explanation of what the school / local authority / proprietor of independent schools is expected to do next"/>
    <m/>
    <m/>
    <x v="1"/>
    <x v="0"/>
    <m/>
    <s v="Individual"/>
    <x v="0"/>
    <s v="Teacher or other staff "/>
    <x v="4"/>
    <s v="Teacher / Lecturer / Practitioner"/>
    <m/>
    <x v="0"/>
    <x v="0"/>
    <s v="Primary"/>
    <m/>
    <m/>
    <m/>
    <m/>
    <m/>
    <m/>
    <m/>
    <s v="Not Answered"/>
    <m/>
    <m/>
    <m/>
    <s v="Publish response"/>
    <s v="ANON-E7Y6-NXRP-K"/>
  </r>
  <r>
    <n v="486"/>
    <m/>
    <s v="c"/>
    <n v="723"/>
    <m/>
    <x v="0"/>
    <x v="1"/>
    <x v="0"/>
    <x v="2"/>
    <x v="1"/>
    <x v="2"/>
    <x v="0"/>
    <s v="Going for a walk or playing a game - a more informal environment to allow children to be truthful."/>
    <x v="0"/>
    <s v="one-to-one conversation."/>
    <x v="3"/>
    <m/>
    <x v="5"/>
    <x v="0"/>
    <x v="1"/>
    <m/>
    <x v="2"/>
    <x v="0"/>
    <x v="0"/>
    <x v="0"/>
    <x v="0"/>
    <x v="0"/>
    <x v="0"/>
    <x v="1"/>
    <x v="0"/>
    <m/>
    <x v="0"/>
    <x v="0"/>
    <x v="0"/>
    <x v="0"/>
    <x v="0"/>
    <x v="0"/>
    <x v="4"/>
    <x v="2"/>
    <x v="0"/>
    <x v="0"/>
    <x v="4"/>
    <x v="5"/>
    <x v="2"/>
    <x v="2"/>
    <x v="0"/>
    <x v="2"/>
    <x v="0"/>
    <x v="4"/>
    <x v="0"/>
    <x v="3"/>
    <x v="1"/>
    <x v="0"/>
    <x v="0"/>
    <x v="1"/>
    <x v="1"/>
    <x v="4"/>
    <x v="4"/>
    <x v="4"/>
    <x v="3"/>
    <x v="1"/>
    <x v="3"/>
    <x v="1"/>
    <x v="0"/>
    <x v="2"/>
    <x v="2"/>
    <x v="0"/>
    <x v="1"/>
    <x v="0"/>
    <x v="0"/>
    <x v="0"/>
    <x v="282"/>
    <x v="0"/>
    <x v="0"/>
    <x v="0"/>
    <x v="0"/>
    <x v="1"/>
    <s v="Recommendations for improvement"/>
    <m/>
    <m/>
    <m/>
    <m/>
    <s v="Straightforward language."/>
    <m/>
    <s v="Clear summary of strengths and areas for development"/>
    <s v="Timely publication after the inspection"/>
    <m/>
    <m/>
    <s v="Recommendations for improvement"/>
    <s v="Clear explanation of what the school / local authority / proprietor of independent schools is expected to do next"/>
    <s v="Indication of the support needed to make improvements"/>
    <m/>
    <x v="0"/>
    <x v="0"/>
    <m/>
    <s v="Individual"/>
    <x v="0"/>
    <s v="Teacher or other staff "/>
    <x v="4"/>
    <s v="Teacher / Lecturer / Practitioner"/>
    <s v="Lecturer"/>
    <x v="0"/>
    <x v="0"/>
    <m/>
    <m/>
    <m/>
    <m/>
    <s v="Tertiary (Further / Higher Education)"/>
    <m/>
    <m/>
    <m/>
    <s v="Not Answered"/>
    <m/>
    <m/>
    <m/>
    <s v="Publish response"/>
    <s v="ANON-E7Y6-NX1M-F"/>
  </r>
  <r>
    <n v="487"/>
    <m/>
    <s v="c"/>
    <n v="744"/>
    <m/>
    <x v="0"/>
    <x v="1"/>
    <x v="0"/>
    <x v="0"/>
    <x v="1"/>
    <x v="0"/>
    <x v="2"/>
    <m/>
    <x v="0"/>
    <s v="Staff should also be questioned about interactions with their local authority personnel and share with inspectors their experiences and rate those personnel."/>
    <x v="2"/>
    <s v="Less formal meetings for parents and carers perhaps in the evening when they have time to meet over coffee ."/>
    <x v="2"/>
    <x v="1"/>
    <x v="1"/>
    <m/>
    <x v="3"/>
    <x v="2"/>
    <x v="1"/>
    <x v="1"/>
    <x v="1"/>
    <x v="0"/>
    <x v="0"/>
    <x v="0"/>
    <x v="0"/>
    <m/>
    <x v="1"/>
    <x v="0"/>
    <x v="0"/>
    <x v="0"/>
    <x v="1"/>
    <x v="0"/>
    <x v="1"/>
    <x v="1"/>
    <x v="1"/>
    <x v="1"/>
    <x v="0"/>
    <x v="1"/>
    <x v="0"/>
    <x v="0"/>
    <x v="1"/>
    <x v="2"/>
    <x v="0"/>
    <x v="0"/>
    <x v="1"/>
    <x v="0"/>
    <x v="0"/>
    <x v="0"/>
    <x v="0"/>
    <x v="1"/>
    <x v="1"/>
    <x v="0"/>
    <x v="0"/>
    <x v="4"/>
    <x v="2"/>
    <x v="0"/>
    <x v="0"/>
    <x v="1"/>
    <x v="0"/>
    <x v="2"/>
    <x v="2"/>
    <x v="0"/>
    <x v="1"/>
    <x v="0"/>
    <x v="0"/>
    <x v="0"/>
    <x v="283"/>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s v="Other (please comment in the box below)"/>
    <s v="To check the LA had upheld the support required in report ."/>
    <m/>
    <m/>
    <m/>
    <m/>
    <m/>
    <m/>
    <s v="Clear explanation of what the school / local authority / proprietor of independent schools is expected to do next"/>
    <s v="Indication of the support needed to make improvements"/>
    <s v="Any planned follow-up activity by HM Inspectors"/>
    <x v="4"/>
    <x v="0"/>
    <m/>
    <s v="Individual"/>
    <x v="0"/>
    <s v="Teacher or other staff "/>
    <x v="4"/>
    <s v="Other, please state:"/>
    <s v="Former teacher"/>
    <x v="0"/>
    <x v="0"/>
    <m/>
    <m/>
    <m/>
    <s v="Secondary"/>
    <m/>
    <m/>
    <m/>
    <m/>
    <s v="Not Answered"/>
    <m/>
    <m/>
    <m/>
    <s v="Do not publish response"/>
    <s v="ANON-E7Y6-NX67-X"/>
  </r>
  <r>
    <n v="488"/>
    <m/>
    <s v="c"/>
    <n v="761"/>
    <m/>
    <x v="0"/>
    <x v="1"/>
    <x v="2"/>
    <x v="2"/>
    <x v="0"/>
    <x v="1"/>
    <x v="2"/>
    <s v="Have students selected randomly - instead of students chosen by the school to make it look good. Open full class discussions, as happens in classrooms on a daily basis is also a way to see how students feel as they are part of a trusted group and more likely to share their true opinions."/>
    <x v="0"/>
    <s v="Staff should be able to share their views in a one to one for true anonymity. Group discussions are usually led by the most forward teachers, the same people who are seeking a good report for their own reasons. Staff are encouraged to be positive about things, which is fair, but how then are the negatives of a school to be flushed out and addressed? I don't mean to seem like the negatives should prevail over positives, but it seems that they are pushed aside in favour of favourable reports, so progress is stymied. You cant fix cracks unless they are identified and addressed."/>
    <x v="3"/>
    <m/>
    <x v="6"/>
    <x v="0"/>
    <x v="1"/>
    <s v="I would like to see spot inspections, which happen over a single day, and which are unannounced. Let inspectors see a normal day instead of a show.  _x000a__x000a_On this, perhaps current teachers should be selected from councils to work with HMIE for a year and help inspect other schools. This would give better perspective of what school life is like nowadays from someone working on a day to day basis to the inspectors for their reports, while teachers get the opportunity to see good practice that they can bring back to their own school the following year. Develop people professionally alongside inspections, so they can help their own schools."/>
    <x v="0"/>
    <x v="3"/>
    <x v="0"/>
    <x v="0"/>
    <x v="3"/>
    <x v="0"/>
    <x v="0"/>
    <x v="1"/>
    <x v="0"/>
    <m/>
    <x v="2"/>
    <x v="148"/>
    <x v="0"/>
    <x v="1"/>
    <x v="0"/>
    <x v="0"/>
    <x v="1"/>
    <x v="1"/>
    <x v="0"/>
    <x v="0"/>
    <x v="3"/>
    <x v="0"/>
    <x v="0"/>
    <x v="0"/>
    <x v="0"/>
    <x v="4"/>
    <x v="1"/>
    <x v="0"/>
    <x v="1"/>
    <x v="1"/>
    <x v="1"/>
    <x v="0"/>
    <x v="1"/>
    <x v="1"/>
    <x v="1"/>
    <x v="0"/>
    <x v="0"/>
    <x v="2"/>
    <x v="0"/>
    <x v="1"/>
    <x v="2"/>
    <x v="1"/>
    <x v="0"/>
    <x v="0"/>
    <x v="2"/>
    <x v="0"/>
    <x v="1"/>
    <x v="80"/>
    <x v="0"/>
    <x v="0"/>
    <x v="284"/>
    <x v="0"/>
    <x v="0"/>
    <x v="0"/>
    <x v="1"/>
    <x v="0"/>
    <s v="Recommendations for improvement"/>
    <s v="Clear explanation of what the school / local authority / proprietor of independent schools is expected to do next"/>
    <m/>
    <s v="Any planned follow-up activity by HM Inspectors"/>
    <m/>
    <m/>
    <m/>
    <s v="Clear summary of strengths and areas for development"/>
    <m/>
    <m/>
    <m/>
    <s v="Recommendations for improvement"/>
    <m/>
    <s v="Indication of the support needed to make improvements"/>
    <m/>
    <x v="0"/>
    <x v="0"/>
    <m/>
    <s v="Individual"/>
    <x v="0"/>
    <s v="Teacher or other staff "/>
    <x v="4"/>
    <s v="Teacher / Lecturer / Practitioner"/>
    <m/>
    <x v="0"/>
    <x v="0"/>
    <s v="Primary"/>
    <m/>
    <m/>
    <s v="Secondary"/>
    <m/>
    <m/>
    <m/>
    <s v="Transition Teacher - I work across primary and secondary."/>
    <s v="Not Answered"/>
    <m/>
    <m/>
    <m/>
    <s v="Publish response"/>
    <s v="ANON-E7Y6-NX69-Z"/>
  </r>
  <r>
    <n v="489"/>
    <m/>
    <s v="c"/>
    <n v="921"/>
    <m/>
    <x v="0"/>
    <x v="1"/>
    <x v="5"/>
    <x v="3"/>
    <x v="4"/>
    <x v="5"/>
    <x v="3"/>
    <m/>
    <x v="1"/>
    <s v="Being able to provide further context about pupils, environmental factors, support, curriculum, etc. to what inspectors are observing on what is a very brief visit to a school. Observing classes/lessons for 20 minute periods cannot possibly provide a clear picture of what goes on on a day-to-day basis in that school."/>
    <x v="4"/>
    <m/>
    <x v="5"/>
    <x v="1"/>
    <x v="1"/>
    <m/>
    <x v="3"/>
    <x v="2"/>
    <x v="0"/>
    <x v="1"/>
    <x v="0"/>
    <x v="0"/>
    <x v="0"/>
    <x v="1"/>
    <x v="0"/>
    <m/>
    <x v="3"/>
    <x v="149"/>
    <x v="0"/>
    <x v="1"/>
    <x v="1"/>
    <x v="1"/>
    <x v="1"/>
    <x v="1"/>
    <x v="0"/>
    <x v="1"/>
    <x v="4"/>
    <x v="1"/>
    <x v="1"/>
    <x v="0"/>
    <x v="1"/>
    <x v="4"/>
    <x v="1"/>
    <x v="0"/>
    <x v="1"/>
    <x v="0"/>
    <x v="0"/>
    <x v="1"/>
    <x v="0"/>
    <x v="0"/>
    <x v="0"/>
    <x v="1"/>
    <x v="0"/>
    <x v="0"/>
    <x v="0"/>
    <x v="0"/>
    <x v="0"/>
    <x v="0"/>
    <x v="1"/>
    <x v="2"/>
    <x v="0"/>
    <x v="0"/>
    <x v="0"/>
    <x v="0"/>
    <x v="0"/>
    <x v="0"/>
    <x v="285"/>
    <x v="1"/>
    <x v="0"/>
    <x v="0"/>
    <x v="1"/>
    <x v="0"/>
    <s v="Recommendations for improvement"/>
    <m/>
    <s v="Indication of the support needed to make improvements"/>
    <m/>
    <m/>
    <m/>
    <s v="Language and content which reflects the context of the school"/>
    <s v="Clear summary of strengths and areas for development"/>
    <m/>
    <m/>
    <m/>
    <m/>
    <m/>
    <s v="Indication of the support needed to make improvements"/>
    <m/>
    <x v="6"/>
    <x v="1"/>
    <m/>
    <s v="Individual"/>
    <x v="0"/>
    <s v="Teacher or other staff "/>
    <x v="4"/>
    <s v="Teacher / Lecturer / Practitioner"/>
    <m/>
    <x v="0"/>
    <x v="0"/>
    <m/>
    <m/>
    <m/>
    <m/>
    <m/>
    <m/>
    <m/>
    <s v="Secondary ASN school - why is this not an option?????"/>
    <s v="Not Answered"/>
    <m/>
    <m/>
    <m/>
    <s v="Publish response"/>
    <s v="ANON-E7Y6-NXZT-Y"/>
  </r>
  <r>
    <n v="490"/>
    <m/>
    <s v="c"/>
    <n v="969"/>
    <m/>
    <x v="0"/>
    <x v="1"/>
    <x v="4"/>
    <x v="4"/>
    <x v="6"/>
    <x v="3"/>
    <x v="5"/>
    <m/>
    <x v="6"/>
    <m/>
    <x v="5"/>
    <m/>
    <x v="6"/>
    <x v="0"/>
    <x v="0"/>
    <m/>
    <x v="5"/>
    <x v="4"/>
    <x v="3"/>
    <x v="3"/>
    <x v="2"/>
    <x v="1"/>
    <x v="0"/>
    <x v="1"/>
    <x v="0"/>
    <m/>
    <x v="2"/>
    <x v="150"/>
    <x v="2"/>
    <x v="5"/>
    <x v="5"/>
    <x v="4"/>
    <x v="5"/>
    <x v="5"/>
    <x v="2"/>
    <x v="2"/>
    <x v="1"/>
    <x v="2"/>
    <x v="3"/>
    <x v="3"/>
    <x v="2"/>
    <x v="3"/>
    <x v="2"/>
    <x v="2"/>
    <x v="3"/>
    <x v="2"/>
    <x v="2"/>
    <x v="2"/>
    <x v="2"/>
    <x v="3"/>
    <x v="2"/>
    <x v="2"/>
    <x v="3"/>
    <x v="3"/>
    <x v="1"/>
    <x v="2"/>
    <x v="1"/>
    <x v="2"/>
    <x v="2"/>
    <x v="3"/>
    <x v="3"/>
    <x v="2"/>
    <x v="2"/>
    <x v="0"/>
    <x v="2"/>
    <x v="0"/>
    <x v="1"/>
    <x v="0"/>
    <x v="1"/>
    <x v="1"/>
    <x v="1"/>
    <x v="0"/>
    <m/>
    <m/>
    <m/>
    <m/>
    <m/>
    <m/>
    <m/>
    <m/>
    <m/>
    <m/>
    <m/>
    <m/>
    <m/>
    <m/>
    <m/>
    <x v="4"/>
    <x v="3"/>
    <m/>
    <s v="Individual"/>
    <x v="0"/>
    <s v="Teacher or other staff "/>
    <x v="4"/>
    <s v="Teacher / Lecturer / Practitioner"/>
    <m/>
    <x v="0"/>
    <x v="0"/>
    <m/>
    <m/>
    <m/>
    <m/>
    <m/>
    <m/>
    <m/>
    <m/>
    <s v="Not Answered"/>
    <m/>
    <m/>
    <m/>
    <s v="Publish response"/>
    <s v="ANON-E7Y6-N4YB-8"/>
  </r>
  <r>
    <n v="491"/>
    <m/>
    <s v="c"/>
    <n v="985"/>
    <m/>
    <x v="0"/>
    <x v="1"/>
    <x v="1"/>
    <x v="5"/>
    <x v="4"/>
    <x v="2"/>
    <x v="0"/>
    <s v="anonymously collecting views."/>
    <x v="0"/>
    <s v="anonymously collecting views."/>
    <x v="0"/>
    <s v="anonymously collecting views."/>
    <x v="3"/>
    <x v="0"/>
    <x v="0"/>
    <m/>
    <x v="1"/>
    <x v="2"/>
    <x v="1"/>
    <x v="1"/>
    <x v="0"/>
    <x v="0"/>
    <x v="0"/>
    <x v="1"/>
    <x v="0"/>
    <m/>
    <x v="2"/>
    <x v="0"/>
    <x v="0"/>
    <x v="0"/>
    <x v="1"/>
    <x v="0"/>
    <x v="4"/>
    <x v="2"/>
    <x v="1"/>
    <x v="6"/>
    <x v="0"/>
    <x v="0"/>
    <x v="0"/>
    <x v="0"/>
    <x v="0"/>
    <x v="2"/>
    <x v="0"/>
    <x v="2"/>
    <x v="0"/>
    <x v="0"/>
    <x v="0"/>
    <x v="1"/>
    <x v="0"/>
    <x v="2"/>
    <x v="0"/>
    <x v="0"/>
    <x v="5"/>
    <x v="2"/>
    <x v="3"/>
    <x v="1"/>
    <x v="0"/>
    <x v="0"/>
    <x v="0"/>
    <x v="2"/>
    <x v="2"/>
    <x v="0"/>
    <x v="3"/>
    <x v="0"/>
    <x v="0"/>
    <x v="0"/>
    <x v="118"/>
    <x v="0"/>
    <x v="0"/>
    <x v="1"/>
    <x v="1"/>
    <x v="1"/>
    <s v="Recommendations for improvement"/>
    <m/>
    <s v="Indication of the support needed to make improvements"/>
    <m/>
    <m/>
    <m/>
    <s v="Language and content which reflects the context of the school"/>
    <s v="Clear summary of strengths and areas for development"/>
    <m/>
    <m/>
    <s v="Examples of effective practice"/>
    <m/>
    <m/>
    <m/>
    <m/>
    <x v="5"/>
    <x v="0"/>
    <m/>
    <s v="Individual"/>
    <x v="0"/>
    <s v="Teacher or other staff "/>
    <x v="4"/>
    <s v="Teacher / Lecturer / Practitioner"/>
    <m/>
    <x v="0"/>
    <x v="0"/>
    <m/>
    <m/>
    <m/>
    <s v="Secondary"/>
    <m/>
    <m/>
    <m/>
    <m/>
    <s v="Local authority"/>
    <m/>
    <m/>
    <m/>
    <s v="Do not publish response"/>
    <s v="ANON-E7Y6-N4QU-K"/>
  </r>
  <r>
    <n v="492"/>
    <m/>
    <s v="c"/>
    <n v="991"/>
    <m/>
    <x v="0"/>
    <x v="1"/>
    <x v="2"/>
    <x v="0"/>
    <x v="4"/>
    <x v="2"/>
    <x v="3"/>
    <m/>
    <x v="1"/>
    <s v="I think that for school staff to meaningfully share their views during inspections, it must be recognised that this takes time. Value their feedback and contributions by ensuring their classes can be covered - thereby enabling them to fully engage in this process. Don't expect teaching staff to give up break time, lunch time, etc. to share their views, as this does not support positive staff wellbeing."/>
    <x v="3"/>
    <m/>
    <x v="1"/>
    <x v="0"/>
    <x v="1"/>
    <m/>
    <x v="3"/>
    <x v="2"/>
    <x v="1"/>
    <x v="2"/>
    <x v="3"/>
    <x v="0"/>
    <x v="0"/>
    <x v="1"/>
    <x v="0"/>
    <m/>
    <x v="5"/>
    <x v="151"/>
    <x v="0"/>
    <x v="0"/>
    <x v="0"/>
    <x v="0"/>
    <x v="0"/>
    <x v="1"/>
    <x v="1"/>
    <x v="0"/>
    <x v="4"/>
    <x v="0"/>
    <x v="2"/>
    <x v="1"/>
    <x v="0"/>
    <x v="2"/>
    <x v="0"/>
    <x v="0"/>
    <x v="1"/>
    <x v="1"/>
    <x v="1"/>
    <x v="0"/>
    <x v="1"/>
    <x v="1"/>
    <x v="1"/>
    <x v="0"/>
    <x v="0"/>
    <x v="0"/>
    <x v="2"/>
    <x v="1"/>
    <x v="0"/>
    <x v="1"/>
    <x v="0"/>
    <x v="0"/>
    <x v="2"/>
    <x v="0"/>
    <x v="1"/>
    <x v="0"/>
    <x v="0"/>
    <x v="0"/>
    <x v="286"/>
    <x v="0"/>
    <x v="0"/>
    <x v="0"/>
    <x v="0"/>
    <x v="1"/>
    <s v="Recommendations for improvement"/>
    <s v="Clear explanation of what the school / local authority / proprietor of independent schools is expected to do next"/>
    <m/>
    <m/>
    <m/>
    <m/>
    <m/>
    <s v="Clear summary of strengths and areas for development"/>
    <s v="Timely publication after the inspection"/>
    <s v="Clear explanation of any inspection grades if these are part of the inspection"/>
    <m/>
    <m/>
    <m/>
    <m/>
    <m/>
    <x v="5"/>
    <x v="1"/>
    <m/>
    <s v="Individual"/>
    <x v="0"/>
    <s v="Teacher or other staff "/>
    <x v="4"/>
    <s v="Teacher / Lecturer / Practitioner"/>
    <m/>
    <x v="0"/>
    <x v="0"/>
    <m/>
    <m/>
    <s v="Public Sector"/>
    <s v="Secondary"/>
    <m/>
    <m/>
    <m/>
    <m/>
    <s v="Not Answered"/>
    <m/>
    <m/>
    <m/>
    <s v="Do not publish response"/>
    <s v="ANON-E7Y6-N4Q8-P"/>
  </r>
  <r>
    <n v="493"/>
    <m/>
    <s v="c"/>
    <n v="1055"/>
    <m/>
    <x v="0"/>
    <x v="1"/>
    <x v="2"/>
    <x v="0"/>
    <x v="1"/>
    <x v="2"/>
    <x v="3"/>
    <m/>
    <x v="2"/>
    <m/>
    <x v="3"/>
    <m/>
    <x v="2"/>
    <x v="0"/>
    <x v="1"/>
    <m/>
    <x v="2"/>
    <x v="2"/>
    <x v="0"/>
    <x v="0"/>
    <x v="3"/>
    <x v="0"/>
    <x v="1"/>
    <x v="0"/>
    <x v="0"/>
    <m/>
    <x v="1"/>
    <x v="0"/>
    <x v="1"/>
    <x v="1"/>
    <x v="0"/>
    <x v="0"/>
    <x v="0"/>
    <x v="0"/>
    <x v="0"/>
    <x v="1"/>
    <x v="0"/>
    <x v="1"/>
    <x v="2"/>
    <x v="0"/>
    <x v="0"/>
    <x v="2"/>
    <x v="0"/>
    <x v="0"/>
    <x v="1"/>
    <x v="1"/>
    <x v="1"/>
    <x v="1"/>
    <x v="0"/>
    <x v="0"/>
    <x v="1"/>
    <x v="0"/>
    <x v="0"/>
    <x v="0"/>
    <x v="2"/>
    <x v="1"/>
    <x v="0"/>
    <x v="1"/>
    <x v="0"/>
    <x v="0"/>
    <x v="2"/>
    <x v="0"/>
    <x v="1"/>
    <x v="0"/>
    <x v="0"/>
    <x v="0"/>
    <x v="287"/>
    <x v="0"/>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s v="Clear explanation of any inspection grades if these are part of the inspection"/>
    <m/>
    <s v="Recommendations for improvement"/>
    <m/>
    <m/>
    <m/>
    <x v="0"/>
    <x v="0"/>
    <m/>
    <s v="Individual"/>
    <x v="0"/>
    <s v="Teacher or other staff "/>
    <x v="4"/>
    <s v="Teacher / Lecturer / Practitioner"/>
    <m/>
    <x v="0"/>
    <x v="0"/>
    <m/>
    <m/>
    <m/>
    <s v="Secondary"/>
    <m/>
    <m/>
    <m/>
    <m/>
    <s v="Not Answered"/>
    <m/>
    <m/>
    <m/>
    <s v="Do not publish response"/>
    <s v="ANON-E7Y6-N4SF-6"/>
  </r>
  <r>
    <n v="494"/>
    <m/>
    <s v="c"/>
    <n v="742"/>
    <m/>
    <x v="0"/>
    <x v="1"/>
    <x v="4"/>
    <x v="0"/>
    <x v="1"/>
    <x v="0"/>
    <x v="3"/>
    <m/>
    <x v="0"/>
    <m/>
    <x v="2"/>
    <m/>
    <x v="5"/>
    <x v="0"/>
    <x v="1"/>
    <m/>
    <x v="4"/>
    <x v="5"/>
    <x v="1"/>
    <x v="2"/>
    <x v="2"/>
    <x v="1"/>
    <x v="0"/>
    <x v="1"/>
    <x v="0"/>
    <m/>
    <x v="1"/>
    <x v="0"/>
    <x v="0"/>
    <x v="3"/>
    <x v="1"/>
    <x v="0"/>
    <x v="1"/>
    <x v="1"/>
    <x v="0"/>
    <x v="3"/>
    <x v="4"/>
    <x v="4"/>
    <x v="3"/>
    <x v="1"/>
    <x v="1"/>
    <x v="2"/>
    <x v="0"/>
    <x v="0"/>
    <x v="0"/>
    <x v="0"/>
    <x v="4"/>
    <x v="1"/>
    <x v="0"/>
    <x v="1"/>
    <x v="0"/>
    <x v="0"/>
    <x v="0"/>
    <x v="1"/>
    <x v="0"/>
    <x v="1"/>
    <x v="0"/>
    <x v="1"/>
    <x v="0"/>
    <x v="1"/>
    <x v="2"/>
    <x v="0"/>
    <x v="0"/>
    <x v="0"/>
    <x v="2"/>
    <x v="0"/>
    <x v="1"/>
    <x v="0"/>
    <x v="1"/>
    <x v="1"/>
    <x v="1"/>
    <x v="0"/>
    <m/>
    <m/>
    <m/>
    <m/>
    <m/>
    <m/>
    <s v="Language and content which reflects the context of the school"/>
    <m/>
    <m/>
    <m/>
    <m/>
    <m/>
    <s v="Clear explanation of what the school / local authority / proprietor of independent schools is expected to do next"/>
    <s v="Indication of the support needed to make improvements"/>
    <m/>
    <x v="4"/>
    <x v="0"/>
    <m/>
    <s v="Individual"/>
    <x v="0"/>
    <s v="Teacher or other staff "/>
    <x v="4"/>
    <s v="Support Staff"/>
    <m/>
    <x v="0"/>
    <x v="0"/>
    <m/>
    <m/>
    <m/>
    <s v="Secondary"/>
    <m/>
    <m/>
    <s v="Other, please state:"/>
    <s v="ASN school"/>
    <s v="Not Answered"/>
    <m/>
    <m/>
    <m/>
    <s v="Do not publish response"/>
    <s v="ANON-E7Y6-NX6U-V"/>
  </r>
  <r>
    <n v="495"/>
    <m/>
    <s v="c"/>
    <n v="463"/>
    <m/>
    <x v="0"/>
    <x v="1"/>
    <x v="1"/>
    <x v="2"/>
    <x v="1"/>
    <x v="4"/>
    <x v="2"/>
    <s v="In my experience, face to face focus groups of young people from different age groups can provide useful feedback."/>
    <x v="1"/>
    <s v="Questionnaires to all supported by focus groups should be sufficient."/>
    <x v="2"/>
    <s v="As above"/>
    <x v="2"/>
    <x v="1"/>
    <x v="0"/>
    <m/>
    <x v="4"/>
    <x v="5"/>
    <x v="1"/>
    <x v="2"/>
    <x v="3"/>
    <x v="0"/>
    <x v="0"/>
    <x v="1"/>
    <x v="0"/>
    <m/>
    <x v="0"/>
    <x v="0"/>
    <x v="1"/>
    <x v="1"/>
    <x v="0"/>
    <x v="0"/>
    <x v="0"/>
    <x v="1"/>
    <x v="0"/>
    <x v="0"/>
    <x v="3"/>
    <x v="0"/>
    <x v="2"/>
    <x v="0"/>
    <x v="1"/>
    <x v="2"/>
    <x v="0"/>
    <x v="0"/>
    <x v="1"/>
    <x v="1"/>
    <x v="1"/>
    <x v="0"/>
    <x v="0"/>
    <x v="1"/>
    <x v="1"/>
    <x v="0"/>
    <x v="4"/>
    <x v="0"/>
    <x v="0"/>
    <x v="1"/>
    <x v="0"/>
    <x v="1"/>
    <x v="0"/>
    <x v="0"/>
    <x v="0"/>
    <x v="0"/>
    <x v="1"/>
    <x v="0"/>
    <x v="0"/>
    <x v="0"/>
    <x v="1"/>
    <x v="1"/>
    <x v="0"/>
    <x v="1"/>
    <x v="0"/>
    <x v="0"/>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m/>
    <m/>
    <m/>
    <m/>
    <m/>
    <s v="Clear explanation of what the school / local authority / proprietor of independent schools is expected to do next"/>
    <s v="Indication of the support needed to make improvements"/>
    <m/>
    <x v="0"/>
    <x v="1"/>
    <m/>
    <s v="Individual"/>
    <x v="0"/>
    <s v="Teacher or other staff "/>
    <x v="4"/>
    <s v="Other, please state:"/>
    <s v="Retired Principal Teacher if Learning Support"/>
    <x v="0"/>
    <x v="0"/>
    <m/>
    <m/>
    <m/>
    <s v="Secondary"/>
    <m/>
    <m/>
    <m/>
    <m/>
    <s v="Not Answered"/>
    <m/>
    <m/>
    <m/>
    <s v="Do not publish response"/>
    <s v="ANON-E7Y6-NC41-1"/>
  </r>
  <r>
    <n v="496"/>
    <m/>
    <s v="c"/>
    <n v="225"/>
    <m/>
    <x v="0"/>
    <x v="1"/>
    <x v="2"/>
    <x v="0"/>
    <x v="3"/>
    <x v="0"/>
    <x v="2"/>
    <m/>
    <x v="0"/>
    <s v="Schools often make sure staff with views they don’t. Agree with aren’t included in focus groups"/>
    <x v="2"/>
    <m/>
    <x v="2"/>
    <x v="0"/>
    <x v="0"/>
    <m/>
    <x v="1"/>
    <x v="2"/>
    <x v="1"/>
    <x v="1"/>
    <x v="0"/>
    <x v="0"/>
    <x v="1"/>
    <x v="0"/>
    <x v="0"/>
    <m/>
    <x v="2"/>
    <x v="0"/>
    <x v="1"/>
    <x v="2"/>
    <x v="0"/>
    <x v="0"/>
    <x v="0"/>
    <x v="0"/>
    <x v="0"/>
    <x v="5"/>
    <x v="3"/>
    <x v="0"/>
    <x v="2"/>
    <x v="1"/>
    <x v="0"/>
    <x v="2"/>
    <x v="0"/>
    <x v="0"/>
    <x v="1"/>
    <x v="1"/>
    <x v="1"/>
    <x v="1"/>
    <x v="0"/>
    <x v="0"/>
    <x v="1"/>
    <x v="1"/>
    <x v="0"/>
    <x v="0"/>
    <x v="2"/>
    <x v="1"/>
    <x v="0"/>
    <x v="0"/>
    <x v="0"/>
    <x v="2"/>
    <x v="2"/>
    <x v="0"/>
    <x v="1"/>
    <x v="0"/>
    <x v="0"/>
    <x v="0"/>
    <x v="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3"/>
    <x v="0"/>
    <m/>
    <s v="Individual"/>
    <x v="0"/>
    <s v="Teacher or other staff "/>
    <x v="5"/>
    <s v="Teacher / Lecturer / Practitioner"/>
    <m/>
    <x v="0"/>
    <x v="1"/>
    <m/>
    <m/>
    <m/>
    <s v="Secondary"/>
    <m/>
    <m/>
    <m/>
    <m/>
    <s v="Not Answered"/>
    <m/>
    <m/>
    <m/>
    <s v="Publish response"/>
    <s v="ANON-E7Y6-NCDF-6"/>
  </r>
  <r>
    <n v="497"/>
    <m/>
    <s v="c"/>
    <n v="296"/>
    <m/>
    <x v="0"/>
    <x v="1"/>
    <x v="0"/>
    <x v="1"/>
    <x v="0"/>
    <x v="2"/>
    <x v="0"/>
    <s v="Within Independent - additional support needs schools- the usual means of obtaining pupil views need to be re thought. Some young people use signing, communication devices and other young people you need to observe over time to gauge their views."/>
    <x v="1"/>
    <s v="More opportunity for conversations that are optional, not necessarily people who have been picked or identified by inspectors to be spoken too."/>
    <x v="3"/>
    <m/>
    <x v="5"/>
    <x v="0"/>
    <x v="1"/>
    <s v="I think it should be a clear cycle, with identified times of inspection, given in advance, so schools are aware, unless there is an element of risk an a more urgent inspection is required. Inspections should be about supporting improvement and change for the benefit of the children and young people, not the current culture, that can be felt by some, which is one of fear._x000a__x000a_Perhaps changing the term 'inspection' to something that is more of an approachable term, aimed at what inspections currently - striving for improvement and celebrating what the schools offer and do"/>
    <x v="3"/>
    <x v="2"/>
    <x v="1"/>
    <x v="2"/>
    <x v="1"/>
    <x v="1"/>
    <x v="0"/>
    <x v="1"/>
    <x v="0"/>
    <s v="No two schools are the same- based on pupil population, size, needs and so on. _x000a__x000a_Each school should be evaluated on their strengths and this fairly shown in a summary. Schools should not be graded based on a scale and no one school should be seen as 'better' than another, again all schools are on their own journey and opinions of inspectors are subjective too!"/>
    <x v="3"/>
    <x v="152"/>
    <x v="0"/>
    <x v="1"/>
    <x v="0"/>
    <x v="0"/>
    <x v="0"/>
    <x v="0"/>
    <x v="1"/>
    <x v="1"/>
    <x v="5"/>
    <x v="1"/>
    <x v="0"/>
    <x v="1"/>
    <x v="0"/>
    <x v="2"/>
    <x v="0"/>
    <x v="0"/>
    <x v="1"/>
    <x v="1"/>
    <x v="1"/>
    <x v="0"/>
    <x v="1"/>
    <x v="1"/>
    <x v="1"/>
    <x v="0"/>
    <x v="4"/>
    <x v="4"/>
    <x v="2"/>
    <x v="1"/>
    <x v="0"/>
    <x v="1"/>
    <x v="0"/>
    <x v="0"/>
    <x v="0"/>
    <x v="0"/>
    <x v="1"/>
    <x v="0"/>
    <x v="0"/>
    <x v="54"/>
    <x v="288"/>
    <x v="1"/>
    <x v="0"/>
    <x v="0"/>
    <x v="1"/>
    <x v="0"/>
    <s v="Recommendations for improvement"/>
    <s v="Clear explanation of what the school / local authority / proprietor of independent schools is expected to do next"/>
    <m/>
    <m/>
    <m/>
    <m/>
    <m/>
    <s v="Clear summary of strengths and areas for development"/>
    <s v="Timely publication after the inspection"/>
    <m/>
    <m/>
    <s v="Recommendations for improvement"/>
    <m/>
    <m/>
    <m/>
    <x v="2"/>
    <x v="0"/>
    <m/>
    <s v="Individual"/>
    <x v="0"/>
    <s v="Teacher or other staff "/>
    <x v="5"/>
    <s v="Teacher / Lecturer / Practitioner"/>
    <m/>
    <x v="0"/>
    <x v="1"/>
    <m/>
    <m/>
    <m/>
    <m/>
    <m/>
    <m/>
    <m/>
    <m/>
    <s v="Not Answered"/>
    <m/>
    <m/>
    <m/>
    <s v="Do not publish response"/>
    <s v="ANON-E7Y6-NCF7-S"/>
  </r>
  <r>
    <n v="498"/>
    <m/>
    <s v="c"/>
    <n v="304"/>
    <m/>
    <x v="0"/>
    <x v="1"/>
    <x v="1"/>
    <x v="3"/>
    <x v="0"/>
    <x v="5"/>
    <x v="0"/>
    <s v="Child friendly conversations with a familiar adult in the room to help them"/>
    <x v="0"/>
    <s v="Questionnaires and talking to staff"/>
    <x v="2"/>
    <s v="Parent focus groups, QR codes"/>
    <x v="3"/>
    <x v="0"/>
    <x v="0"/>
    <m/>
    <x v="3"/>
    <x v="2"/>
    <x v="0"/>
    <x v="1"/>
    <x v="0"/>
    <x v="0"/>
    <x v="0"/>
    <x v="0"/>
    <x v="0"/>
    <m/>
    <x v="1"/>
    <x v="0"/>
    <x v="1"/>
    <x v="1"/>
    <x v="0"/>
    <x v="0"/>
    <x v="1"/>
    <x v="1"/>
    <x v="0"/>
    <x v="0"/>
    <x v="6"/>
    <x v="0"/>
    <x v="0"/>
    <x v="1"/>
    <x v="0"/>
    <x v="2"/>
    <x v="0"/>
    <x v="1"/>
    <x v="0"/>
    <x v="3"/>
    <x v="1"/>
    <x v="1"/>
    <x v="0"/>
    <x v="1"/>
    <x v="0"/>
    <x v="1"/>
    <x v="2"/>
    <x v="0"/>
    <x v="0"/>
    <x v="1"/>
    <x v="0"/>
    <x v="1"/>
    <x v="1"/>
    <x v="1"/>
    <x v="2"/>
    <x v="0"/>
    <x v="0"/>
    <x v="0"/>
    <x v="0"/>
    <x v="0"/>
    <x v="119"/>
    <x v="0"/>
    <x v="0"/>
    <x v="0"/>
    <x v="1"/>
    <x v="1"/>
    <m/>
    <s v="Clear explanation of what the school / local authority / proprietor of independent schools is expected to do next"/>
    <s v="Indication of the support needed to make improvements"/>
    <m/>
    <m/>
    <m/>
    <m/>
    <s v="Clear summary of strengths and areas for development"/>
    <s v="Timely publication after the inspection"/>
    <m/>
    <s v="Examples of effective practice"/>
    <m/>
    <m/>
    <m/>
    <m/>
    <x v="5"/>
    <x v="0"/>
    <m/>
    <s v="Individual"/>
    <x v="0"/>
    <s v="Teacher or other staff "/>
    <x v="5"/>
    <s v="Teacher / Lecturer / Practitioner"/>
    <m/>
    <x v="0"/>
    <x v="0"/>
    <s v="Primary"/>
    <m/>
    <m/>
    <m/>
    <m/>
    <m/>
    <m/>
    <m/>
    <s v="Not Answered"/>
    <m/>
    <m/>
    <m/>
    <s v="Publish response"/>
    <s v="ANON-E7Y6-NCWK-X"/>
  </r>
  <r>
    <n v="499"/>
    <m/>
    <s v="c"/>
    <n v="352"/>
    <m/>
    <x v="0"/>
    <x v="1"/>
    <x v="0"/>
    <x v="0"/>
    <x v="1"/>
    <x v="2"/>
    <x v="0"/>
    <m/>
    <x v="0"/>
    <m/>
    <x v="2"/>
    <m/>
    <x v="2"/>
    <x v="0"/>
    <x v="0"/>
    <m/>
    <x v="3"/>
    <x v="2"/>
    <x v="0"/>
    <x v="0"/>
    <x v="0"/>
    <x v="0"/>
    <x v="1"/>
    <x v="0"/>
    <x v="0"/>
    <m/>
    <x v="0"/>
    <x v="0"/>
    <x v="1"/>
    <x v="0"/>
    <x v="0"/>
    <x v="0"/>
    <x v="1"/>
    <x v="1"/>
    <x v="1"/>
    <x v="0"/>
    <x v="0"/>
    <x v="1"/>
    <x v="0"/>
    <x v="0"/>
    <x v="1"/>
    <x v="2"/>
    <x v="0"/>
    <x v="0"/>
    <x v="1"/>
    <x v="0"/>
    <x v="1"/>
    <x v="1"/>
    <x v="1"/>
    <x v="1"/>
    <x v="0"/>
    <x v="1"/>
    <x v="0"/>
    <x v="0"/>
    <x v="0"/>
    <x v="0"/>
    <x v="2"/>
    <x v="0"/>
    <x v="1"/>
    <x v="4"/>
    <x v="2"/>
    <x v="1"/>
    <x v="0"/>
    <x v="0"/>
    <x v="0"/>
    <x v="0"/>
    <x v="289"/>
    <x v="1"/>
    <x v="0"/>
    <x v="0"/>
    <x v="1"/>
    <x v="0"/>
    <m/>
    <m/>
    <m/>
    <m/>
    <m/>
    <m/>
    <s v="Language and content which reflects the context of the school"/>
    <s v="Clear summary of strengths and areas for development"/>
    <m/>
    <m/>
    <m/>
    <m/>
    <s v="Clear explanation of what the school / local authority / proprietor of independent schools is expected to do next"/>
    <m/>
    <m/>
    <x v="2"/>
    <x v="0"/>
    <m/>
    <s v="Individual"/>
    <x v="0"/>
    <s v="Teacher or other staff "/>
    <x v="5"/>
    <s v="Teacher / Lecturer / Practitioner"/>
    <m/>
    <x v="0"/>
    <x v="0"/>
    <s v="Primary"/>
    <m/>
    <m/>
    <m/>
    <m/>
    <m/>
    <m/>
    <m/>
    <s v="Not Answered"/>
    <m/>
    <m/>
    <m/>
    <s v="Publish response"/>
    <s v="ANON-E7Y6-NC4P-Z"/>
  </r>
  <r>
    <n v="500"/>
    <m/>
    <s v="c"/>
    <n v="642"/>
    <m/>
    <x v="0"/>
    <x v="1"/>
    <x v="1"/>
    <x v="3"/>
    <x v="2"/>
    <x v="4"/>
    <x v="0"/>
    <s v="Pre-inspection conversations with staff whom they are comfortable with, with views being recorded and validated by inspection team."/>
    <x v="0"/>
    <s v="Time for staff to speak to inspectorate team following questionnaires"/>
    <x v="3"/>
    <m/>
    <x v="2"/>
    <x v="1"/>
    <x v="0"/>
    <m/>
    <x v="3"/>
    <x v="2"/>
    <x v="1"/>
    <x v="1"/>
    <x v="0"/>
    <x v="0"/>
    <x v="0"/>
    <x v="1"/>
    <x v="0"/>
    <m/>
    <x v="3"/>
    <x v="153"/>
    <x v="0"/>
    <x v="1"/>
    <x v="0"/>
    <x v="0"/>
    <x v="0"/>
    <x v="1"/>
    <x v="1"/>
    <x v="1"/>
    <x v="3"/>
    <x v="0"/>
    <x v="0"/>
    <x v="1"/>
    <x v="1"/>
    <x v="2"/>
    <x v="0"/>
    <x v="0"/>
    <x v="0"/>
    <x v="0"/>
    <x v="1"/>
    <x v="1"/>
    <x v="1"/>
    <x v="1"/>
    <x v="1"/>
    <x v="0"/>
    <x v="0"/>
    <x v="0"/>
    <x v="2"/>
    <x v="1"/>
    <x v="0"/>
    <x v="1"/>
    <x v="0"/>
    <x v="2"/>
    <x v="2"/>
    <x v="1"/>
    <x v="0"/>
    <x v="0"/>
    <x v="0"/>
    <x v="0"/>
    <x v="290"/>
    <x v="1"/>
    <x v="0"/>
    <x v="0"/>
    <x v="1"/>
    <x v="0"/>
    <s v="Recommendations for improvement"/>
    <s v="Clear explanation of what the school / local authority / proprietor of independent schools is expected to do next"/>
    <m/>
    <m/>
    <m/>
    <m/>
    <s v="Language and content which reflects the context of the school"/>
    <s v="Clear summary of strengths and areas for development"/>
    <m/>
    <m/>
    <m/>
    <m/>
    <s v="Clear explanation of what the school / local authority / proprietor of independent schools is expected to do next"/>
    <m/>
    <m/>
    <x v="0"/>
    <x v="0"/>
    <m/>
    <s v="Individual"/>
    <x v="0"/>
    <s v="Teacher or other staff "/>
    <x v="5"/>
    <s v="Teacher / Lecturer / Practitioner"/>
    <m/>
    <x v="0"/>
    <x v="0"/>
    <s v="Primary"/>
    <m/>
    <m/>
    <m/>
    <m/>
    <m/>
    <m/>
    <m/>
    <s v="Local authority"/>
    <m/>
    <m/>
    <m/>
    <s v="Publish response"/>
    <s v="ANON-E7Y6-NXK1-D"/>
  </r>
  <r>
    <n v="501"/>
    <m/>
    <s v="c"/>
    <n v="646"/>
    <m/>
    <x v="0"/>
    <x v="1"/>
    <x v="2"/>
    <x v="2"/>
    <x v="1"/>
    <x v="2"/>
    <x v="0"/>
    <s v="Focus groups with learners across levels and deciles and not just at P1, P4 and P7."/>
    <x v="0"/>
    <m/>
    <x v="0"/>
    <s v="Random selection of parents as well as ones selected by senior leadership team."/>
    <x v="6"/>
    <x v="0"/>
    <x v="2"/>
    <m/>
    <x v="2"/>
    <x v="0"/>
    <x v="0"/>
    <x v="0"/>
    <x v="0"/>
    <x v="0"/>
    <x v="0"/>
    <x v="1"/>
    <x v="0"/>
    <m/>
    <x v="1"/>
    <x v="0"/>
    <x v="1"/>
    <x v="1"/>
    <x v="0"/>
    <x v="0"/>
    <x v="0"/>
    <x v="0"/>
    <x v="0"/>
    <x v="0"/>
    <x v="0"/>
    <x v="0"/>
    <x v="2"/>
    <x v="1"/>
    <x v="0"/>
    <x v="2"/>
    <x v="0"/>
    <x v="0"/>
    <x v="1"/>
    <x v="0"/>
    <x v="1"/>
    <x v="1"/>
    <x v="1"/>
    <x v="0"/>
    <x v="1"/>
    <x v="1"/>
    <x v="0"/>
    <x v="4"/>
    <x v="2"/>
    <x v="1"/>
    <x v="0"/>
    <x v="1"/>
    <x v="0"/>
    <x v="2"/>
    <x v="0"/>
    <x v="0"/>
    <x v="1"/>
    <x v="0"/>
    <x v="3"/>
    <x v="55"/>
    <x v="29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s v="Examples of effective practice"/>
    <m/>
    <m/>
    <m/>
    <m/>
    <x v="0"/>
    <x v="0"/>
    <m/>
    <s v="Individual"/>
    <x v="0"/>
    <s v="Teacher or other staff "/>
    <x v="5"/>
    <s v="Teacher / Lecturer / Practitioner"/>
    <m/>
    <x v="0"/>
    <x v="0"/>
    <s v="Primary"/>
    <m/>
    <m/>
    <m/>
    <m/>
    <m/>
    <m/>
    <m/>
    <s v="Not Answered"/>
    <m/>
    <m/>
    <m/>
    <s v="Publish response"/>
    <s v="ANON-E7Y6-NXKX-M"/>
  </r>
  <r>
    <n v="502"/>
    <m/>
    <s v="c"/>
    <n v="1050"/>
    <m/>
    <x v="0"/>
    <x v="1"/>
    <x v="2"/>
    <x v="1"/>
    <x v="1"/>
    <x v="4"/>
    <x v="0"/>
    <s v="More children from all classes involved."/>
    <x v="1"/>
    <s v="It is importan t that staff share their views."/>
    <x v="2"/>
    <m/>
    <x v="6"/>
    <x v="1"/>
    <x v="2"/>
    <m/>
    <x v="0"/>
    <x v="0"/>
    <x v="1"/>
    <x v="1"/>
    <x v="1"/>
    <x v="0"/>
    <x v="1"/>
    <x v="0"/>
    <x v="0"/>
    <m/>
    <x v="1"/>
    <x v="0"/>
    <x v="1"/>
    <x v="1"/>
    <x v="0"/>
    <x v="0"/>
    <x v="0"/>
    <x v="0"/>
    <x v="0"/>
    <x v="0"/>
    <x v="3"/>
    <x v="0"/>
    <x v="1"/>
    <x v="1"/>
    <x v="0"/>
    <x v="0"/>
    <x v="0"/>
    <x v="0"/>
    <x v="0"/>
    <x v="1"/>
    <x v="0"/>
    <x v="3"/>
    <x v="1"/>
    <x v="1"/>
    <x v="1"/>
    <x v="0"/>
    <x v="4"/>
    <x v="2"/>
    <x v="2"/>
    <x v="1"/>
    <x v="0"/>
    <x v="1"/>
    <x v="0"/>
    <x v="1"/>
    <x v="0"/>
    <x v="4"/>
    <x v="1"/>
    <x v="0"/>
    <x v="0"/>
    <x v="0"/>
    <x v="292"/>
    <x v="1"/>
    <x v="0"/>
    <x v="0"/>
    <x v="1"/>
    <x v="1"/>
    <s v="Recommendations for improvement"/>
    <m/>
    <s v="Indication of the support needed to make improvements"/>
    <s v="Any planned follow-up activity by HM Inspectors"/>
    <m/>
    <m/>
    <s v="Language and content which reflects the context of the school"/>
    <s v="Clear summary of strengths and areas for development"/>
    <m/>
    <m/>
    <s v="Examples of effective practice"/>
    <m/>
    <m/>
    <m/>
    <m/>
    <x v="5"/>
    <x v="0"/>
    <m/>
    <s v="Individual"/>
    <x v="0"/>
    <s v="Teacher or other staff "/>
    <x v="5"/>
    <s v="Teacher / Lecturer / Practitioner"/>
    <m/>
    <x v="0"/>
    <x v="0"/>
    <s v="Primary"/>
    <m/>
    <m/>
    <m/>
    <m/>
    <m/>
    <m/>
    <m/>
    <s v="Not Answered"/>
    <m/>
    <m/>
    <m/>
    <s v="Do not publish response"/>
    <s v="ANON-E7Y6-N4XK-G"/>
  </r>
  <r>
    <n v="503"/>
    <m/>
    <s v="c"/>
    <n v="1083"/>
    <m/>
    <x v="0"/>
    <x v="1"/>
    <x v="1"/>
    <x v="2"/>
    <x v="0"/>
    <x v="1"/>
    <x v="3"/>
    <m/>
    <x v="0"/>
    <s v="Staff should be allowed one to one conversations with an inspector and in situations where staff questionnaires submissions have been ‘lost’ staff should have an opportunity to resubmit."/>
    <x v="0"/>
    <s v="I think any parent that wants the opportunity to speak with an inspector and in/ the team should be given that chance."/>
    <x v="5"/>
    <x v="0"/>
    <x v="0"/>
    <s v="I think the inspections should be unannounced as they are in nursery education. _x000a__x000a_Inspectors should see the reality not after three weeks of pressure on staff to tart up the school / learning infrastructure etc. _x000a__x000a_Headteachers should be able to raise issues with their education department that are acted on and not have to wait until inspections raise the same issues before action is taken."/>
    <x v="4"/>
    <x v="5"/>
    <x v="1"/>
    <x v="1"/>
    <x v="1"/>
    <x v="0"/>
    <x v="1"/>
    <x v="1"/>
    <x v="1"/>
    <s v="A reality check on the limitations due to underfunding to Scotland from Westminster. _x000a__x000a_That a finite budget can only finance so much and how decisions are taken regarding what schools get specific/ additional support and why."/>
    <x v="3"/>
    <x v="154"/>
    <x v="5"/>
    <x v="1"/>
    <x v="0"/>
    <x v="0"/>
    <x v="0"/>
    <x v="0"/>
    <x v="1"/>
    <x v="4"/>
    <x v="6"/>
    <x v="1"/>
    <x v="2"/>
    <x v="0"/>
    <x v="1"/>
    <x v="2"/>
    <x v="0"/>
    <x v="0"/>
    <x v="0"/>
    <x v="0"/>
    <x v="0"/>
    <x v="1"/>
    <x v="0"/>
    <x v="1"/>
    <x v="0"/>
    <x v="0"/>
    <x v="4"/>
    <x v="0"/>
    <x v="0"/>
    <x v="1"/>
    <x v="0"/>
    <x v="0"/>
    <x v="1"/>
    <x v="2"/>
    <x v="2"/>
    <x v="0"/>
    <x v="0"/>
    <x v="81"/>
    <x v="1"/>
    <x v="56"/>
    <x v="293"/>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s v="A section that covers issues that had already been raised by the headteacher to the education department and have been identified again during the inspection."/>
    <s v="Language and content which reflects the context of the school"/>
    <m/>
    <m/>
    <m/>
    <m/>
    <m/>
    <s v="Clear explanation of what the school / local authority / proprietor of independent schools is expected to do next"/>
    <s v="Indication of the support needed to make improvements"/>
    <m/>
    <x v="3"/>
    <x v="1"/>
    <s v="The report should detail what resources are necessary to ensure that support is being provided to the school."/>
    <s v="Individual"/>
    <x v="0"/>
    <s v="Teacher or other staff "/>
    <x v="5"/>
    <s v="Teacher / Lecturer / Practitioner"/>
    <m/>
    <x v="1"/>
    <x v="0"/>
    <s v="Primary"/>
    <m/>
    <s v="Public Sector"/>
    <m/>
    <m/>
    <m/>
    <m/>
    <m/>
    <s v="Not Answered"/>
    <m/>
    <m/>
    <m/>
    <s v="Publish response"/>
    <s v="ANON-E7Y6-N4CV-6"/>
  </r>
  <r>
    <n v="504"/>
    <m/>
    <s v="c"/>
    <n v="38"/>
    <m/>
    <x v="0"/>
    <x v="1"/>
    <x v="1"/>
    <x v="3"/>
    <x v="0"/>
    <x v="0"/>
    <x v="2"/>
    <s v="I feel that at times inspections focus on the attainment of learners during focus groups and not the learner as a whole. I feel that learners should be able to express themselves in different ways. Large groups of adults can be unsettling for learners."/>
    <x v="1"/>
    <s v="Focus groups and meetings with inspectors are daunting. However st times inspectors are only seeing a snippet of a lesson. I feel in some circumstances inspectors don’t really care about individual learners circumstance and don’t understand why they may act a certain way in lessons."/>
    <x v="3"/>
    <m/>
    <x v="5"/>
    <x v="0"/>
    <x v="0"/>
    <m/>
    <x v="3"/>
    <x v="2"/>
    <x v="1"/>
    <x v="1"/>
    <x v="0"/>
    <x v="1"/>
    <x v="1"/>
    <x v="1"/>
    <x v="0"/>
    <m/>
    <x v="0"/>
    <x v="0"/>
    <x v="0"/>
    <x v="0"/>
    <x v="1"/>
    <x v="1"/>
    <x v="1"/>
    <x v="1"/>
    <x v="0"/>
    <x v="1"/>
    <x v="6"/>
    <x v="0"/>
    <x v="4"/>
    <x v="0"/>
    <x v="1"/>
    <x v="1"/>
    <x v="0"/>
    <x v="0"/>
    <x v="1"/>
    <x v="0"/>
    <x v="0"/>
    <x v="5"/>
    <x v="1"/>
    <x v="1"/>
    <x v="1"/>
    <x v="0"/>
    <x v="0"/>
    <x v="4"/>
    <x v="2"/>
    <x v="0"/>
    <x v="0"/>
    <x v="0"/>
    <x v="1"/>
    <x v="1"/>
    <x v="2"/>
    <x v="0"/>
    <x v="0"/>
    <x v="0"/>
    <x v="0"/>
    <x v="0"/>
    <x v="294"/>
    <x v="1"/>
    <x v="0"/>
    <x v="0"/>
    <x v="1"/>
    <x v="1"/>
    <m/>
    <s v="Clear explanation of what the school / local authority / proprietor of independent schools is expected to do next"/>
    <m/>
    <m/>
    <m/>
    <m/>
    <s v="Language and content which reflects the context of the school"/>
    <s v="Clear summary of strengths and areas for development"/>
    <m/>
    <m/>
    <s v="Examples of effective practice"/>
    <m/>
    <m/>
    <m/>
    <m/>
    <x v="2"/>
    <x v="2"/>
    <m/>
    <s v="Individual"/>
    <x v="0"/>
    <s v="Teacher or other staff "/>
    <x v="6"/>
    <s v="Teacher / Lecturer / Practitioner"/>
    <m/>
    <x v="0"/>
    <x v="0"/>
    <s v="Primary"/>
    <m/>
    <m/>
    <m/>
    <m/>
    <m/>
    <m/>
    <m/>
    <s v="Local authority"/>
    <m/>
    <m/>
    <m/>
    <s v="Do not publish response"/>
    <s v="ANON-E7Y6-NC8E-S"/>
  </r>
  <r>
    <n v="505"/>
    <m/>
    <s v="c"/>
    <n v="154"/>
    <m/>
    <x v="0"/>
    <x v="1"/>
    <x v="0"/>
    <x v="0"/>
    <x v="1"/>
    <x v="5"/>
    <x v="0"/>
    <m/>
    <x v="0"/>
    <m/>
    <x v="0"/>
    <m/>
    <x v="2"/>
    <x v="2"/>
    <x v="4"/>
    <m/>
    <x v="5"/>
    <x v="4"/>
    <x v="1"/>
    <x v="1"/>
    <x v="2"/>
    <x v="0"/>
    <x v="1"/>
    <x v="1"/>
    <x v="0"/>
    <m/>
    <x v="1"/>
    <x v="0"/>
    <x v="0"/>
    <x v="1"/>
    <x v="0"/>
    <x v="0"/>
    <x v="0"/>
    <x v="0"/>
    <x v="1"/>
    <x v="2"/>
    <x v="1"/>
    <x v="1"/>
    <x v="0"/>
    <x v="0"/>
    <x v="1"/>
    <x v="2"/>
    <x v="1"/>
    <x v="1"/>
    <x v="0"/>
    <x v="0"/>
    <x v="0"/>
    <x v="1"/>
    <x v="0"/>
    <x v="0"/>
    <x v="0"/>
    <x v="1"/>
    <x v="1"/>
    <x v="0"/>
    <x v="0"/>
    <x v="0"/>
    <x v="0"/>
    <x v="0"/>
    <x v="1"/>
    <x v="2"/>
    <x v="2"/>
    <x v="1"/>
    <x v="0"/>
    <x v="0"/>
    <x v="0"/>
    <x v="0"/>
    <x v="1"/>
    <x v="0"/>
    <x v="0"/>
    <x v="0"/>
    <x v="0"/>
    <x v="1"/>
    <s v="Recommendations for improvement"/>
    <s v="Clear explanation of what the school / local authority / proprietor of independent schools is expected to do next"/>
    <m/>
    <m/>
    <m/>
    <m/>
    <m/>
    <m/>
    <m/>
    <m/>
    <m/>
    <m/>
    <m/>
    <m/>
    <m/>
    <x v="4"/>
    <x v="1"/>
    <m/>
    <s v="Individual"/>
    <x v="0"/>
    <s v="Teacher or other staff "/>
    <x v="6"/>
    <s v="Teacher / Lecturer / Practitioner"/>
    <m/>
    <x v="0"/>
    <x v="0"/>
    <m/>
    <m/>
    <m/>
    <s v="Secondary"/>
    <m/>
    <m/>
    <m/>
    <m/>
    <s v="Not Answered"/>
    <m/>
    <m/>
    <m/>
    <s v="Do not publish response"/>
    <s v="ANON-E7Y6-NC9D-S"/>
  </r>
  <r>
    <n v="506"/>
    <m/>
    <s v="c"/>
    <n v="667"/>
    <m/>
    <x v="0"/>
    <x v="1"/>
    <x v="3"/>
    <x v="5"/>
    <x v="3"/>
    <x v="0"/>
    <x v="3"/>
    <m/>
    <x v="0"/>
    <s v="It would be useful if staff felt they could be open and honest with the inspection team. This is not often the case."/>
    <x v="2"/>
    <s v="It is very difficult to engage parents."/>
    <x v="5"/>
    <x v="0"/>
    <x v="3"/>
    <s v="I believe inspections should be regular, unannounced and only have one or two inspectors."/>
    <x v="1"/>
    <x v="1"/>
    <x v="1"/>
    <x v="1"/>
    <x v="1"/>
    <x v="0"/>
    <x v="1"/>
    <x v="1"/>
    <x v="0"/>
    <m/>
    <x v="2"/>
    <x v="155"/>
    <x v="4"/>
    <x v="1"/>
    <x v="3"/>
    <x v="3"/>
    <x v="3"/>
    <x v="4"/>
    <x v="0"/>
    <x v="4"/>
    <x v="3"/>
    <x v="0"/>
    <x v="5"/>
    <x v="0"/>
    <x v="0"/>
    <x v="2"/>
    <x v="1"/>
    <x v="1"/>
    <x v="0"/>
    <x v="0"/>
    <x v="0"/>
    <x v="1"/>
    <x v="0"/>
    <x v="0"/>
    <x v="0"/>
    <x v="0"/>
    <x v="2"/>
    <x v="4"/>
    <x v="2"/>
    <x v="1"/>
    <x v="0"/>
    <x v="1"/>
    <x v="0"/>
    <x v="2"/>
    <x v="2"/>
    <x v="1"/>
    <x v="0"/>
    <x v="0"/>
    <x v="1"/>
    <x v="0"/>
    <x v="295"/>
    <x v="0"/>
    <x v="0"/>
    <x v="1"/>
    <x v="0"/>
    <x v="1"/>
    <m/>
    <s v="Clear explanation of what the school / local authority / proprietor of independent schools is expected to do next"/>
    <s v="Indication of the support needed to make improvements"/>
    <s v="Any planned follow-up activity by HM Inspectors"/>
    <m/>
    <m/>
    <m/>
    <m/>
    <s v="Timely publication after the inspection"/>
    <m/>
    <s v="Examples of effective practice"/>
    <s v="Recommendations for improvement"/>
    <m/>
    <m/>
    <m/>
    <x v="6"/>
    <x v="0"/>
    <m/>
    <s v="Individual"/>
    <x v="0"/>
    <s v="Teacher or other staff "/>
    <x v="6"/>
    <s v="Teacher / Lecturer / Practitioner"/>
    <m/>
    <x v="0"/>
    <x v="0"/>
    <s v="Primary"/>
    <m/>
    <m/>
    <m/>
    <m/>
    <m/>
    <m/>
    <m/>
    <s v="Not Answered"/>
    <m/>
    <m/>
    <m/>
    <s v="Publish response"/>
    <s v="ANON-E7Y6-NXRA-4"/>
  </r>
  <r>
    <n v="507"/>
    <m/>
    <s v="c"/>
    <n v="698"/>
    <m/>
    <x v="0"/>
    <x v="1"/>
    <x v="1"/>
    <x v="3"/>
    <x v="4"/>
    <x v="6"/>
    <x v="3"/>
    <m/>
    <x v="0"/>
    <s v="Questionnaire that is anonymous"/>
    <x v="3"/>
    <m/>
    <x v="5"/>
    <x v="0"/>
    <x v="4"/>
    <s v="Authority reviews can be in place of formal inspection"/>
    <x v="3"/>
    <x v="5"/>
    <x v="0"/>
    <x v="1"/>
    <x v="1"/>
    <x v="1"/>
    <x v="1"/>
    <x v="1"/>
    <x v="0"/>
    <m/>
    <x v="0"/>
    <x v="0"/>
    <x v="6"/>
    <x v="0"/>
    <x v="0"/>
    <x v="0"/>
    <x v="2"/>
    <x v="2"/>
    <x v="1"/>
    <x v="1"/>
    <x v="0"/>
    <x v="1"/>
    <x v="0"/>
    <x v="0"/>
    <x v="0"/>
    <x v="2"/>
    <x v="0"/>
    <x v="5"/>
    <x v="0"/>
    <x v="0"/>
    <x v="0"/>
    <x v="1"/>
    <x v="1"/>
    <x v="0"/>
    <x v="0"/>
    <x v="3"/>
    <x v="1"/>
    <x v="0"/>
    <x v="0"/>
    <x v="1"/>
    <x v="0"/>
    <x v="1"/>
    <x v="0"/>
    <x v="1"/>
    <x v="1"/>
    <x v="0"/>
    <x v="0"/>
    <x v="0"/>
    <x v="0"/>
    <x v="0"/>
    <x v="296"/>
    <x v="0"/>
    <x v="0"/>
    <x v="0"/>
    <x v="1"/>
    <x v="1"/>
    <m/>
    <m/>
    <m/>
    <m/>
    <m/>
    <m/>
    <m/>
    <s v="Clear summary of strengths and areas for development"/>
    <s v="Timely publication after the inspection"/>
    <m/>
    <s v="Examples of effective practice"/>
    <m/>
    <m/>
    <m/>
    <m/>
    <x v="0"/>
    <x v="2"/>
    <m/>
    <s v="Individual"/>
    <x v="0"/>
    <s v="Teacher or other staff "/>
    <x v="6"/>
    <s v="Teacher / Lecturer / Practitioner"/>
    <m/>
    <x v="0"/>
    <x v="0"/>
    <s v="Primary"/>
    <m/>
    <m/>
    <m/>
    <m/>
    <m/>
    <m/>
    <m/>
    <s v="Local authority"/>
    <m/>
    <m/>
    <m/>
    <s v="Do not publish response"/>
    <s v="ANON-E7Y6-NXJA-V"/>
  </r>
  <r>
    <n v="508"/>
    <m/>
    <s v="c"/>
    <n v="964"/>
    <m/>
    <x v="0"/>
    <x v="1"/>
    <x v="2"/>
    <x v="0"/>
    <x v="0"/>
    <x v="0"/>
    <x v="4"/>
    <m/>
    <x v="5"/>
    <m/>
    <x v="4"/>
    <m/>
    <x v="2"/>
    <x v="2"/>
    <x v="2"/>
    <m/>
    <x v="6"/>
    <x v="6"/>
    <x v="0"/>
    <x v="1"/>
    <x v="2"/>
    <x v="0"/>
    <x v="1"/>
    <x v="0"/>
    <x v="0"/>
    <m/>
    <x v="1"/>
    <x v="0"/>
    <x v="6"/>
    <x v="0"/>
    <x v="1"/>
    <x v="1"/>
    <x v="1"/>
    <x v="1"/>
    <x v="1"/>
    <x v="1"/>
    <x v="0"/>
    <x v="1"/>
    <x v="4"/>
    <x v="0"/>
    <x v="1"/>
    <x v="1"/>
    <x v="1"/>
    <x v="1"/>
    <x v="0"/>
    <x v="4"/>
    <x v="0"/>
    <x v="1"/>
    <x v="4"/>
    <x v="0"/>
    <x v="0"/>
    <x v="1"/>
    <x v="1"/>
    <x v="1"/>
    <x v="0"/>
    <x v="0"/>
    <x v="2"/>
    <x v="0"/>
    <x v="1"/>
    <x v="1"/>
    <x v="1"/>
    <x v="1"/>
    <x v="0"/>
    <x v="0"/>
    <x v="0"/>
    <x v="0"/>
    <x v="297"/>
    <x v="1"/>
    <x v="0"/>
    <x v="1"/>
    <x v="0"/>
    <x v="1"/>
    <s v="Recommendations for improvement"/>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m/>
    <m/>
    <m/>
    <s v="Recommendations for improvement"/>
    <m/>
    <m/>
    <m/>
    <x v="2"/>
    <x v="1"/>
    <m/>
    <s v="Individual"/>
    <x v="0"/>
    <s v="Teacher or other staff "/>
    <x v="6"/>
    <s v="Teacher / Lecturer / Practitioner"/>
    <m/>
    <x v="0"/>
    <x v="0"/>
    <s v="Primary"/>
    <m/>
    <m/>
    <m/>
    <m/>
    <m/>
    <m/>
    <m/>
    <s v="Not Answered"/>
    <m/>
    <m/>
    <m/>
    <s v="Publish response"/>
    <s v="ANON-E7Y6-N4YP-P"/>
  </r>
  <r>
    <n v="509"/>
    <m/>
    <s v="c"/>
    <n v="1067"/>
    <m/>
    <x v="0"/>
    <x v="1"/>
    <x v="2"/>
    <x v="3"/>
    <x v="0"/>
    <x v="0"/>
    <x v="0"/>
    <m/>
    <x v="0"/>
    <m/>
    <x v="3"/>
    <m/>
    <x v="3"/>
    <x v="1"/>
    <x v="6"/>
    <m/>
    <x v="1"/>
    <x v="1"/>
    <x v="6"/>
    <x v="1"/>
    <x v="2"/>
    <x v="0"/>
    <x v="1"/>
    <x v="0"/>
    <x v="0"/>
    <m/>
    <x v="0"/>
    <x v="0"/>
    <x v="0"/>
    <x v="1"/>
    <x v="0"/>
    <x v="0"/>
    <x v="1"/>
    <x v="0"/>
    <x v="4"/>
    <x v="1"/>
    <x v="0"/>
    <x v="1"/>
    <x v="2"/>
    <x v="1"/>
    <x v="0"/>
    <x v="2"/>
    <x v="0"/>
    <x v="0"/>
    <x v="0"/>
    <x v="0"/>
    <x v="0"/>
    <x v="0"/>
    <x v="0"/>
    <x v="0"/>
    <x v="0"/>
    <x v="1"/>
    <x v="0"/>
    <x v="0"/>
    <x v="0"/>
    <x v="0"/>
    <x v="0"/>
    <x v="0"/>
    <x v="1"/>
    <x v="2"/>
    <x v="2"/>
    <x v="1"/>
    <x v="0"/>
    <x v="0"/>
    <x v="0"/>
    <x v="0"/>
    <x v="1"/>
    <x v="1"/>
    <x v="0"/>
    <x v="0"/>
    <x v="1"/>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m/>
    <m/>
    <s v="Indication of the support needed to make improvements"/>
    <m/>
    <x v="4"/>
    <x v="3"/>
    <m/>
    <s v="Individual"/>
    <x v="0"/>
    <s v="Teacher or other staff "/>
    <x v="6"/>
    <s v="Teacher / Lecturer / Practitioner"/>
    <m/>
    <x v="0"/>
    <x v="0"/>
    <m/>
    <m/>
    <m/>
    <s v="Secondary"/>
    <m/>
    <m/>
    <m/>
    <m/>
    <s v="Not Answered"/>
    <m/>
    <m/>
    <m/>
    <s v="Publish response"/>
    <s v="ANON-E7Y6-N4SH-8"/>
  </r>
  <r>
    <n v="510"/>
    <m/>
    <s v="c"/>
    <n v="112"/>
    <m/>
    <x v="0"/>
    <x v="1"/>
    <x v="2"/>
    <x v="3"/>
    <x v="0"/>
    <x v="1"/>
    <x v="4"/>
    <m/>
    <x v="0"/>
    <s v="Anonymously completed questionnaires where staff could feel confident that they're views were confidential."/>
    <x v="4"/>
    <m/>
    <x v="0"/>
    <x v="0"/>
    <x v="0"/>
    <m/>
    <x v="3"/>
    <x v="2"/>
    <x v="1"/>
    <x v="1"/>
    <x v="0"/>
    <x v="0"/>
    <x v="1"/>
    <x v="1"/>
    <x v="0"/>
    <m/>
    <x v="2"/>
    <x v="0"/>
    <x v="1"/>
    <x v="1"/>
    <x v="1"/>
    <x v="0"/>
    <x v="0"/>
    <x v="0"/>
    <x v="1"/>
    <x v="0"/>
    <x v="3"/>
    <x v="6"/>
    <x v="2"/>
    <x v="0"/>
    <x v="0"/>
    <x v="2"/>
    <x v="0"/>
    <x v="1"/>
    <x v="1"/>
    <x v="1"/>
    <x v="1"/>
    <x v="1"/>
    <x v="0"/>
    <x v="0"/>
    <x v="1"/>
    <x v="1"/>
    <x v="2"/>
    <x v="0"/>
    <x v="0"/>
    <x v="1"/>
    <x v="0"/>
    <x v="1"/>
    <x v="0"/>
    <x v="2"/>
    <x v="2"/>
    <x v="0"/>
    <x v="1"/>
    <x v="0"/>
    <x v="0"/>
    <x v="0"/>
    <x v="298"/>
    <x v="0"/>
    <x v="0"/>
    <x v="1"/>
    <x v="0"/>
    <x v="0"/>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3"/>
    <x v="0"/>
    <m/>
    <s v="Individual"/>
    <x v="0"/>
    <s v="Teacher or other staff "/>
    <x v="7"/>
    <s v="Teacher / Lecturer / Practitioner"/>
    <m/>
    <x v="0"/>
    <x v="0"/>
    <m/>
    <m/>
    <m/>
    <s v="Secondary"/>
    <m/>
    <m/>
    <m/>
    <m/>
    <s v="Other, please state:"/>
    <s v="Individual"/>
    <m/>
    <m/>
    <s v="Do not publish response"/>
    <s v="ANON-E7Y6-NCC6-N"/>
  </r>
  <r>
    <n v="511"/>
    <m/>
    <s v="c"/>
    <n v="20"/>
    <m/>
    <x v="0"/>
    <x v="1"/>
    <x v="2"/>
    <x v="5"/>
    <x v="0"/>
    <x v="4"/>
    <x v="0"/>
    <s v="Learners should be able to share their views on their learning, the learning environment and the ethos of the school. Learners should be afforded plenty opportunity to speak to inspectors during class visits, in informal chats and formal group discussions."/>
    <x v="0"/>
    <s v="Focus groups and questionaries are only partially accurate. School staff should be given the opportunity to be interviewed (either formally or informally) to gauge their feelings on the school, in a more structured session perhaps this could be an opt in on the end of the initial survey."/>
    <x v="3"/>
    <m/>
    <x v="2"/>
    <x v="1"/>
    <x v="0"/>
    <s v="To ensure that all staff are familiar with inspections, I feel that they should be on a much more frequent basis. If a school needs to be inspected due to concern (within the allotted time frame), this should also be allowed for."/>
    <x v="0"/>
    <x v="3"/>
    <x v="0"/>
    <x v="0"/>
    <x v="3"/>
    <x v="0"/>
    <x v="1"/>
    <x v="0"/>
    <x v="1"/>
    <s v="A grade scale is clear and transparent, I feel a combined model would be more effective and the constraints that inspectors are currently under (to include some highlights and some improvement points) needs to be scrapped. _x000a__x000a_Reports should clear and all areas of improvement and strength need to be clearly outlined."/>
    <x v="3"/>
    <x v="156"/>
    <x v="1"/>
    <x v="1"/>
    <x v="0"/>
    <x v="0"/>
    <x v="1"/>
    <x v="1"/>
    <x v="0"/>
    <x v="0"/>
    <x v="5"/>
    <x v="0"/>
    <x v="2"/>
    <x v="0"/>
    <x v="0"/>
    <x v="2"/>
    <x v="1"/>
    <x v="0"/>
    <x v="1"/>
    <x v="1"/>
    <x v="1"/>
    <x v="1"/>
    <x v="1"/>
    <x v="0"/>
    <x v="1"/>
    <x v="0"/>
    <x v="0"/>
    <x v="0"/>
    <x v="0"/>
    <x v="1"/>
    <x v="0"/>
    <x v="1"/>
    <x v="0"/>
    <x v="2"/>
    <x v="2"/>
    <x v="0"/>
    <x v="1"/>
    <x v="0"/>
    <x v="3"/>
    <x v="57"/>
    <x v="299"/>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s v="Clear explanation of any inspection grades if these are part of the inspection"/>
    <s v="Examples of effective practice"/>
    <s v="Recommendations for improvement"/>
    <s v="Clear explanation of what the school / local authority / proprietor of independent schools is expected to do next"/>
    <s v="Indication of the support needed to make improvements"/>
    <m/>
    <x v="6"/>
    <x v="0"/>
    <m/>
    <s v="Individual"/>
    <x v="0"/>
    <s v="Teacher or other staff "/>
    <x v="7"/>
    <s v="Teacher / Lecturer / Practitioner"/>
    <m/>
    <x v="0"/>
    <x v="0"/>
    <s v="Primary"/>
    <m/>
    <m/>
    <m/>
    <m/>
    <m/>
    <m/>
    <m/>
    <s v="Not Answered"/>
    <m/>
    <m/>
    <m/>
    <s v="Publish response"/>
    <s v="ANON-E7Y6-NCY3-8"/>
  </r>
  <r>
    <n v="512"/>
    <m/>
    <s v="c"/>
    <n v="44"/>
    <m/>
    <x v="0"/>
    <x v="1"/>
    <x v="0"/>
    <x v="0"/>
    <x v="0"/>
    <x v="0"/>
    <x v="3"/>
    <m/>
    <x v="2"/>
    <m/>
    <x v="3"/>
    <m/>
    <x v="6"/>
    <x v="0"/>
    <x v="1"/>
    <m/>
    <x v="2"/>
    <x v="0"/>
    <x v="0"/>
    <x v="2"/>
    <x v="0"/>
    <x v="0"/>
    <x v="1"/>
    <x v="0"/>
    <x v="0"/>
    <m/>
    <x v="1"/>
    <x v="0"/>
    <x v="0"/>
    <x v="0"/>
    <x v="0"/>
    <x v="0"/>
    <x v="0"/>
    <x v="1"/>
    <x v="0"/>
    <x v="0"/>
    <x v="3"/>
    <x v="0"/>
    <x v="0"/>
    <x v="0"/>
    <x v="1"/>
    <x v="2"/>
    <x v="0"/>
    <x v="1"/>
    <x v="0"/>
    <x v="0"/>
    <x v="0"/>
    <x v="1"/>
    <x v="0"/>
    <x v="1"/>
    <x v="1"/>
    <x v="1"/>
    <x v="2"/>
    <x v="2"/>
    <x v="0"/>
    <x v="0"/>
    <x v="2"/>
    <x v="0"/>
    <x v="1"/>
    <x v="2"/>
    <x v="2"/>
    <x v="0"/>
    <x v="0"/>
    <x v="0"/>
    <x v="0"/>
    <x v="0"/>
    <x v="1"/>
    <x v="1"/>
    <x v="0"/>
    <x v="0"/>
    <x v="1"/>
    <x v="1"/>
    <s v="Recommendations for improvement"/>
    <m/>
    <s v="Indication of the support needed to make improvements"/>
    <m/>
    <m/>
    <m/>
    <m/>
    <s v="Clear summary of strengths and areas for development"/>
    <s v="Timely publication after the inspection"/>
    <m/>
    <m/>
    <s v="Recommendations for improvement"/>
    <m/>
    <m/>
    <m/>
    <x v="2"/>
    <x v="2"/>
    <m/>
    <s v="Individual"/>
    <x v="0"/>
    <s v="Teacher or other staff "/>
    <x v="7"/>
    <s v="Teacher / Lecturer / Practitioner"/>
    <m/>
    <x v="0"/>
    <x v="0"/>
    <s v="Primary"/>
    <m/>
    <m/>
    <m/>
    <m/>
    <m/>
    <m/>
    <m/>
    <s v="Not Answered"/>
    <m/>
    <m/>
    <m/>
    <s v="Publish response"/>
    <s v="ANON-E7Y6-NC87-B"/>
  </r>
  <r>
    <n v="513"/>
    <m/>
    <s v="c"/>
    <n v="67"/>
    <m/>
    <x v="0"/>
    <x v="1"/>
    <x v="3"/>
    <x v="0"/>
    <x v="2"/>
    <x v="0"/>
    <x v="2"/>
    <m/>
    <x v="0"/>
    <m/>
    <x v="2"/>
    <m/>
    <x v="5"/>
    <x v="2"/>
    <x v="4"/>
    <m/>
    <x v="1"/>
    <x v="1"/>
    <x v="1"/>
    <x v="1"/>
    <x v="0"/>
    <x v="0"/>
    <x v="1"/>
    <x v="0"/>
    <x v="0"/>
    <m/>
    <x v="0"/>
    <x v="0"/>
    <x v="0"/>
    <x v="2"/>
    <x v="0"/>
    <x v="0"/>
    <x v="1"/>
    <x v="1"/>
    <x v="0"/>
    <x v="1"/>
    <x v="0"/>
    <x v="1"/>
    <x v="0"/>
    <x v="1"/>
    <x v="0"/>
    <x v="4"/>
    <x v="1"/>
    <x v="1"/>
    <x v="0"/>
    <x v="0"/>
    <x v="0"/>
    <x v="1"/>
    <x v="0"/>
    <x v="1"/>
    <x v="1"/>
    <x v="1"/>
    <x v="2"/>
    <x v="2"/>
    <x v="0"/>
    <x v="0"/>
    <x v="0"/>
    <x v="1"/>
    <x v="0"/>
    <x v="1"/>
    <x v="1"/>
    <x v="1"/>
    <x v="0"/>
    <x v="0"/>
    <x v="0"/>
    <x v="0"/>
    <x v="300"/>
    <x v="0"/>
    <x v="0"/>
    <x v="1"/>
    <x v="1"/>
    <x v="0"/>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m/>
    <s v="Recommendations for improvement"/>
    <s v="Clear explanation of what the school / local authority / proprietor of independent schools is expected to do next"/>
    <s v="Indication of the support needed to make improvements"/>
    <m/>
    <x v="2"/>
    <x v="2"/>
    <m/>
    <s v="Individual"/>
    <x v="0"/>
    <s v="Teacher or other staff "/>
    <x v="7"/>
    <s v="Teacher / Lecturer / Practitioner"/>
    <m/>
    <x v="0"/>
    <x v="0"/>
    <s v="Primary"/>
    <m/>
    <m/>
    <m/>
    <m/>
    <m/>
    <m/>
    <m/>
    <s v="Not Answered"/>
    <m/>
    <m/>
    <m/>
    <s v="Publish response"/>
    <s v="ANON-E7Y6-NCUT-5"/>
  </r>
  <r>
    <n v="514"/>
    <m/>
    <s v="c"/>
    <n v="90"/>
    <m/>
    <x v="0"/>
    <x v="1"/>
    <x v="3"/>
    <x v="1"/>
    <x v="3"/>
    <x v="0"/>
    <x v="2"/>
    <s v="More opportunities to provide feedback across the board. Kids chosen are often those who are not able to fully articulate."/>
    <x v="0"/>
    <s v="Often in an inspection, staff views have been disregarded and the bias views of management have had kroe value placed on them. I find management can 'talk the talk' but in reality leave staff feeling undersupported and judged."/>
    <x v="3"/>
    <m/>
    <x v="3"/>
    <x v="0"/>
    <x v="3"/>
    <s v="I actually don't find the format helpful. A more supportive and less judgemental version could happen more often and anonymous feedback could rlprovide a more realistic view."/>
    <x v="3"/>
    <x v="2"/>
    <x v="0"/>
    <x v="1"/>
    <x v="1"/>
    <x v="0"/>
    <x v="1"/>
    <x v="0"/>
    <x v="1"/>
    <s v="I'd like them to be written in conjunction with staff and pupils._x000a_An inspection is such a short snippet of what is happening and even as staff, we sometimes don't show our best due to additional factors e.g. home life, fear and anxiety, etc."/>
    <x v="1"/>
    <x v="0"/>
    <x v="6"/>
    <x v="4"/>
    <x v="0"/>
    <x v="0"/>
    <x v="1"/>
    <x v="1"/>
    <x v="1"/>
    <x v="5"/>
    <x v="4"/>
    <x v="1"/>
    <x v="0"/>
    <x v="0"/>
    <x v="1"/>
    <x v="2"/>
    <x v="1"/>
    <x v="1"/>
    <x v="0"/>
    <x v="0"/>
    <x v="1"/>
    <x v="1"/>
    <x v="0"/>
    <x v="0"/>
    <x v="0"/>
    <x v="1"/>
    <x v="0"/>
    <x v="0"/>
    <x v="0"/>
    <x v="0"/>
    <x v="2"/>
    <x v="0"/>
    <x v="0"/>
    <x v="2"/>
    <x v="2"/>
    <x v="0"/>
    <x v="0"/>
    <x v="82"/>
    <x v="1"/>
    <x v="0"/>
    <x v="118"/>
    <x v="1"/>
    <x v="0"/>
    <x v="0"/>
    <x v="1"/>
    <x v="1"/>
    <m/>
    <m/>
    <m/>
    <m/>
    <m/>
    <m/>
    <m/>
    <s v="Clear summary of strengths and areas for development"/>
    <s v="Timely publication after the inspection"/>
    <m/>
    <s v="Examples of effective practice"/>
    <m/>
    <m/>
    <m/>
    <m/>
    <x v="6"/>
    <x v="0"/>
    <m/>
    <s v="Individual"/>
    <x v="0"/>
    <s v="Teacher or other staff "/>
    <x v="7"/>
    <s v="Teacher / Lecturer / Practitioner"/>
    <m/>
    <x v="0"/>
    <x v="0"/>
    <s v="Primary"/>
    <m/>
    <m/>
    <m/>
    <m/>
    <m/>
    <m/>
    <m/>
    <s v="Other, please state:"/>
    <m/>
    <m/>
    <m/>
    <s v="Publish response"/>
    <s v="ANON-E7Y6-NCS1-Z"/>
  </r>
  <r>
    <n v="515"/>
    <m/>
    <s v="c"/>
    <n v="109"/>
    <m/>
    <x v="0"/>
    <x v="1"/>
    <x v="2"/>
    <x v="6"/>
    <x v="0"/>
    <x v="0"/>
    <x v="2"/>
    <s v="Ensuring that inspection teams take what young people say with a pinch of salt. Young people can be overtly negative or positive based on their experience which isn’t always representative of the school itself."/>
    <x v="0"/>
    <s v="An open forum where judgement is not a factor. School staff should be trusted as professionals."/>
    <x v="2"/>
    <s v="Parents don’t always have the interest of ALL pupils at heart and can be judgemental of schools based on small experiences. Ensuring that their views are not taken as gospel is important."/>
    <x v="2"/>
    <x v="0"/>
    <x v="1"/>
    <m/>
    <x v="2"/>
    <x v="0"/>
    <x v="4"/>
    <x v="1"/>
    <x v="3"/>
    <x v="0"/>
    <x v="1"/>
    <x v="0"/>
    <x v="0"/>
    <m/>
    <x v="0"/>
    <x v="0"/>
    <x v="1"/>
    <x v="1"/>
    <x v="1"/>
    <x v="0"/>
    <x v="4"/>
    <x v="2"/>
    <x v="0"/>
    <x v="0"/>
    <x v="0"/>
    <x v="2"/>
    <x v="0"/>
    <x v="2"/>
    <x v="1"/>
    <x v="0"/>
    <x v="0"/>
    <x v="0"/>
    <x v="0"/>
    <x v="3"/>
    <x v="0"/>
    <x v="1"/>
    <x v="0"/>
    <x v="0"/>
    <x v="1"/>
    <x v="1"/>
    <x v="2"/>
    <x v="5"/>
    <x v="0"/>
    <x v="0"/>
    <x v="0"/>
    <x v="0"/>
    <x v="0"/>
    <x v="2"/>
    <x v="0"/>
    <x v="0"/>
    <x v="0"/>
    <x v="0"/>
    <x v="0"/>
    <x v="0"/>
    <x v="1"/>
    <x v="1"/>
    <x v="0"/>
    <x v="0"/>
    <x v="0"/>
    <x v="1"/>
    <s v="Recommendations for improvement"/>
    <s v="Clear explanation of what the school / local authority / proprietor of independent schools is expected to do next"/>
    <s v="Indication of the support needed to make improvements"/>
    <m/>
    <m/>
    <m/>
    <m/>
    <s v="Clear summary of strengths and areas for development"/>
    <s v="Timely publication after the inspection"/>
    <m/>
    <m/>
    <m/>
    <m/>
    <m/>
    <m/>
    <x v="5"/>
    <x v="0"/>
    <m/>
    <s v="Individual"/>
    <x v="0"/>
    <s v="Teacher or other staff "/>
    <x v="7"/>
    <s v="Teacher / Lecturer / Practitioner"/>
    <m/>
    <x v="0"/>
    <x v="0"/>
    <m/>
    <m/>
    <m/>
    <s v="Secondary"/>
    <m/>
    <m/>
    <m/>
    <m/>
    <s v="Not Answered"/>
    <m/>
    <m/>
    <m/>
    <s v="Publish response"/>
    <s v="ANON-E7Y6-NCSK-T"/>
  </r>
  <r>
    <n v="516"/>
    <m/>
    <s v="c"/>
    <n v="133"/>
    <m/>
    <x v="0"/>
    <x v="1"/>
    <x v="0"/>
    <x v="3"/>
    <x v="0"/>
    <x v="0"/>
    <x v="2"/>
    <m/>
    <x v="0"/>
    <m/>
    <x v="2"/>
    <m/>
    <x v="3"/>
    <x v="0"/>
    <x v="0"/>
    <m/>
    <x v="3"/>
    <x v="2"/>
    <x v="1"/>
    <x v="1"/>
    <x v="1"/>
    <x v="0"/>
    <x v="1"/>
    <x v="0"/>
    <x v="0"/>
    <m/>
    <x v="3"/>
    <x v="124"/>
    <x v="0"/>
    <x v="1"/>
    <x v="1"/>
    <x v="0"/>
    <x v="1"/>
    <x v="1"/>
    <x v="1"/>
    <x v="0"/>
    <x v="0"/>
    <x v="0"/>
    <x v="2"/>
    <x v="0"/>
    <x v="0"/>
    <x v="0"/>
    <x v="0"/>
    <x v="0"/>
    <x v="0"/>
    <x v="0"/>
    <x v="0"/>
    <x v="1"/>
    <x v="0"/>
    <x v="1"/>
    <x v="0"/>
    <x v="1"/>
    <x v="0"/>
    <x v="0"/>
    <x v="0"/>
    <x v="1"/>
    <x v="0"/>
    <x v="1"/>
    <x v="0"/>
    <x v="2"/>
    <x v="0"/>
    <x v="0"/>
    <x v="0"/>
    <x v="0"/>
    <x v="0"/>
    <x v="0"/>
    <x v="301"/>
    <x v="0"/>
    <x v="0"/>
    <x v="0"/>
    <x v="1"/>
    <x v="1"/>
    <m/>
    <s v="Clear explanation of what the school / local authority / proprietor of independent schools is expected to do next"/>
    <m/>
    <m/>
    <m/>
    <m/>
    <m/>
    <s v="Clear summary of strengths and areas for development"/>
    <m/>
    <m/>
    <s v="Examples of effective practice"/>
    <m/>
    <s v="Clear explanation of what the school / local authority / proprietor of independent schools is expected to do next"/>
    <m/>
    <m/>
    <x v="6"/>
    <x v="1"/>
    <m/>
    <s v="Individual"/>
    <x v="0"/>
    <s v="Teacher or other staff "/>
    <x v="7"/>
    <s v="Other, please state:"/>
    <s v="Ex teacher"/>
    <x v="0"/>
    <x v="0"/>
    <s v="Primary"/>
    <m/>
    <m/>
    <m/>
    <m/>
    <m/>
    <m/>
    <m/>
    <s v="Not Answered"/>
    <m/>
    <m/>
    <m/>
    <s v="Do not publish response"/>
    <s v="ANON-E7Y6-NCBY-Q"/>
  </r>
  <r>
    <n v="517"/>
    <m/>
    <s v="c"/>
    <n v="167"/>
    <m/>
    <x v="0"/>
    <x v="1"/>
    <x v="2"/>
    <x v="2"/>
    <x v="3"/>
    <x v="0"/>
    <x v="3"/>
    <m/>
    <x v="0"/>
    <s v="1 to 1 meetings._x000a_Staff meeting._x000a_As above questionnaires etc."/>
    <x v="4"/>
    <m/>
    <x v="6"/>
    <x v="1"/>
    <x v="0"/>
    <s v="Within 6 months to a year of change of Headship."/>
    <x v="0"/>
    <x v="3"/>
    <x v="2"/>
    <x v="0"/>
    <x v="3"/>
    <x v="0"/>
    <x v="1"/>
    <x v="0"/>
    <x v="0"/>
    <m/>
    <x v="3"/>
    <x v="157"/>
    <x v="5"/>
    <x v="1"/>
    <x v="1"/>
    <x v="0"/>
    <x v="1"/>
    <x v="1"/>
    <x v="1"/>
    <x v="0"/>
    <x v="6"/>
    <x v="4"/>
    <x v="2"/>
    <x v="4"/>
    <x v="0"/>
    <x v="2"/>
    <x v="0"/>
    <x v="0"/>
    <x v="0"/>
    <x v="0"/>
    <x v="0"/>
    <x v="0"/>
    <x v="1"/>
    <x v="1"/>
    <x v="1"/>
    <x v="0"/>
    <x v="2"/>
    <x v="0"/>
    <x v="0"/>
    <x v="1"/>
    <x v="0"/>
    <x v="1"/>
    <x v="0"/>
    <x v="0"/>
    <x v="0"/>
    <x v="0"/>
    <x v="1"/>
    <x v="0"/>
    <x v="1"/>
    <x v="0"/>
    <x v="302"/>
    <x v="1"/>
    <x v="0"/>
    <x v="0"/>
    <x v="1"/>
    <x v="1"/>
    <s v="Recommendations for improvement"/>
    <s v="Clear explanation of what the school / local authority / proprietor of independent schools is expected to do next"/>
    <m/>
    <s v="Any planned follow-up activity by HM Inspectors"/>
    <m/>
    <m/>
    <s v="Language and content which reflects the context of the school"/>
    <s v="Clear summary of strengths and areas for development"/>
    <s v="Timely publication after the inspection"/>
    <m/>
    <m/>
    <m/>
    <m/>
    <m/>
    <m/>
    <x v="0"/>
    <x v="0"/>
    <m/>
    <s v="Individual"/>
    <x v="0"/>
    <s v="Teacher or other staff "/>
    <x v="7"/>
    <s v="Teacher / Lecturer / Practitioner"/>
    <m/>
    <x v="0"/>
    <x v="0"/>
    <s v="Primary"/>
    <m/>
    <m/>
    <m/>
    <m/>
    <m/>
    <m/>
    <m/>
    <s v="Local authority"/>
    <m/>
    <m/>
    <m/>
    <s v="Publish response"/>
    <s v="ANON-E7Y6-NCKQ-R"/>
  </r>
  <r>
    <n v="518"/>
    <m/>
    <s v="c"/>
    <n v="171"/>
    <m/>
    <x v="0"/>
    <x v="1"/>
    <x v="0"/>
    <x v="0"/>
    <x v="0"/>
    <x v="0"/>
    <x v="0"/>
    <s v="Children in the Early Years will tell you lots about their setting if you let them.  Adopting a listening approach, allowing them to use their 'hundred languages', will reveal so much.  Possibly linking with satff in universities to support this process e.g. Playful Researchers at University of Dundee._x000a__x000a_https://www.dundee.ac.uk/projects/leading-listening-playful-approach"/>
    <x v="0"/>
    <s v="The 'Listening Rooms' approach would be useful.  i.e. staff choose a friend to be with in a safe place, and record their responses to prompts.  Researchers can support the analysis of the data collected."/>
    <x v="0"/>
    <s v="A community approach where staff and families work together would be helpful and avoid the them and us divide.  This again could be facilitated by colleagues at Uni. 'Funds of knowledge' approach.  This could be a catalyst for sustainable community relationships after the inspection is finished.  E.g. local faith community leader included in school policy development on relationship building."/>
    <x v="5"/>
    <x v="0"/>
    <x v="0"/>
    <s v="If taken as part of the natural school improvement cycle, this will be more meaningful and authentic, as opposed to performing for the audience.  Schools should be able to request an inspection.  Anything that avoids the box drop anxiety would be welcome."/>
    <x v="3"/>
    <x v="2"/>
    <x v="0"/>
    <x v="1"/>
    <x v="1"/>
    <x v="1"/>
    <x v="1"/>
    <x v="1"/>
    <x v="0"/>
    <s v="The school learning community could co-design the report.  Autonomy is powerful.  The inspection team could act as editors-in-chief, but each report could be written differently to reflect each school's identity.  School as co-researchers._x000a_Research shows that grades and comments are less effective than comments alone (Wiliam, 2011).  When grades feature, focus goes on these and comments ignored, no matter how well they are written they are._x000a_Please remove the word 'just' and also the term 'weak'.  These are emotive and unhelpful.  'Not yet satisfactory' would acknowledge the work already happening within the school - even if that work is not yet up to expectations."/>
    <x v="3"/>
    <x v="158"/>
    <x v="0"/>
    <x v="0"/>
    <x v="0"/>
    <x v="0"/>
    <x v="0"/>
    <x v="0"/>
    <x v="1"/>
    <x v="4"/>
    <x v="6"/>
    <x v="4"/>
    <x v="0"/>
    <x v="1"/>
    <x v="1"/>
    <x v="0"/>
    <x v="0"/>
    <x v="0"/>
    <x v="1"/>
    <x v="0"/>
    <x v="1"/>
    <x v="1"/>
    <x v="1"/>
    <x v="0"/>
    <x v="1"/>
    <x v="0"/>
    <x v="4"/>
    <x v="0"/>
    <x v="2"/>
    <x v="1"/>
    <x v="0"/>
    <x v="1"/>
    <x v="0"/>
    <x v="2"/>
    <x v="2"/>
    <x v="0"/>
    <x v="0"/>
    <x v="0"/>
    <x v="3"/>
    <x v="58"/>
    <x v="303"/>
    <x v="0"/>
    <x v="0"/>
    <x v="0"/>
    <x v="1"/>
    <x v="1"/>
    <m/>
    <m/>
    <m/>
    <m/>
    <m/>
    <m/>
    <m/>
    <s v="Clear summary of strengths and areas for development"/>
    <s v="Timely publication after the inspection"/>
    <m/>
    <s v="Examples of effective practice"/>
    <m/>
    <m/>
    <m/>
    <m/>
    <x v="2"/>
    <x v="0"/>
    <s v="An equitable approach means allocating resources to best support need but what should vary is the type of follow up, not whether you get it or not.  Strong schools would benefit from follow up opportunities to share their thinking about the impact of the inspection.  Have their voice heard.  Those in need of more intensive support could receive that tailored to their need.  All getting follow up means there is no stugma attached (equality).  Varying the follow up means resources can be tailored (equity)."/>
    <s v="Individual"/>
    <x v="0"/>
    <s v="Teacher or other staff "/>
    <x v="7"/>
    <s v="Teacher / Lecturer / Practitioner"/>
    <m/>
    <x v="0"/>
    <x v="0"/>
    <s v="Primary"/>
    <m/>
    <m/>
    <m/>
    <m/>
    <m/>
    <m/>
    <m/>
    <s v="Not Answered"/>
    <m/>
    <m/>
    <m/>
    <s v="Publish response"/>
    <s v="ANON-E7Y6-NCYB-Q"/>
  </r>
  <r>
    <n v="519"/>
    <m/>
    <s v="c"/>
    <n v="228"/>
    <m/>
    <x v="0"/>
    <x v="1"/>
    <x v="1"/>
    <x v="1"/>
    <x v="0"/>
    <x v="0"/>
    <x v="2"/>
    <m/>
    <x v="0"/>
    <s v="We are the ones at the fore front. We should always be involved. It should be small groups with one inspector and questions about how we feel supported by SLT should be asked. How comfortable are we? Anything that concerns us…."/>
    <x v="3"/>
    <m/>
    <x v="2"/>
    <x v="1"/>
    <x v="1"/>
    <m/>
    <x v="2"/>
    <x v="0"/>
    <x v="0"/>
    <x v="0"/>
    <x v="1"/>
    <x v="0"/>
    <x v="1"/>
    <x v="1"/>
    <x v="0"/>
    <m/>
    <x v="1"/>
    <x v="0"/>
    <x v="0"/>
    <x v="1"/>
    <x v="1"/>
    <x v="0"/>
    <x v="1"/>
    <x v="2"/>
    <x v="0"/>
    <x v="0"/>
    <x v="4"/>
    <x v="4"/>
    <x v="0"/>
    <x v="2"/>
    <x v="1"/>
    <x v="4"/>
    <x v="3"/>
    <x v="1"/>
    <x v="1"/>
    <x v="1"/>
    <x v="1"/>
    <x v="1"/>
    <x v="0"/>
    <x v="2"/>
    <x v="1"/>
    <x v="0"/>
    <x v="2"/>
    <x v="2"/>
    <x v="3"/>
    <x v="1"/>
    <x v="3"/>
    <x v="3"/>
    <x v="0"/>
    <x v="1"/>
    <x v="1"/>
    <x v="0"/>
    <x v="1"/>
    <x v="0"/>
    <x v="0"/>
    <x v="0"/>
    <x v="304"/>
    <x v="1"/>
    <x v="0"/>
    <x v="0"/>
    <x v="0"/>
    <x v="0"/>
    <s v="Recommendations for improvement"/>
    <s v="Clear explanation of what the school / local authority / proprietor of independent schools is expected to do next"/>
    <m/>
    <m/>
    <m/>
    <m/>
    <s v="Language and content which reflects the context of the school"/>
    <s v="Clear summary of strengths and areas for development"/>
    <m/>
    <m/>
    <m/>
    <m/>
    <s v="Clear explanation of what the school / local authority / proprietor of independent schools is expected to do next"/>
    <m/>
    <m/>
    <x v="6"/>
    <x v="2"/>
    <m/>
    <s v="Individual"/>
    <x v="0"/>
    <s v="Teacher or other staff "/>
    <x v="7"/>
    <s v="Teacher / Lecturer / Practitioner"/>
    <m/>
    <x v="0"/>
    <x v="0"/>
    <s v="Primary"/>
    <m/>
    <m/>
    <m/>
    <m/>
    <m/>
    <m/>
    <m/>
    <s v="Not Answered"/>
    <m/>
    <m/>
    <m/>
    <s v="Do not publish response"/>
    <s v="ANON-E7Y6-NCDV-P"/>
  </r>
  <r>
    <n v="520"/>
    <m/>
    <s v="c"/>
    <n v="301"/>
    <m/>
    <x v="0"/>
    <x v="1"/>
    <x v="0"/>
    <x v="0"/>
    <x v="4"/>
    <x v="1"/>
    <x v="0"/>
    <s v="More focus groups and conversations. Not just pupils picked by the school."/>
    <x v="0"/>
    <m/>
    <x v="0"/>
    <m/>
    <x v="4"/>
    <x v="0"/>
    <x v="5"/>
    <s v="The issue is that any set timescale will involve schools focusing all efforts on an upcoming inspection. Inspections should be shirted, more frequent and unannounced."/>
    <x v="4"/>
    <x v="5"/>
    <x v="0"/>
    <x v="1"/>
    <x v="2"/>
    <x v="0"/>
    <x v="1"/>
    <x v="0"/>
    <x v="0"/>
    <m/>
    <x v="3"/>
    <x v="159"/>
    <x v="5"/>
    <x v="0"/>
    <x v="0"/>
    <x v="0"/>
    <x v="0"/>
    <x v="0"/>
    <x v="0"/>
    <x v="1"/>
    <x v="6"/>
    <x v="1"/>
    <x v="0"/>
    <x v="0"/>
    <x v="1"/>
    <x v="2"/>
    <x v="1"/>
    <x v="1"/>
    <x v="0"/>
    <x v="0"/>
    <x v="0"/>
    <x v="1"/>
    <x v="0"/>
    <x v="0"/>
    <x v="0"/>
    <x v="1"/>
    <x v="2"/>
    <x v="0"/>
    <x v="0"/>
    <x v="1"/>
    <x v="0"/>
    <x v="0"/>
    <x v="0"/>
    <x v="1"/>
    <x v="4"/>
    <x v="0"/>
    <x v="0"/>
    <x v="0"/>
    <x v="1"/>
    <x v="0"/>
    <x v="1"/>
    <x v="0"/>
    <x v="0"/>
    <x v="0"/>
    <x v="1"/>
    <x v="0"/>
    <s v="Recommendations for improvement"/>
    <s v="Clear explanation of what the school / local authority / proprietor of independent schools is expected to do next"/>
    <m/>
    <m/>
    <m/>
    <m/>
    <m/>
    <s v="Clear summary of strengths and areas for development"/>
    <s v="Timely publication after the inspection"/>
    <m/>
    <m/>
    <s v="Recommendations for improvement"/>
    <m/>
    <m/>
    <m/>
    <x v="3"/>
    <x v="0"/>
    <m/>
    <s v="Individual"/>
    <x v="0"/>
    <s v="Teacher or other staff "/>
    <x v="7"/>
    <s v="Teacher / Lecturer / Practitioner"/>
    <m/>
    <x v="0"/>
    <x v="0"/>
    <s v="Primary"/>
    <m/>
    <m/>
    <m/>
    <m/>
    <m/>
    <m/>
    <m/>
    <s v="Not Answered"/>
    <m/>
    <m/>
    <m/>
    <s v="Publish response"/>
    <s v="ANON-E7Y6-NCW8-B"/>
  </r>
  <r>
    <n v="521"/>
    <m/>
    <s v="c"/>
    <n v="309"/>
    <m/>
    <x v="0"/>
    <x v="1"/>
    <x v="2"/>
    <x v="1"/>
    <x v="0"/>
    <x v="2"/>
    <x v="0"/>
    <s v="Working groups brought out and a higher amount of randomly selected pupils used to over their views. Pupils encouraged to provide reasons for their answers, qualitative data used."/>
    <x v="0"/>
    <s v="I think the above is useful in gaining a wide range of views. Staff should be enabled to report back at several drop ins also."/>
    <x v="0"/>
    <s v="For primary parents, parents should be invited along from Primary 1, 4 and 7 as these are the ages we handle data. This would enable parents to accurately report on perceived progress at fundamental ages."/>
    <x v="5"/>
    <x v="0"/>
    <x v="3"/>
    <s v="I would suggest once in every 8 years based on the cycle of change."/>
    <x v="4"/>
    <x v="0"/>
    <x v="0"/>
    <x v="0"/>
    <x v="0"/>
    <x v="0"/>
    <x v="0"/>
    <x v="1"/>
    <x v="0"/>
    <m/>
    <x v="3"/>
    <x v="160"/>
    <x v="0"/>
    <x v="0"/>
    <x v="0"/>
    <x v="1"/>
    <x v="0"/>
    <x v="1"/>
    <x v="1"/>
    <x v="0"/>
    <x v="0"/>
    <x v="0"/>
    <x v="2"/>
    <x v="1"/>
    <x v="0"/>
    <x v="2"/>
    <x v="0"/>
    <x v="0"/>
    <x v="1"/>
    <x v="0"/>
    <x v="1"/>
    <x v="1"/>
    <x v="0"/>
    <x v="1"/>
    <x v="0"/>
    <x v="1"/>
    <x v="0"/>
    <x v="4"/>
    <x v="2"/>
    <x v="1"/>
    <x v="0"/>
    <x v="1"/>
    <x v="0"/>
    <x v="2"/>
    <x v="0"/>
    <x v="0"/>
    <x v="1"/>
    <x v="0"/>
    <x v="0"/>
    <x v="0"/>
    <x v="305"/>
    <x v="1"/>
    <x v="0"/>
    <x v="0"/>
    <x v="0"/>
    <x v="1"/>
    <m/>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m/>
    <s v="Clear explanation of any inspection grades if these are part of the inspection"/>
    <m/>
    <m/>
    <m/>
    <m/>
    <m/>
    <x v="2"/>
    <x v="1"/>
    <m/>
    <s v="Individual"/>
    <x v="0"/>
    <s v="Teacher or other staff "/>
    <x v="7"/>
    <s v="Teacher / Lecturer / Practitioner"/>
    <m/>
    <x v="0"/>
    <x v="0"/>
    <s v="Primary"/>
    <m/>
    <m/>
    <m/>
    <m/>
    <m/>
    <m/>
    <m/>
    <s v="Not Answered"/>
    <m/>
    <m/>
    <m/>
    <s v="Publish response"/>
    <s v="ANON-E7Y6-NCWS-6"/>
  </r>
  <r>
    <n v="522"/>
    <m/>
    <s v="c"/>
    <n v="318"/>
    <m/>
    <x v="0"/>
    <x v="1"/>
    <x v="1"/>
    <x v="3"/>
    <x v="3"/>
    <x v="0"/>
    <x v="0"/>
    <s v="Inspectors select pupils for conversations and focus groups. Not schools doing the selecting. This needs to be random"/>
    <x v="0"/>
    <s v="At the moment school management can see what people have said. This leads to staff not answering entirely truthfully"/>
    <x v="0"/>
    <s v="A randomised selection of parents, rather than selected by the school"/>
    <x v="2"/>
    <x v="0"/>
    <x v="2"/>
    <s v="Every 10 years unless a high turnover of staff or management changes"/>
    <x v="0"/>
    <x v="5"/>
    <x v="1"/>
    <x v="0"/>
    <x v="0"/>
    <x v="0"/>
    <x v="1"/>
    <x v="0"/>
    <x v="0"/>
    <m/>
    <x v="0"/>
    <x v="0"/>
    <x v="0"/>
    <x v="2"/>
    <x v="0"/>
    <x v="0"/>
    <x v="0"/>
    <x v="1"/>
    <x v="1"/>
    <x v="0"/>
    <x v="3"/>
    <x v="0"/>
    <x v="0"/>
    <x v="1"/>
    <x v="0"/>
    <x v="4"/>
    <x v="0"/>
    <x v="1"/>
    <x v="1"/>
    <x v="1"/>
    <x v="1"/>
    <x v="0"/>
    <x v="1"/>
    <x v="1"/>
    <x v="1"/>
    <x v="0"/>
    <x v="2"/>
    <x v="0"/>
    <x v="2"/>
    <x v="1"/>
    <x v="0"/>
    <x v="1"/>
    <x v="0"/>
    <x v="0"/>
    <x v="0"/>
    <x v="0"/>
    <x v="1"/>
    <x v="0"/>
    <x v="1"/>
    <x v="0"/>
    <x v="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s v="Timely publication after the inspection"/>
    <m/>
    <m/>
    <m/>
    <s v="Clear explanation of what the school / local authority / proprietor of independent schools is expected to do next"/>
    <m/>
    <m/>
    <x v="4"/>
    <x v="2"/>
    <m/>
    <s v="Individual"/>
    <x v="0"/>
    <s v="Teacher or other staff "/>
    <x v="7"/>
    <s v="Teacher / Lecturer / Practitioner"/>
    <m/>
    <x v="0"/>
    <x v="0"/>
    <s v="Primary"/>
    <m/>
    <m/>
    <s v="Secondary"/>
    <m/>
    <m/>
    <m/>
    <m/>
    <s v="Not Answered"/>
    <m/>
    <m/>
    <m/>
    <s v="Do not publish response"/>
    <s v="ANON-E7Y6-NC7T-7"/>
  </r>
  <r>
    <n v="523"/>
    <m/>
    <s v="c"/>
    <n v="353"/>
    <m/>
    <x v="0"/>
    <x v="1"/>
    <x v="0"/>
    <x v="0"/>
    <x v="1"/>
    <x v="2"/>
    <x v="0"/>
    <s v="It would be useful to speak to all young people, not just target groups of the higher achieving pupils who are hand picked. Community input from learners would be insightful - those who are poor attenders who would have the offer to give their views in a safe space with parent or carer support."/>
    <x v="0"/>
    <s v="School staff views should be much more widely sought in school inspections as they see the every day runnings of the school."/>
    <x v="2"/>
    <s v="Similar to the community space being offered. Writing or filling out forms can be daunting for parents and carers in some communities but these ar ethe communities our young people are living in therefore providing space outwith the school day may offer a less intimidating or formal environment for views to be shared."/>
    <x v="5"/>
    <x v="0"/>
    <x v="0"/>
    <m/>
    <x v="3"/>
    <x v="2"/>
    <x v="0"/>
    <x v="1"/>
    <x v="0"/>
    <x v="0"/>
    <x v="1"/>
    <x v="0"/>
    <x v="0"/>
    <m/>
    <x v="2"/>
    <x v="0"/>
    <x v="0"/>
    <x v="0"/>
    <x v="0"/>
    <x v="0"/>
    <x v="0"/>
    <x v="0"/>
    <x v="1"/>
    <x v="0"/>
    <x v="3"/>
    <x v="0"/>
    <x v="2"/>
    <x v="0"/>
    <x v="0"/>
    <x v="0"/>
    <x v="1"/>
    <x v="1"/>
    <x v="1"/>
    <x v="1"/>
    <x v="1"/>
    <x v="1"/>
    <x v="1"/>
    <x v="1"/>
    <x v="1"/>
    <x v="0"/>
    <x v="0"/>
    <x v="0"/>
    <x v="2"/>
    <x v="1"/>
    <x v="0"/>
    <x v="1"/>
    <x v="0"/>
    <x v="0"/>
    <x v="2"/>
    <x v="0"/>
    <x v="1"/>
    <x v="0"/>
    <x v="0"/>
    <x v="0"/>
    <x v="306"/>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s v="Examples of effective practice"/>
    <m/>
    <s v="Clear explanation of what the school / local authority / proprietor of independent schools is expected to do next"/>
    <m/>
    <m/>
    <x v="6"/>
    <x v="0"/>
    <m/>
    <s v="Individual"/>
    <x v="0"/>
    <s v="Teacher or other staff "/>
    <x v="7"/>
    <s v="Teacher / Lecturer / Practitioner"/>
    <m/>
    <x v="0"/>
    <x v="0"/>
    <m/>
    <m/>
    <m/>
    <s v="Secondary"/>
    <m/>
    <m/>
    <m/>
    <m/>
    <s v="Not Answered"/>
    <m/>
    <m/>
    <m/>
    <s v="Publish response"/>
    <s v="ANON-E7Y6-NC4V-6"/>
  </r>
  <r>
    <n v="524"/>
    <m/>
    <s v="c"/>
    <n v="422"/>
    <m/>
    <x v="0"/>
    <x v="1"/>
    <x v="0"/>
    <x v="0"/>
    <x v="0"/>
    <x v="0"/>
    <x v="0"/>
    <m/>
    <x v="0"/>
    <m/>
    <x v="0"/>
    <m/>
    <x v="3"/>
    <x v="0"/>
    <x v="0"/>
    <m/>
    <x v="3"/>
    <x v="2"/>
    <x v="1"/>
    <x v="1"/>
    <x v="1"/>
    <x v="0"/>
    <x v="0"/>
    <x v="1"/>
    <x v="0"/>
    <m/>
    <x v="0"/>
    <x v="0"/>
    <x v="0"/>
    <x v="1"/>
    <x v="0"/>
    <x v="0"/>
    <x v="0"/>
    <x v="0"/>
    <x v="0"/>
    <x v="1"/>
    <x v="0"/>
    <x v="0"/>
    <x v="0"/>
    <x v="1"/>
    <x v="0"/>
    <x v="4"/>
    <x v="0"/>
    <x v="0"/>
    <x v="1"/>
    <x v="0"/>
    <x v="1"/>
    <x v="0"/>
    <x v="0"/>
    <x v="1"/>
    <x v="1"/>
    <x v="0"/>
    <x v="2"/>
    <x v="0"/>
    <x v="2"/>
    <x v="1"/>
    <x v="0"/>
    <x v="1"/>
    <x v="0"/>
    <x v="0"/>
    <x v="2"/>
    <x v="0"/>
    <x v="0"/>
    <x v="0"/>
    <x v="1"/>
    <x v="0"/>
    <x v="307"/>
    <x v="0"/>
    <x v="0"/>
    <x v="1"/>
    <x v="1"/>
    <x v="1"/>
    <s v="Recommendations for improvement"/>
    <m/>
    <m/>
    <s v="Any planned follow-up activity by HM Inspectors"/>
    <m/>
    <m/>
    <s v="Language and content which reflects the context of the school"/>
    <s v="Clear summary of strengths and areas for development"/>
    <m/>
    <m/>
    <s v="Examples of effective practice"/>
    <m/>
    <m/>
    <m/>
    <m/>
    <x v="6"/>
    <x v="1"/>
    <m/>
    <s v="Individual"/>
    <x v="0"/>
    <s v="Teacher or other staff "/>
    <x v="7"/>
    <s v="Teacher / Lecturer / Practitioner"/>
    <m/>
    <x v="0"/>
    <x v="0"/>
    <s v="Primary"/>
    <m/>
    <m/>
    <m/>
    <m/>
    <m/>
    <m/>
    <m/>
    <s v="Local authority"/>
    <m/>
    <m/>
    <m/>
    <s v="Publish response"/>
    <s v="ANON-E7Y6-NC51-2"/>
  </r>
  <r>
    <n v="525"/>
    <m/>
    <s v="c"/>
    <n v="706"/>
    <m/>
    <x v="0"/>
    <x v="1"/>
    <x v="2"/>
    <x v="1"/>
    <x v="1"/>
    <x v="1"/>
    <x v="2"/>
    <m/>
    <x v="0"/>
    <m/>
    <x v="0"/>
    <m/>
    <x v="3"/>
    <x v="0"/>
    <x v="1"/>
    <m/>
    <x v="2"/>
    <x v="0"/>
    <x v="0"/>
    <x v="0"/>
    <x v="3"/>
    <x v="1"/>
    <x v="0"/>
    <x v="1"/>
    <x v="0"/>
    <m/>
    <x v="2"/>
    <x v="0"/>
    <x v="1"/>
    <x v="1"/>
    <x v="1"/>
    <x v="0"/>
    <x v="1"/>
    <x v="1"/>
    <x v="3"/>
    <x v="0"/>
    <x v="5"/>
    <x v="6"/>
    <x v="2"/>
    <x v="0"/>
    <x v="0"/>
    <x v="2"/>
    <x v="1"/>
    <x v="1"/>
    <x v="1"/>
    <x v="1"/>
    <x v="1"/>
    <x v="1"/>
    <x v="1"/>
    <x v="2"/>
    <x v="1"/>
    <x v="1"/>
    <x v="5"/>
    <x v="0"/>
    <x v="0"/>
    <x v="0"/>
    <x v="0"/>
    <x v="1"/>
    <x v="0"/>
    <x v="4"/>
    <x v="4"/>
    <x v="0"/>
    <x v="1"/>
    <x v="0"/>
    <x v="0"/>
    <x v="0"/>
    <x v="1"/>
    <x v="0"/>
    <x v="0"/>
    <x v="0"/>
    <x v="0"/>
    <x v="0"/>
    <m/>
    <s v="Clear explanation of what the school / local authority / proprietor of independent schools is expected to do next"/>
    <s v="Indication of the support needed to make improvements"/>
    <s v="Any planned follow-up activity by HM Inspectors"/>
    <m/>
    <m/>
    <m/>
    <m/>
    <s v="Timely publication after the inspection"/>
    <m/>
    <m/>
    <m/>
    <m/>
    <m/>
    <m/>
    <x v="5"/>
    <x v="0"/>
    <m/>
    <s v="Individual"/>
    <x v="0"/>
    <s v="Teacher or other staff "/>
    <x v="7"/>
    <s v="Teacher / Lecturer / Practitioner"/>
    <m/>
    <x v="0"/>
    <x v="0"/>
    <s v="Primary"/>
    <m/>
    <m/>
    <m/>
    <m/>
    <m/>
    <m/>
    <m/>
    <s v="Not Answered"/>
    <m/>
    <m/>
    <m/>
    <s v="Publish response"/>
    <s v="ANON-E7Y6-NXJ8-K"/>
  </r>
  <r>
    <n v="526"/>
    <m/>
    <s v="c"/>
    <n v="938"/>
    <m/>
    <x v="0"/>
    <x v="1"/>
    <x v="2"/>
    <x v="2"/>
    <x v="1"/>
    <x v="2"/>
    <x v="0"/>
    <s v="Pupil council representation and consideration within inspections. Pupil learning walk and talk opportunities to speak with inspectors in a relaxed way about their school learning."/>
    <x v="0"/>
    <s v="Provide increased opportunities for staff to share views before/during/after inspections via a digital survey (like this)."/>
    <x v="0"/>
    <s v="as above."/>
    <x v="5"/>
    <x v="0"/>
    <x v="0"/>
    <m/>
    <x v="2"/>
    <x v="0"/>
    <x v="0"/>
    <x v="0"/>
    <x v="3"/>
    <x v="0"/>
    <x v="0"/>
    <x v="1"/>
    <x v="0"/>
    <m/>
    <x v="2"/>
    <x v="0"/>
    <x v="0"/>
    <x v="3"/>
    <x v="0"/>
    <x v="0"/>
    <x v="0"/>
    <x v="0"/>
    <x v="0"/>
    <x v="1"/>
    <x v="6"/>
    <x v="0"/>
    <x v="0"/>
    <x v="0"/>
    <x v="1"/>
    <x v="2"/>
    <x v="1"/>
    <x v="1"/>
    <x v="0"/>
    <x v="0"/>
    <x v="0"/>
    <x v="1"/>
    <x v="0"/>
    <x v="0"/>
    <x v="0"/>
    <x v="1"/>
    <x v="0"/>
    <x v="0"/>
    <x v="0"/>
    <x v="0"/>
    <x v="2"/>
    <x v="1"/>
    <x v="0"/>
    <x v="2"/>
    <x v="2"/>
    <x v="1"/>
    <x v="1"/>
    <x v="0"/>
    <x v="0"/>
    <x v="0"/>
    <x v="256"/>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s v="Recommendations for improvement"/>
    <m/>
    <m/>
    <m/>
    <x v="2"/>
    <x v="0"/>
    <s v="Otherwise how can school's know that they are adequately self-evaluating?"/>
    <s v="Individual"/>
    <x v="0"/>
    <s v="Teacher or other staff "/>
    <x v="7"/>
    <s v="Teacher / Lecturer / Practitioner"/>
    <m/>
    <x v="0"/>
    <x v="0"/>
    <m/>
    <m/>
    <m/>
    <s v="Secondary"/>
    <m/>
    <m/>
    <m/>
    <m/>
    <s v="Sector representative body/membership organisation"/>
    <m/>
    <m/>
    <m/>
    <s v="Publish response"/>
    <s v="ANON-E7Y6-NXAM-Y"/>
  </r>
  <r>
    <n v="527"/>
    <m/>
    <s v="c"/>
    <n v="859"/>
    <m/>
    <x v="0"/>
    <x v="1"/>
    <x v="0"/>
    <x v="3"/>
    <x v="0"/>
    <x v="0"/>
    <x v="4"/>
    <m/>
    <x v="0"/>
    <s v="Anonymous feedback"/>
    <x v="4"/>
    <m/>
    <x v="6"/>
    <x v="0"/>
    <x v="2"/>
    <m/>
    <x v="2"/>
    <x v="0"/>
    <x v="1"/>
    <x v="2"/>
    <x v="0"/>
    <x v="1"/>
    <x v="1"/>
    <x v="1"/>
    <x v="0"/>
    <m/>
    <x v="0"/>
    <x v="0"/>
    <x v="0"/>
    <x v="0"/>
    <x v="4"/>
    <x v="0"/>
    <x v="4"/>
    <x v="2"/>
    <x v="1"/>
    <x v="1"/>
    <x v="0"/>
    <x v="4"/>
    <x v="2"/>
    <x v="2"/>
    <x v="0"/>
    <x v="2"/>
    <x v="3"/>
    <x v="3"/>
    <x v="1"/>
    <x v="1"/>
    <x v="1"/>
    <x v="1"/>
    <x v="0"/>
    <x v="1"/>
    <x v="0"/>
    <x v="1"/>
    <x v="2"/>
    <x v="2"/>
    <x v="0"/>
    <x v="1"/>
    <x v="2"/>
    <x v="0"/>
    <x v="0"/>
    <x v="2"/>
    <x v="2"/>
    <x v="0"/>
    <x v="3"/>
    <x v="0"/>
    <x v="1"/>
    <x v="0"/>
    <x v="28"/>
    <x v="1"/>
    <x v="0"/>
    <x v="1"/>
    <x v="0"/>
    <x v="1"/>
    <s v="Recommendations for improvement"/>
    <s v="Clear explanation of what the school / local authority / proprietor of independent schools is expected to do next"/>
    <s v="Indication of the support needed to make improvements"/>
    <m/>
    <m/>
    <m/>
    <s v="Language and content which reflects the context of the school"/>
    <m/>
    <m/>
    <m/>
    <s v="Examples of effective practice"/>
    <m/>
    <m/>
    <s v="Indication of the support needed to make improvements"/>
    <m/>
    <x v="2"/>
    <x v="0"/>
    <m/>
    <s v="Individual"/>
    <x v="0"/>
    <s v="Teacher or other staff "/>
    <x v="8"/>
    <s v="Teacher / Lecturer / Practitioner"/>
    <m/>
    <x v="0"/>
    <x v="0"/>
    <s v="Primary"/>
    <m/>
    <m/>
    <m/>
    <m/>
    <m/>
    <m/>
    <m/>
    <s v="Not Answered"/>
    <m/>
    <m/>
    <m/>
    <s v="Publish response"/>
    <s v="ANON-E7Y6-NXEF-V"/>
  </r>
  <r>
    <n v="528"/>
    <m/>
    <s v="c"/>
    <n v="910"/>
    <m/>
    <x v="0"/>
    <x v="1"/>
    <x v="0"/>
    <x v="3"/>
    <x v="0"/>
    <x v="0"/>
    <x v="4"/>
    <m/>
    <x v="1"/>
    <m/>
    <x v="3"/>
    <m/>
    <x v="2"/>
    <x v="0"/>
    <x v="2"/>
    <m/>
    <x v="4"/>
    <x v="5"/>
    <x v="0"/>
    <x v="1"/>
    <x v="1"/>
    <x v="0"/>
    <x v="1"/>
    <x v="1"/>
    <x v="0"/>
    <m/>
    <x v="0"/>
    <x v="0"/>
    <x v="0"/>
    <x v="1"/>
    <x v="1"/>
    <x v="0"/>
    <x v="1"/>
    <x v="1"/>
    <x v="0"/>
    <x v="1"/>
    <x v="0"/>
    <x v="1"/>
    <x v="0"/>
    <x v="2"/>
    <x v="1"/>
    <x v="2"/>
    <x v="1"/>
    <x v="3"/>
    <x v="0"/>
    <x v="0"/>
    <x v="0"/>
    <x v="1"/>
    <x v="3"/>
    <x v="0"/>
    <x v="0"/>
    <x v="2"/>
    <x v="2"/>
    <x v="2"/>
    <x v="0"/>
    <x v="0"/>
    <x v="2"/>
    <x v="0"/>
    <x v="1"/>
    <x v="2"/>
    <x v="2"/>
    <x v="1"/>
    <x v="0"/>
    <x v="0"/>
    <x v="0"/>
    <x v="0"/>
    <x v="308"/>
    <x v="1"/>
    <x v="0"/>
    <x v="1"/>
    <x v="1"/>
    <x v="1"/>
    <m/>
    <m/>
    <m/>
    <m/>
    <m/>
    <m/>
    <s v="Language and content which reflects the context of the school"/>
    <m/>
    <m/>
    <m/>
    <m/>
    <m/>
    <m/>
    <m/>
    <m/>
    <x v="0"/>
    <x v="1"/>
    <m/>
    <s v="Individual"/>
    <x v="0"/>
    <s v="Teacher or other staff "/>
    <x v="8"/>
    <s v="Teacher / Lecturer / Practitioner"/>
    <m/>
    <x v="0"/>
    <x v="1"/>
    <s v="Primary"/>
    <s v="Private Sector"/>
    <m/>
    <m/>
    <m/>
    <m/>
    <m/>
    <m/>
    <s v="Local authority"/>
    <m/>
    <m/>
    <m/>
    <s v="Publish response"/>
    <s v="ANON-E7Y6-NXZV-1"/>
  </r>
  <r>
    <n v="529"/>
    <m/>
    <s v="c"/>
    <n v="1090"/>
    <m/>
    <x v="0"/>
    <x v="1"/>
    <x v="0"/>
    <x v="0"/>
    <x v="1"/>
    <x v="0"/>
    <x v="3"/>
    <m/>
    <x v="1"/>
    <s v="Short one-to-one interview opportunities for some staff"/>
    <x v="2"/>
    <s v="Open panel after school"/>
    <x v="5"/>
    <x v="1"/>
    <x v="2"/>
    <m/>
    <x v="1"/>
    <x v="5"/>
    <x v="1"/>
    <x v="2"/>
    <x v="1"/>
    <x v="0"/>
    <x v="0"/>
    <x v="1"/>
    <x v="0"/>
    <m/>
    <x v="0"/>
    <x v="0"/>
    <x v="0"/>
    <x v="4"/>
    <x v="1"/>
    <x v="1"/>
    <x v="1"/>
    <x v="1"/>
    <x v="0"/>
    <x v="1"/>
    <x v="0"/>
    <x v="0"/>
    <x v="0"/>
    <x v="0"/>
    <x v="0"/>
    <x v="2"/>
    <x v="0"/>
    <x v="0"/>
    <x v="0"/>
    <x v="0"/>
    <x v="1"/>
    <x v="1"/>
    <x v="0"/>
    <x v="1"/>
    <x v="0"/>
    <x v="1"/>
    <x v="0"/>
    <x v="0"/>
    <x v="0"/>
    <x v="1"/>
    <x v="0"/>
    <x v="1"/>
    <x v="1"/>
    <x v="4"/>
    <x v="2"/>
    <x v="1"/>
    <x v="0"/>
    <x v="0"/>
    <x v="0"/>
    <x v="0"/>
    <x v="309"/>
    <x v="0"/>
    <x v="0"/>
    <x v="1"/>
    <x v="1"/>
    <x v="1"/>
    <m/>
    <m/>
    <m/>
    <m/>
    <m/>
    <m/>
    <s v="Language and content which reflects the context of the school"/>
    <s v="Clear summary of strengths and areas for development"/>
    <m/>
    <m/>
    <m/>
    <m/>
    <s v="Clear explanation of what the school / local authority / proprietor of independent schools is expected to do next"/>
    <m/>
    <m/>
    <x v="0"/>
    <x v="0"/>
    <m/>
    <s v="Individual"/>
    <x v="0"/>
    <s v="Teacher or other staff "/>
    <x v="8"/>
    <s v="Teacher / Lecturer / Practitioner"/>
    <m/>
    <x v="0"/>
    <x v="0"/>
    <s v="Primary"/>
    <m/>
    <m/>
    <m/>
    <m/>
    <m/>
    <m/>
    <m/>
    <s v="Not Answered"/>
    <m/>
    <m/>
    <m/>
    <s v="Do not publish response"/>
    <s v="ANON-E7Y6-N4C5-5"/>
  </r>
  <r>
    <n v="530"/>
    <m/>
    <s v="c"/>
    <n v="1092"/>
    <m/>
    <x v="0"/>
    <x v="1"/>
    <x v="0"/>
    <x v="0"/>
    <x v="2"/>
    <x v="1"/>
    <x v="1"/>
    <m/>
    <x v="0"/>
    <s v="One to one opportunities for staff to honestly and confidently share their viewpoints."/>
    <x v="3"/>
    <m/>
    <x v="5"/>
    <x v="1"/>
    <x v="2"/>
    <m/>
    <x v="1"/>
    <x v="1"/>
    <x v="0"/>
    <x v="1"/>
    <x v="1"/>
    <x v="0"/>
    <x v="0"/>
    <x v="1"/>
    <x v="0"/>
    <m/>
    <x v="5"/>
    <x v="0"/>
    <x v="5"/>
    <x v="0"/>
    <x v="0"/>
    <x v="0"/>
    <x v="0"/>
    <x v="0"/>
    <x v="0"/>
    <x v="1"/>
    <x v="0"/>
    <x v="1"/>
    <x v="2"/>
    <x v="0"/>
    <x v="0"/>
    <x v="2"/>
    <x v="0"/>
    <x v="0"/>
    <x v="1"/>
    <x v="1"/>
    <x v="1"/>
    <x v="1"/>
    <x v="0"/>
    <x v="1"/>
    <x v="1"/>
    <x v="0"/>
    <x v="2"/>
    <x v="0"/>
    <x v="2"/>
    <x v="1"/>
    <x v="0"/>
    <x v="1"/>
    <x v="0"/>
    <x v="2"/>
    <x v="0"/>
    <x v="0"/>
    <x v="0"/>
    <x v="0"/>
    <x v="0"/>
    <x v="0"/>
    <x v="310"/>
    <x v="1"/>
    <x v="0"/>
    <x v="1"/>
    <x v="1"/>
    <x v="1"/>
    <s v="Recommendations for improvement"/>
    <s v="Clear explanation of what the school / local authority / proprietor of independent schools is expected to do next"/>
    <m/>
    <m/>
    <m/>
    <m/>
    <s v="Language and content which reflects the context of the school"/>
    <s v="Clear summary of strengths and areas for development"/>
    <m/>
    <m/>
    <s v="Examples of effective practice"/>
    <s v="Recommendations for improvement"/>
    <s v="Clear explanation of what the school / local authority / proprietor of independent schools is expected to do next"/>
    <m/>
    <m/>
    <x v="2"/>
    <x v="1"/>
    <m/>
    <s v="Individual"/>
    <x v="0"/>
    <s v="Teacher or other staff "/>
    <x v="8"/>
    <s v="Teacher / Lecturer / Practitioner"/>
    <m/>
    <x v="0"/>
    <x v="0"/>
    <s v="Primary"/>
    <m/>
    <m/>
    <m/>
    <m/>
    <m/>
    <m/>
    <m/>
    <s v="Local authority"/>
    <m/>
    <m/>
    <m/>
    <s v="Do not publish response"/>
    <s v="ANON-E7Y6-N4CY-9"/>
  </r>
  <r>
    <n v="531"/>
    <s v="camp"/>
    <s v="c"/>
    <n v="1105"/>
    <m/>
    <x v="0"/>
    <x v="1"/>
    <x v="2"/>
    <x v="1"/>
    <x v="1"/>
    <x v="0"/>
    <x v="0"/>
    <s v="Discussions and questionnaires."/>
    <x v="0"/>
    <m/>
    <x v="0"/>
    <m/>
    <x v="2"/>
    <x v="0"/>
    <x v="2"/>
    <s v="I feel this could vary depending on what other inspections take place within your local authority.  In my local authority there is already a lot of scrutiny and inspection visits so this should be taken into consideration when determining when they should be inspected."/>
    <x v="3"/>
    <x v="2"/>
    <x v="1"/>
    <x v="1"/>
    <x v="1"/>
    <x v="0"/>
    <x v="1"/>
    <x v="0"/>
    <x v="0"/>
    <m/>
    <x v="1"/>
    <x v="161"/>
    <x v="1"/>
    <x v="1"/>
    <x v="0"/>
    <x v="0"/>
    <x v="0"/>
    <x v="1"/>
    <x v="1"/>
    <x v="0"/>
    <x v="3"/>
    <x v="0"/>
    <x v="2"/>
    <x v="1"/>
    <x v="0"/>
    <x v="0"/>
    <x v="0"/>
    <x v="0"/>
    <x v="1"/>
    <x v="1"/>
    <x v="1"/>
    <x v="0"/>
    <x v="1"/>
    <x v="1"/>
    <x v="1"/>
    <x v="0"/>
    <x v="4"/>
    <x v="4"/>
    <x v="2"/>
    <x v="1"/>
    <x v="0"/>
    <x v="1"/>
    <x v="0"/>
    <x v="1"/>
    <x v="0"/>
    <x v="0"/>
    <x v="1"/>
    <x v="83"/>
    <x v="0"/>
    <x v="0"/>
    <x v="311"/>
    <x v="1"/>
    <x v="0"/>
    <x v="0"/>
    <x v="1"/>
    <x v="0"/>
    <s v="Recommendations for improvement"/>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m/>
    <m/>
    <m/>
    <m/>
    <s v="Clear explanation of what the school / local authority / proprietor of independent schools is expected to do next"/>
    <m/>
    <m/>
    <x v="4"/>
    <x v="1"/>
    <m/>
    <s v="Individual"/>
    <x v="0"/>
    <s v="Teacher or other staff "/>
    <x v="8"/>
    <s v="Teacher / Lecturer / Practitioner"/>
    <m/>
    <x v="0"/>
    <x v="0"/>
    <s v="Primary"/>
    <m/>
    <m/>
    <m/>
    <m/>
    <m/>
    <m/>
    <m/>
    <s v="Not Answered"/>
    <m/>
    <m/>
    <m/>
    <s v="Do not publish response"/>
    <s v="ANON-E7Y6-N4BQ-Z"/>
  </r>
  <r>
    <n v="532"/>
    <s v="camp"/>
    <s v="c"/>
    <n v="1106"/>
    <m/>
    <x v="0"/>
    <x v="1"/>
    <x v="2"/>
    <x v="1"/>
    <x v="1"/>
    <x v="0"/>
    <x v="2"/>
    <m/>
    <x v="1"/>
    <m/>
    <x v="2"/>
    <m/>
    <x v="5"/>
    <x v="0"/>
    <x v="2"/>
    <s v="This should work along side the inspections already carried out with local authorities.  The level of scrutiny varies across local authorities.  Timings of local authority inspections or 'learning visits' should be shared with HMIe teams.  HMIe should be aware of what scrutiny os taking place within each authority and inspections should be proportionate to this."/>
    <x v="1"/>
    <x v="1"/>
    <x v="1"/>
    <x v="1"/>
    <x v="1"/>
    <x v="0"/>
    <x v="1"/>
    <x v="0"/>
    <x v="0"/>
    <s v="Reference should be made to the distinct nature of Catholic schools in reports for Catholic schools."/>
    <x v="1"/>
    <x v="0"/>
    <x v="0"/>
    <x v="1"/>
    <x v="0"/>
    <x v="0"/>
    <x v="0"/>
    <x v="0"/>
    <x v="1"/>
    <x v="0"/>
    <x v="5"/>
    <x v="0"/>
    <x v="2"/>
    <x v="1"/>
    <x v="0"/>
    <x v="0"/>
    <x v="0"/>
    <x v="0"/>
    <x v="1"/>
    <x v="1"/>
    <x v="1"/>
    <x v="0"/>
    <x v="1"/>
    <x v="1"/>
    <x v="1"/>
    <x v="0"/>
    <x v="4"/>
    <x v="4"/>
    <x v="2"/>
    <x v="1"/>
    <x v="0"/>
    <x v="1"/>
    <x v="0"/>
    <x v="0"/>
    <x v="0"/>
    <x v="0"/>
    <x v="1"/>
    <x v="84"/>
    <x v="0"/>
    <x v="0"/>
    <x v="312"/>
    <x v="1"/>
    <x v="0"/>
    <x v="1"/>
    <x v="1"/>
    <x v="1"/>
    <s v="Recommendations for improvement"/>
    <m/>
    <m/>
    <m/>
    <s v="Other (please comment in the box below)"/>
    <s v="Language should refer to the distinct nature of Catholic schools."/>
    <s v="Language and content which reflects the context of the school"/>
    <s v="Clear summary of strengths and areas for development"/>
    <m/>
    <m/>
    <s v="Examples of effective practice"/>
    <m/>
    <m/>
    <m/>
    <m/>
    <x v="4"/>
    <x v="1"/>
    <m/>
    <s v="Individual"/>
    <x v="0"/>
    <s v="Teacher or other staff "/>
    <x v="8"/>
    <s v="Teacher / Lecturer / Practitioner"/>
    <m/>
    <x v="0"/>
    <x v="0"/>
    <s v="Primary"/>
    <m/>
    <m/>
    <m/>
    <m/>
    <m/>
    <m/>
    <m/>
    <s v="Not Answered"/>
    <m/>
    <m/>
    <m/>
    <s v="Do not publish response"/>
    <s v="ANON-E7Y6-N4BD-K"/>
  </r>
  <r>
    <n v="533"/>
    <m/>
    <s v="c"/>
    <n v="7"/>
    <m/>
    <x v="0"/>
    <x v="1"/>
    <x v="0"/>
    <x v="2"/>
    <x v="1"/>
    <x v="0"/>
    <x v="0"/>
    <s v="I strongly agree children should be involved and should have therir views heard. But I feel younger children should have a familiar face present or asking the questions."/>
    <x v="0"/>
    <s v="Professional discussion in a relaxed environment"/>
    <x v="0"/>
    <s v="Relaxed environment like a coffee morning or a drop in"/>
    <x v="5"/>
    <x v="0"/>
    <x v="1"/>
    <m/>
    <x v="2"/>
    <x v="0"/>
    <x v="0"/>
    <x v="0"/>
    <x v="1"/>
    <x v="0"/>
    <x v="0"/>
    <x v="1"/>
    <x v="0"/>
    <m/>
    <x v="1"/>
    <x v="0"/>
    <x v="1"/>
    <x v="0"/>
    <x v="0"/>
    <x v="0"/>
    <x v="0"/>
    <x v="1"/>
    <x v="0"/>
    <x v="0"/>
    <x v="3"/>
    <x v="0"/>
    <x v="0"/>
    <x v="1"/>
    <x v="0"/>
    <x v="2"/>
    <x v="0"/>
    <x v="0"/>
    <x v="1"/>
    <x v="1"/>
    <x v="1"/>
    <x v="1"/>
    <x v="1"/>
    <x v="0"/>
    <x v="1"/>
    <x v="0"/>
    <x v="2"/>
    <x v="0"/>
    <x v="2"/>
    <x v="0"/>
    <x v="0"/>
    <x v="1"/>
    <x v="0"/>
    <x v="2"/>
    <x v="0"/>
    <x v="0"/>
    <x v="1"/>
    <x v="0"/>
    <x v="0"/>
    <x v="0"/>
    <x v="313"/>
    <x v="1"/>
    <x v="0"/>
    <x v="0"/>
    <x v="1"/>
    <x v="0"/>
    <m/>
    <s v="Clear explanation of what the school / local authority / proprietor of independent schools is expected to do next"/>
    <m/>
    <m/>
    <m/>
    <m/>
    <m/>
    <s v="Clear summary of strengths and areas for development"/>
    <s v="Timely publication after the inspection"/>
    <s v="Clear explanation of any inspection grades if these are part of the inspection"/>
    <m/>
    <s v="Recommendations for improvement"/>
    <m/>
    <m/>
    <m/>
    <x v="2"/>
    <x v="2"/>
    <m/>
    <s v="Individual"/>
    <x v="0"/>
    <s v="Teacher or other staff "/>
    <x v="9"/>
    <s v="Teacher / Lecturer / Practitioner"/>
    <m/>
    <x v="0"/>
    <x v="0"/>
    <s v="Primary"/>
    <m/>
    <m/>
    <m/>
    <m/>
    <m/>
    <m/>
    <m/>
    <s v="Not Answered"/>
    <m/>
    <m/>
    <m/>
    <s v="Do not publish response"/>
    <s v="ANON-E7Y6-NC3H-Q"/>
  </r>
  <r>
    <n v="534"/>
    <m/>
    <s v="c"/>
    <n v="21"/>
    <m/>
    <x v="0"/>
    <x v="1"/>
    <x v="2"/>
    <x v="2"/>
    <x v="1"/>
    <x v="4"/>
    <x v="2"/>
    <m/>
    <x v="1"/>
    <m/>
    <x v="2"/>
    <m/>
    <x v="3"/>
    <x v="1"/>
    <x v="2"/>
    <m/>
    <x v="3"/>
    <x v="2"/>
    <x v="0"/>
    <x v="1"/>
    <x v="1"/>
    <x v="0"/>
    <x v="0"/>
    <x v="1"/>
    <x v="0"/>
    <m/>
    <x v="0"/>
    <x v="0"/>
    <x v="0"/>
    <x v="1"/>
    <x v="1"/>
    <x v="5"/>
    <x v="1"/>
    <x v="1"/>
    <x v="1"/>
    <x v="1"/>
    <x v="0"/>
    <x v="1"/>
    <x v="0"/>
    <x v="0"/>
    <x v="1"/>
    <x v="2"/>
    <x v="1"/>
    <x v="1"/>
    <x v="0"/>
    <x v="0"/>
    <x v="0"/>
    <x v="1"/>
    <x v="0"/>
    <x v="0"/>
    <x v="0"/>
    <x v="1"/>
    <x v="4"/>
    <x v="0"/>
    <x v="0"/>
    <x v="1"/>
    <x v="0"/>
    <x v="1"/>
    <x v="1"/>
    <x v="1"/>
    <x v="1"/>
    <x v="0"/>
    <x v="0"/>
    <x v="0"/>
    <x v="1"/>
    <x v="0"/>
    <x v="314"/>
    <x v="1"/>
    <x v="0"/>
    <x v="0"/>
    <x v="1"/>
    <x v="0"/>
    <m/>
    <s v="Clear explanation of what the school / local authority / proprietor of independent schools is expected to do next"/>
    <m/>
    <m/>
    <m/>
    <m/>
    <s v="Language and content which reflects the context of the school"/>
    <s v="Clear summary of strengths and areas for development"/>
    <s v="Timely publication after the inspection"/>
    <m/>
    <m/>
    <m/>
    <m/>
    <m/>
    <m/>
    <x v="3"/>
    <x v="2"/>
    <m/>
    <s v="Individual"/>
    <x v="0"/>
    <s v="Teacher or other staff "/>
    <x v="9"/>
    <s v="Teacher / Lecturer / Practitioner"/>
    <m/>
    <x v="0"/>
    <x v="0"/>
    <s v="Primary"/>
    <m/>
    <m/>
    <m/>
    <m/>
    <m/>
    <m/>
    <m/>
    <s v="Local authority"/>
    <m/>
    <m/>
    <m/>
    <s v="Publish response"/>
    <s v="ANON-E7Y6-NCYK-Z"/>
  </r>
  <r>
    <n v="535"/>
    <m/>
    <s v="c"/>
    <n v="77"/>
    <m/>
    <x v="0"/>
    <x v="1"/>
    <x v="0"/>
    <x v="5"/>
    <x v="1"/>
    <x v="2"/>
    <x v="0"/>
    <s v="Informal discussions with pupils during social times"/>
    <x v="0"/>
    <s v="Wider 1:1 discussion with staff across all roles and remits focussing on their experiences, practices, challenges and successes"/>
    <x v="0"/>
    <s v="Home visits to meet with parents/ carers_x000a_Observations of parental meetings with SLT/Inclusion staff/pastoral care"/>
    <x v="2"/>
    <x v="1"/>
    <x v="0"/>
    <s v="Inspections should be more frequent for all school to give teachers and pupils a positive experience of school improvement. _x000a_This could eliminate the ‘fear’ and anxiety many school staff experience around possible future inspections"/>
    <x v="3"/>
    <x v="2"/>
    <x v="1"/>
    <x v="1"/>
    <x v="2"/>
    <x v="0"/>
    <x v="0"/>
    <x v="1"/>
    <x v="0"/>
    <m/>
    <x v="0"/>
    <x v="0"/>
    <x v="0"/>
    <x v="1"/>
    <x v="0"/>
    <x v="0"/>
    <x v="0"/>
    <x v="0"/>
    <x v="0"/>
    <x v="4"/>
    <x v="0"/>
    <x v="0"/>
    <x v="2"/>
    <x v="0"/>
    <x v="0"/>
    <x v="4"/>
    <x v="0"/>
    <x v="1"/>
    <x v="0"/>
    <x v="0"/>
    <x v="1"/>
    <x v="3"/>
    <x v="0"/>
    <x v="1"/>
    <x v="1"/>
    <x v="1"/>
    <x v="2"/>
    <x v="0"/>
    <x v="0"/>
    <x v="1"/>
    <x v="2"/>
    <x v="1"/>
    <x v="0"/>
    <x v="2"/>
    <x v="2"/>
    <x v="1"/>
    <x v="0"/>
    <x v="0"/>
    <x v="0"/>
    <x v="0"/>
    <x v="315"/>
    <x v="0"/>
    <x v="0"/>
    <x v="1"/>
    <x v="1"/>
    <x v="0"/>
    <s v="Recommendations for improvement"/>
    <m/>
    <s v="Indication of the support needed to make improvements"/>
    <m/>
    <m/>
    <m/>
    <s v="Language and content which reflects the context of the school"/>
    <s v="Clear summary of strengths and areas for development"/>
    <m/>
    <m/>
    <s v="Examples of effective practice"/>
    <s v="Recommendations for improvement"/>
    <m/>
    <m/>
    <m/>
    <x v="0"/>
    <x v="0"/>
    <m/>
    <s v="Individual"/>
    <x v="0"/>
    <s v="Teacher or other staff "/>
    <x v="9"/>
    <s v="Teacher / Lecturer / Practitioner"/>
    <m/>
    <x v="0"/>
    <x v="0"/>
    <m/>
    <m/>
    <m/>
    <s v="Secondary"/>
    <m/>
    <m/>
    <m/>
    <m/>
    <s v="Not Answered"/>
    <m/>
    <m/>
    <m/>
    <s v="Publish response"/>
    <s v="ANON-E7Y6-NCXU-9"/>
  </r>
  <r>
    <n v="536"/>
    <m/>
    <s v="c"/>
    <n v="196"/>
    <m/>
    <x v="0"/>
    <x v="1"/>
    <x v="2"/>
    <x v="3"/>
    <x v="1"/>
    <x v="2"/>
    <x v="2"/>
    <m/>
    <x v="0"/>
    <s v="I feel staff should have a more open questionnaire. Staff should also be able to speak to inspection team without SLT present."/>
    <x v="2"/>
    <m/>
    <x v="6"/>
    <x v="1"/>
    <x v="2"/>
    <m/>
    <x v="2"/>
    <x v="0"/>
    <x v="1"/>
    <x v="1"/>
    <x v="1"/>
    <x v="0"/>
    <x v="0"/>
    <x v="1"/>
    <x v="0"/>
    <m/>
    <x v="0"/>
    <x v="162"/>
    <x v="0"/>
    <x v="1"/>
    <x v="0"/>
    <x v="0"/>
    <x v="1"/>
    <x v="1"/>
    <x v="0"/>
    <x v="1"/>
    <x v="2"/>
    <x v="0"/>
    <x v="0"/>
    <x v="0"/>
    <x v="0"/>
    <x v="2"/>
    <x v="0"/>
    <x v="0"/>
    <x v="1"/>
    <x v="0"/>
    <x v="0"/>
    <x v="0"/>
    <x v="0"/>
    <x v="0"/>
    <x v="1"/>
    <x v="0"/>
    <x v="0"/>
    <x v="0"/>
    <x v="0"/>
    <x v="1"/>
    <x v="0"/>
    <x v="1"/>
    <x v="0"/>
    <x v="2"/>
    <x v="0"/>
    <x v="0"/>
    <x v="0"/>
    <x v="0"/>
    <x v="0"/>
    <x v="0"/>
    <x v="1"/>
    <x v="1"/>
    <x v="0"/>
    <x v="0"/>
    <x v="0"/>
    <x v="1"/>
    <m/>
    <s v="Clear explanation of what the school / local authority / proprietor of independent schools is expected to do next"/>
    <m/>
    <m/>
    <m/>
    <m/>
    <s v="Language and content which reflects the context of the school"/>
    <s v="Clear summary of strengths and areas for development"/>
    <m/>
    <m/>
    <s v="Examples of effective practice"/>
    <m/>
    <m/>
    <m/>
    <m/>
    <x v="0"/>
    <x v="2"/>
    <m/>
    <s v="Individual"/>
    <x v="0"/>
    <s v="Teacher or other staff "/>
    <x v="9"/>
    <s v="Teacher / Lecturer / Practitioner"/>
    <m/>
    <x v="0"/>
    <x v="0"/>
    <s v="Primary"/>
    <m/>
    <m/>
    <m/>
    <m/>
    <m/>
    <m/>
    <m/>
    <s v="Not Answered"/>
    <m/>
    <m/>
    <m/>
    <s v="Do not publish response"/>
    <s v="ANON-E7Y6-NCJ6-V"/>
  </r>
  <r>
    <n v="537"/>
    <m/>
    <s v="c"/>
    <n v="267"/>
    <m/>
    <x v="0"/>
    <x v="1"/>
    <x v="0"/>
    <x v="5"/>
    <x v="0"/>
    <x v="1"/>
    <x v="4"/>
    <m/>
    <x v="0"/>
    <s v="An opportunity to provide feedback anonymously. This would allow for staff to provide feedback without fear of repercussions."/>
    <x v="2"/>
    <s v="Face to face opportunities with parents. Also, the opportunity to provide anonymous feedback."/>
    <x v="3"/>
    <x v="1"/>
    <x v="0"/>
    <m/>
    <x v="2"/>
    <x v="0"/>
    <x v="4"/>
    <x v="0"/>
    <x v="3"/>
    <x v="0"/>
    <x v="0"/>
    <x v="1"/>
    <x v="0"/>
    <m/>
    <x v="2"/>
    <x v="0"/>
    <x v="3"/>
    <x v="2"/>
    <x v="4"/>
    <x v="0"/>
    <x v="0"/>
    <x v="0"/>
    <x v="0"/>
    <x v="1"/>
    <x v="0"/>
    <x v="1"/>
    <x v="0"/>
    <x v="0"/>
    <x v="1"/>
    <x v="2"/>
    <x v="1"/>
    <x v="1"/>
    <x v="0"/>
    <x v="0"/>
    <x v="0"/>
    <x v="1"/>
    <x v="0"/>
    <x v="0"/>
    <x v="0"/>
    <x v="1"/>
    <x v="0"/>
    <x v="2"/>
    <x v="0"/>
    <x v="0"/>
    <x v="2"/>
    <x v="0"/>
    <x v="1"/>
    <x v="2"/>
    <x v="2"/>
    <x v="1"/>
    <x v="0"/>
    <x v="0"/>
    <x v="1"/>
    <x v="0"/>
    <x v="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m/>
    <s v="Timely publication after the inspection"/>
    <s v="Clear explanation of any inspection grades if these are part of the inspection"/>
    <m/>
    <s v="Recommendations for improvement"/>
    <m/>
    <m/>
    <m/>
    <x v="3"/>
    <x v="0"/>
    <m/>
    <s v="Individual"/>
    <x v="0"/>
    <s v="Teacher or other staff "/>
    <x v="9"/>
    <s v="Teacher / Lecturer / Practitioner"/>
    <m/>
    <x v="0"/>
    <x v="0"/>
    <s v="Primary"/>
    <m/>
    <m/>
    <m/>
    <m/>
    <m/>
    <m/>
    <m/>
    <s v="Not Answered"/>
    <m/>
    <m/>
    <m/>
    <s v="Publish response"/>
    <s v="ANON-E7Y6-NCM4-W"/>
  </r>
  <r>
    <n v="538"/>
    <m/>
    <s v="c"/>
    <n v="496"/>
    <m/>
    <x v="0"/>
    <x v="1"/>
    <x v="3"/>
    <x v="3"/>
    <x v="3"/>
    <x v="5"/>
    <x v="2"/>
    <s v="Random selection of young people views sought.  Not selected by SLT."/>
    <x v="5"/>
    <m/>
    <x v="4"/>
    <m/>
    <x v="2"/>
    <x v="1"/>
    <x v="0"/>
    <s v="Random inspections. No &quot;heads up&quot;.  It should be a snapshot of the experience of young people without preparation by SLT / local authorities."/>
    <x v="3"/>
    <x v="2"/>
    <x v="0"/>
    <x v="1"/>
    <x v="1"/>
    <x v="0"/>
    <x v="1"/>
    <x v="1"/>
    <x v="0"/>
    <m/>
    <x v="3"/>
    <x v="163"/>
    <x v="3"/>
    <x v="0"/>
    <x v="3"/>
    <x v="5"/>
    <x v="4"/>
    <x v="2"/>
    <x v="0"/>
    <x v="1"/>
    <x v="2"/>
    <x v="1"/>
    <x v="2"/>
    <x v="0"/>
    <x v="0"/>
    <x v="4"/>
    <x v="1"/>
    <x v="1"/>
    <x v="0"/>
    <x v="1"/>
    <x v="1"/>
    <x v="0"/>
    <x v="3"/>
    <x v="0"/>
    <x v="1"/>
    <x v="1"/>
    <x v="2"/>
    <x v="2"/>
    <x v="0"/>
    <x v="1"/>
    <x v="2"/>
    <x v="0"/>
    <x v="0"/>
    <x v="2"/>
    <x v="4"/>
    <x v="0"/>
    <x v="0"/>
    <x v="0"/>
    <x v="0"/>
    <x v="0"/>
    <x v="1"/>
    <x v="0"/>
    <x v="0"/>
    <x v="1"/>
    <x v="1"/>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0"/>
    <x v="1"/>
    <m/>
    <s v="Individual"/>
    <x v="0"/>
    <s v="Teacher or other staff "/>
    <x v="9"/>
    <s v="Teacher / Lecturer / Practitioner"/>
    <m/>
    <x v="0"/>
    <x v="0"/>
    <m/>
    <m/>
    <m/>
    <s v="Secondary"/>
    <m/>
    <m/>
    <m/>
    <m/>
    <s v="Not Answered"/>
    <m/>
    <m/>
    <m/>
    <s v="Publish response"/>
    <s v="ANON-E7Y6-NXQS-N"/>
  </r>
  <r>
    <n v="539"/>
    <m/>
    <s v="c"/>
    <n v="559"/>
    <m/>
    <x v="0"/>
    <x v="1"/>
    <x v="2"/>
    <x v="0"/>
    <x v="0"/>
    <x v="0"/>
    <x v="2"/>
    <s v="Pupil-led focus groups with inspectors to discuss their learning and what they enjoy at school. It is vital to get the opinions of the children, as this can give a better insight to what teachers and educators could be doing to ensure they are getting it right."/>
    <x v="2"/>
    <m/>
    <x v="3"/>
    <m/>
    <x v="3"/>
    <x v="0"/>
    <x v="0"/>
    <m/>
    <x v="4"/>
    <x v="0"/>
    <x v="1"/>
    <x v="2"/>
    <x v="0"/>
    <x v="0"/>
    <x v="0"/>
    <x v="1"/>
    <x v="0"/>
    <m/>
    <x v="0"/>
    <x v="0"/>
    <x v="1"/>
    <x v="0"/>
    <x v="0"/>
    <x v="0"/>
    <x v="1"/>
    <x v="2"/>
    <x v="1"/>
    <x v="1"/>
    <x v="1"/>
    <x v="0"/>
    <x v="0"/>
    <x v="1"/>
    <x v="1"/>
    <x v="2"/>
    <x v="1"/>
    <x v="0"/>
    <x v="0"/>
    <x v="1"/>
    <x v="1"/>
    <x v="1"/>
    <x v="0"/>
    <x v="0"/>
    <x v="1"/>
    <x v="0"/>
    <x v="0"/>
    <x v="0"/>
    <x v="0"/>
    <x v="0"/>
    <x v="0"/>
    <x v="0"/>
    <x v="1"/>
    <x v="2"/>
    <x v="2"/>
    <x v="1"/>
    <x v="1"/>
    <x v="0"/>
    <x v="0"/>
    <x v="0"/>
    <x v="316"/>
    <x v="1"/>
    <x v="0"/>
    <x v="1"/>
    <x v="0"/>
    <x v="1"/>
    <s v="Recommendations for improvement"/>
    <s v="Clear explanation of what the school / local authority / proprietor of independent schools is expected to do next"/>
    <s v="Indication of the support needed to make improvements"/>
    <m/>
    <m/>
    <m/>
    <m/>
    <s v="Clear summary of strengths and areas for development"/>
    <m/>
    <m/>
    <m/>
    <s v="Recommendations for improvement"/>
    <m/>
    <s v="Indication of the support needed to make improvements"/>
    <m/>
    <x v="2"/>
    <x v="0"/>
    <m/>
    <s v="Individual"/>
    <x v="0"/>
    <s v="Teacher or other staff "/>
    <x v="9"/>
    <s v="Teacher / Lecturer / Practitioner"/>
    <m/>
    <x v="0"/>
    <x v="0"/>
    <s v="Primary"/>
    <m/>
    <m/>
    <m/>
    <m/>
    <m/>
    <m/>
    <m/>
    <s v="Other, please state:"/>
    <m/>
    <m/>
    <m/>
    <s v="Publish response"/>
    <s v="ANON-E7Y6-NXSU-S"/>
  </r>
  <r>
    <n v="540"/>
    <m/>
    <s v="c"/>
    <n v="603"/>
    <m/>
    <x v="0"/>
    <x v="1"/>
    <x v="2"/>
    <x v="0"/>
    <x v="1"/>
    <x v="5"/>
    <x v="0"/>
    <s v="Already works as it is, talking to pupils directly, they'll tell you the truth."/>
    <x v="0"/>
    <s v="All works as it is."/>
    <x v="3"/>
    <m/>
    <x v="2"/>
    <x v="0"/>
    <x v="2"/>
    <s v="Inspections add a lot of pressure and distractions for the day to day work in a school. Once every 10 years is sufficient and more where a concern is. In addition, with the appointment of a new head teacher within 24-36 months."/>
    <x v="2"/>
    <x v="0"/>
    <x v="1"/>
    <x v="0"/>
    <x v="0"/>
    <x v="0"/>
    <x v="1"/>
    <x v="0"/>
    <x v="0"/>
    <m/>
    <x v="1"/>
    <x v="0"/>
    <x v="1"/>
    <x v="1"/>
    <x v="0"/>
    <x v="0"/>
    <x v="0"/>
    <x v="1"/>
    <x v="0"/>
    <x v="1"/>
    <x v="6"/>
    <x v="1"/>
    <x v="0"/>
    <x v="0"/>
    <x v="0"/>
    <x v="2"/>
    <x v="1"/>
    <x v="1"/>
    <x v="1"/>
    <x v="1"/>
    <x v="1"/>
    <x v="0"/>
    <x v="0"/>
    <x v="0"/>
    <x v="1"/>
    <x v="1"/>
    <x v="2"/>
    <x v="0"/>
    <x v="0"/>
    <x v="1"/>
    <x v="2"/>
    <x v="0"/>
    <x v="1"/>
    <x v="0"/>
    <x v="2"/>
    <x v="1"/>
    <x v="0"/>
    <x v="0"/>
    <x v="0"/>
    <x v="0"/>
    <x v="317"/>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s v="Recommendations for improvement"/>
    <m/>
    <m/>
    <m/>
    <x v="1"/>
    <x v="1"/>
    <m/>
    <s v="Individual"/>
    <x v="0"/>
    <s v="Teacher or other staff "/>
    <x v="9"/>
    <s v="Teacher / Lecturer / Practitioner"/>
    <m/>
    <x v="0"/>
    <x v="0"/>
    <m/>
    <m/>
    <m/>
    <s v="Secondary"/>
    <m/>
    <m/>
    <m/>
    <m/>
    <s v="Not Answered"/>
    <m/>
    <m/>
    <m/>
    <s v="Publish response"/>
    <s v="ANON-E7Y6-NXVR-S"/>
  </r>
  <r>
    <n v="541"/>
    <m/>
    <s v="c"/>
    <n v="641"/>
    <m/>
    <x v="0"/>
    <x v="1"/>
    <x v="1"/>
    <x v="1"/>
    <x v="0"/>
    <x v="0"/>
    <x v="2"/>
    <s v="Focus groups are good. I think it’s important to note that even though pupil voice is amazing!!! Sometimes it isn’t totally accurate."/>
    <x v="0"/>
    <s v="Open conversations that allow staff member to be truthful and honest without fear/anxiety."/>
    <x v="2"/>
    <s v="Focus groups"/>
    <x v="2"/>
    <x v="0"/>
    <x v="0"/>
    <m/>
    <x v="4"/>
    <x v="0"/>
    <x v="2"/>
    <x v="2"/>
    <x v="3"/>
    <x v="0"/>
    <x v="0"/>
    <x v="0"/>
    <x v="0"/>
    <m/>
    <x v="0"/>
    <x v="0"/>
    <x v="0"/>
    <x v="1"/>
    <x v="0"/>
    <x v="0"/>
    <x v="1"/>
    <x v="1"/>
    <x v="1"/>
    <x v="1"/>
    <x v="0"/>
    <x v="0"/>
    <x v="0"/>
    <x v="1"/>
    <x v="0"/>
    <x v="2"/>
    <x v="0"/>
    <x v="0"/>
    <x v="0"/>
    <x v="0"/>
    <x v="1"/>
    <x v="1"/>
    <x v="0"/>
    <x v="0"/>
    <x v="0"/>
    <x v="0"/>
    <x v="0"/>
    <x v="0"/>
    <x v="0"/>
    <x v="0"/>
    <x v="0"/>
    <x v="0"/>
    <x v="0"/>
    <x v="4"/>
    <x v="4"/>
    <x v="0"/>
    <x v="1"/>
    <x v="0"/>
    <x v="0"/>
    <x v="0"/>
    <x v="318"/>
    <x v="1"/>
    <x v="0"/>
    <x v="0"/>
    <x v="1"/>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0"/>
    <x v="2"/>
    <m/>
    <s v="Individual"/>
    <x v="0"/>
    <s v="Teacher or other staff "/>
    <x v="9"/>
    <s v="Teacher / Lecturer / Practitioner"/>
    <m/>
    <x v="0"/>
    <x v="0"/>
    <s v="Primary"/>
    <m/>
    <m/>
    <m/>
    <m/>
    <m/>
    <m/>
    <m/>
    <s v="Not Answered"/>
    <m/>
    <m/>
    <m/>
    <s v="Publish response"/>
    <s v="ANON-E7Y6-NXKQ-D"/>
  </r>
  <r>
    <n v="542"/>
    <m/>
    <s v="c"/>
    <n v="672"/>
    <m/>
    <x v="0"/>
    <x v="1"/>
    <x v="0"/>
    <x v="0"/>
    <x v="0"/>
    <x v="0"/>
    <x v="2"/>
    <s v="Through discussion with the young people. By asking them to submit views on paper/video prior to the visit."/>
    <x v="1"/>
    <s v="Some staff may not be comfortable to share honest views verbally, especially if others are also present. Could some sort of anonymous system be put in place? Do staff have the opportunity to talk one on one with inspectorate ?"/>
    <x v="3"/>
    <m/>
    <x v="5"/>
    <x v="2"/>
    <x v="4"/>
    <m/>
    <x v="3"/>
    <x v="5"/>
    <x v="0"/>
    <x v="1"/>
    <x v="3"/>
    <x v="0"/>
    <x v="0"/>
    <x v="1"/>
    <x v="0"/>
    <m/>
    <x v="2"/>
    <x v="0"/>
    <x v="0"/>
    <x v="0"/>
    <x v="0"/>
    <x v="0"/>
    <x v="1"/>
    <x v="2"/>
    <x v="1"/>
    <x v="0"/>
    <x v="0"/>
    <x v="1"/>
    <x v="0"/>
    <x v="0"/>
    <x v="0"/>
    <x v="2"/>
    <x v="0"/>
    <x v="1"/>
    <x v="2"/>
    <x v="3"/>
    <x v="1"/>
    <x v="1"/>
    <x v="0"/>
    <x v="0"/>
    <x v="0"/>
    <x v="1"/>
    <x v="0"/>
    <x v="0"/>
    <x v="0"/>
    <x v="0"/>
    <x v="2"/>
    <x v="0"/>
    <x v="1"/>
    <x v="4"/>
    <x v="4"/>
    <x v="1"/>
    <x v="3"/>
    <x v="0"/>
    <x v="0"/>
    <x v="0"/>
    <x v="319"/>
    <x v="0"/>
    <x v="0"/>
    <x v="0"/>
    <x v="1"/>
    <x v="1"/>
    <s v="Recommendations for improvement"/>
    <s v="Clear explanation of what the school / local authority / proprietor of independent schools is expected to do next"/>
    <m/>
    <m/>
    <m/>
    <m/>
    <m/>
    <s v="Clear summary of strengths and areas for development"/>
    <m/>
    <m/>
    <s v="Examples of effective practice"/>
    <m/>
    <s v="Clear explanation of what the school / local authority / proprietor of independent schools is expected to do next"/>
    <m/>
    <m/>
    <x v="0"/>
    <x v="1"/>
    <m/>
    <s v="Individual"/>
    <x v="0"/>
    <s v="Teacher or other staff "/>
    <x v="9"/>
    <s v="Teacher / Lecturer / Practitioner"/>
    <m/>
    <x v="0"/>
    <x v="0"/>
    <s v="Primary"/>
    <m/>
    <m/>
    <m/>
    <m/>
    <m/>
    <m/>
    <m/>
    <s v="Not Answered"/>
    <m/>
    <m/>
    <m/>
    <s v="Publish response"/>
    <s v="ANON-E7Y6-NXR8-U"/>
  </r>
  <r>
    <n v="543"/>
    <m/>
    <s v="c"/>
    <n v="863"/>
    <m/>
    <x v="0"/>
    <x v="1"/>
    <x v="0"/>
    <x v="1"/>
    <x v="1"/>
    <x v="5"/>
    <x v="0"/>
    <s v="children have a right to decide how they would like their school to run. by providing a safe space for young people to share their views."/>
    <x v="2"/>
    <m/>
    <x v="3"/>
    <m/>
    <x v="3"/>
    <x v="1"/>
    <x v="3"/>
    <s v="i feel every 4 years schools should be inspected and ASN schools every 3 years as these schools require more training."/>
    <x v="0"/>
    <x v="3"/>
    <x v="0"/>
    <x v="0"/>
    <x v="3"/>
    <x v="0"/>
    <x v="0"/>
    <x v="1"/>
    <x v="0"/>
    <m/>
    <x v="0"/>
    <x v="0"/>
    <x v="0"/>
    <x v="0"/>
    <x v="0"/>
    <x v="0"/>
    <x v="1"/>
    <x v="1"/>
    <x v="0"/>
    <x v="5"/>
    <x v="0"/>
    <x v="1"/>
    <x v="1"/>
    <x v="1"/>
    <x v="0"/>
    <x v="0"/>
    <x v="0"/>
    <x v="0"/>
    <x v="1"/>
    <x v="1"/>
    <x v="1"/>
    <x v="1"/>
    <x v="0"/>
    <x v="1"/>
    <x v="0"/>
    <x v="0"/>
    <x v="4"/>
    <x v="4"/>
    <x v="0"/>
    <x v="1"/>
    <x v="0"/>
    <x v="0"/>
    <x v="0"/>
    <x v="2"/>
    <x v="0"/>
    <x v="0"/>
    <x v="1"/>
    <x v="0"/>
    <x v="0"/>
    <x v="0"/>
    <x v="320"/>
    <x v="0"/>
    <x v="0"/>
    <x v="1"/>
    <x v="0"/>
    <x v="1"/>
    <s v="Recommendations for improvement"/>
    <s v="Clear explanation of what the school / local authority / proprietor of independent schools is expected to do next"/>
    <m/>
    <s v="Any planned follow-up activity by HM Inspectors"/>
    <m/>
    <m/>
    <m/>
    <s v="Clear summary of strengths and areas for development"/>
    <m/>
    <m/>
    <s v="Examples of effective practice"/>
    <s v="Recommendations for improvement"/>
    <s v="Clear explanation of what the school / local authority / proprietor of independent schools is expected to do next"/>
    <s v="Indication of the support needed to make improvements"/>
    <s v="Any planned follow-up activity by HM Inspectors"/>
    <x v="0"/>
    <x v="1"/>
    <m/>
    <s v="Individual"/>
    <x v="0"/>
    <s v="Teacher or other staff "/>
    <x v="9"/>
    <s v="Teacher / Lecturer / Practitioner"/>
    <m/>
    <x v="1"/>
    <x v="0"/>
    <m/>
    <m/>
    <m/>
    <m/>
    <m/>
    <m/>
    <m/>
    <m/>
    <s v="Not Answered"/>
    <m/>
    <m/>
    <m/>
    <s v="Do not publish response"/>
    <s v="ANON-E7Y6-NXEJ-Z"/>
  </r>
  <r>
    <n v="544"/>
    <m/>
    <s v="c"/>
    <n v="940"/>
    <m/>
    <x v="0"/>
    <x v="1"/>
    <x v="0"/>
    <x v="3"/>
    <x v="0"/>
    <x v="1"/>
    <x v="3"/>
    <m/>
    <x v="1"/>
    <s v="Online Questionnaires to staff members."/>
    <x v="3"/>
    <s v="Parental face to fac"/>
    <x v="2"/>
    <x v="2"/>
    <x v="2"/>
    <m/>
    <x v="2"/>
    <x v="2"/>
    <x v="1"/>
    <x v="1"/>
    <x v="1"/>
    <x v="0"/>
    <x v="0"/>
    <x v="1"/>
    <x v="0"/>
    <m/>
    <x v="5"/>
    <x v="0"/>
    <x v="1"/>
    <x v="0"/>
    <x v="4"/>
    <x v="0"/>
    <x v="4"/>
    <x v="2"/>
    <x v="3"/>
    <x v="1"/>
    <x v="0"/>
    <x v="0"/>
    <x v="0"/>
    <x v="0"/>
    <x v="1"/>
    <x v="2"/>
    <x v="0"/>
    <x v="1"/>
    <x v="0"/>
    <x v="0"/>
    <x v="0"/>
    <x v="1"/>
    <x v="0"/>
    <x v="0"/>
    <x v="0"/>
    <x v="1"/>
    <x v="0"/>
    <x v="0"/>
    <x v="0"/>
    <x v="0"/>
    <x v="0"/>
    <x v="0"/>
    <x v="1"/>
    <x v="2"/>
    <x v="2"/>
    <x v="0"/>
    <x v="0"/>
    <x v="0"/>
    <x v="0"/>
    <x v="0"/>
    <x v="321"/>
    <x v="1"/>
    <x v="0"/>
    <x v="1"/>
    <x v="1"/>
    <x v="1"/>
    <s v="Recommendations for improvement"/>
    <m/>
    <s v="Indication of the support needed to make improvements"/>
    <s v="Any planned follow-up activity by HM Inspectors"/>
    <m/>
    <m/>
    <m/>
    <s v="Clear summary of strengths and areas for development"/>
    <m/>
    <m/>
    <s v="Examples of effective practice"/>
    <m/>
    <m/>
    <s v="Indication of the support needed to make improvements"/>
    <m/>
    <x v="0"/>
    <x v="0"/>
    <m/>
    <s v="Individual"/>
    <x v="0"/>
    <s v="Teacher or other staff "/>
    <x v="9"/>
    <s v="Teacher / Lecturer / Practitioner"/>
    <m/>
    <x v="0"/>
    <x v="0"/>
    <s v="Primary"/>
    <m/>
    <m/>
    <m/>
    <m/>
    <m/>
    <m/>
    <m/>
    <s v="Not Answered"/>
    <m/>
    <m/>
    <m/>
    <s v="Do not publish response"/>
    <s v="ANON-E7Y6-N43D-4"/>
  </r>
  <r>
    <n v="545"/>
    <m/>
    <s v="c"/>
    <n v="514"/>
    <m/>
    <x v="0"/>
    <x v="1"/>
    <x v="1"/>
    <x v="1"/>
    <x v="0"/>
    <x v="1"/>
    <x v="4"/>
    <m/>
    <x v="1"/>
    <s v="Confidentiality"/>
    <x v="2"/>
    <s v="Make them aware of consultation. Not buried in the hundreds of emails and WhatsApps that parents never read"/>
    <x v="2"/>
    <x v="0"/>
    <x v="0"/>
    <m/>
    <x v="0"/>
    <x v="3"/>
    <x v="4"/>
    <x v="0"/>
    <x v="3"/>
    <x v="1"/>
    <x v="0"/>
    <x v="1"/>
    <x v="0"/>
    <m/>
    <x v="2"/>
    <x v="0"/>
    <x v="3"/>
    <x v="3"/>
    <x v="4"/>
    <x v="1"/>
    <x v="1"/>
    <x v="2"/>
    <x v="3"/>
    <x v="0"/>
    <x v="0"/>
    <x v="1"/>
    <x v="2"/>
    <x v="2"/>
    <x v="0"/>
    <x v="2"/>
    <x v="1"/>
    <x v="4"/>
    <x v="0"/>
    <x v="1"/>
    <x v="1"/>
    <x v="1"/>
    <x v="3"/>
    <x v="0"/>
    <x v="0"/>
    <x v="4"/>
    <x v="0"/>
    <x v="2"/>
    <x v="0"/>
    <x v="0"/>
    <x v="0"/>
    <x v="1"/>
    <x v="0"/>
    <x v="2"/>
    <x v="0"/>
    <x v="1"/>
    <x v="1"/>
    <x v="85"/>
    <x v="0"/>
    <x v="0"/>
    <x v="322"/>
    <x v="0"/>
    <x v="0"/>
    <x v="0"/>
    <x v="1"/>
    <x v="0"/>
    <s v="Recommendations for improvement"/>
    <s v="Clear explanation of what the school / local authority / proprietor of independent schools is expected to do next"/>
    <m/>
    <m/>
    <m/>
    <m/>
    <m/>
    <s v="Clear summary of strengths and areas for development"/>
    <s v="Timely publication after the inspection"/>
    <m/>
    <m/>
    <m/>
    <m/>
    <m/>
    <s v="Any planned follow-up activity by HM Inspectors"/>
    <x v="0"/>
    <x v="1"/>
    <m/>
    <s v="Individual"/>
    <x v="0"/>
    <s v="Teacher or other staff "/>
    <x v="9"/>
    <s v="Support Staff"/>
    <m/>
    <x v="0"/>
    <x v="0"/>
    <m/>
    <m/>
    <m/>
    <s v="Secondary"/>
    <m/>
    <m/>
    <m/>
    <m/>
    <s v="Not Answered"/>
    <m/>
    <m/>
    <m/>
    <s v="Publish response"/>
    <s v="ANON-E7Y6-NX8K-M"/>
  </r>
  <r>
    <n v="546"/>
    <m/>
    <s v="c"/>
    <n v="9"/>
    <m/>
    <x v="0"/>
    <x v="1"/>
    <x v="1"/>
    <x v="0"/>
    <x v="1"/>
    <x v="1"/>
    <x v="0"/>
    <s v="Allow children to speak freely about their school and don't come in with a hidden agenda."/>
    <x v="0"/>
    <s v="Draff should be able to speak freely about their school and highlight good practice and strengths. These views are often overlooked in favour of attainment only."/>
    <x v="5"/>
    <s v="Parents should be listened to but conversations should be directed and not become a complaints forum."/>
    <x v="5"/>
    <x v="0"/>
    <x v="2"/>
    <s v="Inspections should be less formal and take place routinely but not too often."/>
    <x v="1"/>
    <x v="1"/>
    <x v="1"/>
    <x v="1"/>
    <x v="0"/>
    <x v="0"/>
    <x v="1"/>
    <x v="0"/>
    <x v="0"/>
    <m/>
    <x v="1"/>
    <x v="0"/>
    <x v="5"/>
    <x v="1"/>
    <x v="0"/>
    <x v="0"/>
    <x v="0"/>
    <x v="0"/>
    <x v="1"/>
    <x v="1"/>
    <x v="0"/>
    <x v="1"/>
    <x v="0"/>
    <x v="0"/>
    <x v="0"/>
    <x v="2"/>
    <x v="1"/>
    <x v="1"/>
    <x v="0"/>
    <x v="0"/>
    <x v="1"/>
    <x v="5"/>
    <x v="0"/>
    <x v="0"/>
    <x v="1"/>
    <x v="1"/>
    <x v="2"/>
    <x v="1"/>
    <x v="0"/>
    <x v="0"/>
    <x v="2"/>
    <x v="1"/>
    <x v="1"/>
    <x v="2"/>
    <x v="2"/>
    <x v="1"/>
    <x v="0"/>
    <x v="0"/>
    <x v="0"/>
    <x v="0"/>
    <x v="323"/>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s v="Clear explanation of any inspection grades if these are part of the inspection"/>
    <m/>
    <m/>
    <m/>
    <m/>
    <m/>
    <x v="0"/>
    <x v="1"/>
    <m/>
    <s v="Individual"/>
    <x v="0"/>
    <s v="Teacher or other staff "/>
    <x v="10"/>
    <s v="Teacher / Lecturer / Practitioner"/>
    <m/>
    <x v="0"/>
    <x v="0"/>
    <m/>
    <m/>
    <m/>
    <s v="Secondary"/>
    <m/>
    <m/>
    <m/>
    <m/>
    <s v="Local authority"/>
    <m/>
    <m/>
    <m/>
    <s v="Publish response"/>
    <s v="ANON-E7Y6-NC33-2"/>
  </r>
  <r>
    <n v="547"/>
    <m/>
    <s v="c"/>
    <n v="60"/>
    <m/>
    <x v="0"/>
    <x v="1"/>
    <x v="1"/>
    <x v="1"/>
    <x v="0"/>
    <x v="2"/>
    <x v="0"/>
    <s v="Young people will_x000a_Always tell the truth! Inspections can be staged and inspectors don’t see the bigger picture and staff fudge and pretend, children don’t!"/>
    <x v="0"/>
    <s v="Geez talk to the people that matter as well as the children! Lip service is played to staff, they are the beating heart of schools, yet they are hand picked by SLT ensuring that the “yes” people have an audience! Random choices! Confidentiality"/>
    <x v="0"/>
    <s v="Oh boy will they tell the truth but again SLT hand picked the “nice” parents who champion the schools not the parents of ASN who have to constantly badger schools for support!"/>
    <x v="5"/>
    <x v="0"/>
    <x v="0"/>
    <m/>
    <x v="4"/>
    <x v="5"/>
    <x v="2"/>
    <x v="0"/>
    <x v="3"/>
    <x v="0"/>
    <x v="0"/>
    <x v="1"/>
    <x v="0"/>
    <m/>
    <x v="2"/>
    <x v="164"/>
    <x v="5"/>
    <x v="3"/>
    <x v="0"/>
    <x v="0"/>
    <x v="0"/>
    <x v="0"/>
    <x v="2"/>
    <x v="2"/>
    <x v="1"/>
    <x v="2"/>
    <x v="3"/>
    <x v="3"/>
    <x v="2"/>
    <x v="3"/>
    <x v="2"/>
    <x v="2"/>
    <x v="3"/>
    <x v="2"/>
    <x v="2"/>
    <x v="2"/>
    <x v="2"/>
    <x v="3"/>
    <x v="2"/>
    <x v="2"/>
    <x v="3"/>
    <x v="3"/>
    <x v="1"/>
    <x v="2"/>
    <x v="1"/>
    <x v="2"/>
    <x v="2"/>
    <x v="3"/>
    <x v="3"/>
    <x v="2"/>
    <x v="2"/>
    <x v="0"/>
    <x v="0"/>
    <x v="0"/>
    <x v="324"/>
    <x v="1"/>
    <x v="0"/>
    <x v="1"/>
    <x v="1"/>
    <x v="1"/>
    <s v="Recommendations for improvement"/>
    <m/>
    <s v="Indication of the support needed to make improvements"/>
    <m/>
    <m/>
    <m/>
    <m/>
    <s v="Clear summary of strengths and areas for development"/>
    <m/>
    <m/>
    <m/>
    <s v="Recommendations for improvement"/>
    <m/>
    <s v="Indication of the support needed to make improvements"/>
    <m/>
    <x v="4"/>
    <x v="3"/>
    <m/>
    <s v="Individual"/>
    <x v="0"/>
    <s v="Teacher or other staff "/>
    <x v="10"/>
    <s v="Teacher / Lecturer / Practitioner"/>
    <m/>
    <x v="0"/>
    <x v="0"/>
    <m/>
    <m/>
    <m/>
    <s v="Secondary"/>
    <m/>
    <m/>
    <m/>
    <m/>
    <s v="Local authority"/>
    <m/>
    <m/>
    <m/>
    <s v="Publish response"/>
    <s v="ANON-E7Y6-NCU7-8"/>
  </r>
  <r>
    <n v="548"/>
    <m/>
    <s v="c"/>
    <n v="128"/>
    <m/>
    <x v="0"/>
    <x v="1"/>
    <x v="0"/>
    <x v="2"/>
    <x v="0"/>
    <x v="2"/>
    <x v="0"/>
    <s v="Focus groups"/>
    <x v="0"/>
    <s v="Focus groups"/>
    <x v="0"/>
    <s v="Focus groups, telephone conversations"/>
    <x v="2"/>
    <x v="0"/>
    <x v="1"/>
    <m/>
    <x v="3"/>
    <x v="0"/>
    <x v="0"/>
    <x v="1"/>
    <x v="0"/>
    <x v="0"/>
    <x v="1"/>
    <x v="1"/>
    <x v="0"/>
    <m/>
    <x v="0"/>
    <x v="0"/>
    <x v="1"/>
    <x v="1"/>
    <x v="0"/>
    <x v="0"/>
    <x v="0"/>
    <x v="0"/>
    <x v="0"/>
    <x v="1"/>
    <x v="2"/>
    <x v="1"/>
    <x v="2"/>
    <x v="2"/>
    <x v="0"/>
    <x v="2"/>
    <x v="1"/>
    <x v="1"/>
    <x v="1"/>
    <x v="1"/>
    <x v="1"/>
    <x v="0"/>
    <x v="1"/>
    <x v="1"/>
    <x v="1"/>
    <x v="1"/>
    <x v="2"/>
    <x v="0"/>
    <x v="2"/>
    <x v="1"/>
    <x v="0"/>
    <x v="1"/>
    <x v="0"/>
    <x v="1"/>
    <x v="0"/>
    <x v="1"/>
    <x v="0"/>
    <x v="0"/>
    <x v="1"/>
    <x v="0"/>
    <x v="325"/>
    <x v="0"/>
    <x v="0"/>
    <x v="1"/>
    <x v="1"/>
    <x v="0"/>
    <m/>
    <m/>
    <s v="Indication of the support needed to make improvements"/>
    <m/>
    <m/>
    <m/>
    <m/>
    <s v="Clear summary of strengths and areas for development"/>
    <m/>
    <m/>
    <s v="Examples of effective practice"/>
    <m/>
    <s v="Clear explanation of what the school / local authority / proprietor of independent schools is expected to do next"/>
    <m/>
    <m/>
    <x v="3"/>
    <x v="0"/>
    <m/>
    <s v="Individual"/>
    <x v="0"/>
    <s v="Teacher or other staff "/>
    <x v="10"/>
    <s v="Teacher / Lecturer / Practitioner"/>
    <m/>
    <x v="0"/>
    <x v="1"/>
    <s v="Primary"/>
    <m/>
    <m/>
    <m/>
    <m/>
    <m/>
    <m/>
    <m/>
    <s v="Not Answered"/>
    <m/>
    <m/>
    <m/>
    <s v="Do not publish response"/>
    <s v="ANON-E7Y6-NCBF-4"/>
  </r>
  <r>
    <n v="549"/>
    <m/>
    <s v="c"/>
    <n v="458"/>
    <m/>
    <x v="0"/>
    <x v="1"/>
    <x v="1"/>
    <x v="3"/>
    <x v="0"/>
    <x v="1"/>
    <x v="3"/>
    <m/>
    <x v="2"/>
    <m/>
    <x v="4"/>
    <m/>
    <x v="5"/>
    <x v="0"/>
    <x v="2"/>
    <s v="Inspections shouldn't be predictable but neither should it be TOO long between inspections. Schools which need more support should be given an inspection sooner, to have a chance to demonstrate improvements, but all schools should be inspected from time to time."/>
    <x v="1"/>
    <x v="1"/>
    <x v="1"/>
    <x v="1"/>
    <x v="3"/>
    <x v="0"/>
    <x v="0"/>
    <x v="1"/>
    <x v="0"/>
    <m/>
    <x v="5"/>
    <x v="0"/>
    <x v="0"/>
    <x v="3"/>
    <x v="2"/>
    <x v="2"/>
    <x v="2"/>
    <x v="3"/>
    <x v="0"/>
    <x v="1"/>
    <x v="5"/>
    <x v="1"/>
    <x v="0"/>
    <x v="0"/>
    <x v="1"/>
    <x v="4"/>
    <x v="1"/>
    <x v="1"/>
    <x v="0"/>
    <x v="3"/>
    <x v="0"/>
    <x v="1"/>
    <x v="4"/>
    <x v="0"/>
    <x v="0"/>
    <x v="1"/>
    <x v="0"/>
    <x v="1"/>
    <x v="0"/>
    <x v="0"/>
    <x v="2"/>
    <x v="0"/>
    <x v="1"/>
    <x v="2"/>
    <x v="2"/>
    <x v="1"/>
    <x v="4"/>
    <x v="0"/>
    <x v="0"/>
    <x v="0"/>
    <x v="326"/>
    <x v="0"/>
    <x v="0"/>
    <x v="0"/>
    <x v="0"/>
    <x v="1"/>
    <s v="Recommendations for improvement"/>
    <s v="Clear explanation of what the school / local authority / proprietor of independent schools is expected to do next"/>
    <s v="Indication of the support needed to make improvements"/>
    <s v="Any planned follow-up activity by HM Inspectors"/>
    <s v="Other (please comment in the box below)"/>
    <s v="Supportive language with plenty of recognition of the strengths of the school, as well as any areas for improvement."/>
    <m/>
    <s v="Clear summary of strengths and areas for development"/>
    <s v="Timely publication after the inspection"/>
    <m/>
    <m/>
    <s v="Recommendations for improvement"/>
    <m/>
    <m/>
    <m/>
    <x v="1"/>
    <x v="1"/>
    <m/>
    <s v="Individual"/>
    <x v="0"/>
    <s v="Teacher or other staff "/>
    <x v="10"/>
    <s v="Teacher / Lecturer / Practitioner"/>
    <m/>
    <x v="0"/>
    <x v="0"/>
    <m/>
    <m/>
    <m/>
    <s v="Secondary"/>
    <m/>
    <m/>
    <m/>
    <m/>
    <s v="Not Answered"/>
    <m/>
    <m/>
    <m/>
    <s v="Publish response"/>
    <s v="ANON-E7Y6-NX3D-8"/>
  </r>
  <r>
    <n v="550"/>
    <m/>
    <s v="c"/>
    <n v="651"/>
    <m/>
    <x v="0"/>
    <x v="1"/>
    <x v="2"/>
    <x v="0"/>
    <x v="1"/>
    <x v="2"/>
    <x v="0"/>
    <m/>
    <x v="0"/>
    <m/>
    <x v="0"/>
    <m/>
    <x v="2"/>
    <x v="2"/>
    <x v="2"/>
    <m/>
    <x v="0"/>
    <x v="3"/>
    <x v="4"/>
    <x v="0"/>
    <x v="3"/>
    <x v="0"/>
    <x v="1"/>
    <x v="0"/>
    <x v="0"/>
    <m/>
    <x v="1"/>
    <x v="0"/>
    <x v="0"/>
    <x v="5"/>
    <x v="0"/>
    <x v="0"/>
    <x v="0"/>
    <x v="0"/>
    <x v="2"/>
    <x v="2"/>
    <x v="1"/>
    <x v="2"/>
    <x v="3"/>
    <x v="3"/>
    <x v="2"/>
    <x v="3"/>
    <x v="2"/>
    <x v="2"/>
    <x v="3"/>
    <x v="2"/>
    <x v="2"/>
    <x v="2"/>
    <x v="2"/>
    <x v="3"/>
    <x v="2"/>
    <x v="2"/>
    <x v="3"/>
    <x v="3"/>
    <x v="1"/>
    <x v="2"/>
    <x v="1"/>
    <x v="2"/>
    <x v="2"/>
    <x v="3"/>
    <x v="3"/>
    <x v="2"/>
    <x v="2"/>
    <x v="0"/>
    <x v="0"/>
    <x v="0"/>
    <x v="1"/>
    <x v="0"/>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s v="Recommendations for improvement"/>
    <m/>
    <m/>
    <m/>
    <x v="4"/>
    <x v="3"/>
    <m/>
    <s v="Individual"/>
    <x v="0"/>
    <s v="Teacher or other staff "/>
    <x v="10"/>
    <s v="Teacher / Lecturer / Practitioner"/>
    <m/>
    <x v="0"/>
    <x v="0"/>
    <s v="Primary"/>
    <m/>
    <m/>
    <m/>
    <m/>
    <m/>
    <m/>
    <m/>
    <s v="Not Answered"/>
    <m/>
    <m/>
    <m/>
    <s v="Publish response"/>
    <s v="ANON-E7Y6-NXKH-4"/>
  </r>
  <r>
    <n v="551"/>
    <m/>
    <s v="c"/>
    <n v="750"/>
    <m/>
    <x v="0"/>
    <x v="1"/>
    <x v="0"/>
    <x v="3"/>
    <x v="0"/>
    <x v="2"/>
    <x v="0"/>
    <s v="Children tend to be hand picked by the school to ensure the children say favourable things about the school! That’s not meaningful that’s rigged!"/>
    <x v="0"/>
    <s v="They are the beating heart of schools! Inspections pay lip service to staff and the last inspection I had in my school I was lucky if I got 10 minutes speaking and I’m middle leadership! Staff tend to be handpicked too!!!"/>
    <x v="0"/>
    <s v="Again though totally handpicked! Schools never choose the angry parents who complain!"/>
    <x v="6"/>
    <x v="0"/>
    <x v="1"/>
    <m/>
    <x v="0"/>
    <x v="3"/>
    <x v="5"/>
    <x v="2"/>
    <x v="2"/>
    <x v="0"/>
    <x v="1"/>
    <x v="0"/>
    <x v="0"/>
    <m/>
    <x v="2"/>
    <x v="0"/>
    <x v="2"/>
    <x v="5"/>
    <x v="5"/>
    <x v="4"/>
    <x v="5"/>
    <x v="5"/>
    <x v="0"/>
    <x v="2"/>
    <x v="1"/>
    <x v="2"/>
    <x v="0"/>
    <x v="0"/>
    <x v="0"/>
    <x v="2"/>
    <x v="0"/>
    <x v="0"/>
    <x v="0"/>
    <x v="0"/>
    <x v="0"/>
    <x v="0"/>
    <x v="1"/>
    <x v="0"/>
    <x v="0"/>
    <x v="0"/>
    <x v="2"/>
    <x v="0"/>
    <x v="0"/>
    <x v="1"/>
    <x v="0"/>
    <x v="0"/>
    <x v="0"/>
    <x v="2"/>
    <x v="2"/>
    <x v="0"/>
    <x v="0"/>
    <x v="0"/>
    <x v="0"/>
    <x v="0"/>
    <x v="1"/>
    <x v="0"/>
    <x v="0"/>
    <x v="1"/>
    <x v="1"/>
    <x v="0"/>
    <m/>
    <m/>
    <m/>
    <m/>
    <m/>
    <m/>
    <m/>
    <m/>
    <m/>
    <m/>
    <m/>
    <m/>
    <m/>
    <m/>
    <m/>
    <x v="4"/>
    <x v="3"/>
    <m/>
    <s v="Individual"/>
    <x v="0"/>
    <s v="Teacher or other staff "/>
    <x v="10"/>
    <s v="Teacher / Lecturer / Practitioner"/>
    <m/>
    <x v="0"/>
    <x v="0"/>
    <m/>
    <m/>
    <s v="Public Sector"/>
    <s v="Secondary"/>
    <m/>
    <m/>
    <m/>
    <m/>
    <s v="Not Answered"/>
    <m/>
    <m/>
    <m/>
    <s v="Publish response"/>
    <s v="ANON-E7Y6-NXMN-C"/>
  </r>
  <r>
    <n v="552"/>
    <m/>
    <s v="c"/>
    <n v="949"/>
    <m/>
    <x v="0"/>
    <x v="1"/>
    <x v="1"/>
    <x v="2"/>
    <x v="4"/>
    <x v="2"/>
    <x v="1"/>
    <m/>
    <x v="0"/>
    <s v="All staff should be asked what they think. Quite often its the teaching staff that pick up on what's happening with children and young people. Classroom assistants, playground supervisors and dinner ladies et al see pupils in unguarded moments."/>
    <x v="3"/>
    <m/>
    <x v="4"/>
    <x v="0"/>
    <x v="0"/>
    <m/>
    <x v="0"/>
    <x v="3"/>
    <x v="1"/>
    <x v="0"/>
    <x v="3"/>
    <x v="0"/>
    <x v="1"/>
    <x v="0"/>
    <x v="1"/>
    <s v="A statement to parents on how the school is going to address criticisms in the Inspectors' Report issued within a term."/>
    <x v="0"/>
    <x v="0"/>
    <x v="1"/>
    <x v="2"/>
    <x v="1"/>
    <x v="0"/>
    <x v="1"/>
    <x v="2"/>
    <x v="1"/>
    <x v="0"/>
    <x v="3"/>
    <x v="0"/>
    <x v="2"/>
    <x v="2"/>
    <x v="0"/>
    <x v="2"/>
    <x v="1"/>
    <x v="4"/>
    <x v="1"/>
    <x v="1"/>
    <x v="1"/>
    <x v="1"/>
    <x v="0"/>
    <x v="1"/>
    <x v="1"/>
    <x v="0"/>
    <x v="4"/>
    <x v="5"/>
    <x v="3"/>
    <x v="1"/>
    <x v="2"/>
    <x v="1"/>
    <x v="0"/>
    <x v="2"/>
    <x v="0"/>
    <x v="0"/>
    <x v="1"/>
    <x v="86"/>
    <x v="0"/>
    <x v="0"/>
    <x v="327"/>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s v="Clear explanation of any inspection grades if these are part of the inspection"/>
    <m/>
    <m/>
    <s v="Clear explanation of what the school / local authority / proprietor of independent schools is expected to do next"/>
    <m/>
    <m/>
    <x v="0"/>
    <x v="0"/>
    <m/>
    <s v="Individual"/>
    <x v="0"/>
    <s v="Teacher or other staff "/>
    <x v="10"/>
    <s v="Teacher / Lecturer / Practitioner"/>
    <m/>
    <x v="0"/>
    <x v="0"/>
    <m/>
    <s v="Private Sector"/>
    <m/>
    <s v="Secondary"/>
    <m/>
    <m/>
    <m/>
    <m/>
    <s v="Not Answered"/>
    <m/>
    <m/>
    <m/>
    <s v="Do not publish response"/>
    <s v="ANON-E7Y6-N43X-R"/>
  </r>
  <r>
    <n v="553"/>
    <m/>
    <s v="c"/>
    <n v="1020"/>
    <m/>
    <x v="0"/>
    <x v="1"/>
    <x v="0"/>
    <x v="0"/>
    <x v="1"/>
    <x v="2"/>
    <x v="2"/>
    <m/>
    <x v="1"/>
    <m/>
    <x v="2"/>
    <m/>
    <x v="2"/>
    <x v="0"/>
    <x v="0"/>
    <s v="More frequent inspections, would support schools in upholding education standards"/>
    <x v="2"/>
    <x v="0"/>
    <x v="0"/>
    <x v="2"/>
    <x v="0"/>
    <x v="0"/>
    <x v="0"/>
    <x v="1"/>
    <x v="1"/>
    <s v="And executive summary of the key points and then a detailed feedback on what was observed and the strengths and areas of improvement."/>
    <x v="1"/>
    <x v="0"/>
    <x v="0"/>
    <x v="0"/>
    <x v="0"/>
    <x v="0"/>
    <x v="0"/>
    <x v="1"/>
    <x v="0"/>
    <x v="1"/>
    <x v="0"/>
    <x v="1"/>
    <x v="2"/>
    <x v="1"/>
    <x v="0"/>
    <x v="2"/>
    <x v="0"/>
    <x v="0"/>
    <x v="0"/>
    <x v="0"/>
    <x v="1"/>
    <x v="1"/>
    <x v="0"/>
    <x v="1"/>
    <x v="1"/>
    <x v="0"/>
    <x v="4"/>
    <x v="4"/>
    <x v="2"/>
    <x v="1"/>
    <x v="0"/>
    <x v="0"/>
    <x v="1"/>
    <x v="2"/>
    <x v="2"/>
    <x v="1"/>
    <x v="0"/>
    <x v="87"/>
    <x v="2"/>
    <x v="59"/>
    <x v="328"/>
    <x v="1"/>
    <x v="0"/>
    <x v="0"/>
    <x v="1"/>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s v="Timely publication after the inspection"/>
    <m/>
    <m/>
    <m/>
    <s v="Clear explanation of what the school / local authority / proprietor of independent schools is expected to do next"/>
    <m/>
    <m/>
    <x v="4"/>
    <x v="0"/>
    <s v="There should be an open channel of communication to help schools work on any improvement planning and run these by inspectors."/>
    <s v="Individual"/>
    <x v="0"/>
    <s v="Teacher or other staff "/>
    <x v="10"/>
    <s v="Teacher / Lecturer / Practitioner"/>
    <m/>
    <x v="0"/>
    <x v="0"/>
    <m/>
    <s v="Private Sector"/>
    <m/>
    <s v="Secondary"/>
    <m/>
    <m/>
    <m/>
    <m/>
    <s v="Not Answered"/>
    <m/>
    <m/>
    <m/>
    <s v="Publish response"/>
    <s v="ANON-E7Y6-N4UV-R"/>
  </r>
  <r>
    <n v="554"/>
    <m/>
    <s v="c"/>
    <n v="1058"/>
    <m/>
    <x v="0"/>
    <x v="1"/>
    <x v="2"/>
    <x v="0"/>
    <x v="5"/>
    <x v="2"/>
    <x v="6"/>
    <m/>
    <x v="4"/>
    <m/>
    <x v="6"/>
    <m/>
    <x v="6"/>
    <x v="0"/>
    <x v="2"/>
    <m/>
    <x v="0"/>
    <x v="2"/>
    <x v="1"/>
    <x v="0"/>
    <x v="0"/>
    <x v="0"/>
    <x v="1"/>
    <x v="0"/>
    <x v="0"/>
    <m/>
    <x v="2"/>
    <x v="0"/>
    <x v="6"/>
    <x v="4"/>
    <x v="1"/>
    <x v="0"/>
    <x v="1"/>
    <x v="0"/>
    <x v="0"/>
    <x v="0"/>
    <x v="3"/>
    <x v="0"/>
    <x v="2"/>
    <x v="1"/>
    <x v="0"/>
    <x v="0"/>
    <x v="1"/>
    <x v="0"/>
    <x v="1"/>
    <x v="1"/>
    <x v="1"/>
    <x v="0"/>
    <x v="0"/>
    <x v="0"/>
    <x v="0"/>
    <x v="0"/>
    <x v="2"/>
    <x v="0"/>
    <x v="2"/>
    <x v="1"/>
    <x v="0"/>
    <x v="1"/>
    <x v="0"/>
    <x v="0"/>
    <x v="0"/>
    <x v="0"/>
    <x v="0"/>
    <x v="0"/>
    <x v="0"/>
    <x v="0"/>
    <x v="329"/>
    <x v="1"/>
    <x v="0"/>
    <x v="1"/>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m/>
    <s v="Clear explanation of what the school / local authority / proprietor of independent schools is expected to do next"/>
    <s v="Indication of the support needed to make improvements"/>
    <m/>
    <x v="2"/>
    <x v="0"/>
    <m/>
    <s v="Individual"/>
    <x v="0"/>
    <s v="Teacher or other staff "/>
    <x v="10"/>
    <s v="Teacher / Lecturer / Practitioner"/>
    <m/>
    <x v="0"/>
    <x v="0"/>
    <m/>
    <m/>
    <m/>
    <s v="Secondary"/>
    <m/>
    <m/>
    <m/>
    <m/>
    <s v="Not Answered"/>
    <m/>
    <m/>
    <m/>
    <s v="Publish response"/>
    <s v="ANON-E7Y6-N4S2-J"/>
  </r>
  <r>
    <n v="555"/>
    <m/>
    <s v="c"/>
    <n v="1070"/>
    <m/>
    <x v="0"/>
    <x v="1"/>
    <x v="2"/>
    <x v="3"/>
    <x v="2"/>
    <x v="0"/>
    <x v="0"/>
    <s v="Learners being involved in observations and discussions afterwards. _x000a_More learner focus groups across all elements of the school community."/>
    <x v="1"/>
    <s v="Staff should have the opportunity to have follow up conversations with inspectors after observations or focus groups if they feel that they have more to add."/>
    <x v="3"/>
    <m/>
    <x v="3"/>
    <x v="0"/>
    <x v="0"/>
    <m/>
    <x v="1"/>
    <x v="2"/>
    <x v="1"/>
    <x v="1"/>
    <x v="0"/>
    <x v="0"/>
    <x v="1"/>
    <x v="0"/>
    <x v="0"/>
    <s v="Clear, actionable steps to improvement with suggestions about how to enact improvement and including reference to strategies that have worked in other schools and other schools to look at who have strengths in the areas that we have weakness."/>
    <x v="2"/>
    <x v="0"/>
    <x v="1"/>
    <x v="1"/>
    <x v="0"/>
    <x v="0"/>
    <x v="1"/>
    <x v="1"/>
    <x v="1"/>
    <x v="0"/>
    <x v="3"/>
    <x v="0"/>
    <x v="2"/>
    <x v="1"/>
    <x v="0"/>
    <x v="2"/>
    <x v="0"/>
    <x v="0"/>
    <x v="0"/>
    <x v="3"/>
    <x v="0"/>
    <x v="0"/>
    <x v="0"/>
    <x v="1"/>
    <x v="1"/>
    <x v="1"/>
    <x v="0"/>
    <x v="0"/>
    <x v="0"/>
    <x v="0"/>
    <x v="2"/>
    <x v="1"/>
    <x v="0"/>
    <x v="0"/>
    <x v="0"/>
    <x v="0"/>
    <x v="3"/>
    <x v="0"/>
    <x v="0"/>
    <x v="0"/>
    <x v="330"/>
    <x v="1"/>
    <x v="0"/>
    <x v="1"/>
    <x v="1"/>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m/>
    <s v="Clear explanation of what the school / local authority / proprietor of independent schools is expected to do next"/>
    <m/>
    <m/>
    <x v="5"/>
    <x v="0"/>
    <m/>
    <s v="Individual"/>
    <x v="0"/>
    <s v="Teacher or other staff "/>
    <x v="10"/>
    <s v="Teacher / Lecturer / Practitioner"/>
    <m/>
    <x v="0"/>
    <x v="0"/>
    <m/>
    <m/>
    <m/>
    <s v="Secondary"/>
    <m/>
    <m/>
    <m/>
    <m/>
    <s v="Not Answered"/>
    <m/>
    <m/>
    <m/>
    <s v="Publish response"/>
    <s v="ANON-E7Y6-N4SS-K"/>
  </r>
  <r>
    <n v="556"/>
    <m/>
    <s v="c"/>
    <n v="1076"/>
    <m/>
    <x v="0"/>
    <x v="1"/>
    <x v="0"/>
    <x v="5"/>
    <x v="0"/>
    <x v="0"/>
    <x v="4"/>
    <m/>
    <x v="1"/>
    <s v="Anonymous survey"/>
    <x v="3"/>
    <m/>
    <x v="5"/>
    <x v="0"/>
    <x v="0"/>
    <s v="If there is a change in management or a significant change in the way the curriculum is being taught, there should be an inspection to make sure the change is a successful one. A change in catchment area can also have a big impact on a school's performance."/>
    <x v="2"/>
    <x v="0"/>
    <x v="0"/>
    <x v="1"/>
    <x v="3"/>
    <x v="0"/>
    <x v="0"/>
    <x v="1"/>
    <x v="0"/>
    <m/>
    <x v="0"/>
    <x v="0"/>
    <x v="0"/>
    <x v="0"/>
    <x v="1"/>
    <x v="0"/>
    <x v="1"/>
    <x v="1"/>
    <x v="0"/>
    <x v="3"/>
    <x v="4"/>
    <x v="1"/>
    <x v="2"/>
    <x v="0"/>
    <x v="0"/>
    <x v="0"/>
    <x v="1"/>
    <x v="1"/>
    <x v="1"/>
    <x v="0"/>
    <x v="1"/>
    <x v="1"/>
    <x v="0"/>
    <x v="1"/>
    <x v="1"/>
    <x v="0"/>
    <x v="0"/>
    <x v="4"/>
    <x v="2"/>
    <x v="1"/>
    <x v="0"/>
    <x v="1"/>
    <x v="0"/>
    <x v="0"/>
    <x v="0"/>
    <x v="0"/>
    <x v="0"/>
    <x v="88"/>
    <x v="1"/>
    <x v="0"/>
    <x v="33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m/>
    <m/>
    <s v="Clear explanation of what the school / local authority / proprietor of independent schools is expected to do next"/>
    <m/>
    <m/>
    <x v="2"/>
    <x v="1"/>
    <m/>
    <s v="Individual"/>
    <x v="0"/>
    <s v="Teacher or other staff "/>
    <x v="10"/>
    <s v="Teacher / Lecturer / Practitioner"/>
    <m/>
    <x v="0"/>
    <x v="0"/>
    <m/>
    <m/>
    <s v="Public Sector"/>
    <m/>
    <m/>
    <m/>
    <m/>
    <m/>
    <s v="Not Answered"/>
    <m/>
    <m/>
    <m/>
    <s v="Do not publish response"/>
    <s v="ANON-E7Y6-N4CW-7"/>
  </r>
  <r>
    <n v="557"/>
    <m/>
    <s v="c"/>
    <n v="141"/>
    <m/>
    <x v="0"/>
    <x v="1"/>
    <x v="2"/>
    <x v="3"/>
    <x v="0"/>
    <x v="0"/>
    <x v="4"/>
    <m/>
    <x v="0"/>
    <m/>
    <x v="4"/>
    <m/>
    <x v="6"/>
    <x v="0"/>
    <x v="2"/>
    <m/>
    <x v="3"/>
    <x v="2"/>
    <x v="1"/>
    <x v="1"/>
    <x v="1"/>
    <x v="0"/>
    <x v="0"/>
    <x v="1"/>
    <x v="0"/>
    <m/>
    <x v="0"/>
    <x v="0"/>
    <x v="1"/>
    <x v="1"/>
    <x v="1"/>
    <x v="1"/>
    <x v="1"/>
    <x v="1"/>
    <x v="4"/>
    <x v="0"/>
    <x v="6"/>
    <x v="0"/>
    <x v="1"/>
    <x v="2"/>
    <x v="1"/>
    <x v="2"/>
    <x v="1"/>
    <x v="1"/>
    <x v="0"/>
    <x v="0"/>
    <x v="0"/>
    <x v="1"/>
    <x v="0"/>
    <x v="0"/>
    <x v="1"/>
    <x v="0"/>
    <x v="2"/>
    <x v="2"/>
    <x v="3"/>
    <x v="0"/>
    <x v="2"/>
    <x v="0"/>
    <x v="3"/>
    <x v="1"/>
    <x v="2"/>
    <x v="1"/>
    <x v="0"/>
    <x v="0"/>
    <x v="0"/>
    <x v="0"/>
    <x v="1"/>
    <x v="0"/>
    <x v="0"/>
    <x v="0"/>
    <x v="1"/>
    <x v="1"/>
    <m/>
    <m/>
    <m/>
    <m/>
    <m/>
    <m/>
    <m/>
    <s v="Clear summary of strengths and areas for development"/>
    <m/>
    <m/>
    <s v="Examples of effective practice"/>
    <m/>
    <s v="Clear explanation of what the school / local authority / proprietor of independent schools is expected to do next"/>
    <m/>
    <m/>
    <x v="1"/>
    <x v="2"/>
    <m/>
    <s v="Individual"/>
    <x v="0"/>
    <s v="Teacher or other staff "/>
    <x v="11"/>
    <s v="Teacher / Lecturer / Practitioner"/>
    <m/>
    <x v="0"/>
    <x v="0"/>
    <s v="Primary"/>
    <m/>
    <m/>
    <m/>
    <m/>
    <m/>
    <m/>
    <m/>
    <s v="Not Answered"/>
    <m/>
    <m/>
    <m/>
    <s v="Publish response"/>
    <s v="ANON-E7Y6-NCVP-2"/>
  </r>
  <r>
    <n v="558"/>
    <m/>
    <s v="c"/>
    <n v="176"/>
    <m/>
    <x v="0"/>
    <x v="1"/>
    <x v="2"/>
    <x v="3"/>
    <x v="1"/>
    <x v="5"/>
    <x v="0"/>
    <s v="Young people should be at the core of the process. Young people will tell you the truth about the reality of their schooling."/>
    <x v="0"/>
    <s v="Staff should be able to contribute at all stages. Importantly, staff should be able to discuss their learning observations after with the observing inspector. Pedagogy is subjective, it is important the inspectors view is not taken as gospel. As a teacher, there are many aspects of the inspectorates view that are at odds with high quality learning and teaching as i see it."/>
    <x v="2"/>
    <m/>
    <x v="6"/>
    <x v="0"/>
    <x v="2"/>
    <s v="10 years is absolutely approprate for most schools_x000a_5 years for those struggling_x000a_Follow ups etc still used for the weak (failing) schools."/>
    <x v="0"/>
    <x v="3"/>
    <x v="0"/>
    <x v="0"/>
    <x v="1"/>
    <x v="1"/>
    <x v="0"/>
    <x v="1"/>
    <x v="1"/>
    <s v="Keep grades but the top end is ridiculously hard to achieve. Approx 1 excellent in L&amp;T was given out in last 10 years. That is madness. Excellent should be removed if that continues to be the case."/>
    <x v="3"/>
    <x v="165"/>
    <x v="1"/>
    <x v="2"/>
    <x v="0"/>
    <x v="0"/>
    <x v="0"/>
    <x v="1"/>
    <x v="0"/>
    <x v="0"/>
    <x v="3"/>
    <x v="0"/>
    <x v="0"/>
    <x v="1"/>
    <x v="0"/>
    <x v="2"/>
    <x v="1"/>
    <x v="0"/>
    <x v="1"/>
    <x v="1"/>
    <x v="0"/>
    <x v="1"/>
    <x v="0"/>
    <x v="1"/>
    <x v="1"/>
    <x v="0"/>
    <x v="0"/>
    <x v="0"/>
    <x v="0"/>
    <x v="1"/>
    <x v="2"/>
    <x v="0"/>
    <x v="1"/>
    <x v="2"/>
    <x v="4"/>
    <x v="1"/>
    <x v="0"/>
    <x v="0"/>
    <x v="0"/>
    <x v="0"/>
    <x v="332"/>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s v="Views of the school staff on the inspection process. The inspectorate should be held to account at every inspection as well. Their conduct, interactions, professionalism, knolwedge, input, views etc. Staff of the school should have their own section giving their views on the outcome as a staff body. This could be optional."/>
    <m/>
    <s v="Clear summary of strengths and areas for development"/>
    <m/>
    <s v="Clear explanation of any inspection grades if these are part of the inspection"/>
    <s v="Examples of effective practice"/>
    <m/>
    <m/>
    <m/>
    <m/>
    <x v="0"/>
    <x v="2"/>
    <m/>
    <s v="Individual"/>
    <x v="0"/>
    <s v="Teacher or other staff "/>
    <x v="11"/>
    <s v="Teacher / Lecturer / Practitioner"/>
    <m/>
    <x v="0"/>
    <x v="0"/>
    <m/>
    <m/>
    <m/>
    <s v="Secondary"/>
    <m/>
    <m/>
    <m/>
    <m/>
    <s v="Not Answered"/>
    <m/>
    <m/>
    <m/>
    <s v="Publish response"/>
    <s v="ANON-E7Y6-NCKV-W"/>
  </r>
  <r>
    <n v="559"/>
    <m/>
    <s v="c"/>
    <n v="252"/>
    <m/>
    <x v="0"/>
    <x v="1"/>
    <x v="2"/>
    <x v="0"/>
    <x v="1"/>
    <x v="1"/>
    <x v="0"/>
    <s v="Children could bring jotter work/ recent written tasks out to show to inspectors and talk through recent work._x000a__x000a_Children from different stages could walk inspectors round the classroom environment and look at wall displays in their classrooms/ corridors during a lunch time to give them time to talk through meaningful displays that either make them feel pride when their work is displayed or are used daily as a working wall._x000a__x000a_This would give inspectors the opportunity to identify good practice re displays and use of space."/>
    <x v="0"/>
    <s v="Ensuring time built in for lesson feedback which is offered by inspectors as opposed to the onus being on staff to seek it out._x000a__x000a_Opportunities for staff to discuss the SIF with inspectors directly as a group or individually._x000a__x000a_Question opportunities for staff to pose questions to, seek advice from and take advsntage of the experience of inspectors. Many staff feel frustrated by the lack of resources and feel they are being asked to 'achieve the impossible' but find it difficult to express this to inspectors without coming across as negative. Reframing this into an opportunity to seek advice and learn from best practice may alleviate some of these concerns."/>
    <x v="3"/>
    <m/>
    <x v="6"/>
    <x v="0"/>
    <x v="2"/>
    <m/>
    <x v="2"/>
    <x v="0"/>
    <x v="0"/>
    <x v="0"/>
    <x v="3"/>
    <x v="0"/>
    <x v="0"/>
    <x v="1"/>
    <x v="0"/>
    <m/>
    <x v="2"/>
    <x v="0"/>
    <x v="1"/>
    <x v="0"/>
    <x v="0"/>
    <x v="0"/>
    <x v="0"/>
    <x v="1"/>
    <x v="0"/>
    <x v="0"/>
    <x v="0"/>
    <x v="0"/>
    <x v="0"/>
    <x v="0"/>
    <x v="0"/>
    <x v="0"/>
    <x v="0"/>
    <x v="0"/>
    <x v="1"/>
    <x v="1"/>
    <x v="1"/>
    <x v="0"/>
    <x v="1"/>
    <x v="1"/>
    <x v="1"/>
    <x v="0"/>
    <x v="0"/>
    <x v="0"/>
    <x v="2"/>
    <x v="1"/>
    <x v="0"/>
    <x v="1"/>
    <x v="0"/>
    <x v="1"/>
    <x v="2"/>
    <x v="1"/>
    <x v="0"/>
    <x v="0"/>
    <x v="0"/>
    <x v="0"/>
    <x v="333"/>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m/>
    <s v="Clear explanation of what the school / local authority / proprietor of independent schools is expected to do next"/>
    <s v="Indication of the support needed to make improvements"/>
    <m/>
    <x v="4"/>
    <x v="0"/>
    <m/>
    <s v="Individual"/>
    <x v="0"/>
    <s v="Teacher or other staff "/>
    <x v="11"/>
    <s v="Teacher / Lecturer / Practitioner"/>
    <m/>
    <x v="0"/>
    <x v="0"/>
    <s v="Primary"/>
    <m/>
    <m/>
    <m/>
    <m/>
    <m/>
    <m/>
    <m/>
    <s v="Not Answered"/>
    <m/>
    <m/>
    <m/>
    <s v="Publish response"/>
    <s v="ANON-E7Y6-NC69-B"/>
  </r>
  <r>
    <n v="560"/>
    <m/>
    <s v="c"/>
    <n v="358"/>
    <m/>
    <x v="0"/>
    <x v="1"/>
    <x v="0"/>
    <x v="1"/>
    <x v="1"/>
    <x v="2"/>
    <x v="3"/>
    <m/>
    <x v="2"/>
    <m/>
    <x v="3"/>
    <m/>
    <x v="2"/>
    <x v="0"/>
    <x v="2"/>
    <m/>
    <x v="4"/>
    <x v="2"/>
    <x v="1"/>
    <x v="1"/>
    <x v="3"/>
    <x v="0"/>
    <x v="1"/>
    <x v="0"/>
    <x v="0"/>
    <m/>
    <x v="1"/>
    <x v="0"/>
    <x v="0"/>
    <x v="1"/>
    <x v="0"/>
    <x v="0"/>
    <x v="1"/>
    <x v="1"/>
    <x v="1"/>
    <x v="4"/>
    <x v="5"/>
    <x v="0"/>
    <x v="0"/>
    <x v="0"/>
    <x v="0"/>
    <x v="4"/>
    <x v="0"/>
    <x v="0"/>
    <x v="0"/>
    <x v="0"/>
    <x v="1"/>
    <x v="1"/>
    <x v="1"/>
    <x v="0"/>
    <x v="1"/>
    <x v="0"/>
    <x v="2"/>
    <x v="2"/>
    <x v="0"/>
    <x v="1"/>
    <x v="0"/>
    <x v="1"/>
    <x v="0"/>
    <x v="1"/>
    <x v="0"/>
    <x v="0"/>
    <x v="1"/>
    <x v="0"/>
    <x v="0"/>
    <x v="0"/>
    <x v="334"/>
    <x v="0"/>
    <x v="0"/>
    <x v="0"/>
    <x v="1"/>
    <x v="1"/>
    <m/>
    <s v="Clear explanation of what the school / local authority / proprietor of independent schools is expected to do next"/>
    <m/>
    <m/>
    <m/>
    <m/>
    <s v="Language and content which reflects the context of the school"/>
    <s v="Clear summary of strengths and areas for development"/>
    <s v="Timely publication after the inspection"/>
    <m/>
    <m/>
    <m/>
    <m/>
    <m/>
    <m/>
    <x v="0"/>
    <x v="0"/>
    <s v="It was such an intense week being inspected. Interactions with inspectors were intense. It would be nice for everyone to have a debrief in the months after it and to also have the opportunity to feed back about the inspection process."/>
    <s v="Individual"/>
    <x v="0"/>
    <s v="Teacher or other staff "/>
    <x v="11"/>
    <s v="Teacher / Lecturer / Practitioner"/>
    <m/>
    <x v="0"/>
    <x v="0"/>
    <s v="Primary"/>
    <m/>
    <m/>
    <m/>
    <m/>
    <m/>
    <m/>
    <m/>
    <s v="Not Answered"/>
    <m/>
    <m/>
    <m/>
    <s v="Publish response"/>
    <s v="ANON-E7Y6-NC4T-4"/>
  </r>
  <r>
    <n v="561"/>
    <m/>
    <s v="c"/>
    <n v="397"/>
    <m/>
    <x v="0"/>
    <x v="1"/>
    <x v="0"/>
    <x v="1"/>
    <x v="1"/>
    <x v="2"/>
    <x v="0"/>
    <s v="It is worth bearing in mind that children sometimes say what they think adults want to hear rather than what they genuinely think so views should be sought from a wide range of pupils to gain an accurate view. They also have to feel comfortable and confident so kindness is key."/>
    <x v="0"/>
    <s v="More staff involved in focus groups and direct conversations."/>
    <x v="0"/>
    <s v="Open doors for the parent body to meet with inspectors rather than those invited."/>
    <x v="2"/>
    <x v="0"/>
    <x v="1"/>
    <s v="Once every 7 years except when there is a concern."/>
    <x v="3"/>
    <x v="2"/>
    <x v="0"/>
    <x v="1"/>
    <x v="3"/>
    <x v="0"/>
    <x v="1"/>
    <x v="0"/>
    <x v="0"/>
    <m/>
    <x v="1"/>
    <x v="0"/>
    <x v="1"/>
    <x v="0"/>
    <x v="0"/>
    <x v="0"/>
    <x v="0"/>
    <x v="0"/>
    <x v="1"/>
    <x v="0"/>
    <x v="2"/>
    <x v="0"/>
    <x v="0"/>
    <x v="1"/>
    <x v="0"/>
    <x v="2"/>
    <x v="0"/>
    <x v="1"/>
    <x v="2"/>
    <x v="3"/>
    <x v="1"/>
    <x v="0"/>
    <x v="1"/>
    <x v="1"/>
    <x v="1"/>
    <x v="0"/>
    <x v="0"/>
    <x v="0"/>
    <x v="2"/>
    <x v="1"/>
    <x v="0"/>
    <x v="0"/>
    <x v="0"/>
    <x v="0"/>
    <x v="0"/>
    <x v="0"/>
    <x v="1"/>
    <x v="0"/>
    <x v="1"/>
    <x v="0"/>
    <x v="335"/>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m/>
    <s v="Clear explanation of what the school / local authority / proprietor of independent schools is expected to do next"/>
    <m/>
    <m/>
    <x v="5"/>
    <x v="1"/>
    <m/>
    <s v="Individual"/>
    <x v="0"/>
    <s v="Teacher or other staff "/>
    <x v="11"/>
    <s v="Teacher / Lecturer / Practitioner"/>
    <m/>
    <x v="0"/>
    <x v="1"/>
    <s v="Primary"/>
    <m/>
    <m/>
    <m/>
    <m/>
    <m/>
    <m/>
    <m/>
    <s v="Not Answered"/>
    <m/>
    <m/>
    <m/>
    <s v="Do not publish response"/>
    <s v="ANON-E7Y6-NCE7-R"/>
  </r>
  <r>
    <n v="562"/>
    <m/>
    <s v="c"/>
    <n v="643"/>
    <m/>
    <x v="0"/>
    <x v="1"/>
    <x v="0"/>
    <x v="0"/>
    <x v="2"/>
    <x v="1"/>
    <x v="0"/>
    <s v="Speaking to the children is important."/>
    <x v="0"/>
    <s v="Focus groups and questionnaires are reallg valuable ways to ensure school staff can share their views."/>
    <x v="2"/>
    <s v="Focus groups and questionnaires are both valuable ways."/>
    <x v="6"/>
    <x v="0"/>
    <x v="5"/>
    <s v="I dont think its right to wait until there is a concern. _x000a_It would be good to have smaller scale inspections at least once every 5 years and only  a larger scale inspection if there is a concern raised."/>
    <x v="0"/>
    <x v="3"/>
    <x v="0"/>
    <x v="0"/>
    <x v="3"/>
    <x v="1"/>
    <x v="0"/>
    <x v="1"/>
    <x v="0"/>
    <s v="I feel the grades provide a clear indication and should stay. _x000a_A written summary can be difficult to understand as a parent."/>
    <x v="0"/>
    <x v="166"/>
    <x v="1"/>
    <x v="1"/>
    <x v="0"/>
    <x v="0"/>
    <x v="0"/>
    <x v="0"/>
    <x v="0"/>
    <x v="0"/>
    <x v="0"/>
    <x v="0"/>
    <x v="2"/>
    <x v="0"/>
    <x v="0"/>
    <x v="2"/>
    <x v="0"/>
    <x v="0"/>
    <x v="1"/>
    <x v="1"/>
    <x v="1"/>
    <x v="0"/>
    <x v="1"/>
    <x v="0"/>
    <x v="1"/>
    <x v="0"/>
    <x v="0"/>
    <x v="4"/>
    <x v="2"/>
    <x v="1"/>
    <x v="0"/>
    <x v="1"/>
    <x v="0"/>
    <x v="2"/>
    <x v="0"/>
    <x v="0"/>
    <x v="1"/>
    <x v="0"/>
    <x v="0"/>
    <x v="0"/>
    <x v="336"/>
    <x v="0"/>
    <x v="0"/>
    <x v="1"/>
    <x v="0"/>
    <x v="1"/>
    <s v="Recommendations for improvement"/>
    <s v="Clear explanation of what the school / local authority / proprietor of independent schools is expected to do next"/>
    <m/>
    <m/>
    <m/>
    <m/>
    <m/>
    <m/>
    <m/>
    <s v="Clear explanation of any inspection grades if these are part of the inspection"/>
    <s v="Examples of effective practice"/>
    <m/>
    <m/>
    <s v="Indication of the support needed to make improvements"/>
    <m/>
    <x v="0"/>
    <x v="1"/>
    <m/>
    <s v="Individual"/>
    <x v="0"/>
    <s v="Teacher or other staff "/>
    <x v="11"/>
    <s v="Teacher / Lecturer / Practitioner"/>
    <m/>
    <x v="0"/>
    <x v="0"/>
    <s v="Primary"/>
    <m/>
    <m/>
    <m/>
    <m/>
    <m/>
    <m/>
    <m/>
    <s v="Local authority"/>
    <m/>
    <m/>
    <m/>
    <s v="Publish response"/>
    <s v="ANON-E7Y6-NXK6-J"/>
  </r>
  <r>
    <n v="563"/>
    <m/>
    <s v="c"/>
    <n v="788"/>
    <m/>
    <x v="0"/>
    <x v="1"/>
    <x v="0"/>
    <x v="3"/>
    <x v="2"/>
    <x v="6"/>
    <x v="4"/>
    <m/>
    <x v="1"/>
    <s v="Smaller focus groups. Meaningful time. More open questions"/>
    <x v="3"/>
    <m/>
    <x v="4"/>
    <x v="0"/>
    <x v="1"/>
    <m/>
    <x v="2"/>
    <x v="2"/>
    <x v="0"/>
    <x v="0"/>
    <x v="3"/>
    <x v="0"/>
    <x v="0"/>
    <x v="1"/>
    <x v="0"/>
    <m/>
    <x v="2"/>
    <x v="0"/>
    <x v="0"/>
    <x v="1"/>
    <x v="1"/>
    <x v="1"/>
    <x v="1"/>
    <x v="4"/>
    <x v="1"/>
    <x v="0"/>
    <x v="2"/>
    <x v="1"/>
    <x v="1"/>
    <x v="0"/>
    <x v="0"/>
    <x v="2"/>
    <x v="0"/>
    <x v="1"/>
    <x v="0"/>
    <x v="1"/>
    <x v="1"/>
    <x v="1"/>
    <x v="1"/>
    <x v="1"/>
    <x v="1"/>
    <x v="1"/>
    <x v="2"/>
    <x v="2"/>
    <x v="0"/>
    <x v="1"/>
    <x v="0"/>
    <x v="1"/>
    <x v="0"/>
    <x v="1"/>
    <x v="2"/>
    <x v="1"/>
    <x v="0"/>
    <x v="89"/>
    <x v="0"/>
    <x v="0"/>
    <x v="337"/>
    <x v="1"/>
    <x v="0"/>
    <x v="0"/>
    <x v="0"/>
    <x v="0"/>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m/>
    <m/>
    <s v="Clear explanation of what the school / local authority / proprietor of independent schools is expected to do next"/>
    <m/>
    <s v="Any planned follow-up activity by HM Inspectors"/>
    <x v="2"/>
    <x v="0"/>
    <m/>
    <s v="Individual"/>
    <x v="0"/>
    <s v="Teacher or other staff "/>
    <x v="11"/>
    <s v="Teacher / Lecturer / Practitioner"/>
    <m/>
    <x v="1"/>
    <x v="0"/>
    <s v="Primary"/>
    <m/>
    <s v="Public Sector"/>
    <m/>
    <m/>
    <m/>
    <m/>
    <m/>
    <s v="Not Answered"/>
    <m/>
    <m/>
    <m/>
    <s v="Publish response"/>
    <s v="ANON-E7Y6-NXWM-N"/>
  </r>
  <r>
    <n v="564"/>
    <m/>
    <s v="c"/>
    <n v="1003"/>
    <m/>
    <x v="0"/>
    <x v="1"/>
    <x v="1"/>
    <x v="5"/>
    <x v="2"/>
    <x v="0"/>
    <x v="2"/>
    <m/>
    <x v="1"/>
    <m/>
    <x v="2"/>
    <m/>
    <x v="4"/>
    <x v="4"/>
    <x v="5"/>
    <m/>
    <x v="5"/>
    <x v="4"/>
    <x v="3"/>
    <x v="3"/>
    <x v="2"/>
    <x v="1"/>
    <x v="0"/>
    <x v="1"/>
    <x v="0"/>
    <m/>
    <x v="1"/>
    <x v="0"/>
    <x v="2"/>
    <x v="5"/>
    <x v="5"/>
    <x v="4"/>
    <x v="5"/>
    <x v="5"/>
    <x v="2"/>
    <x v="2"/>
    <x v="1"/>
    <x v="2"/>
    <x v="3"/>
    <x v="3"/>
    <x v="2"/>
    <x v="3"/>
    <x v="2"/>
    <x v="2"/>
    <x v="3"/>
    <x v="2"/>
    <x v="2"/>
    <x v="2"/>
    <x v="2"/>
    <x v="3"/>
    <x v="2"/>
    <x v="2"/>
    <x v="3"/>
    <x v="3"/>
    <x v="1"/>
    <x v="2"/>
    <x v="1"/>
    <x v="2"/>
    <x v="2"/>
    <x v="3"/>
    <x v="3"/>
    <x v="2"/>
    <x v="2"/>
    <x v="0"/>
    <x v="2"/>
    <x v="0"/>
    <x v="1"/>
    <x v="0"/>
    <x v="1"/>
    <x v="1"/>
    <x v="1"/>
    <x v="0"/>
    <m/>
    <m/>
    <m/>
    <m/>
    <m/>
    <m/>
    <m/>
    <m/>
    <m/>
    <m/>
    <m/>
    <m/>
    <m/>
    <m/>
    <m/>
    <x v="0"/>
    <x v="3"/>
    <m/>
    <s v="Individual"/>
    <x v="0"/>
    <s v="Teacher or other staff "/>
    <x v="11"/>
    <s v="Teacher / Lecturer / Practitioner"/>
    <m/>
    <x v="1"/>
    <x v="0"/>
    <m/>
    <m/>
    <m/>
    <m/>
    <m/>
    <m/>
    <m/>
    <m/>
    <s v="Not Answered"/>
    <m/>
    <m/>
    <m/>
    <s v="Publish response"/>
    <s v="ANON-E7Y6-N489-X"/>
  </r>
  <r>
    <n v="565"/>
    <m/>
    <s v="c"/>
    <n v="582"/>
    <m/>
    <x v="0"/>
    <x v="1"/>
    <x v="3"/>
    <x v="2"/>
    <x v="1"/>
    <x v="2"/>
    <x v="0"/>
    <s v="“Quiz question on the assembly smart board, using digital technology, with every child who wishes to attend, with their parent/guardian to read questions. Not the “selected few”. Keep answers anonymous, but read into the statistics._x000a__x000a_With a set of questions asking straightforward questions like…_x000a__x000a_Do you like or hate this school?_x000a__x000a_What is your favourite thing about coming here?_x000a__x000a_What is a teacher’s job?_x000a__x000a_Why do we come to school?"/>
    <x v="1"/>
    <s v="Individual conversations/ showcasing the teacher’s/support assistants strengths, allowing for honest answers._x000a__x000a_Inspections are very different from the real day-to-day goings on!_x000a__x000a_Teachers want to feel acknowledged &amp; valued, but not just to tick a box._x000a__x000a_Teaching is becoming increasingly harder, with more needs and less support in every classroom."/>
    <x v="0"/>
    <s v="Most parents “trust” the profession of the teacher. And let them get on with their job (just as we do with NHS workers)…_x000a__x000a_But, when something goes wrong or doesn’t sit right with a parent, there needs to be an “anonymous” way of letting the council/school know with repercussion. This anonymous information should be shared with inspectors even if years out of date."/>
    <x v="6"/>
    <x v="0"/>
    <x v="0"/>
    <s v="If concerns are raised by the parents/staff in an anonymous way then inspectors should be asked to get involved, as the school might be in crisis. _x000a__x000a_When inspections are “due”, I find management in schools are “on edge” and not implementing policies/ideas so they are embedded in practice, but rather to make sure the box is ticked! _x000a__x000a_After inspections have taken place, senior management teams take the “foot off the gas”, and original “ways” return very quickly. Not fair on staff who strive to promote learning and attainment."/>
    <x v="0"/>
    <x v="3"/>
    <x v="0"/>
    <x v="0"/>
    <x v="3"/>
    <x v="1"/>
    <x v="1"/>
    <x v="1"/>
    <x v="0"/>
    <s v="After a recent inspection in my school, deemed “good” in all areas… I was made aware of the senior leadership team standing up in delight at the report…_x000a__x000a_Whereas, the report made the teaching and support staff very deflated. _x000a__x000a_So, two reports would be great? One for management, one for the staff as a team."/>
    <x v="2"/>
    <x v="167"/>
    <x v="1"/>
    <x v="1"/>
    <x v="0"/>
    <x v="0"/>
    <x v="0"/>
    <x v="0"/>
    <x v="1"/>
    <x v="1"/>
    <x v="3"/>
    <x v="0"/>
    <x v="2"/>
    <x v="0"/>
    <x v="0"/>
    <x v="2"/>
    <x v="1"/>
    <x v="0"/>
    <x v="1"/>
    <x v="1"/>
    <x v="1"/>
    <x v="0"/>
    <x v="0"/>
    <x v="0"/>
    <x v="1"/>
    <x v="0"/>
    <x v="0"/>
    <x v="0"/>
    <x v="0"/>
    <x v="1"/>
    <x v="2"/>
    <x v="1"/>
    <x v="0"/>
    <x v="1"/>
    <x v="1"/>
    <x v="1"/>
    <x v="0"/>
    <x v="90"/>
    <x v="0"/>
    <x v="0"/>
    <x v="338"/>
    <x v="0"/>
    <x v="1"/>
    <x v="1"/>
    <x v="1"/>
    <x v="1"/>
    <m/>
    <s v="Clear explanation of what the school / local authority / proprietor of independent schools is expected to do next"/>
    <s v="Indication of the support needed to make improvements"/>
    <m/>
    <m/>
    <s v="As a parent - I just want to know that my children’s school is teaching effectively, with experiences provided, and they are making progress through all areas of the curriculum._x000a__x000a_As a class teacher - I want to know in bullet points, what’s good so continue, what’s awful so stop, and what needs improved so how do we do it better…"/>
    <m/>
    <s v="Clear summary of strengths and areas for development"/>
    <m/>
    <m/>
    <s v="Examples of effective practice"/>
    <s v="Recommendations for improvement"/>
    <s v="Clear explanation of what the school / local authority / proprietor of independent schools is expected to do next"/>
    <m/>
    <m/>
    <x v="0"/>
    <x v="2"/>
    <s v="If a school receives “good” or less… follow up visits to the senior learning team should be put in place, so they can ensure top-down leadership is in place, with collegiate staff meetings being better led, useful and impactful. _x000a__x000a_Not a waste of precious teacher time."/>
    <s v="Individual"/>
    <x v="0"/>
    <s v="Teacher or other staff "/>
    <x v="12"/>
    <s v="Teacher / Lecturer / Practitioner"/>
    <s v="And parent"/>
    <x v="1"/>
    <x v="0"/>
    <s v="Primary"/>
    <m/>
    <m/>
    <m/>
    <m/>
    <m/>
    <m/>
    <m/>
    <s v="Local authority"/>
    <m/>
    <m/>
    <m/>
    <s v="Publish response"/>
    <s v="ANON-E7Y6-NXCS-7"/>
  </r>
  <r>
    <n v="566"/>
    <m/>
    <s v="c"/>
    <n v="612"/>
    <m/>
    <x v="0"/>
    <x v="1"/>
    <x v="2"/>
    <x v="2"/>
    <x v="1"/>
    <x v="2"/>
    <x v="0"/>
    <s v="The young people should be given the option of participating, the interactions should not be tokenistic and should be delivered in a way that they understand. _x000a__x000a_Young people respond better to people they have a relationship with - using this approach could increase their confidence making them more likely to say what they think/feel rather than what they think others want to hear."/>
    <x v="0"/>
    <s v="Making these opportunities available to all staff who wish to participate - agreeing days/times that allow staff this to happen."/>
    <x v="0"/>
    <s v="Working in a way that the school already does with the parents/carers. Asking the school how they can access families who may want to be part of the conversations and meeting them where they usually meet."/>
    <x v="6"/>
    <x v="0"/>
    <x v="1"/>
    <m/>
    <x v="5"/>
    <x v="4"/>
    <x v="3"/>
    <x v="3"/>
    <x v="2"/>
    <x v="1"/>
    <x v="0"/>
    <x v="1"/>
    <x v="0"/>
    <m/>
    <x v="0"/>
    <x v="0"/>
    <x v="1"/>
    <x v="0"/>
    <x v="0"/>
    <x v="0"/>
    <x v="0"/>
    <x v="0"/>
    <x v="1"/>
    <x v="0"/>
    <x v="3"/>
    <x v="0"/>
    <x v="0"/>
    <x v="1"/>
    <x v="0"/>
    <x v="2"/>
    <x v="0"/>
    <x v="0"/>
    <x v="0"/>
    <x v="1"/>
    <x v="1"/>
    <x v="0"/>
    <x v="1"/>
    <x v="1"/>
    <x v="1"/>
    <x v="0"/>
    <x v="0"/>
    <x v="4"/>
    <x v="2"/>
    <x v="1"/>
    <x v="0"/>
    <x v="1"/>
    <x v="0"/>
    <x v="0"/>
    <x v="0"/>
    <x v="0"/>
    <x v="1"/>
    <x v="0"/>
    <x v="0"/>
    <x v="0"/>
    <x v="339"/>
    <x v="0"/>
    <x v="0"/>
    <x v="0"/>
    <x v="1"/>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4"/>
    <x v="0"/>
    <m/>
    <s v="Individual"/>
    <x v="0"/>
    <s v="Teacher or other staff "/>
    <x v="12"/>
    <s v="Teacher / Lecturer / Practitioner"/>
    <m/>
    <x v="0"/>
    <x v="0"/>
    <m/>
    <m/>
    <s v="Public Sector"/>
    <m/>
    <m/>
    <m/>
    <m/>
    <m/>
    <s v="Not Answered"/>
    <m/>
    <m/>
    <m/>
    <s v="Publish response"/>
    <s v="ANON-E7Y6-NXVE-C"/>
  </r>
  <r>
    <n v="567"/>
    <m/>
    <s v="c"/>
    <n v="628"/>
    <m/>
    <x v="0"/>
    <x v="1"/>
    <x v="0"/>
    <x v="0"/>
    <x v="0"/>
    <x v="0"/>
    <x v="2"/>
    <s v="1:1 conversations. Lesson observation follow-ups with individuals."/>
    <x v="1"/>
    <s v="More lesson observations with guaranteed dialogue afterwards. _x000a__x000a_Observation of non-learning time: such as lunchtime supervision, after school meetings, and so on."/>
    <x v="3"/>
    <s v="Good to have them involved. Many parents don’t know or don’t care about the school and its improvement. Those on the PC will know best."/>
    <x v="3"/>
    <x v="0"/>
    <x v="0"/>
    <m/>
    <x v="2"/>
    <x v="0"/>
    <x v="0"/>
    <x v="0"/>
    <x v="3"/>
    <x v="1"/>
    <x v="0"/>
    <x v="1"/>
    <x v="1"/>
    <m/>
    <x v="3"/>
    <x v="168"/>
    <x v="1"/>
    <x v="1"/>
    <x v="0"/>
    <x v="0"/>
    <x v="4"/>
    <x v="2"/>
    <x v="0"/>
    <x v="0"/>
    <x v="5"/>
    <x v="1"/>
    <x v="0"/>
    <x v="1"/>
    <x v="0"/>
    <x v="4"/>
    <x v="0"/>
    <x v="1"/>
    <x v="1"/>
    <x v="1"/>
    <x v="1"/>
    <x v="0"/>
    <x v="3"/>
    <x v="0"/>
    <x v="1"/>
    <x v="1"/>
    <x v="0"/>
    <x v="0"/>
    <x v="0"/>
    <x v="1"/>
    <x v="0"/>
    <x v="0"/>
    <x v="0"/>
    <x v="2"/>
    <x v="0"/>
    <x v="1"/>
    <x v="0"/>
    <x v="91"/>
    <x v="0"/>
    <x v="0"/>
    <x v="340"/>
    <x v="0"/>
    <x v="0"/>
    <x v="0"/>
    <x v="1"/>
    <x v="1"/>
    <s v="Recommendations for improvement"/>
    <s v="Clear explanation of what the school / local authority / proprietor of independent schools is expected to do next"/>
    <m/>
    <s v="Any planned follow-up activity by HM Inspectors"/>
    <m/>
    <m/>
    <m/>
    <s v="Clear summary of strengths and areas for development"/>
    <m/>
    <m/>
    <m/>
    <s v="Recommendations for improvement"/>
    <s v="Clear explanation of what the school / local authority / proprietor of independent schools is expected to do next"/>
    <m/>
    <m/>
    <x v="3"/>
    <x v="1"/>
    <m/>
    <s v="Individual"/>
    <x v="0"/>
    <s v="Teacher or other staff "/>
    <x v="12"/>
    <s v="Teacher / Lecturer / Practitioner"/>
    <m/>
    <x v="0"/>
    <x v="0"/>
    <m/>
    <m/>
    <m/>
    <s v="Secondary"/>
    <m/>
    <m/>
    <m/>
    <m/>
    <s v="Not Answered"/>
    <m/>
    <m/>
    <m/>
    <s v="Publish response"/>
    <s v="ANON-E7Y6-NX9A-B"/>
  </r>
  <r>
    <n v="568"/>
    <m/>
    <s v="c"/>
    <n v="285"/>
    <m/>
    <x v="0"/>
    <x v="1"/>
    <x v="1"/>
    <x v="1"/>
    <x v="3"/>
    <x v="0"/>
    <x v="0"/>
    <s v="No teachers present during conversation, assurances they can remain anonymous"/>
    <x v="0"/>
    <s v="I am a staff member and myself or no other support for learning staff have ever been asked for our views during inspections."/>
    <x v="3"/>
    <m/>
    <x v="0"/>
    <x v="0"/>
    <x v="0"/>
    <m/>
    <x v="3"/>
    <x v="2"/>
    <x v="1"/>
    <x v="1"/>
    <x v="1"/>
    <x v="0"/>
    <x v="1"/>
    <x v="0"/>
    <x v="0"/>
    <m/>
    <x v="2"/>
    <x v="0"/>
    <x v="4"/>
    <x v="6"/>
    <x v="0"/>
    <x v="0"/>
    <x v="1"/>
    <x v="1"/>
    <x v="0"/>
    <x v="5"/>
    <x v="3"/>
    <x v="0"/>
    <x v="2"/>
    <x v="0"/>
    <x v="1"/>
    <x v="2"/>
    <x v="0"/>
    <x v="0"/>
    <x v="1"/>
    <x v="1"/>
    <x v="1"/>
    <x v="1"/>
    <x v="1"/>
    <x v="1"/>
    <x v="1"/>
    <x v="0"/>
    <x v="0"/>
    <x v="0"/>
    <x v="0"/>
    <x v="1"/>
    <x v="2"/>
    <x v="1"/>
    <x v="1"/>
    <x v="2"/>
    <x v="2"/>
    <x v="0"/>
    <x v="1"/>
    <x v="0"/>
    <x v="2"/>
    <x v="0"/>
    <x v="1"/>
    <x v="0"/>
    <x v="1"/>
    <x v="1"/>
    <x v="1"/>
    <x v="0"/>
    <m/>
    <m/>
    <m/>
    <m/>
    <m/>
    <m/>
    <m/>
    <m/>
    <m/>
    <m/>
    <m/>
    <m/>
    <m/>
    <m/>
    <m/>
    <x v="0"/>
    <x v="0"/>
    <m/>
    <s v="Individual"/>
    <x v="0"/>
    <s v="Teacher or other staff "/>
    <x v="12"/>
    <s v="Support Staff"/>
    <m/>
    <x v="0"/>
    <x v="0"/>
    <m/>
    <m/>
    <m/>
    <s v="Secondary"/>
    <m/>
    <m/>
    <m/>
    <m/>
    <s v="Not Answered"/>
    <m/>
    <m/>
    <m/>
    <s v="Publish response"/>
    <s v="ANON-E7Y6-NCFA-3"/>
  </r>
  <r>
    <n v="569"/>
    <m/>
    <s v="c"/>
    <n v="113"/>
    <m/>
    <x v="0"/>
    <x v="1"/>
    <x v="0"/>
    <x v="2"/>
    <x v="1"/>
    <x v="0"/>
    <x v="3"/>
    <m/>
    <x v="2"/>
    <m/>
    <x v="3"/>
    <m/>
    <x v="1"/>
    <x v="0"/>
    <x v="0"/>
    <m/>
    <x v="6"/>
    <x v="0"/>
    <x v="0"/>
    <x v="2"/>
    <x v="1"/>
    <x v="0"/>
    <x v="1"/>
    <x v="1"/>
    <x v="0"/>
    <m/>
    <x v="1"/>
    <x v="0"/>
    <x v="1"/>
    <x v="3"/>
    <x v="0"/>
    <x v="0"/>
    <x v="1"/>
    <x v="1"/>
    <x v="0"/>
    <x v="1"/>
    <x v="0"/>
    <x v="1"/>
    <x v="0"/>
    <x v="0"/>
    <x v="1"/>
    <x v="2"/>
    <x v="0"/>
    <x v="1"/>
    <x v="0"/>
    <x v="0"/>
    <x v="1"/>
    <x v="0"/>
    <x v="1"/>
    <x v="0"/>
    <x v="0"/>
    <x v="0"/>
    <x v="2"/>
    <x v="0"/>
    <x v="0"/>
    <x v="0"/>
    <x v="2"/>
    <x v="0"/>
    <x v="1"/>
    <x v="2"/>
    <x v="2"/>
    <x v="0"/>
    <x v="3"/>
    <x v="0"/>
    <x v="0"/>
    <x v="60"/>
    <x v="34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m/>
    <s v="Indication of the support needed to make improvements"/>
    <m/>
    <x v="4"/>
    <x v="0"/>
    <m/>
    <s v="Individual"/>
    <x v="0"/>
    <s v="Teacher or other staff "/>
    <x v="12"/>
    <s v="Other, please state:"/>
    <s v="Volunteer in Nurture and wellbeing with Secondary pupils (mainly S1 to S3)"/>
    <x v="0"/>
    <x v="0"/>
    <m/>
    <m/>
    <m/>
    <s v="Secondary"/>
    <m/>
    <m/>
    <m/>
    <m/>
    <s v="Not Answered"/>
    <m/>
    <m/>
    <m/>
    <s v="Publish response"/>
    <s v="ANON-E7Y6-NCC2-H"/>
  </r>
  <r>
    <n v="570"/>
    <m/>
    <s v="c"/>
    <n v="83"/>
    <m/>
    <x v="0"/>
    <x v="1"/>
    <x v="5"/>
    <x v="5"/>
    <x v="1"/>
    <x v="0"/>
    <x v="0"/>
    <m/>
    <x v="0"/>
    <m/>
    <x v="0"/>
    <m/>
    <x v="6"/>
    <x v="0"/>
    <x v="0"/>
    <m/>
    <x v="0"/>
    <x v="3"/>
    <x v="2"/>
    <x v="0"/>
    <x v="1"/>
    <x v="0"/>
    <x v="0"/>
    <x v="1"/>
    <x v="0"/>
    <m/>
    <x v="2"/>
    <x v="0"/>
    <x v="1"/>
    <x v="1"/>
    <x v="0"/>
    <x v="0"/>
    <x v="0"/>
    <x v="0"/>
    <x v="1"/>
    <x v="0"/>
    <x v="3"/>
    <x v="0"/>
    <x v="2"/>
    <x v="1"/>
    <x v="0"/>
    <x v="0"/>
    <x v="0"/>
    <x v="0"/>
    <x v="1"/>
    <x v="1"/>
    <x v="1"/>
    <x v="0"/>
    <x v="1"/>
    <x v="1"/>
    <x v="1"/>
    <x v="0"/>
    <x v="4"/>
    <x v="4"/>
    <x v="2"/>
    <x v="1"/>
    <x v="0"/>
    <x v="1"/>
    <x v="0"/>
    <x v="0"/>
    <x v="0"/>
    <x v="0"/>
    <x v="1"/>
    <x v="0"/>
    <x v="1"/>
    <x v="0"/>
    <x v="1"/>
    <x v="0"/>
    <x v="0"/>
    <x v="1"/>
    <x v="0"/>
    <x v="0"/>
    <s v="Recommendations for improvement"/>
    <m/>
    <m/>
    <m/>
    <m/>
    <m/>
    <m/>
    <s v="Clear summary of strengths and areas for development"/>
    <s v="Timely publication after the inspection"/>
    <s v="Clear explanation of any inspection grades if these are part of the inspection"/>
    <m/>
    <m/>
    <m/>
    <m/>
    <m/>
    <x v="0"/>
    <x v="0"/>
    <m/>
    <s v="Individual"/>
    <x v="0"/>
    <s v="Teacher or other staff "/>
    <x v="12"/>
    <s v="Other, please state:"/>
    <s v="EYO"/>
    <x v="1"/>
    <x v="0"/>
    <m/>
    <m/>
    <m/>
    <m/>
    <m/>
    <m/>
    <m/>
    <m/>
    <s v="Local authority"/>
    <m/>
    <m/>
    <m/>
    <s v="Publish response"/>
    <s v="ANON-E7Y6-NCX7-B"/>
  </r>
  <r>
    <n v="571"/>
    <m/>
    <s v="c"/>
    <n v="32"/>
    <m/>
    <x v="0"/>
    <x v="1"/>
    <x v="3"/>
    <x v="0"/>
    <x v="0"/>
    <x v="0"/>
    <x v="2"/>
    <m/>
    <x v="0"/>
    <m/>
    <x v="2"/>
    <m/>
    <x v="2"/>
    <x v="0"/>
    <x v="2"/>
    <m/>
    <x v="3"/>
    <x v="5"/>
    <x v="0"/>
    <x v="0"/>
    <x v="0"/>
    <x v="0"/>
    <x v="0"/>
    <x v="1"/>
    <x v="0"/>
    <m/>
    <x v="0"/>
    <x v="0"/>
    <x v="0"/>
    <x v="0"/>
    <x v="0"/>
    <x v="0"/>
    <x v="1"/>
    <x v="1"/>
    <x v="0"/>
    <x v="1"/>
    <x v="0"/>
    <x v="1"/>
    <x v="0"/>
    <x v="0"/>
    <x v="0"/>
    <x v="2"/>
    <x v="1"/>
    <x v="1"/>
    <x v="0"/>
    <x v="0"/>
    <x v="1"/>
    <x v="1"/>
    <x v="1"/>
    <x v="0"/>
    <x v="1"/>
    <x v="1"/>
    <x v="1"/>
    <x v="2"/>
    <x v="5"/>
    <x v="0"/>
    <x v="2"/>
    <x v="1"/>
    <x v="0"/>
    <x v="1"/>
    <x v="2"/>
    <x v="0"/>
    <x v="0"/>
    <x v="0"/>
    <x v="0"/>
    <x v="0"/>
    <x v="342"/>
    <x v="1"/>
    <x v="0"/>
    <x v="0"/>
    <x v="0"/>
    <x v="1"/>
    <s v="Recommendations for improvement"/>
    <s v="Clear explanation of what the school / local authority / proprietor of independent schools is expected to do next"/>
    <s v="Indication of the support needed to make improvements"/>
    <m/>
    <m/>
    <m/>
    <m/>
    <s v="Clear summary of strengths and areas for development"/>
    <m/>
    <s v="Clear explanation of any inspection grades if these are part of the inspection"/>
    <s v="Examples of effective practice"/>
    <m/>
    <m/>
    <m/>
    <m/>
    <x v="2"/>
    <x v="2"/>
    <m/>
    <s v="Individual"/>
    <x v="0"/>
    <s v="Teacher or other staff "/>
    <x v="13"/>
    <s v="Teacher / Lecturer / Practitioner"/>
    <m/>
    <x v="0"/>
    <x v="0"/>
    <s v="Primary"/>
    <m/>
    <m/>
    <m/>
    <m/>
    <m/>
    <m/>
    <m/>
    <s v="Local authority"/>
    <m/>
    <m/>
    <s v="Inspectors have a clear understanding of the planning formats etc used in the local authority school they are inspecting."/>
    <s v="Do not publish response"/>
    <s v="ANON-E7Y6-NCQ9-6"/>
  </r>
  <r>
    <n v="572"/>
    <m/>
    <s v="c"/>
    <n v="54"/>
    <m/>
    <x v="0"/>
    <x v="1"/>
    <x v="1"/>
    <x v="0"/>
    <x v="0"/>
    <x v="5"/>
    <x v="3"/>
    <m/>
    <x v="2"/>
    <m/>
    <x v="2"/>
    <s v="Opportunities for parents to come in and share thoughts about school."/>
    <x v="2"/>
    <x v="0"/>
    <x v="1"/>
    <m/>
    <x v="1"/>
    <x v="1"/>
    <x v="1"/>
    <x v="1"/>
    <x v="0"/>
    <x v="0"/>
    <x v="1"/>
    <x v="0"/>
    <x v="0"/>
    <m/>
    <x v="1"/>
    <x v="0"/>
    <x v="0"/>
    <x v="3"/>
    <x v="0"/>
    <x v="0"/>
    <x v="0"/>
    <x v="1"/>
    <x v="0"/>
    <x v="1"/>
    <x v="6"/>
    <x v="0"/>
    <x v="0"/>
    <x v="1"/>
    <x v="0"/>
    <x v="4"/>
    <x v="0"/>
    <x v="0"/>
    <x v="1"/>
    <x v="0"/>
    <x v="1"/>
    <x v="1"/>
    <x v="0"/>
    <x v="1"/>
    <x v="1"/>
    <x v="0"/>
    <x v="4"/>
    <x v="2"/>
    <x v="2"/>
    <x v="1"/>
    <x v="0"/>
    <x v="1"/>
    <x v="0"/>
    <x v="1"/>
    <x v="2"/>
    <x v="0"/>
    <x v="0"/>
    <x v="0"/>
    <x v="0"/>
    <x v="0"/>
    <x v="343"/>
    <x v="1"/>
    <x v="0"/>
    <x v="0"/>
    <x v="1"/>
    <x v="1"/>
    <m/>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s v="Timely publication after the inspection"/>
    <m/>
    <s v="Examples of effective practice"/>
    <s v="Recommendations for improvement"/>
    <s v="Clear explanation of what the school / local authority / proprietor of independent schools is expected to do next"/>
    <m/>
    <m/>
    <x v="0"/>
    <x v="2"/>
    <m/>
    <s v="Individual"/>
    <x v="0"/>
    <s v="Teacher or other staff "/>
    <x v="13"/>
    <s v="Teacher / Lecturer / Practitioner"/>
    <m/>
    <x v="0"/>
    <x v="0"/>
    <s v="Primary"/>
    <m/>
    <m/>
    <m/>
    <m/>
    <m/>
    <m/>
    <m/>
    <s v="Not Answered"/>
    <m/>
    <m/>
    <m/>
    <s v="Publish response"/>
    <s v="ANON-E7Y6-NCUV-7"/>
  </r>
  <r>
    <n v="573"/>
    <m/>
    <s v="c"/>
    <n v="122"/>
    <m/>
    <x v="0"/>
    <x v="1"/>
    <x v="0"/>
    <x v="3"/>
    <x v="0"/>
    <x v="0"/>
    <x v="2"/>
    <m/>
    <x v="1"/>
    <m/>
    <x v="3"/>
    <m/>
    <x v="2"/>
    <x v="1"/>
    <x v="0"/>
    <s v="Better understanding of next steps for school staff and middle leaders. Current cycle is far too long - anything implemented from previous inspection is then historic by the time inspectors revisit. I have done 2 in my first 2 years of my career and one inspection was far outdated"/>
    <x v="3"/>
    <x v="2"/>
    <x v="1"/>
    <x v="1"/>
    <x v="1"/>
    <x v="0"/>
    <x v="0"/>
    <x v="0"/>
    <x v="0"/>
    <m/>
    <x v="3"/>
    <x v="169"/>
    <x v="5"/>
    <x v="1"/>
    <x v="1"/>
    <x v="1"/>
    <x v="4"/>
    <x v="1"/>
    <x v="0"/>
    <x v="1"/>
    <x v="0"/>
    <x v="0"/>
    <x v="0"/>
    <x v="0"/>
    <x v="0"/>
    <x v="2"/>
    <x v="1"/>
    <x v="1"/>
    <x v="0"/>
    <x v="0"/>
    <x v="1"/>
    <x v="1"/>
    <x v="0"/>
    <x v="0"/>
    <x v="1"/>
    <x v="1"/>
    <x v="0"/>
    <x v="0"/>
    <x v="2"/>
    <x v="1"/>
    <x v="0"/>
    <x v="1"/>
    <x v="0"/>
    <x v="1"/>
    <x v="2"/>
    <x v="0"/>
    <x v="0"/>
    <x v="0"/>
    <x v="0"/>
    <x v="0"/>
    <x v="344"/>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m/>
    <s v="Clear explanation of what the school / local authority / proprietor of independent schools is expected to do next"/>
    <m/>
    <m/>
    <x v="0"/>
    <x v="0"/>
    <m/>
    <s v="Individual"/>
    <x v="0"/>
    <s v="Teacher or other staff "/>
    <x v="13"/>
    <s v="Teacher / Lecturer / Practitioner"/>
    <m/>
    <x v="0"/>
    <x v="0"/>
    <s v="Primary"/>
    <m/>
    <m/>
    <m/>
    <m/>
    <m/>
    <m/>
    <m/>
    <s v="Not Answered"/>
    <m/>
    <m/>
    <m/>
    <s v="Publish response"/>
    <s v="ANON-E7Y6-NCCU-M"/>
  </r>
  <r>
    <n v="574"/>
    <m/>
    <s v="c"/>
    <n v="148"/>
    <m/>
    <x v="0"/>
    <x v="1"/>
    <x v="2"/>
    <x v="1"/>
    <x v="1"/>
    <x v="2"/>
    <x v="0"/>
    <s v="Informal discussions, speaking to children in the playground and formal focus groups"/>
    <x v="1"/>
    <m/>
    <x v="0"/>
    <m/>
    <x v="2"/>
    <x v="0"/>
    <x v="2"/>
    <m/>
    <x v="2"/>
    <x v="0"/>
    <x v="1"/>
    <x v="2"/>
    <x v="0"/>
    <x v="0"/>
    <x v="0"/>
    <x v="1"/>
    <x v="0"/>
    <m/>
    <x v="1"/>
    <x v="0"/>
    <x v="1"/>
    <x v="3"/>
    <x v="0"/>
    <x v="0"/>
    <x v="1"/>
    <x v="1"/>
    <x v="1"/>
    <x v="1"/>
    <x v="5"/>
    <x v="1"/>
    <x v="1"/>
    <x v="0"/>
    <x v="0"/>
    <x v="2"/>
    <x v="0"/>
    <x v="1"/>
    <x v="0"/>
    <x v="0"/>
    <x v="1"/>
    <x v="1"/>
    <x v="1"/>
    <x v="1"/>
    <x v="1"/>
    <x v="1"/>
    <x v="2"/>
    <x v="0"/>
    <x v="2"/>
    <x v="1"/>
    <x v="2"/>
    <x v="1"/>
    <x v="1"/>
    <x v="1"/>
    <x v="1"/>
    <x v="1"/>
    <x v="0"/>
    <x v="0"/>
    <x v="0"/>
    <x v="0"/>
    <x v="1"/>
    <x v="1"/>
    <x v="0"/>
    <x v="1"/>
    <x v="0"/>
    <x v="1"/>
    <m/>
    <s v="Clear explanation of what the school / local authority / proprietor of independent schools is expected to do next"/>
    <s v="Indication of the support needed to make improvements"/>
    <m/>
    <m/>
    <m/>
    <m/>
    <s v="Clear summary of strengths and areas for development"/>
    <m/>
    <m/>
    <m/>
    <m/>
    <s v="Clear explanation of what the school / local authority / proprietor of independent schools is expected to do next"/>
    <s v="Indication of the support needed to make improvements"/>
    <m/>
    <x v="2"/>
    <x v="1"/>
    <m/>
    <s v="Individual"/>
    <x v="0"/>
    <s v="Teacher or other staff "/>
    <x v="13"/>
    <s v="Teacher / Lecturer / Practitioner"/>
    <m/>
    <x v="0"/>
    <x v="0"/>
    <s v="Primary"/>
    <m/>
    <m/>
    <m/>
    <m/>
    <m/>
    <m/>
    <m/>
    <s v="Not Answered"/>
    <m/>
    <m/>
    <m/>
    <s v="Publish response"/>
    <s v="ANON-E7Y6-NCV7-9"/>
  </r>
  <r>
    <n v="575"/>
    <m/>
    <s v="c"/>
    <n v="426"/>
    <m/>
    <x v="0"/>
    <x v="1"/>
    <x v="1"/>
    <x v="1"/>
    <x v="0"/>
    <x v="2"/>
    <x v="3"/>
    <m/>
    <x v="0"/>
    <s v="Taking the views of small staff teams into account.  Just because they are a small team doesn’t mean it’s irrelevant"/>
    <x v="3"/>
    <m/>
    <x v="5"/>
    <x v="0"/>
    <x v="1"/>
    <m/>
    <x v="1"/>
    <x v="1"/>
    <x v="1"/>
    <x v="2"/>
    <x v="1"/>
    <x v="0"/>
    <x v="0"/>
    <x v="1"/>
    <x v="0"/>
    <m/>
    <x v="1"/>
    <x v="0"/>
    <x v="0"/>
    <x v="1"/>
    <x v="1"/>
    <x v="0"/>
    <x v="1"/>
    <x v="2"/>
    <x v="0"/>
    <x v="0"/>
    <x v="5"/>
    <x v="1"/>
    <x v="1"/>
    <x v="0"/>
    <x v="0"/>
    <x v="2"/>
    <x v="0"/>
    <x v="0"/>
    <x v="0"/>
    <x v="0"/>
    <x v="1"/>
    <x v="3"/>
    <x v="3"/>
    <x v="1"/>
    <x v="1"/>
    <x v="0"/>
    <x v="0"/>
    <x v="5"/>
    <x v="0"/>
    <x v="0"/>
    <x v="0"/>
    <x v="0"/>
    <x v="1"/>
    <x v="4"/>
    <x v="2"/>
    <x v="1"/>
    <x v="0"/>
    <x v="0"/>
    <x v="0"/>
    <x v="0"/>
    <x v="345"/>
    <x v="1"/>
    <x v="0"/>
    <x v="0"/>
    <x v="1"/>
    <x v="1"/>
    <m/>
    <s v="Clear explanation of what the school / local authority / proprietor of independent schools is expected to do next"/>
    <m/>
    <m/>
    <m/>
    <m/>
    <m/>
    <m/>
    <m/>
    <m/>
    <m/>
    <m/>
    <s v="Clear explanation of what the school / local authority / proprietor of independent schools is expected to do next"/>
    <m/>
    <m/>
    <x v="0"/>
    <x v="0"/>
    <m/>
    <s v="Individual"/>
    <x v="0"/>
    <s v="Teacher or other staff "/>
    <x v="13"/>
    <s v="Teacher / Lecturer / Practitioner"/>
    <m/>
    <x v="1"/>
    <x v="0"/>
    <m/>
    <m/>
    <m/>
    <m/>
    <m/>
    <m/>
    <m/>
    <m/>
    <s v="Not Answered"/>
    <m/>
    <m/>
    <m/>
    <s v="Do not publish response"/>
    <s v="ANON-E7Y6-NC5Z-B"/>
  </r>
  <r>
    <n v="576"/>
    <m/>
    <s v="c"/>
    <n v="629"/>
    <m/>
    <x v="0"/>
    <x v="1"/>
    <x v="1"/>
    <x v="1"/>
    <x v="1"/>
    <x v="3"/>
    <x v="2"/>
    <m/>
    <x v="0"/>
    <s v="More face to face discussion to ensure clarity"/>
    <x v="4"/>
    <m/>
    <x v="2"/>
    <x v="0"/>
    <x v="2"/>
    <m/>
    <x v="3"/>
    <x v="2"/>
    <x v="0"/>
    <x v="1"/>
    <x v="1"/>
    <x v="0"/>
    <x v="0"/>
    <x v="1"/>
    <x v="0"/>
    <m/>
    <x v="4"/>
    <x v="0"/>
    <x v="0"/>
    <x v="0"/>
    <x v="0"/>
    <x v="0"/>
    <x v="4"/>
    <x v="1"/>
    <x v="0"/>
    <x v="0"/>
    <x v="6"/>
    <x v="1"/>
    <x v="0"/>
    <x v="2"/>
    <x v="0"/>
    <x v="2"/>
    <x v="0"/>
    <x v="0"/>
    <x v="1"/>
    <x v="0"/>
    <x v="0"/>
    <x v="3"/>
    <x v="0"/>
    <x v="0"/>
    <x v="1"/>
    <x v="0"/>
    <x v="2"/>
    <x v="0"/>
    <x v="0"/>
    <x v="0"/>
    <x v="2"/>
    <x v="1"/>
    <x v="0"/>
    <x v="2"/>
    <x v="4"/>
    <x v="1"/>
    <x v="0"/>
    <x v="0"/>
    <x v="2"/>
    <x v="0"/>
    <x v="1"/>
    <x v="0"/>
    <x v="1"/>
    <x v="1"/>
    <x v="1"/>
    <x v="0"/>
    <m/>
    <m/>
    <m/>
    <m/>
    <m/>
    <m/>
    <m/>
    <m/>
    <m/>
    <m/>
    <m/>
    <m/>
    <m/>
    <m/>
    <m/>
    <x v="4"/>
    <x v="2"/>
    <s v="Would be good for school to give feedback on experience and HmIe team they were given"/>
    <s v="Individual"/>
    <x v="0"/>
    <s v="Teacher or other staff "/>
    <x v="13"/>
    <s v="Teacher / Lecturer / Practitioner"/>
    <m/>
    <x v="0"/>
    <x v="0"/>
    <s v="Primary"/>
    <m/>
    <m/>
    <m/>
    <m/>
    <m/>
    <m/>
    <m/>
    <s v="Not Answered"/>
    <m/>
    <m/>
    <m/>
    <s v="Do not publish response"/>
    <s v="ANON-E7Y6-NX9B-C"/>
  </r>
  <r>
    <n v="577"/>
    <m/>
    <s v="c"/>
    <n v="668"/>
    <m/>
    <x v="0"/>
    <x v="1"/>
    <x v="0"/>
    <x v="3"/>
    <x v="2"/>
    <x v="0"/>
    <x v="2"/>
    <m/>
    <x v="1"/>
    <m/>
    <x v="2"/>
    <m/>
    <x v="2"/>
    <x v="1"/>
    <x v="0"/>
    <m/>
    <x v="3"/>
    <x v="2"/>
    <x v="0"/>
    <x v="1"/>
    <x v="0"/>
    <x v="0"/>
    <x v="1"/>
    <x v="0"/>
    <x v="0"/>
    <m/>
    <x v="2"/>
    <x v="0"/>
    <x v="0"/>
    <x v="0"/>
    <x v="0"/>
    <x v="0"/>
    <x v="1"/>
    <x v="1"/>
    <x v="2"/>
    <x v="2"/>
    <x v="1"/>
    <x v="2"/>
    <x v="3"/>
    <x v="3"/>
    <x v="2"/>
    <x v="3"/>
    <x v="2"/>
    <x v="2"/>
    <x v="3"/>
    <x v="2"/>
    <x v="2"/>
    <x v="2"/>
    <x v="2"/>
    <x v="3"/>
    <x v="2"/>
    <x v="2"/>
    <x v="3"/>
    <x v="3"/>
    <x v="1"/>
    <x v="2"/>
    <x v="1"/>
    <x v="2"/>
    <x v="2"/>
    <x v="3"/>
    <x v="3"/>
    <x v="2"/>
    <x v="2"/>
    <x v="0"/>
    <x v="2"/>
    <x v="0"/>
    <x v="1"/>
    <x v="0"/>
    <x v="1"/>
    <x v="1"/>
    <x v="1"/>
    <x v="0"/>
    <m/>
    <m/>
    <m/>
    <m/>
    <m/>
    <m/>
    <m/>
    <m/>
    <m/>
    <m/>
    <m/>
    <m/>
    <m/>
    <m/>
    <m/>
    <x v="2"/>
    <x v="0"/>
    <m/>
    <s v="Individual"/>
    <x v="0"/>
    <s v="Teacher or other staff "/>
    <x v="13"/>
    <s v="Teacher / Lecturer / Practitioner"/>
    <m/>
    <x v="0"/>
    <x v="0"/>
    <m/>
    <m/>
    <m/>
    <s v="Secondary"/>
    <m/>
    <m/>
    <m/>
    <m/>
    <s v="Not Answered"/>
    <m/>
    <m/>
    <m/>
    <s v="Do not publish response"/>
    <s v="ANON-E7Y6-NXRZ-W"/>
  </r>
  <r>
    <n v="578"/>
    <m/>
    <s v="c"/>
    <n v="957"/>
    <m/>
    <x v="0"/>
    <x v="1"/>
    <x v="4"/>
    <x v="1"/>
    <x v="4"/>
    <x v="5"/>
    <x v="2"/>
    <m/>
    <x v="1"/>
    <m/>
    <x v="2"/>
    <m/>
    <x v="4"/>
    <x v="1"/>
    <x v="0"/>
    <m/>
    <x v="3"/>
    <x v="2"/>
    <x v="0"/>
    <x v="2"/>
    <x v="0"/>
    <x v="0"/>
    <x v="1"/>
    <x v="0"/>
    <x v="0"/>
    <m/>
    <x v="2"/>
    <x v="0"/>
    <x v="0"/>
    <x v="3"/>
    <x v="0"/>
    <x v="0"/>
    <x v="0"/>
    <x v="1"/>
    <x v="0"/>
    <x v="1"/>
    <x v="0"/>
    <x v="1"/>
    <x v="1"/>
    <x v="1"/>
    <x v="1"/>
    <x v="2"/>
    <x v="0"/>
    <x v="0"/>
    <x v="1"/>
    <x v="0"/>
    <x v="0"/>
    <x v="0"/>
    <x v="0"/>
    <x v="0"/>
    <x v="0"/>
    <x v="0"/>
    <x v="4"/>
    <x v="0"/>
    <x v="2"/>
    <x v="1"/>
    <x v="0"/>
    <x v="0"/>
    <x v="1"/>
    <x v="1"/>
    <x v="0"/>
    <x v="0"/>
    <x v="0"/>
    <x v="0"/>
    <x v="0"/>
    <x v="0"/>
    <x v="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m/>
    <m/>
    <s v="Indication of the support needed to make improvements"/>
    <m/>
    <x v="0"/>
    <x v="1"/>
    <m/>
    <s v="Individual"/>
    <x v="0"/>
    <s v="Teacher or other staff "/>
    <x v="13"/>
    <s v="Teacher / Lecturer / Practitioner"/>
    <m/>
    <x v="1"/>
    <x v="0"/>
    <m/>
    <m/>
    <m/>
    <m/>
    <m/>
    <m/>
    <m/>
    <m/>
    <s v="Local authority"/>
    <m/>
    <m/>
    <m/>
    <s v="Publish response"/>
    <s v="ANON-E7Y6-N43T-M"/>
  </r>
  <r>
    <n v="579"/>
    <m/>
    <s v="c"/>
    <n v="958"/>
    <m/>
    <x v="0"/>
    <x v="1"/>
    <x v="0"/>
    <x v="0"/>
    <x v="0"/>
    <x v="5"/>
    <x v="3"/>
    <m/>
    <x v="2"/>
    <m/>
    <x v="3"/>
    <m/>
    <x v="2"/>
    <x v="2"/>
    <x v="1"/>
    <m/>
    <x v="2"/>
    <x v="0"/>
    <x v="2"/>
    <x v="0"/>
    <x v="3"/>
    <x v="0"/>
    <x v="0"/>
    <x v="1"/>
    <x v="0"/>
    <m/>
    <x v="0"/>
    <x v="0"/>
    <x v="0"/>
    <x v="0"/>
    <x v="0"/>
    <x v="0"/>
    <x v="0"/>
    <x v="0"/>
    <x v="1"/>
    <x v="1"/>
    <x v="2"/>
    <x v="1"/>
    <x v="0"/>
    <x v="1"/>
    <x v="0"/>
    <x v="2"/>
    <x v="0"/>
    <x v="1"/>
    <x v="0"/>
    <x v="0"/>
    <x v="0"/>
    <x v="1"/>
    <x v="0"/>
    <x v="1"/>
    <x v="1"/>
    <x v="0"/>
    <x v="0"/>
    <x v="2"/>
    <x v="2"/>
    <x v="1"/>
    <x v="0"/>
    <x v="1"/>
    <x v="0"/>
    <x v="1"/>
    <x v="0"/>
    <x v="0"/>
    <x v="1"/>
    <x v="0"/>
    <x v="1"/>
    <x v="0"/>
    <x v="346"/>
    <x v="0"/>
    <x v="0"/>
    <x v="1"/>
    <x v="1"/>
    <x v="1"/>
    <s v="Recommendations for improvement"/>
    <s v="Clear explanation of what the school / local authority / proprietor of independent schools is expected to do next"/>
    <m/>
    <s v="Any planned follow-up activity by HM Inspectors"/>
    <m/>
    <m/>
    <m/>
    <s v="Clear summary of strengths and areas for development"/>
    <m/>
    <m/>
    <m/>
    <s v="Recommendations for improvement"/>
    <s v="Clear explanation of what the school / local authority / proprietor of independent schools is expected to do next"/>
    <m/>
    <m/>
    <x v="1"/>
    <x v="2"/>
    <m/>
    <s v="Individual"/>
    <x v="0"/>
    <s v="Teacher or other staff "/>
    <x v="13"/>
    <s v="Teacher / Lecturer / Practitioner"/>
    <m/>
    <x v="0"/>
    <x v="0"/>
    <s v="Primary"/>
    <m/>
    <m/>
    <m/>
    <m/>
    <m/>
    <m/>
    <m/>
    <s v="Not Answered"/>
    <m/>
    <m/>
    <m/>
    <s v="Do not publish response"/>
    <s v="ANON-E7Y6-N43M-D"/>
  </r>
  <r>
    <n v="580"/>
    <m/>
    <s v="c"/>
    <n v="971"/>
    <m/>
    <x v="0"/>
    <x v="1"/>
    <x v="1"/>
    <x v="5"/>
    <x v="0"/>
    <x v="1"/>
    <x v="3"/>
    <m/>
    <x v="1"/>
    <s v="In schools with leadership problems, it is difficult to speak out without leadership finding out."/>
    <x v="3"/>
    <m/>
    <x v="2"/>
    <x v="0"/>
    <x v="2"/>
    <m/>
    <x v="3"/>
    <x v="2"/>
    <x v="1"/>
    <x v="1"/>
    <x v="3"/>
    <x v="0"/>
    <x v="0"/>
    <x v="1"/>
    <x v="0"/>
    <m/>
    <x v="3"/>
    <x v="170"/>
    <x v="0"/>
    <x v="3"/>
    <x v="4"/>
    <x v="0"/>
    <x v="1"/>
    <x v="2"/>
    <x v="0"/>
    <x v="1"/>
    <x v="5"/>
    <x v="5"/>
    <x v="0"/>
    <x v="0"/>
    <x v="0"/>
    <x v="4"/>
    <x v="1"/>
    <x v="1"/>
    <x v="0"/>
    <x v="0"/>
    <x v="1"/>
    <x v="1"/>
    <x v="0"/>
    <x v="0"/>
    <x v="0"/>
    <x v="0"/>
    <x v="2"/>
    <x v="2"/>
    <x v="0"/>
    <x v="0"/>
    <x v="0"/>
    <x v="1"/>
    <x v="0"/>
    <x v="2"/>
    <x v="4"/>
    <x v="1"/>
    <x v="0"/>
    <x v="0"/>
    <x v="0"/>
    <x v="0"/>
    <x v="1"/>
    <x v="1"/>
    <x v="0"/>
    <x v="0"/>
    <x v="1"/>
    <x v="1"/>
    <s v="Recommendations for improvement"/>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m/>
    <m/>
    <s v="Examples of effective practice"/>
    <m/>
    <m/>
    <m/>
    <m/>
    <x v="4"/>
    <x v="2"/>
    <m/>
    <s v="Individual"/>
    <x v="0"/>
    <s v="Teacher or other staff "/>
    <x v="13"/>
    <s v="Teacher / Lecturer / Practitioner"/>
    <m/>
    <x v="0"/>
    <x v="0"/>
    <m/>
    <m/>
    <m/>
    <m/>
    <m/>
    <m/>
    <m/>
    <m/>
    <s v="Not Answered"/>
    <m/>
    <m/>
    <m/>
    <s v="Do not publish response"/>
    <s v="ANON-E7Y6-N4YZ-Z"/>
  </r>
  <r>
    <n v="581"/>
    <m/>
    <s v="c"/>
    <n v="983"/>
    <m/>
    <x v="0"/>
    <x v="1"/>
    <x v="2"/>
    <x v="2"/>
    <x v="1"/>
    <x v="2"/>
    <x v="3"/>
    <m/>
    <x v="2"/>
    <m/>
    <x v="4"/>
    <m/>
    <x v="6"/>
    <x v="2"/>
    <x v="1"/>
    <m/>
    <x v="4"/>
    <x v="5"/>
    <x v="1"/>
    <x v="2"/>
    <x v="1"/>
    <x v="0"/>
    <x v="0"/>
    <x v="1"/>
    <x v="0"/>
    <m/>
    <x v="1"/>
    <x v="0"/>
    <x v="0"/>
    <x v="0"/>
    <x v="0"/>
    <x v="0"/>
    <x v="0"/>
    <x v="0"/>
    <x v="0"/>
    <x v="4"/>
    <x v="2"/>
    <x v="1"/>
    <x v="2"/>
    <x v="0"/>
    <x v="0"/>
    <x v="2"/>
    <x v="0"/>
    <x v="1"/>
    <x v="1"/>
    <x v="1"/>
    <x v="1"/>
    <x v="0"/>
    <x v="0"/>
    <x v="1"/>
    <x v="1"/>
    <x v="1"/>
    <x v="2"/>
    <x v="2"/>
    <x v="3"/>
    <x v="0"/>
    <x v="2"/>
    <x v="1"/>
    <x v="0"/>
    <x v="0"/>
    <x v="4"/>
    <x v="1"/>
    <x v="0"/>
    <x v="0"/>
    <x v="0"/>
    <x v="0"/>
    <x v="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m/>
    <s v="Clear explanation of what the school / local authority / proprietor of independent schools is expected to do next"/>
    <s v="Indication of the support needed to make improvements"/>
    <m/>
    <x v="0"/>
    <x v="1"/>
    <m/>
    <s v="Individual"/>
    <x v="0"/>
    <s v="Teacher or other staff "/>
    <x v="13"/>
    <s v="Teacher / Lecturer / Practitioner"/>
    <m/>
    <x v="0"/>
    <x v="0"/>
    <m/>
    <m/>
    <m/>
    <s v="Secondary"/>
    <m/>
    <m/>
    <m/>
    <m/>
    <s v="Not Answered"/>
    <m/>
    <m/>
    <m/>
    <s v="Publish response"/>
    <s v="ANON-E7Y6-N4QX-P"/>
  </r>
  <r>
    <n v="582"/>
    <m/>
    <s v="c"/>
    <n v="1078"/>
    <m/>
    <x v="0"/>
    <x v="1"/>
    <x v="1"/>
    <x v="1"/>
    <x v="2"/>
    <x v="5"/>
    <x v="2"/>
    <m/>
    <x v="2"/>
    <m/>
    <x v="3"/>
    <m/>
    <x v="3"/>
    <x v="1"/>
    <x v="2"/>
    <m/>
    <x v="5"/>
    <x v="4"/>
    <x v="3"/>
    <x v="3"/>
    <x v="2"/>
    <x v="1"/>
    <x v="0"/>
    <x v="1"/>
    <x v="0"/>
    <m/>
    <x v="1"/>
    <x v="0"/>
    <x v="2"/>
    <x v="5"/>
    <x v="5"/>
    <x v="4"/>
    <x v="5"/>
    <x v="5"/>
    <x v="1"/>
    <x v="4"/>
    <x v="0"/>
    <x v="0"/>
    <x v="2"/>
    <x v="4"/>
    <x v="0"/>
    <x v="4"/>
    <x v="1"/>
    <x v="3"/>
    <x v="0"/>
    <x v="1"/>
    <x v="0"/>
    <x v="3"/>
    <x v="0"/>
    <x v="1"/>
    <x v="0"/>
    <x v="0"/>
    <x v="2"/>
    <x v="2"/>
    <x v="3"/>
    <x v="1"/>
    <x v="2"/>
    <x v="3"/>
    <x v="1"/>
    <x v="2"/>
    <x v="0"/>
    <x v="1"/>
    <x v="5"/>
    <x v="0"/>
    <x v="2"/>
    <x v="0"/>
    <x v="1"/>
    <x v="0"/>
    <x v="1"/>
    <x v="1"/>
    <x v="1"/>
    <x v="0"/>
    <m/>
    <m/>
    <m/>
    <m/>
    <m/>
    <m/>
    <m/>
    <m/>
    <m/>
    <m/>
    <m/>
    <m/>
    <m/>
    <m/>
    <m/>
    <x v="6"/>
    <x v="2"/>
    <m/>
    <s v="Individual"/>
    <x v="0"/>
    <s v="Teacher or other staff "/>
    <x v="13"/>
    <s v="Teacher / Lecturer / Practitioner"/>
    <m/>
    <x v="0"/>
    <x v="0"/>
    <m/>
    <m/>
    <m/>
    <s v="Secondary"/>
    <m/>
    <m/>
    <m/>
    <m/>
    <s v="Local authority"/>
    <m/>
    <m/>
    <m/>
    <s v="Do not publish response"/>
    <s v="ANON-E7Y6-N4CR-2"/>
  </r>
  <r>
    <n v="583"/>
    <m/>
    <s v="c"/>
    <n v="1079"/>
    <m/>
    <x v="0"/>
    <x v="1"/>
    <x v="1"/>
    <x v="0"/>
    <x v="0"/>
    <x v="4"/>
    <x v="2"/>
    <s v="Pupil voice is massively important but the conversation must be natural and free from pressure in order to capture a true reflection."/>
    <x v="1"/>
    <s v="Opportunities for anonymised  feedback is beneficial as there needs to be an opportunity for staff to share openly about any concerns about the school progress. Staff voice however does need to be considered to be genuinely reflective of progress being made in school. _x000a__x000a_Having advanced notification about topics of discussion would be beneficial to prepare for quality discussion."/>
    <x v="2"/>
    <m/>
    <x v="5"/>
    <x v="1"/>
    <x v="2"/>
    <s v="There may need to be a broader consideration, if schools are changing headteachers on a regular basis then this is something that should be taken into consideration. 1 school in Lochgelly (Fife) has gone through around 7 headteachers in around 7 years. This has to be taken into consideration with the local authority held accountable for this."/>
    <x v="3"/>
    <x v="2"/>
    <x v="4"/>
    <x v="1"/>
    <x v="1"/>
    <x v="0"/>
    <x v="1"/>
    <x v="0"/>
    <x v="0"/>
    <m/>
    <x v="1"/>
    <x v="0"/>
    <x v="0"/>
    <x v="0"/>
    <x v="0"/>
    <x v="0"/>
    <x v="0"/>
    <x v="1"/>
    <x v="3"/>
    <x v="1"/>
    <x v="0"/>
    <x v="1"/>
    <x v="0"/>
    <x v="0"/>
    <x v="0"/>
    <x v="0"/>
    <x v="1"/>
    <x v="1"/>
    <x v="0"/>
    <x v="0"/>
    <x v="0"/>
    <x v="0"/>
    <x v="0"/>
    <x v="1"/>
    <x v="1"/>
    <x v="0"/>
    <x v="2"/>
    <x v="0"/>
    <x v="2"/>
    <x v="1"/>
    <x v="0"/>
    <x v="1"/>
    <x v="0"/>
    <x v="4"/>
    <x v="2"/>
    <x v="3"/>
    <x v="0"/>
    <x v="92"/>
    <x v="0"/>
    <x v="0"/>
    <x v="347"/>
    <x v="1"/>
    <x v="0"/>
    <x v="0"/>
    <x v="0"/>
    <x v="1"/>
    <s v="Recommendations for improvement"/>
    <m/>
    <s v="Indication of the support needed to make improvements"/>
    <s v="Any planned follow-up activity by HM Inspectors"/>
    <m/>
    <m/>
    <m/>
    <s v="Clear summary of strengths and areas for development"/>
    <m/>
    <m/>
    <m/>
    <s v="Recommendations for improvement"/>
    <m/>
    <s v="Indication of the support needed to make improvements"/>
    <m/>
    <x v="1"/>
    <x v="2"/>
    <m/>
    <s v="Individual"/>
    <x v="0"/>
    <s v="Teacher or other staff "/>
    <x v="13"/>
    <s v="Teacher / Lecturer / Practitioner"/>
    <m/>
    <x v="0"/>
    <x v="0"/>
    <s v="Primary"/>
    <m/>
    <m/>
    <s v="Secondary"/>
    <m/>
    <m/>
    <m/>
    <m/>
    <s v="Not Answered"/>
    <m/>
    <m/>
    <m/>
    <s v="Publish response"/>
    <s v="ANON-E7Y6-N4CD-M"/>
  </r>
  <r>
    <n v="584"/>
    <m/>
    <s v="c"/>
    <n v="1080"/>
    <m/>
    <x v="0"/>
    <x v="1"/>
    <x v="0"/>
    <x v="0"/>
    <x v="0"/>
    <x v="5"/>
    <x v="2"/>
    <m/>
    <x v="0"/>
    <m/>
    <x v="2"/>
    <m/>
    <x v="3"/>
    <x v="0"/>
    <x v="0"/>
    <m/>
    <x v="2"/>
    <x v="2"/>
    <x v="0"/>
    <x v="1"/>
    <x v="2"/>
    <x v="0"/>
    <x v="0"/>
    <x v="1"/>
    <x v="0"/>
    <m/>
    <x v="1"/>
    <x v="0"/>
    <x v="0"/>
    <x v="0"/>
    <x v="1"/>
    <x v="0"/>
    <x v="1"/>
    <x v="2"/>
    <x v="0"/>
    <x v="1"/>
    <x v="0"/>
    <x v="0"/>
    <x v="2"/>
    <x v="0"/>
    <x v="0"/>
    <x v="4"/>
    <x v="0"/>
    <x v="0"/>
    <x v="2"/>
    <x v="3"/>
    <x v="0"/>
    <x v="1"/>
    <x v="1"/>
    <x v="1"/>
    <x v="1"/>
    <x v="0"/>
    <x v="2"/>
    <x v="2"/>
    <x v="0"/>
    <x v="1"/>
    <x v="0"/>
    <x v="1"/>
    <x v="0"/>
    <x v="2"/>
    <x v="2"/>
    <x v="0"/>
    <x v="0"/>
    <x v="0"/>
    <x v="0"/>
    <x v="0"/>
    <x v="1"/>
    <x v="1"/>
    <x v="0"/>
    <x v="1"/>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s v="Examples of effective practice"/>
    <s v="Recommendations for improvement"/>
    <s v="Clear explanation of what the school / local authority / proprietor of independent schools is expected to do next"/>
    <m/>
    <m/>
    <x v="0"/>
    <x v="0"/>
    <m/>
    <s v="Individual"/>
    <x v="0"/>
    <s v="Teacher or other staff "/>
    <x v="13"/>
    <s v="Teacher / Lecturer / Practitioner"/>
    <m/>
    <x v="0"/>
    <x v="0"/>
    <m/>
    <m/>
    <m/>
    <s v="Secondary"/>
    <m/>
    <m/>
    <m/>
    <m/>
    <s v="Local authority"/>
    <m/>
    <m/>
    <m/>
    <s v="Publish response"/>
    <s v="ANON-E7Y6-N4C2-2"/>
  </r>
  <r>
    <n v="585"/>
    <m/>
    <s v="c"/>
    <n v="1098"/>
    <m/>
    <x v="0"/>
    <x v="1"/>
    <x v="0"/>
    <x v="1"/>
    <x v="0"/>
    <x v="2"/>
    <x v="6"/>
    <m/>
    <x v="1"/>
    <s v="Ongoing opportunities to discuss the process"/>
    <x v="2"/>
    <s v="Unsure as it only seems to be parents/carers with issues that come forward."/>
    <x v="2"/>
    <x v="3"/>
    <x v="6"/>
    <s v="I feel that if QA by LA is robust the process does not always add value but will add stress for staff."/>
    <x v="1"/>
    <x v="1"/>
    <x v="1"/>
    <x v="1"/>
    <x v="1"/>
    <x v="1"/>
    <x v="0"/>
    <x v="0"/>
    <x v="0"/>
    <m/>
    <x v="3"/>
    <x v="171"/>
    <x v="1"/>
    <x v="0"/>
    <x v="1"/>
    <x v="1"/>
    <x v="1"/>
    <x v="1"/>
    <x v="0"/>
    <x v="1"/>
    <x v="2"/>
    <x v="1"/>
    <x v="0"/>
    <x v="0"/>
    <x v="1"/>
    <x v="2"/>
    <x v="1"/>
    <x v="1"/>
    <x v="0"/>
    <x v="0"/>
    <x v="0"/>
    <x v="1"/>
    <x v="1"/>
    <x v="0"/>
    <x v="1"/>
    <x v="1"/>
    <x v="2"/>
    <x v="2"/>
    <x v="0"/>
    <x v="1"/>
    <x v="0"/>
    <x v="1"/>
    <x v="0"/>
    <x v="2"/>
    <x v="2"/>
    <x v="0"/>
    <x v="1"/>
    <x v="93"/>
    <x v="0"/>
    <x v="0"/>
    <x v="348"/>
    <x v="1"/>
    <x v="1"/>
    <x v="0"/>
    <x v="0"/>
    <x v="1"/>
    <m/>
    <s v="Clear explanation of what the school / local authority / proprietor of independent schools is expected to do next"/>
    <m/>
    <m/>
    <m/>
    <m/>
    <s v="Language and content which reflects the context of the school"/>
    <m/>
    <s v="Timely publication after the inspection"/>
    <m/>
    <s v="Examples of effective practice"/>
    <m/>
    <m/>
    <m/>
    <m/>
    <x v="4"/>
    <x v="2"/>
    <m/>
    <s v="Individual"/>
    <x v="0"/>
    <s v="Teacher or other staff "/>
    <x v="13"/>
    <s v="Teacher / Lecturer / Practitioner"/>
    <m/>
    <x v="0"/>
    <x v="0"/>
    <m/>
    <m/>
    <m/>
    <s v="Secondary"/>
    <m/>
    <m/>
    <m/>
    <m/>
    <s v="Not Answered"/>
    <m/>
    <m/>
    <m/>
    <s v="Publish response"/>
    <s v="ANON-E7Y6-N4C8-8"/>
  </r>
  <r>
    <n v="586"/>
    <m/>
    <s v="c"/>
    <n v="1099"/>
    <m/>
    <x v="0"/>
    <x v="1"/>
    <x v="2"/>
    <x v="3"/>
    <x v="0"/>
    <x v="0"/>
    <x v="2"/>
    <s v="Focus groups"/>
    <x v="0"/>
    <s v="Open invitation to contribute at set times."/>
    <x v="3"/>
    <m/>
    <x v="5"/>
    <x v="0"/>
    <x v="2"/>
    <m/>
    <x v="2"/>
    <x v="0"/>
    <x v="2"/>
    <x v="0"/>
    <x v="3"/>
    <x v="1"/>
    <x v="0"/>
    <x v="1"/>
    <x v="0"/>
    <m/>
    <x v="1"/>
    <x v="0"/>
    <x v="0"/>
    <x v="0"/>
    <x v="0"/>
    <x v="0"/>
    <x v="1"/>
    <x v="1"/>
    <x v="1"/>
    <x v="1"/>
    <x v="6"/>
    <x v="1"/>
    <x v="0"/>
    <x v="1"/>
    <x v="0"/>
    <x v="2"/>
    <x v="0"/>
    <x v="0"/>
    <x v="1"/>
    <x v="1"/>
    <x v="0"/>
    <x v="1"/>
    <x v="1"/>
    <x v="1"/>
    <x v="1"/>
    <x v="0"/>
    <x v="0"/>
    <x v="0"/>
    <x v="2"/>
    <x v="2"/>
    <x v="0"/>
    <x v="1"/>
    <x v="0"/>
    <x v="0"/>
    <x v="2"/>
    <x v="1"/>
    <x v="1"/>
    <x v="0"/>
    <x v="0"/>
    <x v="0"/>
    <x v="349"/>
    <x v="1"/>
    <x v="0"/>
    <x v="0"/>
    <x v="0"/>
    <x v="1"/>
    <s v="Recommendations for improvement"/>
    <s v="Clear explanation of what the school / local authority / proprietor of independent schools is expected to do next"/>
    <m/>
    <m/>
    <m/>
    <m/>
    <m/>
    <s v="Clear summary of strengths and areas for development"/>
    <m/>
    <m/>
    <s v="Examples of effective practice"/>
    <s v="Recommendations for improvement"/>
    <m/>
    <m/>
    <m/>
    <x v="4"/>
    <x v="2"/>
    <m/>
    <s v="Individual"/>
    <x v="0"/>
    <s v="Teacher or other staff "/>
    <x v="13"/>
    <s v="Teacher / Lecturer / Practitioner"/>
    <m/>
    <x v="0"/>
    <x v="0"/>
    <m/>
    <m/>
    <m/>
    <s v="Secondary"/>
    <m/>
    <m/>
    <m/>
    <m/>
    <s v="Local authority"/>
    <m/>
    <m/>
    <m/>
    <s v="Publish response"/>
    <s v="ANON-E7Y6-N4C7-7"/>
  </r>
  <r>
    <n v="587"/>
    <m/>
    <s v="c"/>
    <n v="1108"/>
    <m/>
    <x v="0"/>
    <x v="1"/>
    <x v="2"/>
    <x v="0"/>
    <x v="1"/>
    <x v="2"/>
    <x v="0"/>
    <m/>
    <x v="0"/>
    <m/>
    <x v="0"/>
    <m/>
    <x v="6"/>
    <x v="0"/>
    <x v="4"/>
    <s v="I think it should be a combination of a cycle and if there are serious concerns, if that were to be possible."/>
    <x v="2"/>
    <x v="0"/>
    <x v="0"/>
    <x v="2"/>
    <x v="0"/>
    <x v="0"/>
    <x v="1"/>
    <x v="0"/>
    <x v="0"/>
    <m/>
    <x v="0"/>
    <x v="0"/>
    <x v="0"/>
    <x v="3"/>
    <x v="0"/>
    <x v="0"/>
    <x v="0"/>
    <x v="0"/>
    <x v="1"/>
    <x v="1"/>
    <x v="0"/>
    <x v="1"/>
    <x v="2"/>
    <x v="1"/>
    <x v="0"/>
    <x v="0"/>
    <x v="0"/>
    <x v="0"/>
    <x v="1"/>
    <x v="1"/>
    <x v="1"/>
    <x v="0"/>
    <x v="1"/>
    <x v="1"/>
    <x v="1"/>
    <x v="0"/>
    <x v="0"/>
    <x v="4"/>
    <x v="2"/>
    <x v="1"/>
    <x v="0"/>
    <x v="1"/>
    <x v="0"/>
    <x v="0"/>
    <x v="0"/>
    <x v="0"/>
    <x v="1"/>
    <x v="0"/>
    <x v="0"/>
    <x v="0"/>
    <x v="1"/>
    <x v="1"/>
    <x v="0"/>
    <x v="1"/>
    <x v="1"/>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0"/>
    <x v="2"/>
    <m/>
    <s v="Individual"/>
    <x v="0"/>
    <s v="Teacher or other staff "/>
    <x v="13"/>
    <s v="Teacher / Lecturer / Practitioner"/>
    <m/>
    <x v="0"/>
    <x v="0"/>
    <m/>
    <m/>
    <m/>
    <s v="Secondary"/>
    <m/>
    <m/>
    <m/>
    <m/>
    <s v="Local authority"/>
    <m/>
    <m/>
    <m/>
    <s v="Do not publish response"/>
    <s v="ANON-E7Y6-N4B2-1"/>
  </r>
  <r>
    <n v="588"/>
    <m/>
    <s v="c"/>
    <n v="1126"/>
    <m/>
    <x v="0"/>
    <x v="1"/>
    <x v="0"/>
    <x v="0"/>
    <x v="1"/>
    <x v="0"/>
    <x v="0"/>
    <s v="Focus Groups should be randomly selected to ensure a breadth of experience. Focus groups are chosen by the schools and schools prime the pupils on what answers they should be giving which makes the whole inspection false."/>
    <x v="0"/>
    <s v="Again, Focus Groups should be randomly chosen and staff not primed for inspection, to get a whole rounded approach."/>
    <x v="0"/>
    <s v="informal drop in evening."/>
    <x v="6"/>
    <x v="0"/>
    <x v="1"/>
    <m/>
    <x v="0"/>
    <x v="3"/>
    <x v="1"/>
    <x v="0"/>
    <x v="3"/>
    <x v="0"/>
    <x v="1"/>
    <x v="0"/>
    <x v="0"/>
    <m/>
    <x v="1"/>
    <x v="172"/>
    <x v="1"/>
    <x v="1"/>
    <x v="0"/>
    <x v="0"/>
    <x v="0"/>
    <x v="0"/>
    <x v="0"/>
    <x v="1"/>
    <x v="0"/>
    <x v="0"/>
    <x v="1"/>
    <x v="0"/>
    <x v="0"/>
    <x v="2"/>
    <x v="1"/>
    <x v="0"/>
    <x v="1"/>
    <x v="1"/>
    <x v="1"/>
    <x v="0"/>
    <x v="1"/>
    <x v="1"/>
    <x v="1"/>
    <x v="0"/>
    <x v="2"/>
    <x v="0"/>
    <x v="0"/>
    <x v="1"/>
    <x v="0"/>
    <x v="1"/>
    <x v="0"/>
    <x v="0"/>
    <x v="4"/>
    <x v="0"/>
    <x v="1"/>
    <x v="94"/>
    <x v="0"/>
    <x v="0"/>
    <x v="350"/>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s v="All are useful, It would be good to here specific examples of good practice in the school. Even so the school can utilise that. We don't always know what is happening in other peoples classrooms but this gives us a good idea. _x000a_Furthermore great examples that can go in a national sharing of good practice. E.g. Here is an example of a good RME lesson. It's mad to have people go into schools and not share the positive things happening."/>
    <m/>
    <s v="Clear summary of strengths and areas for development"/>
    <m/>
    <m/>
    <s v="Examples of effective practice"/>
    <s v="Recommendations for improvement"/>
    <m/>
    <m/>
    <m/>
    <x v="4"/>
    <x v="0"/>
    <m/>
    <s v="Individual"/>
    <x v="0"/>
    <s v="Teacher or other staff "/>
    <x v="13"/>
    <s v="Teacher / Lecturer / Practitioner"/>
    <m/>
    <x v="0"/>
    <x v="0"/>
    <m/>
    <m/>
    <m/>
    <s v="Secondary"/>
    <m/>
    <m/>
    <m/>
    <m/>
    <s v="Not Answered"/>
    <m/>
    <m/>
    <m/>
    <s v="Do not publish response"/>
    <s v="ANON-E7Y6-N4BK-T"/>
  </r>
  <r>
    <n v="589"/>
    <m/>
    <s v="c"/>
    <n v="1110"/>
    <m/>
    <x v="0"/>
    <x v="1"/>
    <x v="0"/>
    <x v="1"/>
    <x v="0"/>
    <x v="5"/>
    <x v="0"/>
    <s v="We need feedback to shape what and how we teach. This come from many avenues, but why not have the people who are receiving this input have a say on what they want, and let them shape their future._x000a__x000a_It is better to have a tangible buy in, as they feel they have helped shape their future, than dragging them into something they do not understand or being forced on them."/>
    <x v="0"/>
    <s v="We are the 'frontline' who deliver the syllabus and can give opinions on what we see works or not."/>
    <x v="0"/>
    <s v="Parents/carers/guardians also need to buy into what the pupils are learning and can advise on blocks/supports to learning children may experience away from the school environment, that can shape how the school deliver content."/>
    <x v="5"/>
    <x v="3"/>
    <x v="1"/>
    <m/>
    <x v="3"/>
    <x v="5"/>
    <x v="1"/>
    <x v="1"/>
    <x v="1"/>
    <x v="1"/>
    <x v="0"/>
    <x v="0"/>
    <x v="0"/>
    <m/>
    <x v="5"/>
    <x v="0"/>
    <x v="1"/>
    <x v="1"/>
    <x v="0"/>
    <x v="0"/>
    <x v="1"/>
    <x v="1"/>
    <x v="1"/>
    <x v="4"/>
    <x v="2"/>
    <x v="4"/>
    <x v="2"/>
    <x v="0"/>
    <x v="0"/>
    <x v="2"/>
    <x v="0"/>
    <x v="1"/>
    <x v="1"/>
    <x v="0"/>
    <x v="1"/>
    <x v="0"/>
    <x v="1"/>
    <x v="1"/>
    <x v="0"/>
    <x v="1"/>
    <x v="4"/>
    <x v="0"/>
    <x v="0"/>
    <x v="1"/>
    <x v="2"/>
    <x v="0"/>
    <x v="0"/>
    <x v="0"/>
    <x v="2"/>
    <x v="1"/>
    <x v="1"/>
    <x v="0"/>
    <x v="0"/>
    <x v="0"/>
    <x v="351"/>
    <x v="1"/>
    <x v="0"/>
    <x v="1"/>
    <x v="1"/>
    <x v="1"/>
    <m/>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m/>
    <m/>
    <m/>
    <m/>
    <s v="Clear explanation of what the school / local authority / proprietor of independent schools is expected to do next"/>
    <m/>
    <m/>
    <x v="4"/>
    <x v="2"/>
    <m/>
    <s v="Individual"/>
    <x v="0"/>
    <s v="Teacher or other staff "/>
    <x v="13"/>
    <s v="Support Staff"/>
    <m/>
    <x v="0"/>
    <x v="0"/>
    <m/>
    <m/>
    <m/>
    <s v="Secondary"/>
    <m/>
    <m/>
    <m/>
    <m/>
    <s v="Not Answered"/>
    <m/>
    <m/>
    <m/>
    <s v="Publish response"/>
    <s v="ANON-E7Y6-N4BC-J"/>
  </r>
  <r>
    <n v="590"/>
    <m/>
    <s v="c"/>
    <n v="544"/>
    <m/>
    <x v="0"/>
    <x v="1"/>
    <x v="0"/>
    <x v="1"/>
    <x v="4"/>
    <x v="2"/>
    <x v="1"/>
    <m/>
    <x v="1"/>
    <s v="* post observed lesson discussion _x000a_* all school staff responding to findings and discussing with inspectorate"/>
    <x v="3"/>
    <m/>
    <x v="0"/>
    <x v="1"/>
    <x v="3"/>
    <s v="I think they should be done on a local basis by councils who in turn should be inspected to review their inspection/quality assurance standards. Schools should be inspected once a HT has been in post for two years and then every five years unless issues are flagged."/>
    <x v="1"/>
    <x v="1"/>
    <x v="1"/>
    <x v="1"/>
    <x v="0"/>
    <x v="0"/>
    <x v="1"/>
    <x v="0"/>
    <x v="0"/>
    <s v="An acknowledgment of the particular challenges faced by an establishment."/>
    <x v="5"/>
    <x v="173"/>
    <x v="1"/>
    <x v="1"/>
    <x v="1"/>
    <x v="0"/>
    <x v="1"/>
    <x v="1"/>
    <x v="1"/>
    <x v="1"/>
    <x v="2"/>
    <x v="1"/>
    <x v="1"/>
    <x v="1"/>
    <x v="0"/>
    <x v="0"/>
    <x v="0"/>
    <x v="0"/>
    <x v="0"/>
    <x v="0"/>
    <x v="1"/>
    <x v="0"/>
    <x v="0"/>
    <x v="1"/>
    <x v="0"/>
    <x v="1"/>
    <x v="2"/>
    <x v="0"/>
    <x v="2"/>
    <x v="1"/>
    <x v="0"/>
    <x v="1"/>
    <x v="0"/>
    <x v="0"/>
    <x v="2"/>
    <x v="0"/>
    <x v="0"/>
    <x v="0"/>
    <x v="0"/>
    <x v="61"/>
    <x v="352"/>
    <x v="1"/>
    <x v="0"/>
    <x v="1"/>
    <x v="1"/>
    <x v="0"/>
    <s v="Recommendations for improvement"/>
    <s v="Clear explanation of what the school / local authority / proprietor of independent schools is expected to do next"/>
    <m/>
    <m/>
    <m/>
    <m/>
    <s v="Language and content which reflects the context of the school"/>
    <s v="Clear summary of strengths and areas for development"/>
    <m/>
    <m/>
    <m/>
    <m/>
    <s v="Clear explanation of what the school / local authority / proprietor of independent schools is expected to do next"/>
    <m/>
    <m/>
    <x v="2"/>
    <x v="0"/>
    <m/>
    <s v="Individual"/>
    <x v="0"/>
    <s v="Teacher or other staff "/>
    <x v="14"/>
    <s v="Teacher / Lecturer / Practitioner"/>
    <m/>
    <x v="0"/>
    <x v="0"/>
    <m/>
    <m/>
    <s v="Public Sector"/>
    <s v="Secondary"/>
    <m/>
    <m/>
    <m/>
    <m/>
    <s v="Not Answered"/>
    <s v=""/>
    <m/>
    <m/>
    <s v="Publish response"/>
    <s v="ANON-E7Y6-NXXU-X"/>
  </r>
  <r>
    <n v="591"/>
    <m/>
    <s v="c"/>
    <n v="23"/>
    <m/>
    <x v="0"/>
    <x v="1"/>
    <x v="3"/>
    <x v="5"/>
    <x v="3"/>
    <x v="4"/>
    <x v="3"/>
    <m/>
    <x v="1"/>
    <m/>
    <x v="2"/>
    <m/>
    <x v="0"/>
    <x v="2"/>
    <x v="4"/>
    <m/>
    <x v="4"/>
    <x v="0"/>
    <x v="0"/>
    <x v="2"/>
    <x v="1"/>
    <x v="0"/>
    <x v="0"/>
    <x v="1"/>
    <x v="0"/>
    <m/>
    <x v="1"/>
    <x v="0"/>
    <x v="1"/>
    <x v="1"/>
    <x v="0"/>
    <x v="4"/>
    <x v="5"/>
    <x v="5"/>
    <x v="3"/>
    <x v="0"/>
    <x v="3"/>
    <x v="0"/>
    <x v="0"/>
    <x v="1"/>
    <x v="0"/>
    <x v="2"/>
    <x v="0"/>
    <x v="0"/>
    <x v="0"/>
    <x v="0"/>
    <x v="0"/>
    <x v="1"/>
    <x v="0"/>
    <x v="1"/>
    <x v="1"/>
    <x v="0"/>
    <x v="2"/>
    <x v="0"/>
    <x v="0"/>
    <x v="1"/>
    <x v="0"/>
    <x v="1"/>
    <x v="0"/>
    <x v="2"/>
    <x v="2"/>
    <x v="0"/>
    <x v="0"/>
    <x v="0"/>
    <x v="0"/>
    <x v="0"/>
    <x v="1"/>
    <x v="1"/>
    <x v="0"/>
    <x v="0"/>
    <x v="0"/>
    <x v="0"/>
    <s v="Recommendations for improvement"/>
    <m/>
    <s v="Indication of the support needed to make improvements"/>
    <s v="Any planned follow-up activity by HM Inspectors"/>
    <m/>
    <m/>
    <m/>
    <s v="Clear summary of strengths and areas for development"/>
    <m/>
    <m/>
    <m/>
    <m/>
    <s v="Clear explanation of what the school / local authority / proprietor of independent schools is expected to do next"/>
    <s v="Indication of the support needed to make improvements"/>
    <m/>
    <x v="0"/>
    <x v="2"/>
    <m/>
    <s v="Individual"/>
    <x v="0"/>
    <s v="Teacher or other staff "/>
    <x v="14"/>
    <s v="Teacher / Lecturer / Practitioner"/>
    <m/>
    <x v="0"/>
    <x v="0"/>
    <s v="Primary"/>
    <m/>
    <m/>
    <m/>
    <m/>
    <m/>
    <m/>
    <m/>
    <s v="Local authority"/>
    <m/>
    <m/>
    <m/>
    <s v="Publish response"/>
    <s v="ANON-E7Y6-NCQ6-3"/>
  </r>
  <r>
    <n v="592"/>
    <m/>
    <s v="c"/>
    <n v="26"/>
    <m/>
    <x v="0"/>
    <x v="1"/>
    <x v="0"/>
    <x v="3"/>
    <x v="0"/>
    <x v="0"/>
    <x v="2"/>
    <m/>
    <x v="1"/>
    <m/>
    <x v="3"/>
    <m/>
    <x v="5"/>
    <x v="0"/>
    <x v="2"/>
    <m/>
    <x v="3"/>
    <x v="0"/>
    <x v="0"/>
    <x v="1"/>
    <x v="1"/>
    <x v="0"/>
    <x v="1"/>
    <x v="0"/>
    <x v="0"/>
    <m/>
    <x v="1"/>
    <x v="0"/>
    <x v="2"/>
    <x v="5"/>
    <x v="5"/>
    <x v="4"/>
    <x v="5"/>
    <x v="5"/>
    <x v="2"/>
    <x v="2"/>
    <x v="1"/>
    <x v="2"/>
    <x v="3"/>
    <x v="3"/>
    <x v="2"/>
    <x v="3"/>
    <x v="2"/>
    <x v="2"/>
    <x v="3"/>
    <x v="2"/>
    <x v="2"/>
    <x v="2"/>
    <x v="2"/>
    <x v="3"/>
    <x v="2"/>
    <x v="2"/>
    <x v="3"/>
    <x v="3"/>
    <x v="1"/>
    <x v="2"/>
    <x v="1"/>
    <x v="2"/>
    <x v="2"/>
    <x v="3"/>
    <x v="3"/>
    <x v="2"/>
    <x v="2"/>
    <x v="0"/>
    <x v="0"/>
    <x v="0"/>
    <x v="1"/>
    <x v="0"/>
    <x v="1"/>
    <x v="1"/>
    <x v="1"/>
    <x v="0"/>
    <m/>
    <m/>
    <m/>
    <m/>
    <m/>
    <m/>
    <m/>
    <m/>
    <m/>
    <m/>
    <m/>
    <m/>
    <m/>
    <m/>
    <m/>
    <x v="4"/>
    <x v="3"/>
    <m/>
    <s v="Individual"/>
    <x v="0"/>
    <s v="Teacher or other staff "/>
    <x v="14"/>
    <s v="Teacher / Lecturer / Practitioner"/>
    <m/>
    <x v="0"/>
    <x v="0"/>
    <s v="Primary"/>
    <m/>
    <m/>
    <m/>
    <m/>
    <m/>
    <m/>
    <m/>
    <s v="Not Answered"/>
    <m/>
    <m/>
    <m/>
    <s v="Do not publish response"/>
    <s v="ANON-E7Y6-NCQE-J"/>
  </r>
  <r>
    <n v="593"/>
    <m/>
    <s v="c"/>
    <n v="33"/>
    <m/>
    <x v="0"/>
    <x v="1"/>
    <x v="0"/>
    <x v="3"/>
    <x v="4"/>
    <x v="0"/>
    <x v="0"/>
    <s v="Learning conversations and possibly display of learning."/>
    <x v="1"/>
    <s v="Written feedback is important as not all teachers are confident discussing face to face what really matters to them."/>
    <x v="0"/>
    <s v="Open afternoon inviting people in to school to discuss. Written feedback."/>
    <x v="5"/>
    <x v="0"/>
    <x v="4"/>
    <s v="Inspections are very daunting and not always a supportive visit. Teachers are under immense pressure during this time. Inspectors are not seeing “the norm”. Inspectors are seeing what management have directed teachers to display. Often it’s prepared for and not really a true reflection on what’s going on."/>
    <x v="1"/>
    <x v="1"/>
    <x v="4"/>
    <x v="1"/>
    <x v="1"/>
    <x v="0"/>
    <x v="0"/>
    <x v="1"/>
    <x v="0"/>
    <m/>
    <x v="1"/>
    <x v="0"/>
    <x v="0"/>
    <x v="0"/>
    <x v="0"/>
    <x v="0"/>
    <x v="0"/>
    <x v="1"/>
    <x v="0"/>
    <x v="4"/>
    <x v="2"/>
    <x v="0"/>
    <x v="0"/>
    <x v="0"/>
    <x v="1"/>
    <x v="4"/>
    <x v="0"/>
    <x v="1"/>
    <x v="0"/>
    <x v="0"/>
    <x v="0"/>
    <x v="1"/>
    <x v="0"/>
    <x v="0"/>
    <x v="0"/>
    <x v="1"/>
    <x v="2"/>
    <x v="2"/>
    <x v="0"/>
    <x v="1"/>
    <x v="0"/>
    <x v="0"/>
    <x v="1"/>
    <x v="4"/>
    <x v="2"/>
    <x v="0"/>
    <x v="0"/>
    <x v="0"/>
    <x v="0"/>
    <x v="0"/>
    <x v="353"/>
    <x v="0"/>
    <x v="0"/>
    <x v="1"/>
    <x v="1"/>
    <x v="1"/>
    <m/>
    <s v="Clear explanation of what the school / local authority / proprietor of independent schools is expected to do next"/>
    <m/>
    <m/>
    <m/>
    <m/>
    <m/>
    <s v="Clear summary of strengths and areas for development"/>
    <s v="Timely publication after the inspection"/>
    <m/>
    <s v="Examples of effective practice"/>
    <m/>
    <m/>
    <m/>
    <m/>
    <x v="2"/>
    <x v="0"/>
    <m/>
    <s v="Individual"/>
    <x v="0"/>
    <s v="Teacher or other staff "/>
    <x v="14"/>
    <s v="Teacher / Lecturer / Practitioner"/>
    <m/>
    <x v="0"/>
    <x v="0"/>
    <s v="Primary"/>
    <m/>
    <m/>
    <m/>
    <m/>
    <m/>
    <m/>
    <m/>
    <s v="Not Answered"/>
    <m/>
    <m/>
    <m/>
    <s v="Do not publish response"/>
    <s v="ANON-E7Y6-NC8D-R"/>
  </r>
  <r>
    <n v="594"/>
    <m/>
    <s v="c"/>
    <n v="111"/>
    <m/>
    <x v="0"/>
    <x v="1"/>
    <x v="0"/>
    <x v="1"/>
    <x v="1"/>
    <x v="0"/>
    <x v="0"/>
    <s v="Inspectors to choose children rather than school selecting. _x000a_Online or glow form to parents and families._x000a_Inspectors to complete discussions with pupils in school."/>
    <x v="0"/>
    <s v="Safe spaces to talk openly free of intimidation or concern about SLT._x000a_Also please consider unannounced inspections."/>
    <x v="0"/>
    <s v="Email or sample of parents that inspectors choose"/>
    <x v="3"/>
    <x v="0"/>
    <x v="0"/>
    <m/>
    <x v="0"/>
    <x v="3"/>
    <x v="0"/>
    <x v="0"/>
    <x v="3"/>
    <x v="1"/>
    <x v="0"/>
    <x v="1"/>
    <x v="0"/>
    <m/>
    <x v="2"/>
    <x v="0"/>
    <x v="0"/>
    <x v="0"/>
    <x v="0"/>
    <x v="0"/>
    <x v="0"/>
    <x v="0"/>
    <x v="0"/>
    <x v="0"/>
    <x v="0"/>
    <x v="0"/>
    <x v="0"/>
    <x v="0"/>
    <x v="0"/>
    <x v="4"/>
    <x v="0"/>
    <x v="0"/>
    <x v="1"/>
    <x v="0"/>
    <x v="1"/>
    <x v="0"/>
    <x v="1"/>
    <x v="1"/>
    <x v="1"/>
    <x v="0"/>
    <x v="4"/>
    <x v="0"/>
    <x v="0"/>
    <x v="1"/>
    <x v="0"/>
    <x v="1"/>
    <x v="0"/>
    <x v="0"/>
    <x v="0"/>
    <x v="0"/>
    <x v="1"/>
    <x v="0"/>
    <x v="0"/>
    <x v="0"/>
    <x v="354"/>
    <x v="0"/>
    <x v="0"/>
    <x v="1"/>
    <x v="0"/>
    <x v="1"/>
    <s v="Recommendations for improvement"/>
    <s v="Clear explanation of what the school / local authority / proprietor of independent schools is expected to do next"/>
    <s v="Indication of the support needed to make improvements"/>
    <m/>
    <m/>
    <m/>
    <m/>
    <s v="Clear summary of strengths and areas for development"/>
    <m/>
    <m/>
    <m/>
    <s v="Recommendations for improvement"/>
    <s v="Clear explanation of what the school / local authority / proprietor of independent schools is expected to do next"/>
    <m/>
    <m/>
    <x v="2"/>
    <x v="0"/>
    <m/>
    <s v="Individual"/>
    <x v="0"/>
    <s v="Teacher or other staff "/>
    <x v="14"/>
    <s v="Teacher / Lecturer / Practitioner"/>
    <m/>
    <x v="0"/>
    <x v="0"/>
    <s v="Primary"/>
    <m/>
    <m/>
    <m/>
    <m/>
    <m/>
    <m/>
    <m/>
    <s v="Not Answered"/>
    <m/>
    <m/>
    <m/>
    <s v="Publish response"/>
    <s v="ANON-E7Y6-NCCP-F"/>
  </r>
  <r>
    <n v="595"/>
    <m/>
    <s v="c"/>
    <n v="158"/>
    <m/>
    <x v="0"/>
    <x v="1"/>
    <x v="0"/>
    <x v="2"/>
    <x v="3"/>
    <x v="1"/>
    <x v="2"/>
    <s v="I think there is too much emphasis on ‘pupil voice’ when it comes to an inspection. The children are trained on what to say and sometimes they don’t even know what they’re saying or why they are saying it. I agree that children should definitely have a pupil voice but it should definitely be more natural"/>
    <x v="0"/>
    <s v="Questionnaires should be anonymous. Teachers feel forced into agreeing with everything because if we don’t, it makes us feel vulnerable and under attack from management."/>
    <x v="2"/>
    <m/>
    <x v="5"/>
    <x v="3"/>
    <x v="2"/>
    <s v="I think schools should be inspected without any notice and then perhaps you will see what schools are actually like. I had an inspection last year and we were in school until 8pm every night and at the weekend. The budget was used up on resources and we were told we were bringing out ‘our best China’ for HMI. It’s a totally unrealistic view of how a school runs."/>
    <x v="2"/>
    <x v="0"/>
    <x v="0"/>
    <x v="1"/>
    <x v="0"/>
    <x v="0"/>
    <x v="1"/>
    <x v="1"/>
    <x v="0"/>
    <m/>
    <x v="2"/>
    <x v="174"/>
    <x v="0"/>
    <x v="0"/>
    <x v="0"/>
    <x v="0"/>
    <x v="1"/>
    <x v="1"/>
    <x v="3"/>
    <x v="0"/>
    <x v="6"/>
    <x v="0"/>
    <x v="0"/>
    <x v="0"/>
    <x v="0"/>
    <x v="2"/>
    <x v="1"/>
    <x v="0"/>
    <x v="0"/>
    <x v="1"/>
    <x v="1"/>
    <x v="1"/>
    <x v="1"/>
    <x v="1"/>
    <x v="1"/>
    <x v="0"/>
    <x v="0"/>
    <x v="0"/>
    <x v="0"/>
    <x v="1"/>
    <x v="0"/>
    <x v="1"/>
    <x v="0"/>
    <x v="1"/>
    <x v="2"/>
    <x v="0"/>
    <x v="0"/>
    <x v="0"/>
    <x v="3"/>
    <x v="62"/>
    <x v="355"/>
    <x v="0"/>
    <x v="0"/>
    <x v="0"/>
    <x v="0"/>
    <x v="1"/>
    <s v="Recommendations for improvement"/>
    <m/>
    <m/>
    <m/>
    <m/>
    <s v="Honestly, after my last inspection, the results don’t mean much to me. I think they have lost all meaning and it feels like an inspection is just a way to massage managements ego."/>
    <m/>
    <s v="Clear summary of strengths and areas for development"/>
    <m/>
    <s v="Clear explanation of any inspection grades if these are part of the inspection"/>
    <s v="Examples of effective practice"/>
    <m/>
    <m/>
    <m/>
    <m/>
    <x v="4"/>
    <x v="0"/>
    <m/>
    <s v="Individual"/>
    <x v="0"/>
    <s v="Teacher or other staff "/>
    <x v="14"/>
    <s v="Teacher / Lecturer / Practitioner"/>
    <m/>
    <x v="0"/>
    <x v="0"/>
    <s v="Primary"/>
    <m/>
    <m/>
    <m/>
    <m/>
    <m/>
    <m/>
    <m/>
    <s v="Not Answered"/>
    <m/>
    <m/>
    <m/>
    <s v="Publish response"/>
    <s v="ANON-E7Y6-NC9W-C"/>
  </r>
  <r>
    <n v="596"/>
    <m/>
    <s v="c"/>
    <n v="162"/>
    <m/>
    <x v="0"/>
    <x v="1"/>
    <x v="0"/>
    <x v="3"/>
    <x v="0"/>
    <x v="1"/>
    <x v="4"/>
    <m/>
    <x v="1"/>
    <s v="Unsure"/>
    <x v="3"/>
    <m/>
    <x v="5"/>
    <x v="1"/>
    <x v="2"/>
    <m/>
    <x v="1"/>
    <x v="5"/>
    <x v="6"/>
    <x v="1"/>
    <x v="0"/>
    <x v="1"/>
    <x v="1"/>
    <x v="0"/>
    <x v="0"/>
    <m/>
    <x v="0"/>
    <x v="0"/>
    <x v="0"/>
    <x v="0"/>
    <x v="1"/>
    <x v="0"/>
    <x v="1"/>
    <x v="1"/>
    <x v="1"/>
    <x v="1"/>
    <x v="0"/>
    <x v="1"/>
    <x v="2"/>
    <x v="1"/>
    <x v="0"/>
    <x v="2"/>
    <x v="1"/>
    <x v="1"/>
    <x v="0"/>
    <x v="0"/>
    <x v="0"/>
    <x v="1"/>
    <x v="0"/>
    <x v="0"/>
    <x v="0"/>
    <x v="1"/>
    <x v="2"/>
    <x v="0"/>
    <x v="0"/>
    <x v="0"/>
    <x v="2"/>
    <x v="0"/>
    <x v="1"/>
    <x v="2"/>
    <x v="2"/>
    <x v="0"/>
    <x v="0"/>
    <x v="0"/>
    <x v="1"/>
    <x v="0"/>
    <x v="28"/>
    <x v="0"/>
    <x v="0"/>
    <x v="0"/>
    <x v="1"/>
    <x v="0"/>
    <m/>
    <m/>
    <m/>
    <s v="Any planned follow-up activity by HM Inspectors"/>
    <m/>
    <m/>
    <m/>
    <s v="Clear summary of strengths and areas for development"/>
    <s v="Timely publication after the inspection"/>
    <m/>
    <m/>
    <m/>
    <m/>
    <m/>
    <m/>
    <x v="1"/>
    <x v="2"/>
    <m/>
    <s v="Individual"/>
    <x v="0"/>
    <s v="Teacher or other staff "/>
    <x v="14"/>
    <s v="Teacher / Lecturer / Practitioner"/>
    <m/>
    <x v="0"/>
    <x v="0"/>
    <m/>
    <m/>
    <m/>
    <s v="Secondary"/>
    <m/>
    <m/>
    <m/>
    <m/>
    <s v="Not Answered"/>
    <m/>
    <m/>
    <m/>
    <s v="Do not publish response"/>
    <s v="ANON-E7Y6-NC9H-W"/>
  </r>
  <r>
    <n v="597"/>
    <m/>
    <s v="c"/>
    <n v="165"/>
    <m/>
    <x v="0"/>
    <x v="1"/>
    <x v="4"/>
    <x v="4"/>
    <x v="6"/>
    <x v="3"/>
    <x v="5"/>
    <m/>
    <x v="6"/>
    <m/>
    <x v="5"/>
    <m/>
    <x v="4"/>
    <x v="4"/>
    <x v="5"/>
    <m/>
    <x v="2"/>
    <x v="5"/>
    <x v="1"/>
    <x v="2"/>
    <x v="2"/>
    <x v="0"/>
    <x v="1"/>
    <x v="1"/>
    <x v="0"/>
    <m/>
    <x v="0"/>
    <x v="0"/>
    <x v="6"/>
    <x v="4"/>
    <x v="1"/>
    <x v="1"/>
    <x v="1"/>
    <x v="1"/>
    <x v="0"/>
    <x v="3"/>
    <x v="4"/>
    <x v="0"/>
    <x v="0"/>
    <x v="1"/>
    <x v="0"/>
    <x v="0"/>
    <x v="0"/>
    <x v="0"/>
    <x v="0"/>
    <x v="0"/>
    <x v="1"/>
    <x v="1"/>
    <x v="0"/>
    <x v="0"/>
    <x v="0"/>
    <x v="1"/>
    <x v="0"/>
    <x v="0"/>
    <x v="0"/>
    <x v="0"/>
    <x v="0"/>
    <x v="0"/>
    <x v="1"/>
    <x v="2"/>
    <x v="2"/>
    <x v="0"/>
    <x v="0"/>
    <x v="0"/>
    <x v="0"/>
    <x v="0"/>
    <x v="1"/>
    <x v="1"/>
    <x v="0"/>
    <x v="0"/>
    <x v="0"/>
    <x v="1"/>
    <s v="Recommendations for improvement"/>
    <s v="Clear explanation of what the school / local authority / proprietor of independent schools is expected to do next"/>
    <s v="Indication of the support needed to make improvements"/>
    <m/>
    <m/>
    <m/>
    <m/>
    <s v="Clear summary of strengths and areas for development"/>
    <m/>
    <s v="Clear explanation of any inspection grades if these are part of the inspection"/>
    <s v="Examples of effective practice"/>
    <m/>
    <m/>
    <m/>
    <m/>
    <x v="2"/>
    <x v="0"/>
    <m/>
    <s v="Individual"/>
    <x v="0"/>
    <s v="Teacher or other staff "/>
    <x v="14"/>
    <s v="Teacher / Lecturer / Practitioner"/>
    <m/>
    <x v="0"/>
    <x v="0"/>
    <s v="Primary"/>
    <m/>
    <m/>
    <m/>
    <m/>
    <m/>
    <m/>
    <m/>
    <s v="Not Answered"/>
    <m/>
    <m/>
    <m/>
    <s v="Do not publish response"/>
    <s v="ANON-E7Y6-NC9M-2"/>
  </r>
  <r>
    <n v="598"/>
    <m/>
    <s v="c"/>
    <n v="221"/>
    <m/>
    <x v="0"/>
    <x v="1"/>
    <x v="0"/>
    <x v="1"/>
    <x v="4"/>
    <x v="0"/>
    <x v="2"/>
    <s v="Direct conversations and questionnaires."/>
    <x v="0"/>
    <s v="Direct conversations and anonymous questionnaires."/>
    <x v="2"/>
    <m/>
    <x v="2"/>
    <x v="0"/>
    <x v="2"/>
    <m/>
    <x v="3"/>
    <x v="2"/>
    <x v="1"/>
    <x v="2"/>
    <x v="1"/>
    <x v="0"/>
    <x v="0"/>
    <x v="1"/>
    <x v="0"/>
    <m/>
    <x v="1"/>
    <x v="0"/>
    <x v="0"/>
    <x v="0"/>
    <x v="1"/>
    <x v="0"/>
    <x v="1"/>
    <x v="1"/>
    <x v="0"/>
    <x v="4"/>
    <x v="6"/>
    <x v="1"/>
    <x v="2"/>
    <x v="0"/>
    <x v="0"/>
    <x v="2"/>
    <x v="0"/>
    <x v="5"/>
    <x v="1"/>
    <x v="0"/>
    <x v="0"/>
    <x v="0"/>
    <x v="0"/>
    <x v="1"/>
    <x v="0"/>
    <x v="1"/>
    <x v="1"/>
    <x v="4"/>
    <x v="0"/>
    <x v="1"/>
    <x v="0"/>
    <x v="1"/>
    <x v="0"/>
    <x v="0"/>
    <x v="0"/>
    <x v="0"/>
    <x v="0"/>
    <x v="0"/>
    <x v="0"/>
    <x v="0"/>
    <x v="356"/>
    <x v="1"/>
    <x v="0"/>
    <x v="1"/>
    <x v="1"/>
    <x v="1"/>
    <s v="Recommendations for improvement"/>
    <m/>
    <s v="Indication of the support needed to make improvements"/>
    <m/>
    <m/>
    <m/>
    <s v="Language and content which reflects the context of the school"/>
    <s v="Clear summary of strengths and areas for development"/>
    <m/>
    <m/>
    <m/>
    <m/>
    <s v="Clear explanation of what the school / local authority / proprietor of independent schools is expected to do next"/>
    <m/>
    <m/>
    <x v="2"/>
    <x v="2"/>
    <m/>
    <s v="Individual"/>
    <x v="0"/>
    <s v="Teacher or other staff "/>
    <x v="14"/>
    <s v="Teacher / Lecturer / Practitioner"/>
    <m/>
    <x v="0"/>
    <x v="0"/>
    <s v="Primary"/>
    <m/>
    <m/>
    <m/>
    <m/>
    <m/>
    <m/>
    <m/>
    <s v="Not Answered"/>
    <m/>
    <m/>
    <m/>
    <s v="Publish response"/>
    <s v="ANON-E7Y6-NC18-5"/>
  </r>
  <r>
    <n v="599"/>
    <m/>
    <s v="c"/>
    <n v="222"/>
    <m/>
    <x v="0"/>
    <x v="1"/>
    <x v="5"/>
    <x v="1"/>
    <x v="4"/>
    <x v="4"/>
    <x v="1"/>
    <m/>
    <x v="0"/>
    <s v="My experience as a teacher with an inspector was a horrifying interrogation. Perhaps treating teachers not as criminals or naughty children but as actual professionals who are MUCH better placed than school management to talk about what is going on in schools would be helpful."/>
    <x v="0"/>
    <s v="Head of parent council could be approached to discuss with parents what their views are. No direct contact between inspectors and other parents is needed."/>
    <x v="5"/>
    <x v="3"/>
    <x v="6"/>
    <s v="No one should be allowed to inspect a school unless they have spent at least two years in each stage (primary) or ten years in an unpromoted post (secondary). Too many inspectors have literally no idea what classrooms are like because they began moving up in management as soon as they could."/>
    <x v="3"/>
    <x v="2"/>
    <x v="0"/>
    <x v="2"/>
    <x v="0"/>
    <x v="0"/>
    <x v="0"/>
    <x v="1"/>
    <x v="0"/>
    <s v="The fundamental problem with inspections is that every has a different view on what is effective schooling. When schools were opened first (and this particularly applies in Scotland), their purpose was indoctrination with Biblical knowledge. Schools changed to places of academic learning for a period. Now we're back to indoctrination, but this time it's humanism, and academia is in second place. Class teachers and parents still think the purpose of schools is academia, and as such want the children to progress therein. Inspectors are more concerned with the humanist ideology. Teachers and parents should be made fully aware of this, that way all stakeholders will know where they stand."/>
    <x v="3"/>
    <x v="175"/>
    <x v="5"/>
    <x v="0"/>
    <x v="4"/>
    <x v="1"/>
    <x v="0"/>
    <x v="2"/>
    <x v="4"/>
    <x v="4"/>
    <x v="6"/>
    <x v="4"/>
    <x v="0"/>
    <x v="4"/>
    <x v="0"/>
    <x v="5"/>
    <x v="5"/>
    <x v="4"/>
    <x v="0"/>
    <x v="1"/>
    <x v="0"/>
    <x v="3"/>
    <x v="1"/>
    <x v="0"/>
    <x v="1"/>
    <x v="1"/>
    <x v="5"/>
    <x v="2"/>
    <x v="2"/>
    <x v="1"/>
    <x v="3"/>
    <x v="0"/>
    <x v="1"/>
    <x v="4"/>
    <x v="2"/>
    <x v="1"/>
    <x v="0"/>
    <x v="95"/>
    <x v="1"/>
    <x v="63"/>
    <x v="357"/>
    <x v="0"/>
    <x v="0"/>
    <x v="1"/>
    <x v="1"/>
    <x v="0"/>
    <m/>
    <s v="Clear explanation of what the school / local authority / proprietor of independent schools is expected to do next"/>
    <m/>
    <m/>
    <s v="Other (please comment in the box below)"/>
    <s v="When my school was inspected, it destroyed the confidence of the HT. That in turn destroyed the relationship between management and staff. The HT became obsessed with QIO visits and the SIP. None of the staff really understood what went wrong, but morale went through the floor. The QIO only ever spoke to HT about what was happening in school. At that level, it was just a tick box exercise, but for us, it was hellish. Although QIO was happy with progress, everything in the school was significantly worse."/>
    <m/>
    <s v="Clear summary of strengths and areas for development"/>
    <m/>
    <m/>
    <m/>
    <m/>
    <s v="Clear explanation of what the school / local authority / proprietor of independent schools is expected to do next"/>
    <m/>
    <m/>
    <x v="1"/>
    <x v="4"/>
    <s v="I don't know, but any follow-up should involved staff, not just HT."/>
    <s v="Individual"/>
    <x v="0"/>
    <s v="Teacher or other staff "/>
    <x v="14"/>
    <s v="Teacher / Lecturer / Practitioner"/>
    <m/>
    <x v="0"/>
    <x v="0"/>
    <s v="Primary"/>
    <m/>
    <m/>
    <m/>
    <m/>
    <m/>
    <m/>
    <m/>
    <s v="Not Answered"/>
    <m/>
    <m/>
    <m/>
    <s v="Publish response"/>
    <s v="ANON-E7Y6-NC1M-T"/>
  </r>
  <r>
    <n v="600"/>
    <m/>
    <s v="c"/>
    <n v="251"/>
    <m/>
    <x v="0"/>
    <x v="1"/>
    <x v="2"/>
    <x v="1"/>
    <x v="1"/>
    <x v="0"/>
    <x v="2"/>
    <m/>
    <x v="2"/>
    <m/>
    <x v="3"/>
    <m/>
    <x v="2"/>
    <x v="2"/>
    <x v="2"/>
    <m/>
    <x v="2"/>
    <x v="5"/>
    <x v="2"/>
    <x v="0"/>
    <x v="1"/>
    <x v="0"/>
    <x v="0"/>
    <x v="1"/>
    <x v="0"/>
    <m/>
    <x v="2"/>
    <x v="0"/>
    <x v="0"/>
    <x v="0"/>
    <x v="0"/>
    <x v="0"/>
    <x v="0"/>
    <x v="0"/>
    <x v="3"/>
    <x v="0"/>
    <x v="0"/>
    <x v="1"/>
    <x v="0"/>
    <x v="0"/>
    <x v="1"/>
    <x v="2"/>
    <x v="1"/>
    <x v="0"/>
    <x v="1"/>
    <x v="1"/>
    <x v="1"/>
    <x v="0"/>
    <x v="0"/>
    <x v="1"/>
    <x v="1"/>
    <x v="0"/>
    <x v="0"/>
    <x v="4"/>
    <x v="2"/>
    <x v="1"/>
    <x v="0"/>
    <x v="1"/>
    <x v="0"/>
    <x v="0"/>
    <x v="0"/>
    <x v="0"/>
    <x v="1"/>
    <x v="0"/>
    <x v="0"/>
    <x v="0"/>
    <x v="358"/>
    <x v="0"/>
    <x v="0"/>
    <x v="0"/>
    <x v="0"/>
    <x v="0"/>
    <s v="Recommendations for improvement"/>
    <m/>
    <s v="Indication of the support needed to make improvements"/>
    <s v="Any planned follow-up activity by HM Inspectors"/>
    <m/>
    <m/>
    <s v="Language and content which reflects the context of the school"/>
    <s v="Clear summary of strengths and areas for development"/>
    <m/>
    <m/>
    <m/>
    <m/>
    <m/>
    <s v="Indication of the support needed to make improvements"/>
    <m/>
    <x v="3"/>
    <x v="1"/>
    <m/>
    <s v="Individual"/>
    <x v="0"/>
    <s v="Teacher or other staff "/>
    <x v="14"/>
    <s v="Teacher / Lecturer / Practitioner"/>
    <m/>
    <x v="0"/>
    <x v="0"/>
    <s v="Primary"/>
    <m/>
    <m/>
    <m/>
    <m/>
    <m/>
    <m/>
    <m/>
    <s v="Not Answered"/>
    <m/>
    <m/>
    <m/>
    <s v="Publish response"/>
    <s v="ANON-E7Y6-NC68-A"/>
  </r>
  <r>
    <n v="601"/>
    <m/>
    <s v="c"/>
    <n v="282"/>
    <m/>
    <x v="0"/>
    <x v="1"/>
    <x v="2"/>
    <x v="5"/>
    <x v="1"/>
    <x v="2"/>
    <x v="3"/>
    <m/>
    <x v="2"/>
    <m/>
    <x v="3"/>
    <m/>
    <x v="3"/>
    <x v="0"/>
    <x v="4"/>
    <m/>
    <x v="4"/>
    <x v="5"/>
    <x v="2"/>
    <x v="2"/>
    <x v="0"/>
    <x v="0"/>
    <x v="0"/>
    <x v="1"/>
    <x v="0"/>
    <m/>
    <x v="1"/>
    <x v="0"/>
    <x v="5"/>
    <x v="1"/>
    <x v="1"/>
    <x v="0"/>
    <x v="1"/>
    <x v="2"/>
    <x v="1"/>
    <x v="1"/>
    <x v="6"/>
    <x v="1"/>
    <x v="0"/>
    <x v="2"/>
    <x v="0"/>
    <x v="2"/>
    <x v="0"/>
    <x v="1"/>
    <x v="0"/>
    <x v="0"/>
    <x v="0"/>
    <x v="3"/>
    <x v="0"/>
    <x v="0"/>
    <x v="1"/>
    <x v="1"/>
    <x v="2"/>
    <x v="2"/>
    <x v="0"/>
    <x v="0"/>
    <x v="0"/>
    <x v="0"/>
    <x v="1"/>
    <x v="4"/>
    <x v="4"/>
    <x v="0"/>
    <x v="1"/>
    <x v="0"/>
    <x v="0"/>
    <x v="0"/>
    <x v="359"/>
    <x v="0"/>
    <x v="0"/>
    <x v="0"/>
    <x v="0"/>
    <x v="0"/>
    <s v="Recommendations for improvement"/>
    <m/>
    <m/>
    <s v="Any planned follow-up activity by HM Inspectors"/>
    <m/>
    <m/>
    <m/>
    <s v="Clear summary of strengths and areas for development"/>
    <m/>
    <m/>
    <m/>
    <m/>
    <s v="Clear explanation of what the school / local authority / proprietor of independent schools is expected to do next"/>
    <m/>
    <s v="Any planned follow-up activity by HM Inspectors"/>
    <x v="1"/>
    <x v="0"/>
    <m/>
    <s v="Individual"/>
    <x v="0"/>
    <s v="Teacher or other staff "/>
    <x v="14"/>
    <s v="Teacher / Lecturer / Practitioner"/>
    <m/>
    <x v="0"/>
    <x v="0"/>
    <s v="Primary"/>
    <m/>
    <s v="Public Sector"/>
    <m/>
    <m/>
    <m/>
    <m/>
    <m/>
    <s v="Local authority"/>
    <m/>
    <m/>
    <m/>
    <s v="Do not publish response"/>
    <s v="ANON-E7Y6-NCFX-T"/>
  </r>
  <r>
    <n v="602"/>
    <m/>
    <s v="c"/>
    <n v="295"/>
    <m/>
    <x v="0"/>
    <x v="1"/>
    <x v="3"/>
    <x v="5"/>
    <x v="0"/>
    <x v="0"/>
    <x v="2"/>
    <s v="Questionnaires"/>
    <x v="0"/>
    <s v="Anonymous forms"/>
    <x v="4"/>
    <m/>
    <x v="3"/>
    <x v="0"/>
    <x v="4"/>
    <m/>
    <x v="0"/>
    <x v="3"/>
    <x v="4"/>
    <x v="0"/>
    <x v="3"/>
    <x v="0"/>
    <x v="0"/>
    <x v="1"/>
    <x v="0"/>
    <m/>
    <x v="1"/>
    <x v="0"/>
    <x v="1"/>
    <x v="0"/>
    <x v="0"/>
    <x v="0"/>
    <x v="1"/>
    <x v="1"/>
    <x v="0"/>
    <x v="4"/>
    <x v="2"/>
    <x v="1"/>
    <x v="1"/>
    <x v="1"/>
    <x v="0"/>
    <x v="2"/>
    <x v="0"/>
    <x v="0"/>
    <x v="0"/>
    <x v="0"/>
    <x v="1"/>
    <x v="1"/>
    <x v="1"/>
    <x v="0"/>
    <x v="1"/>
    <x v="1"/>
    <x v="2"/>
    <x v="0"/>
    <x v="0"/>
    <x v="1"/>
    <x v="0"/>
    <x v="1"/>
    <x v="0"/>
    <x v="1"/>
    <x v="2"/>
    <x v="0"/>
    <x v="1"/>
    <x v="0"/>
    <x v="0"/>
    <x v="0"/>
    <x v="360"/>
    <x v="0"/>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m/>
    <s v="Clear explanation of what the school / local authority / proprietor of independent schools is expected to do next"/>
    <m/>
    <m/>
    <x v="2"/>
    <x v="2"/>
    <m/>
    <s v="Individual"/>
    <x v="0"/>
    <s v="Teacher or other staff "/>
    <x v="14"/>
    <s v="Teacher / Lecturer / Practitioner"/>
    <m/>
    <x v="0"/>
    <x v="0"/>
    <s v="Primary"/>
    <m/>
    <m/>
    <m/>
    <m/>
    <m/>
    <m/>
    <m/>
    <s v="Not Answered"/>
    <m/>
    <m/>
    <m/>
    <s v="Do not publish response"/>
    <s v="ANON-E7Y6-NCWV-9"/>
  </r>
  <r>
    <n v="603"/>
    <m/>
    <s v="c"/>
    <n v="486"/>
    <m/>
    <x v="0"/>
    <x v="1"/>
    <x v="0"/>
    <x v="1"/>
    <x v="1"/>
    <x v="1"/>
    <x v="0"/>
    <s v="Thought should be given to gain the opinion of young people with Additional Support Needs that are non verbal and/or cannot read a questionnaire."/>
    <x v="1"/>
    <s v="Whole school staff questionnaires and times where staff can speak to inspectors directly if they wish to do so."/>
    <x v="2"/>
    <s v="Questionnaires to parents with the option to speak to inspectors if they wish to do so."/>
    <x v="2"/>
    <x v="0"/>
    <x v="3"/>
    <s v="I think inspections should be much more about the continued success that schools have. Schools could show their improvements &amp; success through submitting yearly achievements to their Quality Improvement Officers through their own school improvement plan &amp; within their own learning community. _x000a_Teachers in our school celebrate success through sharing achievements of individuals with parents through our Seesaw platform.  I teach in an ASN school so it's vitally important for excellent communication &amp; relationships with parents &amp; teachers._x000a_I feel our school inspections should be much more of a holistic approach and be more informal rather than just coming so formally for one week every 5-7 years"/>
    <x v="2"/>
    <x v="0"/>
    <x v="2"/>
    <x v="0"/>
    <x v="3"/>
    <x v="0"/>
    <x v="0"/>
    <x v="1"/>
    <x v="0"/>
    <m/>
    <x v="0"/>
    <x v="0"/>
    <x v="0"/>
    <x v="0"/>
    <x v="0"/>
    <x v="0"/>
    <x v="0"/>
    <x v="0"/>
    <x v="1"/>
    <x v="1"/>
    <x v="0"/>
    <x v="1"/>
    <x v="1"/>
    <x v="1"/>
    <x v="1"/>
    <x v="2"/>
    <x v="0"/>
    <x v="0"/>
    <x v="1"/>
    <x v="3"/>
    <x v="1"/>
    <x v="0"/>
    <x v="1"/>
    <x v="1"/>
    <x v="1"/>
    <x v="0"/>
    <x v="4"/>
    <x v="4"/>
    <x v="2"/>
    <x v="1"/>
    <x v="0"/>
    <x v="1"/>
    <x v="0"/>
    <x v="2"/>
    <x v="2"/>
    <x v="0"/>
    <x v="1"/>
    <x v="0"/>
    <x v="1"/>
    <x v="0"/>
    <x v="36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s v="Recommendations for improvement"/>
    <m/>
    <m/>
    <m/>
    <x v="2"/>
    <x v="0"/>
    <m/>
    <s v="Individual"/>
    <x v="0"/>
    <s v="Teacher or other staff "/>
    <x v="14"/>
    <s v="Teacher / Lecturer / Practitioner"/>
    <m/>
    <x v="0"/>
    <x v="0"/>
    <s v="Primary"/>
    <m/>
    <m/>
    <m/>
    <m/>
    <m/>
    <m/>
    <s v="Standalone ASN Provision"/>
    <s v="Not Answered"/>
    <m/>
    <m/>
    <m/>
    <s v="Do not publish response"/>
    <s v="ANON-E7Y6-NXQW-S"/>
  </r>
  <r>
    <n v="604"/>
    <m/>
    <s v="c"/>
    <n v="581"/>
    <m/>
    <x v="0"/>
    <x v="1"/>
    <x v="2"/>
    <x v="3"/>
    <x v="1"/>
    <x v="2"/>
    <x v="0"/>
    <s v="Primary 1-3 children should be consulted too."/>
    <x v="2"/>
    <m/>
    <x v="3"/>
    <m/>
    <x v="6"/>
    <x v="1"/>
    <x v="1"/>
    <m/>
    <x v="0"/>
    <x v="3"/>
    <x v="2"/>
    <x v="0"/>
    <x v="3"/>
    <x v="0"/>
    <x v="0"/>
    <x v="1"/>
    <x v="0"/>
    <m/>
    <x v="2"/>
    <x v="0"/>
    <x v="1"/>
    <x v="3"/>
    <x v="0"/>
    <x v="0"/>
    <x v="0"/>
    <x v="0"/>
    <x v="0"/>
    <x v="0"/>
    <x v="0"/>
    <x v="0"/>
    <x v="2"/>
    <x v="1"/>
    <x v="0"/>
    <x v="0"/>
    <x v="0"/>
    <x v="0"/>
    <x v="1"/>
    <x v="0"/>
    <x v="1"/>
    <x v="0"/>
    <x v="1"/>
    <x v="1"/>
    <x v="1"/>
    <x v="0"/>
    <x v="0"/>
    <x v="0"/>
    <x v="2"/>
    <x v="0"/>
    <x v="0"/>
    <x v="1"/>
    <x v="0"/>
    <x v="1"/>
    <x v="0"/>
    <x v="0"/>
    <x v="1"/>
    <x v="0"/>
    <x v="0"/>
    <x v="0"/>
    <x v="97"/>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m/>
    <s v="Recommendations for improvement"/>
    <m/>
    <m/>
    <m/>
    <x v="0"/>
    <x v="1"/>
    <m/>
    <s v="Individual"/>
    <x v="0"/>
    <s v="Teacher or other staff "/>
    <x v="14"/>
    <s v="Teacher / Lecturer / Practitioner"/>
    <m/>
    <x v="0"/>
    <x v="0"/>
    <s v="Primary"/>
    <m/>
    <m/>
    <m/>
    <m/>
    <m/>
    <m/>
    <m/>
    <s v="Not Answered"/>
    <m/>
    <m/>
    <m/>
    <s v="Publish response"/>
    <s v="ANON-E7Y6-NXCY-D"/>
  </r>
  <r>
    <n v="605"/>
    <m/>
    <s v="c"/>
    <n v="658"/>
    <m/>
    <x v="0"/>
    <x v="1"/>
    <x v="0"/>
    <x v="0"/>
    <x v="0"/>
    <x v="0"/>
    <x v="4"/>
    <m/>
    <x v="5"/>
    <m/>
    <x v="4"/>
    <m/>
    <x v="0"/>
    <x v="0"/>
    <x v="1"/>
    <m/>
    <x v="4"/>
    <x v="5"/>
    <x v="0"/>
    <x v="1"/>
    <x v="2"/>
    <x v="0"/>
    <x v="1"/>
    <x v="0"/>
    <x v="0"/>
    <m/>
    <x v="0"/>
    <x v="0"/>
    <x v="0"/>
    <x v="0"/>
    <x v="0"/>
    <x v="0"/>
    <x v="0"/>
    <x v="0"/>
    <x v="0"/>
    <x v="1"/>
    <x v="0"/>
    <x v="1"/>
    <x v="0"/>
    <x v="0"/>
    <x v="1"/>
    <x v="4"/>
    <x v="1"/>
    <x v="1"/>
    <x v="0"/>
    <x v="0"/>
    <x v="1"/>
    <x v="1"/>
    <x v="0"/>
    <x v="0"/>
    <x v="1"/>
    <x v="1"/>
    <x v="0"/>
    <x v="0"/>
    <x v="0"/>
    <x v="1"/>
    <x v="0"/>
    <x v="0"/>
    <x v="0"/>
    <x v="0"/>
    <x v="0"/>
    <x v="0"/>
    <x v="1"/>
    <x v="0"/>
    <x v="0"/>
    <x v="0"/>
    <x v="362"/>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2"/>
    <x v="1"/>
    <m/>
    <s v="Individual"/>
    <x v="0"/>
    <s v="Teacher or other staff "/>
    <x v="14"/>
    <s v="Teacher / Lecturer / Practitioner"/>
    <m/>
    <x v="0"/>
    <x v="0"/>
    <s v="Primary"/>
    <m/>
    <m/>
    <m/>
    <m/>
    <m/>
    <m/>
    <m/>
    <s v="Not Answered"/>
    <m/>
    <m/>
    <m/>
    <s v="Publish response"/>
    <s v="ANON-E7Y6-NXR6-S"/>
  </r>
  <r>
    <n v="606"/>
    <m/>
    <s v="c"/>
    <n v="752"/>
    <m/>
    <x v="0"/>
    <x v="1"/>
    <x v="0"/>
    <x v="0"/>
    <x v="0"/>
    <x v="0"/>
    <x v="2"/>
    <m/>
    <x v="0"/>
    <m/>
    <x v="2"/>
    <m/>
    <x v="3"/>
    <x v="0"/>
    <x v="0"/>
    <m/>
    <x v="2"/>
    <x v="6"/>
    <x v="0"/>
    <x v="0"/>
    <x v="0"/>
    <x v="0"/>
    <x v="1"/>
    <x v="0"/>
    <x v="0"/>
    <m/>
    <x v="2"/>
    <x v="176"/>
    <x v="0"/>
    <x v="0"/>
    <x v="0"/>
    <x v="0"/>
    <x v="0"/>
    <x v="0"/>
    <x v="0"/>
    <x v="1"/>
    <x v="0"/>
    <x v="1"/>
    <x v="2"/>
    <x v="0"/>
    <x v="0"/>
    <x v="0"/>
    <x v="0"/>
    <x v="0"/>
    <x v="1"/>
    <x v="1"/>
    <x v="1"/>
    <x v="1"/>
    <x v="1"/>
    <x v="1"/>
    <x v="1"/>
    <x v="0"/>
    <x v="0"/>
    <x v="4"/>
    <x v="2"/>
    <x v="1"/>
    <x v="0"/>
    <x v="1"/>
    <x v="0"/>
    <x v="2"/>
    <x v="2"/>
    <x v="1"/>
    <x v="1"/>
    <x v="0"/>
    <x v="0"/>
    <x v="0"/>
    <x v="1"/>
    <x v="1"/>
    <x v="0"/>
    <x v="0"/>
    <x v="0"/>
    <x v="0"/>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s v="Clear explanation of any inspection grades if these are part of the inspection"/>
    <m/>
    <m/>
    <s v="Clear explanation of what the school / local authority / proprietor of independent schools is expected to do next"/>
    <m/>
    <m/>
    <x v="2"/>
    <x v="0"/>
    <m/>
    <s v="Individual"/>
    <x v="0"/>
    <s v="Teacher or other staff "/>
    <x v="14"/>
    <s v="Teacher / Lecturer / Practitioner"/>
    <m/>
    <x v="0"/>
    <x v="0"/>
    <s v="Primary"/>
    <m/>
    <m/>
    <m/>
    <m/>
    <m/>
    <m/>
    <m/>
    <s v="Not Answered"/>
    <m/>
    <m/>
    <m/>
    <s v="Publish response"/>
    <s v="ANON-E7Y6-NXMX-P"/>
  </r>
  <r>
    <n v="607"/>
    <m/>
    <s v="c"/>
    <n v="861"/>
    <m/>
    <x v="0"/>
    <x v="1"/>
    <x v="2"/>
    <x v="0"/>
    <x v="0"/>
    <x v="0"/>
    <x v="0"/>
    <s v="questionnaires tailored to their level of language and understanding"/>
    <x v="0"/>
    <s v="One to one or group conversations between inspectors and staff, in depth staff questionnaires which let the staff type their own answers not just ticking a box."/>
    <x v="0"/>
    <s v="current approaches are suffice"/>
    <x v="3"/>
    <x v="0"/>
    <x v="1"/>
    <m/>
    <x v="2"/>
    <x v="3"/>
    <x v="0"/>
    <x v="0"/>
    <x v="3"/>
    <x v="0"/>
    <x v="0"/>
    <x v="1"/>
    <x v="0"/>
    <m/>
    <x v="0"/>
    <x v="0"/>
    <x v="0"/>
    <x v="0"/>
    <x v="0"/>
    <x v="0"/>
    <x v="0"/>
    <x v="0"/>
    <x v="1"/>
    <x v="0"/>
    <x v="0"/>
    <x v="0"/>
    <x v="0"/>
    <x v="1"/>
    <x v="0"/>
    <x v="2"/>
    <x v="0"/>
    <x v="1"/>
    <x v="1"/>
    <x v="1"/>
    <x v="1"/>
    <x v="1"/>
    <x v="1"/>
    <x v="1"/>
    <x v="1"/>
    <x v="0"/>
    <x v="0"/>
    <x v="0"/>
    <x v="2"/>
    <x v="1"/>
    <x v="0"/>
    <x v="0"/>
    <x v="1"/>
    <x v="4"/>
    <x v="0"/>
    <x v="0"/>
    <x v="1"/>
    <x v="0"/>
    <x v="0"/>
    <x v="0"/>
    <x v="363"/>
    <x v="1"/>
    <x v="0"/>
    <x v="1"/>
    <x v="0"/>
    <x v="0"/>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m/>
    <s v="Recommendations for improvement"/>
    <m/>
    <m/>
    <m/>
    <x v="0"/>
    <x v="0"/>
    <m/>
    <s v="Individual"/>
    <x v="0"/>
    <s v="Teacher or other staff "/>
    <x v="14"/>
    <s v="Teacher / Lecturer / Practitioner"/>
    <m/>
    <x v="1"/>
    <x v="0"/>
    <m/>
    <m/>
    <s v="Public Sector"/>
    <m/>
    <m/>
    <m/>
    <m/>
    <m/>
    <s v="Not Answered"/>
    <m/>
    <m/>
    <m/>
    <s v="Do not publish response"/>
    <s v="ANON-E7Y6-NXEN-4"/>
  </r>
  <r>
    <n v="608"/>
    <m/>
    <s v="c"/>
    <n v="862"/>
    <m/>
    <x v="0"/>
    <x v="1"/>
    <x v="0"/>
    <x v="3"/>
    <x v="4"/>
    <x v="5"/>
    <x v="0"/>
    <s v="Video clips_x000a_Direct conversations"/>
    <x v="0"/>
    <s v="Staff members should always have the opportunity to contribute - this can be done through staff questionnaires, direct conversations."/>
    <x v="3"/>
    <m/>
    <x v="0"/>
    <x v="0"/>
    <x v="3"/>
    <s v="Schools should be inspected more frequently."/>
    <x v="2"/>
    <x v="0"/>
    <x v="2"/>
    <x v="0"/>
    <x v="3"/>
    <x v="0"/>
    <x v="0"/>
    <x v="1"/>
    <x v="0"/>
    <m/>
    <x v="4"/>
    <x v="177"/>
    <x v="0"/>
    <x v="0"/>
    <x v="0"/>
    <x v="0"/>
    <x v="0"/>
    <x v="2"/>
    <x v="1"/>
    <x v="1"/>
    <x v="0"/>
    <x v="0"/>
    <x v="0"/>
    <x v="1"/>
    <x v="0"/>
    <x v="4"/>
    <x v="0"/>
    <x v="0"/>
    <x v="1"/>
    <x v="1"/>
    <x v="0"/>
    <x v="1"/>
    <x v="0"/>
    <x v="1"/>
    <x v="1"/>
    <x v="0"/>
    <x v="0"/>
    <x v="0"/>
    <x v="2"/>
    <x v="1"/>
    <x v="0"/>
    <x v="1"/>
    <x v="0"/>
    <x v="2"/>
    <x v="0"/>
    <x v="0"/>
    <x v="0"/>
    <x v="0"/>
    <x v="0"/>
    <x v="0"/>
    <x v="364"/>
    <x v="0"/>
    <x v="0"/>
    <x v="1"/>
    <x v="0"/>
    <x v="1"/>
    <s v="Recommendations for improvement"/>
    <s v="Clear explanation of what the school / local authority / proprietor of independent schools is expected to do next"/>
    <m/>
    <m/>
    <m/>
    <m/>
    <m/>
    <s v="Clear summary of strengths and areas for development"/>
    <m/>
    <s v="Clear explanation of any inspection grades if these are part of the inspection"/>
    <m/>
    <m/>
    <s v="Clear explanation of what the school / local authority / proprietor of independent schools is expected to do next"/>
    <m/>
    <m/>
    <x v="0"/>
    <x v="1"/>
    <m/>
    <s v="Individual"/>
    <x v="0"/>
    <s v="Teacher or other staff "/>
    <x v="14"/>
    <s v="Teacher / Lecturer / Practitioner"/>
    <m/>
    <x v="1"/>
    <x v="0"/>
    <m/>
    <m/>
    <m/>
    <m/>
    <m/>
    <m/>
    <m/>
    <m/>
    <s v="Other, please state:"/>
    <m/>
    <m/>
    <m/>
    <s v="Publish response"/>
    <s v="ANON-E7Y6-NXEV-C"/>
  </r>
  <r>
    <n v="609"/>
    <m/>
    <s v="c"/>
    <n v="864"/>
    <m/>
    <x v="0"/>
    <x v="1"/>
    <x v="0"/>
    <x v="0"/>
    <x v="1"/>
    <x v="1"/>
    <x v="0"/>
    <m/>
    <x v="0"/>
    <m/>
    <x v="2"/>
    <m/>
    <x v="3"/>
    <x v="1"/>
    <x v="0"/>
    <m/>
    <x v="2"/>
    <x v="2"/>
    <x v="4"/>
    <x v="0"/>
    <x v="3"/>
    <x v="0"/>
    <x v="0"/>
    <x v="1"/>
    <x v="0"/>
    <m/>
    <x v="2"/>
    <x v="0"/>
    <x v="0"/>
    <x v="0"/>
    <x v="0"/>
    <x v="0"/>
    <x v="0"/>
    <x v="2"/>
    <x v="0"/>
    <x v="0"/>
    <x v="3"/>
    <x v="0"/>
    <x v="0"/>
    <x v="1"/>
    <x v="0"/>
    <x v="2"/>
    <x v="0"/>
    <x v="0"/>
    <x v="0"/>
    <x v="0"/>
    <x v="0"/>
    <x v="0"/>
    <x v="1"/>
    <x v="1"/>
    <x v="1"/>
    <x v="0"/>
    <x v="4"/>
    <x v="2"/>
    <x v="0"/>
    <x v="0"/>
    <x v="2"/>
    <x v="1"/>
    <x v="0"/>
    <x v="2"/>
    <x v="0"/>
    <x v="0"/>
    <x v="1"/>
    <x v="0"/>
    <x v="0"/>
    <x v="0"/>
    <x v="365"/>
    <x v="1"/>
    <x v="0"/>
    <x v="0"/>
    <x v="0"/>
    <x v="0"/>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s v="Clear explanation of any inspection grades if these are part of the inspection"/>
    <m/>
    <m/>
    <s v="Clear explanation of what the school / local authority / proprietor of independent schools is expected to do next"/>
    <m/>
    <m/>
    <x v="0"/>
    <x v="1"/>
    <m/>
    <s v="Individual"/>
    <x v="0"/>
    <s v="Teacher or other staff "/>
    <x v="14"/>
    <s v="Teacher / Lecturer / Practitioner"/>
    <m/>
    <x v="1"/>
    <x v="0"/>
    <m/>
    <m/>
    <m/>
    <m/>
    <m/>
    <m/>
    <m/>
    <m/>
    <s v="Not Answered"/>
    <m/>
    <m/>
    <m/>
    <s v="Publish response"/>
    <s v="ANON-E7Y6-NXEP-6"/>
  </r>
  <r>
    <n v="610"/>
    <m/>
    <s v="c"/>
    <n v="865"/>
    <m/>
    <x v="0"/>
    <x v="1"/>
    <x v="1"/>
    <x v="3"/>
    <x v="3"/>
    <x v="5"/>
    <x v="0"/>
    <s v="Question airs, surveys, video clips"/>
    <x v="2"/>
    <m/>
    <x v="0"/>
    <s v="They are one of the main priorities and use the service every day"/>
    <x v="3"/>
    <x v="0"/>
    <x v="3"/>
    <s v="Every 3-4 years"/>
    <x v="1"/>
    <x v="0"/>
    <x v="0"/>
    <x v="1"/>
    <x v="1"/>
    <x v="0"/>
    <x v="1"/>
    <x v="0"/>
    <x v="0"/>
    <m/>
    <x v="2"/>
    <x v="0"/>
    <x v="0"/>
    <x v="3"/>
    <x v="0"/>
    <x v="0"/>
    <x v="0"/>
    <x v="1"/>
    <x v="1"/>
    <x v="1"/>
    <x v="0"/>
    <x v="0"/>
    <x v="0"/>
    <x v="1"/>
    <x v="0"/>
    <x v="4"/>
    <x v="1"/>
    <x v="0"/>
    <x v="2"/>
    <x v="3"/>
    <x v="0"/>
    <x v="1"/>
    <x v="0"/>
    <x v="0"/>
    <x v="0"/>
    <x v="0"/>
    <x v="0"/>
    <x v="2"/>
    <x v="2"/>
    <x v="1"/>
    <x v="0"/>
    <x v="0"/>
    <x v="1"/>
    <x v="0"/>
    <x v="2"/>
    <x v="1"/>
    <x v="1"/>
    <x v="0"/>
    <x v="0"/>
    <x v="0"/>
    <x v="366"/>
    <x v="1"/>
    <x v="0"/>
    <x v="1"/>
    <x v="1"/>
    <x v="0"/>
    <s v="Recommendations for improvement"/>
    <m/>
    <s v="Indication of the support needed to make improvements"/>
    <m/>
    <m/>
    <m/>
    <m/>
    <s v="Clear summary of strengths and areas for development"/>
    <m/>
    <m/>
    <s v="Examples of effective practice"/>
    <s v="Recommendations for improvement"/>
    <m/>
    <s v="Indication of the support needed to make improvements"/>
    <m/>
    <x v="1"/>
    <x v="2"/>
    <m/>
    <s v="Individual"/>
    <x v="0"/>
    <s v="Teacher or other staff "/>
    <x v="14"/>
    <s v="Teacher / Lecturer / Practitioner"/>
    <m/>
    <x v="1"/>
    <x v="0"/>
    <m/>
    <m/>
    <m/>
    <m/>
    <m/>
    <m/>
    <m/>
    <m/>
    <s v="Local authority"/>
    <m/>
    <m/>
    <m/>
    <s v="Publish response"/>
    <s v="ANON-E7Y6-NXEC-S"/>
  </r>
  <r>
    <n v="611"/>
    <m/>
    <s v="c"/>
    <n v="941"/>
    <m/>
    <x v="0"/>
    <x v="1"/>
    <x v="2"/>
    <x v="3"/>
    <x v="0"/>
    <x v="0"/>
    <x v="2"/>
    <s v="Questionnaires on pupils views are not reliable source of information because these are either completed at home with parents or in schools- both can be under influence._x000a_Focus group conversations with children should be conducted with class teachers present as sometimes wording of questions can be misunderstood by children due to different vocabulary/terms used in classrooms."/>
    <x v="0"/>
    <s v="Staff views should be taken seriously as it can be a ‘whistleblower’ aspect of the way senior leadership or headteacher works and leads."/>
    <x v="0"/>
    <s v="Parents views should be included, however inspectors should carefully look at the percentage of parents completing the questionnaire (sometimes the loudest voice not necessarily the most valid experience)."/>
    <x v="2"/>
    <x v="0"/>
    <x v="1"/>
    <m/>
    <x v="2"/>
    <x v="2"/>
    <x v="0"/>
    <x v="0"/>
    <x v="3"/>
    <x v="1"/>
    <x v="0"/>
    <x v="1"/>
    <x v="0"/>
    <s v="Grades are good but written summary detailing why ( strengths and areas for development) also needed. _x000a_Inspections can be subjective, depending on the inspection team, so descriptions are necessary to see what was observed and how inspectors evaluated it."/>
    <x v="0"/>
    <x v="0"/>
    <x v="1"/>
    <x v="1"/>
    <x v="1"/>
    <x v="0"/>
    <x v="1"/>
    <x v="1"/>
    <x v="0"/>
    <x v="1"/>
    <x v="0"/>
    <x v="1"/>
    <x v="2"/>
    <x v="0"/>
    <x v="0"/>
    <x v="2"/>
    <x v="1"/>
    <x v="1"/>
    <x v="0"/>
    <x v="0"/>
    <x v="1"/>
    <x v="1"/>
    <x v="0"/>
    <x v="1"/>
    <x v="1"/>
    <x v="1"/>
    <x v="0"/>
    <x v="0"/>
    <x v="2"/>
    <x v="1"/>
    <x v="0"/>
    <x v="1"/>
    <x v="0"/>
    <x v="2"/>
    <x v="2"/>
    <x v="0"/>
    <x v="0"/>
    <x v="0"/>
    <x v="0"/>
    <x v="0"/>
    <x v="1"/>
    <x v="1"/>
    <x v="0"/>
    <x v="1"/>
    <x v="0"/>
    <x v="0"/>
    <s v="Recommendations for improvement"/>
    <s v="Clear explanation of what the school / local authority / proprietor of independent schools is expected to do next"/>
    <m/>
    <m/>
    <m/>
    <m/>
    <s v="Language and content which reflects the context of the school"/>
    <s v="Clear summary of strengths and areas for development"/>
    <m/>
    <m/>
    <m/>
    <m/>
    <s v="Clear explanation of what the school / local authority / proprietor of independent schools is expected to do next"/>
    <m/>
    <m/>
    <x v="4"/>
    <x v="1"/>
    <m/>
    <s v="Individual"/>
    <x v="0"/>
    <s v="Teacher or other staff "/>
    <x v="14"/>
    <s v="Teacher / Lecturer / Practitioner"/>
    <m/>
    <x v="0"/>
    <x v="0"/>
    <s v="Primary"/>
    <m/>
    <s v="Public Sector"/>
    <m/>
    <m/>
    <m/>
    <m/>
    <m/>
    <s v="Not Answered"/>
    <m/>
    <m/>
    <m/>
    <s v="Publish response"/>
    <s v="ANON-E7Y6-N43R-J"/>
  </r>
  <r>
    <n v="612"/>
    <m/>
    <s v="c"/>
    <n v="587"/>
    <m/>
    <x v="0"/>
    <x v="1"/>
    <x v="2"/>
    <x v="2"/>
    <x v="4"/>
    <x v="2"/>
    <x v="0"/>
    <s v="Confidential. Perhaps completed at home/away from school so true experiences can be told"/>
    <x v="1"/>
    <s v="Must be confidential away from management"/>
    <x v="0"/>
    <s v="Away from school staff in a confidential environment"/>
    <x v="3"/>
    <x v="1"/>
    <x v="0"/>
    <m/>
    <x v="4"/>
    <x v="0"/>
    <x v="0"/>
    <x v="2"/>
    <x v="1"/>
    <x v="0"/>
    <x v="0"/>
    <x v="1"/>
    <x v="0"/>
    <m/>
    <x v="2"/>
    <x v="178"/>
    <x v="0"/>
    <x v="2"/>
    <x v="0"/>
    <x v="0"/>
    <x v="0"/>
    <x v="1"/>
    <x v="2"/>
    <x v="2"/>
    <x v="1"/>
    <x v="2"/>
    <x v="3"/>
    <x v="3"/>
    <x v="2"/>
    <x v="3"/>
    <x v="2"/>
    <x v="2"/>
    <x v="3"/>
    <x v="2"/>
    <x v="2"/>
    <x v="2"/>
    <x v="2"/>
    <x v="3"/>
    <x v="2"/>
    <x v="2"/>
    <x v="3"/>
    <x v="3"/>
    <x v="1"/>
    <x v="2"/>
    <x v="1"/>
    <x v="2"/>
    <x v="2"/>
    <x v="3"/>
    <x v="3"/>
    <x v="2"/>
    <x v="2"/>
    <x v="0"/>
    <x v="0"/>
    <x v="0"/>
    <x v="367"/>
    <x v="0"/>
    <x v="1"/>
    <x v="1"/>
    <x v="1"/>
    <x v="0"/>
    <m/>
    <m/>
    <m/>
    <s v="Any planned follow-up activity by HM Inspectors"/>
    <m/>
    <m/>
    <m/>
    <s v="Clear summary of strengths and areas for development"/>
    <m/>
    <m/>
    <m/>
    <s v="Recommendations for improvement"/>
    <m/>
    <s v="Indication of the support needed to make improvements"/>
    <s v="Any planned follow-up activity by HM Inspectors"/>
    <x v="4"/>
    <x v="0"/>
    <m/>
    <s v="Individual"/>
    <x v="0"/>
    <s v="Teacher or other staff "/>
    <x v="14"/>
    <s v="Support Staff"/>
    <m/>
    <x v="0"/>
    <x v="0"/>
    <m/>
    <m/>
    <m/>
    <s v="Secondary"/>
    <m/>
    <m/>
    <m/>
    <m/>
    <s v="Not Answered"/>
    <m/>
    <m/>
    <m/>
    <s v="Do not publish response"/>
    <s v="ANON-E7Y6-NXCK-Y"/>
  </r>
  <r>
    <n v="613"/>
    <m/>
    <s v="c"/>
    <n v="780"/>
    <m/>
    <x v="0"/>
    <x v="1"/>
    <x v="0"/>
    <x v="0"/>
    <x v="3"/>
    <x v="1"/>
    <x v="0"/>
    <s v="Children’s voices should be heard throughout all inspections of schools."/>
    <x v="0"/>
    <s v="Staff should be interviewed individually to be allowed to be completely honest . Staff don’t get a chance in group meetings to say excactly how they feel. Especially in establishments that are not being managed correctly."/>
    <x v="0"/>
    <s v="Face to face consultations are much better than a questionnaire"/>
    <x v="6"/>
    <x v="1"/>
    <x v="0"/>
    <s v="Every school should have unannounced inspections.and during the inspection the questionnaires are sent out"/>
    <x v="2"/>
    <x v="0"/>
    <x v="1"/>
    <x v="0"/>
    <x v="0"/>
    <x v="0"/>
    <x v="0"/>
    <x v="1"/>
    <x v="0"/>
    <s v="Having all the necessary paperwork in place and the school looking good does not always mean that everything is ok . My dad always used a quote saying don’t always look at the front page . It’s the content inside that matters"/>
    <x v="2"/>
    <x v="0"/>
    <x v="6"/>
    <x v="0"/>
    <x v="0"/>
    <x v="0"/>
    <x v="0"/>
    <x v="0"/>
    <x v="0"/>
    <x v="0"/>
    <x v="3"/>
    <x v="0"/>
    <x v="0"/>
    <x v="1"/>
    <x v="0"/>
    <x v="0"/>
    <x v="0"/>
    <x v="0"/>
    <x v="0"/>
    <x v="0"/>
    <x v="0"/>
    <x v="1"/>
    <x v="1"/>
    <x v="1"/>
    <x v="1"/>
    <x v="0"/>
    <x v="4"/>
    <x v="4"/>
    <x v="2"/>
    <x v="1"/>
    <x v="0"/>
    <x v="1"/>
    <x v="0"/>
    <x v="0"/>
    <x v="0"/>
    <x v="0"/>
    <x v="1"/>
    <x v="96"/>
    <x v="1"/>
    <x v="64"/>
    <x v="368"/>
    <x v="0"/>
    <x v="0"/>
    <x v="0"/>
    <x v="0"/>
    <x v="1"/>
    <s v="Recommendations for improvement"/>
    <m/>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4"/>
    <x v="0"/>
    <m/>
    <s v="Individual"/>
    <x v="0"/>
    <s v="Teacher or other staff "/>
    <x v="14"/>
    <s v="Support Staff"/>
    <m/>
    <x v="0"/>
    <x v="0"/>
    <s v="Primary"/>
    <m/>
    <m/>
    <m/>
    <m/>
    <m/>
    <m/>
    <m/>
    <s v="Not Answered"/>
    <m/>
    <m/>
    <m/>
    <s v="Do not publish response"/>
    <s v="ANON-E7Y6-NXWN-P"/>
  </r>
  <r>
    <n v="614"/>
    <m/>
    <s v="c"/>
    <n v="31"/>
    <m/>
    <x v="0"/>
    <x v="1"/>
    <x v="0"/>
    <x v="2"/>
    <x v="1"/>
    <x v="2"/>
    <x v="0"/>
    <s v="Inspector's should spend longer in class, working alongside the pupils and being part of the classroom to get a better idea of the ethos and the learning. Rather than coming in for short, pressurised observations and making judgements based on brief snapshots."/>
    <x v="0"/>
    <s v="Inspectors need to offer less pressurised opportunities for school staff to engage in the inspection process. Conversations which focus on what is going well and staff sharing their practice. Too often the staff consultation feels like a 'tick box' exercise which is designed to trip staff up."/>
    <x v="2"/>
    <s v="Perhaps an open evening."/>
    <x v="0"/>
    <x v="3"/>
    <x v="4"/>
    <m/>
    <x v="3"/>
    <x v="2"/>
    <x v="1"/>
    <x v="1"/>
    <x v="1"/>
    <x v="0"/>
    <x v="0"/>
    <x v="1"/>
    <x v="0"/>
    <m/>
    <x v="2"/>
    <x v="0"/>
    <x v="4"/>
    <x v="1"/>
    <x v="0"/>
    <x v="0"/>
    <x v="0"/>
    <x v="0"/>
    <x v="1"/>
    <x v="0"/>
    <x v="0"/>
    <x v="0"/>
    <x v="0"/>
    <x v="1"/>
    <x v="0"/>
    <x v="2"/>
    <x v="0"/>
    <x v="0"/>
    <x v="1"/>
    <x v="0"/>
    <x v="1"/>
    <x v="1"/>
    <x v="1"/>
    <x v="0"/>
    <x v="1"/>
    <x v="0"/>
    <x v="0"/>
    <x v="0"/>
    <x v="2"/>
    <x v="1"/>
    <x v="0"/>
    <x v="1"/>
    <x v="0"/>
    <x v="2"/>
    <x v="0"/>
    <x v="0"/>
    <x v="0"/>
    <x v="0"/>
    <x v="0"/>
    <x v="0"/>
    <x v="369"/>
    <x v="1"/>
    <x v="0"/>
    <x v="0"/>
    <x v="1"/>
    <x v="1"/>
    <m/>
    <m/>
    <m/>
    <m/>
    <m/>
    <m/>
    <s v="Language and content which reflects the context of the school"/>
    <s v="Clear summary of strengths and areas for development"/>
    <m/>
    <m/>
    <s v="Examples of effective practice"/>
    <m/>
    <m/>
    <m/>
    <m/>
    <x v="1"/>
    <x v="4"/>
    <s v="Any support towards improvements should come from the local authority who understand the school and it's context."/>
    <s v="Individual"/>
    <x v="0"/>
    <s v="Teacher or other staff "/>
    <x v="15"/>
    <s v="Teacher / Lecturer / Practitioner"/>
    <m/>
    <x v="0"/>
    <x v="0"/>
    <s v="Primary"/>
    <m/>
    <m/>
    <m/>
    <m/>
    <m/>
    <m/>
    <m/>
    <s v="Not Answered"/>
    <m/>
    <m/>
    <m/>
    <s v="Do not publish response"/>
    <s v="ANON-E7Y6-NCQY-6"/>
  </r>
  <r>
    <n v="615"/>
    <m/>
    <s v="c"/>
    <n v="86"/>
    <m/>
    <x v="0"/>
    <x v="1"/>
    <x v="1"/>
    <x v="1"/>
    <x v="0"/>
    <x v="1"/>
    <x v="2"/>
    <s v="Rather than formal.meetings with the children develop more informal conversations so they feel safer and more comfortable."/>
    <x v="0"/>
    <s v="Further opportunities to allow staff to answer any queries that inspectors may have. Opportunities for staff to have conversations where they can lead the conversations rather than them feeling quizzed"/>
    <x v="0"/>
    <s v="Parent afternoons _x000a_Surveys"/>
    <x v="3"/>
    <x v="0"/>
    <x v="4"/>
    <s v="Only when there is a concern._x000a_I feel that a clear cycle for schools would also be beneficial. However, these inspections should focus on data, interventions, ASN support, evidence of good practice, audit of jotters. _x000a_I do not think teachers should be observed. Teachers are already regularly observed by senior managment. I personally feel that lessons observed in inspections are not the true representation of the teaching and learning that usually takes place. Observations put immense pressure on teachers and effects their wellbeing."/>
    <x v="4"/>
    <x v="5"/>
    <x v="1"/>
    <x v="1"/>
    <x v="0"/>
    <x v="0"/>
    <x v="0"/>
    <x v="1"/>
    <x v="0"/>
    <s v="Or all of the above. I do think it is important to highlight the strengths and the areas for improvment. Terms like weaknesses should be removed and instead it should just state the areas of improvement"/>
    <x v="1"/>
    <x v="0"/>
    <x v="0"/>
    <x v="3"/>
    <x v="0"/>
    <x v="0"/>
    <x v="0"/>
    <x v="0"/>
    <x v="0"/>
    <x v="6"/>
    <x v="0"/>
    <x v="0"/>
    <x v="0"/>
    <x v="0"/>
    <x v="0"/>
    <x v="0"/>
    <x v="0"/>
    <x v="0"/>
    <x v="1"/>
    <x v="1"/>
    <x v="1"/>
    <x v="1"/>
    <x v="0"/>
    <x v="1"/>
    <x v="1"/>
    <x v="0"/>
    <x v="0"/>
    <x v="0"/>
    <x v="0"/>
    <x v="1"/>
    <x v="0"/>
    <x v="0"/>
    <x v="0"/>
    <x v="4"/>
    <x v="2"/>
    <x v="0"/>
    <x v="1"/>
    <x v="0"/>
    <x v="0"/>
    <x v="0"/>
    <x v="370"/>
    <x v="0"/>
    <x v="0"/>
    <x v="0"/>
    <x v="1"/>
    <x v="0"/>
    <m/>
    <s v="Clear explanation of what the school / local authority / proprietor of independent schools is expected to do next"/>
    <s v="Indication of the support needed to make improvements"/>
    <m/>
    <m/>
    <m/>
    <m/>
    <s v="Clear summary of strengths and areas for development"/>
    <m/>
    <m/>
    <m/>
    <m/>
    <m/>
    <m/>
    <m/>
    <x v="0"/>
    <x v="0"/>
    <s v="Follow up could consist of an online meeting allowing staff to query things in the report and ask for advice on ways to improve."/>
    <s v="Individual"/>
    <x v="0"/>
    <s v="Teacher or other staff "/>
    <x v="15"/>
    <s v="Teacher / Lecturer / Practitioner"/>
    <m/>
    <x v="0"/>
    <x v="0"/>
    <s v="Primary"/>
    <m/>
    <m/>
    <m/>
    <m/>
    <m/>
    <m/>
    <m/>
    <s v="Not Answered"/>
    <m/>
    <m/>
    <m/>
    <s v="Do not publish response"/>
    <s v="ANON-E7Y6-NCX5-9"/>
  </r>
  <r>
    <n v="616"/>
    <m/>
    <s v="c"/>
    <n v="92"/>
    <m/>
    <x v="0"/>
    <x v="1"/>
    <x v="3"/>
    <x v="3"/>
    <x v="0"/>
    <x v="0"/>
    <x v="2"/>
    <s v="Having conversations in class where pupils are more comfortable."/>
    <x v="1"/>
    <s v="Having sufficient time to talk about the school and what projects are being run to improve the school. This shouldn’t have an agenda and just time to talk about the practise."/>
    <x v="2"/>
    <s v="After school open opportunities to meet and share their views. Many parents/carers can not attend during school time."/>
    <x v="3"/>
    <x v="0"/>
    <x v="1"/>
    <m/>
    <x v="1"/>
    <x v="2"/>
    <x v="0"/>
    <x v="1"/>
    <x v="1"/>
    <x v="0"/>
    <x v="0"/>
    <x v="1"/>
    <x v="0"/>
    <m/>
    <x v="0"/>
    <x v="0"/>
    <x v="0"/>
    <x v="0"/>
    <x v="0"/>
    <x v="0"/>
    <x v="0"/>
    <x v="0"/>
    <x v="0"/>
    <x v="1"/>
    <x v="0"/>
    <x v="0"/>
    <x v="0"/>
    <x v="0"/>
    <x v="0"/>
    <x v="2"/>
    <x v="0"/>
    <x v="0"/>
    <x v="1"/>
    <x v="1"/>
    <x v="1"/>
    <x v="0"/>
    <x v="1"/>
    <x v="0"/>
    <x v="1"/>
    <x v="0"/>
    <x v="0"/>
    <x v="0"/>
    <x v="2"/>
    <x v="1"/>
    <x v="0"/>
    <x v="1"/>
    <x v="0"/>
    <x v="2"/>
    <x v="2"/>
    <x v="1"/>
    <x v="1"/>
    <x v="0"/>
    <x v="0"/>
    <x v="0"/>
    <x v="371"/>
    <x v="1"/>
    <x v="0"/>
    <x v="1"/>
    <x v="1"/>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m/>
    <m/>
    <s v="Clear explanation of what the school / local authority / proprietor of independent schools is expected to do next"/>
    <m/>
    <m/>
    <x v="3"/>
    <x v="0"/>
    <m/>
    <s v="Individual"/>
    <x v="0"/>
    <s v="Teacher or other staff "/>
    <x v="15"/>
    <s v="Teacher / Lecturer / Practitioner"/>
    <m/>
    <x v="0"/>
    <x v="0"/>
    <s v="Primary"/>
    <m/>
    <m/>
    <m/>
    <m/>
    <m/>
    <m/>
    <m/>
    <s v="Not Answered"/>
    <m/>
    <m/>
    <m/>
    <s v="Publish response"/>
    <s v="ANON-E7Y6-NCSJ-S"/>
  </r>
  <r>
    <n v="617"/>
    <m/>
    <s v="c"/>
    <n v="227"/>
    <m/>
    <x v="0"/>
    <x v="1"/>
    <x v="6"/>
    <x v="6"/>
    <x v="1"/>
    <x v="4"/>
    <x v="0"/>
    <m/>
    <x v="0"/>
    <m/>
    <x v="0"/>
    <m/>
    <x v="0"/>
    <x v="0"/>
    <x v="2"/>
    <m/>
    <x v="3"/>
    <x v="2"/>
    <x v="1"/>
    <x v="1"/>
    <x v="1"/>
    <x v="0"/>
    <x v="0"/>
    <x v="1"/>
    <x v="0"/>
    <m/>
    <x v="3"/>
    <x v="179"/>
    <x v="1"/>
    <x v="1"/>
    <x v="0"/>
    <x v="0"/>
    <x v="0"/>
    <x v="4"/>
    <x v="0"/>
    <x v="0"/>
    <x v="5"/>
    <x v="0"/>
    <x v="0"/>
    <x v="1"/>
    <x v="1"/>
    <x v="0"/>
    <x v="0"/>
    <x v="0"/>
    <x v="0"/>
    <x v="0"/>
    <x v="0"/>
    <x v="1"/>
    <x v="1"/>
    <x v="0"/>
    <x v="0"/>
    <x v="0"/>
    <x v="2"/>
    <x v="0"/>
    <x v="2"/>
    <x v="1"/>
    <x v="2"/>
    <x v="1"/>
    <x v="1"/>
    <x v="1"/>
    <x v="1"/>
    <x v="0"/>
    <x v="0"/>
    <x v="97"/>
    <x v="3"/>
    <x v="65"/>
    <x v="372"/>
    <x v="0"/>
    <x v="1"/>
    <x v="1"/>
    <x v="1"/>
    <x v="0"/>
    <m/>
    <s v="Clear explanation of what the school / local authority / proprietor of independent schools is expected to do next"/>
    <s v="Indication of the support needed to make improvements"/>
    <m/>
    <m/>
    <m/>
    <m/>
    <m/>
    <m/>
    <m/>
    <m/>
    <m/>
    <s v="Clear explanation of what the school / local authority / proprietor of independent schools is expected to do next"/>
    <s v="Indication of the support needed to make improvements"/>
    <m/>
    <x v="1"/>
    <x v="2"/>
    <m/>
    <s v="Individual"/>
    <x v="0"/>
    <s v="Teacher or other staff "/>
    <x v="15"/>
    <s v="Teacher / Lecturer / Practitioner"/>
    <m/>
    <x v="0"/>
    <x v="0"/>
    <s v="Primary"/>
    <m/>
    <m/>
    <s v="Secondary"/>
    <m/>
    <m/>
    <m/>
    <m/>
    <s v="Other, please state:"/>
    <m/>
    <m/>
    <s v="not anything in here about supporting staff with the stress or supporting staff with the mental health, one question only- shame on you! We are all trying our best and an inspection will just make us feel worse- hold the local authority to account who just dont seem to care about the issues we face."/>
    <s v="Do not publish response"/>
    <s v="ANON-E7Y6-NCDP-G"/>
  </r>
  <r>
    <n v="618"/>
    <m/>
    <s v="c"/>
    <n v="298"/>
    <m/>
    <x v="0"/>
    <x v="1"/>
    <x v="0"/>
    <x v="1"/>
    <x v="0"/>
    <x v="0"/>
    <x v="0"/>
    <s v="More focus groups involving children. Involving wider numbers of children in focus groups."/>
    <x v="0"/>
    <s v="In my experience, teaching staff have very little opportunity to share views with inspectors. A set number are chosen and then that is who usually contributes."/>
    <x v="0"/>
    <m/>
    <x v="1"/>
    <x v="0"/>
    <x v="0"/>
    <s v="ELC are still being inspected twice by two scrutiny bodies. Yourselves and Care Inspectorate. While it is welcomed that long overdue dialogue has started between the two agencies. The new inspection framework will not reduce the burden of beuracracy for services. Your methodologies are not aligned and until this happens, ELC will continue to carry this additional inspection burden. This does not align with the recommendations in Ken Muir’s report. This is confusing for families and for those working in the sector."/>
    <x v="5"/>
    <x v="4"/>
    <x v="3"/>
    <x v="3"/>
    <x v="2"/>
    <x v="1"/>
    <x v="0"/>
    <x v="1"/>
    <x v="0"/>
    <m/>
    <x v="4"/>
    <x v="0"/>
    <x v="2"/>
    <x v="5"/>
    <x v="5"/>
    <x v="4"/>
    <x v="5"/>
    <x v="5"/>
    <x v="2"/>
    <x v="2"/>
    <x v="1"/>
    <x v="2"/>
    <x v="3"/>
    <x v="3"/>
    <x v="2"/>
    <x v="3"/>
    <x v="2"/>
    <x v="2"/>
    <x v="3"/>
    <x v="2"/>
    <x v="2"/>
    <x v="2"/>
    <x v="2"/>
    <x v="3"/>
    <x v="2"/>
    <x v="2"/>
    <x v="3"/>
    <x v="3"/>
    <x v="1"/>
    <x v="2"/>
    <x v="1"/>
    <x v="2"/>
    <x v="2"/>
    <x v="3"/>
    <x v="3"/>
    <x v="2"/>
    <x v="2"/>
    <x v="0"/>
    <x v="2"/>
    <x v="0"/>
    <x v="1"/>
    <x v="0"/>
    <x v="1"/>
    <x v="1"/>
    <x v="1"/>
    <x v="0"/>
    <m/>
    <m/>
    <m/>
    <m/>
    <m/>
    <m/>
    <m/>
    <m/>
    <m/>
    <m/>
    <m/>
    <m/>
    <m/>
    <m/>
    <m/>
    <x v="2"/>
    <x v="3"/>
    <m/>
    <s v="Individual"/>
    <x v="0"/>
    <s v="Teacher or other staff "/>
    <x v="15"/>
    <s v="Teacher / Lecturer / Practitioner"/>
    <m/>
    <x v="1"/>
    <x v="0"/>
    <m/>
    <m/>
    <m/>
    <m/>
    <m/>
    <m/>
    <m/>
    <m/>
    <s v="Not Answered"/>
    <m/>
    <m/>
    <m/>
    <s v="Publish response"/>
    <s v="ANON-E7Y6-NCWU-8"/>
  </r>
  <r>
    <n v="619"/>
    <m/>
    <s v="c"/>
    <n v="340"/>
    <m/>
    <x v="0"/>
    <x v="1"/>
    <x v="0"/>
    <x v="0"/>
    <x v="0"/>
    <x v="0"/>
    <x v="2"/>
    <m/>
    <x v="1"/>
    <m/>
    <x v="2"/>
    <m/>
    <x v="2"/>
    <x v="0"/>
    <x v="0"/>
    <m/>
    <x v="3"/>
    <x v="2"/>
    <x v="0"/>
    <x v="1"/>
    <x v="0"/>
    <x v="0"/>
    <x v="1"/>
    <x v="0"/>
    <x v="0"/>
    <m/>
    <x v="0"/>
    <x v="0"/>
    <x v="0"/>
    <x v="0"/>
    <x v="0"/>
    <x v="0"/>
    <x v="0"/>
    <x v="0"/>
    <x v="0"/>
    <x v="0"/>
    <x v="3"/>
    <x v="0"/>
    <x v="0"/>
    <x v="0"/>
    <x v="1"/>
    <x v="4"/>
    <x v="1"/>
    <x v="1"/>
    <x v="0"/>
    <x v="0"/>
    <x v="0"/>
    <x v="1"/>
    <x v="0"/>
    <x v="0"/>
    <x v="0"/>
    <x v="1"/>
    <x v="0"/>
    <x v="0"/>
    <x v="0"/>
    <x v="0"/>
    <x v="2"/>
    <x v="0"/>
    <x v="1"/>
    <x v="2"/>
    <x v="2"/>
    <x v="1"/>
    <x v="0"/>
    <x v="0"/>
    <x v="0"/>
    <x v="0"/>
    <x v="373"/>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m/>
    <m/>
    <s v="Indication of the support needed to make improvements"/>
    <m/>
    <x v="1"/>
    <x v="0"/>
    <m/>
    <s v="Individual"/>
    <x v="0"/>
    <s v="Teacher or other staff "/>
    <x v="15"/>
    <s v="Teacher / Lecturer / Practitioner"/>
    <m/>
    <x v="0"/>
    <x v="0"/>
    <m/>
    <m/>
    <m/>
    <s v="Secondary"/>
    <m/>
    <m/>
    <m/>
    <m/>
    <s v="Not Answered"/>
    <m/>
    <m/>
    <m/>
    <s v="Do not publish response"/>
    <s v="ANON-E7Y6-NCHG-B"/>
  </r>
  <r>
    <n v="620"/>
    <m/>
    <s v="c"/>
    <n v="355"/>
    <m/>
    <x v="0"/>
    <x v="1"/>
    <x v="6"/>
    <x v="5"/>
    <x v="4"/>
    <x v="2"/>
    <x v="4"/>
    <m/>
    <x v="0"/>
    <s v="Ensure questionnaires and responses are anonymous and private- very difficult in small two teacher schools"/>
    <x v="4"/>
    <m/>
    <x v="0"/>
    <x v="1"/>
    <x v="3"/>
    <m/>
    <x v="3"/>
    <x v="2"/>
    <x v="0"/>
    <x v="1"/>
    <x v="2"/>
    <x v="0"/>
    <x v="0"/>
    <x v="1"/>
    <x v="0"/>
    <m/>
    <x v="5"/>
    <x v="0"/>
    <x v="0"/>
    <x v="4"/>
    <x v="0"/>
    <x v="0"/>
    <x v="0"/>
    <x v="1"/>
    <x v="0"/>
    <x v="1"/>
    <x v="0"/>
    <x v="0"/>
    <x v="0"/>
    <x v="0"/>
    <x v="1"/>
    <x v="2"/>
    <x v="1"/>
    <x v="1"/>
    <x v="1"/>
    <x v="0"/>
    <x v="1"/>
    <x v="3"/>
    <x v="4"/>
    <x v="1"/>
    <x v="1"/>
    <x v="0"/>
    <x v="2"/>
    <x v="0"/>
    <x v="2"/>
    <x v="1"/>
    <x v="0"/>
    <x v="1"/>
    <x v="0"/>
    <x v="1"/>
    <x v="0"/>
    <x v="0"/>
    <x v="1"/>
    <x v="0"/>
    <x v="0"/>
    <x v="0"/>
    <x v="374"/>
    <x v="0"/>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m/>
    <s v="Clear explanation of what the school / local authority / proprietor of independent schools is expected to do next"/>
    <m/>
    <m/>
    <x v="6"/>
    <x v="0"/>
    <s v="It would be lovely if all staff could receive feedback, not just the head teacher.  At present, HT can't tell staff details, which is unfair after a stressful time."/>
    <s v="Individual"/>
    <x v="0"/>
    <s v="Teacher or other staff "/>
    <x v="15"/>
    <s v="Teacher / Lecturer / Practitioner"/>
    <m/>
    <x v="0"/>
    <x v="0"/>
    <s v="Primary"/>
    <m/>
    <m/>
    <m/>
    <m/>
    <m/>
    <m/>
    <m/>
    <s v="Not Answered"/>
    <m/>
    <m/>
    <m/>
    <s v="Do not publish response"/>
    <s v="ANON-E7Y6-NC4A-H"/>
  </r>
  <r>
    <n v="621"/>
    <m/>
    <s v="c"/>
    <n v="420"/>
    <m/>
    <x v="0"/>
    <x v="1"/>
    <x v="6"/>
    <x v="6"/>
    <x v="0"/>
    <x v="0"/>
    <x v="3"/>
    <m/>
    <x v="0"/>
    <s v="In a less formal context. Teachers feel they have to prove themselves in all dialogue with inspectors. Rather than focusing on on having meaningful conversations about what practice is working and what could be improved. Most teachers (that I know of) feel like the things they say are being recorded in a way ‘against’ the school."/>
    <x v="2"/>
    <s v="It needs to be taken into consideration that there will be occasions where parents may not always encourage the idea of schools succeeding. In particular in smaller context and/ or where parents do not support GME. I do think that there should be more engagement and emphasis on how parents feel their children are supported academically and wellbeing wise."/>
    <x v="0"/>
    <x v="1"/>
    <x v="3"/>
    <s v="If the inspection process felt like more of a positive experience for pupils and staff, I would argue that it should be done more frequently than above. This would mean being able to have open, honest and realistic conversations with inspectors without the fear of being scrutinised. Leading to constructive and effective change. If the inspection process was to continue as it is, I do not feel it would be realistic for the health of teachers/ staff to be inspected more than once every 5-10 years."/>
    <x v="1"/>
    <x v="1"/>
    <x v="0"/>
    <x v="1"/>
    <x v="2"/>
    <x v="1"/>
    <x v="1"/>
    <x v="0"/>
    <x v="0"/>
    <s v="It should ensure it is leaving the school in a position to feel more positive. If a school has been struggling in an area, the grading should leave staff and parents feeling confident that it will be improving/ how. If there are lots of these statements, which can be somewhat general, in one report - it can lead to very low morale for teachers. To also have this shared publicly and to have parents/ community question staff’s ability do their job, it is very demoralising and impacts health and job satisfaction."/>
    <x v="3"/>
    <x v="180"/>
    <x v="0"/>
    <x v="0"/>
    <x v="1"/>
    <x v="0"/>
    <x v="1"/>
    <x v="1"/>
    <x v="4"/>
    <x v="1"/>
    <x v="4"/>
    <x v="1"/>
    <x v="0"/>
    <x v="0"/>
    <x v="1"/>
    <x v="2"/>
    <x v="0"/>
    <x v="0"/>
    <x v="1"/>
    <x v="0"/>
    <x v="0"/>
    <x v="1"/>
    <x v="0"/>
    <x v="0"/>
    <x v="0"/>
    <x v="1"/>
    <x v="0"/>
    <x v="0"/>
    <x v="0"/>
    <x v="1"/>
    <x v="0"/>
    <x v="1"/>
    <x v="0"/>
    <x v="3"/>
    <x v="3"/>
    <x v="0"/>
    <x v="0"/>
    <x v="98"/>
    <x v="0"/>
    <x v="0"/>
    <x v="375"/>
    <x v="0"/>
    <x v="1"/>
    <x v="1"/>
    <x v="1"/>
    <x v="1"/>
    <m/>
    <m/>
    <s v="Indication of the support needed to make improvements"/>
    <m/>
    <m/>
    <s v="Keep next steps/ areas of improvement details private (to the most extent possible)"/>
    <m/>
    <m/>
    <s v="Timely publication after the inspection"/>
    <m/>
    <s v="Examples of effective practice"/>
    <m/>
    <m/>
    <s v="Indication of the support needed to make improvements"/>
    <m/>
    <x v="2"/>
    <x v="0"/>
    <s v="As long as this follow up is a positive experience and not seen as an opportunity to question or analyse the capabilities of staff but more to provide support/ analyse effectiveness of support."/>
    <s v="Individual"/>
    <x v="0"/>
    <s v="Teacher or other staff "/>
    <x v="15"/>
    <s v="Teacher / Lecturer / Practitioner"/>
    <m/>
    <x v="0"/>
    <x v="0"/>
    <s v="Primary"/>
    <m/>
    <m/>
    <m/>
    <m/>
    <m/>
    <m/>
    <m/>
    <s v="Not Answered"/>
    <m/>
    <m/>
    <m/>
    <s v="Do not publish response"/>
    <s v="ANON-E7Y6-NC5R-3"/>
  </r>
  <r>
    <n v="622"/>
    <m/>
    <s v="c"/>
    <n v="469"/>
    <m/>
    <x v="0"/>
    <x v="1"/>
    <x v="0"/>
    <x v="1"/>
    <x v="2"/>
    <x v="2"/>
    <x v="3"/>
    <m/>
    <x v="2"/>
    <m/>
    <x v="4"/>
    <m/>
    <x v="3"/>
    <x v="0"/>
    <x v="1"/>
    <m/>
    <x v="1"/>
    <x v="1"/>
    <x v="1"/>
    <x v="1"/>
    <x v="0"/>
    <x v="0"/>
    <x v="0"/>
    <x v="1"/>
    <x v="0"/>
    <m/>
    <x v="1"/>
    <x v="0"/>
    <x v="5"/>
    <x v="1"/>
    <x v="1"/>
    <x v="0"/>
    <x v="1"/>
    <x v="2"/>
    <x v="0"/>
    <x v="0"/>
    <x v="0"/>
    <x v="0"/>
    <x v="0"/>
    <x v="1"/>
    <x v="0"/>
    <x v="2"/>
    <x v="0"/>
    <x v="0"/>
    <x v="0"/>
    <x v="0"/>
    <x v="1"/>
    <x v="1"/>
    <x v="0"/>
    <x v="0"/>
    <x v="1"/>
    <x v="0"/>
    <x v="2"/>
    <x v="2"/>
    <x v="0"/>
    <x v="1"/>
    <x v="0"/>
    <x v="1"/>
    <x v="0"/>
    <x v="0"/>
    <x v="2"/>
    <x v="0"/>
    <x v="0"/>
    <x v="0"/>
    <x v="0"/>
    <x v="0"/>
    <x v="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m/>
    <m/>
    <s v="Clear explanation of what the school / local authority / proprietor of independent schools is expected to do next"/>
    <m/>
    <m/>
    <x v="2"/>
    <x v="0"/>
    <m/>
    <s v="Individual"/>
    <x v="0"/>
    <s v="Teacher or other staff "/>
    <x v="15"/>
    <s v="Teacher / Lecturer / Practitioner"/>
    <m/>
    <x v="0"/>
    <x v="0"/>
    <s v="Primary"/>
    <m/>
    <m/>
    <m/>
    <m/>
    <m/>
    <m/>
    <m/>
    <s v="Not Answered"/>
    <m/>
    <m/>
    <m/>
    <s v="Publish response"/>
    <s v="ANON-E7Y6-NX3K-F"/>
  </r>
  <r>
    <n v="623"/>
    <m/>
    <s v="c"/>
    <n v="490"/>
    <m/>
    <x v="0"/>
    <x v="1"/>
    <x v="2"/>
    <x v="2"/>
    <x v="1"/>
    <x v="0"/>
    <x v="2"/>
    <s v="Most would share opinions on a phone poll. Not all have access though, or can understand the questions independently._x000a_Their opinions can vary according to their mood on the day or feelings towards particular staff/school generally."/>
    <x v="0"/>
    <m/>
    <x v="0"/>
    <m/>
    <x v="6"/>
    <x v="0"/>
    <x v="2"/>
    <m/>
    <x v="0"/>
    <x v="3"/>
    <x v="0"/>
    <x v="0"/>
    <x v="3"/>
    <x v="0"/>
    <x v="0"/>
    <x v="1"/>
    <x v="0"/>
    <m/>
    <x v="1"/>
    <x v="181"/>
    <x v="0"/>
    <x v="1"/>
    <x v="1"/>
    <x v="0"/>
    <x v="1"/>
    <x v="2"/>
    <x v="1"/>
    <x v="0"/>
    <x v="0"/>
    <x v="0"/>
    <x v="0"/>
    <x v="0"/>
    <x v="0"/>
    <x v="4"/>
    <x v="0"/>
    <x v="1"/>
    <x v="1"/>
    <x v="1"/>
    <x v="1"/>
    <x v="1"/>
    <x v="0"/>
    <x v="1"/>
    <x v="1"/>
    <x v="0"/>
    <x v="0"/>
    <x v="0"/>
    <x v="2"/>
    <x v="1"/>
    <x v="0"/>
    <x v="0"/>
    <x v="0"/>
    <x v="2"/>
    <x v="2"/>
    <x v="1"/>
    <x v="1"/>
    <x v="0"/>
    <x v="0"/>
    <x v="0"/>
    <x v="376"/>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s v="Timely publication after the inspection"/>
    <m/>
    <m/>
    <m/>
    <s v="Clear explanation of what the school / local authority / proprietor of independent schools is expected to do next"/>
    <m/>
    <m/>
    <x v="0"/>
    <x v="2"/>
    <s v="Opportunity for the headteacher and quality assurance staff to comment on discrepancies or severe recommendations before publication. _x000a_Some praise to the headteacher please. (I am not one, by the way.)"/>
    <s v="Individual"/>
    <x v="0"/>
    <s v="Teacher or other staff "/>
    <x v="15"/>
    <s v="Teacher / Lecturer / Practitioner"/>
    <m/>
    <x v="0"/>
    <x v="0"/>
    <s v="Primary"/>
    <m/>
    <m/>
    <m/>
    <m/>
    <m/>
    <m/>
    <m/>
    <s v="Not Answered"/>
    <m/>
    <m/>
    <m/>
    <s v="Publish response"/>
    <s v="ANON-E7Y6-NXQF-8"/>
  </r>
  <r>
    <n v="624"/>
    <m/>
    <s v="c"/>
    <n v="521"/>
    <m/>
    <x v="0"/>
    <x v="1"/>
    <x v="1"/>
    <x v="1"/>
    <x v="0"/>
    <x v="1"/>
    <x v="2"/>
    <s v="The inspectors must use language that is understood by the pupils.  For example, asking if learning intentions and success criteria are used in every lesson by the teacher is not terminology the pupils understand.  Asking pupils broader questions about which subjects they like/dislike and why - just generally having a conversation about things would give far more insight into how pupils feel about the school in general and highlight where good and poor practice is taking place.  Also having training for inspectors carrying out these interviews with pupils, as they must realise not all pupils are able to give reliable responses - positively or negatively for the school."/>
    <x v="0"/>
    <s v="The last time I took part in a staff focus group during an inspection, I felt we were being tested on knowledge of jargon rather than whether or not we could teach well in the classroom.  It felt like going for a job interview and the reactions from the inspector were not encouraging in the slightest."/>
    <x v="3"/>
    <m/>
    <x v="5"/>
    <x v="0"/>
    <x v="2"/>
    <m/>
    <x v="5"/>
    <x v="4"/>
    <x v="3"/>
    <x v="3"/>
    <x v="2"/>
    <x v="1"/>
    <x v="0"/>
    <x v="1"/>
    <x v="0"/>
    <m/>
    <x v="1"/>
    <x v="0"/>
    <x v="2"/>
    <x v="1"/>
    <x v="0"/>
    <x v="0"/>
    <x v="1"/>
    <x v="1"/>
    <x v="2"/>
    <x v="2"/>
    <x v="1"/>
    <x v="0"/>
    <x v="3"/>
    <x v="3"/>
    <x v="2"/>
    <x v="3"/>
    <x v="2"/>
    <x v="2"/>
    <x v="3"/>
    <x v="2"/>
    <x v="2"/>
    <x v="2"/>
    <x v="2"/>
    <x v="3"/>
    <x v="2"/>
    <x v="2"/>
    <x v="3"/>
    <x v="3"/>
    <x v="1"/>
    <x v="2"/>
    <x v="1"/>
    <x v="2"/>
    <x v="2"/>
    <x v="3"/>
    <x v="3"/>
    <x v="2"/>
    <x v="2"/>
    <x v="0"/>
    <x v="0"/>
    <x v="0"/>
    <x v="1"/>
    <x v="0"/>
    <x v="0"/>
    <x v="0"/>
    <x v="1"/>
    <x v="1"/>
    <s v="Recommendations for improvement"/>
    <s v="Clear explanation of what the school / local authority / proprietor of independent schools is expected to do next"/>
    <s v="Indication of the support needed to make improvements"/>
    <s v="Any planned follow-up activity by HM Inspectors"/>
    <m/>
    <m/>
    <m/>
    <m/>
    <m/>
    <m/>
    <s v="Examples of effective practice"/>
    <m/>
    <s v="Clear explanation of what the school / local authority / proprietor of independent schools is expected to do next"/>
    <s v="Indication of the support needed to make improvements"/>
    <m/>
    <x v="4"/>
    <x v="1"/>
    <m/>
    <s v="Individual"/>
    <x v="0"/>
    <s v="Teacher or other staff "/>
    <x v="15"/>
    <s v="Teacher / Lecturer / Practitioner"/>
    <m/>
    <x v="0"/>
    <x v="0"/>
    <m/>
    <m/>
    <m/>
    <s v="Secondary"/>
    <m/>
    <m/>
    <m/>
    <m/>
    <s v="Not Answered"/>
    <m/>
    <m/>
    <m/>
    <s v="Publish response"/>
    <s v="ANON-E7Y6-NXUV-V"/>
  </r>
  <r>
    <n v="625"/>
    <m/>
    <s v="c"/>
    <n v="548"/>
    <m/>
    <x v="0"/>
    <x v="1"/>
    <x v="0"/>
    <x v="0"/>
    <x v="0"/>
    <x v="6"/>
    <x v="6"/>
    <m/>
    <x v="0"/>
    <s v="The context of the school should be taken into consideration. The personal situation should be considered too. In a situation where staff have recently been berieved there should be a consideration that they probably aren't working at their best as noone does."/>
    <x v="3"/>
    <m/>
    <x v="3"/>
    <x v="4"/>
    <x v="4"/>
    <s v="I do not see the benefit that inspections give. It only adds enormous stress and what is asked for does not benefit the pupils."/>
    <x v="1"/>
    <x v="1"/>
    <x v="1"/>
    <x v="1"/>
    <x v="2"/>
    <x v="1"/>
    <x v="1"/>
    <x v="1"/>
    <x v="0"/>
    <m/>
    <x v="3"/>
    <x v="182"/>
    <x v="3"/>
    <x v="0"/>
    <x v="0"/>
    <x v="0"/>
    <x v="0"/>
    <x v="0"/>
    <x v="4"/>
    <x v="4"/>
    <x v="0"/>
    <x v="5"/>
    <x v="0"/>
    <x v="0"/>
    <x v="0"/>
    <x v="4"/>
    <x v="1"/>
    <x v="1"/>
    <x v="0"/>
    <x v="0"/>
    <x v="0"/>
    <x v="1"/>
    <x v="0"/>
    <x v="0"/>
    <x v="0"/>
    <x v="0"/>
    <x v="0"/>
    <x v="0"/>
    <x v="0"/>
    <x v="1"/>
    <x v="2"/>
    <x v="0"/>
    <x v="1"/>
    <x v="1"/>
    <x v="1"/>
    <x v="1"/>
    <x v="3"/>
    <x v="0"/>
    <x v="0"/>
    <x v="0"/>
    <x v="1"/>
    <x v="0"/>
    <x v="1"/>
    <x v="1"/>
    <x v="1"/>
    <x v="0"/>
    <m/>
    <m/>
    <m/>
    <m/>
    <m/>
    <m/>
    <m/>
    <m/>
    <m/>
    <m/>
    <m/>
    <m/>
    <m/>
    <m/>
    <m/>
    <x v="2"/>
    <x v="3"/>
    <s v="I feel the money spent on inspections could be better spent actually improving our schools rather than criticism and  creating a feeling of fear of the hmi arriving. Hmi is a very fearful element of our school lives which is very unhealthy for everyone."/>
    <s v="Individual"/>
    <x v="0"/>
    <s v="Teacher or other staff "/>
    <x v="15"/>
    <s v="Teacher / Lecturer / Practitioner"/>
    <m/>
    <x v="0"/>
    <x v="0"/>
    <s v="Primary"/>
    <m/>
    <m/>
    <m/>
    <m/>
    <m/>
    <m/>
    <m/>
    <s v="Not Answered"/>
    <m/>
    <m/>
    <m/>
    <s v="Publish response"/>
    <s v="ANON-E7Y6-NXX8-1"/>
  </r>
  <r>
    <n v="626"/>
    <m/>
    <s v="c"/>
    <n v="550"/>
    <m/>
    <x v="0"/>
    <x v="1"/>
    <x v="0"/>
    <x v="0"/>
    <x v="1"/>
    <x v="0"/>
    <x v="0"/>
    <s v="Interview a random cross section of pupils in groups._x000a__x000a_Online questionaires to all pupils."/>
    <x v="0"/>
    <s v="Interview a random cross section of all staff in groups and seperately_x000a__x000a_A more detailed Online questionaire to all Teachers, janitors etc."/>
    <x v="2"/>
    <m/>
    <x v="3"/>
    <x v="0"/>
    <x v="0"/>
    <s v="I would suggest there are also random mini inspections where inspectors have the opertunity to come in to a school without any formal notice.  Headteachers wonder in and out our classes so why not inspectors wonder in and out of schools.  Giving school prior notice of a big inspection is fine but we all know that when the inspectors do come in everything is hopefully at their best including lessons but this is not a true 'snap shot' of what a school is like in the midsts of a busy school term on almost every ocassion therefore giving a false impression of what the school is really like."/>
    <x v="2"/>
    <x v="0"/>
    <x v="0"/>
    <x v="0"/>
    <x v="3"/>
    <x v="0"/>
    <x v="1"/>
    <x v="0"/>
    <x v="1"/>
    <s v="Sometimes you could have parts of the school that are outstanding and parts that are failing badly so when a whole school gets an overall grade of say 'satisfactory' it can be discouraging to the outstanding part of the school and vice versa._x000a__x000a_This needs to be looked at better."/>
    <x v="3"/>
    <x v="183"/>
    <x v="1"/>
    <x v="0"/>
    <x v="0"/>
    <x v="0"/>
    <x v="0"/>
    <x v="0"/>
    <x v="1"/>
    <x v="1"/>
    <x v="0"/>
    <x v="0"/>
    <x v="2"/>
    <x v="2"/>
    <x v="1"/>
    <x v="2"/>
    <x v="0"/>
    <x v="4"/>
    <x v="1"/>
    <x v="1"/>
    <x v="1"/>
    <x v="1"/>
    <x v="1"/>
    <x v="1"/>
    <x v="1"/>
    <x v="0"/>
    <x v="0"/>
    <x v="4"/>
    <x v="2"/>
    <x v="1"/>
    <x v="0"/>
    <x v="0"/>
    <x v="0"/>
    <x v="2"/>
    <x v="0"/>
    <x v="0"/>
    <x v="1"/>
    <x v="99"/>
    <x v="0"/>
    <x v="0"/>
    <x v="377"/>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m/>
    <s v="Clear explanation of what the school / local authority / proprietor of independent schools is expected to do next"/>
    <m/>
    <m/>
    <x v="1"/>
    <x v="0"/>
    <m/>
    <s v="Individual"/>
    <x v="0"/>
    <s v="Teacher or other staff "/>
    <x v="15"/>
    <s v="Teacher / Lecturer / Practitioner"/>
    <m/>
    <x v="0"/>
    <x v="0"/>
    <m/>
    <m/>
    <m/>
    <s v="Secondary"/>
    <m/>
    <m/>
    <m/>
    <m/>
    <s v="Not Answered"/>
    <m/>
    <m/>
    <m/>
    <s v="Publish response"/>
    <s v="ANON-E7Y6-NXSQ-N"/>
  </r>
  <r>
    <n v="627"/>
    <m/>
    <s v="c"/>
    <n v="556"/>
    <m/>
    <x v="0"/>
    <x v="1"/>
    <x v="2"/>
    <x v="2"/>
    <x v="0"/>
    <x v="2"/>
    <x v="0"/>
    <s v="Discussions - children are more than capable of sharing their views but in my experience the children felt the questions asked were very restrictive."/>
    <x v="0"/>
    <s v="The staff felt that the questions asked were restirctive and at times when they approached some members of the inspection team to add relevent details or point out examples they felt that their views were dismissed somewhat .  I feel there should be greater opportunity for staff to share but not in a restrictive manner."/>
    <x v="0"/>
    <s v="Again in person but an understanding that this may have to be outwith the school day or via e.g Teams"/>
    <x v="3"/>
    <x v="0"/>
    <x v="1"/>
    <m/>
    <x v="3"/>
    <x v="2"/>
    <x v="0"/>
    <x v="1"/>
    <x v="0"/>
    <x v="0"/>
    <x v="1"/>
    <x v="0"/>
    <x v="0"/>
    <m/>
    <x v="0"/>
    <x v="0"/>
    <x v="0"/>
    <x v="0"/>
    <x v="0"/>
    <x v="0"/>
    <x v="0"/>
    <x v="0"/>
    <x v="0"/>
    <x v="1"/>
    <x v="0"/>
    <x v="1"/>
    <x v="2"/>
    <x v="1"/>
    <x v="0"/>
    <x v="0"/>
    <x v="0"/>
    <x v="0"/>
    <x v="1"/>
    <x v="1"/>
    <x v="1"/>
    <x v="0"/>
    <x v="1"/>
    <x v="1"/>
    <x v="1"/>
    <x v="0"/>
    <x v="0"/>
    <x v="0"/>
    <x v="2"/>
    <x v="1"/>
    <x v="0"/>
    <x v="1"/>
    <x v="0"/>
    <x v="2"/>
    <x v="2"/>
    <x v="0"/>
    <x v="1"/>
    <x v="0"/>
    <x v="0"/>
    <x v="0"/>
    <x v="378"/>
    <x v="0"/>
    <x v="0"/>
    <x v="1"/>
    <x v="1"/>
    <x v="0"/>
    <s v="Recommendations for improvement"/>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m/>
    <m/>
    <s v="Examples of effective practice"/>
    <s v="Recommendations for improvement"/>
    <m/>
    <s v="Indication of the support needed to make improvements"/>
    <m/>
    <x v="0"/>
    <x v="0"/>
    <m/>
    <s v="Individual"/>
    <x v="0"/>
    <s v="Teacher or other staff "/>
    <x v="15"/>
    <s v="Teacher / Lecturer / Practitioner"/>
    <m/>
    <x v="0"/>
    <x v="0"/>
    <s v="Primary"/>
    <m/>
    <m/>
    <m/>
    <m/>
    <m/>
    <m/>
    <m/>
    <s v="Not Answered"/>
    <m/>
    <m/>
    <m/>
    <s v="Publish response"/>
    <s v="ANON-E7Y6-NXSA-5"/>
  </r>
  <r>
    <n v="628"/>
    <m/>
    <s v="c"/>
    <n v="572"/>
    <m/>
    <x v="0"/>
    <x v="1"/>
    <x v="0"/>
    <x v="0"/>
    <x v="0"/>
    <x v="0"/>
    <x v="4"/>
    <m/>
    <x v="5"/>
    <m/>
    <x v="4"/>
    <m/>
    <x v="5"/>
    <x v="0"/>
    <x v="2"/>
    <m/>
    <x v="3"/>
    <x v="2"/>
    <x v="0"/>
    <x v="1"/>
    <x v="0"/>
    <x v="0"/>
    <x v="1"/>
    <x v="1"/>
    <x v="0"/>
    <m/>
    <x v="3"/>
    <x v="184"/>
    <x v="5"/>
    <x v="0"/>
    <x v="0"/>
    <x v="0"/>
    <x v="0"/>
    <x v="2"/>
    <x v="1"/>
    <x v="1"/>
    <x v="2"/>
    <x v="6"/>
    <x v="2"/>
    <x v="4"/>
    <x v="0"/>
    <x v="4"/>
    <x v="1"/>
    <x v="1"/>
    <x v="2"/>
    <x v="3"/>
    <x v="1"/>
    <x v="1"/>
    <x v="0"/>
    <x v="0"/>
    <x v="1"/>
    <x v="0"/>
    <x v="5"/>
    <x v="5"/>
    <x v="0"/>
    <x v="0"/>
    <x v="0"/>
    <x v="1"/>
    <x v="0"/>
    <x v="1"/>
    <x v="2"/>
    <x v="0"/>
    <x v="1"/>
    <x v="100"/>
    <x v="0"/>
    <x v="0"/>
    <x v="1"/>
    <x v="0"/>
    <x v="0"/>
    <x v="0"/>
    <x v="0"/>
    <x v="0"/>
    <m/>
    <m/>
    <s v="Indication of the support needed to make improvements"/>
    <s v="Any planned follow-up activity by HM Inspectors"/>
    <m/>
    <m/>
    <m/>
    <s v="Clear summary of strengths and areas for development"/>
    <s v="Timely publication after the inspection"/>
    <m/>
    <m/>
    <m/>
    <m/>
    <s v="Indication of the support needed to make improvements"/>
    <m/>
    <x v="4"/>
    <x v="1"/>
    <m/>
    <s v="Individual"/>
    <x v="0"/>
    <s v="Teacher or other staff "/>
    <x v="15"/>
    <s v="Teacher / Lecturer / Practitioner"/>
    <m/>
    <x v="0"/>
    <x v="0"/>
    <s v="Primary"/>
    <m/>
    <m/>
    <m/>
    <m/>
    <m/>
    <m/>
    <m/>
    <s v="Not Answered"/>
    <m/>
    <m/>
    <m/>
    <s v="Do not publish response"/>
    <s v="ANON-E7Y6-NXCP-4"/>
  </r>
  <r>
    <n v="629"/>
    <m/>
    <s v="c"/>
    <n v="663"/>
    <m/>
    <x v="0"/>
    <x v="1"/>
    <x v="0"/>
    <x v="1"/>
    <x v="0"/>
    <x v="0"/>
    <x v="4"/>
    <m/>
    <x v="0"/>
    <s v="Opportunity for confidentiality in responses by staff."/>
    <x v="4"/>
    <m/>
    <x v="0"/>
    <x v="0"/>
    <x v="4"/>
    <m/>
    <x v="1"/>
    <x v="1"/>
    <x v="1"/>
    <x v="1"/>
    <x v="2"/>
    <x v="1"/>
    <x v="0"/>
    <x v="0"/>
    <x v="0"/>
    <m/>
    <x v="2"/>
    <x v="0"/>
    <x v="3"/>
    <x v="0"/>
    <x v="4"/>
    <x v="1"/>
    <x v="4"/>
    <x v="2"/>
    <x v="0"/>
    <x v="1"/>
    <x v="0"/>
    <x v="0"/>
    <x v="2"/>
    <x v="2"/>
    <x v="1"/>
    <x v="2"/>
    <x v="1"/>
    <x v="1"/>
    <x v="0"/>
    <x v="0"/>
    <x v="0"/>
    <x v="3"/>
    <x v="3"/>
    <x v="0"/>
    <x v="0"/>
    <x v="1"/>
    <x v="0"/>
    <x v="2"/>
    <x v="3"/>
    <x v="0"/>
    <x v="0"/>
    <x v="0"/>
    <x v="0"/>
    <x v="4"/>
    <x v="4"/>
    <x v="0"/>
    <x v="0"/>
    <x v="0"/>
    <x v="0"/>
    <x v="0"/>
    <x v="1"/>
    <x v="0"/>
    <x v="0"/>
    <x v="0"/>
    <x v="1"/>
    <x v="1"/>
    <m/>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s v="Timely publication after the inspection"/>
    <m/>
    <s v="Examples of effective practice"/>
    <m/>
    <m/>
    <m/>
    <m/>
    <x v="2"/>
    <x v="1"/>
    <m/>
    <s v="Individual"/>
    <x v="0"/>
    <s v="Teacher or other staff "/>
    <x v="15"/>
    <s v="Teacher / Lecturer / Practitioner"/>
    <m/>
    <x v="0"/>
    <x v="0"/>
    <s v="Primary"/>
    <m/>
    <m/>
    <m/>
    <m/>
    <m/>
    <m/>
    <m/>
    <s v="Not Answered"/>
    <m/>
    <m/>
    <m/>
    <s v="Do not publish response"/>
    <s v="ANON-E7Y6-NXRV-S"/>
  </r>
  <r>
    <n v="630"/>
    <m/>
    <s v="c"/>
    <n v="678"/>
    <m/>
    <x v="0"/>
    <x v="1"/>
    <x v="0"/>
    <x v="1"/>
    <x v="4"/>
    <x v="0"/>
    <x v="2"/>
    <s v="They should be allowed to raise important issues for them. It feels like they are just questioned."/>
    <x v="1"/>
    <s v="They should be the ones saying where they are as a school. Inspection should be about confirming the self-evaluation judgements. In our last inspection, the inspectors led the discussion. It felt like the inspection was done to us not with us. No other profession has this. The current method does not bring about improvement!"/>
    <x v="2"/>
    <s v="Parents should be allowed to say more."/>
    <x v="5"/>
    <x v="1"/>
    <x v="1"/>
    <s v="Inspections should be done regularly by the Local Authority. The LA should be leading and overseeing improvement. The should visit each school at least once a year. _x000a__x000a_I am disappointed that this survey is compiled in a way that doesn’t really seek to innovate the process. It suggests more of the same. It is not what the OECD report suggested about greater local empowerment. Nor is it listening to school staff. We have a golden opportunity to innovate and bring about meaningful change that could in turn innovate and improve schools."/>
    <x v="1"/>
    <x v="1"/>
    <x v="1"/>
    <x v="1"/>
    <x v="2"/>
    <x v="1"/>
    <x v="0"/>
    <x v="0"/>
    <x v="0"/>
    <m/>
    <x v="1"/>
    <x v="185"/>
    <x v="5"/>
    <x v="1"/>
    <x v="0"/>
    <x v="0"/>
    <x v="0"/>
    <x v="0"/>
    <x v="1"/>
    <x v="0"/>
    <x v="6"/>
    <x v="0"/>
    <x v="4"/>
    <x v="0"/>
    <x v="1"/>
    <x v="1"/>
    <x v="1"/>
    <x v="5"/>
    <x v="0"/>
    <x v="0"/>
    <x v="4"/>
    <x v="5"/>
    <x v="0"/>
    <x v="0"/>
    <x v="1"/>
    <x v="1"/>
    <x v="1"/>
    <x v="0"/>
    <x v="0"/>
    <x v="0"/>
    <x v="0"/>
    <x v="0"/>
    <x v="1"/>
    <x v="1"/>
    <x v="1"/>
    <x v="1"/>
    <x v="0"/>
    <x v="101"/>
    <x v="0"/>
    <x v="0"/>
    <x v="379"/>
    <x v="0"/>
    <x v="1"/>
    <x v="1"/>
    <x v="1"/>
    <x v="1"/>
    <m/>
    <s v="Clear explanation of what the school / local authority / proprietor of independent schools is expected to do next"/>
    <m/>
    <m/>
    <m/>
    <s v="What is the purpose of inspection? If it is to ensure schools continue to improve, then that should be the focus. _x000a__x000a_We do two stars and a wish, reports could be similar."/>
    <m/>
    <m/>
    <m/>
    <m/>
    <m/>
    <m/>
    <m/>
    <m/>
    <m/>
    <x v="2"/>
    <x v="0"/>
    <s v="All schools can improve. Schools should highlight an area for improvement that inspectors can support with. _x000a__x000a_This survey is only from an Education Scotland perspective. No account of the real issues impacting schools around inspection. It doesn’t give confidence that it will bring about meaningful change."/>
    <s v="Individual"/>
    <x v="0"/>
    <s v="Teacher or other staff "/>
    <x v="15"/>
    <s v="Teacher / Lecturer / Practitioner"/>
    <m/>
    <x v="0"/>
    <x v="0"/>
    <s v="Primary"/>
    <m/>
    <m/>
    <m/>
    <m/>
    <m/>
    <m/>
    <m/>
    <s v="Not Answered"/>
    <m/>
    <m/>
    <m/>
    <s v="Do not publish response"/>
    <s v="ANON-E7Y6-NX22-N"/>
  </r>
  <r>
    <n v="631"/>
    <m/>
    <s v="c"/>
    <n v="803"/>
    <m/>
    <x v="0"/>
    <x v="1"/>
    <x v="2"/>
    <x v="1"/>
    <x v="1"/>
    <x v="2"/>
    <x v="0"/>
    <s v="Questionnaires online via Google form_x000a_Informal chats asking questions where children can answer in small groups. Children are given time to think about these questions in advance together with their peers._x000a_Via the pupil council"/>
    <x v="0"/>
    <s v="Questionnaires online_x000a_Discussions with the inspectors as a whole school staff but also at various stages of the primary school but the questions are given in advance to give staff thinking time for responses_x000a_Whole staff questions - again staff given thinking time"/>
    <x v="0"/>
    <s v="Meetings"/>
    <x v="3"/>
    <x v="0"/>
    <x v="0"/>
    <m/>
    <x v="2"/>
    <x v="0"/>
    <x v="1"/>
    <x v="2"/>
    <x v="3"/>
    <x v="0"/>
    <x v="0"/>
    <x v="1"/>
    <x v="0"/>
    <m/>
    <x v="2"/>
    <x v="186"/>
    <x v="1"/>
    <x v="1"/>
    <x v="0"/>
    <x v="1"/>
    <x v="1"/>
    <x v="2"/>
    <x v="3"/>
    <x v="0"/>
    <x v="3"/>
    <x v="0"/>
    <x v="0"/>
    <x v="0"/>
    <x v="0"/>
    <x v="2"/>
    <x v="0"/>
    <x v="0"/>
    <x v="1"/>
    <x v="0"/>
    <x v="1"/>
    <x v="1"/>
    <x v="1"/>
    <x v="0"/>
    <x v="1"/>
    <x v="0"/>
    <x v="2"/>
    <x v="0"/>
    <x v="0"/>
    <x v="1"/>
    <x v="0"/>
    <x v="1"/>
    <x v="0"/>
    <x v="2"/>
    <x v="2"/>
    <x v="0"/>
    <x v="1"/>
    <x v="0"/>
    <x v="0"/>
    <x v="0"/>
    <x v="380"/>
    <x v="0"/>
    <x v="0"/>
    <x v="0"/>
    <x v="1"/>
    <x v="1"/>
    <s v="Recommendations for improvement"/>
    <s v="Clear explanation of what the school / local authority / proprietor of independent schools is expected to do next"/>
    <m/>
    <m/>
    <m/>
    <m/>
    <m/>
    <s v="Clear summary of strengths and areas for development"/>
    <m/>
    <m/>
    <m/>
    <s v="Recommendations for improvement"/>
    <s v="Clear explanation of what the school / local authority / proprietor of independent schools is expected to do next"/>
    <m/>
    <m/>
    <x v="0"/>
    <x v="0"/>
    <m/>
    <s v="Individual"/>
    <x v="0"/>
    <s v="Teacher or other staff "/>
    <x v="15"/>
    <s v="Teacher / Lecturer / Practitioner"/>
    <m/>
    <x v="0"/>
    <x v="0"/>
    <s v="Primary"/>
    <m/>
    <m/>
    <m/>
    <m/>
    <m/>
    <m/>
    <m/>
    <s v="Not Answered"/>
    <m/>
    <m/>
    <m/>
    <s v="Do not publish response"/>
    <s v="ANON-E7Y6-NX7T-V"/>
  </r>
  <r>
    <n v="632"/>
    <m/>
    <s v="c"/>
    <n v="836"/>
    <m/>
    <x v="0"/>
    <x v="1"/>
    <x v="2"/>
    <x v="5"/>
    <x v="3"/>
    <x v="2"/>
    <x v="3"/>
    <m/>
    <x v="0"/>
    <s v="I think inspectors should let school staff contribute to the inspection via a questionnaire. I think school staff should be able to air their views without fearing that there will be consequences from management. I have been through a school inspection before where there was an opportunity to meet with the head inspector in the deputy head's office but it was clear which staff opted to do this because it couldn't possibly be done without senior management seeing."/>
    <x v="0"/>
    <s v="I think all parents should be given the chance to give their views through an online questionnaire that has the option to be anonymous."/>
    <x v="6"/>
    <x v="0"/>
    <x v="0"/>
    <m/>
    <x v="3"/>
    <x v="2"/>
    <x v="1"/>
    <x v="2"/>
    <x v="0"/>
    <x v="0"/>
    <x v="0"/>
    <x v="1"/>
    <x v="1"/>
    <m/>
    <x v="0"/>
    <x v="0"/>
    <x v="4"/>
    <x v="6"/>
    <x v="4"/>
    <x v="0"/>
    <x v="1"/>
    <x v="2"/>
    <x v="0"/>
    <x v="5"/>
    <x v="3"/>
    <x v="0"/>
    <x v="2"/>
    <x v="0"/>
    <x v="0"/>
    <x v="4"/>
    <x v="1"/>
    <x v="0"/>
    <x v="1"/>
    <x v="1"/>
    <x v="1"/>
    <x v="0"/>
    <x v="1"/>
    <x v="1"/>
    <x v="1"/>
    <x v="0"/>
    <x v="2"/>
    <x v="0"/>
    <x v="0"/>
    <x v="1"/>
    <x v="0"/>
    <x v="1"/>
    <x v="0"/>
    <x v="0"/>
    <x v="4"/>
    <x v="0"/>
    <x v="0"/>
    <x v="102"/>
    <x v="1"/>
    <x v="66"/>
    <x v="38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s v="I think we're living in a time where local authority cuts in funding to education are rife and there should be a section about what the Local Authority needs to do, specifically."/>
    <s v="Language and content which reflects the context of the school"/>
    <s v="Clear summary of strengths and areas for development"/>
    <m/>
    <m/>
    <m/>
    <m/>
    <s v="Clear explanation of what the school / local authority / proprietor of independent schools is expected to do next"/>
    <m/>
    <m/>
    <x v="0"/>
    <x v="1"/>
    <m/>
    <s v="Individual"/>
    <x v="0"/>
    <s v="Teacher or other staff "/>
    <x v="15"/>
    <s v="Teacher / Lecturer / Practitioner"/>
    <m/>
    <x v="0"/>
    <x v="0"/>
    <m/>
    <m/>
    <m/>
    <s v="Secondary"/>
    <m/>
    <m/>
    <m/>
    <m/>
    <s v="Not Answered"/>
    <m/>
    <m/>
    <s v="Can I just use this box to point out that there is nothing in this survey about small schools. I have worked in both large and small schools, and I can tell you that small schools do not have the manpower to get to &quot;excellent&quot; on the inspection scale. Large schools can because they have around five deputy head teachers and an army of Principal Teachers who can spread the load on all the areas that are desirable._x000a__x000a_I absolutely do think small schools still have to be held accountable because they are in no way perfect and there can be a lot of bad practice because they are less visible (e.g. I work in one right now and I still haven't seen a School Improvement Plan for the year). However, they are often subject to large cuts from local authorities because they have less pupils e.g. less head teachers and middle management who can take the lead with all the &quot;extras&quot; outside of what is expected from the basic contract of a classroom teacher._x000a__x000a_Can I suggest that a separate inspection matrix is needed for a small school that is realistic for what they can achieve?"/>
    <s v="Do not publish response"/>
    <s v="ANON-E7Y6-NXTH-D"/>
  </r>
  <r>
    <n v="633"/>
    <m/>
    <s v="c"/>
    <n v="961"/>
    <m/>
    <x v="0"/>
    <x v="1"/>
    <x v="0"/>
    <x v="5"/>
    <x v="4"/>
    <x v="4"/>
    <x v="0"/>
    <m/>
    <x v="0"/>
    <s v="All staff should be included and not just a select few. I know this from experience of inspections. Only a handful are spoken to."/>
    <x v="3"/>
    <m/>
    <x v="0"/>
    <x v="2"/>
    <x v="2"/>
    <s v="Schools which received a bad report should be inspected more often. Or if there is a concern raised from the community or staff, they should be inspected. If the School receives a good review and there are no concerns raised, they should be left alone."/>
    <x v="3"/>
    <x v="2"/>
    <x v="1"/>
    <x v="1"/>
    <x v="0"/>
    <x v="0"/>
    <x v="0"/>
    <x v="1"/>
    <x v="0"/>
    <s v="Off the back of an inspection there is far too much focus on what is identified as not being excellent. It is absolutely impossible to get excellent out of the inspections. They always find some minor little thing which the staff thing get pounded with. There is not enough focus on the positives within schools and celebrating success."/>
    <x v="3"/>
    <x v="187"/>
    <x v="0"/>
    <x v="1"/>
    <x v="0"/>
    <x v="0"/>
    <x v="0"/>
    <x v="0"/>
    <x v="0"/>
    <x v="0"/>
    <x v="3"/>
    <x v="0"/>
    <x v="1"/>
    <x v="1"/>
    <x v="0"/>
    <x v="4"/>
    <x v="0"/>
    <x v="0"/>
    <x v="2"/>
    <x v="3"/>
    <x v="1"/>
    <x v="3"/>
    <x v="1"/>
    <x v="1"/>
    <x v="0"/>
    <x v="0"/>
    <x v="4"/>
    <x v="4"/>
    <x v="2"/>
    <x v="1"/>
    <x v="0"/>
    <x v="1"/>
    <x v="1"/>
    <x v="2"/>
    <x v="2"/>
    <x v="0"/>
    <x v="0"/>
    <x v="0"/>
    <x v="0"/>
    <x v="0"/>
    <x v="1"/>
    <x v="0"/>
    <x v="0"/>
    <x v="0"/>
    <x v="0"/>
    <x v="1"/>
    <s v="Recommendations for improvement"/>
    <s v="Clear explanation of what the school / local authority / proprietor of independent schools is expected to do next"/>
    <s v="Indication of the support needed to make improvements"/>
    <s v="Any planned follow-up activity by HM Inspectors"/>
    <s v="Other (please comment in the box below)"/>
    <s v="Detail and focus on the successes of the inspection"/>
    <m/>
    <s v="Clear summary of strengths and areas for development"/>
    <m/>
    <m/>
    <s v="Examples of effective practice"/>
    <m/>
    <s v="Clear explanation of what the school / local authority / proprietor of independent schools is expected to do next"/>
    <m/>
    <m/>
    <x v="4"/>
    <x v="1"/>
    <m/>
    <s v="Individual"/>
    <x v="0"/>
    <s v="Teacher or other staff "/>
    <x v="15"/>
    <s v="Teacher / Lecturer / Practitioner"/>
    <m/>
    <x v="0"/>
    <x v="0"/>
    <m/>
    <m/>
    <m/>
    <s v="Secondary"/>
    <m/>
    <m/>
    <m/>
    <m/>
    <s v="Not Answered"/>
    <m/>
    <m/>
    <m/>
    <s v="Publish response"/>
    <s v="ANON-E7Y6-N4YD-A"/>
  </r>
  <r>
    <n v="634"/>
    <m/>
    <s v="c"/>
    <n v="1021"/>
    <m/>
    <x v="0"/>
    <x v="1"/>
    <x v="0"/>
    <x v="1"/>
    <x v="4"/>
    <x v="1"/>
    <x v="2"/>
    <s v="Just speak to them, children have opinions"/>
    <x v="0"/>
    <s v="Most importantly, what staff are saying shouldn’t be ignored and swept under the rug! Too often it’s easy to blame things on teaching staff when the parameters they are able to work within are so restricted by management ability, local authority support and government funding!"/>
    <x v="3"/>
    <m/>
    <x v="2"/>
    <x v="0"/>
    <x v="6"/>
    <m/>
    <x v="1"/>
    <x v="2"/>
    <x v="1"/>
    <x v="1"/>
    <x v="2"/>
    <x v="0"/>
    <x v="0"/>
    <x v="1"/>
    <x v="0"/>
    <s v="The public - in general - do not pay much attention at all to the prose portion of an inspection. Instead, the grades are the main focus and judgements (often poor and irrational) are made about a school and what is going on within it because of that. There is such variation from class to class and pupil to pupil in a school but everyone within that building gets slapped with one number and we are left to be berated by the public. So few work places have to endure this kind of public scrutiny. Education is a public service, but there are MANY public services who are not given 1% of the public scrutiny and rubbish we have to accept."/>
    <x v="1"/>
    <x v="0"/>
    <x v="5"/>
    <x v="0"/>
    <x v="0"/>
    <x v="0"/>
    <x v="0"/>
    <x v="2"/>
    <x v="4"/>
    <x v="3"/>
    <x v="4"/>
    <x v="1"/>
    <x v="0"/>
    <x v="0"/>
    <x v="1"/>
    <x v="2"/>
    <x v="1"/>
    <x v="1"/>
    <x v="0"/>
    <x v="0"/>
    <x v="0"/>
    <x v="1"/>
    <x v="0"/>
    <x v="0"/>
    <x v="0"/>
    <x v="1"/>
    <x v="0"/>
    <x v="3"/>
    <x v="1"/>
    <x v="2"/>
    <x v="1"/>
    <x v="2"/>
    <x v="2"/>
    <x v="3"/>
    <x v="3"/>
    <x v="2"/>
    <x v="2"/>
    <x v="0"/>
    <x v="0"/>
    <x v="0"/>
    <x v="1"/>
    <x v="0"/>
    <x v="1"/>
    <x v="1"/>
    <x v="1"/>
    <x v="1"/>
    <m/>
    <s v="Clear explanation of what the school / local authority / proprietor of independent schools is expected to do next"/>
    <s v="Indication of the support needed to make improvements"/>
    <m/>
    <m/>
    <m/>
    <m/>
    <m/>
    <m/>
    <m/>
    <m/>
    <m/>
    <m/>
    <m/>
    <m/>
    <x v="2"/>
    <x v="1"/>
    <m/>
    <s v="Individual"/>
    <x v="0"/>
    <s v="Teacher or other staff "/>
    <x v="15"/>
    <s v="Teacher / Lecturer / Practitioner"/>
    <m/>
    <x v="0"/>
    <x v="0"/>
    <s v="Primary"/>
    <m/>
    <m/>
    <m/>
    <m/>
    <m/>
    <m/>
    <m/>
    <s v="Not Answered"/>
    <m/>
    <m/>
    <m/>
    <s v="Do not publish response"/>
    <s v="ANON-E7Y6-N4UN-G"/>
  </r>
  <r>
    <n v="635"/>
    <m/>
    <s v="c"/>
    <n v="1135"/>
    <m/>
    <x v="0"/>
    <x v="1"/>
    <x v="4"/>
    <x v="4"/>
    <x v="6"/>
    <x v="3"/>
    <x v="5"/>
    <m/>
    <x v="0"/>
    <s v="As a visiting, non-teaching professional working within schools, I have been involved in focus meetings during inspections.  I have seen at first hand the amount of stress that these events cause to schools.   In one case, there were ten people in the inspection team in a school with twenty staff.  This top heavy approach would have cost a large amount of money and is grossly disproportionate.   I have seen head teachers and teachers demoralized and denigrated by the process, leading to some going off on long term sick leave or leaving the profession.  There is no other people-facing profession which has this type of process. Inspectors should adopt a holistic approach to all staff."/>
    <x v="5"/>
    <m/>
    <x v="4"/>
    <x v="4"/>
    <x v="5"/>
    <m/>
    <x v="5"/>
    <x v="4"/>
    <x v="3"/>
    <x v="3"/>
    <x v="2"/>
    <x v="1"/>
    <x v="0"/>
    <x v="1"/>
    <x v="0"/>
    <m/>
    <x v="4"/>
    <x v="0"/>
    <x v="2"/>
    <x v="5"/>
    <x v="5"/>
    <x v="4"/>
    <x v="5"/>
    <x v="5"/>
    <x v="2"/>
    <x v="2"/>
    <x v="1"/>
    <x v="2"/>
    <x v="3"/>
    <x v="3"/>
    <x v="2"/>
    <x v="3"/>
    <x v="2"/>
    <x v="2"/>
    <x v="3"/>
    <x v="2"/>
    <x v="2"/>
    <x v="2"/>
    <x v="2"/>
    <x v="3"/>
    <x v="2"/>
    <x v="2"/>
    <x v="3"/>
    <x v="3"/>
    <x v="1"/>
    <x v="2"/>
    <x v="1"/>
    <x v="2"/>
    <x v="2"/>
    <x v="3"/>
    <x v="3"/>
    <x v="2"/>
    <x v="2"/>
    <x v="0"/>
    <x v="2"/>
    <x v="0"/>
    <x v="1"/>
    <x v="0"/>
    <x v="1"/>
    <x v="1"/>
    <x v="1"/>
    <x v="0"/>
    <m/>
    <m/>
    <m/>
    <m/>
    <m/>
    <m/>
    <m/>
    <m/>
    <m/>
    <m/>
    <m/>
    <m/>
    <m/>
    <m/>
    <m/>
    <x v="4"/>
    <x v="4"/>
    <s v="I welcome that the inspection process is being reviewed.  This questionnaire is focused on how it works for HMIE as opposed to how it may work for schools. The main aim of this consultation should be to move towards a process whereby schools welcome it as a holistic, positive experience benefitting themselves and the whole school system.  HMIE need to carefully consider what they regard as the purpose of the whole process."/>
    <s v="Individual"/>
    <x v="0"/>
    <s v="Teacher or other staff "/>
    <x v="15"/>
    <s v="Not Answered"/>
    <s v="Visiting, non-teaching professional"/>
    <x v="0"/>
    <x v="0"/>
    <m/>
    <m/>
    <m/>
    <m/>
    <m/>
    <m/>
    <m/>
    <m/>
    <s v="Not Answered"/>
    <m/>
    <m/>
    <m/>
    <s v="Publish response"/>
    <s v="ANON-E7Y6-N4VQ-M"/>
  </r>
  <r>
    <n v="636"/>
    <m/>
    <s v="c"/>
    <n v="482"/>
    <m/>
    <x v="0"/>
    <x v="1"/>
    <x v="0"/>
    <x v="0"/>
    <x v="1"/>
    <x v="2"/>
    <x v="0"/>
    <s v="Pupil voice , imformal discussions"/>
    <x v="0"/>
    <s v="In previous inspection HMIE inspector for ELC,  had a meeting with staff so they could chat freely and share information with jo senior management from school present . We felt valued  that our contribution was equally important ."/>
    <x v="2"/>
    <m/>
    <x v="3"/>
    <x v="0"/>
    <x v="0"/>
    <m/>
    <x v="4"/>
    <x v="5"/>
    <x v="0"/>
    <x v="0"/>
    <x v="3"/>
    <x v="0"/>
    <x v="0"/>
    <x v="1"/>
    <x v="0"/>
    <m/>
    <x v="0"/>
    <x v="188"/>
    <x v="0"/>
    <x v="0"/>
    <x v="0"/>
    <x v="0"/>
    <x v="0"/>
    <x v="0"/>
    <x v="3"/>
    <x v="1"/>
    <x v="0"/>
    <x v="1"/>
    <x v="0"/>
    <x v="1"/>
    <x v="1"/>
    <x v="2"/>
    <x v="1"/>
    <x v="1"/>
    <x v="0"/>
    <x v="0"/>
    <x v="0"/>
    <x v="1"/>
    <x v="0"/>
    <x v="0"/>
    <x v="0"/>
    <x v="1"/>
    <x v="0"/>
    <x v="0"/>
    <x v="0"/>
    <x v="0"/>
    <x v="2"/>
    <x v="0"/>
    <x v="1"/>
    <x v="2"/>
    <x v="2"/>
    <x v="1"/>
    <x v="0"/>
    <x v="103"/>
    <x v="1"/>
    <x v="0"/>
    <x v="382"/>
    <x v="1"/>
    <x v="0"/>
    <x v="0"/>
    <x v="0"/>
    <x v="0"/>
    <s v="Recommendations for improvement"/>
    <m/>
    <s v="Indication of the support needed to make improvements"/>
    <s v="Any planned follow-up activity by HM Inspectors"/>
    <m/>
    <m/>
    <m/>
    <s v="Clear summary of strengths and areas for development"/>
    <m/>
    <s v="Clear explanation of any inspection grades if these are part of the inspection"/>
    <m/>
    <m/>
    <m/>
    <s v="Indication of the support needed to make improvements"/>
    <m/>
    <x v="0"/>
    <x v="1"/>
    <m/>
    <s v="Individual"/>
    <x v="0"/>
    <s v="Teacher or other staff "/>
    <x v="15"/>
    <s v="Other, please state:"/>
    <s v="Senior Early Yeats Practitioner Early years"/>
    <x v="1"/>
    <x v="0"/>
    <m/>
    <m/>
    <m/>
    <m/>
    <m/>
    <m/>
    <m/>
    <m/>
    <s v="Not Answered"/>
    <m/>
    <m/>
    <m/>
    <s v="Publish response"/>
    <s v="ANON-E7Y6-NXYG-H"/>
  </r>
  <r>
    <n v="637"/>
    <m/>
    <s v="c"/>
    <n v="404"/>
    <m/>
    <x v="0"/>
    <x v="1"/>
    <x v="0"/>
    <x v="1"/>
    <x v="0"/>
    <x v="0"/>
    <x v="2"/>
    <s v="Answering questions about teachers, learning and participation."/>
    <x v="2"/>
    <m/>
    <x v="3"/>
    <m/>
    <x v="5"/>
    <x v="1"/>
    <x v="0"/>
    <m/>
    <x v="2"/>
    <x v="0"/>
    <x v="4"/>
    <x v="0"/>
    <x v="3"/>
    <x v="0"/>
    <x v="0"/>
    <x v="1"/>
    <x v="0"/>
    <m/>
    <x v="1"/>
    <x v="0"/>
    <x v="0"/>
    <x v="0"/>
    <x v="0"/>
    <x v="0"/>
    <x v="0"/>
    <x v="0"/>
    <x v="1"/>
    <x v="4"/>
    <x v="0"/>
    <x v="1"/>
    <x v="0"/>
    <x v="1"/>
    <x v="1"/>
    <x v="2"/>
    <x v="0"/>
    <x v="0"/>
    <x v="0"/>
    <x v="0"/>
    <x v="0"/>
    <x v="0"/>
    <x v="0"/>
    <x v="1"/>
    <x v="1"/>
    <x v="0"/>
    <x v="4"/>
    <x v="0"/>
    <x v="0"/>
    <x v="1"/>
    <x v="0"/>
    <x v="0"/>
    <x v="0"/>
    <x v="2"/>
    <x v="0"/>
    <x v="1"/>
    <x v="1"/>
    <x v="0"/>
    <x v="0"/>
    <x v="0"/>
    <x v="383"/>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m/>
    <m/>
    <s v="Clear explanation of any inspection grades if these are part of the inspection"/>
    <m/>
    <s v="Recommendations for improvement"/>
    <m/>
    <s v="Indication of the support needed to make improvements"/>
    <m/>
    <x v="2"/>
    <x v="1"/>
    <m/>
    <s v="Individual"/>
    <x v="0"/>
    <s v="Teacher or other staff "/>
    <x v="15"/>
    <s v="Other, please state:"/>
    <s v="School cook"/>
    <x v="1"/>
    <x v="0"/>
    <s v="Primary"/>
    <m/>
    <m/>
    <m/>
    <m/>
    <m/>
    <m/>
    <m/>
    <s v="Not Answered"/>
    <m/>
    <m/>
    <m/>
    <s v="Publish response"/>
    <s v="ANON-E7Y6-NCPF-J"/>
  </r>
  <r>
    <n v="638"/>
    <m/>
    <s v="c"/>
    <n v="509"/>
    <m/>
    <x v="0"/>
    <x v="1"/>
    <x v="0"/>
    <x v="0"/>
    <x v="0"/>
    <x v="0"/>
    <x v="2"/>
    <s v="Answers are more accurate if they are anonymous and perhaps not face to face."/>
    <x v="1"/>
    <m/>
    <x v="2"/>
    <m/>
    <x v="2"/>
    <x v="0"/>
    <x v="0"/>
    <m/>
    <x v="2"/>
    <x v="0"/>
    <x v="4"/>
    <x v="0"/>
    <x v="3"/>
    <x v="0"/>
    <x v="0"/>
    <x v="1"/>
    <x v="0"/>
    <m/>
    <x v="0"/>
    <x v="0"/>
    <x v="0"/>
    <x v="4"/>
    <x v="0"/>
    <x v="0"/>
    <x v="0"/>
    <x v="0"/>
    <x v="0"/>
    <x v="1"/>
    <x v="0"/>
    <x v="1"/>
    <x v="0"/>
    <x v="0"/>
    <x v="1"/>
    <x v="2"/>
    <x v="1"/>
    <x v="1"/>
    <x v="0"/>
    <x v="0"/>
    <x v="0"/>
    <x v="1"/>
    <x v="0"/>
    <x v="1"/>
    <x v="0"/>
    <x v="1"/>
    <x v="0"/>
    <x v="0"/>
    <x v="0"/>
    <x v="1"/>
    <x v="2"/>
    <x v="1"/>
    <x v="0"/>
    <x v="2"/>
    <x v="2"/>
    <x v="0"/>
    <x v="0"/>
    <x v="0"/>
    <x v="0"/>
    <x v="0"/>
    <x v="384"/>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0"/>
    <x v="0"/>
    <m/>
    <s v="Individual"/>
    <x v="0"/>
    <s v="Teacher or other staff "/>
    <x v="16"/>
    <s v="Teacher / Lecturer / Practitioner"/>
    <m/>
    <x v="0"/>
    <x v="0"/>
    <m/>
    <m/>
    <m/>
    <s v="Secondary"/>
    <m/>
    <m/>
    <m/>
    <m/>
    <s v="Other, please state:"/>
    <s v="Individual"/>
    <m/>
    <m/>
    <s v="Do not publish response"/>
    <s v="ANON-E7Y6-NX8U-X"/>
  </r>
  <r>
    <n v="639"/>
    <m/>
    <s v="c"/>
    <n v="81"/>
    <m/>
    <x v="0"/>
    <x v="1"/>
    <x v="1"/>
    <x v="1"/>
    <x v="1"/>
    <x v="2"/>
    <x v="0"/>
    <s v="Small focus pupil voice groups, time visiting playgrounds &amp; speaking to children informally, short multiple choice questionnaires."/>
    <x v="1"/>
    <m/>
    <x v="2"/>
    <m/>
    <x v="0"/>
    <x v="0"/>
    <x v="2"/>
    <m/>
    <x v="2"/>
    <x v="0"/>
    <x v="1"/>
    <x v="1"/>
    <x v="0"/>
    <x v="0"/>
    <x v="1"/>
    <x v="0"/>
    <x v="0"/>
    <m/>
    <x v="1"/>
    <x v="0"/>
    <x v="1"/>
    <x v="1"/>
    <x v="0"/>
    <x v="0"/>
    <x v="0"/>
    <x v="0"/>
    <x v="0"/>
    <x v="1"/>
    <x v="2"/>
    <x v="0"/>
    <x v="2"/>
    <x v="0"/>
    <x v="0"/>
    <x v="2"/>
    <x v="0"/>
    <x v="0"/>
    <x v="1"/>
    <x v="1"/>
    <x v="1"/>
    <x v="0"/>
    <x v="1"/>
    <x v="0"/>
    <x v="1"/>
    <x v="0"/>
    <x v="4"/>
    <x v="4"/>
    <x v="2"/>
    <x v="1"/>
    <x v="0"/>
    <x v="1"/>
    <x v="0"/>
    <x v="0"/>
    <x v="0"/>
    <x v="0"/>
    <x v="1"/>
    <x v="0"/>
    <x v="0"/>
    <x v="0"/>
    <x v="385"/>
    <x v="0"/>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s v="Recommendations for improvement"/>
    <s v="Clear explanation of what the school / local authority / proprietor of independent schools is expected to do next"/>
    <s v="Indication of the support needed to make improvements"/>
    <m/>
    <x v="6"/>
    <x v="2"/>
    <m/>
    <s v="Individual"/>
    <x v="0"/>
    <s v="Teacher or other staff "/>
    <x v="16"/>
    <s v="Teacher / Lecturer / Practitioner"/>
    <m/>
    <x v="0"/>
    <x v="0"/>
    <m/>
    <m/>
    <s v="Public Sector"/>
    <m/>
    <m/>
    <m/>
    <m/>
    <m/>
    <s v="Not Answered"/>
    <m/>
    <m/>
    <m/>
    <s v="Publish response"/>
    <s v="ANON-E7Y6-NCXM-1"/>
  </r>
  <r>
    <n v="640"/>
    <m/>
    <s v="c"/>
    <n v="116"/>
    <m/>
    <x v="0"/>
    <x v="1"/>
    <x v="2"/>
    <x v="5"/>
    <x v="1"/>
    <x v="1"/>
    <x v="3"/>
    <m/>
    <x v="0"/>
    <s v="More conversations one to one before/after lesson observations, direct feedback"/>
    <x v="3"/>
    <m/>
    <x v="0"/>
    <x v="0"/>
    <x v="4"/>
    <m/>
    <x v="1"/>
    <x v="1"/>
    <x v="1"/>
    <x v="1"/>
    <x v="0"/>
    <x v="0"/>
    <x v="1"/>
    <x v="0"/>
    <x v="0"/>
    <m/>
    <x v="2"/>
    <x v="0"/>
    <x v="5"/>
    <x v="1"/>
    <x v="1"/>
    <x v="0"/>
    <x v="1"/>
    <x v="1"/>
    <x v="0"/>
    <x v="0"/>
    <x v="0"/>
    <x v="0"/>
    <x v="0"/>
    <x v="0"/>
    <x v="0"/>
    <x v="2"/>
    <x v="1"/>
    <x v="1"/>
    <x v="0"/>
    <x v="0"/>
    <x v="1"/>
    <x v="1"/>
    <x v="0"/>
    <x v="0"/>
    <x v="1"/>
    <x v="1"/>
    <x v="2"/>
    <x v="0"/>
    <x v="0"/>
    <x v="1"/>
    <x v="2"/>
    <x v="0"/>
    <x v="0"/>
    <x v="4"/>
    <x v="2"/>
    <x v="0"/>
    <x v="0"/>
    <x v="0"/>
    <x v="0"/>
    <x v="0"/>
    <x v="1"/>
    <x v="1"/>
    <x v="0"/>
    <x v="0"/>
    <x v="1"/>
    <x v="1"/>
    <s v="Recommendations for improvement"/>
    <s v="Clear explanation of what the school / local authority / proprietor of independent schools is expected to do next"/>
    <s v="Indication of the support needed to make improvements"/>
    <m/>
    <m/>
    <m/>
    <m/>
    <s v="Clear summary of strengths and areas for development"/>
    <m/>
    <m/>
    <m/>
    <m/>
    <s v="Clear explanation of what the school / local authority / proprietor of independent schools is expected to do next"/>
    <s v="Indication of the support needed to make improvements"/>
    <m/>
    <x v="0"/>
    <x v="2"/>
    <m/>
    <s v="Individual"/>
    <x v="0"/>
    <s v="Teacher or other staff "/>
    <x v="16"/>
    <s v="Teacher / Lecturer / Practitioner"/>
    <m/>
    <x v="0"/>
    <x v="0"/>
    <s v="Primary"/>
    <m/>
    <m/>
    <m/>
    <m/>
    <m/>
    <m/>
    <m/>
    <s v="Not Answered"/>
    <m/>
    <m/>
    <m/>
    <s v="Do not publish response"/>
    <s v="ANON-E7Y6-NCCX-Q"/>
  </r>
  <r>
    <n v="641"/>
    <m/>
    <s v="c"/>
    <n v="139"/>
    <m/>
    <x v="0"/>
    <x v="1"/>
    <x v="5"/>
    <x v="1"/>
    <x v="4"/>
    <x v="4"/>
    <x v="0"/>
    <s v="Put more of an emphasis on discussing things with children as opposed to observing lessons."/>
    <x v="0"/>
    <s v="More in depth questionnaires and meetings that are less intrusive and harsh."/>
    <x v="3"/>
    <m/>
    <x v="3"/>
    <x v="2"/>
    <x v="3"/>
    <s v="I think inspections are false and place unnecessary stress on school staff who already do a fabulous job."/>
    <x v="1"/>
    <x v="1"/>
    <x v="1"/>
    <x v="1"/>
    <x v="1"/>
    <x v="1"/>
    <x v="1"/>
    <x v="1"/>
    <x v="0"/>
    <m/>
    <x v="1"/>
    <x v="0"/>
    <x v="1"/>
    <x v="0"/>
    <x v="1"/>
    <x v="0"/>
    <x v="4"/>
    <x v="0"/>
    <x v="0"/>
    <x v="5"/>
    <x v="2"/>
    <x v="4"/>
    <x v="2"/>
    <x v="0"/>
    <x v="1"/>
    <x v="4"/>
    <x v="0"/>
    <x v="3"/>
    <x v="0"/>
    <x v="0"/>
    <x v="0"/>
    <x v="3"/>
    <x v="1"/>
    <x v="2"/>
    <x v="0"/>
    <x v="1"/>
    <x v="2"/>
    <x v="2"/>
    <x v="0"/>
    <x v="0"/>
    <x v="0"/>
    <x v="3"/>
    <x v="1"/>
    <x v="4"/>
    <x v="4"/>
    <x v="0"/>
    <x v="0"/>
    <x v="0"/>
    <x v="0"/>
    <x v="0"/>
    <x v="386"/>
    <x v="1"/>
    <x v="0"/>
    <x v="1"/>
    <x v="1"/>
    <x v="0"/>
    <m/>
    <m/>
    <m/>
    <m/>
    <m/>
    <m/>
    <s v="Language and content which reflects the context of the school"/>
    <s v="Clear summary of strengths and areas for development"/>
    <s v="Timely publication after the inspection"/>
    <m/>
    <m/>
    <m/>
    <m/>
    <m/>
    <m/>
    <x v="2"/>
    <x v="2"/>
    <m/>
    <s v="Individual"/>
    <x v="0"/>
    <s v="Teacher or other staff "/>
    <x v="16"/>
    <s v="Teacher / Lecturer / Practitioner"/>
    <m/>
    <x v="0"/>
    <x v="0"/>
    <s v="Primary"/>
    <m/>
    <m/>
    <m/>
    <m/>
    <m/>
    <m/>
    <m/>
    <s v="Not Answered"/>
    <m/>
    <m/>
    <m/>
    <s v="Publish response"/>
    <s v="ANON-E7Y6-NCVR-4"/>
  </r>
  <r>
    <n v="642"/>
    <m/>
    <s v="c"/>
    <n v="516"/>
    <m/>
    <x v="0"/>
    <x v="1"/>
    <x v="1"/>
    <x v="2"/>
    <x v="1"/>
    <x v="0"/>
    <x v="2"/>
    <s v="Continue to use questionnaires and focus groups."/>
    <x v="0"/>
    <s v="Allocate more time for direct conversations - with an emphasis on conversation, not the inspector asking interview style questions waiting on buzzwords to be said."/>
    <x v="0"/>
    <s v="Continue with questionnaires and focus groups. Allocate more time for direct conversations with parents."/>
    <x v="3"/>
    <x v="1"/>
    <x v="0"/>
    <m/>
    <x v="2"/>
    <x v="0"/>
    <x v="1"/>
    <x v="0"/>
    <x v="3"/>
    <x v="0"/>
    <x v="0"/>
    <x v="0"/>
    <x v="0"/>
    <m/>
    <x v="2"/>
    <x v="189"/>
    <x v="1"/>
    <x v="1"/>
    <x v="0"/>
    <x v="0"/>
    <x v="0"/>
    <x v="0"/>
    <x v="0"/>
    <x v="0"/>
    <x v="3"/>
    <x v="0"/>
    <x v="2"/>
    <x v="0"/>
    <x v="0"/>
    <x v="1"/>
    <x v="0"/>
    <x v="0"/>
    <x v="1"/>
    <x v="1"/>
    <x v="1"/>
    <x v="1"/>
    <x v="1"/>
    <x v="1"/>
    <x v="1"/>
    <x v="0"/>
    <x v="0"/>
    <x v="4"/>
    <x v="2"/>
    <x v="1"/>
    <x v="0"/>
    <x v="1"/>
    <x v="0"/>
    <x v="1"/>
    <x v="2"/>
    <x v="0"/>
    <x v="1"/>
    <x v="104"/>
    <x v="0"/>
    <x v="0"/>
    <x v="387"/>
    <x v="0"/>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m/>
    <m/>
    <m/>
    <s v="Examples of effective practice"/>
    <s v="Recommendations for improvement"/>
    <s v="Clear explanation of what the school / local authority / proprietor of independent schools is expected to do next"/>
    <m/>
    <m/>
    <x v="0"/>
    <x v="1"/>
    <m/>
    <s v="Individual"/>
    <x v="0"/>
    <s v="Teacher or other staff "/>
    <x v="16"/>
    <s v="Teacher / Lecturer / Practitioner"/>
    <m/>
    <x v="0"/>
    <x v="0"/>
    <s v="Primary"/>
    <m/>
    <m/>
    <m/>
    <m/>
    <m/>
    <m/>
    <m/>
    <s v="Not Answered"/>
    <m/>
    <m/>
    <m/>
    <s v="Publish response"/>
    <s v="ANON-E7Y6-NXUD-A"/>
  </r>
  <r>
    <n v="643"/>
    <m/>
    <s v="c"/>
    <n v="524"/>
    <m/>
    <x v="0"/>
    <x v="1"/>
    <x v="0"/>
    <x v="5"/>
    <x v="1"/>
    <x v="0"/>
    <x v="0"/>
    <m/>
    <x v="0"/>
    <m/>
    <x v="2"/>
    <m/>
    <x v="3"/>
    <x v="0"/>
    <x v="0"/>
    <m/>
    <x v="2"/>
    <x v="5"/>
    <x v="1"/>
    <x v="0"/>
    <x v="3"/>
    <x v="0"/>
    <x v="1"/>
    <x v="1"/>
    <x v="0"/>
    <m/>
    <x v="0"/>
    <x v="0"/>
    <x v="1"/>
    <x v="1"/>
    <x v="0"/>
    <x v="0"/>
    <x v="0"/>
    <x v="0"/>
    <x v="0"/>
    <x v="0"/>
    <x v="0"/>
    <x v="0"/>
    <x v="2"/>
    <x v="1"/>
    <x v="0"/>
    <x v="0"/>
    <x v="0"/>
    <x v="1"/>
    <x v="0"/>
    <x v="0"/>
    <x v="0"/>
    <x v="1"/>
    <x v="0"/>
    <x v="0"/>
    <x v="1"/>
    <x v="0"/>
    <x v="2"/>
    <x v="0"/>
    <x v="0"/>
    <x v="1"/>
    <x v="0"/>
    <x v="0"/>
    <x v="1"/>
    <x v="2"/>
    <x v="0"/>
    <x v="1"/>
    <x v="1"/>
    <x v="0"/>
    <x v="1"/>
    <x v="0"/>
    <x v="1"/>
    <x v="0"/>
    <x v="0"/>
    <x v="1"/>
    <x v="1"/>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m/>
    <s v="Clear explanation of what the school / local authority / proprietor of independent schools is expected to do next"/>
    <m/>
    <m/>
    <x v="3"/>
    <x v="1"/>
    <m/>
    <s v="Individual"/>
    <x v="0"/>
    <s v="Teacher or other staff "/>
    <x v="16"/>
    <s v="Teacher / Lecturer / Practitioner"/>
    <m/>
    <x v="0"/>
    <x v="0"/>
    <m/>
    <m/>
    <m/>
    <s v="Secondary"/>
    <m/>
    <m/>
    <m/>
    <m/>
    <s v="Not Answered"/>
    <m/>
    <m/>
    <m/>
    <s v="Publish response"/>
    <s v="ANON-E7Y6-NXUE-B"/>
  </r>
  <r>
    <n v="644"/>
    <m/>
    <s v="c"/>
    <n v="546"/>
    <m/>
    <x v="0"/>
    <x v="1"/>
    <x v="2"/>
    <x v="1"/>
    <x v="1"/>
    <x v="2"/>
    <x v="0"/>
    <s v="Discussion groups._x000a_Multiple choice questionnaires."/>
    <x v="0"/>
    <s v="Individual anonymous questionnaires"/>
    <x v="0"/>
    <s v="Small group discussions_x000a_Individual parental surveys/questionnaires"/>
    <x v="2"/>
    <x v="0"/>
    <x v="2"/>
    <m/>
    <x v="2"/>
    <x v="0"/>
    <x v="0"/>
    <x v="0"/>
    <x v="3"/>
    <x v="0"/>
    <x v="1"/>
    <x v="0"/>
    <x v="0"/>
    <m/>
    <x v="1"/>
    <x v="0"/>
    <x v="1"/>
    <x v="1"/>
    <x v="0"/>
    <x v="0"/>
    <x v="0"/>
    <x v="0"/>
    <x v="1"/>
    <x v="1"/>
    <x v="0"/>
    <x v="1"/>
    <x v="2"/>
    <x v="1"/>
    <x v="0"/>
    <x v="4"/>
    <x v="0"/>
    <x v="0"/>
    <x v="1"/>
    <x v="1"/>
    <x v="1"/>
    <x v="0"/>
    <x v="1"/>
    <x v="1"/>
    <x v="1"/>
    <x v="0"/>
    <x v="0"/>
    <x v="4"/>
    <x v="2"/>
    <x v="1"/>
    <x v="0"/>
    <x v="1"/>
    <x v="0"/>
    <x v="0"/>
    <x v="0"/>
    <x v="0"/>
    <x v="1"/>
    <x v="0"/>
    <x v="0"/>
    <x v="0"/>
    <x v="388"/>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s v="Recommendations for improvement"/>
    <m/>
    <m/>
    <m/>
    <x v="0"/>
    <x v="2"/>
    <m/>
    <s v="Individual"/>
    <x v="0"/>
    <s v="Teacher or other staff "/>
    <x v="16"/>
    <s v="Teacher / Lecturer / Practitioner"/>
    <m/>
    <x v="0"/>
    <x v="0"/>
    <s v="Primary"/>
    <m/>
    <m/>
    <m/>
    <m/>
    <m/>
    <m/>
    <m/>
    <s v="Local authority"/>
    <m/>
    <m/>
    <m/>
    <s v="Publish response"/>
    <s v="ANON-E7Y6-NXXS-V"/>
  </r>
  <r>
    <n v="645"/>
    <m/>
    <s v="c"/>
    <n v="620"/>
    <m/>
    <x v="0"/>
    <x v="1"/>
    <x v="2"/>
    <x v="0"/>
    <x v="0"/>
    <x v="2"/>
    <x v="3"/>
    <m/>
    <x v="0"/>
    <s v="Forms, discussion, interview"/>
    <x v="3"/>
    <m/>
    <x v="2"/>
    <x v="0"/>
    <x v="2"/>
    <m/>
    <x v="2"/>
    <x v="0"/>
    <x v="2"/>
    <x v="0"/>
    <x v="3"/>
    <x v="1"/>
    <x v="0"/>
    <x v="1"/>
    <x v="0"/>
    <m/>
    <x v="0"/>
    <x v="0"/>
    <x v="0"/>
    <x v="1"/>
    <x v="0"/>
    <x v="0"/>
    <x v="0"/>
    <x v="0"/>
    <x v="1"/>
    <x v="0"/>
    <x v="6"/>
    <x v="0"/>
    <x v="0"/>
    <x v="0"/>
    <x v="0"/>
    <x v="2"/>
    <x v="0"/>
    <x v="0"/>
    <x v="1"/>
    <x v="1"/>
    <x v="1"/>
    <x v="0"/>
    <x v="0"/>
    <x v="0"/>
    <x v="1"/>
    <x v="0"/>
    <x v="2"/>
    <x v="0"/>
    <x v="0"/>
    <x v="0"/>
    <x v="0"/>
    <x v="1"/>
    <x v="0"/>
    <x v="0"/>
    <x v="0"/>
    <x v="0"/>
    <x v="0"/>
    <x v="0"/>
    <x v="0"/>
    <x v="0"/>
    <x v="1"/>
    <x v="1"/>
    <x v="0"/>
    <x v="0"/>
    <x v="1"/>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m/>
    <m/>
    <m/>
    <s v="Examples of effective practice"/>
    <s v="Recommendations for improvement"/>
    <m/>
    <m/>
    <m/>
    <x v="3"/>
    <x v="2"/>
    <m/>
    <s v="Individual"/>
    <x v="0"/>
    <s v="Teacher or other staff "/>
    <x v="16"/>
    <s v="Teacher / Lecturer / Practitioner"/>
    <m/>
    <x v="0"/>
    <x v="0"/>
    <s v="Primary"/>
    <m/>
    <m/>
    <m/>
    <m/>
    <m/>
    <m/>
    <m/>
    <s v="Not Answered"/>
    <m/>
    <m/>
    <m/>
    <s v="Do not publish response"/>
    <s v="ANON-E7Y6-NX9W-1"/>
  </r>
  <r>
    <n v="646"/>
    <m/>
    <s v="c"/>
    <n v="1025"/>
    <m/>
    <x v="0"/>
    <x v="1"/>
    <x v="1"/>
    <x v="1"/>
    <x v="0"/>
    <x v="0"/>
    <x v="2"/>
    <m/>
    <x v="0"/>
    <s v="Individual meetings so that staff don’t feel pressured to say the right thing. Questionnaires should be anonymous as the pressure to ‘say the right thing’ is always there"/>
    <x v="2"/>
    <m/>
    <x v="2"/>
    <x v="1"/>
    <x v="1"/>
    <m/>
    <x v="1"/>
    <x v="2"/>
    <x v="0"/>
    <x v="1"/>
    <x v="1"/>
    <x v="0"/>
    <x v="1"/>
    <x v="1"/>
    <x v="0"/>
    <m/>
    <x v="2"/>
    <x v="0"/>
    <x v="0"/>
    <x v="3"/>
    <x v="0"/>
    <x v="0"/>
    <x v="1"/>
    <x v="1"/>
    <x v="0"/>
    <x v="1"/>
    <x v="0"/>
    <x v="4"/>
    <x v="1"/>
    <x v="2"/>
    <x v="0"/>
    <x v="4"/>
    <x v="0"/>
    <x v="1"/>
    <x v="0"/>
    <x v="1"/>
    <x v="3"/>
    <x v="1"/>
    <x v="0"/>
    <x v="1"/>
    <x v="1"/>
    <x v="0"/>
    <x v="5"/>
    <x v="0"/>
    <x v="0"/>
    <x v="1"/>
    <x v="2"/>
    <x v="1"/>
    <x v="0"/>
    <x v="5"/>
    <x v="4"/>
    <x v="1"/>
    <x v="3"/>
    <x v="0"/>
    <x v="0"/>
    <x v="0"/>
    <x v="389"/>
    <x v="0"/>
    <x v="0"/>
    <x v="0"/>
    <x v="0"/>
    <x v="1"/>
    <s v="Recommendations for improvement"/>
    <s v="Clear explanation of what the school / local authority / proprietor of independent schools is expected to do next"/>
    <s v="Indication of the support needed to make improvements"/>
    <m/>
    <m/>
    <m/>
    <m/>
    <s v="Clear summary of strengths and areas for development"/>
    <m/>
    <m/>
    <m/>
    <s v="Recommendations for improvement"/>
    <m/>
    <s v="Indication of the support needed to make improvements"/>
    <m/>
    <x v="3"/>
    <x v="1"/>
    <m/>
    <s v="Individual"/>
    <x v="0"/>
    <s v="Teacher or other staff "/>
    <x v="16"/>
    <s v="Teacher / Lecturer / Practitioner"/>
    <m/>
    <x v="0"/>
    <x v="0"/>
    <s v="Primary"/>
    <m/>
    <m/>
    <m/>
    <m/>
    <m/>
    <m/>
    <m/>
    <s v="Not Answered"/>
    <m/>
    <m/>
    <m/>
    <s v="Do not publish response"/>
    <s v="ANON-E7Y6-N4UG-9"/>
  </r>
  <r>
    <n v="647"/>
    <m/>
    <s v="c"/>
    <n v="311"/>
    <m/>
    <x v="0"/>
    <x v="1"/>
    <x v="0"/>
    <x v="2"/>
    <x v="0"/>
    <x v="2"/>
    <x v="0"/>
    <s v="In young children P1 -P3 informal chat during play in a classroom setting and p4 upwards group informal chats with pupils"/>
    <x v="0"/>
    <s v="The school staff are the people “on the ground” that know exactly what’s going on in a school/classroom"/>
    <x v="0"/>
    <s v="Parents are the best people to say if they are happy with their child’s school, both with a regard to attainment and care for their child’s welfare"/>
    <x v="3"/>
    <x v="0"/>
    <x v="0"/>
    <s v="I think inspections should be “unannounced” in order for inspectors to get and honest every day feel of a school"/>
    <x v="0"/>
    <x v="3"/>
    <x v="4"/>
    <x v="0"/>
    <x v="1"/>
    <x v="0"/>
    <x v="0"/>
    <x v="1"/>
    <x v="1"/>
    <s v="Excellent - Doing everything you would expect from a child’s educator and more _x000a__x000a_Good - Doing everything g required but educator could do more in some areas and explain what the area’s are  _x000a__x000a_Improvement Required - Pupils not getting the best education they could get, school needs support to provide this, support for school should be put in place"/>
    <x v="2"/>
    <x v="190"/>
    <x v="0"/>
    <x v="6"/>
    <x v="0"/>
    <x v="0"/>
    <x v="0"/>
    <x v="0"/>
    <x v="1"/>
    <x v="1"/>
    <x v="3"/>
    <x v="0"/>
    <x v="2"/>
    <x v="1"/>
    <x v="1"/>
    <x v="2"/>
    <x v="0"/>
    <x v="0"/>
    <x v="0"/>
    <x v="0"/>
    <x v="1"/>
    <x v="0"/>
    <x v="1"/>
    <x v="1"/>
    <x v="0"/>
    <x v="0"/>
    <x v="4"/>
    <x v="4"/>
    <x v="2"/>
    <x v="1"/>
    <x v="0"/>
    <x v="1"/>
    <x v="0"/>
    <x v="2"/>
    <x v="0"/>
    <x v="0"/>
    <x v="3"/>
    <x v="0"/>
    <x v="0"/>
    <x v="67"/>
    <x v="390"/>
    <x v="0"/>
    <x v="0"/>
    <x v="0"/>
    <x v="1"/>
    <x v="0"/>
    <s v="Recommendations for improvement"/>
    <s v="Clear explanation of what the school / local authority / proprietor of independent schools is expected to do next"/>
    <s v="Indication of the support needed to make improvements"/>
    <m/>
    <m/>
    <m/>
    <m/>
    <s v="Clear summary of strengths and areas for development"/>
    <s v="Timely publication after the inspection"/>
    <m/>
    <m/>
    <m/>
    <s v="Clear explanation of what the school / local authority / proprietor of independent schools is expected to do next"/>
    <m/>
    <m/>
    <x v="1"/>
    <x v="1"/>
    <m/>
    <s v="Individual"/>
    <x v="0"/>
    <s v="Teacher or other staff "/>
    <x v="16"/>
    <s v="Support Staff"/>
    <m/>
    <x v="0"/>
    <x v="0"/>
    <s v="Primary"/>
    <m/>
    <m/>
    <m/>
    <m/>
    <m/>
    <m/>
    <m/>
    <s v="Not Answered"/>
    <m/>
    <m/>
    <m/>
    <s v="Publish response"/>
    <s v="ANON-E7Y6-NC7G-T"/>
  </r>
  <r>
    <n v="648"/>
    <m/>
    <s v="c"/>
    <n v="127"/>
    <m/>
    <x v="0"/>
    <x v="1"/>
    <x v="5"/>
    <x v="0"/>
    <x v="0"/>
    <x v="0"/>
    <x v="2"/>
    <m/>
    <x v="1"/>
    <m/>
    <x v="2"/>
    <m/>
    <x v="0"/>
    <x v="4"/>
    <x v="5"/>
    <s v="Drop inspections, trust trained professionals to do their jobs properly without putting unnecessary stress on them with unrealistic expectations in terms of workload. _x000a__x000a_Or do support visits instead, drop the word inspection and the hierarchical hypocrisy. Where can teachers and support staff be supported more to deal with heavy workloads and challenging classes? We go above and beyond everyday, working unpaid hours and don’t deserve to be treated as though we constantly need to be giving more. Give us more teaching resources, and classroom resources so we don’t need to use our own money, more support staff and better technology."/>
    <x v="5"/>
    <x v="4"/>
    <x v="3"/>
    <x v="3"/>
    <x v="2"/>
    <x v="1"/>
    <x v="0"/>
    <x v="1"/>
    <x v="0"/>
    <m/>
    <x v="4"/>
    <x v="0"/>
    <x v="2"/>
    <x v="5"/>
    <x v="5"/>
    <x v="4"/>
    <x v="5"/>
    <x v="5"/>
    <x v="2"/>
    <x v="2"/>
    <x v="1"/>
    <x v="2"/>
    <x v="3"/>
    <x v="3"/>
    <x v="2"/>
    <x v="3"/>
    <x v="2"/>
    <x v="2"/>
    <x v="3"/>
    <x v="2"/>
    <x v="2"/>
    <x v="2"/>
    <x v="2"/>
    <x v="3"/>
    <x v="2"/>
    <x v="2"/>
    <x v="3"/>
    <x v="3"/>
    <x v="1"/>
    <x v="2"/>
    <x v="1"/>
    <x v="2"/>
    <x v="2"/>
    <x v="3"/>
    <x v="3"/>
    <x v="2"/>
    <x v="2"/>
    <x v="0"/>
    <x v="2"/>
    <x v="0"/>
    <x v="1"/>
    <x v="0"/>
    <x v="1"/>
    <x v="1"/>
    <x v="1"/>
    <x v="0"/>
    <m/>
    <m/>
    <m/>
    <m/>
    <m/>
    <m/>
    <m/>
    <m/>
    <m/>
    <m/>
    <m/>
    <m/>
    <m/>
    <m/>
    <m/>
    <x v="4"/>
    <x v="3"/>
    <m/>
    <s v="Individual"/>
    <x v="0"/>
    <s v="Teacher or other staff "/>
    <x v="17"/>
    <s v="Teacher / Lecturer / Practitioner"/>
    <m/>
    <x v="0"/>
    <x v="0"/>
    <s v="Primary"/>
    <m/>
    <m/>
    <m/>
    <m/>
    <m/>
    <m/>
    <m/>
    <s v="Not Answered"/>
    <m/>
    <m/>
    <m/>
    <s v="Do not publish response"/>
    <s v="ANON-E7Y6-NCCM-C"/>
  </r>
  <r>
    <n v="649"/>
    <m/>
    <s v="c"/>
    <n v="444"/>
    <m/>
    <x v="0"/>
    <x v="1"/>
    <x v="2"/>
    <x v="1"/>
    <x v="0"/>
    <x v="2"/>
    <x v="2"/>
    <m/>
    <x v="0"/>
    <m/>
    <x v="2"/>
    <m/>
    <x v="2"/>
    <x v="0"/>
    <x v="0"/>
    <m/>
    <x v="1"/>
    <x v="1"/>
    <x v="1"/>
    <x v="1"/>
    <x v="1"/>
    <x v="0"/>
    <x v="0"/>
    <x v="0"/>
    <x v="0"/>
    <m/>
    <x v="2"/>
    <x v="0"/>
    <x v="0"/>
    <x v="1"/>
    <x v="2"/>
    <x v="2"/>
    <x v="2"/>
    <x v="3"/>
    <x v="2"/>
    <x v="2"/>
    <x v="1"/>
    <x v="2"/>
    <x v="3"/>
    <x v="3"/>
    <x v="2"/>
    <x v="3"/>
    <x v="2"/>
    <x v="2"/>
    <x v="3"/>
    <x v="2"/>
    <x v="2"/>
    <x v="2"/>
    <x v="2"/>
    <x v="3"/>
    <x v="2"/>
    <x v="2"/>
    <x v="3"/>
    <x v="3"/>
    <x v="1"/>
    <x v="2"/>
    <x v="1"/>
    <x v="2"/>
    <x v="2"/>
    <x v="3"/>
    <x v="3"/>
    <x v="2"/>
    <x v="2"/>
    <x v="0"/>
    <x v="0"/>
    <x v="0"/>
    <x v="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s v="Timely publication after the inspection"/>
    <m/>
    <m/>
    <m/>
    <m/>
    <m/>
    <m/>
    <x v="0"/>
    <x v="1"/>
    <m/>
    <s v="Individual"/>
    <x v="0"/>
    <s v="Teacher or other staff "/>
    <x v="17"/>
    <s v="Teacher / Lecturer / Practitioner"/>
    <m/>
    <x v="1"/>
    <x v="0"/>
    <m/>
    <m/>
    <m/>
    <m/>
    <m/>
    <m/>
    <m/>
    <m/>
    <s v="Not Answered"/>
    <m/>
    <m/>
    <m/>
    <s v="Do not publish response"/>
    <s v="ANON-E7Y6-NCAN-B"/>
  </r>
  <r>
    <n v="650"/>
    <m/>
    <s v="c"/>
    <n v="457"/>
    <m/>
    <x v="0"/>
    <x v="1"/>
    <x v="1"/>
    <x v="3"/>
    <x v="3"/>
    <x v="4"/>
    <x v="0"/>
    <m/>
    <x v="0"/>
    <s v="Giving all staff who wish to take part the opportunity to do so, rather than a cherry picked group."/>
    <x v="3"/>
    <m/>
    <x v="6"/>
    <x v="1"/>
    <x v="2"/>
    <m/>
    <x v="2"/>
    <x v="0"/>
    <x v="1"/>
    <x v="0"/>
    <x v="1"/>
    <x v="0"/>
    <x v="1"/>
    <x v="1"/>
    <x v="0"/>
    <m/>
    <x v="1"/>
    <x v="0"/>
    <x v="1"/>
    <x v="1"/>
    <x v="1"/>
    <x v="0"/>
    <x v="1"/>
    <x v="4"/>
    <x v="0"/>
    <x v="0"/>
    <x v="6"/>
    <x v="0"/>
    <x v="5"/>
    <x v="0"/>
    <x v="1"/>
    <x v="4"/>
    <x v="1"/>
    <x v="1"/>
    <x v="0"/>
    <x v="4"/>
    <x v="4"/>
    <x v="5"/>
    <x v="0"/>
    <x v="0"/>
    <x v="0"/>
    <x v="3"/>
    <x v="2"/>
    <x v="5"/>
    <x v="0"/>
    <x v="1"/>
    <x v="0"/>
    <x v="0"/>
    <x v="0"/>
    <x v="1"/>
    <x v="1"/>
    <x v="0"/>
    <x v="0"/>
    <x v="105"/>
    <x v="0"/>
    <x v="0"/>
    <x v="391"/>
    <x v="1"/>
    <x v="0"/>
    <x v="1"/>
    <x v="1"/>
    <x v="1"/>
    <s v="Recommendations for improvement"/>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m/>
    <m/>
    <s v="Examples of effective practice"/>
    <m/>
    <m/>
    <m/>
    <m/>
    <x v="0"/>
    <x v="1"/>
    <m/>
    <s v="Individual"/>
    <x v="0"/>
    <s v="Teacher or other staff "/>
    <x v="17"/>
    <s v="Teacher / Lecturer / Practitioner"/>
    <m/>
    <x v="0"/>
    <x v="0"/>
    <s v="Primary"/>
    <m/>
    <m/>
    <m/>
    <m/>
    <m/>
    <m/>
    <m/>
    <s v="Not Answered"/>
    <m/>
    <m/>
    <m/>
    <s v="Publish response"/>
    <s v="ANON-E7Y6-NCA7-M"/>
  </r>
  <r>
    <n v="651"/>
    <m/>
    <s v="c"/>
    <n v="37"/>
    <m/>
    <x v="0"/>
    <x v="1"/>
    <x v="1"/>
    <x v="1"/>
    <x v="0"/>
    <x v="0"/>
    <x v="2"/>
    <s v="Not a show or feel staged. Natural opinion gathering and have genuine conversations using pupil friendly language."/>
    <x v="0"/>
    <s v="Honesty without fear of comeback. _x000a_Not so focused on numbers and data and ask teachers and listen for the genuine view and opnions"/>
    <x v="3"/>
    <m/>
    <x v="5"/>
    <x v="0"/>
    <x v="1"/>
    <m/>
    <x v="1"/>
    <x v="1"/>
    <x v="0"/>
    <x v="2"/>
    <x v="0"/>
    <x v="0"/>
    <x v="1"/>
    <x v="0"/>
    <x v="0"/>
    <m/>
    <x v="3"/>
    <x v="191"/>
    <x v="5"/>
    <x v="3"/>
    <x v="4"/>
    <x v="0"/>
    <x v="1"/>
    <x v="1"/>
    <x v="1"/>
    <x v="4"/>
    <x v="6"/>
    <x v="1"/>
    <x v="0"/>
    <x v="0"/>
    <x v="1"/>
    <x v="2"/>
    <x v="0"/>
    <x v="0"/>
    <x v="0"/>
    <x v="3"/>
    <x v="0"/>
    <x v="1"/>
    <x v="0"/>
    <x v="1"/>
    <x v="0"/>
    <x v="1"/>
    <x v="0"/>
    <x v="4"/>
    <x v="0"/>
    <x v="1"/>
    <x v="0"/>
    <x v="1"/>
    <x v="0"/>
    <x v="2"/>
    <x v="2"/>
    <x v="0"/>
    <x v="0"/>
    <x v="0"/>
    <x v="0"/>
    <x v="0"/>
    <x v="392"/>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s v="Other (please comment in the box below)"/>
    <s v="Understanding of the context and local funding. Consider the wider school and ethos."/>
    <s v="Language and content which reflects the context of the school"/>
    <m/>
    <m/>
    <s v="Clear explanation of any inspection grades if these are part of the inspection"/>
    <m/>
    <m/>
    <m/>
    <s v="Indication of the support needed to make improvements"/>
    <m/>
    <x v="3"/>
    <x v="0"/>
    <m/>
    <s v="Individual"/>
    <x v="0"/>
    <s v="Teacher or other staff "/>
    <x v="18"/>
    <s v="Teacher / Lecturer / Practitioner"/>
    <m/>
    <x v="0"/>
    <x v="0"/>
    <m/>
    <m/>
    <m/>
    <s v="Secondary"/>
    <m/>
    <m/>
    <m/>
    <m/>
    <s v="Not Answered"/>
    <m/>
    <m/>
    <m/>
    <s v="Publish response"/>
    <s v="ANON-E7Y6-NC8G-U"/>
  </r>
  <r>
    <n v="652"/>
    <m/>
    <s v="c"/>
    <n v="193"/>
    <m/>
    <x v="0"/>
    <x v="1"/>
    <x v="0"/>
    <x v="6"/>
    <x v="2"/>
    <x v="1"/>
    <x v="0"/>
    <s v="All of ways currently in use. However, awareness of those who are perhaps shy or lacking in confidence with sharing their views needs recognition."/>
    <x v="0"/>
    <s v="We fill in questionnaires but these are never discussed with us. In my experience, inspection staff are not interested in talking to school staff. I made it very clear I was struggling in my school and nobody from the inspection team spoke to me at all."/>
    <x v="3"/>
    <m/>
    <x v="2"/>
    <x v="2"/>
    <x v="1"/>
    <m/>
    <x v="0"/>
    <x v="3"/>
    <x v="4"/>
    <x v="0"/>
    <x v="3"/>
    <x v="0"/>
    <x v="0"/>
    <x v="1"/>
    <x v="0"/>
    <m/>
    <x v="2"/>
    <x v="0"/>
    <x v="1"/>
    <x v="1"/>
    <x v="0"/>
    <x v="0"/>
    <x v="0"/>
    <x v="0"/>
    <x v="1"/>
    <x v="0"/>
    <x v="4"/>
    <x v="4"/>
    <x v="1"/>
    <x v="1"/>
    <x v="0"/>
    <x v="0"/>
    <x v="0"/>
    <x v="0"/>
    <x v="1"/>
    <x v="1"/>
    <x v="1"/>
    <x v="0"/>
    <x v="1"/>
    <x v="1"/>
    <x v="1"/>
    <x v="0"/>
    <x v="4"/>
    <x v="4"/>
    <x v="2"/>
    <x v="1"/>
    <x v="0"/>
    <x v="1"/>
    <x v="0"/>
    <x v="0"/>
    <x v="0"/>
    <x v="0"/>
    <x v="1"/>
    <x v="106"/>
    <x v="0"/>
    <x v="0"/>
    <x v="393"/>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s v="Timely publication after the inspection"/>
    <s v="Clear explanation of any inspection grades if these are part of the inspection"/>
    <s v="Examples of effective practice"/>
    <s v="Recommendations for improvement"/>
    <s v="Clear explanation of what the school / local authority / proprietor of independent schools is expected to do next"/>
    <s v="Indication of the support needed to make improvements"/>
    <s v="Any planned follow-up activity by HM Inspectors"/>
    <x v="2"/>
    <x v="2"/>
    <m/>
    <s v="Individual"/>
    <x v="0"/>
    <s v="Teacher or other staff "/>
    <x v="18"/>
    <s v="Teacher / Lecturer / Practitioner"/>
    <m/>
    <x v="0"/>
    <x v="0"/>
    <s v="Primary"/>
    <m/>
    <m/>
    <m/>
    <m/>
    <m/>
    <m/>
    <m/>
    <s v="Not Answered"/>
    <m/>
    <m/>
    <m/>
    <s v="Publish response"/>
    <s v="ANON-E7Y6-NCR3-1"/>
  </r>
  <r>
    <n v="653"/>
    <m/>
    <s v="c"/>
    <n v="234"/>
    <m/>
    <x v="0"/>
    <x v="1"/>
    <x v="0"/>
    <x v="3"/>
    <x v="0"/>
    <x v="0"/>
    <x v="3"/>
    <m/>
    <x v="1"/>
    <s v="Opportunities for staff to talk with inspectors. Inspectors meet with staff as a group. This may result in missed opportunities as not all staff will contribute. Staff are the backbone of a school and often have a wealth of knowledge about the context of the school and the children in their classes. Engagement with teachers should not only be in observing learning and teaching."/>
    <x v="3"/>
    <m/>
    <x v="2"/>
    <x v="0"/>
    <x v="6"/>
    <s v="Inspection should be seen as a partnership with a school community as an opportunity to improve standards. The current model has developed a culture of “fear” resulting in a lot of preparation and therefore pressure on schools prior to the inspection week. Inspectors should spend time getting to know the school community, and work with those communities to make improvements rather than the current model of demanding evidence, swooping in, making judgments and then departing. Inspectors should complete the cycle by being part of a school’s improvement journey. This may take place over weeks/months/years."/>
    <x v="3"/>
    <x v="2"/>
    <x v="0"/>
    <x v="1"/>
    <x v="1"/>
    <x v="0"/>
    <x v="1"/>
    <x v="0"/>
    <x v="0"/>
    <m/>
    <x v="3"/>
    <x v="192"/>
    <x v="0"/>
    <x v="0"/>
    <x v="0"/>
    <x v="0"/>
    <x v="0"/>
    <x v="1"/>
    <x v="1"/>
    <x v="1"/>
    <x v="0"/>
    <x v="0"/>
    <x v="0"/>
    <x v="0"/>
    <x v="0"/>
    <x v="2"/>
    <x v="0"/>
    <x v="0"/>
    <x v="0"/>
    <x v="0"/>
    <x v="1"/>
    <x v="1"/>
    <x v="1"/>
    <x v="1"/>
    <x v="1"/>
    <x v="0"/>
    <x v="0"/>
    <x v="0"/>
    <x v="0"/>
    <x v="0"/>
    <x v="2"/>
    <x v="0"/>
    <x v="1"/>
    <x v="2"/>
    <x v="2"/>
    <x v="1"/>
    <x v="0"/>
    <x v="0"/>
    <x v="1"/>
    <x v="68"/>
    <x v="394"/>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m/>
    <s v="Clear explanation of what the school / local authority / proprietor of independent schools is expected to do next"/>
    <s v="Indication of the support needed to make improvements"/>
    <m/>
    <x v="3"/>
    <x v="0"/>
    <m/>
    <s v="Individual"/>
    <x v="0"/>
    <s v="Teacher or other staff "/>
    <x v="18"/>
    <s v="Teacher / Lecturer / Practitioner"/>
    <m/>
    <x v="0"/>
    <x v="0"/>
    <s v="Primary"/>
    <m/>
    <m/>
    <m/>
    <m/>
    <m/>
    <m/>
    <m/>
    <s v="Not Answered"/>
    <m/>
    <m/>
    <m/>
    <s v="Publish response"/>
    <s v="ANON-E7Y6-NCDT-M"/>
  </r>
  <r>
    <n v="654"/>
    <m/>
    <s v="c"/>
    <n v="288"/>
    <m/>
    <x v="0"/>
    <x v="1"/>
    <x v="1"/>
    <x v="3"/>
    <x v="1"/>
    <x v="5"/>
    <x v="0"/>
    <s v="Children can talk about their learning and what helps them to be successful learners - speaking with groups of children from  across the school about their learning and also about the school community. Children sharing their learning experiences.g. Readers picked randomly or from a given group of children e.g. PEF funded  children / EAL / poverty related groups . Share maths learning reasoning / understanding or sharing cross curricular assessments."/>
    <x v="0"/>
    <s v="Opportunities to Hear the views of all staff across the school including kitchen staff, janitors, PSA’s and CAs, admin as well as teachers. Mixed group forums as well as opportunities to interact with staff at playtime / lunchtime /beginning and  end of school day"/>
    <x v="3"/>
    <m/>
    <x v="2"/>
    <x v="0"/>
    <x v="0"/>
    <m/>
    <x v="2"/>
    <x v="0"/>
    <x v="2"/>
    <x v="0"/>
    <x v="1"/>
    <x v="0"/>
    <x v="0"/>
    <x v="1"/>
    <x v="0"/>
    <m/>
    <x v="3"/>
    <x v="193"/>
    <x v="1"/>
    <x v="1"/>
    <x v="0"/>
    <x v="0"/>
    <x v="0"/>
    <x v="0"/>
    <x v="3"/>
    <x v="0"/>
    <x v="3"/>
    <x v="0"/>
    <x v="2"/>
    <x v="0"/>
    <x v="0"/>
    <x v="0"/>
    <x v="0"/>
    <x v="0"/>
    <x v="0"/>
    <x v="1"/>
    <x v="1"/>
    <x v="1"/>
    <x v="1"/>
    <x v="1"/>
    <x v="1"/>
    <x v="0"/>
    <x v="4"/>
    <x v="4"/>
    <x v="2"/>
    <x v="1"/>
    <x v="0"/>
    <x v="1"/>
    <x v="0"/>
    <x v="2"/>
    <x v="0"/>
    <x v="0"/>
    <x v="1"/>
    <x v="0"/>
    <x v="1"/>
    <x v="0"/>
    <x v="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m/>
    <s v="Clear explanation of what the school / local authority / proprietor of independent schools is expected to do next"/>
    <m/>
    <m/>
    <x v="3"/>
    <x v="0"/>
    <m/>
    <s v="Individual"/>
    <x v="0"/>
    <s v="Teacher or other staff "/>
    <x v="18"/>
    <s v="Teacher / Lecturer / Practitioner"/>
    <m/>
    <x v="0"/>
    <x v="0"/>
    <s v="Primary"/>
    <m/>
    <m/>
    <m/>
    <m/>
    <m/>
    <m/>
    <m/>
    <s v="Not Answered"/>
    <m/>
    <m/>
    <m/>
    <s v="Publish response"/>
    <s v="ANON-E7Y6-NCFH-A"/>
  </r>
  <r>
    <n v="655"/>
    <m/>
    <s v="c"/>
    <n v="464"/>
    <m/>
    <x v="0"/>
    <x v="1"/>
    <x v="2"/>
    <x v="1"/>
    <x v="1"/>
    <x v="0"/>
    <x v="0"/>
    <s v="More direct conversations rather than questionnaires are easy for children (in particular) and young people to respond to."/>
    <x v="2"/>
    <m/>
    <x v="3"/>
    <m/>
    <x v="2"/>
    <x v="0"/>
    <x v="2"/>
    <m/>
    <x v="2"/>
    <x v="0"/>
    <x v="0"/>
    <x v="0"/>
    <x v="3"/>
    <x v="0"/>
    <x v="1"/>
    <x v="0"/>
    <x v="0"/>
    <m/>
    <x v="0"/>
    <x v="0"/>
    <x v="0"/>
    <x v="1"/>
    <x v="0"/>
    <x v="0"/>
    <x v="0"/>
    <x v="0"/>
    <x v="0"/>
    <x v="3"/>
    <x v="6"/>
    <x v="1"/>
    <x v="0"/>
    <x v="1"/>
    <x v="0"/>
    <x v="0"/>
    <x v="0"/>
    <x v="0"/>
    <x v="1"/>
    <x v="1"/>
    <x v="1"/>
    <x v="0"/>
    <x v="0"/>
    <x v="1"/>
    <x v="1"/>
    <x v="0"/>
    <x v="0"/>
    <x v="0"/>
    <x v="2"/>
    <x v="1"/>
    <x v="0"/>
    <x v="1"/>
    <x v="0"/>
    <x v="0"/>
    <x v="0"/>
    <x v="1"/>
    <x v="0"/>
    <x v="0"/>
    <x v="0"/>
    <x v="0"/>
    <x v="395"/>
    <x v="0"/>
    <x v="0"/>
    <x v="0"/>
    <x v="0"/>
    <x v="0"/>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2"/>
    <x v="1"/>
    <m/>
    <s v="Individual"/>
    <x v="0"/>
    <s v="Teacher or other staff "/>
    <x v="18"/>
    <s v="Teacher / Lecturer / Practitioner"/>
    <m/>
    <x v="0"/>
    <x v="0"/>
    <s v="Primary"/>
    <m/>
    <m/>
    <m/>
    <m/>
    <m/>
    <m/>
    <m/>
    <s v="Not Answered"/>
    <m/>
    <m/>
    <m/>
    <s v="Publish response"/>
    <s v="ANON-E7Y6-NX3X-V"/>
  </r>
  <r>
    <n v="656"/>
    <m/>
    <s v="c"/>
    <n v="568"/>
    <m/>
    <x v="0"/>
    <x v="1"/>
    <x v="0"/>
    <x v="2"/>
    <x v="1"/>
    <x v="1"/>
    <x v="0"/>
    <m/>
    <x v="0"/>
    <m/>
    <x v="0"/>
    <m/>
    <x v="0"/>
    <x v="0"/>
    <x v="1"/>
    <s v="Maybe once every 5 years if not performing overly well / only just passing - but once every 7 years if continuously performing well? _x000a_There's no point in schools not being inspected for 10+ years then having all schools in that authority fail within a short time of each other..._x000a_There should be balance of inspection amongst local authorities (as sometimes we get mixed messages from the LA and inspectors!) to ensure consistency across the board. _x000a_It's also not helpful to get a QIO visit the week or 2 before but get no feedback on that visit, before a HMI one..."/>
    <x v="4"/>
    <x v="1"/>
    <x v="1"/>
    <x v="2"/>
    <x v="0"/>
    <x v="0"/>
    <x v="1"/>
    <x v="0"/>
    <x v="1"/>
    <s v="Perhaps not include comments about &quot;limited progress made in this area for improvement&quot; followed by &quot;it is too early to state with confidence that this area for improvement has been overtaken&quot; because of the timings of inspections... This is extremely unfair, demoralising, demotivating, and damages the reputation of the school and the staff. We are often critisiced about what we should be doing/saying to pupils, in terms of language use or feedback, yet we NEVER get that feedback ourselves. We aren't told which staff/departments performed well, we are just told &quot;overall&quot; we need to improve yet are critisiced if we don't give explicit, detailed, thorough, individualised feedback to pupils..."/>
    <x v="1"/>
    <x v="194"/>
    <x v="6"/>
    <x v="0"/>
    <x v="0"/>
    <x v="0"/>
    <x v="0"/>
    <x v="0"/>
    <x v="1"/>
    <x v="0"/>
    <x v="0"/>
    <x v="0"/>
    <x v="4"/>
    <x v="5"/>
    <x v="1"/>
    <x v="1"/>
    <x v="4"/>
    <x v="0"/>
    <x v="1"/>
    <x v="1"/>
    <x v="1"/>
    <x v="1"/>
    <x v="0"/>
    <x v="0"/>
    <x v="1"/>
    <x v="0"/>
    <x v="1"/>
    <x v="0"/>
    <x v="0"/>
    <x v="0"/>
    <x v="2"/>
    <x v="1"/>
    <x v="0"/>
    <x v="0"/>
    <x v="0"/>
    <x v="1"/>
    <x v="1"/>
    <x v="0"/>
    <x v="0"/>
    <x v="0"/>
    <x v="396"/>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s v="Clear explanation of any inspection grades if these are part of the inspection"/>
    <m/>
    <m/>
    <s v="Clear explanation of what the school / local authority / proprietor of independent schools is expected to do next"/>
    <m/>
    <m/>
    <x v="5"/>
    <x v="0"/>
    <m/>
    <s v="Individual"/>
    <x v="0"/>
    <s v="Teacher or other staff "/>
    <x v="18"/>
    <s v="Teacher / Lecturer / Practitioner"/>
    <m/>
    <x v="0"/>
    <x v="0"/>
    <m/>
    <m/>
    <m/>
    <s v="Secondary"/>
    <m/>
    <m/>
    <m/>
    <m/>
    <s v="Local authority"/>
    <m/>
    <m/>
    <m/>
    <s v="Publish response"/>
    <s v="ANON-E7Y6-NXCD-R"/>
  </r>
  <r>
    <n v="657"/>
    <m/>
    <s v="c"/>
    <n v="1028"/>
    <m/>
    <x v="0"/>
    <x v="1"/>
    <x v="1"/>
    <x v="1"/>
    <x v="0"/>
    <x v="0"/>
    <x v="2"/>
    <s v="Honestly, just ask them directly."/>
    <x v="0"/>
    <s v="Talk to them individually. In a group situation there can often be a dominant voice which means not all views are heard._x000a_Also, talk to them outside the actual inspection itself when they are less tired!"/>
    <x v="2"/>
    <s v="Use social media, as many parents spend a lot of time on their phone!"/>
    <x v="0"/>
    <x v="0"/>
    <x v="1"/>
    <m/>
    <x v="1"/>
    <x v="1"/>
    <x v="1"/>
    <x v="1"/>
    <x v="1"/>
    <x v="0"/>
    <x v="0"/>
    <x v="1"/>
    <x v="0"/>
    <s v="Nothing other than the clear written summary should be presented. The idea that the inspector can express a level of confidence on how the school will keep improving takes no account of personnel changeover."/>
    <x v="0"/>
    <x v="0"/>
    <x v="5"/>
    <x v="1"/>
    <x v="1"/>
    <x v="1"/>
    <x v="1"/>
    <x v="1"/>
    <x v="0"/>
    <x v="0"/>
    <x v="0"/>
    <x v="0"/>
    <x v="0"/>
    <x v="0"/>
    <x v="1"/>
    <x v="2"/>
    <x v="1"/>
    <x v="1"/>
    <x v="0"/>
    <x v="0"/>
    <x v="0"/>
    <x v="1"/>
    <x v="0"/>
    <x v="0"/>
    <x v="1"/>
    <x v="1"/>
    <x v="0"/>
    <x v="0"/>
    <x v="0"/>
    <x v="1"/>
    <x v="2"/>
    <x v="0"/>
    <x v="1"/>
    <x v="2"/>
    <x v="2"/>
    <x v="1"/>
    <x v="0"/>
    <x v="0"/>
    <x v="0"/>
    <x v="0"/>
    <x v="397"/>
    <x v="0"/>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0"/>
    <x v="2"/>
    <m/>
    <s v="Individual"/>
    <x v="0"/>
    <s v="Teacher or other staff "/>
    <x v="18"/>
    <s v="Teacher / Lecturer / Practitioner"/>
    <m/>
    <x v="0"/>
    <x v="0"/>
    <s v="Primary"/>
    <m/>
    <m/>
    <m/>
    <m/>
    <m/>
    <m/>
    <m/>
    <s v="Not Answered"/>
    <m/>
    <m/>
    <m/>
    <s v="Publish response"/>
    <s v="ANON-E7Y6-N4UZ-V"/>
  </r>
  <r>
    <n v="658"/>
    <m/>
    <s v="c"/>
    <n v="1033"/>
    <m/>
    <x v="0"/>
    <x v="1"/>
    <x v="0"/>
    <x v="1"/>
    <x v="0"/>
    <x v="2"/>
    <x v="2"/>
    <m/>
    <x v="1"/>
    <m/>
    <x v="4"/>
    <m/>
    <x v="3"/>
    <x v="0"/>
    <x v="0"/>
    <s v="They shouldn't be announced - just turn up."/>
    <x v="4"/>
    <x v="5"/>
    <x v="1"/>
    <x v="2"/>
    <x v="0"/>
    <x v="0"/>
    <x v="0"/>
    <x v="1"/>
    <x v="0"/>
    <m/>
    <x v="3"/>
    <x v="195"/>
    <x v="5"/>
    <x v="1"/>
    <x v="0"/>
    <x v="0"/>
    <x v="0"/>
    <x v="4"/>
    <x v="1"/>
    <x v="1"/>
    <x v="0"/>
    <x v="0"/>
    <x v="1"/>
    <x v="0"/>
    <x v="1"/>
    <x v="2"/>
    <x v="0"/>
    <x v="0"/>
    <x v="0"/>
    <x v="3"/>
    <x v="0"/>
    <x v="0"/>
    <x v="0"/>
    <x v="1"/>
    <x v="0"/>
    <x v="0"/>
    <x v="0"/>
    <x v="2"/>
    <x v="3"/>
    <x v="1"/>
    <x v="0"/>
    <x v="1"/>
    <x v="0"/>
    <x v="0"/>
    <x v="0"/>
    <x v="0"/>
    <x v="0"/>
    <x v="0"/>
    <x v="0"/>
    <x v="69"/>
    <x v="398"/>
    <x v="0"/>
    <x v="0"/>
    <x v="1"/>
    <x v="0"/>
    <x v="1"/>
    <s v="Recommendations for improvement"/>
    <s v="Clear explanation of what the school / local authority / proprietor of independent schools is expected to do next"/>
    <s v="Indication of the support needed to make improvements"/>
    <m/>
    <m/>
    <m/>
    <m/>
    <s v="Clear summary of strengths and areas for development"/>
    <m/>
    <s v="Clear explanation of any inspection grades if these are part of the inspection"/>
    <m/>
    <m/>
    <s v="Clear explanation of what the school / local authority / proprietor of independent schools is expected to do next"/>
    <m/>
    <m/>
    <x v="2"/>
    <x v="0"/>
    <m/>
    <s v="Individual"/>
    <x v="0"/>
    <s v="Teacher or other staff "/>
    <x v="18"/>
    <s v="Teacher / Lecturer / Practitioner"/>
    <m/>
    <x v="0"/>
    <x v="0"/>
    <m/>
    <m/>
    <m/>
    <m/>
    <m/>
    <m/>
    <s v="Other, please state:"/>
    <s v="A work across all sectors early years, primary and secondary"/>
    <s v="Local authority"/>
    <m/>
    <m/>
    <m/>
    <s v="Publish response"/>
    <s v="ANON-E7Y6-N4XP-N"/>
  </r>
  <r>
    <n v="659"/>
    <m/>
    <s v="c"/>
    <n v="292"/>
    <m/>
    <x v="0"/>
    <x v="1"/>
    <x v="0"/>
    <x v="2"/>
    <x v="1"/>
    <x v="5"/>
    <x v="2"/>
    <s v="I think focus groups and anonymous feedback forums are the best way to go. Pupils should be given dedicated time to fill in these forums."/>
    <x v="5"/>
    <s v="Communication in schools are often poor. Inspectors should ensure ALL staff are aware of surveys and able to submit anonymous feedback."/>
    <x v="2"/>
    <m/>
    <x v="0"/>
    <x v="0"/>
    <x v="3"/>
    <s v="Inspections should be done every 2-3 years. In the case of a secondary schools, if the inspection is 5 years or more, they'll be almost through an entire generation of pupils in that time. If the school is lacking, those pupils will have already been failed. Staff turn over can be high and environments can rapidly change. A school with that is consistently doing well and producing great results does not have to have a full inspection, a soft look would ensure standards aren't slipping and that keeps generations of pupils safer. I can't begin to imagine the damage COVID and RAAC has done to many of our pupils who did not get a consistent education."/>
    <x v="0"/>
    <x v="0"/>
    <x v="0"/>
    <x v="0"/>
    <x v="3"/>
    <x v="0"/>
    <x v="1"/>
    <x v="1"/>
    <x v="0"/>
    <m/>
    <x v="3"/>
    <x v="196"/>
    <x v="1"/>
    <x v="6"/>
    <x v="0"/>
    <x v="0"/>
    <x v="1"/>
    <x v="2"/>
    <x v="0"/>
    <x v="0"/>
    <x v="0"/>
    <x v="1"/>
    <x v="2"/>
    <x v="0"/>
    <x v="0"/>
    <x v="4"/>
    <x v="1"/>
    <x v="4"/>
    <x v="1"/>
    <x v="1"/>
    <x v="1"/>
    <x v="0"/>
    <x v="1"/>
    <x v="1"/>
    <x v="1"/>
    <x v="1"/>
    <x v="0"/>
    <x v="0"/>
    <x v="0"/>
    <x v="1"/>
    <x v="0"/>
    <x v="1"/>
    <x v="0"/>
    <x v="0"/>
    <x v="0"/>
    <x v="0"/>
    <x v="0"/>
    <x v="0"/>
    <x v="0"/>
    <x v="0"/>
    <x v="399"/>
    <x v="0"/>
    <x v="0"/>
    <x v="1"/>
    <x v="1"/>
    <x v="1"/>
    <s v="Recommendations for improvement"/>
    <s v="Clear explanation of what the school / local authority / proprietor of independent schools is expected to do next"/>
    <s v="Indication of the support needed to make improvements"/>
    <s v="Any planned follow-up activity by HM Inspectors"/>
    <m/>
    <m/>
    <m/>
    <m/>
    <m/>
    <m/>
    <m/>
    <s v="Recommendations for improvement"/>
    <s v="Clear explanation of what the school / local authority / proprietor of independent schools is expected to do next"/>
    <s v="Indication of the support needed to make improvements"/>
    <m/>
    <x v="4"/>
    <x v="0"/>
    <s v="If a school is doing well it should be awarded, if not interventions should be mandatory, however, a lack of support from local authority and government have been a consistent contributor in schools weaknesses. I don't see this ever reflected or improved upon with inspections."/>
    <s v="Individual"/>
    <x v="0"/>
    <s v="Teacher or other staff "/>
    <x v="18"/>
    <s v="Support Staff"/>
    <m/>
    <x v="0"/>
    <x v="0"/>
    <m/>
    <m/>
    <m/>
    <s v="Secondary"/>
    <m/>
    <m/>
    <m/>
    <m/>
    <s v="Local authority"/>
    <m/>
    <m/>
    <m/>
    <s v="Publish response"/>
    <s v="ANON-E7Y6-NCFM-F"/>
  </r>
  <r>
    <n v="660"/>
    <m/>
    <s v="c"/>
    <n v="14"/>
    <m/>
    <x v="0"/>
    <x v="1"/>
    <x v="0"/>
    <x v="3"/>
    <x v="0"/>
    <x v="0"/>
    <x v="0"/>
    <s v="Inspectors that are used tend to be out of the classroom but a considerable period of time. In all my experiences in inspections, they do not understand the new challenges that we face in the classroom. Most come with their own agenda and areas they wish to see that are now unrealistic to modern day classrooms. You must recruit inspectors that are currently in the education - there needs to be a balance."/>
    <x v="0"/>
    <s v="Previous inspections, staff have raised concerns to inspectors which have been dismissed as 'internal grievances'. If staff are raising this with inspectors it is because all other avenues have been exhausted. Education Scotland must be balanced and unbias - challenge these concerns and make recommendations on how to move forward. Approaches should be anonymous and should be covered by protected disclosure. I do not find focus groups meaningful, staff will not be honest and transparent due to the fear of rebuttal. If you want true opinions - one to one discussions is more appropriate."/>
    <x v="0"/>
    <m/>
    <x v="6"/>
    <x v="1"/>
    <x v="1"/>
    <s v="It is also important to undertake inspection when significant changes are made to the school environment to assess the progress (or lack of) being undertaken. For example, changes to catchment boundaries, new HT and Senior leadership team. However, if we inspect too frequently then the school is not being given the chance to full adopt the change cycle and tackle the weaknesses to improve."/>
    <x v="3"/>
    <x v="0"/>
    <x v="1"/>
    <x v="0"/>
    <x v="1"/>
    <x v="0"/>
    <x v="1"/>
    <x v="0"/>
    <x v="0"/>
    <s v="These grades are misleading and are used to rate schools against each other regardless of the fact they operate in different councils. Strengths and areas for improvement are far better way to truly understand the dynamics of the school and how to improve. Guidance needs to be provided to schools on how to attain weaknesses into strengths and support mechanisms need to be put in place by Local Authority in order to achieve this. We need to move away from this scale rating - it is outdated."/>
    <x v="3"/>
    <x v="197"/>
    <x v="1"/>
    <x v="2"/>
    <x v="0"/>
    <x v="0"/>
    <x v="0"/>
    <x v="0"/>
    <x v="0"/>
    <x v="0"/>
    <x v="0"/>
    <x v="0"/>
    <x v="2"/>
    <x v="1"/>
    <x v="0"/>
    <x v="0"/>
    <x v="0"/>
    <x v="0"/>
    <x v="1"/>
    <x v="1"/>
    <x v="1"/>
    <x v="0"/>
    <x v="1"/>
    <x v="1"/>
    <x v="1"/>
    <x v="0"/>
    <x v="1"/>
    <x v="4"/>
    <x v="2"/>
    <x v="1"/>
    <x v="0"/>
    <x v="1"/>
    <x v="0"/>
    <x v="0"/>
    <x v="0"/>
    <x v="0"/>
    <x v="1"/>
    <x v="0"/>
    <x v="0"/>
    <x v="70"/>
    <x v="400"/>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s v="Much onus is always put back onto the teaching staff within the school - I would like to see separate categories for each stakeholder and suggested ways they could support moving forward. For example Parent/Carers - engage with school policies, reinforce good behaviour, communicate on issues. Local Authority - offer more CPD opportunities, increase staff to pupil ratio. Senior Management - revise behaviour management strategies asking staff for input._x000a__x000a_Education Scotland need to show/explain what good practice they want to see - set a baseline for us to work towards with the idea of the school exceeding this."/>
    <m/>
    <s v="Clear summary of strengths and areas for development"/>
    <m/>
    <m/>
    <s v="Examples of effective practice"/>
    <s v="Recommendations for improvement"/>
    <m/>
    <m/>
    <m/>
    <x v="0"/>
    <x v="0"/>
    <s v="They should also be part of the process of improvement with the school. They are a stakeholder like anyone else and should be assigned that school as a point of contact to discuss possible solutions and how to improve from previous inspection. It should never be once the report is produced they are not part of the improvement process."/>
    <s v="Individual"/>
    <x v="0"/>
    <s v="Teacher or other staff "/>
    <x v="19"/>
    <s v="Teacher / Lecturer / Practitioner"/>
    <s v="College Lecturer"/>
    <x v="0"/>
    <x v="0"/>
    <m/>
    <m/>
    <m/>
    <m/>
    <s v="Tertiary (Further / Higher Education)"/>
    <m/>
    <m/>
    <m/>
    <s v="Not Answered"/>
    <m/>
    <m/>
    <m/>
    <s v="Do not publish response"/>
    <s v="ANON-E7Y6-NCYW-C"/>
  </r>
  <r>
    <n v="661"/>
    <m/>
    <s v="c"/>
    <n v="605"/>
    <m/>
    <x v="0"/>
    <x v="1"/>
    <x v="0"/>
    <x v="3"/>
    <x v="4"/>
    <x v="0"/>
    <x v="0"/>
    <m/>
    <x v="0"/>
    <m/>
    <x v="2"/>
    <m/>
    <x v="3"/>
    <x v="0"/>
    <x v="0"/>
    <m/>
    <x v="1"/>
    <x v="2"/>
    <x v="1"/>
    <x v="1"/>
    <x v="1"/>
    <x v="0"/>
    <x v="0"/>
    <x v="0"/>
    <x v="0"/>
    <m/>
    <x v="2"/>
    <x v="0"/>
    <x v="5"/>
    <x v="0"/>
    <x v="0"/>
    <x v="0"/>
    <x v="1"/>
    <x v="2"/>
    <x v="1"/>
    <x v="1"/>
    <x v="0"/>
    <x v="5"/>
    <x v="2"/>
    <x v="1"/>
    <x v="0"/>
    <x v="2"/>
    <x v="1"/>
    <x v="0"/>
    <x v="1"/>
    <x v="1"/>
    <x v="1"/>
    <x v="0"/>
    <x v="0"/>
    <x v="1"/>
    <x v="1"/>
    <x v="0"/>
    <x v="4"/>
    <x v="2"/>
    <x v="0"/>
    <x v="1"/>
    <x v="0"/>
    <x v="1"/>
    <x v="0"/>
    <x v="2"/>
    <x v="2"/>
    <x v="3"/>
    <x v="0"/>
    <x v="0"/>
    <x v="0"/>
    <x v="0"/>
    <x v="401"/>
    <x v="1"/>
    <x v="0"/>
    <x v="0"/>
    <x v="1"/>
    <x v="0"/>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m/>
    <s v="Recommendations for improvement"/>
    <m/>
    <m/>
    <m/>
    <x v="2"/>
    <x v="2"/>
    <m/>
    <s v="Individual"/>
    <x v="0"/>
    <s v="Teacher or other staff "/>
    <x v="19"/>
    <s v="Teacher / Lecturer / Practitioner"/>
    <m/>
    <x v="0"/>
    <x v="0"/>
    <s v="Primary"/>
    <m/>
    <m/>
    <m/>
    <m/>
    <m/>
    <m/>
    <m/>
    <s v="Other, please state:"/>
    <m/>
    <m/>
    <m/>
    <s v="Do not publish response"/>
    <s v="ANON-E7Y6-NXV6-W"/>
  </r>
  <r>
    <n v="662"/>
    <m/>
    <s v="c"/>
    <n v="88"/>
    <m/>
    <x v="0"/>
    <x v="1"/>
    <x v="2"/>
    <x v="3"/>
    <x v="0"/>
    <x v="0"/>
    <x v="2"/>
    <s v="Inspectors getting involved in lessons and talking to pupils in a friendly way asking questions - not sitting at the back of the class."/>
    <x v="0"/>
    <s v="Speaking to teachers after a lesson asking questions. Praising good practice directly to them and sharing tips to help them,"/>
    <x v="0"/>
    <s v="Have a drop in after school, allow more parents the chance to share their views face to face. Allowing a real flavour of the links and types of parents involved in the school. This will also ensure equality for parents who aren’t literate."/>
    <x v="5"/>
    <x v="1"/>
    <x v="1"/>
    <m/>
    <x v="3"/>
    <x v="0"/>
    <x v="0"/>
    <x v="2"/>
    <x v="1"/>
    <x v="0"/>
    <x v="0"/>
    <x v="0"/>
    <x v="0"/>
    <m/>
    <x v="1"/>
    <x v="0"/>
    <x v="3"/>
    <x v="1"/>
    <x v="1"/>
    <x v="1"/>
    <x v="1"/>
    <x v="1"/>
    <x v="0"/>
    <x v="1"/>
    <x v="0"/>
    <x v="0"/>
    <x v="0"/>
    <x v="0"/>
    <x v="1"/>
    <x v="2"/>
    <x v="1"/>
    <x v="1"/>
    <x v="1"/>
    <x v="1"/>
    <x v="1"/>
    <x v="0"/>
    <x v="1"/>
    <x v="1"/>
    <x v="1"/>
    <x v="1"/>
    <x v="2"/>
    <x v="0"/>
    <x v="0"/>
    <x v="0"/>
    <x v="0"/>
    <x v="1"/>
    <x v="1"/>
    <x v="4"/>
    <x v="2"/>
    <x v="0"/>
    <x v="1"/>
    <x v="0"/>
    <x v="0"/>
    <x v="0"/>
    <x v="1"/>
    <x v="0"/>
    <x v="0"/>
    <x v="0"/>
    <x v="1"/>
    <x v="0"/>
    <m/>
    <s v="Clear explanation of what the school / local authority / proprietor of independent schools is expected to do next"/>
    <m/>
    <s v="Any planned follow-up activity by HM Inspectors"/>
    <m/>
    <m/>
    <m/>
    <s v="Clear summary of strengths and areas for development"/>
    <s v="Timely publication after the inspection"/>
    <m/>
    <m/>
    <m/>
    <s v="Clear explanation of what the school / local authority / proprietor of independent schools is expected to do next"/>
    <m/>
    <m/>
    <x v="6"/>
    <x v="0"/>
    <m/>
    <s v="Individual"/>
    <x v="0"/>
    <s v="Teacher or other staff "/>
    <x v="20"/>
    <s v="Teacher / Lecturer / Practitioner"/>
    <m/>
    <x v="0"/>
    <x v="0"/>
    <s v="Primary"/>
    <m/>
    <m/>
    <m/>
    <m/>
    <m/>
    <m/>
    <m/>
    <s v="Not Answered"/>
    <m/>
    <m/>
    <m/>
    <s v="Publish response"/>
    <s v="ANON-E7Y6-NCSW-6"/>
  </r>
  <r>
    <n v="663"/>
    <m/>
    <s v="c"/>
    <n v="255"/>
    <m/>
    <x v="0"/>
    <x v="1"/>
    <x v="0"/>
    <x v="1"/>
    <x v="4"/>
    <x v="0"/>
    <x v="0"/>
    <s v="Questionnaires are out of the question due to lack of robust reliability of the responses, and the inequality of expectations of the child’s ability to complete a questionnaire. Direct, contextual conversations, in class or school, would be the most effective and authentic way to gather the child’s views. Focus groups can allow for too much influence from stronger personalities, or a child may not want to speak up in front of others, resulting in answers which may not be honest."/>
    <x v="0"/>
    <s v="There is a real problem with what staff say, due to influences from colleagues and senior management, who drill staff in what to say ahead of inspections, often masking some really serious problems. Staff need much longer INDIVIDUALLY to have a direct and confidential conversation with inspectors. They must be reassured their name will not be associated with comments. Focus groups result in staff saying what they think the inspectors want to hear and do not always present the reality."/>
    <x v="0"/>
    <s v="Parents and carers are very imporrant to consult, and not just the parent council parents. All parents should have a chance to complete a questionnaire or submit their views."/>
    <x v="0"/>
    <x v="0"/>
    <x v="0"/>
    <s v="Three years would be ideal, but an impossibility given resources, I should imagine. The reason is that there needs to be timely improvements and pressure on Local Authorities to ensure the changes are made. Five years allows things to slip and disappear. Also, there really should be either a follow-up inspection on a “lower scale” , or some other method implemented to enaure recommendations are being fulfilled."/>
    <x v="1"/>
    <x v="1"/>
    <x v="1"/>
    <x v="1"/>
    <x v="0"/>
    <x v="0"/>
    <x v="0"/>
    <x v="0"/>
    <x v="0"/>
    <s v="School inspections need to be specific to that school. One size certainly does not fit all. Demographics play such a huge part in how a school is deemed to perform, and the needs of children vary WILDLY between schools and areas. And success does not look the same for each child let alone each school."/>
    <x v="3"/>
    <x v="198"/>
    <x v="0"/>
    <x v="1"/>
    <x v="4"/>
    <x v="5"/>
    <x v="4"/>
    <x v="2"/>
    <x v="0"/>
    <x v="0"/>
    <x v="3"/>
    <x v="0"/>
    <x v="2"/>
    <x v="0"/>
    <x v="0"/>
    <x v="2"/>
    <x v="0"/>
    <x v="1"/>
    <x v="1"/>
    <x v="0"/>
    <x v="1"/>
    <x v="1"/>
    <x v="0"/>
    <x v="1"/>
    <x v="0"/>
    <x v="0"/>
    <x v="0"/>
    <x v="0"/>
    <x v="2"/>
    <x v="1"/>
    <x v="0"/>
    <x v="1"/>
    <x v="0"/>
    <x v="0"/>
    <x v="0"/>
    <x v="0"/>
    <x v="0"/>
    <x v="0"/>
    <x v="0"/>
    <x v="0"/>
    <x v="402"/>
    <x v="1"/>
    <x v="0"/>
    <x v="0"/>
    <x v="1"/>
    <x v="1"/>
    <s v="Recommendations for improvement"/>
    <s v="Clear explanation of what the school / local authority / proprietor of independent schools is expected to do next"/>
    <s v="Indication of the support needed to make improvements"/>
    <s v="Any planned follow-up activity by HM Inspectors"/>
    <m/>
    <m/>
    <m/>
    <m/>
    <s v="Timely publication after the inspection"/>
    <m/>
    <m/>
    <m/>
    <s v="Clear explanation of what the school / local authority / proprietor of independent schools is expected to do next"/>
    <s v="Indication of the support needed to make improvements"/>
    <m/>
    <x v="2"/>
    <x v="0"/>
    <s v="Especially when a school needs to make improvements. HM needs to work closely with the school over a given time frame to ensure the improvements are made. This will also highlight gaps in local authority provision/funding."/>
    <s v="Individual"/>
    <x v="0"/>
    <s v="Teacher or other staff "/>
    <x v="20"/>
    <s v="Teacher / Lecturer / Practitioner"/>
    <m/>
    <x v="0"/>
    <x v="0"/>
    <s v="Primary"/>
    <m/>
    <m/>
    <m/>
    <m/>
    <m/>
    <m/>
    <m/>
    <s v="Other, please state:"/>
    <m/>
    <m/>
    <m/>
    <s v="Publish response"/>
    <s v="ANON-E7Y6-NC6M-Y"/>
  </r>
  <r>
    <n v="664"/>
    <m/>
    <s v="c"/>
    <n v="258"/>
    <m/>
    <x v="0"/>
    <x v="1"/>
    <x v="3"/>
    <x v="1"/>
    <x v="0"/>
    <x v="1"/>
    <x v="2"/>
    <m/>
    <x v="1"/>
    <m/>
    <x v="3"/>
    <m/>
    <x v="0"/>
    <x v="1"/>
    <x v="1"/>
    <m/>
    <x v="3"/>
    <x v="0"/>
    <x v="0"/>
    <x v="1"/>
    <x v="1"/>
    <x v="0"/>
    <x v="0"/>
    <x v="1"/>
    <x v="0"/>
    <m/>
    <x v="1"/>
    <x v="0"/>
    <x v="3"/>
    <x v="1"/>
    <x v="0"/>
    <x v="0"/>
    <x v="4"/>
    <x v="4"/>
    <x v="0"/>
    <x v="1"/>
    <x v="2"/>
    <x v="1"/>
    <x v="2"/>
    <x v="2"/>
    <x v="0"/>
    <x v="4"/>
    <x v="3"/>
    <x v="1"/>
    <x v="0"/>
    <x v="3"/>
    <x v="3"/>
    <x v="1"/>
    <x v="2"/>
    <x v="0"/>
    <x v="0"/>
    <x v="3"/>
    <x v="2"/>
    <x v="5"/>
    <x v="3"/>
    <x v="3"/>
    <x v="2"/>
    <x v="3"/>
    <x v="0"/>
    <x v="4"/>
    <x v="4"/>
    <x v="1"/>
    <x v="3"/>
    <x v="0"/>
    <x v="0"/>
    <x v="0"/>
    <x v="403"/>
    <x v="0"/>
    <x v="0"/>
    <x v="1"/>
    <x v="1"/>
    <x v="0"/>
    <m/>
    <s v="Clear explanation of what the school / local authority / proprietor of independent schools is expected to do next"/>
    <m/>
    <m/>
    <m/>
    <m/>
    <m/>
    <s v="Clear summary of strengths and areas for development"/>
    <m/>
    <s v="Clear explanation of any inspection grades if these are part of the inspection"/>
    <m/>
    <m/>
    <m/>
    <m/>
    <m/>
    <x v="6"/>
    <x v="2"/>
    <m/>
    <s v="Individual"/>
    <x v="0"/>
    <s v="Teacher or other staff "/>
    <x v="20"/>
    <s v="Teacher / Lecturer / Practitioner"/>
    <m/>
    <x v="0"/>
    <x v="0"/>
    <s v="Primary"/>
    <m/>
    <m/>
    <m/>
    <m/>
    <m/>
    <m/>
    <m/>
    <s v="Not Answered"/>
    <m/>
    <m/>
    <m/>
    <s v="Do not publish response"/>
    <s v="ANON-E7Y6-NCMQ-T"/>
  </r>
  <r>
    <n v="665"/>
    <m/>
    <s v="c"/>
    <n v="327"/>
    <m/>
    <x v="0"/>
    <x v="1"/>
    <x v="2"/>
    <x v="0"/>
    <x v="1"/>
    <x v="2"/>
    <x v="0"/>
    <s v="Pupil focus groups_x000a_Pupil leadership teams - focus groups _x000a_Pupil surveys_x000a_Talking to pupils informally in classes _x000a_Actually explain to pupils the purpose of inspection, address them at assemblies and take questions"/>
    <x v="0"/>
    <s v="Staff answer best during informal discussions where they do feel they are being assessed. _x000a__x000a_Offer opportunities for staff to showcase their subjects/departments/facilities where they can tell you about all the good work being done for our young people. Offer staff your time after the pressure of the school day. During inspection, classroom teachers often do not get the opportunity to talk with the inspection team. Staff often feel the outcome of the inspection if pre-determined and do not feel what they do/say actually will make a difference."/>
    <x v="2"/>
    <s v="Parents could be invited to an open evening to meet inspectors and share their views. This could also provide opportunities for the staff to showcase what’s being done for everyone."/>
    <x v="2"/>
    <x v="1"/>
    <x v="1"/>
    <m/>
    <x v="2"/>
    <x v="0"/>
    <x v="1"/>
    <x v="2"/>
    <x v="3"/>
    <x v="0"/>
    <x v="0"/>
    <x v="1"/>
    <x v="0"/>
    <m/>
    <x v="0"/>
    <x v="0"/>
    <x v="0"/>
    <x v="3"/>
    <x v="0"/>
    <x v="0"/>
    <x v="0"/>
    <x v="0"/>
    <x v="0"/>
    <x v="0"/>
    <x v="6"/>
    <x v="0"/>
    <x v="2"/>
    <x v="0"/>
    <x v="0"/>
    <x v="4"/>
    <x v="0"/>
    <x v="0"/>
    <x v="1"/>
    <x v="1"/>
    <x v="1"/>
    <x v="1"/>
    <x v="0"/>
    <x v="1"/>
    <x v="1"/>
    <x v="0"/>
    <x v="2"/>
    <x v="0"/>
    <x v="2"/>
    <x v="1"/>
    <x v="0"/>
    <x v="1"/>
    <x v="0"/>
    <x v="0"/>
    <x v="0"/>
    <x v="0"/>
    <x v="1"/>
    <x v="0"/>
    <x v="0"/>
    <x v="0"/>
    <x v="404"/>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m/>
    <m/>
    <m/>
    <m/>
    <m/>
    <m/>
    <m/>
    <m/>
    <x v="0"/>
    <x v="2"/>
    <m/>
    <s v="Individual"/>
    <x v="0"/>
    <s v="Teacher or other staff "/>
    <x v="20"/>
    <s v="Teacher / Lecturer / Practitioner"/>
    <m/>
    <x v="0"/>
    <x v="0"/>
    <m/>
    <m/>
    <m/>
    <s v="Secondary"/>
    <m/>
    <m/>
    <m/>
    <m/>
    <s v="Not Answered"/>
    <m/>
    <m/>
    <m/>
    <s v="Publish response"/>
    <s v="ANON-E7Y6-NCNA-B"/>
  </r>
  <r>
    <n v="666"/>
    <m/>
    <s v="c"/>
    <n v="586"/>
    <m/>
    <x v="0"/>
    <x v="1"/>
    <x v="2"/>
    <x v="1"/>
    <x v="1"/>
    <x v="6"/>
    <x v="0"/>
    <s v="Focus groups should be wider and more inclusive. Often SLT will pick the pupils who support their narrative, making them less meaningful. Including a wider group of learners would improve this."/>
    <x v="0"/>
    <s v="A wider cross section of staff should be able to speak with HMIE. Whilst questionnaires are useful, they don't give the same quality of data as meaningful professional discussion. Focus groups often revolve around cover implications in secondary schools. All staff should be given a proper forum to share views where appropriate."/>
    <x v="3"/>
    <m/>
    <x v="6"/>
    <x v="0"/>
    <x v="1"/>
    <s v="Leaving too long causes slt to become inspection focused instead of focusing on the learning and teaching, or raising attainment. There is a risk of policies becoming tick box exercises to make slt look good, with no real depth or follow through."/>
    <x v="1"/>
    <x v="1"/>
    <x v="0"/>
    <x v="1"/>
    <x v="1"/>
    <x v="0"/>
    <x v="0"/>
    <x v="0"/>
    <x v="0"/>
    <s v="The idea about a statement of effectiveness is just grading in another name."/>
    <x v="0"/>
    <x v="0"/>
    <x v="1"/>
    <x v="1"/>
    <x v="0"/>
    <x v="0"/>
    <x v="1"/>
    <x v="1"/>
    <x v="3"/>
    <x v="0"/>
    <x v="6"/>
    <x v="0"/>
    <x v="2"/>
    <x v="1"/>
    <x v="1"/>
    <x v="4"/>
    <x v="0"/>
    <x v="0"/>
    <x v="0"/>
    <x v="0"/>
    <x v="1"/>
    <x v="0"/>
    <x v="0"/>
    <x v="0"/>
    <x v="1"/>
    <x v="0"/>
    <x v="5"/>
    <x v="2"/>
    <x v="0"/>
    <x v="1"/>
    <x v="0"/>
    <x v="1"/>
    <x v="0"/>
    <x v="2"/>
    <x v="0"/>
    <x v="0"/>
    <x v="0"/>
    <x v="107"/>
    <x v="0"/>
    <x v="0"/>
    <x v="405"/>
    <x v="0"/>
    <x v="0"/>
    <x v="0"/>
    <x v="1"/>
    <x v="1"/>
    <m/>
    <s v="Clear explanation of what the school / local authority / proprietor of independent schools is expected to do next"/>
    <s v="Indication of the support needed to make improvements"/>
    <s v="Any planned follow-up activity by HM Inspectors"/>
    <s v="Other (please comment in the box below)"/>
    <s v="Clarity_x000a_Lack of unnecessary jargon_x000a_Constructive"/>
    <m/>
    <s v="Clear summary of strengths and areas for development"/>
    <m/>
    <m/>
    <s v="Examples of effective practice"/>
    <m/>
    <s v="Clear explanation of what the school / local authority / proprietor of independent schools is expected to do next"/>
    <m/>
    <m/>
    <x v="0"/>
    <x v="0"/>
    <m/>
    <s v="Individual"/>
    <x v="0"/>
    <s v="Teacher or other staff "/>
    <x v="20"/>
    <s v="Teacher / Lecturer / Practitioner"/>
    <m/>
    <x v="0"/>
    <x v="0"/>
    <m/>
    <m/>
    <m/>
    <s v="Secondary"/>
    <m/>
    <m/>
    <m/>
    <m/>
    <s v="Not Answered"/>
    <m/>
    <m/>
    <m/>
    <s v="Publish response"/>
    <s v="ANON-E7Y6-NXCM-1"/>
  </r>
  <r>
    <n v="667"/>
    <m/>
    <s v="c"/>
    <n v="598"/>
    <m/>
    <x v="0"/>
    <x v="1"/>
    <x v="2"/>
    <x v="1"/>
    <x v="1"/>
    <x v="0"/>
    <x v="0"/>
    <m/>
    <x v="0"/>
    <m/>
    <x v="2"/>
    <m/>
    <x v="6"/>
    <x v="0"/>
    <x v="0"/>
    <m/>
    <x v="1"/>
    <x v="1"/>
    <x v="1"/>
    <x v="1"/>
    <x v="1"/>
    <x v="0"/>
    <x v="1"/>
    <x v="0"/>
    <x v="0"/>
    <m/>
    <x v="1"/>
    <x v="0"/>
    <x v="0"/>
    <x v="1"/>
    <x v="0"/>
    <x v="0"/>
    <x v="0"/>
    <x v="1"/>
    <x v="0"/>
    <x v="0"/>
    <x v="6"/>
    <x v="0"/>
    <x v="0"/>
    <x v="1"/>
    <x v="0"/>
    <x v="2"/>
    <x v="0"/>
    <x v="0"/>
    <x v="1"/>
    <x v="0"/>
    <x v="1"/>
    <x v="1"/>
    <x v="1"/>
    <x v="0"/>
    <x v="1"/>
    <x v="0"/>
    <x v="0"/>
    <x v="0"/>
    <x v="2"/>
    <x v="0"/>
    <x v="0"/>
    <x v="0"/>
    <x v="0"/>
    <x v="4"/>
    <x v="2"/>
    <x v="0"/>
    <x v="1"/>
    <x v="0"/>
    <x v="0"/>
    <x v="0"/>
    <x v="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m/>
    <m/>
    <s v="Clear explanation of what the school / local authority / proprietor of independent schools is expected to do next"/>
    <m/>
    <m/>
    <x v="0"/>
    <x v="1"/>
    <m/>
    <s v="Individual"/>
    <x v="0"/>
    <s v="Teacher or other staff "/>
    <x v="20"/>
    <s v="Teacher / Lecturer / Practitioner"/>
    <m/>
    <x v="0"/>
    <x v="0"/>
    <s v="Primary"/>
    <m/>
    <s v="Public Sector"/>
    <m/>
    <m/>
    <m/>
    <m/>
    <m/>
    <s v="Not Answered"/>
    <m/>
    <m/>
    <m/>
    <s v="Publish response"/>
    <s v="ANON-E7Y6-NXB7-A"/>
  </r>
  <r>
    <n v="668"/>
    <m/>
    <s v="c"/>
    <n v="700"/>
    <m/>
    <x v="0"/>
    <x v="1"/>
    <x v="5"/>
    <x v="5"/>
    <x v="1"/>
    <x v="2"/>
    <x v="3"/>
    <m/>
    <x v="3"/>
    <m/>
    <x v="3"/>
    <m/>
    <x v="5"/>
    <x v="0"/>
    <x v="2"/>
    <m/>
    <x v="1"/>
    <x v="1"/>
    <x v="1"/>
    <x v="1"/>
    <x v="0"/>
    <x v="0"/>
    <x v="0"/>
    <x v="1"/>
    <x v="0"/>
    <m/>
    <x v="2"/>
    <x v="0"/>
    <x v="5"/>
    <x v="1"/>
    <x v="4"/>
    <x v="5"/>
    <x v="4"/>
    <x v="2"/>
    <x v="0"/>
    <x v="0"/>
    <x v="5"/>
    <x v="0"/>
    <x v="5"/>
    <x v="1"/>
    <x v="0"/>
    <x v="0"/>
    <x v="0"/>
    <x v="0"/>
    <x v="5"/>
    <x v="5"/>
    <x v="0"/>
    <x v="3"/>
    <x v="0"/>
    <x v="1"/>
    <x v="1"/>
    <x v="0"/>
    <x v="0"/>
    <x v="2"/>
    <x v="0"/>
    <x v="1"/>
    <x v="0"/>
    <x v="1"/>
    <x v="0"/>
    <x v="0"/>
    <x v="0"/>
    <x v="2"/>
    <x v="0"/>
    <x v="0"/>
    <x v="0"/>
    <x v="0"/>
    <x v="406"/>
    <x v="0"/>
    <x v="0"/>
    <x v="1"/>
    <x v="1"/>
    <x v="1"/>
    <m/>
    <s v="Clear explanation of what the school / local authority / proprietor of independent schools is expected to do next"/>
    <m/>
    <m/>
    <m/>
    <m/>
    <m/>
    <s v="Clear summary of strengths and areas for development"/>
    <m/>
    <m/>
    <s v="Examples of effective practice"/>
    <m/>
    <s v="Clear explanation of what the school / local authority / proprietor of independent schools is expected to do next"/>
    <m/>
    <m/>
    <x v="0"/>
    <x v="2"/>
    <m/>
    <s v="Individual"/>
    <x v="0"/>
    <s v="Teacher or other staff "/>
    <x v="20"/>
    <s v="Teacher / Lecturer / Practitioner"/>
    <m/>
    <x v="0"/>
    <x v="0"/>
    <m/>
    <m/>
    <m/>
    <s v="Secondary"/>
    <m/>
    <m/>
    <m/>
    <m/>
    <s v="Local authority"/>
    <m/>
    <m/>
    <m/>
    <s v="Do not publish response"/>
    <s v="ANON-E7Y6-NXJU-G"/>
  </r>
  <r>
    <n v="669"/>
    <m/>
    <s v="c"/>
    <n v="986"/>
    <m/>
    <x v="0"/>
    <x v="1"/>
    <x v="2"/>
    <x v="2"/>
    <x v="1"/>
    <x v="2"/>
    <x v="0"/>
    <s v="More focus groups, meetings with pupil leadership groups to hear their views, in Catholic schools this should include Faith groups,  Observe discussions led by class teachers who they know well."/>
    <x v="0"/>
    <s v="Staff should be involved in planned meetings to share planning, moderation, discussion on play and technologies as they are reported on. Not just one professional dialogue meeting. Planned drop in sessions"/>
    <x v="2"/>
    <m/>
    <x v="5"/>
    <x v="0"/>
    <x v="1"/>
    <m/>
    <x v="3"/>
    <x v="2"/>
    <x v="1"/>
    <x v="1"/>
    <x v="2"/>
    <x v="0"/>
    <x v="1"/>
    <x v="0"/>
    <x v="0"/>
    <m/>
    <x v="0"/>
    <x v="0"/>
    <x v="3"/>
    <x v="1"/>
    <x v="0"/>
    <x v="0"/>
    <x v="0"/>
    <x v="0"/>
    <x v="1"/>
    <x v="0"/>
    <x v="3"/>
    <x v="0"/>
    <x v="2"/>
    <x v="1"/>
    <x v="0"/>
    <x v="4"/>
    <x v="0"/>
    <x v="0"/>
    <x v="1"/>
    <x v="0"/>
    <x v="1"/>
    <x v="1"/>
    <x v="0"/>
    <x v="0"/>
    <x v="1"/>
    <x v="0"/>
    <x v="0"/>
    <x v="0"/>
    <x v="2"/>
    <x v="1"/>
    <x v="0"/>
    <x v="1"/>
    <x v="0"/>
    <x v="1"/>
    <x v="2"/>
    <x v="0"/>
    <x v="1"/>
    <x v="108"/>
    <x v="1"/>
    <x v="0"/>
    <x v="1"/>
    <x v="0"/>
    <x v="0"/>
    <x v="0"/>
    <x v="1"/>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m/>
    <s v="Clear explanation of what the school / local authority / proprietor of independent schools is expected to do next"/>
    <s v="Indication of the support needed to make improvements"/>
    <m/>
    <x v="2"/>
    <x v="0"/>
    <m/>
    <s v="Individual"/>
    <x v="0"/>
    <s v="Teacher or other staff "/>
    <x v="20"/>
    <s v="Teacher / Lecturer / Practitioner"/>
    <m/>
    <x v="0"/>
    <x v="0"/>
    <s v="Primary"/>
    <m/>
    <m/>
    <m/>
    <m/>
    <m/>
    <m/>
    <m/>
    <s v="Not Answered"/>
    <m/>
    <m/>
    <m/>
    <s v="Publish response"/>
    <s v="ANON-E7Y6-N4QY-Q"/>
  </r>
  <r>
    <n v="670"/>
    <m/>
    <s v="c"/>
    <n v="1037"/>
    <m/>
    <x v="0"/>
    <x v="1"/>
    <x v="2"/>
    <x v="2"/>
    <x v="1"/>
    <x v="0"/>
    <x v="0"/>
    <s v="Children and YP serving as guides to their school, campus and community (all places where learning takes place) would allow for broad  engagement with the totality of the education experience._x000a_Education - if impactful and as envisioned within a values based system, the 4 Capacities, the 4 contexts and LfS and Target 2030 - is much broader than what is defined within curricular subject areas alone or what can be captured in survey style approaches. _x000a_Child led/YP led tours would allow inspectors to engage more realistically with students' experience and student voice. An informal structure following broad themes to capture the so called 'hidden curriculum' is essential."/>
    <x v="0"/>
    <s v="As for Q 1.5, interviews and conversations with staff should take place in the actual places where education takes place.  An informal structure based around the key themes of pedagogy (including outdoor learning), LfS, 4 capacities and 4 contexts could be used to guide conversations._x000a__x000a_A overly structured format may mean that innovative, good practice is overlooked and that inspectors' own preconceptions about what learning looks like remain unchallenged."/>
    <x v="0"/>
    <s v="Consultation with parents and carers in advance of any meetings to identify themes that they have identified as significant would be useful.  Subsequent meetings would then be less likely to be characterised as box ticking exercises and would more accurately reflect the interests of the learning community and the local learning environment."/>
    <x v="2"/>
    <x v="0"/>
    <x v="0"/>
    <m/>
    <x v="2"/>
    <x v="5"/>
    <x v="1"/>
    <x v="2"/>
    <x v="3"/>
    <x v="0"/>
    <x v="1"/>
    <x v="0"/>
    <x v="1"/>
    <s v="All reports should include explicit mention of a school's work towards Target 2030 outcomes under the headings Curriculum, Campus, Culture and Community. _x000a__x000a_The ambition of Target 2030  to change the school experience to reflect and address the real world challenges we all face._x000a__x000a_Inspections that don't make use of Target 2030 as reference would mean that the inspection process would be something that runs in parallel to and in additional to education in Scotland rather than being complementary and supportive."/>
    <x v="0"/>
    <x v="0"/>
    <x v="0"/>
    <x v="2"/>
    <x v="0"/>
    <x v="0"/>
    <x v="0"/>
    <x v="0"/>
    <x v="1"/>
    <x v="1"/>
    <x v="0"/>
    <x v="1"/>
    <x v="2"/>
    <x v="1"/>
    <x v="1"/>
    <x v="2"/>
    <x v="0"/>
    <x v="0"/>
    <x v="1"/>
    <x v="0"/>
    <x v="1"/>
    <x v="0"/>
    <x v="1"/>
    <x v="1"/>
    <x v="1"/>
    <x v="0"/>
    <x v="4"/>
    <x v="4"/>
    <x v="2"/>
    <x v="1"/>
    <x v="0"/>
    <x v="1"/>
    <x v="0"/>
    <x v="0"/>
    <x v="0"/>
    <x v="0"/>
    <x v="1"/>
    <x v="109"/>
    <x v="1"/>
    <x v="0"/>
    <x v="407"/>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s v="Examples of effective practice"/>
    <m/>
    <s v="Clear explanation of what the school / local authority / proprietor of independent schools is expected to do next"/>
    <m/>
    <m/>
    <x v="6"/>
    <x v="0"/>
    <m/>
    <s v="Individual"/>
    <x v="0"/>
    <s v="Teacher or other staff "/>
    <x v="20"/>
    <s v="Other, please state:"/>
    <s v="Former LA teacher now working in education in Third Sector"/>
    <x v="0"/>
    <x v="0"/>
    <m/>
    <m/>
    <m/>
    <m/>
    <m/>
    <s v="Third Sector"/>
    <m/>
    <m/>
    <s v="Not Answered"/>
    <m/>
    <m/>
    <m/>
    <s v="Publish response"/>
    <s v="ANON-E7Y6-N4XF-B"/>
  </r>
  <r>
    <n v="671"/>
    <m/>
    <s v="c"/>
    <n v="94"/>
    <m/>
    <x v="0"/>
    <x v="1"/>
    <x v="2"/>
    <x v="2"/>
    <x v="1"/>
    <x v="2"/>
    <x v="0"/>
    <s v="Small group setting/focus group."/>
    <x v="0"/>
    <m/>
    <x v="0"/>
    <m/>
    <x v="0"/>
    <x v="0"/>
    <x v="0"/>
    <m/>
    <x v="0"/>
    <x v="3"/>
    <x v="1"/>
    <x v="0"/>
    <x v="3"/>
    <x v="1"/>
    <x v="0"/>
    <x v="1"/>
    <x v="0"/>
    <m/>
    <x v="2"/>
    <x v="0"/>
    <x v="1"/>
    <x v="1"/>
    <x v="0"/>
    <x v="0"/>
    <x v="0"/>
    <x v="1"/>
    <x v="0"/>
    <x v="0"/>
    <x v="3"/>
    <x v="0"/>
    <x v="2"/>
    <x v="0"/>
    <x v="0"/>
    <x v="0"/>
    <x v="0"/>
    <x v="0"/>
    <x v="1"/>
    <x v="1"/>
    <x v="1"/>
    <x v="0"/>
    <x v="0"/>
    <x v="0"/>
    <x v="1"/>
    <x v="0"/>
    <x v="0"/>
    <x v="0"/>
    <x v="0"/>
    <x v="1"/>
    <x v="0"/>
    <x v="1"/>
    <x v="0"/>
    <x v="0"/>
    <x v="2"/>
    <x v="0"/>
    <x v="1"/>
    <x v="0"/>
    <x v="1"/>
    <x v="0"/>
    <x v="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s v="Timely publication after the inspection"/>
    <m/>
    <m/>
    <s v="Recommendations for improvement"/>
    <m/>
    <m/>
    <m/>
    <x v="3"/>
    <x v="0"/>
    <m/>
    <s v="Individual"/>
    <x v="0"/>
    <s v="Teacher or other staff "/>
    <x v="21"/>
    <s v="Teacher / Lecturer / Practitioner"/>
    <m/>
    <x v="0"/>
    <x v="0"/>
    <s v="Primary"/>
    <m/>
    <m/>
    <m/>
    <m/>
    <m/>
    <m/>
    <m/>
    <s v="Not Answered"/>
    <m/>
    <m/>
    <m/>
    <s v="Do not publish response"/>
    <s v="ANON-E7Y6-NCSE-M"/>
  </r>
  <r>
    <n v="672"/>
    <m/>
    <s v="c"/>
    <n v="106"/>
    <m/>
    <x v="0"/>
    <x v="1"/>
    <x v="0"/>
    <x v="3"/>
    <x v="1"/>
    <x v="0"/>
    <x v="0"/>
    <m/>
    <x v="0"/>
    <m/>
    <x v="2"/>
    <m/>
    <x v="3"/>
    <x v="0"/>
    <x v="4"/>
    <m/>
    <x v="1"/>
    <x v="1"/>
    <x v="1"/>
    <x v="1"/>
    <x v="0"/>
    <x v="0"/>
    <x v="1"/>
    <x v="0"/>
    <x v="0"/>
    <m/>
    <x v="1"/>
    <x v="0"/>
    <x v="0"/>
    <x v="1"/>
    <x v="0"/>
    <x v="0"/>
    <x v="0"/>
    <x v="0"/>
    <x v="0"/>
    <x v="0"/>
    <x v="2"/>
    <x v="0"/>
    <x v="0"/>
    <x v="1"/>
    <x v="1"/>
    <x v="2"/>
    <x v="0"/>
    <x v="0"/>
    <x v="1"/>
    <x v="3"/>
    <x v="0"/>
    <x v="1"/>
    <x v="0"/>
    <x v="1"/>
    <x v="1"/>
    <x v="1"/>
    <x v="0"/>
    <x v="0"/>
    <x v="2"/>
    <x v="1"/>
    <x v="0"/>
    <x v="1"/>
    <x v="1"/>
    <x v="2"/>
    <x v="0"/>
    <x v="1"/>
    <x v="0"/>
    <x v="0"/>
    <x v="0"/>
    <x v="0"/>
    <x v="1"/>
    <x v="0"/>
    <x v="0"/>
    <x v="0"/>
    <x v="1"/>
    <x v="1"/>
    <s v="Recommendations for improvement"/>
    <s v="Clear explanation of what the school / local authority / proprietor of independent schools is expected to do next"/>
    <s v="Indication of the support needed to make improvements"/>
    <s v="Any planned follow-up activity by HM Inspectors"/>
    <m/>
    <m/>
    <m/>
    <m/>
    <s v="Timely publication after the inspection"/>
    <m/>
    <s v="Examples of effective practice"/>
    <m/>
    <s v="Clear explanation of what the school / local authority / proprietor of independent schools is expected to do next"/>
    <m/>
    <m/>
    <x v="0"/>
    <x v="2"/>
    <m/>
    <s v="Individual"/>
    <x v="0"/>
    <s v="Teacher or other staff "/>
    <x v="21"/>
    <s v="Teacher / Lecturer / Practitioner"/>
    <m/>
    <x v="0"/>
    <x v="0"/>
    <s v="Primary"/>
    <m/>
    <m/>
    <m/>
    <m/>
    <m/>
    <m/>
    <m/>
    <s v="Not Answered"/>
    <m/>
    <m/>
    <m/>
    <s v="Do not publish response"/>
    <s v="ANON-E7Y6-NCS7-6"/>
  </r>
  <r>
    <n v="673"/>
    <m/>
    <s v="c"/>
    <n v="124"/>
    <m/>
    <x v="0"/>
    <x v="1"/>
    <x v="0"/>
    <x v="0"/>
    <x v="0"/>
    <x v="0"/>
    <x v="3"/>
    <m/>
    <x v="2"/>
    <m/>
    <x v="3"/>
    <m/>
    <x v="2"/>
    <x v="2"/>
    <x v="4"/>
    <s v="Our recent inspection added nothing that we didn’t already know. Money could be spent better equipping us to do the things we already know need doing!"/>
    <x v="2"/>
    <x v="5"/>
    <x v="1"/>
    <x v="2"/>
    <x v="1"/>
    <x v="0"/>
    <x v="0"/>
    <x v="1"/>
    <x v="0"/>
    <m/>
    <x v="0"/>
    <x v="0"/>
    <x v="5"/>
    <x v="0"/>
    <x v="1"/>
    <x v="1"/>
    <x v="1"/>
    <x v="1"/>
    <x v="0"/>
    <x v="1"/>
    <x v="0"/>
    <x v="0"/>
    <x v="0"/>
    <x v="0"/>
    <x v="1"/>
    <x v="2"/>
    <x v="1"/>
    <x v="1"/>
    <x v="0"/>
    <x v="0"/>
    <x v="0"/>
    <x v="1"/>
    <x v="0"/>
    <x v="0"/>
    <x v="0"/>
    <x v="1"/>
    <x v="0"/>
    <x v="0"/>
    <x v="0"/>
    <x v="0"/>
    <x v="2"/>
    <x v="0"/>
    <x v="1"/>
    <x v="2"/>
    <x v="2"/>
    <x v="1"/>
    <x v="0"/>
    <x v="0"/>
    <x v="0"/>
    <x v="0"/>
    <x v="408"/>
    <x v="1"/>
    <x v="0"/>
    <x v="0"/>
    <x v="0"/>
    <x v="1"/>
    <s v="Recommendations for improvement"/>
    <m/>
    <m/>
    <m/>
    <m/>
    <m/>
    <s v="Language and content which reflects the context of the school"/>
    <m/>
    <s v="Timely publication after the inspection"/>
    <m/>
    <s v="Examples of effective practice"/>
    <m/>
    <m/>
    <m/>
    <m/>
    <x v="4"/>
    <x v="1"/>
    <m/>
    <s v="Individual"/>
    <x v="0"/>
    <s v="Teacher or other staff "/>
    <x v="21"/>
    <s v="Teacher / Lecturer / Practitioner"/>
    <m/>
    <x v="0"/>
    <x v="0"/>
    <s v="Primary"/>
    <m/>
    <m/>
    <m/>
    <m/>
    <m/>
    <m/>
    <m/>
    <s v="Not Answered"/>
    <m/>
    <m/>
    <m/>
    <s v="Publish response"/>
    <s v="ANON-E7Y6-NCCK-A"/>
  </r>
  <r>
    <n v="674"/>
    <m/>
    <s v="c"/>
    <n v="164"/>
    <m/>
    <x v="0"/>
    <x v="1"/>
    <x v="3"/>
    <x v="3"/>
    <x v="4"/>
    <x v="0"/>
    <x v="2"/>
    <s v="To make it meaningful I think the children within p4 and above should contribute as they will have a deepen understanding of the importance of an inspection and contribute meaningful responses."/>
    <x v="1"/>
    <s v="In a relaxed environment."/>
    <x v="3"/>
    <m/>
    <x v="5"/>
    <x v="3"/>
    <x v="2"/>
    <m/>
    <x v="2"/>
    <x v="0"/>
    <x v="0"/>
    <x v="1"/>
    <x v="1"/>
    <x v="0"/>
    <x v="0"/>
    <x v="1"/>
    <x v="0"/>
    <m/>
    <x v="3"/>
    <x v="199"/>
    <x v="3"/>
    <x v="0"/>
    <x v="1"/>
    <x v="0"/>
    <x v="0"/>
    <x v="2"/>
    <x v="0"/>
    <x v="4"/>
    <x v="0"/>
    <x v="1"/>
    <x v="0"/>
    <x v="0"/>
    <x v="1"/>
    <x v="2"/>
    <x v="0"/>
    <x v="1"/>
    <x v="0"/>
    <x v="0"/>
    <x v="0"/>
    <x v="1"/>
    <x v="0"/>
    <x v="0"/>
    <x v="0"/>
    <x v="0"/>
    <x v="0"/>
    <x v="0"/>
    <x v="0"/>
    <x v="0"/>
    <x v="2"/>
    <x v="0"/>
    <x v="1"/>
    <x v="4"/>
    <x v="2"/>
    <x v="0"/>
    <x v="0"/>
    <x v="0"/>
    <x v="0"/>
    <x v="0"/>
    <x v="409"/>
    <x v="0"/>
    <x v="0"/>
    <x v="1"/>
    <x v="1"/>
    <x v="0"/>
    <s v="Recommendations for improvement"/>
    <m/>
    <m/>
    <m/>
    <m/>
    <m/>
    <m/>
    <s v="Clear summary of strengths and areas for development"/>
    <m/>
    <m/>
    <m/>
    <m/>
    <m/>
    <m/>
    <m/>
    <x v="2"/>
    <x v="1"/>
    <m/>
    <s v="Individual"/>
    <x v="0"/>
    <s v="Teacher or other staff "/>
    <x v="21"/>
    <s v="Teacher / Lecturer / Practitioner"/>
    <m/>
    <x v="0"/>
    <x v="0"/>
    <s v="Primary"/>
    <m/>
    <m/>
    <m/>
    <m/>
    <m/>
    <m/>
    <m/>
    <s v="Not Answered"/>
    <m/>
    <m/>
    <m/>
    <s v="Do not publish response"/>
    <s v="ANON-E7Y6-NC98-D"/>
  </r>
  <r>
    <n v="675"/>
    <m/>
    <s v="c"/>
    <n v="194"/>
    <m/>
    <x v="0"/>
    <x v="1"/>
    <x v="1"/>
    <x v="2"/>
    <x v="2"/>
    <x v="0"/>
    <x v="0"/>
    <s v="The existing methods of involving children are important and should continue, however, they do have a bias towards ableism. Relationships and trust are important factors in when gathering authentic data from children. Inspection events can be perceived as high stake engagement which might not give accurate opportunities to gather truly reflective data. How"/>
    <x v="0"/>
    <s v="The relationship between Inspectors and staff can often feel time specific and high stakes. These events in schools are stressful as there can be gaps of years between inspections. This creates a culture of worry and anxiety. How can relationships between inspectors and school staff be made more interactive over the gaps between inspections?"/>
    <x v="3"/>
    <m/>
    <x v="3"/>
    <x v="1"/>
    <x v="0"/>
    <m/>
    <x v="3"/>
    <x v="2"/>
    <x v="1"/>
    <x v="1"/>
    <x v="1"/>
    <x v="0"/>
    <x v="1"/>
    <x v="0"/>
    <x v="0"/>
    <s v="Summative grading does not drive improvement, it drives judgement and anxiety. Schools do need to be told the areas that need to be within holistic, formative statements. This empowers schools to improve. There may be many reasons a school is struggling and that should be represented in the inspection summary. By the same token, there will be very particular circumstances that lead a school to excel. These circumstances are nuanced and inspection reports and feedback should be dynamic enough to articulate that. Grades do not."/>
    <x v="1"/>
    <x v="0"/>
    <x v="5"/>
    <x v="0"/>
    <x v="0"/>
    <x v="0"/>
    <x v="0"/>
    <x v="2"/>
    <x v="0"/>
    <x v="1"/>
    <x v="0"/>
    <x v="4"/>
    <x v="0"/>
    <x v="1"/>
    <x v="0"/>
    <x v="4"/>
    <x v="0"/>
    <x v="0"/>
    <x v="1"/>
    <x v="0"/>
    <x v="0"/>
    <x v="1"/>
    <x v="0"/>
    <x v="1"/>
    <x v="1"/>
    <x v="0"/>
    <x v="4"/>
    <x v="2"/>
    <x v="0"/>
    <x v="1"/>
    <x v="0"/>
    <x v="1"/>
    <x v="0"/>
    <x v="2"/>
    <x v="0"/>
    <x v="0"/>
    <x v="1"/>
    <x v="0"/>
    <x v="0"/>
    <x v="0"/>
    <x v="410"/>
    <x v="1"/>
    <x v="0"/>
    <x v="0"/>
    <x v="1"/>
    <x v="1"/>
    <m/>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m/>
    <m/>
    <m/>
    <m/>
    <s v="Clear explanation of what the school / local authority / proprietor of independent schools is expected to do next"/>
    <m/>
    <m/>
    <x v="0"/>
    <x v="0"/>
    <m/>
    <s v="Individual"/>
    <x v="0"/>
    <s v="Teacher or other staff "/>
    <x v="21"/>
    <s v="Teacher / Lecturer / Practitioner"/>
    <m/>
    <x v="0"/>
    <x v="0"/>
    <s v="Primary"/>
    <m/>
    <m/>
    <m/>
    <m/>
    <m/>
    <m/>
    <m/>
    <s v="Not Answered"/>
    <m/>
    <m/>
    <m/>
    <s v="Publish response"/>
    <s v="ANON-E7Y6-NCRT-2"/>
  </r>
  <r>
    <n v="676"/>
    <m/>
    <s v="c"/>
    <n v="219"/>
    <m/>
    <x v="0"/>
    <x v="1"/>
    <x v="5"/>
    <x v="5"/>
    <x v="0"/>
    <x v="5"/>
    <x v="4"/>
    <m/>
    <x v="0"/>
    <m/>
    <x v="2"/>
    <m/>
    <x v="3"/>
    <x v="0"/>
    <x v="4"/>
    <m/>
    <x v="3"/>
    <x v="1"/>
    <x v="0"/>
    <x v="1"/>
    <x v="0"/>
    <x v="1"/>
    <x v="1"/>
    <x v="1"/>
    <x v="0"/>
    <m/>
    <x v="1"/>
    <x v="0"/>
    <x v="3"/>
    <x v="0"/>
    <x v="4"/>
    <x v="0"/>
    <x v="1"/>
    <x v="1"/>
    <x v="0"/>
    <x v="1"/>
    <x v="0"/>
    <x v="0"/>
    <x v="0"/>
    <x v="2"/>
    <x v="0"/>
    <x v="5"/>
    <x v="0"/>
    <x v="1"/>
    <x v="0"/>
    <x v="0"/>
    <x v="0"/>
    <x v="1"/>
    <x v="3"/>
    <x v="0"/>
    <x v="1"/>
    <x v="1"/>
    <x v="5"/>
    <x v="0"/>
    <x v="4"/>
    <x v="0"/>
    <x v="0"/>
    <x v="0"/>
    <x v="0"/>
    <x v="2"/>
    <x v="2"/>
    <x v="0"/>
    <x v="0"/>
    <x v="0"/>
    <x v="0"/>
    <x v="0"/>
    <x v="1"/>
    <x v="0"/>
    <x v="0"/>
    <x v="0"/>
    <x v="1"/>
    <x v="1"/>
    <s v="Recommendations for improvement"/>
    <m/>
    <s v="Indication of the support needed to make improvements"/>
    <s v="Any planned follow-up activity by HM Inspectors"/>
    <m/>
    <m/>
    <m/>
    <s v="Clear summary of strengths and areas for development"/>
    <m/>
    <m/>
    <m/>
    <s v="Recommendations for improvement"/>
    <m/>
    <s v="Indication of the support needed to make improvements"/>
    <m/>
    <x v="0"/>
    <x v="0"/>
    <m/>
    <s v="Individual"/>
    <x v="0"/>
    <s v="Teacher or other staff "/>
    <x v="21"/>
    <s v="Teacher / Lecturer / Practitioner"/>
    <m/>
    <x v="0"/>
    <x v="0"/>
    <s v="Primary"/>
    <m/>
    <m/>
    <m/>
    <m/>
    <m/>
    <m/>
    <m/>
    <s v="Not Answered"/>
    <m/>
    <m/>
    <m/>
    <s v="Do not publish response"/>
    <s v="ANON-E7Y6-NC13-Z"/>
  </r>
  <r>
    <n v="677"/>
    <m/>
    <s v="c"/>
    <n v="223"/>
    <m/>
    <x v="0"/>
    <x v="1"/>
    <x v="2"/>
    <x v="5"/>
    <x v="1"/>
    <x v="6"/>
    <x v="3"/>
    <m/>
    <x v="1"/>
    <s v="I am aware that staff are involved in conversations with inspectors in groups that can include members of management. This may not always give a fully honest picture of the school as well as other staff reporting back to members of management what was said. Perhaps discussions one on one with staff would help."/>
    <x v="4"/>
    <m/>
    <x v="5"/>
    <x v="1"/>
    <x v="2"/>
    <m/>
    <x v="1"/>
    <x v="1"/>
    <x v="0"/>
    <x v="1"/>
    <x v="1"/>
    <x v="0"/>
    <x v="1"/>
    <x v="0"/>
    <x v="0"/>
    <m/>
    <x v="1"/>
    <x v="200"/>
    <x v="1"/>
    <x v="0"/>
    <x v="0"/>
    <x v="0"/>
    <x v="0"/>
    <x v="0"/>
    <x v="0"/>
    <x v="0"/>
    <x v="3"/>
    <x v="0"/>
    <x v="2"/>
    <x v="1"/>
    <x v="0"/>
    <x v="2"/>
    <x v="0"/>
    <x v="0"/>
    <x v="1"/>
    <x v="1"/>
    <x v="1"/>
    <x v="0"/>
    <x v="1"/>
    <x v="1"/>
    <x v="1"/>
    <x v="0"/>
    <x v="0"/>
    <x v="0"/>
    <x v="2"/>
    <x v="1"/>
    <x v="0"/>
    <x v="1"/>
    <x v="0"/>
    <x v="0"/>
    <x v="0"/>
    <x v="0"/>
    <x v="1"/>
    <x v="110"/>
    <x v="0"/>
    <x v="0"/>
    <x v="41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s v="Other (please comment in the box below)"/>
    <s v="Make it very clear in a report that some results are due to things outwith the schools control eg local authority decisions regarding staffing and support, schools not having a say in their staffing, staff absences, inclusion not being appropriately supported by the authority which impacts the school._x000a__x000a_Inspections should also look at issues beyond the school’s control by looking at the fact that some factors are not the school’ fault. This should be made clearer in reports as this currently is not and this gives an inaccurate view of the school to the general public and families."/>
    <m/>
    <s v="Clear summary of strengths and areas for development"/>
    <m/>
    <m/>
    <s v="Examples of effective practice"/>
    <m/>
    <m/>
    <s v="Indication of the support needed to make improvements"/>
    <m/>
    <x v="0"/>
    <x v="0"/>
    <m/>
    <s v="Individual"/>
    <x v="0"/>
    <s v="Teacher or other staff "/>
    <x v="21"/>
    <s v="Teacher / Lecturer / Practitioner"/>
    <m/>
    <x v="0"/>
    <x v="0"/>
    <s v="Primary"/>
    <m/>
    <m/>
    <m/>
    <m/>
    <m/>
    <m/>
    <m/>
    <s v="Not Answered"/>
    <m/>
    <m/>
    <m/>
    <s v="Publish response"/>
    <s v="ANON-E7Y6-NCDD-4"/>
  </r>
  <r>
    <n v="678"/>
    <m/>
    <s v="c"/>
    <n v="233"/>
    <m/>
    <x v="0"/>
    <x v="1"/>
    <x v="3"/>
    <x v="3"/>
    <x v="1"/>
    <x v="0"/>
    <x v="2"/>
    <m/>
    <x v="1"/>
    <m/>
    <x v="3"/>
    <m/>
    <x v="3"/>
    <x v="1"/>
    <x v="1"/>
    <m/>
    <x v="2"/>
    <x v="2"/>
    <x v="1"/>
    <x v="1"/>
    <x v="0"/>
    <x v="0"/>
    <x v="1"/>
    <x v="0"/>
    <x v="0"/>
    <m/>
    <x v="1"/>
    <x v="0"/>
    <x v="1"/>
    <x v="1"/>
    <x v="0"/>
    <x v="0"/>
    <x v="4"/>
    <x v="4"/>
    <x v="0"/>
    <x v="1"/>
    <x v="5"/>
    <x v="0"/>
    <x v="0"/>
    <x v="0"/>
    <x v="1"/>
    <x v="4"/>
    <x v="0"/>
    <x v="1"/>
    <x v="1"/>
    <x v="0"/>
    <x v="3"/>
    <x v="5"/>
    <x v="3"/>
    <x v="2"/>
    <x v="3"/>
    <x v="1"/>
    <x v="5"/>
    <x v="5"/>
    <x v="0"/>
    <x v="1"/>
    <x v="0"/>
    <x v="1"/>
    <x v="1"/>
    <x v="1"/>
    <x v="4"/>
    <x v="0"/>
    <x v="0"/>
    <x v="0"/>
    <x v="0"/>
    <x v="0"/>
    <x v="412"/>
    <x v="1"/>
    <x v="0"/>
    <x v="0"/>
    <x v="0"/>
    <x v="1"/>
    <s v="Recommendations for improvement"/>
    <s v="Clear explanation of what the school / local authority / proprietor of independent schools is expected to do next"/>
    <m/>
    <m/>
    <m/>
    <m/>
    <s v="Language and content which reflects the context of the school"/>
    <s v="Clear summary of strengths and areas for development"/>
    <m/>
    <s v="Clear explanation of any inspection grades if these are part of the inspection"/>
    <m/>
    <m/>
    <m/>
    <m/>
    <m/>
    <x v="1"/>
    <x v="1"/>
    <m/>
    <s v="Individual"/>
    <x v="0"/>
    <s v="Teacher or other staff "/>
    <x v="21"/>
    <s v="Teacher / Lecturer / Practitioner"/>
    <m/>
    <x v="0"/>
    <x v="0"/>
    <s v="Primary"/>
    <m/>
    <m/>
    <m/>
    <m/>
    <m/>
    <m/>
    <m/>
    <s v="Not Answered"/>
    <m/>
    <m/>
    <m/>
    <s v="Publish response"/>
    <s v="ANON-E7Y6-NCDE-5"/>
  </r>
  <r>
    <n v="679"/>
    <m/>
    <s v="c"/>
    <n v="259"/>
    <m/>
    <x v="0"/>
    <x v="1"/>
    <x v="1"/>
    <x v="1"/>
    <x v="0"/>
    <x v="2"/>
    <x v="0"/>
    <s v="Show case of work _x000a_Small group discussions"/>
    <x v="0"/>
    <s v="Small group discussions"/>
    <x v="0"/>
    <s v="Small group discussions"/>
    <x v="0"/>
    <x v="0"/>
    <x v="1"/>
    <m/>
    <x v="0"/>
    <x v="3"/>
    <x v="2"/>
    <x v="0"/>
    <x v="0"/>
    <x v="0"/>
    <x v="0"/>
    <x v="1"/>
    <x v="0"/>
    <m/>
    <x v="1"/>
    <x v="0"/>
    <x v="5"/>
    <x v="0"/>
    <x v="0"/>
    <x v="0"/>
    <x v="1"/>
    <x v="0"/>
    <x v="0"/>
    <x v="0"/>
    <x v="2"/>
    <x v="0"/>
    <x v="0"/>
    <x v="1"/>
    <x v="0"/>
    <x v="2"/>
    <x v="0"/>
    <x v="0"/>
    <x v="0"/>
    <x v="3"/>
    <x v="0"/>
    <x v="1"/>
    <x v="1"/>
    <x v="1"/>
    <x v="1"/>
    <x v="0"/>
    <x v="4"/>
    <x v="4"/>
    <x v="2"/>
    <x v="1"/>
    <x v="0"/>
    <x v="1"/>
    <x v="3"/>
    <x v="4"/>
    <x v="0"/>
    <x v="1"/>
    <x v="0"/>
    <x v="0"/>
    <x v="0"/>
    <x v="0"/>
    <x v="413"/>
    <x v="1"/>
    <x v="0"/>
    <x v="0"/>
    <x v="0"/>
    <x v="1"/>
    <s v="Recommendations for improvement"/>
    <s v="Clear explanation of what the school / local authority / proprietor of independent schools is expected to do next"/>
    <s v="Indication of the support needed to make improvements"/>
    <m/>
    <m/>
    <m/>
    <m/>
    <s v="Clear summary of strengths and areas for development"/>
    <s v="Timely publication after the inspection"/>
    <m/>
    <m/>
    <m/>
    <s v="Clear explanation of what the school / local authority / proprietor of independent schools is expected to do next"/>
    <m/>
    <m/>
    <x v="0"/>
    <x v="1"/>
    <m/>
    <s v="Individual"/>
    <x v="0"/>
    <s v="Teacher or other staff "/>
    <x v="21"/>
    <s v="Teacher / Lecturer / Practitioner"/>
    <m/>
    <x v="0"/>
    <x v="0"/>
    <s v="Primary"/>
    <m/>
    <m/>
    <m/>
    <m/>
    <m/>
    <m/>
    <m/>
    <s v="Not Answered"/>
    <m/>
    <m/>
    <m/>
    <s v="Publish response"/>
    <s v="ANON-E7Y6-NCMR-U"/>
  </r>
  <r>
    <n v="680"/>
    <m/>
    <s v="c"/>
    <n v="283"/>
    <m/>
    <x v="0"/>
    <x v="1"/>
    <x v="1"/>
    <x v="3"/>
    <x v="0"/>
    <x v="0"/>
    <x v="3"/>
    <m/>
    <x v="0"/>
    <m/>
    <x v="3"/>
    <m/>
    <x v="5"/>
    <x v="1"/>
    <x v="1"/>
    <m/>
    <x v="3"/>
    <x v="2"/>
    <x v="1"/>
    <x v="1"/>
    <x v="1"/>
    <x v="1"/>
    <x v="0"/>
    <x v="0"/>
    <x v="0"/>
    <m/>
    <x v="0"/>
    <x v="0"/>
    <x v="1"/>
    <x v="0"/>
    <x v="0"/>
    <x v="0"/>
    <x v="1"/>
    <x v="0"/>
    <x v="0"/>
    <x v="1"/>
    <x v="0"/>
    <x v="1"/>
    <x v="2"/>
    <x v="1"/>
    <x v="2"/>
    <x v="2"/>
    <x v="0"/>
    <x v="0"/>
    <x v="1"/>
    <x v="0"/>
    <x v="1"/>
    <x v="1"/>
    <x v="1"/>
    <x v="1"/>
    <x v="1"/>
    <x v="0"/>
    <x v="0"/>
    <x v="0"/>
    <x v="2"/>
    <x v="1"/>
    <x v="0"/>
    <x v="1"/>
    <x v="0"/>
    <x v="1"/>
    <x v="0"/>
    <x v="0"/>
    <x v="0"/>
    <x v="0"/>
    <x v="0"/>
    <x v="0"/>
    <x v="414"/>
    <x v="1"/>
    <x v="0"/>
    <x v="1"/>
    <x v="1"/>
    <x v="0"/>
    <m/>
    <m/>
    <m/>
    <s v="Any planned follow-up activity by HM Inspectors"/>
    <m/>
    <m/>
    <s v="Language and content which reflects the context of the school"/>
    <s v="Clear summary of strengths and areas for development"/>
    <m/>
    <m/>
    <s v="Examples of effective practice"/>
    <m/>
    <m/>
    <m/>
    <m/>
    <x v="0"/>
    <x v="0"/>
    <m/>
    <s v="Individual"/>
    <x v="0"/>
    <s v="Teacher or other staff "/>
    <x v="21"/>
    <s v="Teacher / Lecturer / Practitioner"/>
    <m/>
    <x v="1"/>
    <x v="0"/>
    <s v="Primary"/>
    <m/>
    <m/>
    <m/>
    <m/>
    <m/>
    <m/>
    <m/>
    <s v="Other, please state:"/>
    <m/>
    <m/>
    <m/>
    <s v="Publish response"/>
    <s v="ANON-E7Y6-NCFC-5"/>
  </r>
  <r>
    <n v="681"/>
    <m/>
    <s v="c"/>
    <n v="313"/>
    <m/>
    <x v="0"/>
    <x v="1"/>
    <x v="5"/>
    <x v="5"/>
    <x v="3"/>
    <x v="4"/>
    <x v="1"/>
    <m/>
    <x v="0"/>
    <m/>
    <x v="1"/>
    <m/>
    <x v="0"/>
    <x v="3"/>
    <x v="3"/>
    <s v="School should be inspected based on the number of malpractice issues, the results that they gain in comparison to national averages. _x000a__x000a_Why put a thriving school through the stress of an inspection just to tick a box. It makes no sense."/>
    <x v="2"/>
    <x v="0"/>
    <x v="2"/>
    <x v="0"/>
    <x v="3"/>
    <x v="0"/>
    <x v="0"/>
    <x v="1"/>
    <x v="0"/>
    <m/>
    <x v="3"/>
    <x v="201"/>
    <x v="3"/>
    <x v="0"/>
    <x v="3"/>
    <x v="0"/>
    <x v="4"/>
    <x v="1"/>
    <x v="0"/>
    <x v="1"/>
    <x v="5"/>
    <x v="0"/>
    <x v="1"/>
    <x v="4"/>
    <x v="0"/>
    <x v="0"/>
    <x v="3"/>
    <x v="4"/>
    <x v="0"/>
    <x v="0"/>
    <x v="0"/>
    <x v="1"/>
    <x v="3"/>
    <x v="0"/>
    <x v="1"/>
    <x v="1"/>
    <x v="5"/>
    <x v="0"/>
    <x v="3"/>
    <x v="1"/>
    <x v="2"/>
    <x v="0"/>
    <x v="0"/>
    <x v="2"/>
    <x v="0"/>
    <x v="0"/>
    <x v="0"/>
    <x v="0"/>
    <x v="0"/>
    <x v="0"/>
    <x v="415"/>
    <x v="1"/>
    <x v="0"/>
    <x v="0"/>
    <x v="0"/>
    <x v="1"/>
    <s v="Recommendations for improvement"/>
    <s v="Clear explanation of what the school / local authority / proprietor of independent schools is expected to do next"/>
    <s v="Indication of the support needed to make improvements"/>
    <m/>
    <m/>
    <m/>
    <s v="Language and content which reflects the context of the school"/>
    <m/>
    <m/>
    <m/>
    <s v="Examples of effective practice"/>
    <m/>
    <m/>
    <m/>
    <m/>
    <x v="5"/>
    <x v="2"/>
    <m/>
    <s v="Individual"/>
    <x v="0"/>
    <s v="Teacher or other staff "/>
    <x v="21"/>
    <s v="Teacher / Lecturer / Practitioner"/>
    <m/>
    <x v="0"/>
    <x v="0"/>
    <m/>
    <m/>
    <m/>
    <s v="Secondary"/>
    <m/>
    <m/>
    <m/>
    <m/>
    <s v="Not Answered"/>
    <m/>
    <m/>
    <s v="It makes no sense to have people evaluate teaching that have not taught themselves in the past 10 years. Last time I was inspected, I was given a cover class. This was a class I had never met before. The inspector thought it was appropriate to chastise me for not knowing every pupils name. _x000a__x000a_Only CURRENT teachers should be used in inspecting other schools. Despite the reading and past experience others may have, the clientele of pupils and their needs has changed so much even over just the past few years. It is simply inappropriate to have people who have not taught recently evaluate current teachers."/>
    <s v="Do not publish response"/>
    <s v="ANON-E7Y6-NC7U-8"/>
  </r>
  <r>
    <n v="682"/>
    <m/>
    <s v="c"/>
    <n v="338"/>
    <m/>
    <x v="0"/>
    <x v="1"/>
    <x v="0"/>
    <x v="0"/>
    <x v="4"/>
    <x v="0"/>
    <x v="0"/>
    <m/>
    <x v="0"/>
    <m/>
    <x v="2"/>
    <m/>
    <x v="2"/>
    <x v="2"/>
    <x v="1"/>
    <m/>
    <x v="2"/>
    <x v="0"/>
    <x v="0"/>
    <x v="2"/>
    <x v="0"/>
    <x v="0"/>
    <x v="0"/>
    <x v="1"/>
    <x v="0"/>
    <m/>
    <x v="2"/>
    <x v="0"/>
    <x v="0"/>
    <x v="0"/>
    <x v="0"/>
    <x v="0"/>
    <x v="0"/>
    <x v="1"/>
    <x v="0"/>
    <x v="3"/>
    <x v="4"/>
    <x v="1"/>
    <x v="0"/>
    <x v="0"/>
    <x v="0"/>
    <x v="2"/>
    <x v="0"/>
    <x v="1"/>
    <x v="1"/>
    <x v="1"/>
    <x v="1"/>
    <x v="1"/>
    <x v="0"/>
    <x v="0"/>
    <x v="1"/>
    <x v="1"/>
    <x v="2"/>
    <x v="0"/>
    <x v="0"/>
    <x v="1"/>
    <x v="0"/>
    <x v="1"/>
    <x v="0"/>
    <x v="2"/>
    <x v="2"/>
    <x v="0"/>
    <x v="0"/>
    <x v="0"/>
    <x v="1"/>
    <x v="0"/>
    <x v="416"/>
    <x v="0"/>
    <x v="0"/>
    <x v="0"/>
    <x v="1"/>
    <x v="1"/>
    <s v="Recommendations for improvement"/>
    <m/>
    <s v="Indication of the support needed to make improvements"/>
    <m/>
    <m/>
    <m/>
    <m/>
    <s v="Clear summary of strengths and areas for development"/>
    <s v="Timely publication after the inspection"/>
    <m/>
    <m/>
    <m/>
    <s v="Clear explanation of what the school / local authority / proprietor of independent schools is expected to do next"/>
    <m/>
    <m/>
    <x v="2"/>
    <x v="1"/>
    <m/>
    <s v="Individual"/>
    <x v="0"/>
    <s v="Teacher or other staff "/>
    <x v="21"/>
    <s v="Teacher / Lecturer / Practitioner"/>
    <m/>
    <x v="0"/>
    <x v="0"/>
    <m/>
    <m/>
    <m/>
    <s v="Secondary"/>
    <m/>
    <m/>
    <m/>
    <m/>
    <s v="Other, please state:"/>
    <m/>
    <m/>
    <m/>
    <s v="Do not publish response"/>
    <s v="ANON-E7Y6-NCH4-R"/>
  </r>
  <r>
    <n v="683"/>
    <m/>
    <s v="c"/>
    <n v="341"/>
    <m/>
    <x v="0"/>
    <x v="1"/>
    <x v="0"/>
    <x v="1"/>
    <x v="0"/>
    <x v="5"/>
    <x v="0"/>
    <s v="We need to make sure we have a wide variety of views from the young people, but before they answer the questions they should be given a chance to understand why they are being asked and then support by a lay person on how they are answering questions."/>
    <x v="1"/>
    <m/>
    <x v="2"/>
    <m/>
    <x v="5"/>
    <x v="0"/>
    <x v="2"/>
    <m/>
    <x v="4"/>
    <x v="5"/>
    <x v="0"/>
    <x v="0"/>
    <x v="0"/>
    <x v="0"/>
    <x v="0"/>
    <x v="1"/>
    <x v="0"/>
    <m/>
    <x v="1"/>
    <x v="0"/>
    <x v="0"/>
    <x v="1"/>
    <x v="0"/>
    <x v="0"/>
    <x v="0"/>
    <x v="0"/>
    <x v="0"/>
    <x v="0"/>
    <x v="3"/>
    <x v="0"/>
    <x v="2"/>
    <x v="1"/>
    <x v="0"/>
    <x v="0"/>
    <x v="0"/>
    <x v="0"/>
    <x v="1"/>
    <x v="1"/>
    <x v="1"/>
    <x v="0"/>
    <x v="1"/>
    <x v="0"/>
    <x v="1"/>
    <x v="0"/>
    <x v="4"/>
    <x v="4"/>
    <x v="2"/>
    <x v="1"/>
    <x v="0"/>
    <x v="1"/>
    <x v="0"/>
    <x v="0"/>
    <x v="0"/>
    <x v="0"/>
    <x v="1"/>
    <x v="0"/>
    <x v="0"/>
    <x v="0"/>
    <x v="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s v="Timely publication after the inspection"/>
    <m/>
    <m/>
    <m/>
    <m/>
    <s v="Indication of the support needed to make improvements"/>
    <m/>
    <x v="4"/>
    <x v="0"/>
    <m/>
    <s v="Individual"/>
    <x v="0"/>
    <s v="Teacher or other staff "/>
    <x v="21"/>
    <s v="Teacher / Lecturer / Practitioner"/>
    <m/>
    <x v="0"/>
    <x v="0"/>
    <m/>
    <m/>
    <s v="Public Sector"/>
    <s v="Secondary"/>
    <m/>
    <m/>
    <m/>
    <m/>
    <s v="Not Answered"/>
    <m/>
    <m/>
    <m/>
    <s v="Publish response"/>
    <s v="ANON-E7Y6-NCHA-5"/>
  </r>
  <r>
    <n v="684"/>
    <m/>
    <s v="c"/>
    <n v="350"/>
    <m/>
    <x v="0"/>
    <x v="1"/>
    <x v="0"/>
    <x v="5"/>
    <x v="4"/>
    <x v="0"/>
    <x v="0"/>
    <s v="Randomised groups of pupils for feedback groups- not 'cherry picked' pupils - as this would give a much more fair, balanced and realistic sense of the school environment."/>
    <x v="0"/>
    <s v="Again, quite often it's cherry-picked staff who are asked to participate in these tasks.  Sometimes staff feel that their views aren't wanted or valued or that their opinions during an inspection are censored.  I think it needs to be a much more fair and transparent way of sharing views."/>
    <x v="0"/>
    <s v="Yes but it needs to be in context - sometimes carers don't have the full picture."/>
    <x v="6"/>
    <x v="0"/>
    <x v="2"/>
    <m/>
    <x v="3"/>
    <x v="2"/>
    <x v="1"/>
    <x v="1"/>
    <x v="1"/>
    <x v="0"/>
    <x v="1"/>
    <x v="0"/>
    <x v="0"/>
    <s v="Over simplified grades can be damaging to a school environment and to staff.  Inspectors get a snap-shot of a school which may or may not be the full picture.  Stamping a label on a school based on a short amount of time observing (which is quite often not a true reflection of the school) is not a good way of doing things.  Schools are complex, ever evolving and it's a working environment which changes from one day to the next.  Please don't over simplify our jobs or what we attempt to do with our learners."/>
    <x v="3"/>
    <x v="202"/>
    <x v="0"/>
    <x v="0"/>
    <x v="0"/>
    <x v="0"/>
    <x v="0"/>
    <x v="1"/>
    <x v="1"/>
    <x v="0"/>
    <x v="0"/>
    <x v="1"/>
    <x v="2"/>
    <x v="1"/>
    <x v="0"/>
    <x v="0"/>
    <x v="0"/>
    <x v="0"/>
    <x v="1"/>
    <x v="1"/>
    <x v="1"/>
    <x v="0"/>
    <x v="1"/>
    <x v="1"/>
    <x v="1"/>
    <x v="0"/>
    <x v="0"/>
    <x v="0"/>
    <x v="0"/>
    <x v="1"/>
    <x v="0"/>
    <x v="1"/>
    <x v="0"/>
    <x v="0"/>
    <x v="0"/>
    <x v="0"/>
    <x v="1"/>
    <x v="0"/>
    <x v="0"/>
    <x v="0"/>
    <x v="417"/>
    <x v="0"/>
    <x v="0"/>
    <x v="1"/>
    <x v="1"/>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s v="Recommendations for improvement"/>
    <s v="Clear explanation of what the school / local authority / proprietor of independent schools is expected to do next"/>
    <s v="Indication of the support needed to make improvements"/>
    <s v="Any planned follow-up activity by HM Inspectors"/>
    <x v="0"/>
    <x v="2"/>
    <m/>
    <s v="Individual"/>
    <x v="0"/>
    <s v="Teacher or other staff "/>
    <x v="21"/>
    <s v="Teacher / Lecturer / Practitioner"/>
    <m/>
    <x v="0"/>
    <x v="0"/>
    <m/>
    <m/>
    <m/>
    <s v="Secondary"/>
    <m/>
    <m/>
    <m/>
    <m/>
    <s v="Not Answered"/>
    <m/>
    <m/>
    <m/>
    <s v="Publish response"/>
    <s v="ANON-E7Y6-NCHT-R"/>
  </r>
  <r>
    <n v="685"/>
    <m/>
    <s v="c"/>
    <n v="372"/>
    <m/>
    <x v="0"/>
    <x v="1"/>
    <x v="0"/>
    <x v="1"/>
    <x v="0"/>
    <x v="5"/>
    <x v="0"/>
    <m/>
    <x v="0"/>
    <m/>
    <x v="2"/>
    <m/>
    <x v="3"/>
    <x v="0"/>
    <x v="2"/>
    <m/>
    <x v="3"/>
    <x v="2"/>
    <x v="1"/>
    <x v="1"/>
    <x v="0"/>
    <x v="0"/>
    <x v="1"/>
    <x v="1"/>
    <x v="0"/>
    <m/>
    <x v="1"/>
    <x v="0"/>
    <x v="3"/>
    <x v="1"/>
    <x v="0"/>
    <x v="0"/>
    <x v="0"/>
    <x v="2"/>
    <x v="1"/>
    <x v="3"/>
    <x v="4"/>
    <x v="1"/>
    <x v="0"/>
    <x v="2"/>
    <x v="1"/>
    <x v="2"/>
    <x v="3"/>
    <x v="3"/>
    <x v="2"/>
    <x v="0"/>
    <x v="0"/>
    <x v="3"/>
    <x v="0"/>
    <x v="0"/>
    <x v="1"/>
    <x v="1"/>
    <x v="5"/>
    <x v="2"/>
    <x v="0"/>
    <x v="1"/>
    <x v="2"/>
    <x v="0"/>
    <x v="1"/>
    <x v="4"/>
    <x v="4"/>
    <x v="1"/>
    <x v="3"/>
    <x v="0"/>
    <x v="0"/>
    <x v="0"/>
    <x v="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s v="Timely publication after the inspection"/>
    <m/>
    <m/>
    <m/>
    <m/>
    <m/>
    <m/>
    <x v="4"/>
    <x v="2"/>
    <m/>
    <s v="Individual"/>
    <x v="0"/>
    <s v="Teacher or other staff "/>
    <x v="21"/>
    <s v="Teacher / Lecturer / Practitioner"/>
    <m/>
    <x v="0"/>
    <x v="0"/>
    <m/>
    <m/>
    <m/>
    <s v="Secondary"/>
    <m/>
    <m/>
    <m/>
    <m/>
    <s v="Not Answered"/>
    <m/>
    <m/>
    <m/>
    <s v="Publish response"/>
    <s v="ANON-E7Y6-NCG1-M"/>
  </r>
  <r>
    <n v="686"/>
    <m/>
    <s v="c"/>
    <n v="413"/>
    <m/>
    <x v="0"/>
    <x v="1"/>
    <x v="1"/>
    <x v="3"/>
    <x v="3"/>
    <x v="2"/>
    <x v="3"/>
    <m/>
    <x v="0"/>
    <s v="Anonymous feedback should be available as currently process can lead to HT or senior managers being informed albeit informally about feedback from staff members."/>
    <x v="3"/>
    <m/>
    <x v="5"/>
    <x v="0"/>
    <x v="1"/>
    <m/>
    <x v="1"/>
    <x v="5"/>
    <x v="1"/>
    <x v="1"/>
    <x v="1"/>
    <x v="0"/>
    <x v="0"/>
    <x v="1"/>
    <x v="0"/>
    <m/>
    <x v="2"/>
    <x v="203"/>
    <x v="1"/>
    <x v="0"/>
    <x v="1"/>
    <x v="1"/>
    <x v="1"/>
    <x v="1"/>
    <x v="0"/>
    <x v="0"/>
    <x v="6"/>
    <x v="1"/>
    <x v="1"/>
    <x v="0"/>
    <x v="0"/>
    <x v="2"/>
    <x v="1"/>
    <x v="1"/>
    <x v="0"/>
    <x v="0"/>
    <x v="0"/>
    <x v="1"/>
    <x v="0"/>
    <x v="0"/>
    <x v="0"/>
    <x v="1"/>
    <x v="2"/>
    <x v="0"/>
    <x v="0"/>
    <x v="1"/>
    <x v="2"/>
    <x v="0"/>
    <x v="1"/>
    <x v="2"/>
    <x v="2"/>
    <x v="1"/>
    <x v="0"/>
    <x v="0"/>
    <x v="0"/>
    <x v="0"/>
    <x v="418"/>
    <x v="0"/>
    <x v="0"/>
    <x v="0"/>
    <x v="0"/>
    <x v="0"/>
    <m/>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s v="Timely publication after the inspection"/>
    <s v="Clear explanation of any inspection grades if these are part of the inspection"/>
    <m/>
    <m/>
    <m/>
    <m/>
    <m/>
    <x v="0"/>
    <x v="0"/>
    <m/>
    <s v="Individual"/>
    <x v="0"/>
    <s v="Teacher or other staff "/>
    <x v="21"/>
    <s v="Teacher / Lecturer / Practitioner"/>
    <m/>
    <x v="0"/>
    <x v="0"/>
    <s v="Primary"/>
    <m/>
    <m/>
    <m/>
    <m/>
    <m/>
    <m/>
    <m/>
    <s v="Not Answered"/>
    <m/>
    <m/>
    <m/>
    <s v="Do not publish response"/>
    <s v="ANON-E7Y6-NCPZ-6"/>
  </r>
  <r>
    <n v="687"/>
    <m/>
    <s v="c"/>
    <n v="456"/>
    <m/>
    <x v="0"/>
    <x v="1"/>
    <x v="0"/>
    <x v="0"/>
    <x v="4"/>
    <x v="2"/>
    <x v="2"/>
    <s v="highlighted drop in session to allow pupils not involved in drop in sessions etc to have their say."/>
    <x v="1"/>
    <s v="drop in session for Teachers who are not invovled in focus groups."/>
    <x v="3"/>
    <m/>
    <x v="2"/>
    <x v="0"/>
    <x v="0"/>
    <m/>
    <x v="0"/>
    <x v="0"/>
    <x v="2"/>
    <x v="0"/>
    <x v="3"/>
    <x v="0"/>
    <x v="0"/>
    <x v="1"/>
    <x v="0"/>
    <m/>
    <x v="2"/>
    <x v="204"/>
    <x v="1"/>
    <x v="1"/>
    <x v="0"/>
    <x v="0"/>
    <x v="1"/>
    <x v="1"/>
    <x v="1"/>
    <x v="0"/>
    <x v="0"/>
    <x v="0"/>
    <x v="2"/>
    <x v="1"/>
    <x v="0"/>
    <x v="0"/>
    <x v="0"/>
    <x v="0"/>
    <x v="1"/>
    <x v="1"/>
    <x v="1"/>
    <x v="0"/>
    <x v="1"/>
    <x v="1"/>
    <x v="1"/>
    <x v="0"/>
    <x v="0"/>
    <x v="0"/>
    <x v="2"/>
    <x v="1"/>
    <x v="0"/>
    <x v="1"/>
    <x v="0"/>
    <x v="0"/>
    <x v="2"/>
    <x v="0"/>
    <x v="1"/>
    <x v="0"/>
    <x v="0"/>
    <x v="0"/>
    <x v="419"/>
    <x v="1"/>
    <x v="0"/>
    <x v="1"/>
    <x v="1"/>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m/>
    <s v="Clear explanation of what the school / local authority / proprietor of independent schools is expected to do next"/>
    <m/>
    <m/>
    <x v="2"/>
    <x v="1"/>
    <m/>
    <s v="Individual"/>
    <x v="0"/>
    <s v="Teacher or other staff "/>
    <x v="21"/>
    <s v="Teacher / Lecturer / Practitioner"/>
    <m/>
    <x v="0"/>
    <x v="0"/>
    <m/>
    <m/>
    <s v="Public Sector"/>
    <m/>
    <m/>
    <m/>
    <m/>
    <s v="High School Teacher"/>
    <s v="Not Answered"/>
    <m/>
    <m/>
    <m/>
    <s v="Publish response"/>
    <s v="ANON-E7Y6-NCA8-N"/>
  </r>
  <r>
    <n v="688"/>
    <m/>
    <s v="c"/>
    <n v="474"/>
    <m/>
    <x v="0"/>
    <x v="1"/>
    <x v="2"/>
    <x v="5"/>
    <x v="1"/>
    <x v="2"/>
    <x v="0"/>
    <m/>
    <x v="0"/>
    <m/>
    <x v="0"/>
    <m/>
    <x v="0"/>
    <x v="1"/>
    <x v="1"/>
    <m/>
    <x v="0"/>
    <x v="3"/>
    <x v="6"/>
    <x v="0"/>
    <x v="3"/>
    <x v="0"/>
    <x v="1"/>
    <x v="1"/>
    <x v="0"/>
    <m/>
    <x v="2"/>
    <x v="0"/>
    <x v="1"/>
    <x v="1"/>
    <x v="0"/>
    <x v="0"/>
    <x v="0"/>
    <x v="0"/>
    <x v="0"/>
    <x v="0"/>
    <x v="3"/>
    <x v="0"/>
    <x v="2"/>
    <x v="0"/>
    <x v="1"/>
    <x v="2"/>
    <x v="1"/>
    <x v="0"/>
    <x v="1"/>
    <x v="1"/>
    <x v="1"/>
    <x v="1"/>
    <x v="1"/>
    <x v="0"/>
    <x v="1"/>
    <x v="0"/>
    <x v="2"/>
    <x v="0"/>
    <x v="0"/>
    <x v="0"/>
    <x v="0"/>
    <x v="1"/>
    <x v="0"/>
    <x v="2"/>
    <x v="2"/>
    <x v="3"/>
    <x v="1"/>
    <x v="0"/>
    <x v="0"/>
    <x v="0"/>
    <x v="1"/>
    <x v="0"/>
    <x v="0"/>
    <x v="1"/>
    <x v="1"/>
    <x v="1"/>
    <s v="Recommendations for improvement"/>
    <m/>
    <m/>
    <m/>
    <m/>
    <m/>
    <s v="Language and content which reflects the context of the school"/>
    <s v="Clear summary of strengths and areas for development"/>
    <m/>
    <m/>
    <m/>
    <s v="Recommendations for improvement"/>
    <m/>
    <m/>
    <m/>
    <x v="0"/>
    <x v="0"/>
    <m/>
    <s v="Individual"/>
    <x v="0"/>
    <s v="Teacher or other staff "/>
    <x v="21"/>
    <s v="Teacher / Lecturer / Practitioner"/>
    <m/>
    <x v="0"/>
    <x v="0"/>
    <s v="Primary"/>
    <m/>
    <m/>
    <m/>
    <m/>
    <m/>
    <m/>
    <m/>
    <s v="Local authority"/>
    <m/>
    <m/>
    <m/>
    <s v="Publish response"/>
    <s v="ANON-E7Y6-NXYR-V"/>
  </r>
  <r>
    <n v="689"/>
    <m/>
    <s v="c"/>
    <n v="579"/>
    <m/>
    <x v="0"/>
    <x v="1"/>
    <x v="0"/>
    <x v="0"/>
    <x v="1"/>
    <x v="0"/>
    <x v="0"/>
    <s v="Focus groups and offer them a drop in during the inspection process"/>
    <x v="0"/>
    <s v="Continuing to have groups of staff together with opportunities for 1:1 discussion"/>
    <x v="2"/>
    <s v="Keep questionnaires and meeting with parents"/>
    <x v="5"/>
    <x v="0"/>
    <x v="0"/>
    <m/>
    <x v="2"/>
    <x v="5"/>
    <x v="0"/>
    <x v="2"/>
    <x v="1"/>
    <x v="1"/>
    <x v="0"/>
    <x v="0"/>
    <x v="0"/>
    <m/>
    <x v="2"/>
    <x v="0"/>
    <x v="1"/>
    <x v="1"/>
    <x v="0"/>
    <x v="1"/>
    <x v="0"/>
    <x v="1"/>
    <x v="1"/>
    <x v="0"/>
    <x v="3"/>
    <x v="0"/>
    <x v="0"/>
    <x v="1"/>
    <x v="0"/>
    <x v="0"/>
    <x v="0"/>
    <x v="0"/>
    <x v="1"/>
    <x v="1"/>
    <x v="1"/>
    <x v="0"/>
    <x v="1"/>
    <x v="1"/>
    <x v="1"/>
    <x v="0"/>
    <x v="4"/>
    <x v="4"/>
    <x v="2"/>
    <x v="1"/>
    <x v="0"/>
    <x v="1"/>
    <x v="0"/>
    <x v="0"/>
    <x v="0"/>
    <x v="0"/>
    <x v="1"/>
    <x v="0"/>
    <x v="1"/>
    <x v="0"/>
    <x v="420"/>
    <x v="0"/>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s v="Recommendations for improvement"/>
    <m/>
    <m/>
    <m/>
    <x v="2"/>
    <x v="4"/>
    <s v="To help celebrate excellent and sector leading practice."/>
    <s v="Individual"/>
    <x v="0"/>
    <s v="Teacher or other staff "/>
    <x v="21"/>
    <s v="Other, please state:"/>
    <s v="Retired educator"/>
    <x v="0"/>
    <x v="0"/>
    <m/>
    <m/>
    <m/>
    <m/>
    <m/>
    <m/>
    <s v="Other, please state:"/>
    <s v="Nursery, Primary and Secondary"/>
    <s v="Not Answered"/>
    <m/>
    <m/>
    <m/>
    <s v="Publish response"/>
    <s v="ANON-E7Y6-NXCB-P"/>
  </r>
  <r>
    <n v="690"/>
    <m/>
    <s v="c"/>
    <n v="638"/>
    <m/>
    <x v="0"/>
    <x v="1"/>
    <x v="2"/>
    <x v="5"/>
    <x v="1"/>
    <x v="2"/>
    <x v="3"/>
    <m/>
    <x v="1"/>
    <m/>
    <x v="3"/>
    <m/>
    <x v="2"/>
    <x v="1"/>
    <x v="1"/>
    <m/>
    <x v="2"/>
    <x v="0"/>
    <x v="0"/>
    <x v="0"/>
    <x v="3"/>
    <x v="1"/>
    <x v="0"/>
    <x v="1"/>
    <x v="0"/>
    <m/>
    <x v="0"/>
    <x v="0"/>
    <x v="1"/>
    <x v="2"/>
    <x v="0"/>
    <x v="0"/>
    <x v="0"/>
    <x v="0"/>
    <x v="1"/>
    <x v="0"/>
    <x v="3"/>
    <x v="0"/>
    <x v="0"/>
    <x v="1"/>
    <x v="0"/>
    <x v="2"/>
    <x v="0"/>
    <x v="0"/>
    <x v="1"/>
    <x v="1"/>
    <x v="1"/>
    <x v="0"/>
    <x v="1"/>
    <x v="1"/>
    <x v="1"/>
    <x v="0"/>
    <x v="0"/>
    <x v="0"/>
    <x v="2"/>
    <x v="0"/>
    <x v="0"/>
    <x v="1"/>
    <x v="0"/>
    <x v="2"/>
    <x v="2"/>
    <x v="1"/>
    <x v="1"/>
    <x v="0"/>
    <x v="0"/>
    <x v="0"/>
    <x v="421"/>
    <x v="0"/>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s v="Recommendations for improvement"/>
    <m/>
    <m/>
    <m/>
    <x v="0"/>
    <x v="1"/>
    <m/>
    <s v="Individual"/>
    <x v="0"/>
    <s v="Teacher or other staff "/>
    <x v="21"/>
    <s v="Teacher / Lecturer / Practitioner"/>
    <m/>
    <x v="1"/>
    <x v="0"/>
    <s v="Primary"/>
    <m/>
    <s v="Public Sector"/>
    <m/>
    <m/>
    <m/>
    <m/>
    <m/>
    <s v="Not Answered"/>
    <m/>
    <m/>
    <m/>
    <s v="Publish response"/>
    <s v="ANON-E7Y6-NX9K-N"/>
  </r>
  <r>
    <n v="691"/>
    <m/>
    <s v="c"/>
    <n v="647"/>
    <m/>
    <x v="0"/>
    <x v="1"/>
    <x v="0"/>
    <x v="0"/>
    <x v="1"/>
    <x v="2"/>
    <x v="0"/>
    <m/>
    <x v="0"/>
    <m/>
    <x v="0"/>
    <m/>
    <x v="5"/>
    <x v="1"/>
    <x v="2"/>
    <m/>
    <x v="3"/>
    <x v="2"/>
    <x v="1"/>
    <x v="1"/>
    <x v="1"/>
    <x v="0"/>
    <x v="1"/>
    <x v="1"/>
    <x v="0"/>
    <m/>
    <x v="0"/>
    <x v="0"/>
    <x v="1"/>
    <x v="1"/>
    <x v="0"/>
    <x v="0"/>
    <x v="0"/>
    <x v="0"/>
    <x v="0"/>
    <x v="1"/>
    <x v="0"/>
    <x v="1"/>
    <x v="0"/>
    <x v="0"/>
    <x v="0"/>
    <x v="2"/>
    <x v="0"/>
    <x v="0"/>
    <x v="1"/>
    <x v="1"/>
    <x v="1"/>
    <x v="0"/>
    <x v="1"/>
    <x v="1"/>
    <x v="1"/>
    <x v="0"/>
    <x v="2"/>
    <x v="2"/>
    <x v="2"/>
    <x v="1"/>
    <x v="0"/>
    <x v="1"/>
    <x v="0"/>
    <x v="0"/>
    <x v="0"/>
    <x v="0"/>
    <x v="1"/>
    <x v="0"/>
    <x v="0"/>
    <x v="0"/>
    <x v="422"/>
    <x v="0"/>
    <x v="0"/>
    <x v="1"/>
    <x v="1"/>
    <x v="0"/>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3"/>
    <x v="0"/>
    <m/>
    <s v="Individual"/>
    <x v="0"/>
    <s v="Teacher or other staff "/>
    <x v="21"/>
    <s v="Teacher / Lecturer / Practitioner"/>
    <m/>
    <x v="0"/>
    <x v="0"/>
    <s v="Primary"/>
    <m/>
    <m/>
    <m/>
    <m/>
    <m/>
    <s v="Other, please state:"/>
    <s v="ASN school"/>
    <s v="Not Answered"/>
    <m/>
    <m/>
    <m/>
    <s v="Publish response"/>
    <s v="ANON-E7Y6-NXK4-G"/>
  </r>
  <r>
    <n v="692"/>
    <m/>
    <s v="c"/>
    <n v="760"/>
    <m/>
    <x v="0"/>
    <x v="1"/>
    <x v="1"/>
    <x v="1"/>
    <x v="0"/>
    <x v="0"/>
    <x v="4"/>
    <m/>
    <x v="5"/>
    <m/>
    <x v="4"/>
    <m/>
    <x v="2"/>
    <x v="0"/>
    <x v="4"/>
    <m/>
    <x v="4"/>
    <x v="0"/>
    <x v="0"/>
    <x v="2"/>
    <x v="2"/>
    <x v="0"/>
    <x v="0"/>
    <x v="1"/>
    <x v="0"/>
    <m/>
    <x v="1"/>
    <x v="0"/>
    <x v="5"/>
    <x v="0"/>
    <x v="1"/>
    <x v="1"/>
    <x v="1"/>
    <x v="0"/>
    <x v="0"/>
    <x v="1"/>
    <x v="6"/>
    <x v="1"/>
    <x v="1"/>
    <x v="5"/>
    <x v="1"/>
    <x v="1"/>
    <x v="1"/>
    <x v="5"/>
    <x v="0"/>
    <x v="0"/>
    <x v="0"/>
    <x v="1"/>
    <x v="0"/>
    <x v="0"/>
    <x v="0"/>
    <x v="2"/>
    <x v="2"/>
    <x v="0"/>
    <x v="0"/>
    <x v="0"/>
    <x v="2"/>
    <x v="0"/>
    <x v="2"/>
    <x v="3"/>
    <x v="3"/>
    <x v="2"/>
    <x v="2"/>
    <x v="0"/>
    <x v="0"/>
    <x v="0"/>
    <x v="1"/>
    <x v="1"/>
    <x v="0"/>
    <x v="0"/>
    <x v="1"/>
    <x v="1"/>
    <s v="Recommendations for improvement"/>
    <m/>
    <m/>
    <m/>
    <m/>
    <m/>
    <m/>
    <m/>
    <m/>
    <m/>
    <m/>
    <m/>
    <m/>
    <m/>
    <m/>
    <x v="4"/>
    <x v="2"/>
    <m/>
    <s v="Individual"/>
    <x v="0"/>
    <s v="Teacher or other staff "/>
    <x v="21"/>
    <s v="Teacher / Lecturer / Practitioner"/>
    <m/>
    <x v="0"/>
    <x v="0"/>
    <s v="Primary"/>
    <m/>
    <m/>
    <m/>
    <m/>
    <m/>
    <m/>
    <m/>
    <s v="Not Answered"/>
    <m/>
    <m/>
    <m/>
    <s v="Do not publish response"/>
    <s v="ANON-E7Y6-NXM8-P"/>
  </r>
  <r>
    <n v="693"/>
    <m/>
    <s v="c"/>
    <n v="802"/>
    <m/>
    <x v="0"/>
    <x v="1"/>
    <x v="0"/>
    <x v="0"/>
    <x v="1"/>
    <x v="2"/>
    <x v="0"/>
    <s v="Questionnaire &amp; pupil focus groups_x000a_Pupil council meetings_x000a_Senior pupil meetings"/>
    <x v="0"/>
    <s v="Questionnaire _x000a_Staff voice sessions_x000a_Increase the number of direct 1:1 or small group conversations"/>
    <x v="3"/>
    <m/>
    <x v="2"/>
    <x v="1"/>
    <x v="1"/>
    <s v="A lot of local authorities do their own version of inspection - inspecting the local authority self-evaluation process could replace the inspection process. Each local authority could have a primary &amp; secondary inspection every 2-3 years and then their self-evaluation process inspected 1-2 times during the 6 year cycle."/>
    <x v="3"/>
    <x v="2"/>
    <x v="0"/>
    <x v="1"/>
    <x v="0"/>
    <x v="0"/>
    <x v="1"/>
    <x v="0"/>
    <x v="0"/>
    <s v="They should validate the school’s self-evaluation summary - can say whether the main points are validated, partially validated or not validated._x000a__x000a_I think the areas for improvement are often already in the improvement plans so this could also be validated."/>
    <x v="1"/>
    <x v="0"/>
    <x v="1"/>
    <x v="6"/>
    <x v="0"/>
    <x v="0"/>
    <x v="0"/>
    <x v="0"/>
    <x v="0"/>
    <x v="1"/>
    <x v="0"/>
    <x v="0"/>
    <x v="2"/>
    <x v="0"/>
    <x v="0"/>
    <x v="1"/>
    <x v="1"/>
    <x v="1"/>
    <x v="0"/>
    <x v="0"/>
    <x v="1"/>
    <x v="0"/>
    <x v="1"/>
    <x v="1"/>
    <x v="1"/>
    <x v="1"/>
    <x v="2"/>
    <x v="0"/>
    <x v="0"/>
    <x v="1"/>
    <x v="0"/>
    <x v="1"/>
    <x v="0"/>
    <x v="0"/>
    <x v="2"/>
    <x v="0"/>
    <x v="0"/>
    <x v="111"/>
    <x v="0"/>
    <x v="0"/>
    <x v="423"/>
    <x v="1"/>
    <x v="0"/>
    <x v="0"/>
    <x v="1"/>
    <x v="1"/>
    <s v="Recommendations for improvement"/>
    <m/>
    <m/>
    <m/>
    <m/>
    <m/>
    <m/>
    <s v="Clear summary of strengths and areas for development"/>
    <s v="Timely publication after the inspection"/>
    <m/>
    <s v="Examples of effective practice"/>
    <s v="Recommendations for improvement"/>
    <m/>
    <m/>
    <m/>
    <x v="4"/>
    <x v="1"/>
    <m/>
    <s v="Individual"/>
    <x v="0"/>
    <s v="Teacher or other staff "/>
    <x v="21"/>
    <s v="Teacher / Lecturer / Practitioner"/>
    <m/>
    <x v="0"/>
    <x v="0"/>
    <m/>
    <m/>
    <m/>
    <s v="Secondary"/>
    <m/>
    <m/>
    <m/>
    <m/>
    <s v="Not Answered"/>
    <m/>
    <m/>
    <m/>
    <s v="Do not publish response"/>
    <s v="ANON-E7Y6-NX77-Y"/>
  </r>
  <r>
    <n v="694"/>
    <m/>
    <s v="c"/>
    <n v="881"/>
    <m/>
    <x v="0"/>
    <x v="1"/>
    <x v="0"/>
    <x v="2"/>
    <x v="4"/>
    <x v="2"/>
    <x v="2"/>
    <s v="questionaires, interviews that are recorded by video asking them opinions and views by making it a fun activity."/>
    <x v="2"/>
    <m/>
    <x v="3"/>
    <m/>
    <x v="3"/>
    <x v="0"/>
    <x v="0"/>
    <m/>
    <x v="2"/>
    <x v="0"/>
    <x v="0"/>
    <x v="0"/>
    <x v="1"/>
    <x v="0"/>
    <x v="0"/>
    <x v="1"/>
    <x v="0"/>
    <m/>
    <x v="2"/>
    <x v="205"/>
    <x v="5"/>
    <x v="0"/>
    <x v="0"/>
    <x v="0"/>
    <x v="0"/>
    <x v="1"/>
    <x v="3"/>
    <x v="1"/>
    <x v="0"/>
    <x v="1"/>
    <x v="0"/>
    <x v="1"/>
    <x v="0"/>
    <x v="2"/>
    <x v="0"/>
    <x v="0"/>
    <x v="0"/>
    <x v="0"/>
    <x v="1"/>
    <x v="0"/>
    <x v="1"/>
    <x v="1"/>
    <x v="0"/>
    <x v="0"/>
    <x v="0"/>
    <x v="0"/>
    <x v="2"/>
    <x v="0"/>
    <x v="0"/>
    <x v="0"/>
    <x v="1"/>
    <x v="2"/>
    <x v="0"/>
    <x v="0"/>
    <x v="0"/>
    <x v="0"/>
    <x v="1"/>
    <x v="0"/>
    <x v="1"/>
    <x v="1"/>
    <x v="0"/>
    <x v="1"/>
    <x v="0"/>
    <x v="0"/>
    <s v="Recommendations for improvement"/>
    <m/>
    <s v="Indication of the support needed to make improvements"/>
    <s v="Any planned follow-up activity by HM Inspectors"/>
    <m/>
    <m/>
    <m/>
    <s v="Clear summary of strengths and areas for development"/>
    <m/>
    <m/>
    <m/>
    <s v="Recommendations for improvement"/>
    <m/>
    <s v="Indication of the support needed to make improvements"/>
    <m/>
    <x v="0"/>
    <x v="0"/>
    <m/>
    <s v="Individual"/>
    <x v="0"/>
    <s v="Teacher or other staff "/>
    <x v="21"/>
    <s v="Teacher / Lecturer / Practitioner"/>
    <m/>
    <x v="1"/>
    <x v="0"/>
    <m/>
    <m/>
    <m/>
    <m/>
    <m/>
    <m/>
    <m/>
    <m/>
    <s v="Local authority"/>
    <m/>
    <m/>
    <m/>
    <s v="Publish response"/>
    <s v="ANON-E7Y6-NXPV-Q"/>
  </r>
  <r>
    <n v="695"/>
    <m/>
    <s v="c"/>
    <n v="919"/>
    <m/>
    <x v="0"/>
    <x v="1"/>
    <x v="2"/>
    <x v="0"/>
    <x v="1"/>
    <x v="2"/>
    <x v="0"/>
    <m/>
    <x v="0"/>
    <m/>
    <x v="3"/>
    <m/>
    <x v="5"/>
    <x v="1"/>
    <x v="2"/>
    <m/>
    <x v="1"/>
    <x v="1"/>
    <x v="1"/>
    <x v="1"/>
    <x v="0"/>
    <x v="0"/>
    <x v="0"/>
    <x v="1"/>
    <x v="0"/>
    <m/>
    <x v="2"/>
    <x v="0"/>
    <x v="1"/>
    <x v="1"/>
    <x v="0"/>
    <x v="0"/>
    <x v="1"/>
    <x v="0"/>
    <x v="0"/>
    <x v="1"/>
    <x v="6"/>
    <x v="0"/>
    <x v="1"/>
    <x v="0"/>
    <x v="1"/>
    <x v="2"/>
    <x v="0"/>
    <x v="0"/>
    <x v="0"/>
    <x v="0"/>
    <x v="1"/>
    <x v="1"/>
    <x v="1"/>
    <x v="0"/>
    <x v="1"/>
    <x v="0"/>
    <x v="0"/>
    <x v="2"/>
    <x v="0"/>
    <x v="1"/>
    <x v="0"/>
    <x v="1"/>
    <x v="0"/>
    <x v="2"/>
    <x v="2"/>
    <x v="0"/>
    <x v="0"/>
    <x v="0"/>
    <x v="0"/>
    <x v="0"/>
    <x v="424"/>
    <x v="1"/>
    <x v="0"/>
    <x v="0"/>
    <x v="1"/>
    <x v="1"/>
    <m/>
    <m/>
    <m/>
    <m/>
    <m/>
    <m/>
    <s v="Language and content which reflects the context of the school"/>
    <s v="Clear summary of strengths and areas for development"/>
    <s v="Timely publication after the inspection"/>
    <m/>
    <m/>
    <m/>
    <m/>
    <m/>
    <m/>
    <x v="1"/>
    <x v="2"/>
    <m/>
    <s v="Individual"/>
    <x v="0"/>
    <s v="Teacher or other staff "/>
    <x v="21"/>
    <s v="Teacher / Lecturer / Practitioner"/>
    <m/>
    <x v="0"/>
    <x v="0"/>
    <s v="Primary"/>
    <m/>
    <m/>
    <m/>
    <m/>
    <m/>
    <m/>
    <m/>
    <s v="Local authority"/>
    <m/>
    <m/>
    <m/>
    <s v="Do not publish response"/>
    <s v="ANON-E7Y6-NXZ8-3"/>
  </r>
  <r>
    <n v="696"/>
    <m/>
    <s v="c"/>
    <n v="990"/>
    <m/>
    <x v="0"/>
    <x v="1"/>
    <x v="1"/>
    <x v="3"/>
    <x v="0"/>
    <x v="0"/>
    <x v="2"/>
    <m/>
    <x v="1"/>
    <m/>
    <x v="2"/>
    <m/>
    <x v="1"/>
    <x v="1"/>
    <x v="2"/>
    <m/>
    <x v="3"/>
    <x v="2"/>
    <x v="1"/>
    <x v="1"/>
    <x v="3"/>
    <x v="0"/>
    <x v="1"/>
    <x v="1"/>
    <x v="0"/>
    <m/>
    <x v="1"/>
    <x v="0"/>
    <x v="6"/>
    <x v="4"/>
    <x v="2"/>
    <x v="2"/>
    <x v="2"/>
    <x v="3"/>
    <x v="0"/>
    <x v="3"/>
    <x v="0"/>
    <x v="0"/>
    <x v="0"/>
    <x v="0"/>
    <x v="1"/>
    <x v="4"/>
    <x v="1"/>
    <x v="1"/>
    <x v="0"/>
    <x v="0"/>
    <x v="0"/>
    <x v="1"/>
    <x v="0"/>
    <x v="0"/>
    <x v="0"/>
    <x v="1"/>
    <x v="2"/>
    <x v="0"/>
    <x v="0"/>
    <x v="0"/>
    <x v="0"/>
    <x v="0"/>
    <x v="0"/>
    <x v="1"/>
    <x v="2"/>
    <x v="0"/>
    <x v="0"/>
    <x v="0"/>
    <x v="0"/>
    <x v="0"/>
    <x v="1"/>
    <x v="0"/>
    <x v="0"/>
    <x v="1"/>
    <x v="1"/>
    <x v="1"/>
    <s v="Recommendations for improvement"/>
    <m/>
    <s v="Indication of the support needed to make improvements"/>
    <m/>
    <m/>
    <m/>
    <m/>
    <s v="Clear summary of strengths and areas for development"/>
    <m/>
    <m/>
    <m/>
    <s v="Recommendations for improvement"/>
    <m/>
    <s v="Indication of the support needed to make improvements"/>
    <m/>
    <x v="4"/>
    <x v="2"/>
    <m/>
    <s v="Individual"/>
    <x v="0"/>
    <s v="Teacher or other staff "/>
    <x v="21"/>
    <s v="Teacher / Lecturer / Practitioner"/>
    <m/>
    <x v="0"/>
    <x v="0"/>
    <s v="Primary"/>
    <m/>
    <m/>
    <m/>
    <m/>
    <m/>
    <m/>
    <m/>
    <s v="Not Answered"/>
    <m/>
    <m/>
    <m/>
    <s v="Publish response"/>
    <s v="ANON-E7Y6-N4QT-J"/>
  </r>
  <r>
    <n v="697"/>
    <m/>
    <s v="c"/>
    <n v="993"/>
    <m/>
    <x v="0"/>
    <x v="1"/>
    <x v="1"/>
    <x v="0"/>
    <x v="4"/>
    <x v="1"/>
    <x v="2"/>
    <s v="I think focus groups should cover a broader range of pupils, as they are limited in number."/>
    <x v="0"/>
    <s v="I have never know colleagues who were union representatives or those that are not favourites of SLT to be selected for the focus groups.  Curious if they are selected at random."/>
    <x v="4"/>
    <m/>
    <x v="6"/>
    <x v="1"/>
    <x v="0"/>
    <m/>
    <x v="4"/>
    <x v="5"/>
    <x v="0"/>
    <x v="0"/>
    <x v="3"/>
    <x v="0"/>
    <x v="0"/>
    <x v="1"/>
    <x v="0"/>
    <m/>
    <x v="2"/>
    <x v="0"/>
    <x v="1"/>
    <x v="1"/>
    <x v="0"/>
    <x v="0"/>
    <x v="1"/>
    <x v="2"/>
    <x v="0"/>
    <x v="1"/>
    <x v="6"/>
    <x v="0"/>
    <x v="2"/>
    <x v="2"/>
    <x v="0"/>
    <x v="2"/>
    <x v="3"/>
    <x v="3"/>
    <x v="0"/>
    <x v="1"/>
    <x v="1"/>
    <x v="0"/>
    <x v="3"/>
    <x v="2"/>
    <x v="1"/>
    <x v="0"/>
    <x v="2"/>
    <x v="2"/>
    <x v="0"/>
    <x v="1"/>
    <x v="0"/>
    <x v="1"/>
    <x v="0"/>
    <x v="5"/>
    <x v="0"/>
    <x v="0"/>
    <x v="1"/>
    <x v="0"/>
    <x v="0"/>
    <x v="0"/>
    <x v="425"/>
    <x v="0"/>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s v="Clear explanation of any inspection grades if these are part of the inspection"/>
    <s v="Examples of effective practice"/>
    <s v="Recommendations for improvement"/>
    <s v="Clear explanation of what the school / local authority / proprietor of independent schools is expected to do next"/>
    <m/>
    <m/>
    <x v="2"/>
    <x v="0"/>
    <m/>
    <s v="Individual"/>
    <x v="0"/>
    <s v="Teacher or other staff "/>
    <x v="21"/>
    <s v="Teacher / Lecturer / Practitioner"/>
    <m/>
    <x v="0"/>
    <x v="0"/>
    <m/>
    <m/>
    <m/>
    <s v="Secondary"/>
    <m/>
    <m/>
    <m/>
    <m/>
    <s v="Local authority"/>
    <m/>
    <m/>
    <m/>
    <s v="Publish response"/>
    <s v="ANON-E7Y6-N4QK-9"/>
  </r>
  <r>
    <n v="698"/>
    <m/>
    <s v="c"/>
    <n v="1066"/>
    <m/>
    <x v="0"/>
    <x v="1"/>
    <x v="2"/>
    <x v="5"/>
    <x v="0"/>
    <x v="4"/>
    <x v="1"/>
    <m/>
    <x v="3"/>
    <m/>
    <x v="1"/>
    <m/>
    <x v="2"/>
    <x v="3"/>
    <x v="2"/>
    <s v="This assumes the current model will prevail.  Surely the point of consultation is to look for better options."/>
    <x v="1"/>
    <x v="1"/>
    <x v="0"/>
    <x v="1"/>
    <x v="1"/>
    <x v="0"/>
    <x v="0"/>
    <x v="1"/>
    <x v="0"/>
    <s v="If we give young people a score they focus on the number, or grade, rather than the big messages of what is going well and what can be improved.  The same premise stands for adults.  How often do we see a headline based on the grades, rather than the summary report ?"/>
    <x v="3"/>
    <x v="206"/>
    <x v="0"/>
    <x v="1"/>
    <x v="0"/>
    <x v="0"/>
    <x v="0"/>
    <x v="0"/>
    <x v="0"/>
    <x v="1"/>
    <x v="2"/>
    <x v="1"/>
    <x v="0"/>
    <x v="2"/>
    <x v="0"/>
    <x v="0"/>
    <x v="0"/>
    <x v="1"/>
    <x v="0"/>
    <x v="0"/>
    <x v="2"/>
    <x v="1"/>
    <x v="1"/>
    <x v="0"/>
    <x v="1"/>
    <x v="0"/>
    <x v="2"/>
    <x v="0"/>
    <x v="2"/>
    <x v="1"/>
    <x v="2"/>
    <x v="1"/>
    <x v="0"/>
    <x v="2"/>
    <x v="0"/>
    <x v="1"/>
    <x v="0"/>
    <x v="112"/>
    <x v="1"/>
    <x v="0"/>
    <x v="28"/>
    <x v="1"/>
    <x v="0"/>
    <x v="0"/>
    <x v="1"/>
    <x v="1"/>
    <s v="Recommendations for improvement"/>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m/>
    <m/>
    <m/>
    <s v="Recommendations for improvement"/>
    <m/>
    <m/>
    <m/>
    <x v="1"/>
    <x v="2"/>
    <s v="The local authority should provide any support.  Not HMIe."/>
    <s v="Individual"/>
    <x v="0"/>
    <s v="Teacher or other staff "/>
    <x v="21"/>
    <s v="Teacher / Lecturer / Practitioner"/>
    <m/>
    <x v="0"/>
    <x v="0"/>
    <m/>
    <m/>
    <m/>
    <s v="Secondary"/>
    <m/>
    <m/>
    <m/>
    <m/>
    <s v="Not Answered"/>
    <m/>
    <m/>
    <m/>
    <s v="Do not publish response"/>
    <s v="ANON-E7Y6-N4SZ-T"/>
  </r>
  <r>
    <n v="699"/>
    <m/>
    <s v="c"/>
    <n v="937"/>
    <m/>
    <x v="0"/>
    <x v="1"/>
    <x v="3"/>
    <x v="3"/>
    <x v="4"/>
    <x v="5"/>
    <x v="4"/>
    <m/>
    <x v="5"/>
    <m/>
    <x v="4"/>
    <m/>
    <x v="3"/>
    <x v="4"/>
    <x v="4"/>
    <m/>
    <x v="3"/>
    <x v="2"/>
    <x v="0"/>
    <x v="1"/>
    <x v="1"/>
    <x v="0"/>
    <x v="0"/>
    <x v="1"/>
    <x v="0"/>
    <m/>
    <x v="4"/>
    <x v="0"/>
    <x v="0"/>
    <x v="1"/>
    <x v="0"/>
    <x v="0"/>
    <x v="0"/>
    <x v="0"/>
    <x v="3"/>
    <x v="1"/>
    <x v="4"/>
    <x v="1"/>
    <x v="0"/>
    <x v="0"/>
    <x v="1"/>
    <x v="2"/>
    <x v="1"/>
    <x v="1"/>
    <x v="0"/>
    <x v="0"/>
    <x v="0"/>
    <x v="1"/>
    <x v="0"/>
    <x v="0"/>
    <x v="0"/>
    <x v="1"/>
    <x v="0"/>
    <x v="3"/>
    <x v="0"/>
    <x v="0"/>
    <x v="2"/>
    <x v="0"/>
    <x v="1"/>
    <x v="1"/>
    <x v="1"/>
    <x v="1"/>
    <x v="4"/>
    <x v="0"/>
    <x v="0"/>
    <x v="0"/>
    <x v="1"/>
    <x v="0"/>
    <x v="0"/>
    <x v="0"/>
    <x v="1"/>
    <x v="1"/>
    <s v="Recommendations for improvement"/>
    <m/>
    <s v="Indication of the support needed to make improvements"/>
    <s v="Any planned follow-up activity by HM Inspectors"/>
    <m/>
    <m/>
    <m/>
    <s v="Clear summary of strengths and areas for development"/>
    <m/>
    <m/>
    <s v="Examples of effective practice"/>
    <s v="Recommendations for improvement"/>
    <m/>
    <m/>
    <m/>
    <x v="3"/>
    <x v="1"/>
    <m/>
    <s v="Individual"/>
    <x v="0"/>
    <s v="Teacher or other staff "/>
    <x v="21"/>
    <s v="Not Answered"/>
    <s v="Early learning practitioner"/>
    <x v="1"/>
    <x v="0"/>
    <m/>
    <m/>
    <m/>
    <m/>
    <m/>
    <m/>
    <m/>
    <m/>
    <s v="Not Answered"/>
    <m/>
    <m/>
    <m/>
    <s v="Do not publish response"/>
    <s v="ANON-E7Y6-NXA7-9"/>
  </r>
  <r>
    <n v="700"/>
    <m/>
    <s v="c"/>
    <n v="236"/>
    <m/>
    <x v="0"/>
    <x v="1"/>
    <x v="0"/>
    <x v="3"/>
    <x v="0"/>
    <x v="5"/>
    <x v="4"/>
    <m/>
    <x v="1"/>
    <s v="The questions that were asked during our inspection at our ‘opt in meeting’ were shocking.It felt like an absolute interrogation like we had done something wrong.Every answer was scrutinised and we were made to feel like we were criminals. I think you need to retrain your inspectors, especially your leads as to how to talk to adults properly without judgement and scrutiny. It was meant to be a ‘relaxed atmosphere’ but I can tell you it was anything but. The most intense and uncomfortable few hours of my life. We were also told to go and attend a ‘drop in session’ to chat and again, we were made to feel like we weren’t welcome and were told to go away as they were doing paperwork. Shocking!"/>
    <x v="4"/>
    <m/>
    <x v="5"/>
    <x v="2"/>
    <x v="4"/>
    <m/>
    <x v="2"/>
    <x v="0"/>
    <x v="0"/>
    <x v="0"/>
    <x v="0"/>
    <x v="0"/>
    <x v="0"/>
    <x v="1"/>
    <x v="0"/>
    <m/>
    <x v="0"/>
    <x v="0"/>
    <x v="0"/>
    <x v="0"/>
    <x v="1"/>
    <x v="1"/>
    <x v="1"/>
    <x v="2"/>
    <x v="0"/>
    <x v="5"/>
    <x v="0"/>
    <x v="1"/>
    <x v="1"/>
    <x v="0"/>
    <x v="1"/>
    <x v="4"/>
    <x v="1"/>
    <x v="1"/>
    <x v="0"/>
    <x v="0"/>
    <x v="0"/>
    <x v="3"/>
    <x v="0"/>
    <x v="0"/>
    <x v="0"/>
    <x v="1"/>
    <x v="2"/>
    <x v="2"/>
    <x v="0"/>
    <x v="0"/>
    <x v="2"/>
    <x v="0"/>
    <x v="1"/>
    <x v="4"/>
    <x v="2"/>
    <x v="0"/>
    <x v="0"/>
    <x v="113"/>
    <x v="0"/>
    <x v="0"/>
    <x v="1"/>
    <x v="1"/>
    <x v="0"/>
    <x v="0"/>
    <x v="0"/>
    <x v="0"/>
    <m/>
    <m/>
    <m/>
    <m/>
    <m/>
    <m/>
    <s v="Language and content which reflects the context of the school"/>
    <s v="Clear summary of strengths and areas for development"/>
    <s v="Timely publication after the inspection"/>
    <m/>
    <m/>
    <m/>
    <m/>
    <m/>
    <m/>
    <x v="4"/>
    <x v="4"/>
    <s v="Only if schools need a huge amount of support to make improvements."/>
    <s v="Individual"/>
    <x v="0"/>
    <s v="Teacher or other staff "/>
    <x v="22"/>
    <s v="Teacher / Lecturer / Practitioner"/>
    <m/>
    <x v="0"/>
    <x v="0"/>
    <s v="Primary"/>
    <m/>
    <m/>
    <m/>
    <m/>
    <m/>
    <m/>
    <m/>
    <s v="Not Answered"/>
    <m/>
    <m/>
    <s v="I feel I need to add my thoughts on the inspection team and inspection as a whole. When my primary school was inspected, the team had a member who was a high school English teacher who, in my opinion, doesn’t know as much about a primary school as someone who has spent years working there, such as a head teacher/depute etc and vice versa. I find it absolutely bizarre that someone from a secondary background would inspect a primary. This needs to be evaluated. _x000a_Also, I think the way your team members are selected and trained needs to be evaluated. The whole experience was the worst things I have ever experienced in my life. The most stressful and uncomfortable situations that I would never want anyone else to feel. The team made us feel inadequate, spoke to us like we were criminals and did not consider staff mental health or wellbeing whatsoever. I found the entire experience stressful, hugely unpleasant, anxiety inducing and your team ‘cold’ with a lack of people and social skills. Sadly, there was one instance that your team lead didn’t even introduce herself to my class. She stood with a clipboard in the corner of the room and didn’t utter one word to a class full of children. Again, your selection of team members needs to be evaluated and people need to be considered if they are the right fit for inspecting a school full of children and adults and if they have the right people and social skills. Shocking!_x000a_To conclude, I cannot emphasise how bad this experience was not just for me but for my entire school and how much it impacted people in such negative ways. The whole system needs overhauled. There are not enough words to express how I feel about my experience and how it made me feel. We are human beings with feelings and you need to prioritise mental health. As someone who is in their 30s and has quite some time left to teach, if I found out I was being inspected again, I would probably leave rather than feel like that again. I hope you take this feedback seriously."/>
    <s v="Do not publish response"/>
    <s v="ANON-E7Y6-NCD8-R"/>
  </r>
  <r>
    <n v="701"/>
    <m/>
    <s v="c"/>
    <n v="275"/>
    <m/>
    <x v="0"/>
    <x v="1"/>
    <x v="3"/>
    <x v="5"/>
    <x v="1"/>
    <x v="0"/>
    <x v="4"/>
    <m/>
    <x v="1"/>
    <s v="Make these discussions absolutely private and anonymous. Having recently gone through an inspection and re-inspection, one as a class teacher and one as a middle management, I was absolutely shocked and disgusted that the protocol appears to be ‘outing’ staff members who have given negative opinions of the leadership team. _x000a_It appears that there is absolutely nothing that a management team can do wrong and blame was put on to the teaching support staff."/>
    <x v="2"/>
    <s v="I think this needs to be incentivised. The parents most likely to share their views are either the parent council or those who have complaints. It was very difficult to get the average parent to engage."/>
    <x v="1"/>
    <x v="1"/>
    <x v="0"/>
    <m/>
    <x v="2"/>
    <x v="2"/>
    <x v="1"/>
    <x v="2"/>
    <x v="1"/>
    <x v="0"/>
    <x v="0"/>
    <x v="0"/>
    <x v="1"/>
    <s v="Plain language statements. There’s absolutely no way the average parent can read between the lines to decipher the actual meaning."/>
    <x v="3"/>
    <x v="207"/>
    <x v="4"/>
    <x v="0"/>
    <x v="4"/>
    <x v="5"/>
    <x v="4"/>
    <x v="2"/>
    <x v="0"/>
    <x v="3"/>
    <x v="0"/>
    <x v="0"/>
    <x v="1"/>
    <x v="2"/>
    <x v="1"/>
    <x v="5"/>
    <x v="1"/>
    <x v="1"/>
    <x v="5"/>
    <x v="1"/>
    <x v="1"/>
    <x v="1"/>
    <x v="0"/>
    <x v="0"/>
    <x v="0"/>
    <x v="1"/>
    <x v="5"/>
    <x v="2"/>
    <x v="0"/>
    <x v="0"/>
    <x v="0"/>
    <x v="1"/>
    <x v="0"/>
    <x v="3"/>
    <x v="3"/>
    <x v="0"/>
    <x v="2"/>
    <x v="0"/>
    <x v="0"/>
    <x v="0"/>
    <x v="1"/>
    <x v="0"/>
    <x v="0"/>
    <x v="0"/>
    <x v="1"/>
    <x v="1"/>
    <s v="Recommendations for improvement"/>
    <s v="Clear explanation of what the school / local authority / proprietor of independent schools is expected to do next"/>
    <s v="Indication of the support needed to make improvements"/>
    <s v="Any planned follow-up activity by HM Inspectors"/>
    <m/>
    <m/>
    <m/>
    <m/>
    <m/>
    <m/>
    <m/>
    <m/>
    <m/>
    <m/>
    <m/>
    <x v="4"/>
    <x v="1"/>
    <m/>
    <s v="Individual"/>
    <x v="0"/>
    <s v="Teacher or other staff "/>
    <x v="22"/>
    <s v="Teacher / Lecturer / Practitioner"/>
    <m/>
    <x v="0"/>
    <x v="0"/>
    <m/>
    <m/>
    <m/>
    <m/>
    <m/>
    <m/>
    <m/>
    <m/>
    <s v="Not Answered"/>
    <m/>
    <m/>
    <m/>
    <s v="Do not publish response"/>
    <s v="ANON-E7Y6-NCFR-M"/>
  </r>
  <r>
    <n v="702"/>
    <m/>
    <s v="c"/>
    <n v="286"/>
    <m/>
    <x v="0"/>
    <x v="1"/>
    <x v="0"/>
    <x v="1"/>
    <x v="0"/>
    <x v="5"/>
    <x v="0"/>
    <m/>
    <x v="0"/>
    <m/>
    <x v="3"/>
    <m/>
    <x v="5"/>
    <x v="0"/>
    <x v="4"/>
    <m/>
    <x v="4"/>
    <x v="0"/>
    <x v="1"/>
    <x v="1"/>
    <x v="1"/>
    <x v="0"/>
    <x v="0"/>
    <x v="0"/>
    <x v="0"/>
    <m/>
    <x v="1"/>
    <x v="0"/>
    <x v="0"/>
    <x v="0"/>
    <x v="0"/>
    <x v="0"/>
    <x v="0"/>
    <x v="0"/>
    <x v="0"/>
    <x v="0"/>
    <x v="3"/>
    <x v="0"/>
    <x v="0"/>
    <x v="1"/>
    <x v="0"/>
    <x v="2"/>
    <x v="0"/>
    <x v="0"/>
    <x v="0"/>
    <x v="0"/>
    <x v="1"/>
    <x v="0"/>
    <x v="0"/>
    <x v="0"/>
    <x v="0"/>
    <x v="0"/>
    <x v="0"/>
    <x v="0"/>
    <x v="0"/>
    <x v="0"/>
    <x v="2"/>
    <x v="1"/>
    <x v="0"/>
    <x v="2"/>
    <x v="2"/>
    <x v="0"/>
    <x v="3"/>
    <x v="0"/>
    <x v="0"/>
    <x v="0"/>
    <x v="426"/>
    <x v="0"/>
    <x v="0"/>
    <x v="0"/>
    <x v="1"/>
    <x v="1"/>
    <m/>
    <s v="Clear explanation of what the school / local authority / proprietor of independent schools is expected to do next"/>
    <m/>
    <m/>
    <m/>
    <m/>
    <m/>
    <s v="Clear summary of strengths and areas for development"/>
    <m/>
    <m/>
    <s v="Examples of effective practice"/>
    <s v="Recommendations for improvement"/>
    <m/>
    <m/>
    <m/>
    <x v="0"/>
    <x v="0"/>
    <m/>
    <s v="Individual"/>
    <x v="0"/>
    <s v="Teacher or other staff "/>
    <x v="22"/>
    <s v="Teacher / Lecturer / Practitioner"/>
    <m/>
    <x v="0"/>
    <x v="0"/>
    <m/>
    <m/>
    <m/>
    <m/>
    <m/>
    <m/>
    <m/>
    <m/>
    <s v="Not Answered"/>
    <m/>
    <m/>
    <m/>
    <s v="Do not publish response"/>
    <s v="ANON-E7Y6-NCFU-Q"/>
  </r>
  <r>
    <n v="703"/>
    <m/>
    <s v="c"/>
    <n v="899"/>
    <m/>
    <x v="0"/>
    <x v="1"/>
    <x v="3"/>
    <x v="3"/>
    <x v="4"/>
    <x v="5"/>
    <x v="3"/>
    <m/>
    <x v="1"/>
    <m/>
    <x v="2"/>
    <m/>
    <x v="3"/>
    <x v="1"/>
    <x v="1"/>
    <m/>
    <x v="1"/>
    <x v="2"/>
    <x v="1"/>
    <x v="1"/>
    <x v="0"/>
    <x v="1"/>
    <x v="1"/>
    <x v="1"/>
    <x v="0"/>
    <m/>
    <x v="2"/>
    <x v="208"/>
    <x v="4"/>
    <x v="1"/>
    <x v="1"/>
    <x v="0"/>
    <x v="1"/>
    <x v="1"/>
    <x v="0"/>
    <x v="4"/>
    <x v="3"/>
    <x v="0"/>
    <x v="0"/>
    <x v="0"/>
    <x v="1"/>
    <x v="4"/>
    <x v="1"/>
    <x v="1"/>
    <x v="0"/>
    <x v="0"/>
    <x v="0"/>
    <x v="1"/>
    <x v="3"/>
    <x v="0"/>
    <x v="0"/>
    <x v="1"/>
    <x v="2"/>
    <x v="2"/>
    <x v="0"/>
    <x v="0"/>
    <x v="2"/>
    <x v="0"/>
    <x v="1"/>
    <x v="2"/>
    <x v="2"/>
    <x v="0"/>
    <x v="0"/>
    <x v="0"/>
    <x v="0"/>
    <x v="0"/>
    <x v="1"/>
    <x v="1"/>
    <x v="0"/>
    <x v="0"/>
    <x v="1"/>
    <x v="1"/>
    <m/>
    <m/>
    <m/>
    <m/>
    <m/>
    <m/>
    <s v="Language and content which reflects the context of the school"/>
    <s v="Clear summary of strengths and areas for development"/>
    <s v="Timely publication after the inspection"/>
    <m/>
    <m/>
    <m/>
    <m/>
    <m/>
    <m/>
    <x v="1"/>
    <x v="2"/>
    <m/>
    <s v="Individual"/>
    <x v="0"/>
    <s v="Teacher or other staff "/>
    <x v="22"/>
    <s v="Teacher / Lecturer / Practitioner"/>
    <m/>
    <x v="0"/>
    <x v="0"/>
    <m/>
    <m/>
    <m/>
    <m/>
    <m/>
    <m/>
    <m/>
    <m/>
    <s v="Not Answered"/>
    <m/>
    <m/>
    <m/>
    <s v="Do not publish response"/>
    <s v="ANON-E7Y6-NX5E-B"/>
  </r>
  <r>
    <n v="704"/>
    <m/>
    <s v="c"/>
    <n v="1087"/>
    <m/>
    <x v="0"/>
    <x v="1"/>
    <x v="0"/>
    <x v="0"/>
    <x v="0"/>
    <x v="0"/>
    <x v="2"/>
    <s v="Should there be a separate framework for hgios and hgiOURs? Perhaps they should be part of the same document. With challenge questions which are pupil friendly language but relate to the QIs in hgios"/>
    <x v="1"/>
    <s v="School staff should be able to give views in a safe way to ensure views are truly reflective."/>
    <x v="2"/>
    <s v="How do ensure that the chair of the parent councils represent the views of all? Are there opportunities for teams meetings with parents who work full time and are unable to participate in daytime focus groups?"/>
    <x v="2"/>
    <x v="0"/>
    <x v="0"/>
    <m/>
    <x v="2"/>
    <x v="0"/>
    <x v="0"/>
    <x v="0"/>
    <x v="3"/>
    <x v="0"/>
    <x v="0"/>
    <x v="0"/>
    <x v="0"/>
    <s v="Perhaps a scale which is larger than 6 points should be used. All QIs from HGIOS should be evaluated to get the full picture of how a school is doing"/>
    <x v="1"/>
    <x v="0"/>
    <x v="0"/>
    <x v="0"/>
    <x v="0"/>
    <x v="0"/>
    <x v="0"/>
    <x v="0"/>
    <x v="0"/>
    <x v="0"/>
    <x v="3"/>
    <x v="0"/>
    <x v="2"/>
    <x v="1"/>
    <x v="0"/>
    <x v="0"/>
    <x v="0"/>
    <x v="0"/>
    <x v="1"/>
    <x v="1"/>
    <x v="1"/>
    <x v="0"/>
    <x v="1"/>
    <x v="1"/>
    <x v="1"/>
    <x v="0"/>
    <x v="4"/>
    <x v="4"/>
    <x v="2"/>
    <x v="1"/>
    <x v="0"/>
    <x v="1"/>
    <x v="0"/>
    <x v="0"/>
    <x v="0"/>
    <x v="0"/>
    <x v="1"/>
    <x v="114"/>
    <x v="1"/>
    <x v="71"/>
    <x v="427"/>
    <x v="0"/>
    <x v="0"/>
    <x v="0"/>
    <x v="0"/>
    <x v="1"/>
    <s v="Recommendations for improvement"/>
    <m/>
    <m/>
    <m/>
    <m/>
    <m/>
    <m/>
    <m/>
    <m/>
    <m/>
    <s v="Examples of effective practice"/>
    <s v="Recommendations for improvement"/>
    <m/>
    <m/>
    <m/>
    <x v="0"/>
    <x v="1"/>
    <m/>
    <s v="Individual"/>
    <x v="0"/>
    <s v="Teacher or other staff "/>
    <x v="22"/>
    <s v="Teacher / Lecturer / Practitioner"/>
    <m/>
    <x v="0"/>
    <x v="0"/>
    <m/>
    <m/>
    <m/>
    <s v="Secondary"/>
    <m/>
    <m/>
    <m/>
    <m/>
    <s v="Not Answered"/>
    <m/>
    <m/>
    <m/>
    <s v="Do not publish response"/>
    <s v="ANON-E7Y6-N4CG-Q"/>
  </r>
  <r>
    <n v="705"/>
    <m/>
    <s v="c"/>
    <n v="22"/>
    <m/>
    <x v="0"/>
    <x v="1"/>
    <x v="2"/>
    <x v="2"/>
    <x v="1"/>
    <x v="2"/>
    <x v="0"/>
    <s v="Techniques like Talking Mats could be used to capture the views of children who present with verbal disabilities. Giving the young people a real voice and encouraging participation beyond rehearsing the things they think they should say."/>
    <x v="0"/>
    <s v="Interviews with all staff and speaking to them when in their classrooms or areas.  Perhaps having focus groups to discuss issues identified by the HMIe and recording the ways the staff would like to move forward."/>
    <x v="0"/>
    <s v="Parents are stakeholders.  We are caring for their children.  Their views must be heard.  Schools should be actively engaging parents with the children's learning.  In doing so, we can listen to the real experts on that child or identify needs and signpost to support.  Schools need to do more to have an open and respectful relationships with parents."/>
    <x v="2"/>
    <x v="0"/>
    <x v="2"/>
    <s v="We want a system where we are not constantly preparing for inspection, but that inspectors come in an see the work that is being done."/>
    <x v="2"/>
    <x v="0"/>
    <x v="0"/>
    <x v="0"/>
    <x v="3"/>
    <x v="0"/>
    <x v="1"/>
    <x v="0"/>
    <x v="0"/>
    <m/>
    <x v="1"/>
    <x v="0"/>
    <x v="1"/>
    <x v="1"/>
    <x v="0"/>
    <x v="0"/>
    <x v="0"/>
    <x v="0"/>
    <x v="3"/>
    <x v="0"/>
    <x v="3"/>
    <x v="0"/>
    <x v="2"/>
    <x v="1"/>
    <x v="0"/>
    <x v="0"/>
    <x v="0"/>
    <x v="0"/>
    <x v="1"/>
    <x v="1"/>
    <x v="1"/>
    <x v="0"/>
    <x v="1"/>
    <x v="1"/>
    <x v="1"/>
    <x v="0"/>
    <x v="4"/>
    <x v="4"/>
    <x v="2"/>
    <x v="1"/>
    <x v="0"/>
    <x v="1"/>
    <x v="0"/>
    <x v="0"/>
    <x v="0"/>
    <x v="0"/>
    <x v="1"/>
    <x v="0"/>
    <x v="0"/>
    <x v="0"/>
    <x v="428"/>
    <x v="1"/>
    <x v="0"/>
    <x v="0"/>
    <x v="1"/>
    <x v="1"/>
    <s v="Recommendations for improvement"/>
    <s v="Clear explanation of what the school / local authority / proprietor of independent schools is expected to do next"/>
    <s v="Indication of the support needed to make improvements"/>
    <m/>
    <m/>
    <m/>
    <m/>
    <s v="Clear summary of strengths and areas for development"/>
    <m/>
    <m/>
    <m/>
    <s v="Recommendations for improvement"/>
    <s v="Clear explanation of what the school / local authority / proprietor of independent schools is expected to do next"/>
    <m/>
    <m/>
    <x v="0"/>
    <x v="0"/>
    <m/>
    <s v="Individual"/>
    <x v="0"/>
    <s v="Teacher or other staff "/>
    <x v="23"/>
    <s v="Teacher / Lecturer / Practitioner"/>
    <m/>
    <x v="0"/>
    <x v="0"/>
    <s v="Primary"/>
    <m/>
    <m/>
    <s v="Secondary"/>
    <m/>
    <m/>
    <m/>
    <m/>
    <s v="Not Answered"/>
    <m/>
    <m/>
    <m/>
    <s v="Publish response"/>
    <s v="ANON-E7Y6-NCQD-H"/>
  </r>
  <r>
    <n v="706"/>
    <m/>
    <s v="c"/>
    <n v="105"/>
    <m/>
    <x v="0"/>
    <x v="1"/>
    <x v="1"/>
    <x v="1"/>
    <x v="0"/>
    <x v="1"/>
    <x v="3"/>
    <m/>
    <x v="1"/>
    <m/>
    <x v="3"/>
    <m/>
    <x v="0"/>
    <x v="3"/>
    <x v="4"/>
    <s v="I think inspections add unnecessary pressure."/>
    <x v="1"/>
    <x v="2"/>
    <x v="1"/>
    <x v="1"/>
    <x v="2"/>
    <x v="0"/>
    <x v="0"/>
    <x v="1"/>
    <x v="0"/>
    <m/>
    <x v="4"/>
    <x v="0"/>
    <x v="6"/>
    <x v="0"/>
    <x v="5"/>
    <x v="4"/>
    <x v="5"/>
    <x v="5"/>
    <x v="1"/>
    <x v="1"/>
    <x v="4"/>
    <x v="1"/>
    <x v="0"/>
    <x v="3"/>
    <x v="1"/>
    <x v="3"/>
    <x v="0"/>
    <x v="0"/>
    <x v="1"/>
    <x v="1"/>
    <x v="1"/>
    <x v="0"/>
    <x v="2"/>
    <x v="1"/>
    <x v="1"/>
    <x v="0"/>
    <x v="3"/>
    <x v="4"/>
    <x v="2"/>
    <x v="1"/>
    <x v="0"/>
    <x v="1"/>
    <x v="0"/>
    <x v="0"/>
    <x v="0"/>
    <x v="0"/>
    <x v="2"/>
    <x v="0"/>
    <x v="0"/>
    <x v="0"/>
    <x v="1"/>
    <x v="0"/>
    <x v="0"/>
    <x v="1"/>
    <x v="1"/>
    <x v="0"/>
    <m/>
    <m/>
    <m/>
    <m/>
    <m/>
    <m/>
    <m/>
    <s v="Clear summary of strengths and areas for development"/>
    <m/>
    <m/>
    <s v="Examples of effective practice"/>
    <m/>
    <s v="Clear explanation of what the school / local authority / proprietor of independent schools is expected to do next"/>
    <m/>
    <m/>
    <x v="3"/>
    <x v="0"/>
    <m/>
    <s v="Individual"/>
    <x v="0"/>
    <s v="Teacher or other staff "/>
    <x v="23"/>
    <s v="Teacher / Lecturer / Practitioner"/>
    <m/>
    <x v="0"/>
    <x v="0"/>
    <s v="Primary"/>
    <m/>
    <m/>
    <m/>
    <m/>
    <m/>
    <m/>
    <m/>
    <s v="Not Answered"/>
    <m/>
    <m/>
    <m/>
    <s v="Do not publish response"/>
    <s v="ANON-E7Y6-NCS3-2"/>
  </r>
  <r>
    <n v="707"/>
    <m/>
    <s v="c"/>
    <n v="257"/>
    <m/>
    <x v="0"/>
    <x v="1"/>
    <x v="0"/>
    <x v="6"/>
    <x v="0"/>
    <x v="0"/>
    <x v="2"/>
    <s v="Spend time with the same child(ren) over the course of a day. See them in class, at break and at lunch. Get a real feel for them as individuals and see in real time the examples of what they are telling you about/you are asking them about."/>
    <x v="1"/>
    <s v="At our last inspection we were asked pre determined questions. When staff attempted to speak about other initiatives in school which we were proud of, we were cut-off or re directed back to an area of choice for the inspectors. Of course, have questions, but let the discussion take a more organic route. You will get a much better feeling for the staff as individuals and as a team."/>
    <x v="3"/>
    <m/>
    <x v="6"/>
    <x v="2"/>
    <x v="2"/>
    <m/>
    <x v="4"/>
    <x v="5"/>
    <x v="0"/>
    <x v="1"/>
    <x v="3"/>
    <x v="0"/>
    <x v="0"/>
    <x v="1"/>
    <x v="0"/>
    <s v="Grades, like those in exams Sat by pupils, are a snapshot of one or two days. Inspectors will be able to deduce the ethos /atmosphere of a school whilst there. Grades for example, for L&amp;T based on being in a classroom for 40 mins (putting the teacher in a high-pressure sutuation) do not, in my opinion, always give a true reflection."/>
    <x v="0"/>
    <x v="0"/>
    <x v="1"/>
    <x v="0"/>
    <x v="1"/>
    <x v="1"/>
    <x v="4"/>
    <x v="2"/>
    <x v="0"/>
    <x v="4"/>
    <x v="6"/>
    <x v="0"/>
    <x v="2"/>
    <x v="1"/>
    <x v="0"/>
    <x v="2"/>
    <x v="0"/>
    <x v="0"/>
    <x v="1"/>
    <x v="1"/>
    <x v="1"/>
    <x v="1"/>
    <x v="0"/>
    <x v="0"/>
    <x v="0"/>
    <x v="1"/>
    <x v="0"/>
    <x v="0"/>
    <x v="0"/>
    <x v="1"/>
    <x v="0"/>
    <x v="1"/>
    <x v="0"/>
    <x v="2"/>
    <x v="2"/>
    <x v="1"/>
    <x v="0"/>
    <x v="0"/>
    <x v="2"/>
    <x v="0"/>
    <x v="1"/>
    <x v="0"/>
    <x v="1"/>
    <x v="1"/>
    <x v="1"/>
    <x v="0"/>
    <m/>
    <m/>
    <m/>
    <m/>
    <m/>
    <m/>
    <m/>
    <m/>
    <m/>
    <m/>
    <m/>
    <m/>
    <m/>
    <m/>
    <m/>
    <x v="4"/>
    <x v="3"/>
    <m/>
    <s v="Individual"/>
    <x v="0"/>
    <s v="Teacher or other staff "/>
    <x v="24"/>
    <s v="Teacher / Lecturer / Practitioner"/>
    <m/>
    <x v="0"/>
    <x v="0"/>
    <s v="Primary"/>
    <m/>
    <m/>
    <m/>
    <m/>
    <m/>
    <m/>
    <m/>
    <s v="Not Answered"/>
    <m/>
    <m/>
    <m/>
    <s v="Do not publish response"/>
    <s v="ANON-E7Y6-NCMW-Z"/>
  </r>
  <r>
    <n v="708"/>
    <m/>
    <s v="c"/>
    <n v="362"/>
    <m/>
    <x v="0"/>
    <x v="1"/>
    <x v="0"/>
    <x v="0"/>
    <x v="0"/>
    <x v="0"/>
    <x v="2"/>
    <s v="I think school staff should be involved in helping to gather views (obviously with members of the inspection team present) to help ‘pull’ information requested from pupils using relationships/prior knowledge &amp; wider known context to help showcase view as best as possible. I also think as much as surveys are useful, qualitative data is equally enable better understanding of their views. I find sentence stems (e.g. I am most proud of…) work well with learners in my class."/>
    <x v="1"/>
    <s v="Staff can give realistic insight &amp; information. I think it would be important to make sure SLT ask staff which type of approach/style of contribution they’d prefer to make. Some would have a preference depending on who else is attending etc. something equally pupils should be able to pick between."/>
    <x v="2"/>
    <s v="I would want to be sure all parents are encouraged to take part. Timings for groups etc. should be mindful of parents availability. It should not be ‘first come, first serve’ as working parents would not necessarily be able to respond as quickly as others - limiting the variety of views gathered. Again surveys shouldn’t be the key approach (our school does an awful lot of forms/surveys) so it would be helpful to differentiate the request for views/stories in other ways too."/>
    <x v="3"/>
    <x v="0"/>
    <x v="0"/>
    <s v="Personally I’d love inspections to be more like the care inspection for nursery where a ‘short notice’ is issued. _x000a__x000a_I think visits need to be more often. I work in a school which hasn’t been inspected in over 10 years &amp; is very much due an inspection."/>
    <x v="0"/>
    <x v="3"/>
    <x v="4"/>
    <x v="0"/>
    <x v="3"/>
    <x v="0"/>
    <x v="0"/>
    <x v="1"/>
    <x v="0"/>
    <m/>
    <x v="2"/>
    <x v="209"/>
    <x v="0"/>
    <x v="0"/>
    <x v="1"/>
    <x v="1"/>
    <x v="1"/>
    <x v="1"/>
    <x v="0"/>
    <x v="1"/>
    <x v="0"/>
    <x v="1"/>
    <x v="2"/>
    <x v="0"/>
    <x v="0"/>
    <x v="2"/>
    <x v="0"/>
    <x v="0"/>
    <x v="0"/>
    <x v="0"/>
    <x v="0"/>
    <x v="1"/>
    <x v="0"/>
    <x v="1"/>
    <x v="1"/>
    <x v="0"/>
    <x v="5"/>
    <x v="0"/>
    <x v="2"/>
    <x v="1"/>
    <x v="0"/>
    <x v="1"/>
    <x v="0"/>
    <x v="2"/>
    <x v="2"/>
    <x v="1"/>
    <x v="0"/>
    <x v="0"/>
    <x v="1"/>
    <x v="72"/>
    <x v="429"/>
    <x v="0"/>
    <x v="0"/>
    <x v="1"/>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m/>
    <s v="Clear explanation of what the school / local authority / proprietor of independent schools is expected to do next"/>
    <m/>
    <m/>
    <x v="4"/>
    <x v="1"/>
    <m/>
    <s v="Individual"/>
    <x v="0"/>
    <s v="Teacher or other staff "/>
    <x v="24"/>
    <s v="Teacher / Lecturer / Practitioner"/>
    <m/>
    <x v="0"/>
    <x v="0"/>
    <s v="Primary"/>
    <m/>
    <m/>
    <m/>
    <m/>
    <m/>
    <m/>
    <m/>
    <s v="Not Answered"/>
    <m/>
    <m/>
    <m/>
    <s v="Do not publish response"/>
    <s v="ANON-E7Y6-NCT6-6"/>
  </r>
  <r>
    <n v="709"/>
    <m/>
    <s v="c"/>
    <n v="385"/>
    <m/>
    <x v="0"/>
    <x v="1"/>
    <x v="0"/>
    <x v="1"/>
    <x v="0"/>
    <x v="1"/>
    <x v="0"/>
    <s v="Learner participation should form a fundamental part of the inspection as they are impacted by every decision or change made in the life of the school. They should be given opportunities through forums such as learning councils or learning conversations to voice their views and work collaboratively with inspectors to evaluate their progress."/>
    <x v="1"/>
    <s v="Staff should be able to fill in questionnaires or take part in short group sessions, to share views and inform next steps for the school related to their improvement plan."/>
    <x v="2"/>
    <s v="Direct conversations and questionnaires can be effective when gauging views of parents. If you are looking for quantitative data then it is easier through an online forum. However, qualitative answers are extremely valuable and direct responses lend themselves well to this."/>
    <x v="2"/>
    <x v="0"/>
    <x v="1"/>
    <s v="I feel that they are extremely valuable and can highlight good practice as well as offering support to those who have more areas of development._x000a_My main issue is the ‘fear’ that they instil in staff members who are perfectly good teachers, but feel they are not up to standard following an observation from an inspector. _x000a_I feel that all visits should be supportive &amp; no one should be made to feel ‘brought down’ by their feedback. Even if a lesson was a disaster, 1 short observation is not a true reflection of their standard as a teacher. However, it can be a knock to someone’s confidence (especially when lots of prep &amp; time has gone into preparing the lesson &amp; considering all the main points)."/>
    <x v="2"/>
    <x v="0"/>
    <x v="0"/>
    <x v="2"/>
    <x v="0"/>
    <x v="0"/>
    <x v="1"/>
    <x v="0"/>
    <x v="0"/>
    <m/>
    <x v="1"/>
    <x v="0"/>
    <x v="0"/>
    <x v="3"/>
    <x v="0"/>
    <x v="0"/>
    <x v="0"/>
    <x v="0"/>
    <x v="0"/>
    <x v="1"/>
    <x v="6"/>
    <x v="1"/>
    <x v="0"/>
    <x v="0"/>
    <x v="0"/>
    <x v="0"/>
    <x v="0"/>
    <x v="0"/>
    <x v="0"/>
    <x v="0"/>
    <x v="1"/>
    <x v="1"/>
    <x v="0"/>
    <x v="0"/>
    <x v="1"/>
    <x v="1"/>
    <x v="0"/>
    <x v="0"/>
    <x v="2"/>
    <x v="1"/>
    <x v="0"/>
    <x v="1"/>
    <x v="1"/>
    <x v="1"/>
    <x v="2"/>
    <x v="0"/>
    <x v="0"/>
    <x v="0"/>
    <x v="0"/>
    <x v="0"/>
    <x v="430"/>
    <x v="1"/>
    <x v="0"/>
    <x v="1"/>
    <x v="0"/>
    <x v="1"/>
    <s v="Recommendations for improvement"/>
    <s v="Clear explanation of what the school / local authority / proprietor of independent schools is expected to do next"/>
    <s v="Indication of the support needed to make improvements"/>
    <s v="Any planned follow-up activity by HM Inspectors"/>
    <m/>
    <m/>
    <m/>
    <m/>
    <m/>
    <m/>
    <m/>
    <s v="Recommendations for improvement"/>
    <s v="Clear explanation of what the school / local authority / proprietor of independent schools is expected to do next"/>
    <s v="Indication of the support needed to make improvements"/>
    <m/>
    <x v="1"/>
    <x v="1"/>
    <m/>
    <s v="Individual"/>
    <x v="0"/>
    <s v="Teacher or other staff "/>
    <x v="24"/>
    <s v="Teacher / Lecturer / Practitioner"/>
    <m/>
    <x v="0"/>
    <x v="0"/>
    <s v="Primary"/>
    <m/>
    <m/>
    <m/>
    <m/>
    <m/>
    <m/>
    <m/>
    <s v="Not Answered"/>
    <m/>
    <m/>
    <m/>
    <s v="Do not publish response"/>
    <s v="ANON-E7Y6-NCEN-F"/>
  </r>
  <r>
    <n v="710"/>
    <m/>
    <s v="c"/>
    <n v="411"/>
    <m/>
    <x v="0"/>
    <x v="1"/>
    <x v="2"/>
    <x v="1"/>
    <x v="0"/>
    <x v="0"/>
    <x v="3"/>
    <m/>
    <x v="2"/>
    <m/>
    <x v="4"/>
    <m/>
    <x v="3"/>
    <x v="0"/>
    <x v="1"/>
    <m/>
    <x v="2"/>
    <x v="0"/>
    <x v="0"/>
    <x v="0"/>
    <x v="0"/>
    <x v="1"/>
    <x v="1"/>
    <x v="0"/>
    <x v="0"/>
    <m/>
    <x v="3"/>
    <x v="210"/>
    <x v="1"/>
    <x v="0"/>
    <x v="0"/>
    <x v="0"/>
    <x v="1"/>
    <x v="1"/>
    <x v="1"/>
    <x v="0"/>
    <x v="3"/>
    <x v="0"/>
    <x v="0"/>
    <x v="0"/>
    <x v="0"/>
    <x v="4"/>
    <x v="0"/>
    <x v="0"/>
    <x v="1"/>
    <x v="0"/>
    <x v="1"/>
    <x v="1"/>
    <x v="0"/>
    <x v="0"/>
    <x v="1"/>
    <x v="0"/>
    <x v="0"/>
    <x v="0"/>
    <x v="0"/>
    <x v="1"/>
    <x v="0"/>
    <x v="1"/>
    <x v="0"/>
    <x v="0"/>
    <x v="2"/>
    <x v="1"/>
    <x v="1"/>
    <x v="0"/>
    <x v="0"/>
    <x v="0"/>
    <x v="431"/>
    <x v="0"/>
    <x v="0"/>
    <x v="0"/>
    <x v="0"/>
    <x v="1"/>
    <s v="Recommendations for improvement"/>
    <s v="Clear explanation of what the school / local authority / proprietor of independent schools is expected to do next"/>
    <m/>
    <s v="Any planned follow-up activity by HM Inspectors"/>
    <m/>
    <m/>
    <m/>
    <s v="Clear summary of strengths and areas for development"/>
    <m/>
    <s v="Clear explanation of any inspection grades if these are part of the inspection"/>
    <s v="Examples of effective practice"/>
    <m/>
    <s v="Clear explanation of what the school / local authority / proprietor of independent schools is expected to do next"/>
    <m/>
    <s v="Any planned follow-up activity by HM Inspectors"/>
    <x v="0"/>
    <x v="0"/>
    <m/>
    <s v="Individual"/>
    <x v="0"/>
    <s v="Teacher or other staff "/>
    <x v="24"/>
    <s v="Teacher / Lecturer / Practitioner"/>
    <m/>
    <x v="0"/>
    <x v="0"/>
    <s v="Primary"/>
    <m/>
    <s v="Public Sector"/>
    <s v="Secondary"/>
    <m/>
    <m/>
    <m/>
    <m/>
    <s v="Not Answered"/>
    <m/>
    <m/>
    <m/>
    <s v="Publish response"/>
    <s v="ANON-E7Y6-NCPB-E"/>
  </r>
  <r>
    <n v="711"/>
    <m/>
    <s v="c"/>
    <n v="489"/>
    <m/>
    <x v="0"/>
    <x v="1"/>
    <x v="0"/>
    <x v="0"/>
    <x v="2"/>
    <x v="2"/>
    <x v="0"/>
    <s v="Following processes used within the school"/>
    <x v="1"/>
    <m/>
    <x v="2"/>
    <m/>
    <x v="2"/>
    <x v="0"/>
    <x v="1"/>
    <m/>
    <x v="3"/>
    <x v="2"/>
    <x v="0"/>
    <x v="2"/>
    <x v="1"/>
    <x v="0"/>
    <x v="0"/>
    <x v="1"/>
    <x v="0"/>
    <m/>
    <x v="2"/>
    <x v="211"/>
    <x v="0"/>
    <x v="0"/>
    <x v="0"/>
    <x v="0"/>
    <x v="0"/>
    <x v="0"/>
    <x v="0"/>
    <x v="0"/>
    <x v="3"/>
    <x v="0"/>
    <x v="2"/>
    <x v="1"/>
    <x v="0"/>
    <x v="0"/>
    <x v="0"/>
    <x v="0"/>
    <x v="1"/>
    <x v="1"/>
    <x v="1"/>
    <x v="1"/>
    <x v="1"/>
    <x v="1"/>
    <x v="1"/>
    <x v="0"/>
    <x v="0"/>
    <x v="0"/>
    <x v="2"/>
    <x v="1"/>
    <x v="0"/>
    <x v="1"/>
    <x v="0"/>
    <x v="0"/>
    <x v="0"/>
    <x v="0"/>
    <x v="1"/>
    <x v="0"/>
    <x v="0"/>
    <x v="0"/>
    <x v="432"/>
    <x v="1"/>
    <x v="0"/>
    <x v="0"/>
    <x v="1"/>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s v="Timely publication after the inspection"/>
    <m/>
    <s v="Examples of effective practice"/>
    <m/>
    <m/>
    <m/>
    <m/>
    <x v="3"/>
    <x v="2"/>
    <m/>
    <s v="Individual"/>
    <x v="0"/>
    <s v="Teacher or other staff "/>
    <x v="24"/>
    <s v="Teacher / Lecturer / Practitioner"/>
    <m/>
    <x v="0"/>
    <x v="0"/>
    <s v="Primary"/>
    <m/>
    <m/>
    <m/>
    <m/>
    <m/>
    <m/>
    <m/>
    <s v="Not Answered"/>
    <m/>
    <m/>
    <m/>
    <s v="Do not publish response"/>
    <s v="ANON-E7Y6-NXQ2-M"/>
  </r>
  <r>
    <n v="712"/>
    <m/>
    <s v="c"/>
    <n v="545"/>
    <m/>
    <x v="0"/>
    <x v="1"/>
    <x v="1"/>
    <x v="1"/>
    <x v="0"/>
    <x v="0"/>
    <x v="2"/>
    <s v="They could observe lessons."/>
    <x v="2"/>
    <m/>
    <x v="3"/>
    <m/>
    <x v="5"/>
    <x v="0"/>
    <x v="1"/>
    <m/>
    <x v="3"/>
    <x v="2"/>
    <x v="0"/>
    <x v="1"/>
    <x v="1"/>
    <x v="0"/>
    <x v="1"/>
    <x v="0"/>
    <x v="0"/>
    <m/>
    <x v="4"/>
    <x v="212"/>
    <x v="5"/>
    <x v="0"/>
    <x v="0"/>
    <x v="0"/>
    <x v="0"/>
    <x v="0"/>
    <x v="1"/>
    <x v="4"/>
    <x v="0"/>
    <x v="1"/>
    <x v="2"/>
    <x v="1"/>
    <x v="0"/>
    <x v="2"/>
    <x v="0"/>
    <x v="0"/>
    <x v="1"/>
    <x v="1"/>
    <x v="1"/>
    <x v="0"/>
    <x v="1"/>
    <x v="1"/>
    <x v="1"/>
    <x v="0"/>
    <x v="0"/>
    <x v="4"/>
    <x v="2"/>
    <x v="1"/>
    <x v="0"/>
    <x v="1"/>
    <x v="0"/>
    <x v="0"/>
    <x v="0"/>
    <x v="0"/>
    <x v="1"/>
    <x v="115"/>
    <x v="0"/>
    <x v="0"/>
    <x v="433"/>
    <x v="0"/>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5"/>
    <x v="0"/>
    <s v="Some may need more input than others."/>
    <s v="Individual"/>
    <x v="0"/>
    <s v="Teacher or other staff "/>
    <x v="24"/>
    <s v="Teacher / Lecturer / Practitioner"/>
    <m/>
    <x v="0"/>
    <x v="0"/>
    <m/>
    <m/>
    <m/>
    <s v="Secondary"/>
    <m/>
    <m/>
    <m/>
    <m/>
    <s v="Not Answered"/>
    <m/>
    <m/>
    <m/>
    <s v="Do not publish response"/>
    <s v="ANON-E7Y6-NXXH-H"/>
  </r>
  <r>
    <n v="713"/>
    <m/>
    <s v="c"/>
    <n v="616"/>
    <m/>
    <x v="0"/>
    <x v="1"/>
    <x v="2"/>
    <x v="2"/>
    <x v="1"/>
    <x v="2"/>
    <x v="0"/>
    <s v="Focus groups and direct conversations"/>
    <x v="0"/>
    <s v="More meaningful trusted conversations not necessarily requiring backup from paper evidence."/>
    <x v="3"/>
    <m/>
    <x v="3"/>
    <x v="0"/>
    <x v="0"/>
    <m/>
    <x v="3"/>
    <x v="2"/>
    <x v="0"/>
    <x v="1"/>
    <x v="2"/>
    <x v="0"/>
    <x v="0"/>
    <x v="1"/>
    <x v="0"/>
    <m/>
    <x v="1"/>
    <x v="0"/>
    <x v="1"/>
    <x v="3"/>
    <x v="2"/>
    <x v="2"/>
    <x v="2"/>
    <x v="3"/>
    <x v="0"/>
    <x v="0"/>
    <x v="3"/>
    <x v="0"/>
    <x v="0"/>
    <x v="1"/>
    <x v="0"/>
    <x v="2"/>
    <x v="1"/>
    <x v="0"/>
    <x v="1"/>
    <x v="0"/>
    <x v="1"/>
    <x v="1"/>
    <x v="4"/>
    <x v="0"/>
    <x v="1"/>
    <x v="0"/>
    <x v="0"/>
    <x v="0"/>
    <x v="0"/>
    <x v="0"/>
    <x v="0"/>
    <x v="1"/>
    <x v="1"/>
    <x v="1"/>
    <x v="2"/>
    <x v="1"/>
    <x v="0"/>
    <x v="0"/>
    <x v="0"/>
    <x v="0"/>
    <x v="434"/>
    <x v="1"/>
    <x v="0"/>
    <x v="0"/>
    <x v="1"/>
    <x v="0"/>
    <m/>
    <m/>
    <m/>
    <m/>
    <m/>
    <m/>
    <s v="Language and content which reflects the context of the school"/>
    <s v="Clear summary of strengths and areas for development"/>
    <s v="Timely publication after the inspection"/>
    <m/>
    <m/>
    <m/>
    <m/>
    <m/>
    <m/>
    <x v="3"/>
    <x v="0"/>
    <m/>
    <s v="Individual"/>
    <x v="0"/>
    <s v="Teacher or other staff "/>
    <x v="24"/>
    <s v="Teacher / Lecturer / Practitioner"/>
    <m/>
    <x v="0"/>
    <x v="0"/>
    <s v="Primary"/>
    <m/>
    <m/>
    <m/>
    <m/>
    <m/>
    <m/>
    <m/>
    <s v="Not Answered"/>
    <m/>
    <m/>
    <m/>
    <s v="Do not publish response"/>
    <s v="ANON-E7Y6-NXVS-T"/>
  </r>
  <r>
    <n v="714"/>
    <m/>
    <s v="c"/>
    <n v="666"/>
    <m/>
    <x v="0"/>
    <x v="1"/>
    <x v="2"/>
    <x v="6"/>
    <x v="0"/>
    <x v="0"/>
    <x v="2"/>
    <s v="Children need a relationship with people before they truly open up. I'm not sure how much value there is in someone who doesn't know the children speaking to them. It would be better to have known adults there too."/>
    <x v="0"/>
    <s v="Having been through two inspections in my career, I feel like we have to be extremely positive or it will simply come back and reflect badly on us and the school. Meanwhile we as teachers and support staff are at breaking point with dysregulated behaviour. Staff in my school are frequently hit or slapped. This was happening at the first inspection I went through many years ago and staff told inspectors even although they didn't witness this. Instead of support, we came out weak for behaviour. The sad thing is this is happening again now with many of the same staff as the inspection years ago. I don't think it is a reflection on experienced staff but if we were truthful, we would look bad."/>
    <x v="0"/>
    <s v="Go out into the playground and actually speak to parents face to face in an informal way."/>
    <x v="6"/>
    <x v="3"/>
    <x v="2"/>
    <s v="At a time when budgets in education are being squeezed more and more, I feel quite strongly that no more money should be spent on increasing inspections."/>
    <x v="1"/>
    <x v="1"/>
    <x v="1"/>
    <x v="1"/>
    <x v="1"/>
    <x v="0"/>
    <x v="0"/>
    <x v="1"/>
    <x v="0"/>
    <m/>
    <x v="2"/>
    <x v="213"/>
    <x v="3"/>
    <x v="1"/>
    <x v="2"/>
    <x v="2"/>
    <x v="2"/>
    <x v="3"/>
    <x v="1"/>
    <x v="0"/>
    <x v="4"/>
    <x v="1"/>
    <x v="4"/>
    <x v="0"/>
    <x v="1"/>
    <x v="2"/>
    <x v="0"/>
    <x v="1"/>
    <x v="0"/>
    <x v="0"/>
    <x v="1"/>
    <x v="0"/>
    <x v="1"/>
    <x v="1"/>
    <x v="0"/>
    <x v="0"/>
    <x v="4"/>
    <x v="1"/>
    <x v="2"/>
    <x v="0"/>
    <x v="0"/>
    <x v="0"/>
    <x v="1"/>
    <x v="2"/>
    <x v="1"/>
    <x v="0"/>
    <x v="4"/>
    <x v="0"/>
    <x v="0"/>
    <x v="0"/>
    <x v="435"/>
    <x v="0"/>
    <x v="1"/>
    <x v="0"/>
    <x v="1"/>
    <x v="1"/>
    <m/>
    <m/>
    <s v="Indication of the support needed to make improvements"/>
    <m/>
    <m/>
    <m/>
    <m/>
    <m/>
    <s v="Timely publication after the inspection"/>
    <m/>
    <m/>
    <m/>
    <s v="Clear explanation of what the school / local authority / proprietor of independent schools is expected to do next"/>
    <s v="Indication of the support needed to make improvements"/>
    <m/>
    <x v="5"/>
    <x v="1"/>
    <m/>
    <s v="Individual"/>
    <x v="0"/>
    <s v="Teacher or other staff "/>
    <x v="24"/>
    <s v="Teacher / Lecturer / Practitioner"/>
    <m/>
    <x v="0"/>
    <x v="0"/>
    <s v="Primary"/>
    <m/>
    <m/>
    <m/>
    <m/>
    <m/>
    <m/>
    <m/>
    <s v="Not Answered"/>
    <m/>
    <m/>
    <s v="As a parent within Perth and Kinross, I could list schools in order of perceived excellence based in the geographical area. Schools in more affluent areas also seem to have higher attendance. Does this mean schools in deprived areas are always struggling more? I'd be interested to to know if there is currently a correlation between deprivation and inspection scores. _x000a__x000a_As a teacher, it has been suggested to my staff that if all children aren't engaged, the lesson content must be boring. My staff found this deeply offensive in a time where behaviour has been getting steadily worse. The blame is always put back on staff. _x000a__x000a_I wish inspections would focus on the things that parents, staff and children are worried about rather than attainment and individual lessons. The issues facing schools include dysregulated behaviour, inclusion and support for the huge level of need in many classrooms. Inspections should try to focus on making these things better rather than what they do now."/>
    <s v="Do not publish response"/>
    <s v="ANON-E7Y6-NXRG-A"/>
  </r>
  <r>
    <n v="715"/>
    <m/>
    <s v="c"/>
    <n v="830"/>
    <m/>
    <x v="0"/>
    <x v="1"/>
    <x v="2"/>
    <x v="0"/>
    <x v="0"/>
    <x v="0"/>
    <x v="2"/>
    <m/>
    <x v="1"/>
    <m/>
    <x v="3"/>
    <s v="Parents used the inspection meeting with the team to essentially 'witch-hunt' a family they were not happy with. The inspectors thought this was a waste of time. Parents should be made aware of what is appropriate."/>
    <x v="2"/>
    <x v="0"/>
    <x v="0"/>
    <m/>
    <x v="2"/>
    <x v="0"/>
    <x v="5"/>
    <x v="2"/>
    <x v="0"/>
    <x v="0"/>
    <x v="0"/>
    <x v="1"/>
    <x v="0"/>
    <s v="There is currently a stigma in the education community about the grading system."/>
    <x v="1"/>
    <x v="0"/>
    <x v="1"/>
    <x v="1"/>
    <x v="0"/>
    <x v="0"/>
    <x v="0"/>
    <x v="0"/>
    <x v="1"/>
    <x v="0"/>
    <x v="4"/>
    <x v="0"/>
    <x v="1"/>
    <x v="0"/>
    <x v="1"/>
    <x v="2"/>
    <x v="1"/>
    <x v="0"/>
    <x v="0"/>
    <x v="0"/>
    <x v="0"/>
    <x v="1"/>
    <x v="0"/>
    <x v="0"/>
    <x v="1"/>
    <x v="1"/>
    <x v="2"/>
    <x v="0"/>
    <x v="0"/>
    <x v="0"/>
    <x v="2"/>
    <x v="1"/>
    <x v="0"/>
    <x v="4"/>
    <x v="4"/>
    <x v="0"/>
    <x v="0"/>
    <x v="0"/>
    <x v="0"/>
    <x v="0"/>
    <x v="436"/>
    <x v="1"/>
    <x v="0"/>
    <x v="0"/>
    <x v="0"/>
    <x v="1"/>
    <s v="Recommendations for improvement"/>
    <s v="Clear explanation of what the school / local authority / proprietor of independent schools is expected to do next"/>
    <s v="Indication of the support needed to make improvements"/>
    <m/>
    <m/>
    <m/>
    <m/>
    <s v="Clear summary of strengths and areas for development"/>
    <s v="Timely publication after the inspection"/>
    <m/>
    <s v="Examples of effective practice"/>
    <m/>
    <m/>
    <m/>
    <m/>
    <x v="3"/>
    <x v="2"/>
    <m/>
    <s v="Individual"/>
    <x v="0"/>
    <s v="Teacher or other staff "/>
    <x v="24"/>
    <s v="Teacher / Lecturer / Practitioner"/>
    <m/>
    <x v="0"/>
    <x v="0"/>
    <s v="Primary"/>
    <m/>
    <m/>
    <m/>
    <m/>
    <m/>
    <m/>
    <m/>
    <s v="Not Answered"/>
    <m/>
    <m/>
    <s v="I feel strongly that there should be a small schools model for inspection. It is unfair that small schools are subject to the same amount of time and observations as a larger school. For example, we are a two class school who were inspected and observed multiple times throughout the week and the inspectors were very visible due to the nature of the school building. If we were in a larger school, teachers and staff would have less pressure on them, less visibility and less pressure as the inspectors' time would be spread across many more classes."/>
    <s v="Publish response"/>
    <s v="ANON-E7Y6-NXTC-8"/>
  </r>
  <r>
    <n v="716"/>
    <m/>
    <s v="c"/>
    <n v="871"/>
    <m/>
    <x v="0"/>
    <x v="1"/>
    <x v="2"/>
    <x v="2"/>
    <x v="1"/>
    <x v="1"/>
    <x v="2"/>
    <s v="Sample groups of pupils to meet inspectors."/>
    <x v="1"/>
    <s v="one to one appointments for those teachers/other staff who wish to meet HMI"/>
    <x v="3"/>
    <m/>
    <x v="3"/>
    <x v="0"/>
    <x v="1"/>
    <m/>
    <x v="0"/>
    <x v="3"/>
    <x v="2"/>
    <x v="0"/>
    <x v="3"/>
    <x v="1"/>
    <x v="0"/>
    <x v="1"/>
    <x v="0"/>
    <m/>
    <x v="3"/>
    <x v="214"/>
    <x v="3"/>
    <x v="1"/>
    <x v="0"/>
    <x v="1"/>
    <x v="1"/>
    <x v="2"/>
    <x v="4"/>
    <x v="0"/>
    <x v="6"/>
    <x v="1"/>
    <x v="2"/>
    <x v="0"/>
    <x v="0"/>
    <x v="2"/>
    <x v="0"/>
    <x v="3"/>
    <x v="1"/>
    <x v="1"/>
    <x v="1"/>
    <x v="1"/>
    <x v="0"/>
    <x v="1"/>
    <x v="1"/>
    <x v="1"/>
    <x v="0"/>
    <x v="0"/>
    <x v="0"/>
    <x v="1"/>
    <x v="2"/>
    <x v="0"/>
    <x v="0"/>
    <x v="2"/>
    <x v="2"/>
    <x v="0"/>
    <x v="0"/>
    <x v="116"/>
    <x v="0"/>
    <x v="0"/>
    <x v="1"/>
    <x v="0"/>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4"/>
    <x v="1"/>
    <m/>
    <s v="Individual"/>
    <x v="0"/>
    <s v="Teacher or other staff "/>
    <x v="24"/>
    <s v="Other, please state:"/>
    <s v="retired teacher"/>
    <x v="0"/>
    <x v="0"/>
    <m/>
    <m/>
    <m/>
    <s v="Secondary"/>
    <m/>
    <m/>
    <m/>
    <m/>
    <s v="Not Answered"/>
    <m/>
    <m/>
    <m/>
    <s v="Do not publish response"/>
    <s v="ANON-E7Y6-NXEY-F"/>
  </r>
  <r>
    <n v="717"/>
    <m/>
    <s v="c"/>
    <n v="879"/>
    <m/>
    <x v="0"/>
    <x v="1"/>
    <x v="2"/>
    <x v="1"/>
    <x v="1"/>
    <x v="2"/>
    <x v="3"/>
    <s v="Greater numbers of pupils involved in focus groups to fully reflect thoughts of the masses,"/>
    <x v="2"/>
    <m/>
    <x v="3"/>
    <m/>
    <x v="6"/>
    <x v="1"/>
    <x v="4"/>
    <m/>
    <x v="1"/>
    <x v="1"/>
    <x v="1"/>
    <x v="1"/>
    <x v="1"/>
    <x v="0"/>
    <x v="1"/>
    <x v="0"/>
    <x v="0"/>
    <s v="The report received by schools should include clear details of any areas of strength and improvements._x000a__x000a_If the Inspection Team find any area weak they should support the school by giving clear, structured advice re how to improve."/>
    <x v="0"/>
    <x v="0"/>
    <x v="1"/>
    <x v="1"/>
    <x v="0"/>
    <x v="0"/>
    <x v="0"/>
    <x v="0"/>
    <x v="1"/>
    <x v="0"/>
    <x v="3"/>
    <x v="0"/>
    <x v="2"/>
    <x v="1"/>
    <x v="0"/>
    <x v="0"/>
    <x v="0"/>
    <x v="0"/>
    <x v="1"/>
    <x v="1"/>
    <x v="1"/>
    <x v="0"/>
    <x v="1"/>
    <x v="1"/>
    <x v="1"/>
    <x v="0"/>
    <x v="4"/>
    <x v="4"/>
    <x v="2"/>
    <x v="1"/>
    <x v="0"/>
    <x v="1"/>
    <x v="0"/>
    <x v="0"/>
    <x v="0"/>
    <x v="0"/>
    <x v="1"/>
    <x v="117"/>
    <x v="0"/>
    <x v="0"/>
    <x v="437"/>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s v="Other (please comment in the box below)"/>
    <m/>
    <s v="Language and content which reflects the context of the school"/>
    <s v="Clear summary of strengths and areas for development"/>
    <m/>
    <s v="Clear explanation of any inspection grades if these are part of the inspection"/>
    <m/>
    <m/>
    <m/>
    <m/>
    <m/>
    <x v="4"/>
    <x v="2"/>
    <m/>
    <s v="Individual"/>
    <x v="0"/>
    <s v="Teacher or other staff "/>
    <x v="24"/>
    <s v="Teacher / Lecturer / Practitioner"/>
    <s v="Also a parent"/>
    <x v="0"/>
    <x v="0"/>
    <m/>
    <m/>
    <m/>
    <s v="Secondary"/>
    <m/>
    <m/>
    <m/>
    <m/>
    <s v="Other, please state:"/>
    <m/>
    <m/>
    <m/>
    <s v="Do not publish response"/>
    <s v="ANON-E7Y6-NXPJ-B"/>
  </r>
  <r>
    <n v="718"/>
    <m/>
    <s v="c"/>
    <n v="979"/>
    <m/>
    <x v="0"/>
    <x v="1"/>
    <x v="0"/>
    <x v="5"/>
    <x v="2"/>
    <x v="0"/>
    <x v="0"/>
    <m/>
    <x v="0"/>
    <s v="Ensure anonymity."/>
    <x v="0"/>
    <s v="Invite parents in for open afternoon."/>
    <x v="2"/>
    <x v="1"/>
    <x v="1"/>
    <m/>
    <x v="2"/>
    <x v="0"/>
    <x v="1"/>
    <x v="1"/>
    <x v="0"/>
    <x v="0"/>
    <x v="1"/>
    <x v="1"/>
    <x v="0"/>
    <m/>
    <x v="1"/>
    <x v="0"/>
    <x v="1"/>
    <x v="1"/>
    <x v="0"/>
    <x v="0"/>
    <x v="0"/>
    <x v="0"/>
    <x v="0"/>
    <x v="1"/>
    <x v="4"/>
    <x v="0"/>
    <x v="0"/>
    <x v="0"/>
    <x v="1"/>
    <x v="4"/>
    <x v="0"/>
    <x v="0"/>
    <x v="0"/>
    <x v="0"/>
    <x v="0"/>
    <x v="1"/>
    <x v="1"/>
    <x v="0"/>
    <x v="0"/>
    <x v="0"/>
    <x v="4"/>
    <x v="2"/>
    <x v="0"/>
    <x v="1"/>
    <x v="0"/>
    <x v="1"/>
    <x v="0"/>
    <x v="1"/>
    <x v="0"/>
    <x v="0"/>
    <x v="1"/>
    <x v="0"/>
    <x v="0"/>
    <x v="0"/>
    <x v="438"/>
    <x v="0"/>
    <x v="0"/>
    <x v="0"/>
    <x v="1"/>
    <x v="1"/>
    <m/>
    <m/>
    <s v="Indication of the support needed to make improvements"/>
    <m/>
    <m/>
    <m/>
    <m/>
    <s v="Clear summary of strengths and areas for development"/>
    <s v="Timely publication after the inspection"/>
    <m/>
    <s v="Examples of effective practice"/>
    <m/>
    <m/>
    <m/>
    <m/>
    <x v="6"/>
    <x v="0"/>
    <m/>
    <s v="Individual"/>
    <x v="0"/>
    <s v="Teacher or other staff "/>
    <x v="24"/>
    <s v="Teacher / Lecturer / Practitioner"/>
    <m/>
    <x v="0"/>
    <x v="0"/>
    <s v="Primary"/>
    <m/>
    <m/>
    <m/>
    <m/>
    <m/>
    <m/>
    <m/>
    <s v="Not Answered"/>
    <m/>
    <m/>
    <m/>
    <s v="Do not publish response"/>
    <s v="ANON-E7Y6-N4Q6-M"/>
  </r>
  <r>
    <n v="719"/>
    <m/>
    <s v="c"/>
    <n v="824"/>
    <m/>
    <x v="0"/>
    <x v="1"/>
    <x v="0"/>
    <x v="3"/>
    <x v="2"/>
    <x v="6"/>
    <x v="1"/>
    <m/>
    <x v="2"/>
    <m/>
    <x v="1"/>
    <m/>
    <x v="2"/>
    <x v="1"/>
    <x v="2"/>
    <m/>
    <x v="3"/>
    <x v="2"/>
    <x v="1"/>
    <x v="1"/>
    <x v="0"/>
    <x v="0"/>
    <x v="0"/>
    <x v="1"/>
    <x v="0"/>
    <m/>
    <x v="1"/>
    <x v="0"/>
    <x v="0"/>
    <x v="1"/>
    <x v="0"/>
    <x v="0"/>
    <x v="0"/>
    <x v="0"/>
    <x v="0"/>
    <x v="0"/>
    <x v="2"/>
    <x v="1"/>
    <x v="2"/>
    <x v="0"/>
    <x v="0"/>
    <x v="2"/>
    <x v="0"/>
    <x v="1"/>
    <x v="1"/>
    <x v="1"/>
    <x v="1"/>
    <x v="0"/>
    <x v="0"/>
    <x v="1"/>
    <x v="1"/>
    <x v="0"/>
    <x v="0"/>
    <x v="4"/>
    <x v="2"/>
    <x v="1"/>
    <x v="0"/>
    <x v="1"/>
    <x v="0"/>
    <x v="2"/>
    <x v="2"/>
    <x v="0"/>
    <x v="0"/>
    <x v="0"/>
    <x v="0"/>
    <x v="0"/>
    <x v="439"/>
    <x v="0"/>
    <x v="0"/>
    <x v="0"/>
    <x v="1"/>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s v="Timely publication after the inspection"/>
    <m/>
    <m/>
    <m/>
    <m/>
    <m/>
    <m/>
    <x v="5"/>
    <x v="2"/>
    <m/>
    <s v="Individual"/>
    <x v="0"/>
    <s v="Teacher or other staff "/>
    <x v="24"/>
    <s v="Other, please state:"/>
    <s v="Principal Teacher of Guidance"/>
    <x v="0"/>
    <x v="0"/>
    <m/>
    <m/>
    <m/>
    <s v="Secondary"/>
    <m/>
    <m/>
    <m/>
    <m/>
    <s v="Not Answered"/>
    <m/>
    <m/>
    <m/>
    <s v="Publish response"/>
    <s v="ANON-E7Y6-NXTR-Q"/>
  </r>
  <r>
    <n v="720"/>
    <m/>
    <s v="c"/>
    <n v="35"/>
    <m/>
    <x v="0"/>
    <x v="1"/>
    <x v="2"/>
    <x v="0"/>
    <x v="1"/>
    <x v="2"/>
    <x v="0"/>
    <s v="I think that the pupil questionnaires, focus groups and direct conversations are a good start. I would like to see opportunities for pupils to drop into inspection teams and have discussions directly. I think that inspections also need to take consideration of the voice of those who do not participate directly. I think this could be achieved by wider consideration and evidence of pupil voice."/>
    <x v="0"/>
    <s v="I think that there needs to be explicit opportunities for staff to engage in direct conversations with inspectors and part of the inspection should afford specific time for individual staff to engage in these conversations."/>
    <x v="3"/>
    <m/>
    <x v="0"/>
    <x v="0"/>
    <x v="1"/>
    <s v="I think that every school should be inspected within a 7 year cycle but that each school should not necessarily have to wait 7 years before being inspected again. Schools which are not making improvement need to be seen more frequently. There also needs to be a way for an inspection to be triggered by parents/carers or staff. Schools with new head teachers should also be inspected after 1 full year in post and before 3 full years in post."/>
    <x v="2"/>
    <x v="0"/>
    <x v="1"/>
    <x v="0"/>
    <x v="0"/>
    <x v="0"/>
    <x v="1"/>
    <x v="0"/>
    <x v="1"/>
    <s v="The context of the school should be explicit within the inspection summary statement. There should be comparison with similar schools in Scotland to provide context._x000a__x000a_In terms of grades, I particularly believe that the &quot;good&quot; grade needs to either actually mean good or get changed to satisfactory. I do not believe that a satisfactory grade is sufficient for a school to continue to avoid additional support measures. Therefore it is not truly satisfactory."/>
    <x v="3"/>
    <x v="215"/>
    <x v="5"/>
    <x v="1"/>
    <x v="1"/>
    <x v="1"/>
    <x v="1"/>
    <x v="1"/>
    <x v="1"/>
    <x v="0"/>
    <x v="0"/>
    <x v="0"/>
    <x v="0"/>
    <x v="0"/>
    <x v="1"/>
    <x v="5"/>
    <x v="1"/>
    <x v="0"/>
    <x v="1"/>
    <x v="1"/>
    <x v="1"/>
    <x v="0"/>
    <x v="3"/>
    <x v="0"/>
    <x v="1"/>
    <x v="0"/>
    <x v="5"/>
    <x v="0"/>
    <x v="0"/>
    <x v="1"/>
    <x v="0"/>
    <x v="0"/>
    <x v="0"/>
    <x v="0"/>
    <x v="4"/>
    <x v="1"/>
    <x v="1"/>
    <x v="0"/>
    <x v="0"/>
    <x v="0"/>
    <x v="440"/>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m/>
    <m/>
    <s v="Clear explanation of what the school / local authority / proprietor of independent schools is expected to do next"/>
    <m/>
    <m/>
    <x v="0"/>
    <x v="0"/>
    <m/>
    <s v="Individual"/>
    <x v="0"/>
    <s v="Teacher or other staff "/>
    <x v="25"/>
    <s v="Teacher / Lecturer / Practitioner"/>
    <m/>
    <x v="0"/>
    <x v="0"/>
    <m/>
    <m/>
    <m/>
    <s v="Secondary"/>
    <m/>
    <m/>
    <m/>
    <m/>
    <s v="Not Answered"/>
    <m/>
    <m/>
    <m/>
    <s v="Do not publish response"/>
    <s v="ANON-E7Y6-NC8N-2"/>
  </r>
  <r>
    <n v="721"/>
    <m/>
    <s v="c"/>
    <n v="64"/>
    <m/>
    <x v="0"/>
    <x v="1"/>
    <x v="0"/>
    <x v="2"/>
    <x v="1"/>
    <x v="2"/>
    <x v="2"/>
    <s v="Ensure a wide group of children are selected from all year groups involved."/>
    <x v="0"/>
    <s v="Give school staff opportunities to speak after observations. The inspection process is meant to support all staff to improve their practice. No feedback= no impact."/>
    <x v="2"/>
    <s v="But only a small percentage of parents and carers actually complete the surveys."/>
    <x v="0"/>
    <x v="0"/>
    <x v="0"/>
    <s v="Regular inspection with 1 QI focus"/>
    <x v="1"/>
    <x v="2"/>
    <x v="1"/>
    <x v="1"/>
    <x v="1"/>
    <x v="0"/>
    <x v="0"/>
    <x v="1"/>
    <x v="0"/>
    <s v="Simple bullet points. Consise with actual support ideas or recommendations"/>
    <x v="2"/>
    <x v="216"/>
    <x v="1"/>
    <x v="1"/>
    <x v="0"/>
    <x v="0"/>
    <x v="0"/>
    <x v="0"/>
    <x v="0"/>
    <x v="5"/>
    <x v="0"/>
    <x v="0"/>
    <x v="2"/>
    <x v="1"/>
    <x v="0"/>
    <x v="0"/>
    <x v="0"/>
    <x v="0"/>
    <x v="1"/>
    <x v="1"/>
    <x v="1"/>
    <x v="0"/>
    <x v="1"/>
    <x v="1"/>
    <x v="1"/>
    <x v="0"/>
    <x v="4"/>
    <x v="4"/>
    <x v="2"/>
    <x v="1"/>
    <x v="0"/>
    <x v="1"/>
    <x v="0"/>
    <x v="1"/>
    <x v="0"/>
    <x v="0"/>
    <x v="1"/>
    <x v="0"/>
    <x v="0"/>
    <x v="0"/>
    <x v="441"/>
    <x v="0"/>
    <x v="0"/>
    <x v="0"/>
    <x v="1"/>
    <x v="0"/>
    <m/>
    <m/>
    <m/>
    <m/>
    <m/>
    <m/>
    <m/>
    <s v="Clear summary of strengths and areas for development"/>
    <s v="Timely publication after the inspection"/>
    <m/>
    <s v="Examples of effective practice"/>
    <m/>
    <m/>
    <m/>
    <m/>
    <x v="0"/>
    <x v="0"/>
    <m/>
    <s v="Individual"/>
    <x v="0"/>
    <s v="Teacher or other staff "/>
    <x v="25"/>
    <s v="Teacher / Lecturer / Practitioner"/>
    <m/>
    <x v="0"/>
    <x v="0"/>
    <s v="Primary"/>
    <m/>
    <m/>
    <m/>
    <m/>
    <m/>
    <m/>
    <m/>
    <s v="Local authority"/>
    <m/>
    <m/>
    <m/>
    <s v="Publish response"/>
    <s v="ANON-E7Y6-NCU3-4"/>
  </r>
  <r>
    <n v="722"/>
    <m/>
    <s v="c"/>
    <n v="101"/>
    <m/>
    <x v="0"/>
    <x v="1"/>
    <x v="1"/>
    <x v="5"/>
    <x v="1"/>
    <x v="0"/>
    <x v="4"/>
    <m/>
    <x v="1"/>
    <s v="Meetings_x000a_Discussions"/>
    <x v="4"/>
    <m/>
    <x v="0"/>
    <x v="0"/>
    <x v="4"/>
    <m/>
    <x v="1"/>
    <x v="1"/>
    <x v="0"/>
    <x v="1"/>
    <x v="0"/>
    <x v="1"/>
    <x v="1"/>
    <x v="1"/>
    <x v="0"/>
    <m/>
    <x v="1"/>
    <x v="0"/>
    <x v="3"/>
    <x v="1"/>
    <x v="4"/>
    <x v="1"/>
    <x v="1"/>
    <x v="1"/>
    <x v="0"/>
    <x v="1"/>
    <x v="2"/>
    <x v="1"/>
    <x v="0"/>
    <x v="2"/>
    <x v="1"/>
    <x v="2"/>
    <x v="0"/>
    <x v="0"/>
    <x v="1"/>
    <x v="0"/>
    <x v="1"/>
    <x v="3"/>
    <x v="0"/>
    <x v="0"/>
    <x v="0"/>
    <x v="0"/>
    <x v="0"/>
    <x v="5"/>
    <x v="0"/>
    <x v="0"/>
    <x v="3"/>
    <x v="0"/>
    <x v="1"/>
    <x v="1"/>
    <x v="1"/>
    <x v="1"/>
    <x v="3"/>
    <x v="0"/>
    <x v="0"/>
    <x v="0"/>
    <x v="442"/>
    <x v="1"/>
    <x v="0"/>
    <x v="0"/>
    <x v="0"/>
    <x v="0"/>
    <m/>
    <s v="Clear explanation of what the school / local authority / proprietor of independent schools is expected to do next"/>
    <m/>
    <s v="Any planned follow-up activity by HM Inspectors"/>
    <m/>
    <m/>
    <m/>
    <s v="Clear summary of strengths and areas for development"/>
    <s v="Timely publication after the inspection"/>
    <s v="Clear explanation of any inspection grades if these are part of the inspection"/>
    <m/>
    <m/>
    <m/>
    <m/>
    <m/>
    <x v="2"/>
    <x v="0"/>
    <m/>
    <s v="Individual"/>
    <x v="0"/>
    <s v="Teacher or other staff "/>
    <x v="25"/>
    <s v="Teacher / Lecturer / Practitioner"/>
    <m/>
    <x v="0"/>
    <x v="1"/>
    <s v="Primary"/>
    <m/>
    <m/>
    <m/>
    <m/>
    <m/>
    <m/>
    <m/>
    <s v="Not Answered"/>
    <m/>
    <m/>
    <m/>
    <s v="Publish response"/>
    <s v="ANON-E7Y6-NCSH-Q"/>
  </r>
  <r>
    <n v="723"/>
    <m/>
    <s v="c"/>
    <n v="114"/>
    <m/>
    <x v="0"/>
    <x v="1"/>
    <x v="0"/>
    <x v="2"/>
    <x v="1"/>
    <x v="1"/>
    <x v="4"/>
    <m/>
    <x v="0"/>
    <s v="Staff should be able to keep their opinions anonymous and not feel pressure to say just 'good things' where this might not be their genuine views but too scared to be honest."/>
    <x v="3"/>
    <m/>
    <x v="6"/>
    <x v="0"/>
    <x v="2"/>
    <m/>
    <x v="0"/>
    <x v="3"/>
    <x v="0"/>
    <x v="0"/>
    <x v="0"/>
    <x v="0"/>
    <x v="1"/>
    <x v="0"/>
    <x v="0"/>
    <m/>
    <x v="1"/>
    <x v="217"/>
    <x v="1"/>
    <x v="1"/>
    <x v="0"/>
    <x v="0"/>
    <x v="1"/>
    <x v="1"/>
    <x v="1"/>
    <x v="0"/>
    <x v="0"/>
    <x v="0"/>
    <x v="0"/>
    <x v="1"/>
    <x v="0"/>
    <x v="2"/>
    <x v="0"/>
    <x v="0"/>
    <x v="0"/>
    <x v="0"/>
    <x v="0"/>
    <x v="1"/>
    <x v="1"/>
    <x v="0"/>
    <x v="0"/>
    <x v="0"/>
    <x v="2"/>
    <x v="0"/>
    <x v="0"/>
    <x v="1"/>
    <x v="0"/>
    <x v="0"/>
    <x v="1"/>
    <x v="1"/>
    <x v="2"/>
    <x v="0"/>
    <x v="0"/>
    <x v="0"/>
    <x v="0"/>
    <x v="0"/>
    <x v="443"/>
    <x v="1"/>
    <x v="0"/>
    <x v="0"/>
    <x v="1"/>
    <x v="1"/>
    <m/>
    <m/>
    <m/>
    <m/>
    <m/>
    <m/>
    <m/>
    <s v="Clear summary of strengths and areas for development"/>
    <s v="Timely publication after the inspection"/>
    <m/>
    <s v="Examples of effective practice"/>
    <m/>
    <m/>
    <m/>
    <m/>
    <x v="2"/>
    <x v="0"/>
    <m/>
    <s v="Individual"/>
    <x v="0"/>
    <s v="Teacher or other staff "/>
    <x v="25"/>
    <s v="Teacher / Lecturer / Practitioner"/>
    <m/>
    <x v="0"/>
    <x v="0"/>
    <s v="Primary"/>
    <m/>
    <m/>
    <m/>
    <m/>
    <m/>
    <m/>
    <m/>
    <s v="Local authority"/>
    <m/>
    <m/>
    <m/>
    <s v="Do not publish response"/>
    <s v="ANON-E7Y6-NCCV-N"/>
  </r>
  <r>
    <n v="724"/>
    <m/>
    <s v="c"/>
    <n v="328"/>
    <m/>
    <x v="0"/>
    <x v="1"/>
    <x v="2"/>
    <x v="5"/>
    <x v="0"/>
    <x v="0"/>
    <x v="0"/>
    <s v="Ensure a wide range of children are included, not just those hand-picked by SLT."/>
    <x v="0"/>
    <s v="Discussion with school staff should be less like an interrogation and scrutiny. It should be a genuine conversation about their professional experience of the school."/>
    <x v="2"/>
    <s v="Questionnaires _x000a_Evening focus groups for wider participation"/>
    <x v="6"/>
    <x v="1"/>
    <x v="0"/>
    <m/>
    <x v="1"/>
    <x v="1"/>
    <x v="0"/>
    <x v="1"/>
    <x v="3"/>
    <x v="0"/>
    <x v="0"/>
    <x v="1"/>
    <x v="0"/>
    <m/>
    <x v="1"/>
    <x v="0"/>
    <x v="4"/>
    <x v="1"/>
    <x v="1"/>
    <x v="1"/>
    <x v="1"/>
    <x v="1"/>
    <x v="1"/>
    <x v="0"/>
    <x v="3"/>
    <x v="0"/>
    <x v="2"/>
    <x v="2"/>
    <x v="0"/>
    <x v="4"/>
    <x v="1"/>
    <x v="0"/>
    <x v="0"/>
    <x v="1"/>
    <x v="1"/>
    <x v="0"/>
    <x v="0"/>
    <x v="1"/>
    <x v="1"/>
    <x v="0"/>
    <x v="5"/>
    <x v="5"/>
    <x v="0"/>
    <x v="1"/>
    <x v="0"/>
    <x v="0"/>
    <x v="0"/>
    <x v="0"/>
    <x v="2"/>
    <x v="0"/>
    <x v="1"/>
    <x v="0"/>
    <x v="0"/>
    <x v="0"/>
    <x v="444"/>
    <x v="0"/>
    <x v="0"/>
    <x v="1"/>
    <x v="1"/>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s v="Recommendations for improvement"/>
    <m/>
    <m/>
    <m/>
    <x v="0"/>
    <x v="2"/>
    <m/>
    <s v="Individual"/>
    <x v="0"/>
    <s v="Teacher or other staff "/>
    <x v="25"/>
    <s v="Teacher / Lecturer / Practitioner"/>
    <m/>
    <x v="0"/>
    <x v="0"/>
    <m/>
    <m/>
    <m/>
    <s v="Secondary"/>
    <m/>
    <m/>
    <m/>
    <m/>
    <s v="Not Answered"/>
    <m/>
    <m/>
    <m/>
    <s v="Publish response"/>
    <s v="ANON-E7Y6-NCNB-C"/>
  </r>
  <r>
    <n v="725"/>
    <m/>
    <s v="c"/>
    <n v="371"/>
    <m/>
    <x v="0"/>
    <x v="1"/>
    <x v="3"/>
    <x v="3"/>
    <x v="0"/>
    <x v="0"/>
    <x v="2"/>
    <m/>
    <x v="1"/>
    <m/>
    <x v="2"/>
    <m/>
    <x v="3"/>
    <x v="0"/>
    <x v="1"/>
    <m/>
    <x v="2"/>
    <x v="0"/>
    <x v="0"/>
    <x v="0"/>
    <x v="3"/>
    <x v="0"/>
    <x v="0"/>
    <x v="1"/>
    <x v="0"/>
    <m/>
    <x v="0"/>
    <x v="0"/>
    <x v="0"/>
    <x v="0"/>
    <x v="1"/>
    <x v="1"/>
    <x v="1"/>
    <x v="1"/>
    <x v="0"/>
    <x v="0"/>
    <x v="6"/>
    <x v="1"/>
    <x v="0"/>
    <x v="0"/>
    <x v="0"/>
    <x v="2"/>
    <x v="0"/>
    <x v="0"/>
    <x v="1"/>
    <x v="0"/>
    <x v="1"/>
    <x v="0"/>
    <x v="1"/>
    <x v="1"/>
    <x v="0"/>
    <x v="0"/>
    <x v="2"/>
    <x v="0"/>
    <x v="2"/>
    <x v="1"/>
    <x v="0"/>
    <x v="1"/>
    <x v="0"/>
    <x v="0"/>
    <x v="0"/>
    <x v="0"/>
    <x v="1"/>
    <x v="0"/>
    <x v="0"/>
    <x v="0"/>
    <x v="445"/>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m/>
    <m/>
    <m/>
    <s v="Indication of the support needed to make improvements"/>
    <m/>
    <x v="2"/>
    <x v="1"/>
    <m/>
    <s v="Individual"/>
    <x v="0"/>
    <s v="Teacher or other staff "/>
    <x v="25"/>
    <s v="Teacher / Lecturer / Practitioner"/>
    <m/>
    <x v="0"/>
    <x v="0"/>
    <m/>
    <m/>
    <m/>
    <s v="Secondary"/>
    <m/>
    <m/>
    <m/>
    <m/>
    <s v="Not Answered"/>
    <m/>
    <m/>
    <m/>
    <s v="Do not publish response"/>
    <s v="ANON-E7Y6-NCGD-7"/>
  </r>
  <r>
    <n v="726"/>
    <m/>
    <s v="c"/>
    <n v="421"/>
    <m/>
    <x v="0"/>
    <x v="1"/>
    <x v="0"/>
    <x v="2"/>
    <x v="0"/>
    <x v="2"/>
    <x v="0"/>
    <s v="Related conversations where children are able to be themselves and to ensure they are being spoken to in ways they understand"/>
    <x v="0"/>
    <s v="I think staff should be given the chance to contribute anonymously"/>
    <x v="3"/>
    <m/>
    <x v="5"/>
    <x v="0"/>
    <x v="2"/>
    <m/>
    <x v="3"/>
    <x v="2"/>
    <x v="1"/>
    <x v="1"/>
    <x v="0"/>
    <x v="0"/>
    <x v="1"/>
    <x v="1"/>
    <x v="0"/>
    <m/>
    <x v="1"/>
    <x v="0"/>
    <x v="6"/>
    <x v="0"/>
    <x v="0"/>
    <x v="0"/>
    <x v="1"/>
    <x v="1"/>
    <x v="1"/>
    <x v="1"/>
    <x v="4"/>
    <x v="0"/>
    <x v="1"/>
    <x v="0"/>
    <x v="1"/>
    <x v="2"/>
    <x v="0"/>
    <x v="0"/>
    <x v="2"/>
    <x v="0"/>
    <x v="1"/>
    <x v="5"/>
    <x v="0"/>
    <x v="1"/>
    <x v="0"/>
    <x v="0"/>
    <x v="0"/>
    <x v="0"/>
    <x v="0"/>
    <x v="0"/>
    <x v="0"/>
    <x v="1"/>
    <x v="1"/>
    <x v="1"/>
    <x v="4"/>
    <x v="4"/>
    <x v="0"/>
    <x v="0"/>
    <x v="0"/>
    <x v="0"/>
    <x v="1"/>
    <x v="1"/>
    <x v="0"/>
    <x v="1"/>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m/>
    <m/>
    <s v="Indication of the support needed to make improvements"/>
    <m/>
    <x v="5"/>
    <x v="0"/>
    <m/>
    <s v="Individual"/>
    <x v="0"/>
    <s v="Teacher or other staff "/>
    <x v="25"/>
    <s v="Teacher / Lecturer / Practitioner"/>
    <m/>
    <x v="0"/>
    <x v="0"/>
    <s v="Primary"/>
    <m/>
    <m/>
    <m/>
    <m/>
    <m/>
    <m/>
    <m/>
    <s v="Not Answered"/>
    <m/>
    <m/>
    <m/>
    <s v="Do not publish response"/>
    <s v="ANON-E7Y6-NCGN-H"/>
  </r>
  <r>
    <n v="727"/>
    <m/>
    <s v="c"/>
    <n v="427"/>
    <m/>
    <x v="0"/>
    <x v="1"/>
    <x v="0"/>
    <x v="1"/>
    <x v="0"/>
    <x v="0"/>
    <x v="0"/>
    <m/>
    <x v="0"/>
    <m/>
    <x v="2"/>
    <m/>
    <x v="3"/>
    <x v="0"/>
    <x v="0"/>
    <m/>
    <x v="2"/>
    <x v="2"/>
    <x v="1"/>
    <x v="2"/>
    <x v="3"/>
    <x v="0"/>
    <x v="0"/>
    <x v="1"/>
    <x v="0"/>
    <m/>
    <x v="1"/>
    <x v="0"/>
    <x v="1"/>
    <x v="3"/>
    <x v="0"/>
    <x v="0"/>
    <x v="0"/>
    <x v="1"/>
    <x v="1"/>
    <x v="1"/>
    <x v="0"/>
    <x v="0"/>
    <x v="2"/>
    <x v="0"/>
    <x v="0"/>
    <x v="2"/>
    <x v="0"/>
    <x v="0"/>
    <x v="0"/>
    <x v="0"/>
    <x v="0"/>
    <x v="1"/>
    <x v="0"/>
    <x v="0"/>
    <x v="0"/>
    <x v="1"/>
    <x v="2"/>
    <x v="0"/>
    <x v="2"/>
    <x v="1"/>
    <x v="0"/>
    <x v="1"/>
    <x v="0"/>
    <x v="2"/>
    <x v="2"/>
    <x v="1"/>
    <x v="0"/>
    <x v="0"/>
    <x v="0"/>
    <x v="0"/>
    <x v="1"/>
    <x v="0"/>
    <x v="0"/>
    <x v="0"/>
    <x v="0"/>
    <x v="1"/>
    <s v="Recommendations for improvement"/>
    <m/>
    <m/>
    <m/>
    <m/>
    <m/>
    <m/>
    <s v="Clear summary of strengths and areas for development"/>
    <m/>
    <m/>
    <s v="Examples of effective practice"/>
    <s v="Recommendations for improvement"/>
    <m/>
    <m/>
    <m/>
    <x v="2"/>
    <x v="1"/>
    <m/>
    <s v="Individual"/>
    <x v="0"/>
    <s v="Teacher or other staff "/>
    <x v="25"/>
    <s v="Teacher / Lecturer / Practitioner"/>
    <m/>
    <x v="0"/>
    <x v="0"/>
    <m/>
    <m/>
    <m/>
    <s v="Secondary"/>
    <m/>
    <m/>
    <m/>
    <m/>
    <s v="Not Answered"/>
    <m/>
    <m/>
    <m/>
    <s v="Do not publish response"/>
    <s v="ANON-E7Y6-NC53-4"/>
  </r>
  <r>
    <n v="728"/>
    <m/>
    <s v="c"/>
    <n v="488"/>
    <m/>
    <x v="0"/>
    <x v="1"/>
    <x v="0"/>
    <x v="0"/>
    <x v="0"/>
    <x v="0"/>
    <x v="2"/>
    <m/>
    <x v="1"/>
    <m/>
    <x v="2"/>
    <m/>
    <x v="2"/>
    <x v="2"/>
    <x v="4"/>
    <m/>
    <x v="1"/>
    <x v="1"/>
    <x v="1"/>
    <x v="1"/>
    <x v="1"/>
    <x v="1"/>
    <x v="1"/>
    <x v="0"/>
    <x v="0"/>
    <m/>
    <x v="0"/>
    <x v="0"/>
    <x v="1"/>
    <x v="0"/>
    <x v="0"/>
    <x v="0"/>
    <x v="0"/>
    <x v="0"/>
    <x v="0"/>
    <x v="0"/>
    <x v="3"/>
    <x v="0"/>
    <x v="5"/>
    <x v="2"/>
    <x v="1"/>
    <x v="2"/>
    <x v="1"/>
    <x v="1"/>
    <x v="0"/>
    <x v="3"/>
    <x v="0"/>
    <x v="3"/>
    <x v="0"/>
    <x v="0"/>
    <x v="0"/>
    <x v="1"/>
    <x v="0"/>
    <x v="0"/>
    <x v="0"/>
    <x v="0"/>
    <x v="2"/>
    <x v="0"/>
    <x v="1"/>
    <x v="4"/>
    <x v="2"/>
    <x v="1"/>
    <x v="0"/>
    <x v="0"/>
    <x v="0"/>
    <x v="0"/>
    <x v="1"/>
    <x v="0"/>
    <x v="0"/>
    <x v="1"/>
    <x v="1"/>
    <x v="1"/>
    <m/>
    <m/>
    <m/>
    <m/>
    <m/>
    <m/>
    <m/>
    <s v="Clear summary of strengths and areas for development"/>
    <m/>
    <m/>
    <s v="Examples of effective practice"/>
    <s v="Recommendations for improvement"/>
    <m/>
    <m/>
    <m/>
    <x v="0"/>
    <x v="2"/>
    <m/>
    <s v="Individual"/>
    <x v="0"/>
    <s v="Teacher or other staff "/>
    <x v="25"/>
    <s v="Teacher / Lecturer / Practitioner"/>
    <m/>
    <x v="0"/>
    <x v="0"/>
    <s v="Primary"/>
    <m/>
    <m/>
    <m/>
    <m/>
    <m/>
    <m/>
    <m/>
    <s v="Local authority"/>
    <m/>
    <m/>
    <m/>
    <s v="Publish response"/>
    <s v="ANON-E7Y6-NXQ6-R"/>
  </r>
  <r>
    <n v="729"/>
    <m/>
    <s v="c"/>
    <n v="659"/>
    <m/>
    <x v="0"/>
    <x v="1"/>
    <x v="0"/>
    <x v="1"/>
    <x v="0"/>
    <x v="0"/>
    <x v="0"/>
    <s v="Informal conversations, questionnaires"/>
    <x v="0"/>
    <s v="The opportunity to have 1:1 conversations with a member of the inspection team, questionnaires"/>
    <x v="2"/>
    <s v="Drop in sessions at a time that suits them to share their views with members of the inspection team, not just the Chair of the Parent Council."/>
    <x v="2"/>
    <x v="0"/>
    <x v="2"/>
    <m/>
    <x v="4"/>
    <x v="5"/>
    <x v="0"/>
    <x v="2"/>
    <x v="0"/>
    <x v="0"/>
    <x v="0"/>
    <x v="0"/>
    <x v="0"/>
    <m/>
    <x v="0"/>
    <x v="0"/>
    <x v="0"/>
    <x v="0"/>
    <x v="0"/>
    <x v="0"/>
    <x v="0"/>
    <x v="0"/>
    <x v="0"/>
    <x v="1"/>
    <x v="0"/>
    <x v="1"/>
    <x v="0"/>
    <x v="0"/>
    <x v="1"/>
    <x v="2"/>
    <x v="0"/>
    <x v="0"/>
    <x v="1"/>
    <x v="0"/>
    <x v="0"/>
    <x v="1"/>
    <x v="0"/>
    <x v="0"/>
    <x v="1"/>
    <x v="0"/>
    <x v="0"/>
    <x v="0"/>
    <x v="2"/>
    <x v="1"/>
    <x v="0"/>
    <x v="1"/>
    <x v="1"/>
    <x v="2"/>
    <x v="2"/>
    <x v="0"/>
    <x v="1"/>
    <x v="0"/>
    <x v="0"/>
    <x v="0"/>
    <x v="446"/>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s v="Recommendations for improvement"/>
    <m/>
    <m/>
    <m/>
    <x v="3"/>
    <x v="0"/>
    <m/>
    <s v="Individual"/>
    <x v="0"/>
    <s v="Teacher or other staff "/>
    <x v="25"/>
    <s v="Teacher / Lecturer / Practitioner"/>
    <m/>
    <x v="0"/>
    <x v="0"/>
    <m/>
    <m/>
    <m/>
    <m/>
    <m/>
    <m/>
    <m/>
    <s v="Complex Needs"/>
    <s v="Not Answered"/>
    <m/>
    <m/>
    <m/>
    <s v="Do not publish response"/>
    <s v="ANON-E7Y6-NXR2-N"/>
  </r>
  <r>
    <n v="730"/>
    <m/>
    <s v="c"/>
    <n v="679"/>
    <m/>
    <x v="0"/>
    <x v="1"/>
    <x v="1"/>
    <x v="1"/>
    <x v="0"/>
    <x v="1"/>
    <x v="0"/>
    <s v="Actively meet with the children."/>
    <x v="0"/>
    <s v="Meet with Staff."/>
    <x v="0"/>
    <m/>
    <x v="5"/>
    <x v="1"/>
    <x v="2"/>
    <m/>
    <x v="3"/>
    <x v="2"/>
    <x v="1"/>
    <x v="1"/>
    <x v="1"/>
    <x v="0"/>
    <x v="1"/>
    <x v="0"/>
    <x v="0"/>
    <m/>
    <x v="2"/>
    <x v="0"/>
    <x v="1"/>
    <x v="3"/>
    <x v="0"/>
    <x v="0"/>
    <x v="0"/>
    <x v="0"/>
    <x v="0"/>
    <x v="0"/>
    <x v="6"/>
    <x v="0"/>
    <x v="0"/>
    <x v="1"/>
    <x v="0"/>
    <x v="0"/>
    <x v="0"/>
    <x v="0"/>
    <x v="1"/>
    <x v="1"/>
    <x v="1"/>
    <x v="1"/>
    <x v="1"/>
    <x v="0"/>
    <x v="1"/>
    <x v="0"/>
    <x v="4"/>
    <x v="4"/>
    <x v="2"/>
    <x v="1"/>
    <x v="0"/>
    <x v="1"/>
    <x v="0"/>
    <x v="2"/>
    <x v="0"/>
    <x v="1"/>
    <x v="1"/>
    <x v="0"/>
    <x v="0"/>
    <x v="0"/>
    <x v="132"/>
    <x v="1"/>
    <x v="0"/>
    <x v="0"/>
    <x v="0"/>
    <x v="1"/>
    <s v="Recommendations for improvement"/>
    <s v="Clear explanation of what the school / local authority / proprietor of independent schools is expected to do next"/>
    <m/>
    <m/>
    <m/>
    <m/>
    <m/>
    <s v="Clear summary of strengths and areas for development"/>
    <s v="Timely publication after the inspection"/>
    <s v="Clear explanation of any inspection grades if these are part of the inspection"/>
    <m/>
    <m/>
    <m/>
    <m/>
    <m/>
    <x v="1"/>
    <x v="2"/>
    <m/>
    <s v="Individual"/>
    <x v="0"/>
    <s v="Teacher or other staff "/>
    <x v="25"/>
    <s v="Teacher / Lecturer / Practitioner"/>
    <m/>
    <x v="0"/>
    <x v="0"/>
    <s v="Primary"/>
    <m/>
    <m/>
    <m/>
    <m/>
    <m/>
    <m/>
    <m/>
    <s v="Local authority"/>
    <m/>
    <m/>
    <m/>
    <s v="Do not publish response"/>
    <s v="ANON-E7Y6-NX2J-D"/>
  </r>
  <r>
    <n v="731"/>
    <m/>
    <s v="c"/>
    <n v="765"/>
    <m/>
    <x v="0"/>
    <x v="1"/>
    <x v="2"/>
    <x v="0"/>
    <x v="1"/>
    <x v="2"/>
    <x v="0"/>
    <s v="Pupil led presentations (similar to scoping meeting however from child’s view) _x000a_Pupil self evaluation"/>
    <x v="1"/>
    <s v="Opportunities for 1:1 discussions following classroom observations to provide context, explanation of the learning and teaching that took place."/>
    <x v="3"/>
    <m/>
    <x v="3"/>
    <x v="0"/>
    <x v="0"/>
    <m/>
    <x v="2"/>
    <x v="0"/>
    <x v="0"/>
    <x v="0"/>
    <x v="3"/>
    <x v="0"/>
    <x v="1"/>
    <x v="0"/>
    <x v="0"/>
    <m/>
    <x v="1"/>
    <x v="0"/>
    <x v="0"/>
    <x v="0"/>
    <x v="0"/>
    <x v="0"/>
    <x v="0"/>
    <x v="0"/>
    <x v="1"/>
    <x v="0"/>
    <x v="0"/>
    <x v="0"/>
    <x v="0"/>
    <x v="0"/>
    <x v="0"/>
    <x v="2"/>
    <x v="1"/>
    <x v="1"/>
    <x v="1"/>
    <x v="1"/>
    <x v="1"/>
    <x v="1"/>
    <x v="0"/>
    <x v="0"/>
    <x v="1"/>
    <x v="0"/>
    <x v="0"/>
    <x v="0"/>
    <x v="2"/>
    <x v="1"/>
    <x v="0"/>
    <x v="1"/>
    <x v="0"/>
    <x v="2"/>
    <x v="2"/>
    <x v="1"/>
    <x v="0"/>
    <x v="0"/>
    <x v="0"/>
    <x v="0"/>
    <x v="447"/>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s v="Other (please comment in the box below)"/>
    <s v="The role of the local authority and responsibility it has to support future improvement or sustain current levels that school has achieved."/>
    <m/>
    <s v="Clear summary of strengths and areas for development"/>
    <m/>
    <m/>
    <m/>
    <s v="Recommendations for improvement"/>
    <m/>
    <s v="Indication of the support needed to make improvements"/>
    <m/>
    <x v="2"/>
    <x v="0"/>
    <s v="A further follow up to ensure improvements are being actioned and for those who were providing quality to make sure this has continued."/>
    <s v="Individual"/>
    <x v="0"/>
    <s v="Teacher or other staff "/>
    <x v="25"/>
    <s v="Teacher / Lecturer / Practitioner"/>
    <m/>
    <x v="0"/>
    <x v="0"/>
    <s v="Primary"/>
    <m/>
    <m/>
    <m/>
    <m/>
    <m/>
    <m/>
    <m/>
    <s v="Not Answered"/>
    <m/>
    <m/>
    <m/>
    <s v="Publish response"/>
    <s v="ANON-E7Y6-NXFC-T"/>
  </r>
  <r>
    <n v="732"/>
    <m/>
    <s v="c"/>
    <n v="779"/>
    <m/>
    <x v="0"/>
    <x v="1"/>
    <x v="1"/>
    <x v="1"/>
    <x v="1"/>
    <x v="2"/>
    <x v="2"/>
    <s v="Offer them an open book response facility with no questions."/>
    <x v="0"/>
    <s v="During inspections, the prevailing view of many staff is that it is something that happens to them. Opportunities to contribute are often parked during breaks or after school. This meant poor participation."/>
    <x v="0"/>
    <s v="Open book approaches."/>
    <x v="0"/>
    <x v="3"/>
    <x v="4"/>
    <s v="2.2 and 2.3 are loaded questions. I know that some representatives have offered the view that the hyper accountability of schools results in the main focus being evidence gathering for HMIE to the detriment of staff and pupils. HMIE should be embedded in Local Authorities and be available continuously for advice and assurance. This continuous assessment and support model would ensure a better partnership model. It would also ensure that major issues would not explode yet sit awaiting attention for 5-7 years."/>
    <x v="1"/>
    <x v="1"/>
    <x v="1"/>
    <x v="1"/>
    <x v="2"/>
    <x v="0"/>
    <x v="0"/>
    <x v="1"/>
    <x v="1"/>
    <s v="Every inspection report should include a financial tracking section. This would lay out how much money the school, departments and support services have been able to access over the last decade. Why? Many departments have budgets that, in real terms are around half of what they had twenty years ago. This lack of support leads to stress and mental illness amongst staff and pupils as simple things like jotters and photocopying cannot be supplied yet we claim to strive for excellence? The numbered grading system is non contextual and drives the focus on HGIOS rather than pupil and staff welfare."/>
    <x v="3"/>
    <x v="218"/>
    <x v="4"/>
    <x v="1"/>
    <x v="0"/>
    <x v="0"/>
    <x v="0"/>
    <x v="0"/>
    <x v="0"/>
    <x v="5"/>
    <x v="5"/>
    <x v="4"/>
    <x v="2"/>
    <x v="2"/>
    <x v="0"/>
    <x v="5"/>
    <x v="0"/>
    <x v="3"/>
    <x v="1"/>
    <x v="3"/>
    <x v="0"/>
    <x v="3"/>
    <x v="3"/>
    <x v="1"/>
    <x v="1"/>
    <x v="4"/>
    <x v="5"/>
    <x v="5"/>
    <x v="2"/>
    <x v="1"/>
    <x v="0"/>
    <x v="3"/>
    <x v="1"/>
    <x v="2"/>
    <x v="5"/>
    <x v="0"/>
    <x v="0"/>
    <x v="118"/>
    <x v="0"/>
    <x v="0"/>
    <x v="448"/>
    <x v="1"/>
    <x v="1"/>
    <x v="1"/>
    <x v="1"/>
    <x v="0"/>
    <m/>
    <m/>
    <s v="Indication of the support needed to make improvements"/>
    <m/>
    <m/>
    <m/>
    <s v="Language and content which reflects the context of the school"/>
    <m/>
    <m/>
    <m/>
    <m/>
    <s v="Recommendations for improvement"/>
    <m/>
    <s v="Indication of the support needed to make improvements"/>
    <m/>
    <x v="4"/>
    <x v="1"/>
    <m/>
    <s v="Individual"/>
    <x v="0"/>
    <s v="Teacher or other staff "/>
    <x v="25"/>
    <s v="Teacher / Lecturer / Practitioner"/>
    <m/>
    <x v="0"/>
    <x v="0"/>
    <m/>
    <m/>
    <m/>
    <s v="Secondary"/>
    <m/>
    <m/>
    <m/>
    <m/>
    <s v="Not Answered"/>
    <m/>
    <m/>
    <m/>
    <s v="Publish response"/>
    <s v="ANON-E7Y6-NXWV-X"/>
  </r>
  <r>
    <n v="733"/>
    <m/>
    <s v="c"/>
    <n v="1103"/>
    <m/>
    <x v="0"/>
    <x v="1"/>
    <x v="1"/>
    <x v="5"/>
    <x v="0"/>
    <x v="5"/>
    <x v="4"/>
    <m/>
    <x v="0"/>
    <m/>
    <x v="1"/>
    <m/>
    <x v="3"/>
    <x v="2"/>
    <x v="4"/>
    <m/>
    <x v="2"/>
    <x v="2"/>
    <x v="4"/>
    <x v="0"/>
    <x v="1"/>
    <x v="1"/>
    <x v="0"/>
    <x v="0"/>
    <x v="0"/>
    <m/>
    <x v="2"/>
    <x v="0"/>
    <x v="1"/>
    <x v="1"/>
    <x v="4"/>
    <x v="0"/>
    <x v="1"/>
    <x v="0"/>
    <x v="0"/>
    <x v="1"/>
    <x v="0"/>
    <x v="1"/>
    <x v="2"/>
    <x v="4"/>
    <x v="1"/>
    <x v="2"/>
    <x v="1"/>
    <x v="1"/>
    <x v="1"/>
    <x v="1"/>
    <x v="0"/>
    <x v="3"/>
    <x v="0"/>
    <x v="0"/>
    <x v="0"/>
    <x v="0"/>
    <x v="5"/>
    <x v="0"/>
    <x v="0"/>
    <x v="1"/>
    <x v="0"/>
    <x v="1"/>
    <x v="0"/>
    <x v="0"/>
    <x v="0"/>
    <x v="0"/>
    <x v="3"/>
    <x v="0"/>
    <x v="0"/>
    <x v="0"/>
    <x v="1"/>
    <x v="0"/>
    <x v="0"/>
    <x v="0"/>
    <x v="1"/>
    <x v="0"/>
    <m/>
    <s v="Clear explanation of what the school / local authority / proprietor of independent schools is expected to do next"/>
    <m/>
    <s v="Any planned follow-up activity by HM Inspectors"/>
    <m/>
    <m/>
    <m/>
    <s v="Clear summary of strengths and areas for development"/>
    <s v="Timely publication after the inspection"/>
    <m/>
    <m/>
    <m/>
    <s v="Clear explanation of what the school / local authority / proprietor of independent schools is expected to do next"/>
    <m/>
    <m/>
    <x v="6"/>
    <x v="2"/>
    <m/>
    <s v="Individual"/>
    <x v="0"/>
    <s v="Teacher or other staff "/>
    <x v="25"/>
    <s v="Teacher / Lecturer / Practitioner"/>
    <m/>
    <x v="0"/>
    <x v="0"/>
    <m/>
    <m/>
    <m/>
    <s v="Secondary"/>
    <m/>
    <m/>
    <m/>
    <m/>
    <s v="Not Answered"/>
    <m/>
    <m/>
    <m/>
    <s v="Publish response"/>
    <s v="ANON-E7Y6-N4BW-6"/>
  </r>
  <r>
    <n v="734"/>
    <m/>
    <s v="c"/>
    <n v="245"/>
    <m/>
    <x v="0"/>
    <x v="1"/>
    <x v="0"/>
    <x v="0"/>
    <x v="0"/>
    <x v="1"/>
    <x v="0"/>
    <s v="Questions and answers survey either online or on paper. Suggestion box. Children find it hard to speak to adults they are not familiar with so interviewing not as successful I feel."/>
    <x v="0"/>
    <s v="Been in education for 20+ years as support staff. Been through 3 inspections - never been questioned / interviewed / surveyed.  All staff members should be surveyed at least."/>
    <x v="2"/>
    <s v="Surveyed. Invited to interviews."/>
    <x v="3"/>
    <x v="1"/>
    <x v="0"/>
    <m/>
    <x v="2"/>
    <x v="2"/>
    <x v="0"/>
    <x v="0"/>
    <x v="0"/>
    <x v="0"/>
    <x v="0"/>
    <x v="1"/>
    <x v="0"/>
    <m/>
    <x v="0"/>
    <x v="0"/>
    <x v="0"/>
    <x v="0"/>
    <x v="0"/>
    <x v="0"/>
    <x v="0"/>
    <x v="1"/>
    <x v="0"/>
    <x v="1"/>
    <x v="0"/>
    <x v="1"/>
    <x v="0"/>
    <x v="0"/>
    <x v="0"/>
    <x v="2"/>
    <x v="1"/>
    <x v="1"/>
    <x v="0"/>
    <x v="0"/>
    <x v="1"/>
    <x v="1"/>
    <x v="1"/>
    <x v="0"/>
    <x v="0"/>
    <x v="0"/>
    <x v="2"/>
    <x v="2"/>
    <x v="0"/>
    <x v="0"/>
    <x v="2"/>
    <x v="0"/>
    <x v="0"/>
    <x v="2"/>
    <x v="2"/>
    <x v="1"/>
    <x v="3"/>
    <x v="119"/>
    <x v="0"/>
    <x v="0"/>
    <x v="449"/>
    <x v="0"/>
    <x v="0"/>
    <x v="1"/>
    <x v="0"/>
    <x v="0"/>
    <s v="Recommendations for improvement"/>
    <s v="Clear explanation of what the school / local authority / proprietor of independent schools is expected to do next"/>
    <s v="Indication of the support needed to make improvements"/>
    <m/>
    <m/>
    <m/>
    <m/>
    <s v="Clear summary of strengths and areas for development"/>
    <m/>
    <m/>
    <m/>
    <s v="Recommendations for improvement"/>
    <s v="Clear explanation of what the school / local authority / proprietor of independent schools is expected to do next"/>
    <m/>
    <m/>
    <x v="0"/>
    <x v="1"/>
    <m/>
    <s v="Individual"/>
    <x v="0"/>
    <s v="Teacher or other staff "/>
    <x v="25"/>
    <s v="Support Staff"/>
    <m/>
    <x v="0"/>
    <x v="0"/>
    <s v="Primary"/>
    <m/>
    <m/>
    <m/>
    <m/>
    <m/>
    <m/>
    <m/>
    <s v="Not Answered"/>
    <m/>
    <m/>
    <m/>
    <s v="Do not publish response"/>
    <s v="ANON-E7Y6-NC6B-M"/>
  </r>
  <r>
    <n v="735"/>
    <m/>
    <s v="c"/>
    <n v="253"/>
    <m/>
    <x v="0"/>
    <x v="1"/>
    <x v="2"/>
    <x v="2"/>
    <x v="1"/>
    <x v="2"/>
    <x v="0"/>
    <s v="Discussions or allowing children to make a presentation about their school and what it means to them."/>
    <x v="0"/>
    <s v="Not sure"/>
    <x v="0"/>
    <s v="Could the chair be part of the inspection team?"/>
    <x v="3"/>
    <x v="0"/>
    <x v="0"/>
    <s v="More often but less preparation involved"/>
    <x v="2"/>
    <x v="0"/>
    <x v="0"/>
    <x v="0"/>
    <x v="1"/>
    <x v="0"/>
    <x v="1"/>
    <x v="0"/>
    <x v="0"/>
    <m/>
    <x v="0"/>
    <x v="0"/>
    <x v="0"/>
    <x v="0"/>
    <x v="1"/>
    <x v="1"/>
    <x v="1"/>
    <x v="1"/>
    <x v="0"/>
    <x v="1"/>
    <x v="6"/>
    <x v="1"/>
    <x v="0"/>
    <x v="0"/>
    <x v="1"/>
    <x v="2"/>
    <x v="1"/>
    <x v="1"/>
    <x v="0"/>
    <x v="0"/>
    <x v="0"/>
    <x v="1"/>
    <x v="3"/>
    <x v="0"/>
    <x v="0"/>
    <x v="1"/>
    <x v="0"/>
    <x v="2"/>
    <x v="0"/>
    <x v="0"/>
    <x v="0"/>
    <x v="0"/>
    <x v="1"/>
    <x v="2"/>
    <x v="2"/>
    <x v="1"/>
    <x v="0"/>
    <x v="0"/>
    <x v="0"/>
    <x v="0"/>
    <x v="450"/>
    <x v="0"/>
    <x v="0"/>
    <x v="0"/>
    <x v="1"/>
    <x v="0"/>
    <m/>
    <m/>
    <m/>
    <m/>
    <m/>
    <m/>
    <m/>
    <s v="Clear summary of strengths and areas for development"/>
    <s v="Timely publication after the inspection"/>
    <m/>
    <m/>
    <s v="Recommendations for improvement"/>
    <m/>
    <m/>
    <m/>
    <x v="2"/>
    <x v="1"/>
    <m/>
    <s v="Individual"/>
    <x v="0"/>
    <s v="Teacher or other staff "/>
    <x v="26"/>
    <s v="Teacher / Lecturer / Practitioner"/>
    <m/>
    <x v="0"/>
    <x v="0"/>
    <s v="Primary"/>
    <m/>
    <m/>
    <m/>
    <m/>
    <m/>
    <m/>
    <m/>
    <s v="Not Answered"/>
    <m/>
    <m/>
    <m/>
    <s v="Publish response"/>
    <s v="ANON-E7Y6-NC6T-6"/>
  </r>
  <r>
    <n v="736"/>
    <m/>
    <s v="c"/>
    <n v="272"/>
    <m/>
    <x v="0"/>
    <x v="1"/>
    <x v="2"/>
    <x v="2"/>
    <x v="1"/>
    <x v="2"/>
    <x v="0"/>
    <s v="It is important for the pupils, to feel confident in sharing their thoughts, ideas and learning with inspectors who just pop in, maybe before the inspection actually happens, pupils could have video calls to meet the new adults snd begin to build a relationship before leaving the classroom with them"/>
    <x v="2"/>
    <m/>
    <x v="3"/>
    <s v="I think staff should have an opportunity to talk through parental feedback with inspectors, not just SLT"/>
    <x v="3"/>
    <x v="0"/>
    <x v="0"/>
    <s v="Cars inspectorate and HMIe need to come together on all inspections, , allowing ELC staff to gain a full inspection report_x000a_This also reduces the inspection process for ELC staff, as higher paid teachers only experience the HMIe model"/>
    <x v="0"/>
    <x v="3"/>
    <x v="1"/>
    <x v="0"/>
    <x v="3"/>
    <x v="1"/>
    <x v="0"/>
    <x v="1"/>
    <x v="0"/>
    <m/>
    <x v="0"/>
    <x v="0"/>
    <x v="1"/>
    <x v="3"/>
    <x v="0"/>
    <x v="0"/>
    <x v="0"/>
    <x v="0"/>
    <x v="0"/>
    <x v="0"/>
    <x v="3"/>
    <x v="0"/>
    <x v="2"/>
    <x v="1"/>
    <x v="0"/>
    <x v="0"/>
    <x v="0"/>
    <x v="0"/>
    <x v="1"/>
    <x v="1"/>
    <x v="1"/>
    <x v="3"/>
    <x v="1"/>
    <x v="2"/>
    <x v="1"/>
    <x v="0"/>
    <x v="4"/>
    <x v="4"/>
    <x v="2"/>
    <x v="1"/>
    <x v="0"/>
    <x v="1"/>
    <x v="0"/>
    <x v="0"/>
    <x v="0"/>
    <x v="1"/>
    <x v="0"/>
    <x v="0"/>
    <x v="0"/>
    <x v="0"/>
    <x v="451"/>
    <x v="1"/>
    <x v="0"/>
    <x v="1"/>
    <x v="1"/>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m/>
    <s v="Clear explanation of what the school / local authority / proprietor of independent schools is expected to do next"/>
    <m/>
    <m/>
    <x v="0"/>
    <x v="0"/>
    <m/>
    <s v="Individual"/>
    <x v="0"/>
    <s v="Teacher or other staff "/>
    <x v="26"/>
    <s v="Teacher / Lecturer / Practitioner"/>
    <m/>
    <x v="1"/>
    <x v="0"/>
    <m/>
    <m/>
    <m/>
    <m/>
    <m/>
    <m/>
    <m/>
    <m/>
    <s v="Not Answered"/>
    <m/>
    <m/>
    <m/>
    <s v="Publish response"/>
    <s v="ANON-E7Y6-NCMS-V"/>
  </r>
  <r>
    <n v="737"/>
    <m/>
    <s v="c"/>
    <n v="415"/>
    <m/>
    <x v="0"/>
    <x v="1"/>
    <x v="1"/>
    <x v="1"/>
    <x v="0"/>
    <x v="2"/>
    <x v="3"/>
    <m/>
    <x v="1"/>
    <m/>
    <x v="3"/>
    <m/>
    <x v="5"/>
    <x v="0"/>
    <x v="0"/>
    <m/>
    <x v="3"/>
    <x v="5"/>
    <x v="1"/>
    <x v="1"/>
    <x v="1"/>
    <x v="0"/>
    <x v="1"/>
    <x v="0"/>
    <x v="0"/>
    <m/>
    <x v="3"/>
    <x v="219"/>
    <x v="2"/>
    <x v="5"/>
    <x v="5"/>
    <x v="4"/>
    <x v="5"/>
    <x v="5"/>
    <x v="2"/>
    <x v="2"/>
    <x v="1"/>
    <x v="2"/>
    <x v="3"/>
    <x v="3"/>
    <x v="2"/>
    <x v="3"/>
    <x v="2"/>
    <x v="2"/>
    <x v="3"/>
    <x v="2"/>
    <x v="2"/>
    <x v="2"/>
    <x v="2"/>
    <x v="3"/>
    <x v="2"/>
    <x v="2"/>
    <x v="3"/>
    <x v="3"/>
    <x v="1"/>
    <x v="2"/>
    <x v="1"/>
    <x v="2"/>
    <x v="2"/>
    <x v="3"/>
    <x v="3"/>
    <x v="2"/>
    <x v="2"/>
    <x v="0"/>
    <x v="2"/>
    <x v="0"/>
    <x v="1"/>
    <x v="0"/>
    <x v="1"/>
    <x v="1"/>
    <x v="1"/>
    <x v="0"/>
    <m/>
    <m/>
    <m/>
    <m/>
    <m/>
    <m/>
    <m/>
    <m/>
    <m/>
    <m/>
    <m/>
    <m/>
    <m/>
    <m/>
    <m/>
    <x v="4"/>
    <x v="3"/>
    <m/>
    <s v="Individual"/>
    <x v="0"/>
    <s v="Teacher or other staff "/>
    <x v="26"/>
    <s v="Teacher / Lecturer / Practitioner"/>
    <m/>
    <x v="0"/>
    <x v="0"/>
    <m/>
    <m/>
    <m/>
    <s v="Secondary"/>
    <m/>
    <m/>
    <m/>
    <m/>
    <s v="Not Answered"/>
    <m/>
    <m/>
    <m/>
    <s v="Publish response"/>
    <s v="ANON-E7Y6-NCPT-Z"/>
  </r>
  <r>
    <n v="738"/>
    <m/>
    <s v="c"/>
    <n v="450"/>
    <m/>
    <x v="0"/>
    <x v="1"/>
    <x v="0"/>
    <x v="1"/>
    <x v="0"/>
    <x v="0"/>
    <x v="2"/>
    <s v="Sharing views in a relaxed environment. I found when children were asked questions during our school inspection, a lot of children struggled to share their thoughts and opinions openly or answer questions confidently as they were unsure of the person asking question. Possibly having a member of staff or school volunteer who they know sit beside them may help."/>
    <x v="1"/>
    <s v="Similarly to the pupils staff need to feel relaxed and supported when sharing. I think it needs to be more informal to get a true honest reflection and opinion. And staff answers/ opinions need to be really listened to as it paints a picture of the school environment not just the teaching and learning."/>
    <x v="4"/>
    <m/>
    <x v="5"/>
    <x v="1"/>
    <x v="1"/>
    <m/>
    <x v="2"/>
    <x v="5"/>
    <x v="4"/>
    <x v="0"/>
    <x v="3"/>
    <x v="0"/>
    <x v="0"/>
    <x v="1"/>
    <x v="0"/>
    <m/>
    <x v="1"/>
    <x v="220"/>
    <x v="0"/>
    <x v="0"/>
    <x v="0"/>
    <x v="0"/>
    <x v="1"/>
    <x v="1"/>
    <x v="0"/>
    <x v="1"/>
    <x v="6"/>
    <x v="1"/>
    <x v="2"/>
    <x v="0"/>
    <x v="0"/>
    <x v="0"/>
    <x v="2"/>
    <x v="0"/>
    <x v="1"/>
    <x v="1"/>
    <x v="1"/>
    <x v="1"/>
    <x v="1"/>
    <x v="1"/>
    <x v="1"/>
    <x v="0"/>
    <x v="0"/>
    <x v="0"/>
    <x v="0"/>
    <x v="1"/>
    <x v="0"/>
    <x v="1"/>
    <x v="0"/>
    <x v="2"/>
    <x v="0"/>
    <x v="0"/>
    <x v="1"/>
    <x v="0"/>
    <x v="0"/>
    <x v="0"/>
    <x v="452"/>
    <x v="0"/>
    <x v="0"/>
    <x v="0"/>
    <x v="0"/>
    <x v="1"/>
    <s v="Recommendations for improvement"/>
    <s v="Clear explanation of what the school / local authority / proprietor of independent schools is expected to do next"/>
    <m/>
    <m/>
    <m/>
    <m/>
    <m/>
    <s v="Clear summary of strengths and areas for development"/>
    <s v="Timely publication after the inspection"/>
    <s v="Clear explanation of any inspection grades if these are part of the inspection"/>
    <m/>
    <m/>
    <m/>
    <m/>
    <m/>
    <x v="0"/>
    <x v="1"/>
    <m/>
    <s v="Individual"/>
    <x v="0"/>
    <s v="Teacher or other staff "/>
    <x v="26"/>
    <s v="Teacher / Lecturer / Practitioner"/>
    <m/>
    <x v="0"/>
    <x v="0"/>
    <s v="Primary"/>
    <m/>
    <m/>
    <m/>
    <m/>
    <m/>
    <m/>
    <m/>
    <s v="Not Answered"/>
    <m/>
    <m/>
    <m/>
    <s v="Publish response"/>
    <s v="ANON-E7Y6-NCA5-J"/>
  </r>
  <r>
    <n v="739"/>
    <m/>
    <s v="c"/>
    <n v="471"/>
    <m/>
    <x v="0"/>
    <x v="1"/>
    <x v="3"/>
    <x v="3"/>
    <x v="0"/>
    <x v="0"/>
    <x v="0"/>
    <s v="Speak to them directly but not in an office in their classroom."/>
    <x v="0"/>
    <s v="These questionnaires are not fully anonymous so not all staff are honest as they are worried of cone backs._x000a__x000a_Teachers and all staff need the opportunity to speak honestly and freely about SLT without the fear of retribution."/>
    <x v="0"/>
    <s v="Meeting with parents as many as possible in the school hall instead of just picking a few select parents. This way it would be a true reflection of the school from parents/carers."/>
    <x v="6"/>
    <x v="2"/>
    <x v="2"/>
    <s v="I believe inspections should be the same as the care commission where there is no warning. Schools need to be inspected in situ and not after having pre inspections by QIOs within the LA and then months of preparation till the 3 weeks notice arrives! Go in unannounced and you'll get the real picture of what goes on within schools."/>
    <x v="2"/>
    <x v="2"/>
    <x v="1"/>
    <x v="1"/>
    <x v="1"/>
    <x v="1"/>
    <x v="0"/>
    <x v="0"/>
    <x v="0"/>
    <s v="Some fantastic work can occur in schools and due to some issues they can receive satisfactory which I feel has negative connotations of not being good enough. This can have a detrimental effect on staff morale and mental wellbeing/health. So maybe looking at the wording. Could it not be more positive and in a supportive manner?"/>
    <x v="3"/>
    <x v="221"/>
    <x v="0"/>
    <x v="1"/>
    <x v="0"/>
    <x v="0"/>
    <x v="0"/>
    <x v="0"/>
    <x v="1"/>
    <x v="6"/>
    <x v="5"/>
    <x v="6"/>
    <x v="1"/>
    <x v="1"/>
    <x v="1"/>
    <x v="0"/>
    <x v="1"/>
    <x v="0"/>
    <x v="1"/>
    <x v="0"/>
    <x v="0"/>
    <x v="1"/>
    <x v="1"/>
    <x v="1"/>
    <x v="1"/>
    <x v="0"/>
    <x v="0"/>
    <x v="4"/>
    <x v="2"/>
    <x v="1"/>
    <x v="0"/>
    <x v="1"/>
    <x v="0"/>
    <x v="0"/>
    <x v="2"/>
    <x v="0"/>
    <x v="1"/>
    <x v="120"/>
    <x v="0"/>
    <x v="0"/>
    <x v="453"/>
    <x v="0"/>
    <x v="0"/>
    <x v="0"/>
    <x v="1"/>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m/>
    <m/>
    <m/>
    <m/>
    <x v="0"/>
    <x v="2"/>
    <m/>
    <s v="Individual"/>
    <x v="0"/>
    <s v="Teacher or other staff "/>
    <x v="26"/>
    <s v="Teacher / Lecturer / Practitioner"/>
    <m/>
    <x v="0"/>
    <x v="0"/>
    <s v="Primary"/>
    <m/>
    <m/>
    <m/>
    <m/>
    <m/>
    <m/>
    <m/>
    <s v="Not Answered"/>
    <m/>
    <m/>
    <m/>
    <s v="Publish response"/>
    <s v="ANON-E7Y6-NXYW-1"/>
  </r>
  <r>
    <n v="740"/>
    <m/>
    <s v="c"/>
    <n v="790"/>
    <m/>
    <x v="0"/>
    <x v="1"/>
    <x v="0"/>
    <x v="3"/>
    <x v="1"/>
    <x v="5"/>
    <x v="4"/>
    <m/>
    <x v="1"/>
    <s v="Time and privacy"/>
    <x v="3"/>
    <m/>
    <x v="2"/>
    <x v="2"/>
    <x v="0"/>
    <m/>
    <x v="3"/>
    <x v="2"/>
    <x v="0"/>
    <x v="1"/>
    <x v="1"/>
    <x v="0"/>
    <x v="0"/>
    <x v="1"/>
    <x v="0"/>
    <m/>
    <x v="1"/>
    <x v="0"/>
    <x v="5"/>
    <x v="1"/>
    <x v="1"/>
    <x v="5"/>
    <x v="4"/>
    <x v="2"/>
    <x v="0"/>
    <x v="1"/>
    <x v="0"/>
    <x v="1"/>
    <x v="1"/>
    <x v="0"/>
    <x v="1"/>
    <x v="4"/>
    <x v="1"/>
    <x v="1"/>
    <x v="0"/>
    <x v="0"/>
    <x v="0"/>
    <x v="1"/>
    <x v="3"/>
    <x v="0"/>
    <x v="0"/>
    <x v="1"/>
    <x v="0"/>
    <x v="0"/>
    <x v="3"/>
    <x v="0"/>
    <x v="2"/>
    <x v="0"/>
    <x v="1"/>
    <x v="4"/>
    <x v="2"/>
    <x v="1"/>
    <x v="3"/>
    <x v="0"/>
    <x v="0"/>
    <x v="0"/>
    <x v="454"/>
    <x v="0"/>
    <x v="0"/>
    <x v="1"/>
    <x v="1"/>
    <x v="1"/>
    <m/>
    <m/>
    <m/>
    <m/>
    <m/>
    <m/>
    <m/>
    <s v="Clear summary of strengths and areas for development"/>
    <m/>
    <m/>
    <s v="Examples of effective practice"/>
    <s v="Recommendations for improvement"/>
    <m/>
    <m/>
    <m/>
    <x v="2"/>
    <x v="0"/>
    <m/>
    <s v="Individual"/>
    <x v="0"/>
    <s v="Teacher or other staff "/>
    <x v="26"/>
    <s v="Teacher / Lecturer / Practitioner"/>
    <m/>
    <x v="0"/>
    <x v="0"/>
    <s v="Primary"/>
    <m/>
    <m/>
    <m/>
    <m/>
    <m/>
    <m/>
    <m/>
    <s v="Not Answered"/>
    <m/>
    <m/>
    <m/>
    <s v="Publish response"/>
    <s v="ANON-E7Y6-NX7W-Y"/>
  </r>
  <r>
    <n v="741"/>
    <m/>
    <s v="c"/>
    <n v="962"/>
    <m/>
    <x v="0"/>
    <x v="1"/>
    <x v="0"/>
    <x v="2"/>
    <x v="0"/>
    <x v="4"/>
    <x v="0"/>
    <s v="Questionnaires and small group discussions"/>
    <x v="0"/>
    <s v="Questionnaires and individual interviews"/>
    <x v="0"/>
    <s v="Questionnaires and small group meetings"/>
    <x v="3"/>
    <x v="0"/>
    <x v="4"/>
    <s v="In my experience most inspections do more harm than good._x000a_Only go to a school which clearly needs help."/>
    <x v="1"/>
    <x v="1"/>
    <x v="1"/>
    <x v="1"/>
    <x v="0"/>
    <x v="0"/>
    <x v="0"/>
    <x v="1"/>
    <x v="0"/>
    <s v="A school is far too complicated to be given a simple grade._x000a_Grades do harm to hard working people."/>
    <x v="0"/>
    <x v="0"/>
    <x v="0"/>
    <x v="0"/>
    <x v="0"/>
    <x v="0"/>
    <x v="0"/>
    <x v="1"/>
    <x v="0"/>
    <x v="5"/>
    <x v="0"/>
    <x v="5"/>
    <x v="0"/>
    <x v="1"/>
    <x v="0"/>
    <x v="4"/>
    <x v="0"/>
    <x v="0"/>
    <x v="0"/>
    <x v="0"/>
    <x v="0"/>
    <x v="1"/>
    <x v="1"/>
    <x v="1"/>
    <x v="1"/>
    <x v="0"/>
    <x v="0"/>
    <x v="0"/>
    <x v="2"/>
    <x v="1"/>
    <x v="0"/>
    <x v="1"/>
    <x v="0"/>
    <x v="0"/>
    <x v="0"/>
    <x v="0"/>
    <x v="1"/>
    <x v="121"/>
    <x v="0"/>
    <x v="73"/>
    <x v="455"/>
    <x v="0"/>
    <x v="0"/>
    <x v="0"/>
    <x v="1"/>
    <x v="1"/>
    <s v="Recommendations for improvement"/>
    <m/>
    <m/>
    <m/>
    <m/>
    <s v="In my experience of several inspections in several schools, inspections do more harm than good._x000a_It is very easy to find fault in a school._x000a_I think the present system should be scrapped._x000a_Inspections should only be for schools which clearly need help._x000a_Questionnaires could easily identify such schools._x000a__x000a_Also inspectors should be people from schools, or recently retired, who have shown themselves to effective. Lay inspectors are also important to bring a fresh approach to recognise the good work of a school."/>
    <m/>
    <s v="Clear summary of strengths and areas for development"/>
    <s v="Timely publication after the inspection"/>
    <m/>
    <m/>
    <m/>
    <m/>
    <m/>
    <m/>
    <x v="4"/>
    <x v="1"/>
    <s v="The whole approach should be supportive and helpful._x000a_Teachers should not fear inspectors._x000a_At present they certainly do and some inspectors seem to enjoy that."/>
    <s v="Individual"/>
    <x v="0"/>
    <s v="Teacher or other staff "/>
    <x v="26"/>
    <s v="Teacher / Lecturer / Practitioner"/>
    <m/>
    <x v="0"/>
    <x v="0"/>
    <m/>
    <m/>
    <m/>
    <s v="Secondary"/>
    <m/>
    <m/>
    <m/>
    <m/>
    <s v="Not Answered"/>
    <m/>
    <m/>
    <m/>
    <s v="Publish response"/>
    <s v="ANON-E7Y6-N4YR-R"/>
  </r>
  <r>
    <n v="742"/>
    <m/>
    <s v="c"/>
    <n v="968"/>
    <m/>
    <x v="0"/>
    <x v="1"/>
    <x v="0"/>
    <x v="2"/>
    <x v="1"/>
    <x v="0"/>
    <x v="0"/>
    <s v="Young people should have the opportunity to share openly and freely without leading questions from the inspectors._x000a_Young people should be able to feel relaxed and comfortable in the presence of the inspectors not uncomfortable and threatened like our young people did in our recent inspection._x000a_Our learners with ASN were ignored and never visited or spoken to."/>
    <x v="0"/>
    <s v="Similarly to the question about the young people and their views, staff should be listened to properly and carefully and not have everything they say turned into a negative._x000a_I was invited during my lunchtime to go and share good practices and the inspector clearly had her own agenda and turned the conversation into a negative experience once again._x000a_Please listen to staff and come and see all parts of the school!"/>
    <x v="2"/>
    <m/>
    <x v="2"/>
    <x v="1"/>
    <x v="1"/>
    <m/>
    <x v="3"/>
    <x v="0"/>
    <x v="1"/>
    <x v="2"/>
    <x v="1"/>
    <x v="0"/>
    <x v="0"/>
    <x v="1"/>
    <x v="0"/>
    <m/>
    <x v="0"/>
    <x v="0"/>
    <x v="1"/>
    <x v="1"/>
    <x v="0"/>
    <x v="0"/>
    <x v="0"/>
    <x v="0"/>
    <x v="0"/>
    <x v="0"/>
    <x v="3"/>
    <x v="0"/>
    <x v="0"/>
    <x v="1"/>
    <x v="0"/>
    <x v="0"/>
    <x v="0"/>
    <x v="0"/>
    <x v="1"/>
    <x v="3"/>
    <x v="1"/>
    <x v="0"/>
    <x v="1"/>
    <x v="1"/>
    <x v="1"/>
    <x v="0"/>
    <x v="2"/>
    <x v="4"/>
    <x v="2"/>
    <x v="0"/>
    <x v="0"/>
    <x v="1"/>
    <x v="0"/>
    <x v="0"/>
    <x v="0"/>
    <x v="0"/>
    <x v="1"/>
    <x v="0"/>
    <x v="0"/>
    <x v="0"/>
    <x v="456"/>
    <x v="0"/>
    <x v="0"/>
    <x v="0"/>
    <x v="0"/>
    <x v="0"/>
    <m/>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s v="Timely publication after the inspection"/>
    <m/>
    <m/>
    <m/>
    <s v="Clear explanation of what the school / local authority / proprietor of independent schools is expected to do next"/>
    <m/>
    <m/>
    <x v="0"/>
    <x v="1"/>
    <m/>
    <s v="Individual"/>
    <x v="0"/>
    <s v="Teacher or other staff "/>
    <x v="26"/>
    <s v="Teacher / Lecturer / Practitioner"/>
    <m/>
    <x v="0"/>
    <x v="0"/>
    <m/>
    <m/>
    <m/>
    <s v="Secondary"/>
    <m/>
    <m/>
    <m/>
    <m/>
    <s v="Not Answered"/>
    <m/>
    <m/>
    <s v="I have experienced a recent inspection at my place of work._x000a_I was extremely disappointed in the way this was carried out._x000a_It felt as though most of the inspectors arrived with a negative agenda to fail us regardless."/>
    <s v="Publish response"/>
    <s v="ANON-E7Y6-N4YE-B"/>
  </r>
  <r>
    <n v="743"/>
    <m/>
    <s v="c"/>
    <n v="192"/>
    <m/>
    <x v="0"/>
    <x v="1"/>
    <x v="0"/>
    <x v="3"/>
    <x v="0"/>
    <x v="2"/>
    <x v="0"/>
    <s v="A more open discussion rather than inspector led. Letting pupils share work that makes them proud rather than work selected by school."/>
    <x v="0"/>
    <s v="Again rather than inspector led, should be open dialogue."/>
    <x v="2"/>
    <s v="A varied selection of parents makes for a better understanding of the school rather than parents who are already involved in school activities or fundraising."/>
    <x v="5"/>
    <x v="1"/>
    <x v="0"/>
    <m/>
    <x v="4"/>
    <x v="2"/>
    <x v="1"/>
    <x v="2"/>
    <x v="0"/>
    <x v="0"/>
    <x v="1"/>
    <x v="0"/>
    <x v="0"/>
    <m/>
    <x v="1"/>
    <x v="0"/>
    <x v="5"/>
    <x v="0"/>
    <x v="0"/>
    <x v="0"/>
    <x v="0"/>
    <x v="0"/>
    <x v="1"/>
    <x v="1"/>
    <x v="2"/>
    <x v="1"/>
    <x v="2"/>
    <x v="1"/>
    <x v="0"/>
    <x v="0"/>
    <x v="0"/>
    <x v="0"/>
    <x v="1"/>
    <x v="0"/>
    <x v="0"/>
    <x v="1"/>
    <x v="1"/>
    <x v="1"/>
    <x v="0"/>
    <x v="0"/>
    <x v="0"/>
    <x v="4"/>
    <x v="2"/>
    <x v="0"/>
    <x v="0"/>
    <x v="1"/>
    <x v="0"/>
    <x v="4"/>
    <x v="2"/>
    <x v="0"/>
    <x v="1"/>
    <x v="0"/>
    <x v="0"/>
    <x v="0"/>
    <x v="457"/>
    <x v="0"/>
    <x v="0"/>
    <x v="0"/>
    <x v="0"/>
    <x v="0"/>
    <m/>
    <m/>
    <s v="Indication of the support needed to make improvements"/>
    <m/>
    <m/>
    <m/>
    <m/>
    <s v="Clear summary of strengths and areas for development"/>
    <m/>
    <m/>
    <m/>
    <m/>
    <s v="Clear explanation of what the school / local authority / proprietor of independent schools is expected to do next"/>
    <s v="Indication of the support needed to make improvements"/>
    <m/>
    <x v="2"/>
    <x v="0"/>
    <m/>
    <s v="Individual"/>
    <x v="0"/>
    <s v="Teacher or other staff "/>
    <x v="26"/>
    <s v="Support Staff"/>
    <m/>
    <x v="0"/>
    <x v="0"/>
    <s v="Primary"/>
    <m/>
    <m/>
    <m/>
    <m/>
    <m/>
    <m/>
    <m/>
    <s v="Not Answered"/>
    <m/>
    <m/>
    <m/>
    <s v="Publish response"/>
    <s v="ANON-E7Y6-NCR9-7"/>
  </r>
  <r>
    <n v="744"/>
    <m/>
    <s v="c"/>
    <n v="1014"/>
    <m/>
    <x v="0"/>
    <x v="1"/>
    <x v="0"/>
    <x v="0"/>
    <x v="0"/>
    <x v="0"/>
    <x v="3"/>
    <m/>
    <x v="0"/>
    <s v="Questionnaire  for every staff member to fill in.  In the past the SMT team selected staff to speak to inspectors, Many staff members that wanted yo speak yo the inspectors were not given the chance which is all wrong."/>
    <x v="2"/>
    <m/>
    <x v="6"/>
    <x v="3"/>
    <x v="0"/>
    <s v="I would like to see schools being inspected more,"/>
    <x v="0"/>
    <x v="3"/>
    <x v="1"/>
    <x v="0"/>
    <x v="3"/>
    <x v="0"/>
    <x v="0"/>
    <x v="1"/>
    <x v="0"/>
    <m/>
    <x v="2"/>
    <x v="0"/>
    <x v="0"/>
    <x v="1"/>
    <x v="0"/>
    <x v="0"/>
    <x v="0"/>
    <x v="0"/>
    <x v="1"/>
    <x v="0"/>
    <x v="3"/>
    <x v="0"/>
    <x v="2"/>
    <x v="1"/>
    <x v="0"/>
    <x v="0"/>
    <x v="0"/>
    <x v="0"/>
    <x v="1"/>
    <x v="1"/>
    <x v="1"/>
    <x v="0"/>
    <x v="1"/>
    <x v="1"/>
    <x v="1"/>
    <x v="0"/>
    <x v="4"/>
    <x v="4"/>
    <x v="2"/>
    <x v="1"/>
    <x v="0"/>
    <x v="1"/>
    <x v="0"/>
    <x v="0"/>
    <x v="0"/>
    <x v="0"/>
    <x v="1"/>
    <x v="0"/>
    <x v="1"/>
    <x v="0"/>
    <x v="458"/>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m/>
    <m/>
    <m/>
    <m/>
    <s v="Recommendations for improvement"/>
    <m/>
    <s v="Indication of the support needed to make improvements"/>
    <m/>
    <x v="0"/>
    <x v="0"/>
    <s v="Very important to have follow ups after inspections. Unannounced inspections should be introduced. This would give a very true reflection  of how a school is being run, the attitude  of pupils and staff."/>
    <s v="Individual"/>
    <x v="0"/>
    <s v="Teacher or other staff "/>
    <x v="26"/>
    <s v="Support Staff"/>
    <m/>
    <x v="0"/>
    <x v="0"/>
    <m/>
    <m/>
    <m/>
    <s v="Secondary"/>
    <m/>
    <m/>
    <m/>
    <m/>
    <s v="Not Answered"/>
    <m/>
    <m/>
    <m/>
    <s v="Publish response"/>
    <s v="ANON-E7Y6-N4UR-M"/>
  </r>
  <r>
    <n v="745"/>
    <m/>
    <s v="c"/>
    <n v="13"/>
    <m/>
    <x v="0"/>
    <x v="1"/>
    <x v="2"/>
    <x v="3"/>
    <x v="1"/>
    <x v="0"/>
    <x v="0"/>
    <s v="Discussions with young people through focus groups, inspectors going into the playground, learning and playing with the children rather than sitting and observing"/>
    <x v="0"/>
    <s v="Discussions which are positive and open ended rather than inspectors looking for a fixed outcome, where staff opinions are valued rather than being fitted into a box"/>
    <x v="2"/>
    <s v="Opportunities for all parents to contribute through after school and evening discussions to promote the opinion of working parents."/>
    <x v="3"/>
    <x v="1"/>
    <x v="0"/>
    <s v="Maximum every 5 years. Staff and schools change lots and 10 years (plus!!) is not accurate. For example the school I work in has waited over 10 years for an inspection - there is no available inspection report, the head teacher and leadership team has changed during that time, as well as staff based within the school, EYC and non teaching staff"/>
    <x v="0"/>
    <x v="3"/>
    <x v="0"/>
    <x v="0"/>
    <x v="1"/>
    <x v="0"/>
    <x v="1"/>
    <x v="0"/>
    <x v="0"/>
    <m/>
    <x v="1"/>
    <x v="0"/>
    <x v="1"/>
    <x v="1"/>
    <x v="0"/>
    <x v="0"/>
    <x v="0"/>
    <x v="0"/>
    <x v="1"/>
    <x v="0"/>
    <x v="3"/>
    <x v="3"/>
    <x v="2"/>
    <x v="1"/>
    <x v="1"/>
    <x v="0"/>
    <x v="0"/>
    <x v="0"/>
    <x v="1"/>
    <x v="0"/>
    <x v="0"/>
    <x v="1"/>
    <x v="1"/>
    <x v="1"/>
    <x v="0"/>
    <x v="1"/>
    <x v="2"/>
    <x v="4"/>
    <x v="2"/>
    <x v="0"/>
    <x v="2"/>
    <x v="1"/>
    <x v="0"/>
    <x v="1"/>
    <x v="0"/>
    <x v="0"/>
    <x v="1"/>
    <x v="0"/>
    <x v="1"/>
    <x v="0"/>
    <x v="459"/>
    <x v="1"/>
    <x v="0"/>
    <x v="0"/>
    <x v="1"/>
    <x v="1"/>
    <s v="Recommendations for improvement"/>
    <s v="Clear explanation of what the school / local authority / proprietor of independent schools is expected to do next"/>
    <m/>
    <m/>
    <m/>
    <m/>
    <s v="Language and content which reflects the context of the school"/>
    <s v="Clear summary of strengths and areas for development"/>
    <s v="Timely publication after the inspection"/>
    <m/>
    <m/>
    <m/>
    <m/>
    <m/>
    <m/>
    <x v="2"/>
    <x v="0"/>
    <s v="I believe an inspection report should be a collaborative process between schools and HMIE"/>
    <s v="Individual"/>
    <x v="0"/>
    <s v="Teacher or other staff "/>
    <x v="28"/>
    <s v="Teacher / Lecturer / Practitioner"/>
    <m/>
    <x v="0"/>
    <x v="0"/>
    <s v="Primary"/>
    <m/>
    <s v="Public Sector"/>
    <m/>
    <m/>
    <m/>
    <m/>
    <m/>
    <s v="Other, please state:"/>
    <m/>
    <m/>
    <m/>
    <s v="Publish response"/>
    <s v="ANON-E7Y6-NCYD-S"/>
  </r>
  <r>
    <n v="746"/>
    <m/>
    <s v="c"/>
    <n v="40"/>
    <m/>
    <x v="0"/>
    <x v="1"/>
    <x v="0"/>
    <x v="3"/>
    <x v="1"/>
    <x v="2"/>
    <x v="0"/>
    <s v="Less formal methods- during play and lunchtime or in the dinner hall- catch them when it doesn’t feel contrived. _x000a_Use the pupil voice mechanisms already in place in schools- ambassadors, pupil council, rrs group etc"/>
    <x v="0"/>
    <s v="What is already in place. Space to have private opens and honest dialogue- not all staff members appreciate the larger group situation"/>
    <x v="3"/>
    <m/>
    <x v="2"/>
    <x v="0"/>
    <x v="4"/>
    <m/>
    <x v="3"/>
    <x v="2"/>
    <x v="1"/>
    <x v="1"/>
    <x v="0"/>
    <x v="0"/>
    <x v="1"/>
    <x v="1"/>
    <x v="0"/>
    <m/>
    <x v="1"/>
    <x v="0"/>
    <x v="1"/>
    <x v="1"/>
    <x v="0"/>
    <x v="0"/>
    <x v="0"/>
    <x v="0"/>
    <x v="1"/>
    <x v="0"/>
    <x v="3"/>
    <x v="0"/>
    <x v="2"/>
    <x v="1"/>
    <x v="0"/>
    <x v="0"/>
    <x v="0"/>
    <x v="0"/>
    <x v="1"/>
    <x v="0"/>
    <x v="1"/>
    <x v="0"/>
    <x v="1"/>
    <x v="1"/>
    <x v="1"/>
    <x v="0"/>
    <x v="2"/>
    <x v="0"/>
    <x v="2"/>
    <x v="1"/>
    <x v="0"/>
    <x v="1"/>
    <x v="1"/>
    <x v="0"/>
    <x v="0"/>
    <x v="0"/>
    <x v="1"/>
    <x v="0"/>
    <x v="0"/>
    <x v="0"/>
    <x v="460"/>
    <x v="1"/>
    <x v="0"/>
    <x v="0"/>
    <x v="0"/>
    <x v="1"/>
    <m/>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m/>
    <m/>
    <s v="Clear explanation of what the school / local authority / proprietor of independent schools is expected to do next"/>
    <m/>
    <m/>
    <x v="2"/>
    <x v="0"/>
    <m/>
    <s v="Individual"/>
    <x v="0"/>
    <s v="Teacher or other staff "/>
    <x v="28"/>
    <s v="Teacher / Lecturer / Practitioner"/>
    <m/>
    <x v="0"/>
    <x v="0"/>
    <s v="Primary"/>
    <m/>
    <m/>
    <m/>
    <m/>
    <m/>
    <m/>
    <m/>
    <s v="Not Answered"/>
    <m/>
    <m/>
    <m/>
    <s v="Publish response"/>
    <s v="ANON-E7Y6-NC8U-9"/>
  </r>
  <r>
    <n v="747"/>
    <m/>
    <s v="c"/>
    <n v="387"/>
    <m/>
    <x v="0"/>
    <x v="1"/>
    <x v="2"/>
    <x v="1"/>
    <x v="1"/>
    <x v="2"/>
    <x v="3"/>
    <m/>
    <x v="2"/>
    <m/>
    <x v="3"/>
    <m/>
    <x v="2"/>
    <x v="0"/>
    <x v="1"/>
    <m/>
    <x v="2"/>
    <x v="0"/>
    <x v="1"/>
    <x v="0"/>
    <x v="0"/>
    <x v="0"/>
    <x v="0"/>
    <x v="1"/>
    <x v="0"/>
    <m/>
    <x v="1"/>
    <x v="0"/>
    <x v="0"/>
    <x v="0"/>
    <x v="0"/>
    <x v="0"/>
    <x v="0"/>
    <x v="1"/>
    <x v="0"/>
    <x v="1"/>
    <x v="0"/>
    <x v="1"/>
    <x v="0"/>
    <x v="1"/>
    <x v="0"/>
    <x v="2"/>
    <x v="0"/>
    <x v="0"/>
    <x v="1"/>
    <x v="1"/>
    <x v="1"/>
    <x v="1"/>
    <x v="0"/>
    <x v="0"/>
    <x v="1"/>
    <x v="0"/>
    <x v="2"/>
    <x v="0"/>
    <x v="0"/>
    <x v="1"/>
    <x v="0"/>
    <x v="1"/>
    <x v="1"/>
    <x v="4"/>
    <x v="2"/>
    <x v="1"/>
    <x v="0"/>
    <x v="0"/>
    <x v="0"/>
    <x v="0"/>
    <x v="461"/>
    <x v="1"/>
    <x v="0"/>
    <x v="1"/>
    <x v="1"/>
    <x v="0"/>
    <s v="Recommendations for improvement"/>
    <m/>
    <m/>
    <m/>
    <m/>
    <m/>
    <s v="Language and content which reflects the context of the school"/>
    <m/>
    <s v="Timely publication after the inspection"/>
    <m/>
    <m/>
    <s v="Recommendations for improvement"/>
    <m/>
    <m/>
    <m/>
    <x v="3"/>
    <x v="0"/>
    <m/>
    <s v="Individual"/>
    <x v="0"/>
    <s v="Teacher or other staff "/>
    <x v="28"/>
    <s v="Teacher / Lecturer / Practitioner"/>
    <m/>
    <x v="0"/>
    <x v="0"/>
    <s v="Primary"/>
    <m/>
    <m/>
    <m/>
    <m/>
    <m/>
    <m/>
    <m/>
    <s v="Not Answered"/>
    <m/>
    <m/>
    <m/>
    <s v="Publish response"/>
    <s v="ANON-E7Y6-NCE4-N"/>
  </r>
  <r>
    <n v="748"/>
    <m/>
    <s v="c"/>
    <n v="428"/>
    <m/>
    <x v="0"/>
    <x v="1"/>
    <x v="3"/>
    <x v="3"/>
    <x v="0"/>
    <x v="2"/>
    <x v="0"/>
    <s v="Informal chats using child friendly language._x000a__x000a_Children could make a wee video of their day at school, the  good and the playground - show off their ICT skills and creativity."/>
    <x v="0"/>
    <s v="Identifying a key person whom staff can approach if they feel the need to share._x000a__x000a_Staffroom chat with everyone aswell as more focused groups discussing key areas."/>
    <x v="0"/>
    <s v="Cuppa and a chat._x000a_Opening up to a drop in or later hours for working parents."/>
    <x v="5"/>
    <x v="1"/>
    <x v="1"/>
    <m/>
    <x v="4"/>
    <x v="2"/>
    <x v="2"/>
    <x v="1"/>
    <x v="1"/>
    <x v="0"/>
    <x v="1"/>
    <x v="0"/>
    <x v="0"/>
    <m/>
    <x v="0"/>
    <x v="222"/>
    <x v="1"/>
    <x v="1"/>
    <x v="0"/>
    <x v="0"/>
    <x v="0"/>
    <x v="1"/>
    <x v="0"/>
    <x v="0"/>
    <x v="3"/>
    <x v="0"/>
    <x v="0"/>
    <x v="0"/>
    <x v="0"/>
    <x v="0"/>
    <x v="0"/>
    <x v="0"/>
    <x v="1"/>
    <x v="1"/>
    <x v="1"/>
    <x v="1"/>
    <x v="0"/>
    <x v="1"/>
    <x v="1"/>
    <x v="0"/>
    <x v="4"/>
    <x v="0"/>
    <x v="0"/>
    <x v="1"/>
    <x v="0"/>
    <x v="1"/>
    <x v="0"/>
    <x v="0"/>
    <x v="0"/>
    <x v="0"/>
    <x v="1"/>
    <x v="0"/>
    <x v="0"/>
    <x v="0"/>
    <x v="462"/>
    <x v="1"/>
    <x v="0"/>
    <x v="1"/>
    <x v="1"/>
    <x v="1"/>
    <m/>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m/>
    <m/>
    <s v="Examples of effective practice"/>
    <m/>
    <m/>
    <m/>
    <m/>
    <x v="0"/>
    <x v="0"/>
    <m/>
    <s v="Individual"/>
    <x v="0"/>
    <s v="Teacher or other staff "/>
    <x v="28"/>
    <s v="Teacher / Lecturer / Practitioner"/>
    <m/>
    <x v="0"/>
    <x v="0"/>
    <s v="Primary"/>
    <m/>
    <m/>
    <m/>
    <m/>
    <m/>
    <m/>
    <m/>
    <s v="Local authority"/>
    <m/>
    <m/>
    <m/>
    <s v="Publish response"/>
    <s v="ANON-E7Y6-NC57-8"/>
  </r>
  <r>
    <n v="749"/>
    <m/>
    <s v="c"/>
    <n v="665"/>
    <m/>
    <x v="0"/>
    <x v="1"/>
    <x v="0"/>
    <x v="5"/>
    <x v="0"/>
    <x v="5"/>
    <x v="2"/>
    <m/>
    <x v="0"/>
    <s v="Staff may have views that don’t always align with the senior leadership team..so anonymous feedback forms online would be beneficial"/>
    <x v="1"/>
    <s v="The parents that are critical of things within the school are usually the same parents that do not set boundaries with their own children and expect the teaching staff to come up with solutions for pupils who are assaulting staff daily. They are not interested in working in partnership but will happily accept any after school clubs or charitable money the school can provide!"/>
    <x v="3"/>
    <x v="1"/>
    <x v="1"/>
    <m/>
    <x v="1"/>
    <x v="1"/>
    <x v="1"/>
    <x v="1"/>
    <x v="2"/>
    <x v="0"/>
    <x v="1"/>
    <x v="0"/>
    <x v="0"/>
    <m/>
    <x v="2"/>
    <x v="223"/>
    <x v="3"/>
    <x v="0"/>
    <x v="1"/>
    <x v="1"/>
    <x v="3"/>
    <x v="1"/>
    <x v="1"/>
    <x v="5"/>
    <x v="2"/>
    <x v="4"/>
    <x v="2"/>
    <x v="1"/>
    <x v="1"/>
    <x v="2"/>
    <x v="0"/>
    <x v="0"/>
    <x v="0"/>
    <x v="0"/>
    <x v="0"/>
    <x v="1"/>
    <x v="0"/>
    <x v="0"/>
    <x v="0"/>
    <x v="1"/>
    <x v="0"/>
    <x v="0"/>
    <x v="0"/>
    <x v="1"/>
    <x v="0"/>
    <x v="0"/>
    <x v="0"/>
    <x v="2"/>
    <x v="2"/>
    <x v="0"/>
    <x v="0"/>
    <x v="0"/>
    <x v="0"/>
    <x v="0"/>
    <x v="1"/>
    <x v="1"/>
    <x v="1"/>
    <x v="1"/>
    <x v="1"/>
    <x v="0"/>
    <m/>
    <m/>
    <m/>
    <m/>
    <m/>
    <m/>
    <s v="Language and content which reflects the context of the school"/>
    <m/>
    <m/>
    <m/>
    <s v="Examples of effective practice"/>
    <m/>
    <s v="Clear explanation of what the school / local authority / proprietor of independent schools is expected to do next"/>
    <m/>
    <m/>
    <x v="0"/>
    <x v="1"/>
    <m/>
    <s v="Individual"/>
    <x v="0"/>
    <s v="Teacher or other staff "/>
    <x v="28"/>
    <s v="Teacher / Lecturer / Practitioner"/>
    <m/>
    <x v="0"/>
    <x v="0"/>
    <s v="Primary"/>
    <m/>
    <m/>
    <m/>
    <m/>
    <m/>
    <m/>
    <m/>
    <s v="Not Answered"/>
    <m/>
    <m/>
    <m/>
    <s v="Publish response"/>
    <s v="ANON-E7Y6-NXRX-U"/>
  </r>
  <r>
    <n v="750"/>
    <m/>
    <s v="c"/>
    <n v="832"/>
    <m/>
    <x v="0"/>
    <x v="1"/>
    <x v="1"/>
    <x v="3"/>
    <x v="0"/>
    <x v="0"/>
    <x v="3"/>
    <m/>
    <x v="1"/>
    <s v="Not all staff are involved in inspections. There should be more opportunity for all staff to have their nice heard. This would support all contexts of schools with a more holistic view point&amp; inclusive action."/>
    <x v="4"/>
    <m/>
    <x v="2"/>
    <x v="1"/>
    <x v="1"/>
    <m/>
    <x v="2"/>
    <x v="0"/>
    <x v="2"/>
    <x v="0"/>
    <x v="1"/>
    <x v="0"/>
    <x v="0"/>
    <x v="1"/>
    <x v="0"/>
    <m/>
    <x v="1"/>
    <x v="0"/>
    <x v="0"/>
    <x v="0"/>
    <x v="0"/>
    <x v="0"/>
    <x v="1"/>
    <x v="1"/>
    <x v="0"/>
    <x v="1"/>
    <x v="2"/>
    <x v="1"/>
    <x v="0"/>
    <x v="0"/>
    <x v="0"/>
    <x v="2"/>
    <x v="0"/>
    <x v="0"/>
    <x v="1"/>
    <x v="1"/>
    <x v="1"/>
    <x v="1"/>
    <x v="0"/>
    <x v="0"/>
    <x v="1"/>
    <x v="1"/>
    <x v="2"/>
    <x v="0"/>
    <x v="0"/>
    <x v="0"/>
    <x v="2"/>
    <x v="1"/>
    <x v="0"/>
    <x v="2"/>
    <x v="2"/>
    <x v="1"/>
    <x v="0"/>
    <x v="0"/>
    <x v="0"/>
    <x v="0"/>
    <x v="463"/>
    <x v="1"/>
    <x v="0"/>
    <x v="0"/>
    <x v="0"/>
    <x v="1"/>
    <s v="Recommendations for improvement"/>
    <s v="Clear explanation of what the school / local authority / proprietor of independent schools is expected to do next"/>
    <m/>
    <s v="Any planned follow-up activity by HM Inspectors"/>
    <m/>
    <m/>
    <s v="Language and content which reflects the context of the school"/>
    <s v="Clear summary of strengths and areas for development"/>
    <m/>
    <m/>
    <m/>
    <m/>
    <s v="Clear explanation of what the school / local authority / proprietor of independent schools is expected to do next"/>
    <m/>
    <m/>
    <x v="2"/>
    <x v="0"/>
    <m/>
    <s v="Individual"/>
    <x v="0"/>
    <s v="Teacher or other staff "/>
    <x v="28"/>
    <s v="Teacher / Lecturer / Practitioner"/>
    <m/>
    <x v="0"/>
    <x v="0"/>
    <m/>
    <s v="Private Sector"/>
    <m/>
    <m/>
    <m/>
    <m/>
    <m/>
    <m/>
    <s v="Not Answered"/>
    <m/>
    <m/>
    <m/>
    <s v="Publish response"/>
    <s v="ANON-E7Y6-NXTB-7"/>
  </r>
  <r>
    <n v="751"/>
    <m/>
    <s v="c"/>
    <n v="972"/>
    <m/>
    <x v="0"/>
    <x v="1"/>
    <x v="0"/>
    <x v="0"/>
    <x v="4"/>
    <x v="0"/>
    <x v="4"/>
    <m/>
    <x v="0"/>
    <s v="Decrease the amount of pressure on staff during inspections. Have conversations with them that do jot feel like they are going to criticise answers or put staff under pressure. More friendly conversations!"/>
    <x v="2"/>
    <s v="Again more relaxed conversations,not pushing for parents who have strong opinions to use it as a chance to criticise the school or staff. Conversations should be positive."/>
    <x v="3"/>
    <x v="3"/>
    <x v="6"/>
    <s v="The current model should not take place at all as the pressure on staff's mental health should not be allowed. Instead inspectors should visit and have conversations with staff and pupils. There should not be gradings as this can destroy the mental health of people who work so exceptionally hard."/>
    <x v="1"/>
    <x v="1"/>
    <x v="1"/>
    <x v="1"/>
    <x v="1"/>
    <x v="0"/>
    <x v="0"/>
    <x v="1"/>
    <x v="0"/>
    <s v="Areas for improvement should be constructive and supportive. _x000a__x000a_Please can people's mental health be considered by inspectors. There are people struggling with the pressures of teaching while going through major life stress such as being a carer or bereavement. Criticism when working so hard can truly break a person! The stress of worrying about poor gradings or criticisms being published needs to change!!!!!"/>
    <x v="3"/>
    <x v="224"/>
    <x v="5"/>
    <x v="0"/>
    <x v="0"/>
    <x v="0"/>
    <x v="4"/>
    <x v="1"/>
    <x v="1"/>
    <x v="1"/>
    <x v="2"/>
    <x v="1"/>
    <x v="1"/>
    <x v="2"/>
    <x v="1"/>
    <x v="2"/>
    <x v="0"/>
    <x v="0"/>
    <x v="0"/>
    <x v="0"/>
    <x v="0"/>
    <x v="1"/>
    <x v="0"/>
    <x v="0"/>
    <x v="0"/>
    <x v="1"/>
    <x v="2"/>
    <x v="0"/>
    <x v="0"/>
    <x v="0"/>
    <x v="2"/>
    <x v="0"/>
    <x v="1"/>
    <x v="1"/>
    <x v="2"/>
    <x v="0"/>
    <x v="0"/>
    <x v="0"/>
    <x v="0"/>
    <x v="0"/>
    <x v="464"/>
    <x v="0"/>
    <x v="1"/>
    <x v="1"/>
    <x v="1"/>
    <x v="1"/>
    <m/>
    <m/>
    <m/>
    <m/>
    <m/>
    <m/>
    <s v="Language and content which reflects the context of the school"/>
    <s v="Clear summary of strengths and areas for development"/>
    <m/>
    <m/>
    <s v="Examples of effective practice"/>
    <m/>
    <m/>
    <m/>
    <m/>
    <x v="3"/>
    <x v="4"/>
    <s v="They should not."/>
    <s v="Individual"/>
    <x v="0"/>
    <s v="Teacher or other staff "/>
    <x v="28"/>
    <s v="Teacher / Lecturer / Practitioner"/>
    <m/>
    <x v="0"/>
    <x v="0"/>
    <s v="Primary"/>
    <m/>
    <m/>
    <m/>
    <m/>
    <m/>
    <m/>
    <m/>
    <s v="Not Answered"/>
    <m/>
    <m/>
    <m/>
    <s v="Publish response"/>
    <s v="ANON-E7Y6-N4YY-Y"/>
  </r>
  <r>
    <n v="752"/>
    <m/>
    <s v="c"/>
    <n v="12"/>
    <m/>
    <x v="0"/>
    <x v="1"/>
    <x v="2"/>
    <x v="5"/>
    <x v="1"/>
    <x v="2"/>
    <x v="2"/>
    <m/>
    <x v="0"/>
    <s v="Staffs’ views were not taken into account AT ALL. Also if the number I teachers falls below a certain amount the results aren’t even published!"/>
    <x v="1"/>
    <m/>
    <x v="6"/>
    <x v="2"/>
    <x v="3"/>
    <s v="Inspections are horrendous for staffs’ health and wellbeing. Even years before the inspection, the atmosphere in a school can change with the thought it is near. Inspections should change. They make people ill and create a horrific time in the workplace. It should be an ongoing situation where those above HTs know what is going on in their schools and they work alongside HT all the time to improve and develop the school. Teachers are on their knees! Every single day they strive to be better. It’s what they do! They do NOT need inspections hanging over them. They are CONSTANTLY wing assessed on what they do, EVERY SINGLE DAY!"/>
    <x v="1"/>
    <x v="1"/>
    <x v="1"/>
    <x v="1"/>
    <x v="2"/>
    <x v="1"/>
    <x v="0"/>
    <x v="1"/>
    <x v="1"/>
    <s v="Absolutely horrendous that this is published. Schools should be striving for excellence every day. What are the QLO officers doing? Get them out in schools every day, working with HT. Inspectors should be working WITH HTs and helping them,  not coming in and observing teachers and then publishing a snapshot report! HT observe teachers all the time. They know what is going on in their schools. Work alongside HT and teachers!"/>
    <x v="1"/>
    <x v="225"/>
    <x v="4"/>
    <x v="0"/>
    <x v="1"/>
    <x v="0"/>
    <x v="1"/>
    <x v="2"/>
    <x v="1"/>
    <x v="1"/>
    <x v="2"/>
    <x v="1"/>
    <x v="0"/>
    <x v="0"/>
    <x v="0"/>
    <x v="2"/>
    <x v="0"/>
    <x v="0"/>
    <x v="1"/>
    <x v="3"/>
    <x v="1"/>
    <x v="0"/>
    <x v="2"/>
    <x v="1"/>
    <x v="1"/>
    <x v="0"/>
    <x v="2"/>
    <x v="2"/>
    <x v="0"/>
    <x v="1"/>
    <x v="0"/>
    <x v="1"/>
    <x v="0"/>
    <x v="0"/>
    <x v="0"/>
    <x v="0"/>
    <x v="1"/>
    <x v="122"/>
    <x v="0"/>
    <x v="0"/>
    <x v="465"/>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m/>
    <s v="Timely publication after the inspection"/>
    <m/>
    <s v="Examples of effective practice"/>
    <m/>
    <m/>
    <m/>
    <m/>
    <x v="6"/>
    <x v="1"/>
    <m/>
    <s v="Individual"/>
    <x v="0"/>
    <s v="Teacher or other staff "/>
    <x v="29"/>
    <s v="Teacher / Lecturer / Practitioner"/>
    <m/>
    <x v="0"/>
    <x v="0"/>
    <s v="Primary"/>
    <m/>
    <m/>
    <m/>
    <m/>
    <m/>
    <m/>
    <m/>
    <s v="Not Answered"/>
    <m/>
    <m/>
    <m/>
    <s v="Do not publish response"/>
    <s v="ANON-E7Y6-NC3K-T"/>
  </r>
  <r>
    <n v="753"/>
    <m/>
    <s v="c"/>
    <n v="97"/>
    <m/>
    <x v="0"/>
    <x v="1"/>
    <x v="5"/>
    <x v="0"/>
    <x v="1"/>
    <x v="4"/>
    <x v="1"/>
    <m/>
    <x v="0"/>
    <m/>
    <x v="1"/>
    <m/>
    <x v="6"/>
    <x v="2"/>
    <x v="2"/>
    <m/>
    <x v="1"/>
    <x v="1"/>
    <x v="1"/>
    <x v="1"/>
    <x v="1"/>
    <x v="0"/>
    <x v="0"/>
    <x v="1"/>
    <x v="0"/>
    <m/>
    <x v="1"/>
    <x v="0"/>
    <x v="1"/>
    <x v="1"/>
    <x v="1"/>
    <x v="0"/>
    <x v="1"/>
    <x v="1"/>
    <x v="0"/>
    <x v="0"/>
    <x v="5"/>
    <x v="0"/>
    <x v="2"/>
    <x v="0"/>
    <x v="0"/>
    <x v="0"/>
    <x v="0"/>
    <x v="1"/>
    <x v="1"/>
    <x v="1"/>
    <x v="1"/>
    <x v="0"/>
    <x v="1"/>
    <x v="1"/>
    <x v="1"/>
    <x v="0"/>
    <x v="2"/>
    <x v="0"/>
    <x v="0"/>
    <x v="2"/>
    <x v="0"/>
    <x v="1"/>
    <x v="0"/>
    <x v="0"/>
    <x v="0"/>
    <x v="0"/>
    <x v="0"/>
    <x v="0"/>
    <x v="0"/>
    <x v="0"/>
    <x v="1"/>
    <x v="0"/>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s v="Timely publication after the inspection"/>
    <s v="Clear explanation of any inspection grades if these are part of the inspection"/>
    <s v="Examples of effective practice"/>
    <s v="Recommendations for improvement"/>
    <s v="Clear explanation of what the school / local authority / proprietor of independent schools is expected to do next"/>
    <s v="Indication of the support needed to make improvements"/>
    <s v="Any planned follow-up activity by HM Inspectors"/>
    <x v="0"/>
    <x v="1"/>
    <m/>
    <s v="Individual"/>
    <x v="0"/>
    <s v="Teacher or other staff "/>
    <x v="29"/>
    <s v="Teacher / Lecturer / Practitioner"/>
    <m/>
    <x v="0"/>
    <x v="0"/>
    <s v="Primary"/>
    <m/>
    <m/>
    <m/>
    <m/>
    <m/>
    <m/>
    <m/>
    <s v="Not Answered"/>
    <m/>
    <m/>
    <m/>
    <s v="Do not publish response"/>
    <s v="ANON-E7Y6-NCSY-8"/>
  </r>
  <r>
    <n v="754"/>
    <m/>
    <s v="c"/>
    <n v="183"/>
    <m/>
    <x v="0"/>
    <x v="1"/>
    <x v="2"/>
    <x v="3"/>
    <x v="1"/>
    <x v="2"/>
    <x v="0"/>
    <s v="Pupil-led discussion, learning conversations, documentation of previous learning conversations and the findings of these/actions taking place, pupil questionnaires."/>
    <x v="0"/>
    <s v="Staff-led discussions, staff questionnaires (anonymous), randomly selected staff interviews/conversations."/>
    <x v="0"/>
    <s v="Taking into consideration notes/minutes of previous meetings and any actions fulfilled by the school, meeting with the whole Parent Council (not just the chair), questionnaires for all parents."/>
    <x v="3"/>
    <x v="1"/>
    <x v="0"/>
    <m/>
    <x v="2"/>
    <x v="0"/>
    <x v="4"/>
    <x v="0"/>
    <x v="1"/>
    <x v="1"/>
    <x v="0"/>
    <x v="1"/>
    <x v="1"/>
    <s v="I think grades make it clear for parents to get an overall understanding of how well a school is doing and therefore shouldn’t be scraped."/>
    <x v="3"/>
    <x v="226"/>
    <x v="0"/>
    <x v="2"/>
    <x v="0"/>
    <x v="0"/>
    <x v="0"/>
    <x v="0"/>
    <x v="0"/>
    <x v="0"/>
    <x v="3"/>
    <x v="0"/>
    <x v="0"/>
    <x v="1"/>
    <x v="0"/>
    <x v="0"/>
    <x v="0"/>
    <x v="0"/>
    <x v="0"/>
    <x v="0"/>
    <x v="1"/>
    <x v="0"/>
    <x v="1"/>
    <x v="1"/>
    <x v="1"/>
    <x v="0"/>
    <x v="4"/>
    <x v="4"/>
    <x v="2"/>
    <x v="1"/>
    <x v="0"/>
    <x v="1"/>
    <x v="0"/>
    <x v="0"/>
    <x v="0"/>
    <x v="0"/>
    <x v="1"/>
    <x v="0"/>
    <x v="0"/>
    <x v="0"/>
    <x v="466"/>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s v="Examples of effective practice"/>
    <s v="Recommendations for improvement"/>
    <s v="Clear explanation of what the school / local authority / proprietor of independent schools is expected to do next"/>
    <m/>
    <m/>
    <x v="0"/>
    <x v="0"/>
    <m/>
    <s v="Individual"/>
    <x v="0"/>
    <s v="Teacher or other staff "/>
    <x v="29"/>
    <s v="Teacher / Lecturer / Practitioner"/>
    <m/>
    <x v="0"/>
    <x v="0"/>
    <s v="Primary"/>
    <m/>
    <m/>
    <m/>
    <m/>
    <m/>
    <m/>
    <m/>
    <s v="Not Answered"/>
    <m/>
    <m/>
    <m/>
    <s v="Publish response"/>
    <s v="ANON-E7Y6-NCRF-M"/>
  </r>
  <r>
    <n v="755"/>
    <m/>
    <s v="c"/>
    <n v="205"/>
    <m/>
    <x v="0"/>
    <x v="1"/>
    <x v="1"/>
    <x v="3"/>
    <x v="0"/>
    <x v="2"/>
    <x v="4"/>
    <m/>
    <x v="5"/>
    <m/>
    <x v="4"/>
    <m/>
    <x v="5"/>
    <x v="1"/>
    <x v="3"/>
    <s v="I think schools should be allocated an HMIe lead who, for example, visits yearly and provides '2 stars and a wish' type feedback (with the exception of a major problem being found)._x000a_This would help to remove the fear and extra workload that HMIe DOES bring (regardless of the nice time we had) and make it a supportive, constant improvement."/>
    <x v="1"/>
    <x v="1"/>
    <x v="1"/>
    <x v="1"/>
    <x v="2"/>
    <x v="0"/>
    <x v="0"/>
    <x v="1"/>
    <x v="0"/>
    <m/>
    <x v="0"/>
    <x v="0"/>
    <x v="5"/>
    <x v="1"/>
    <x v="3"/>
    <x v="1"/>
    <x v="1"/>
    <x v="1"/>
    <x v="1"/>
    <x v="0"/>
    <x v="4"/>
    <x v="1"/>
    <x v="5"/>
    <x v="0"/>
    <x v="1"/>
    <x v="2"/>
    <x v="1"/>
    <x v="3"/>
    <x v="2"/>
    <x v="3"/>
    <x v="1"/>
    <x v="1"/>
    <x v="0"/>
    <x v="0"/>
    <x v="0"/>
    <x v="1"/>
    <x v="0"/>
    <x v="0"/>
    <x v="0"/>
    <x v="0"/>
    <x v="0"/>
    <x v="3"/>
    <x v="0"/>
    <x v="1"/>
    <x v="2"/>
    <x v="0"/>
    <x v="4"/>
    <x v="0"/>
    <x v="0"/>
    <x v="0"/>
    <x v="467"/>
    <x v="0"/>
    <x v="0"/>
    <x v="0"/>
    <x v="1"/>
    <x v="0"/>
    <m/>
    <m/>
    <m/>
    <m/>
    <m/>
    <m/>
    <s v="Language and content which reflects the context of the school"/>
    <s v="Clear summary of strengths and areas for development"/>
    <s v="Timely publication after the inspection"/>
    <m/>
    <m/>
    <m/>
    <m/>
    <m/>
    <m/>
    <x v="3"/>
    <x v="2"/>
    <m/>
    <s v="Individual"/>
    <x v="0"/>
    <s v="Teacher or other staff "/>
    <x v="29"/>
    <s v="Teacher / Lecturer / Practitioner"/>
    <m/>
    <x v="0"/>
    <x v="0"/>
    <s v="Primary"/>
    <m/>
    <m/>
    <m/>
    <m/>
    <m/>
    <m/>
    <m/>
    <s v="Local authority"/>
    <m/>
    <m/>
    <m/>
    <s v="Do not publish response"/>
    <s v="ANON-E7Y6-NCJ9-Y"/>
  </r>
  <r>
    <n v="756"/>
    <m/>
    <s v="c"/>
    <n v="240"/>
    <m/>
    <x v="0"/>
    <x v="1"/>
    <x v="5"/>
    <x v="5"/>
    <x v="0"/>
    <x v="0"/>
    <x v="0"/>
    <s v="Children need to be fully informed of what is happening at an age appropriate level and beyond given a chance to share honest opinions about their school under key headings. All children rather than a hand selected group must be allowed input. This should take place within lessons via anonymous written or online survey."/>
    <x v="0"/>
    <s v="Staff are strongly discouraged from saying anything 'contentious' to inspectors and are told that inspectors don't care about their feelings. This is a direct quote from a current high ranking inspector to my school middle leadership. This is school culture in a nutshell. Staff must be free to share their views."/>
    <x v="0"/>
    <s v="Increased focus groups at a range of times perhaps including the hour before school pick up to allow more parental engagement. Again, hand picked groups of 'parent council' mums should not be the pattern."/>
    <x v="3"/>
    <x v="0"/>
    <x v="4"/>
    <s v="Inspections should occur when there has been a change in circumstances or in response to concerns. Local authorities should be able to request inspection and parents should have a mechanism to raise concerns to the inspectorate."/>
    <x v="1"/>
    <x v="2"/>
    <x v="1"/>
    <x v="1"/>
    <x v="1"/>
    <x v="0"/>
    <x v="0"/>
    <x v="0"/>
    <x v="0"/>
    <s v="As a teacher in a school that was inspected, the grading did not reflect the daily experience of pupils and staff. The grading was too high and as a result staff and parents have lost confidence in the process. 4 weeks of 'preparation' or 'cover up ' in advance and an HMIE link in place clearly had the desired impact."/>
    <x v="2"/>
    <x v="0"/>
    <x v="4"/>
    <x v="1"/>
    <x v="0"/>
    <x v="0"/>
    <x v="0"/>
    <x v="1"/>
    <x v="1"/>
    <x v="4"/>
    <x v="6"/>
    <x v="1"/>
    <x v="2"/>
    <x v="0"/>
    <x v="0"/>
    <x v="2"/>
    <x v="0"/>
    <x v="3"/>
    <x v="0"/>
    <x v="1"/>
    <x v="1"/>
    <x v="0"/>
    <x v="0"/>
    <x v="0"/>
    <x v="1"/>
    <x v="1"/>
    <x v="5"/>
    <x v="2"/>
    <x v="0"/>
    <x v="1"/>
    <x v="2"/>
    <x v="1"/>
    <x v="0"/>
    <x v="2"/>
    <x v="2"/>
    <x v="0"/>
    <x v="0"/>
    <x v="123"/>
    <x v="1"/>
    <x v="0"/>
    <x v="468"/>
    <x v="1"/>
    <x v="0"/>
    <x v="1"/>
    <x v="1"/>
    <x v="1"/>
    <s v="Recommendations for improvement"/>
    <s v="Clear explanation of what the school / local authority / proprietor of independent schools is expected to do next"/>
    <m/>
    <s v="Any planned follow-up activity by HM Inspectors"/>
    <m/>
    <m/>
    <m/>
    <s v="Clear summary of strengths and areas for development"/>
    <s v="Timely publication after the inspection"/>
    <m/>
    <m/>
    <m/>
    <s v="Clear explanation of what the school / local authority / proprietor of independent schools is expected to do next"/>
    <m/>
    <m/>
    <x v="1"/>
    <x v="2"/>
    <m/>
    <s v="Individual"/>
    <x v="0"/>
    <s v="Teacher or other staff "/>
    <x v="29"/>
    <s v="Teacher / Lecturer / Practitioner"/>
    <m/>
    <x v="0"/>
    <x v="0"/>
    <m/>
    <m/>
    <s v="Public Sector"/>
    <s v="Secondary"/>
    <m/>
    <m/>
    <m/>
    <m/>
    <s v="Not Answered"/>
    <m/>
    <m/>
    <m/>
    <s v="Publish response"/>
    <s v="ANON-E7Y6-NC66-8"/>
  </r>
  <r>
    <n v="757"/>
    <m/>
    <s v="c"/>
    <n v="260"/>
    <m/>
    <x v="0"/>
    <x v="1"/>
    <x v="2"/>
    <x v="3"/>
    <x v="1"/>
    <x v="0"/>
    <x v="2"/>
    <s v="Well facilitated round table discussions with breakout tables, so that individual voices don't dominate and YP can try out their point of view in small groups."/>
    <x v="1"/>
    <s v="Better opportunities to speak to inspecting staff during visits. More flexible, less high stakes encounters."/>
    <x v="3"/>
    <m/>
    <x v="2"/>
    <x v="0"/>
    <x v="1"/>
    <m/>
    <x v="3"/>
    <x v="2"/>
    <x v="1"/>
    <x v="2"/>
    <x v="1"/>
    <x v="0"/>
    <x v="0"/>
    <x v="1"/>
    <x v="0"/>
    <m/>
    <x v="0"/>
    <x v="0"/>
    <x v="0"/>
    <x v="1"/>
    <x v="1"/>
    <x v="0"/>
    <x v="1"/>
    <x v="1"/>
    <x v="0"/>
    <x v="0"/>
    <x v="2"/>
    <x v="0"/>
    <x v="0"/>
    <x v="0"/>
    <x v="0"/>
    <x v="0"/>
    <x v="0"/>
    <x v="0"/>
    <x v="1"/>
    <x v="1"/>
    <x v="1"/>
    <x v="3"/>
    <x v="0"/>
    <x v="1"/>
    <x v="1"/>
    <x v="0"/>
    <x v="0"/>
    <x v="0"/>
    <x v="2"/>
    <x v="1"/>
    <x v="0"/>
    <x v="1"/>
    <x v="0"/>
    <x v="0"/>
    <x v="2"/>
    <x v="0"/>
    <x v="0"/>
    <x v="0"/>
    <x v="0"/>
    <x v="0"/>
    <x v="469"/>
    <x v="1"/>
    <x v="0"/>
    <x v="1"/>
    <x v="1"/>
    <x v="1"/>
    <s v="Recommendations for improvement"/>
    <s v="Clear explanation of what the school / local authority / proprietor of independent schools is expected to do next"/>
    <s v="Indication of the support needed to make improvements"/>
    <s v="Any planned follow-up activity by HM Inspectors"/>
    <m/>
    <m/>
    <m/>
    <m/>
    <m/>
    <m/>
    <m/>
    <s v="Recommendations for improvement"/>
    <s v="Clear explanation of what the school / local authority / proprietor of independent schools is expected to do next"/>
    <s v="Indication of the support needed to make improvements"/>
    <m/>
    <x v="4"/>
    <x v="2"/>
    <m/>
    <s v="Individual"/>
    <x v="0"/>
    <s v="Teacher or other staff "/>
    <x v="29"/>
    <s v="Teacher / Lecturer / Practitioner"/>
    <m/>
    <x v="0"/>
    <x v="0"/>
    <m/>
    <m/>
    <m/>
    <s v="Secondary"/>
    <m/>
    <m/>
    <m/>
    <m/>
    <s v="Not Answered"/>
    <m/>
    <m/>
    <m/>
    <s v="Do not publish response"/>
    <s v="ANON-E7Y6-NCM6-Y"/>
  </r>
  <r>
    <n v="758"/>
    <m/>
    <s v="c"/>
    <n v="271"/>
    <m/>
    <x v="0"/>
    <x v="1"/>
    <x v="2"/>
    <x v="2"/>
    <x v="1"/>
    <x v="6"/>
    <x v="2"/>
    <s v="Children having a familiar face with them during conversations with inspectors so that they feel more comfortable to share. Inspectors would get better information from the children."/>
    <x v="0"/>
    <s v="Staff should have more opportunities to be able to be more honest with inspectors about programmes of work, communication and relationships with senior leaders."/>
    <x v="4"/>
    <m/>
    <x v="0"/>
    <x v="0"/>
    <x v="0"/>
    <s v="It should be every 3-5years so that all schools can be the best they can for the children they educate. It would also help to lower the stress levels of school staff if it happened more regularly. I have taught for 16years and my first inspection was 2years ago… it was utterly terrifying!"/>
    <x v="3"/>
    <x v="1"/>
    <x v="1"/>
    <x v="1"/>
    <x v="1"/>
    <x v="0"/>
    <x v="1"/>
    <x v="1"/>
    <x v="0"/>
    <m/>
    <x v="3"/>
    <x v="227"/>
    <x v="3"/>
    <x v="0"/>
    <x v="0"/>
    <x v="0"/>
    <x v="1"/>
    <x v="1"/>
    <x v="0"/>
    <x v="1"/>
    <x v="0"/>
    <x v="1"/>
    <x v="0"/>
    <x v="1"/>
    <x v="0"/>
    <x v="2"/>
    <x v="0"/>
    <x v="0"/>
    <x v="0"/>
    <x v="0"/>
    <x v="1"/>
    <x v="5"/>
    <x v="0"/>
    <x v="1"/>
    <x v="1"/>
    <x v="0"/>
    <x v="0"/>
    <x v="0"/>
    <x v="2"/>
    <x v="1"/>
    <x v="0"/>
    <x v="1"/>
    <x v="0"/>
    <x v="0"/>
    <x v="0"/>
    <x v="0"/>
    <x v="1"/>
    <x v="0"/>
    <x v="0"/>
    <x v="0"/>
    <x v="470"/>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s v="Recommendations for improvement"/>
    <m/>
    <m/>
    <m/>
    <x v="0"/>
    <x v="0"/>
    <m/>
    <s v="Individual"/>
    <x v="0"/>
    <s v="Teacher or other staff "/>
    <x v="29"/>
    <s v="Teacher / Lecturer / Practitioner"/>
    <m/>
    <x v="0"/>
    <x v="0"/>
    <s v="Primary"/>
    <m/>
    <s v="Public Sector"/>
    <m/>
    <m/>
    <m/>
    <m/>
    <m/>
    <s v="Not Answered"/>
    <m/>
    <m/>
    <m/>
    <s v="Publish response"/>
    <s v="ANON-E7Y6-NCM5-X"/>
  </r>
  <r>
    <n v="759"/>
    <m/>
    <s v="c"/>
    <n v="284"/>
    <m/>
    <x v="0"/>
    <x v="1"/>
    <x v="1"/>
    <x v="0"/>
    <x v="2"/>
    <x v="1"/>
    <x v="4"/>
    <m/>
    <x v="0"/>
    <s v="more time to talk"/>
    <x v="4"/>
    <m/>
    <x v="3"/>
    <x v="0"/>
    <x v="0"/>
    <s v="I think that schools should not receive warning of inspections so inspectors get a true picture of a school"/>
    <x v="4"/>
    <x v="2"/>
    <x v="0"/>
    <x v="2"/>
    <x v="1"/>
    <x v="0"/>
    <x v="0"/>
    <x v="1"/>
    <x v="0"/>
    <m/>
    <x v="3"/>
    <x v="228"/>
    <x v="5"/>
    <x v="0"/>
    <x v="1"/>
    <x v="0"/>
    <x v="1"/>
    <x v="1"/>
    <x v="1"/>
    <x v="4"/>
    <x v="6"/>
    <x v="4"/>
    <x v="2"/>
    <x v="0"/>
    <x v="0"/>
    <x v="0"/>
    <x v="0"/>
    <x v="0"/>
    <x v="1"/>
    <x v="1"/>
    <x v="1"/>
    <x v="0"/>
    <x v="0"/>
    <x v="1"/>
    <x v="1"/>
    <x v="0"/>
    <x v="4"/>
    <x v="0"/>
    <x v="0"/>
    <x v="1"/>
    <x v="0"/>
    <x v="1"/>
    <x v="0"/>
    <x v="1"/>
    <x v="4"/>
    <x v="0"/>
    <x v="1"/>
    <x v="0"/>
    <x v="1"/>
    <x v="0"/>
    <x v="44"/>
    <x v="1"/>
    <x v="1"/>
    <x v="0"/>
    <x v="1"/>
    <x v="0"/>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s v="Timely publication after the inspection"/>
    <m/>
    <m/>
    <m/>
    <s v="Clear explanation of what the school / local authority / proprietor of independent schools is expected to do next"/>
    <m/>
    <m/>
    <x v="3"/>
    <x v="1"/>
    <m/>
    <s v="Individual"/>
    <x v="0"/>
    <s v="Teacher or other staff "/>
    <x v="29"/>
    <s v="Teacher / Lecturer / Practitioner"/>
    <m/>
    <x v="0"/>
    <x v="0"/>
    <s v="Primary"/>
    <m/>
    <m/>
    <m/>
    <m/>
    <m/>
    <m/>
    <m/>
    <s v="Not Answered"/>
    <m/>
    <m/>
    <m/>
    <s v="Do not publish response"/>
    <s v="ANON-E7Y6-NCFE-7"/>
  </r>
  <r>
    <n v="760"/>
    <m/>
    <s v="c"/>
    <n v="365"/>
    <m/>
    <x v="0"/>
    <x v="1"/>
    <x v="2"/>
    <x v="1"/>
    <x v="1"/>
    <x v="0"/>
    <x v="2"/>
    <s v="Visuals for younger children to support understanding of questions._x000a__x000a_Focus groups with children. _x000a__x000a_Two children interviews."/>
    <x v="0"/>
    <s v="Opportunities to speak individually to inspectors if they do not feel comfortable to speak out during group meetings. This could be timetabled."/>
    <x v="0"/>
    <s v="Focus groups_x000a_Individual interviews_x000a_Full parent council not just the chair_x000a_Brew and a blether approach"/>
    <x v="2"/>
    <x v="0"/>
    <x v="2"/>
    <m/>
    <x v="2"/>
    <x v="0"/>
    <x v="0"/>
    <x v="0"/>
    <x v="3"/>
    <x v="0"/>
    <x v="0"/>
    <x v="1"/>
    <x v="0"/>
    <m/>
    <x v="2"/>
    <x v="0"/>
    <x v="1"/>
    <x v="3"/>
    <x v="0"/>
    <x v="0"/>
    <x v="0"/>
    <x v="1"/>
    <x v="0"/>
    <x v="0"/>
    <x v="0"/>
    <x v="0"/>
    <x v="0"/>
    <x v="0"/>
    <x v="0"/>
    <x v="2"/>
    <x v="1"/>
    <x v="1"/>
    <x v="1"/>
    <x v="1"/>
    <x v="1"/>
    <x v="0"/>
    <x v="1"/>
    <x v="0"/>
    <x v="1"/>
    <x v="0"/>
    <x v="0"/>
    <x v="0"/>
    <x v="0"/>
    <x v="0"/>
    <x v="0"/>
    <x v="0"/>
    <x v="1"/>
    <x v="2"/>
    <x v="2"/>
    <x v="1"/>
    <x v="0"/>
    <x v="0"/>
    <x v="2"/>
    <x v="0"/>
    <x v="1"/>
    <x v="0"/>
    <x v="1"/>
    <x v="1"/>
    <x v="1"/>
    <x v="0"/>
    <m/>
    <m/>
    <m/>
    <m/>
    <m/>
    <m/>
    <m/>
    <m/>
    <m/>
    <m/>
    <m/>
    <m/>
    <m/>
    <m/>
    <m/>
    <x v="3"/>
    <x v="1"/>
    <m/>
    <s v="Individual"/>
    <x v="0"/>
    <s v="Teacher or other staff "/>
    <x v="29"/>
    <s v="Teacher / Lecturer / Practitioner"/>
    <m/>
    <x v="1"/>
    <x v="0"/>
    <m/>
    <m/>
    <m/>
    <m/>
    <m/>
    <m/>
    <m/>
    <m/>
    <s v="Not Answered"/>
    <m/>
    <m/>
    <m/>
    <s v="Do not publish response"/>
    <s v="ANON-E7Y6-NCT4-4"/>
  </r>
  <r>
    <n v="761"/>
    <m/>
    <s v="c"/>
    <n v="626"/>
    <m/>
    <x v="0"/>
    <x v="1"/>
    <x v="5"/>
    <x v="1"/>
    <x v="2"/>
    <x v="2"/>
    <x v="2"/>
    <m/>
    <x v="2"/>
    <m/>
    <x v="2"/>
    <m/>
    <x v="5"/>
    <x v="1"/>
    <x v="2"/>
    <m/>
    <x v="1"/>
    <x v="1"/>
    <x v="1"/>
    <x v="1"/>
    <x v="1"/>
    <x v="0"/>
    <x v="1"/>
    <x v="1"/>
    <x v="0"/>
    <m/>
    <x v="1"/>
    <x v="0"/>
    <x v="0"/>
    <x v="0"/>
    <x v="0"/>
    <x v="0"/>
    <x v="0"/>
    <x v="0"/>
    <x v="0"/>
    <x v="1"/>
    <x v="3"/>
    <x v="0"/>
    <x v="0"/>
    <x v="0"/>
    <x v="1"/>
    <x v="2"/>
    <x v="1"/>
    <x v="1"/>
    <x v="0"/>
    <x v="0"/>
    <x v="0"/>
    <x v="1"/>
    <x v="0"/>
    <x v="0"/>
    <x v="0"/>
    <x v="1"/>
    <x v="0"/>
    <x v="0"/>
    <x v="0"/>
    <x v="0"/>
    <x v="2"/>
    <x v="0"/>
    <x v="1"/>
    <x v="2"/>
    <x v="4"/>
    <x v="3"/>
    <x v="3"/>
    <x v="0"/>
    <x v="0"/>
    <x v="0"/>
    <x v="471"/>
    <x v="1"/>
    <x v="0"/>
    <x v="0"/>
    <x v="1"/>
    <x v="1"/>
    <m/>
    <s v="Clear explanation of what the school / local authority / proprietor of independent schools is expected to do next"/>
    <m/>
    <m/>
    <m/>
    <m/>
    <m/>
    <s v="Clear summary of strengths and areas for development"/>
    <m/>
    <m/>
    <s v="Examples of effective practice"/>
    <m/>
    <s v="Clear explanation of what the school / local authority / proprietor of independent schools is expected to do next"/>
    <m/>
    <m/>
    <x v="6"/>
    <x v="2"/>
    <m/>
    <s v="Individual"/>
    <x v="0"/>
    <s v="Teacher or other staff "/>
    <x v="29"/>
    <s v="Teacher / Lecturer / Practitioner"/>
    <m/>
    <x v="0"/>
    <x v="0"/>
    <s v="Primary"/>
    <m/>
    <m/>
    <m/>
    <m/>
    <m/>
    <m/>
    <m/>
    <s v="Not Answered"/>
    <m/>
    <m/>
    <m/>
    <s v="Do not publish response"/>
    <s v="ANON-E7Y6-NX9X-2"/>
  </r>
  <r>
    <n v="762"/>
    <m/>
    <s v="c"/>
    <n v="632"/>
    <m/>
    <x v="0"/>
    <x v="1"/>
    <x v="1"/>
    <x v="5"/>
    <x v="1"/>
    <x v="2"/>
    <x v="0"/>
    <s v="More inclusive/accessible questioning styles."/>
    <x v="0"/>
    <s v="Remain anonymous in written feedback"/>
    <x v="3"/>
    <m/>
    <x v="3"/>
    <x v="1"/>
    <x v="0"/>
    <s v="Every five years or more if there are concerns._x000a__x000a_10 years is a long, long time to go without an inspection. In theory, a teacher could go their whole career without having one if they timed moving schools correctly._x000a__x000a_Increased inspections mean less fear of the unknown, more professional dialogue and concerns are worked on faster"/>
    <x v="2"/>
    <x v="0"/>
    <x v="1"/>
    <x v="0"/>
    <x v="0"/>
    <x v="0"/>
    <x v="1"/>
    <x v="0"/>
    <x v="0"/>
    <m/>
    <x v="2"/>
    <x v="229"/>
    <x v="3"/>
    <x v="1"/>
    <x v="0"/>
    <x v="0"/>
    <x v="0"/>
    <x v="4"/>
    <x v="0"/>
    <x v="0"/>
    <x v="3"/>
    <x v="0"/>
    <x v="1"/>
    <x v="0"/>
    <x v="0"/>
    <x v="0"/>
    <x v="0"/>
    <x v="0"/>
    <x v="1"/>
    <x v="0"/>
    <x v="1"/>
    <x v="1"/>
    <x v="3"/>
    <x v="1"/>
    <x v="0"/>
    <x v="0"/>
    <x v="0"/>
    <x v="4"/>
    <x v="0"/>
    <x v="1"/>
    <x v="0"/>
    <x v="0"/>
    <x v="0"/>
    <x v="0"/>
    <x v="0"/>
    <x v="0"/>
    <x v="0"/>
    <x v="0"/>
    <x v="0"/>
    <x v="0"/>
    <x v="472"/>
    <x v="0"/>
    <x v="0"/>
    <x v="0"/>
    <x v="1"/>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m/>
    <s v="Clear explanation of what the school / local authority / proprietor of independent schools is expected to do next"/>
    <m/>
    <m/>
    <x v="2"/>
    <x v="0"/>
    <m/>
    <s v="Individual"/>
    <x v="0"/>
    <s v="Teacher or other staff "/>
    <x v="29"/>
    <s v="Teacher / Lecturer / Practitioner"/>
    <m/>
    <x v="0"/>
    <x v="0"/>
    <m/>
    <m/>
    <m/>
    <s v="Secondary"/>
    <m/>
    <m/>
    <m/>
    <m/>
    <s v="Not Answered"/>
    <m/>
    <m/>
    <m/>
    <s v="Publish response"/>
    <s v="ANON-E7Y6-NX9H-J"/>
  </r>
  <r>
    <n v="763"/>
    <m/>
    <s v="c"/>
    <n v="682"/>
    <m/>
    <x v="0"/>
    <x v="1"/>
    <x v="2"/>
    <x v="0"/>
    <x v="1"/>
    <x v="2"/>
    <x v="2"/>
    <s v="Allow pupils to be supported by someone they know during this process as quite often children get flustered and need a little guidance when they are talking to someone they don't know. I feel they don't get the full impact."/>
    <x v="0"/>
    <s v="Anonymous"/>
    <x v="2"/>
    <s v="Schools should be able to choose who they ask to represent the parent body as there will always be someone with a grudge."/>
    <x v="6"/>
    <x v="1"/>
    <x v="1"/>
    <m/>
    <x v="2"/>
    <x v="0"/>
    <x v="0"/>
    <x v="0"/>
    <x v="3"/>
    <x v="0"/>
    <x v="0"/>
    <x v="0"/>
    <x v="0"/>
    <m/>
    <x v="1"/>
    <x v="0"/>
    <x v="1"/>
    <x v="1"/>
    <x v="0"/>
    <x v="0"/>
    <x v="0"/>
    <x v="0"/>
    <x v="0"/>
    <x v="0"/>
    <x v="0"/>
    <x v="0"/>
    <x v="2"/>
    <x v="0"/>
    <x v="0"/>
    <x v="4"/>
    <x v="0"/>
    <x v="1"/>
    <x v="0"/>
    <x v="0"/>
    <x v="0"/>
    <x v="3"/>
    <x v="0"/>
    <x v="0"/>
    <x v="1"/>
    <x v="0"/>
    <x v="0"/>
    <x v="0"/>
    <x v="0"/>
    <x v="1"/>
    <x v="0"/>
    <x v="1"/>
    <x v="0"/>
    <x v="2"/>
    <x v="2"/>
    <x v="0"/>
    <x v="0"/>
    <x v="124"/>
    <x v="0"/>
    <x v="0"/>
    <x v="473"/>
    <x v="0"/>
    <x v="0"/>
    <x v="0"/>
    <x v="1"/>
    <x v="1"/>
    <s v="Recommendations for improvement"/>
    <m/>
    <m/>
    <s v="Any planned follow-up activity by HM Inspectors"/>
    <m/>
    <m/>
    <m/>
    <s v="Clear summary of strengths and areas for development"/>
    <m/>
    <m/>
    <s v="Examples of effective practice"/>
    <m/>
    <s v="Clear explanation of what the school / local authority / proprietor of independent schools is expected to do next"/>
    <m/>
    <m/>
    <x v="1"/>
    <x v="0"/>
    <m/>
    <s v="Individual"/>
    <x v="0"/>
    <s v="Teacher or other staff "/>
    <x v="29"/>
    <s v="Teacher / Lecturer / Practitioner"/>
    <m/>
    <x v="0"/>
    <x v="0"/>
    <s v="Primary"/>
    <m/>
    <m/>
    <m/>
    <m/>
    <m/>
    <m/>
    <m/>
    <s v="Local authority"/>
    <m/>
    <m/>
    <m/>
    <s v="Publish response"/>
    <s v="ANON-E7Y6-NX24-Q"/>
  </r>
  <r>
    <n v="764"/>
    <m/>
    <s v="c"/>
    <n v="1051"/>
    <m/>
    <x v="0"/>
    <x v="1"/>
    <x v="2"/>
    <x v="1"/>
    <x v="1"/>
    <x v="1"/>
    <x v="3"/>
    <m/>
    <x v="2"/>
    <m/>
    <x v="3"/>
    <m/>
    <x v="5"/>
    <x v="1"/>
    <x v="2"/>
    <m/>
    <x v="1"/>
    <x v="1"/>
    <x v="1"/>
    <x v="1"/>
    <x v="0"/>
    <x v="0"/>
    <x v="0"/>
    <x v="0"/>
    <x v="0"/>
    <m/>
    <x v="1"/>
    <x v="0"/>
    <x v="0"/>
    <x v="1"/>
    <x v="0"/>
    <x v="0"/>
    <x v="0"/>
    <x v="0"/>
    <x v="1"/>
    <x v="0"/>
    <x v="3"/>
    <x v="0"/>
    <x v="5"/>
    <x v="1"/>
    <x v="0"/>
    <x v="2"/>
    <x v="0"/>
    <x v="0"/>
    <x v="1"/>
    <x v="1"/>
    <x v="1"/>
    <x v="0"/>
    <x v="1"/>
    <x v="1"/>
    <x v="1"/>
    <x v="1"/>
    <x v="0"/>
    <x v="2"/>
    <x v="2"/>
    <x v="1"/>
    <x v="0"/>
    <x v="1"/>
    <x v="0"/>
    <x v="2"/>
    <x v="2"/>
    <x v="0"/>
    <x v="1"/>
    <x v="0"/>
    <x v="0"/>
    <x v="0"/>
    <x v="1"/>
    <x v="0"/>
    <x v="0"/>
    <x v="0"/>
    <x v="0"/>
    <x v="1"/>
    <s v="Recommendations for improvement"/>
    <s v="Clear explanation of what the school / local authority / proprietor of independent schools is expected to do next"/>
    <m/>
    <s v="Any planned follow-up activity by HM Inspectors"/>
    <m/>
    <m/>
    <s v="Language and content which reflects the context of the school"/>
    <s v="Clear summary of strengths and areas for development"/>
    <s v="Timely publication after the inspection"/>
    <m/>
    <m/>
    <m/>
    <m/>
    <m/>
    <m/>
    <x v="0"/>
    <x v="0"/>
    <m/>
    <s v="Individual"/>
    <x v="0"/>
    <s v="Teacher or other staff "/>
    <x v="29"/>
    <s v="Teacher / Lecturer / Practitioner"/>
    <m/>
    <x v="0"/>
    <x v="0"/>
    <s v="Primary"/>
    <m/>
    <m/>
    <m/>
    <m/>
    <m/>
    <m/>
    <m/>
    <s v="Not Answered"/>
    <m/>
    <m/>
    <m/>
    <s v="Do not publish response"/>
    <s v="ANON-E7Y6-N4SW-Q"/>
  </r>
  <r>
    <n v="765"/>
    <m/>
    <s v="c"/>
    <n v="419"/>
    <m/>
    <x v="0"/>
    <x v="1"/>
    <x v="0"/>
    <x v="2"/>
    <x v="0"/>
    <x v="0"/>
    <x v="0"/>
    <s v="I feel direct conversation with children would benefit the most it would give them great opportunities to express their likes and dislikes of the environment. _x000a_Questionnaires could also be beneficial to allow the children to express their views anonymously without fear of repercussions children are more likely to be open and honest."/>
    <x v="0"/>
    <s v="focus groups will allow multiply people with different views to express themself and hear the views of others that they may not have considered."/>
    <x v="0"/>
    <s v="Questionnaires would allow parent to express their views anonymously. focus groups would also allow parent to voice their personal experiences on person to allowing them to feel their views and their children's views are being heard and considered."/>
    <x v="0"/>
    <x v="0"/>
    <x v="0"/>
    <m/>
    <x v="0"/>
    <x v="0"/>
    <x v="4"/>
    <x v="0"/>
    <x v="3"/>
    <x v="0"/>
    <x v="1"/>
    <x v="1"/>
    <x v="0"/>
    <m/>
    <x v="0"/>
    <x v="0"/>
    <x v="0"/>
    <x v="3"/>
    <x v="0"/>
    <x v="0"/>
    <x v="0"/>
    <x v="0"/>
    <x v="3"/>
    <x v="0"/>
    <x v="3"/>
    <x v="0"/>
    <x v="2"/>
    <x v="1"/>
    <x v="0"/>
    <x v="2"/>
    <x v="0"/>
    <x v="0"/>
    <x v="0"/>
    <x v="0"/>
    <x v="0"/>
    <x v="2"/>
    <x v="2"/>
    <x v="1"/>
    <x v="0"/>
    <x v="0"/>
    <x v="0"/>
    <x v="0"/>
    <x v="2"/>
    <x v="1"/>
    <x v="0"/>
    <x v="1"/>
    <x v="1"/>
    <x v="0"/>
    <x v="0"/>
    <x v="0"/>
    <x v="1"/>
    <x v="0"/>
    <x v="0"/>
    <x v="0"/>
    <x v="474"/>
    <x v="1"/>
    <x v="0"/>
    <x v="1"/>
    <x v="0"/>
    <x v="1"/>
    <m/>
    <m/>
    <s v="Indication of the support needed to make improvements"/>
    <m/>
    <m/>
    <m/>
    <m/>
    <s v="Clear summary of strengths and areas for development"/>
    <m/>
    <m/>
    <s v="Examples of effective practice"/>
    <m/>
    <s v="Clear explanation of what the school / local authority / proprietor of independent schools is expected to do next"/>
    <m/>
    <m/>
    <x v="2"/>
    <x v="2"/>
    <m/>
    <s v="Individual"/>
    <x v="0"/>
    <s v="Teacher or other staff "/>
    <x v="29"/>
    <s v="Support Staff"/>
    <m/>
    <x v="0"/>
    <x v="0"/>
    <s v="Primary"/>
    <m/>
    <m/>
    <m/>
    <m/>
    <m/>
    <m/>
    <m/>
    <s v="Not Answered"/>
    <m/>
    <m/>
    <m/>
    <s v="Do not publish response"/>
    <s v="ANON-E7Y6-NC5D-N"/>
  </r>
  <r>
    <n v="766"/>
    <m/>
    <s v="c"/>
    <n v="119"/>
    <m/>
    <x v="0"/>
    <x v="1"/>
    <x v="0"/>
    <x v="0"/>
    <x v="1"/>
    <x v="2"/>
    <x v="2"/>
    <m/>
    <x v="0"/>
    <s v="By being available for staff to approach and discuss topics and areas of interest. In a recent inspection I was involved in only once were staff spoken and questioned and there was more to talk about but we were not given the chance and when we approached the inspectors about discussing further they said they didn't need any else we were totally shut down."/>
    <x v="3"/>
    <m/>
    <x v="0"/>
    <x v="1"/>
    <x v="0"/>
    <s v="I think that inspections are far too far apart just now and schools are not inspected enough. 10 years is far too long to wait. Working in a school that recently got inspected to only be good and satisfactory was extremely disheartening for all the efforts that are put in daily. Now we have to continue to be associated with this until our next inspection where as if they were every 4-5 years this would be a much fairer approach for schools to work on targets and actions and then get the rating they deserve rather than having this looming over them for up to 10 years."/>
    <x v="5"/>
    <x v="4"/>
    <x v="3"/>
    <x v="2"/>
    <x v="2"/>
    <x v="0"/>
    <x v="1"/>
    <x v="1"/>
    <x v="0"/>
    <s v="I think the terms can be quite harsh which as weak, unsatisfactory and satisfactory. If inspections are supposed to be a supportive process then labelling a school with these terms is in no way supportive to the staff that work there pouring everything into their daily practice and to the children learning in schools which are been deemed to be weak or unsatisfactory. Are these words and labels we would use in education with children and learners? They are absolutely not."/>
    <x v="1"/>
    <x v="0"/>
    <x v="0"/>
    <x v="1"/>
    <x v="0"/>
    <x v="0"/>
    <x v="0"/>
    <x v="0"/>
    <x v="0"/>
    <x v="0"/>
    <x v="3"/>
    <x v="0"/>
    <x v="2"/>
    <x v="1"/>
    <x v="0"/>
    <x v="0"/>
    <x v="0"/>
    <x v="0"/>
    <x v="1"/>
    <x v="1"/>
    <x v="1"/>
    <x v="0"/>
    <x v="1"/>
    <x v="1"/>
    <x v="1"/>
    <x v="0"/>
    <x v="4"/>
    <x v="4"/>
    <x v="2"/>
    <x v="1"/>
    <x v="0"/>
    <x v="1"/>
    <x v="0"/>
    <x v="0"/>
    <x v="0"/>
    <x v="0"/>
    <x v="1"/>
    <x v="0"/>
    <x v="0"/>
    <x v="74"/>
    <x v="1"/>
    <x v="0"/>
    <x v="0"/>
    <x v="0"/>
    <x v="1"/>
    <x v="0"/>
    <m/>
    <m/>
    <m/>
    <s v="Any planned follow-up activity by HM Inspectors"/>
    <m/>
    <m/>
    <m/>
    <s v="Clear summary of strengths and areas for development"/>
    <s v="Timely publication after the inspection"/>
    <m/>
    <s v="Examples of effective practice"/>
    <m/>
    <m/>
    <m/>
    <m/>
    <x v="2"/>
    <x v="0"/>
    <s v="Inspectors should be coming out to schools as a courtesy follow up. The whole process is stressful, intrusive and unsupportive and when a schools unfairly given poor grades and ratings I think we are only due for HMIE to come back out and see what has been actioned and provide guidance. _x000a_HMIE also need to look into their own practice of equality and equity in relation to inspecting schools in areas of high poverty and low attainment. The poor understanding that some inspectors can have of what teachers in these areas and schools are dealing with day to day is poor. Teachers here try their absolute best at trying to raise attainment and this needs to be recognised and sadly it's not by HMIE."/>
    <s v="Individual"/>
    <x v="0"/>
    <s v="Teacher or other staff "/>
    <x v="30"/>
    <s v="Teacher / Lecturer / Practitioner"/>
    <m/>
    <x v="0"/>
    <x v="0"/>
    <s v="Primary"/>
    <m/>
    <m/>
    <m/>
    <m/>
    <m/>
    <m/>
    <m/>
    <s v="Not Answered"/>
    <m/>
    <m/>
    <m/>
    <s v="Publish response"/>
    <s v="ANON-E7Y6-NCC5-M"/>
  </r>
  <r>
    <n v="767"/>
    <m/>
    <s v="c"/>
    <n v="623"/>
    <m/>
    <x v="0"/>
    <x v="1"/>
    <x v="0"/>
    <x v="0"/>
    <x v="0"/>
    <x v="0"/>
    <x v="4"/>
    <m/>
    <x v="1"/>
    <s v="Sharing is a two way process which the inspection process does not facilitate."/>
    <x v="3"/>
    <m/>
    <x v="3"/>
    <x v="0"/>
    <x v="3"/>
    <s v="I’m not convinced by the Inspection process- what is it meant to achieve/ long term benefit?? Could this be achieved at a local level more efficiently and effectively? The stress caused before and after has a long lasting impact and I’ve not seen where the impact has had a positive impact on wellbeing of staff or change in practice. The pupils also don’t get any benefit from this process."/>
    <x v="1"/>
    <x v="1"/>
    <x v="1"/>
    <x v="1"/>
    <x v="1"/>
    <x v="0"/>
    <x v="1"/>
    <x v="1"/>
    <x v="0"/>
    <s v="So many factors involved in school communities and grades do not always reflect the work that goes into the day to day functions of a school."/>
    <x v="4"/>
    <x v="230"/>
    <x v="0"/>
    <x v="1"/>
    <x v="1"/>
    <x v="1"/>
    <x v="1"/>
    <x v="1"/>
    <x v="0"/>
    <x v="1"/>
    <x v="2"/>
    <x v="1"/>
    <x v="1"/>
    <x v="0"/>
    <x v="1"/>
    <x v="4"/>
    <x v="1"/>
    <x v="1"/>
    <x v="0"/>
    <x v="3"/>
    <x v="0"/>
    <x v="1"/>
    <x v="0"/>
    <x v="0"/>
    <x v="0"/>
    <x v="1"/>
    <x v="2"/>
    <x v="2"/>
    <x v="0"/>
    <x v="0"/>
    <x v="0"/>
    <x v="0"/>
    <x v="1"/>
    <x v="2"/>
    <x v="2"/>
    <x v="1"/>
    <x v="0"/>
    <x v="0"/>
    <x v="0"/>
    <x v="0"/>
    <x v="475"/>
    <x v="1"/>
    <x v="0"/>
    <x v="0"/>
    <x v="1"/>
    <x v="0"/>
    <s v="Recommendations for improvement"/>
    <m/>
    <m/>
    <m/>
    <m/>
    <m/>
    <s v="Language and content which reflects the context of the school"/>
    <s v="Clear summary of strengths and areas for development"/>
    <m/>
    <m/>
    <m/>
    <s v="Recommendations for improvement"/>
    <m/>
    <m/>
    <m/>
    <x v="2"/>
    <x v="0"/>
    <m/>
    <s v="Individual"/>
    <x v="0"/>
    <s v="Teacher or other staff "/>
    <x v="30"/>
    <s v="Teacher / Lecturer / Practitioner"/>
    <m/>
    <x v="0"/>
    <x v="0"/>
    <s v="Primary"/>
    <m/>
    <m/>
    <m/>
    <m/>
    <m/>
    <m/>
    <m/>
    <s v="Not Answered"/>
    <m/>
    <m/>
    <m/>
    <s v="Publish response"/>
    <s v="ANON-E7Y6-NX9R-V"/>
  </r>
  <r>
    <n v="768"/>
    <m/>
    <s v="c"/>
    <n v="823"/>
    <m/>
    <x v="0"/>
    <x v="1"/>
    <x v="1"/>
    <x v="3"/>
    <x v="0"/>
    <x v="0"/>
    <x v="0"/>
    <m/>
    <x v="0"/>
    <m/>
    <x v="2"/>
    <m/>
    <x v="2"/>
    <x v="2"/>
    <x v="4"/>
    <m/>
    <x v="1"/>
    <x v="1"/>
    <x v="1"/>
    <x v="1"/>
    <x v="0"/>
    <x v="0"/>
    <x v="1"/>
    <x v="0"/>
    <x v="0"/>
    <m/>
    <x v="1"/>
    <x v="0"/>
    <x v="0"/>
    <x v="1"/>
    <x v="0"/>
    <x v="0"/>
    <x v="1"/>
    <x v="1"/>
    <x v="0"/>
    <x v="1"/>
    <x v="0"/>
    <x v="0"/>
    <x v="0"/>
    <x v="0"/>
    <x v="1"/>
    <x v="2"/>
    <x v="1"/>
    <x v="1"/>
    <x v="0"/>
    <x v="0"/>
    <x v="1"/>
    <x v="0"/>
    <x v="1"/>
    <x v="1"/>
    <x v="0"/>
    <x v="0"/>
    <x v="2"/>
    <x v="0"/>
    <x v="0"/>
    <x v="1"/>
    <x v="2"/>
    <x v="0"/>
    <x v="1"/>
    <x v="0"/>
    <x v="2"/>
    <x v="1"/>
    <x v="0"/>
    <x v="0"/>
    <x v="0"/>
    <x v="0"/>
    <x v="476"/>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m/>
    <m/>
    <s v="Clear explanation of what the school / local authority / proprietor of independent schools is expected to do next"/>
    <m/>
    <m/>
    <x v="0"/>
    <x v="0"/>
    <m/>
    <s v="Individual"/>
    <x v="0"/>
    <s v="Teacher or other staff "/>
    <x v="30"/>
    <s v="Teacher / Lecturer / Practitioner"/>
    <m/>
    <x v="0"/>
    <x v="0"/>
    <m/>
    <m/>
    <m/>
    <s v="Secondary"/>
    <m/>
    <m/>
    <m/>
    <m/>
    <s v="Not Answered"/>
    <m/>
    <m/>
    <m/>
    <s v="Publish response"/>
    <s v="ANON-E7Y6-NXTD-9"/>
  </r>
  <r>
    <n v="769"/>
    <m/>
    <s v="c"/>
    <n v="868"/>
    <m/>
    <x v="0"/>
    <x v="1"/>
    <x v="3"/>
    <x v="0"/>
    <x v="0"/>
    <x v="0"/>
    <x v="2"/>
    <m/>
    <x v="1"/>
    <s v="Discuss with staff their lessons in more detail rather than snapshot visits. Provide teachers with opportunities to discuss their practices and planning."/>
    <x v="3"/>
    <m/>
    <x v="2"/>
    <x v="1"/>
    <x v="1"/>
    <m/>
    <x v="1"/>
    <x v="1"/>
    <x v="1"/>
    <x v="1"/>
    <x v="1"/>
    <x v="0"/>
    <x v="0"/>
    <x v="1"/>
    <x v="0"/>
    <m/>
    <x v="0"/>
    <x v="0"/>
    <x v="3"/>
    <x v="0"/>
    <x v="0"/>
    <x v="0"/>
    <x v="0"/>
    <x v="0"/>
    <x v="1"/>
    <x v="0"/>
    <x v="6"/>
    <x v="0"/>
    <x v="0"/>
    <x v="0"/>
    <x v="1"/>
    <x v="4"/>
    <x v="1"/>
    <x v="1"/>
    <x v="0"/>
    <x v="0"/>
    <x v="0"/>
    <x v="1"/>
    <x v="0"/>
    <x v="2"/>
    <x v="1"/>
    <x v="1"/>
    <x v="0"/>
    <x v="0"/>
    <x v="0"/>
    <x v="0"/>
    <x v="0"/>
    <x v="0"/>
    <x v="0"/>
    <x v="2"/>
    <x v="4"/>
    <x v="1"/>
    <x v="0"/>
    <x v="0"/>
    <x v="1"/>
    <x v="0"/>
    <x v="477"/>
    <x v="1"/>
    <x v="0"/>
    <x v="0"/>
    <x v="1"/>
    <x v="1"/>
    <m/>
    <s v="Clear explanation of what the school / local authority / proprietor of independent schools is expected to do next"/>
    <m/>
    <m/>
    <m/>
    <m/>
    <s v="Language and content which reflects the context of the school"/>
    <s v="Clear summary of strengths and areas for development"/>
    <m/>
    <m/>
    <s v="Examples of effective practice"/>
    <s v="Recommendations for improvement"/>
    <m/>
    <s v="Indication of the support needed to make improvements"/>
    <m/>
    <x v="3"/>
    <x v="2"/>
    <m/>
    <s v="Individual"/>
    <x v="0"/>
    <s v="Teacher or other staff "/>
    <x v="30"/>
    <s v="Teacher / Lecturer / Practitioner"/>
    <m/>
    <x v="0"/>
    <x v="0"/>
    <s v="Primary"/>
    <m/>
    <m/>
    <m/>
    <m/>
    <m/>
    <m/>
    <m/>
    <s v="Local authority"/>
    <m/>
    <m/>
    <m/>
    <s v="Publish response"/>
    <s v="ANON-E7Y6-NXEG-W"/>
  </r>
  <r>
    <n v="770"/>
    <m/>
    <s v="c"/>
    <n v="913"/>
    <m/>
    <x v="0"/>
    <x v="1"/>
    <x v="0"/>
    <x v="0"/>
    <x v="1"/>
    <x v="0"/>
    <x v="2"/>
    <m/>
    <x v="1"/>
    <m/>
    <x v="3"/>
    <m/>
    <x v="3"/>
    <x v="0"/>
    <x v="0"/>
    <m/>
    <x v="2"/>
    <x v="5"/>
    <x v="2"/>
    <x v="0"/>
    <x v="3"/>
    <x v="0"/>
    <x v="0"/>
    <x v="1"/>
    <x v="0"/>
    <m/>
    <x v="0"/>
    <x v="0"/>
    <x v="0"/>
    <x v="0"/>
    <x v="0"/>
    <x v="0"/>
    <x v="0"/>
    <x v="1"/>
    <x v="1"/>
    <x v="1"/>
    <x v="4"/>
    <x v="0"/>
    <x v="0"/>
    <x v="2"/>
    <x v="0"/>
    <x v="4"/>
    <x v="1"/>
    <x v="0"/>
    <x v="1"/>
    <x v="1"/>
    <x v="1"/>
    <x v="1"/>
    <x v="0"/>
    <x v="1"/>
    <x v="1"/>
    <x v="0"/>
    <x v="2"/>
    <x v="0"/>
    <x v="0"/>
    <x v="1"/>
    <x v="0"/>
    <x v="1"/>
    <x v="0"/>
    <x v="1"/>
    <x v="4"/>
    <x v="1"/>
    <x v="1"/>
    <x v="0"/>
    <x v="1"/>
    <x v="0"/>
    <x v="1"/>
    <x v="1"/>
    <x v="0"/>
    <x v="0"/>
    <x v="0"/>
    <x v="0"/>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2"/>
    <x v="1"/>
    <m/>
    <s v="Individual"/>
    <x v="0"/>
    <s v="Teacher or other staff "/>
    <x v="30"/>
    <s v="Teacher / Lecturer / Practitioner"/>
    <m/>
    <x v="0"/>
    <x v="0"/>
    <s v="Primary"/>
    <m/>
    <m/>
    <m/>
    <m/>
    <m/>
    <m/>
    <m/>
    <s v="Not Answered"/>
    <m/>
    <m/>
    <m/>
    <s v="Publish response"/>
    <s v="ANON-E7Y6-NXZA-C"/>
  </r>
  <r>
    <n v="771"/>
    <m/>
    <s v="c"/>
    <n v="955"/>
    <m/>
    <x v="0"/>
    <x v="1"/>
    <x v="1"/>
    <x v="5"/>
    <x v="0"/>
    <x v="2"/>
    <x v="2"/>
    <m/>
    <x v="0"/>
    <m/>
    <x v="0"/>
    <m/>
    <x v="2"/>
    <x v="3"/>
    <x v="2"/>
    <s v="Inspections can be incredibly stressful for all staff and children. In most councils, schools are already 'inspected' by the council in some way, shape or form. Also HT observe staff every year at various points. I think this is more than enough!"/>
    <x v="0"/>
    <x v="3"/>
    <x v="1"/>
    <x v="0"/>
    <x v="3"/>
    <x v="0"/>
    <x v="0"/>
    <x v="1"/>
    <x v="0"/>
    <s v="I think grades are very important. Thet may not fit in today's ideals however they are clear and concise. As long as they are attached to a comment explaining this it leaves no room for 'being subjective' which often is determination in education. Teachers, parents and children need to know where they stand. Grades do this!"/>
    <x v="0"/>
    <x v="231"/>
    <x v="0"/>
    <x v="1"/>
    <x v="0"/>
    <x v="0"/>
    <x v="0"/>
    <x v="1"/>
    <x v="1"/>
    <x v="1"/>
    <x v="0"/>
    <x v="0"/>
    <x v="0"/>
    <x v="1"/>
    <x v="0"/>
    <x v="0"/>
    <x v="0"/>
    <x v="0"/>
    <x v="1"/>
    <x v="1"/>
    <x v="1"/>
    <x v="0"/>
    <x v="1"/>
    <x v="1"/>
    <x v="1"/>
    <x v="0"/>
    <x v="4"/>
    <x v="0"/>
    <x v="2"/>
    <x v="1"/>
    <x v="0"/>
    <x v="1"/>
    <x v="0"/>
    <x v="0"/>
    <x v="0"/>
    <x v="0"/>
    <x v="1"/>
    <x v="0"/>
    <x v="0"/>
    <x v="0"/>
    <x v="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s v="Recommendations for improvement"/>
    <m/>
    <m/>
    <m/>
    <x v="6"/>
    <x v="0"/>
    <m/>
    <s v="Individual"/>
    <x v="0"/>
    <s v="Teacher or other staff "/>
    <x v="30"/>
    <s v="Teacher / Lecturer / Practitioner"/>
    <m/>
    <x v="0"/>
    <x v="0"/>
    <s v="Primary"/>
    <m/>
    <m/>
    <m/>
    <m/>
    <m/>
    <m/>
    <m/>
    <s v="Local authority"/>
    <m/>
    <m/>
    <m/>
    <s v="Do not publish response"/>
    <s v="ANON-E7Y6-N438-R"/>
  </r>
  <r>
    <n v="772"/>
    <m/>
    <s v="c"/>
    <n v="224"/>
    <m/>
    <x v="0"/>
    <x v="1"/>
    <x v="1"/>
    <x v="3"/>
    <x v="0"/>
    <x v="0"/>
    <x v="0"/>
    <s v="The inspectors need to actually talk to the children and not just use an online form as these are not reliable when Primary age children are completing them."/>
    <x v="0"/>
    <s v="It is important that staff are spoken to one to one and not just as part of a group since I have  witnessed occasions where what is said is later used against individual staff members therefore many feel that they cannot speak freely."/>
    <x v="2"/>
    <s v="Parents must be chosen carefully to reflect a representative cross section and not just those with a particular agenda."/>
    <x v="5"/>
    <x v="0"/>
    <x v="2"/>
    <m/>
    <x v="1"/>
    <x v="5"/>
    <x v="1"/>
    <x v="1"/>
    <x v="1"/>
    <x v="0"/>
    <x v="0"/>
    <x v="1"/>
    <x v="0"/>
    <m/>
    <x v="2"/>
    <x v="232"/>
    <x v="1"/>
    <x v="0"/>
    <x v="1"/>
    <x v="0"/>
    <x v="0"/>
    <x v="2"/>
    <x v="1"/>
    <x v="1"/>
    <x v="0"/>
    <x v="0"/>
    <x v="2"/>
    <x v="0"/>
    <x v="0"/>
    <x v="1"/>
    <x v="0"/>
    <x v="1"/>
    <x v="0"/>
    <x v="0"/>
    <x v="1"/>
    <x v="0"/>
    <x v="1"/>
    <x v="0"/>
    <x v="1"/>
    <x v="0"/>
    <x v="2"/>
    <x v="1"/>
    <x v="2"/>
    <x v="0"/>
    <x v="0"/>
    <x v="1"/>
    <x v="0"/>
    <x v="0"/>
    <x v="2"/>
    <x v="0"/>
    <x v="1"/>
    <x v="125"/>
    <x v="0"/>
    <x v="0"/>
    <x v="478"/>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s v="Timely publication after the inspection"/>
    <m/>
    <m/>
    <m/>
    <s v="Clear explanation of what the school / local authority / proprietor of independent schools is expected to do next"/>
    <m/>
    <m/>
    <x v="0"/>
    <x v="0"/>
    <m/>
    <s v="Individual"/>
    <x v="0"/>
    <s v="Teacher or other staff "/>
    <x v="31"/>
    <s v="Teacher / Lecturer / Practitioner"/>
    <m/>
    <x v="0"/>
    <x v="0"/>
    <s v="Primary"/>
    <m/>
    <m/>
    <m/>
    <m/>
    <m/>
    <m/>
    <m/>
    <s v="Not Answered"/>
    <m/>
    <m/>
    <m/>
    <s v="Do not publish response"/>
    <s v="ANON-E7Y6-NCD6-P"/>
  </r>
  <r>
    <n v="773"/>
    <m/>
    <s v="c"/>
    <n v="401"/>
    <m/>
    <x v="0"/>
    <x v="1"/>
    <x v="2"/>
    <x v="3"/>
    <x v="1"/>
    <x v="5"/>
    <x v="2"/>
    <s v="Making sure a range of approaches are used to include children with ASNs voices or using similar approaches as the school to gather pupils voice so it is in a familiar format to the pupils"/>
    <x v="0"/>
    <s v="Discussions and feedback being anonymous so that staff feel they can openly talk about areas for improvement and their ideas on what could help improve these areas"/>
    <x v="2"/>
    <s v="Take similar approaches the school are already using to gain parent voice and use simple language to make it accessible and familiar to all parents"/>
    <x v="2"/>
    <x v="2"/>
    <x v="2"/>
    <m/>
    <x v="4"/>
    <x v="2"/>
    <x v="1"/>
    <x v="1"/>
    <x v="1"/>
    <x v="0"/>
    <x v="1"/>
    <x v="0"/>
    <x v="0"/>
    <m/>
    <x v="1"/>
    <x v="0"/>
    <x v="1"/>
    <x v="1"/>
    <x v="0"/>
    <x v="0"/>
    <x v="0"/>
    <x v="1"/>
    <x v="0"/>
    <x v="0"/>
    <x v="3"/>
    <x v="0"/>
    <x v="0"/>
    <x v="0"/>
    <x v="0"/>
    <x v="2"/>
    <x v="0"/>
    <x v="0"/>
    <x v="0"/>
    <x v="0"/>
    <x v="1"/>
    <x v="0"/>
    <x v="1"/>
    <x v="1"/>
    <x v="1"/>
    <x v="0"/>
    <x v="0"/>
    <x v="0"/>
    <x v="2"/>
    <x v="1"/>
    <x v="0"/>
    <x v="1"/>
    <x v="0"/>
    <x v="0"/>
    <x v="2"/>
    <x v="1"/>
    <x v="0"/>
    <x v="0"/>
    <x v="0"/>
    <x v="0"/>
    <x v="479"/>
    <x v="1"/>
    <x v="0"/>
    <x v="0"/>
    <x v="1"/>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s v="Timely publication after the inspection"/>
    <m/>
    <m/>
    <m/>
    <s v="Clear explanation of what the school / local authority / proprietor of independent schools is expected to do next"/>
    <s v="Indication of the support needed to make improvements"/>
    <s v="Any planned follow-up activity by HM Inspectors"/>
    <x v="2"/>
    <x v="1"/>
    <m/>
    <s v="Individual"/>
    <x v="0"/>
    <s v="Teacher or other staff "/>
    <x v="31"/>
    <s v="Teacher / Lecturer / Practitioner"/>
    <m/>
    <x v="0"/>
    <x v="0"/>
    <s v="Primary"/>
    <m/>
    <m/>
    <m/>
    <m/>
    <m/>
    <m/>
    <m/>
    <s v="Not Answered"/>
    <m/>
    <m/>
    <m/>
    <s v="Publish response"/>
    <s v="ANON-E7Y6-NCPW-3"/>
  </r>
  <r>
    <n v="774"/>
    <m/>
    <s v="c"/>
    <n v="344"/>
    <m/>
    <x v="0"/>
    <x v="1"/>
    <x v="2"/>
    <x v="2"/>
    <x v="2"/>
    <x v="2"/>
    <x v="0"/>
    <s v="Focus groups, classroom observations, speaking to children about their learning"/>
    <x v="0"/>
    <s v="Focus groups and confidential individual discussions"/>
    <x v="0"/>
    <m/>
    <x v="5"/>
    <x v="0"/>
    <x v="1"/>
    <m/>
    <x v="4"/>
    <x v="5"/>
    <x v="1"/>
    <x v="2"/>
    <x v="0"/>
    <x v="0"/>
    <x v="0"/>
    <x v="1"/>
    <x v="0"/>
    <m/>
    <x v="0"/>
    <x v="0"/>
    <x v="1"/>
    <x v="1"/>
    <x v="0"/>
    <x v="0"/>
    <x v="0"/>
    <x v="0"/>
    <x v="3"/>
    <x v="0"/>
    <x v="3"/>
    <x v="0"/>
    <x v="0"/>
    <x v="1"/>
    <x v="1"/>
    <x v="4"/>
    <x v="0"/>
    <x v="0"/>
    <x v="0"/>
    <x v="0"/>
    <x v="1"/>
    <x v="0"/>
    <x v="1"/>
    <x v="1"/>
    <x v="1"/>
    <x v="0"/>
    <x v="4"/>
    <x v="4"/>
    <x v="2"/>
    <x v="1"/>
    <x v="0"/>
    <x v="1"/>
    <x v="0"/>
    <x v="2"/>
    <x v="0"/>
    <x v="0"/>
    <x v="1"/>
    <x v="0"/>
    <x v="1"/>
    <x v="0"/>
    <x v="480"/>
    <x v="0"/>
    <x v="0"/>
    <x v="0"/>
    <x v="1"/>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m/>
    <s v="Clear explanation of what the school / local authority / proprietor of independent schools is expected to do next"/>
    <m/>
    <m/>
    <x v="1"/>
    <x v="1"/>
    <m/>
    <s v="Individual"/>
    <x v="0"/>
    <s v="Teacher or other staff "/>
    <x v="32"/>
    <s v="Teacher / Lecturer / Practitioner"/>
    <m/>
    <x v="1"/>
    <x v="0"/>
    <m/>
    <m/>
    <m/>
    <m/>
    <s v="Tertiary (Further / Higher Education)"/>
    <m/>
    <m/>
    <m/>
    <s v="Other, please state:"/>
    <s v="College"/>
    <m/>
    <m/>
    <s v="Publish response"/>
    <s v="ANON-E7Y6-NCH5-S"/>
  </r>
  <r>
    <n v="775"/>
    <m/>
    <s v="c"/>
    <n v="57"/>
    <m/>
    <x v="0"/>
    <x v="1"/>
    <x v="2"/>
    <x v="2"/>
    <x v="0"/>
    <x v="2"/>
    <x v="0"/>
    <s v="Instead of schools selecting pupils, there needs to be a more random selection to ensure the voice of a wider range of views."/>
    <x v="0"/>
    <s v="I have taken part in 5 HMIe inspections and exhaust time I believe the inspection team did not leave with a true reflection off the school. Teachers are usually told what to say and not say. There needs to be a way for teachers to be asked to share what their school is really like. The strengths and weaknesses."/>
    <x v="0"/>
    <s v="Parents who have concerns are rarely heard, not given a chance to raise their views. This needs to change. The'polish' and hand deselection of parents to participate needs to stop to ensure a well rounded and true picture of the school is achieved."/>
    <x v="6"/>
    <x v="0"/>
    <x v="3"/>
    <s v="I think inspections need to be similar to care inspections, unannounced and frequent, giving a very true picture of the school."/>
    <x v="3"/>
    <x v="5"/>
    <x v="0"/>
    <x v="0"/>
    <x v="1"/>
    <x v="0"/>
    <x v="1"/>
    <x v="0"/>
    <x v="0"/>
    <m/>
    <x v="3"/>
    <x v="233"/>
    <x v="4"/>
    <x v="0"/>
    <x v="2"/>
    <x v="2"/>
    <x v="2"/>
    <x v="3"/>
    <x v="1"/>
    <x v="0"/>
    <x v="3"/>
    <x v="0"/>
    <x v="2"/>
    <x v="1"/>
    <x v="0"/>
    <x v="2"/>
    <x v="0"/>
    <x v="0"/>
    <x v="1"/>
    <x v="1"/>
    <x v="1"/>
    <x v="1"/>
    <x v="1"/>
    <x v="1"/>
    <x v="1"/>
    <x v="0"/>
    <x v="0"/>
    <x v="0"/>
    <x v="2"/>
    <x v="1"/>
    <x v="0"/>
    <x v="1"/>
    <x v="0"/>
    <x v="1"/>
    <x v="2"/>
    <x v="0"/>
    <x v="0"/>
    <x v="0"/>
    <x v="1"/>
    <x v="75"/>
    <x v="48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s v="Clear explanation of any inspection grades if these are part of the inspection"/>
    <m/>
    <m/>
    <m/>
    <s v="Indication of the support needed to make improvements"/>
    <m/>
    <x v="0"/>
    <x v="0"/>
    <s v="If there is to be real collegiality, there needs to be regular visits to ensure improvement"/>
    <s v="Individual"/>
    <x v="0"/>
    <s v="Teacher or other staff "/>
    <x v="32"/>
    <s v="Teacher / Lecturer / Practitioner"/>
    <m/>
    <x v="0"/>
    <x v="0"/>
    <s v="Primary"/>
    <m/>
    <m/>
    <m/>
    <m/>
    <m/>
    <m/>
    <m/>
    <s v="Not Answered"/>
    <m/>
    <m/>
    <m/>
    <s v="Publish response"/>
    <s v="ANON-E7Y6-NCUE-P"/>
  </r>
  <r>
    <n v="776"/>
    <m/>
    <s v="c"/>
    <n v="118"/>
    <m/>
    <x v="0"/>
    <x v="1"/>
    <x v="1"/>
    <x v="5"/>
    <x v="0"/>
    <x v="0"/>
    <x v="3"/>
    <m/>
    <x v="0"/>
    <s v="Open discussion with small groups of staff."/>
    <x v="3"/>
    <m/>
    <x v="2"/>
    <x v="1"/>
    <x v="0"/>
    <m/>
    <x v="1"/>
    <x v="2"/>
    <x v="1"/>
    <x v="1"/>
    <x v="1"/>
    <x v="0"/>
    <x v="1"/>
    <x v="1"/>
    <x v="0"/>
    <m/>
    <x v="1"/>
    <x v="0"/>
    <x v="5"/>
    <x v="0"/>
    <x v="1"/>
    <x v="0"/>
    <x v="4"/>
    <x v="0"/>
    <x v="0"/>
    <x v="1"/>
    <x v="0"/>
    <x v="1"/>
    <x v="0"/>
    <x v="0"/>
    <x v="1"/>
    <x v="4"/>
    <x v="0"/>
    <x v="1"/>
    <x v="0"/>
    <x v="0"/>
    <x v="0"/>
    <x v="1"/>
    <x v="0"/>
    <x v="1"/>
    <x v="1"/>
    <x v="1"/>
    <x v="0"/>
    <x v="0"/>
    <x v="0"/>
    <x v="1"/>
    <x v="0"/>
    <x v="0"/>
    <x v="1"/>
    <x v="1"/>
    <x v="2"/>
    <x v="0"/>
    <x v="0"/>
    <x v="0"/>
    <x v="0"/>
    <x v="0"/>
    <x v="482"/>
    <x v="0"/>
    <x v="0"/>
    <x v="0"/>
    <x v="0"/>
    <x v="1"/>
    <m/>
    <s v="Clear explanation of what the school / local authority / proprietor of independent schools is expected to do next"/>
    <m/>
    <m/>
    <m/>
    <m/>
    <s v="Language and content which reflects the context of the school"/>
    <s v="Clear summary of strengths and areas for development"/>
    <m/>
    <m/>
    <m/>
    <m/>
    <s v="Clear explanation of what the school / local authority / proprietor of independent schools is expected to do next"/>
    <m/>
    <m/>
    <x v="2"/>
    <x v="2"/>
    <m/>
    <s v="Individual"/>
    <x v="0"/>
    <s v="Teacher or other staff "/>
    <x v="32"/>
    <s v="Teacher / Lecturer / Practitioner"/>
    <s v="&amp;parent"/>
    <x v="0"/>
    <x v="0"/>
    <s v="Primary"/>
    <m/>
    <m/>
    <s v="Secondary"/>
    <m/>
    <m/>
    <m/>
    <m/>
    <s v="Not Answered"/>
    <m/>
    <m/>
    <m/>
    <s v="Publish response"/>
    <s v="ANON-E7Y6-NCCB-1"/>
  </r>
  <r>
    <n v="777"/>
    <m/>
    <s v="c"/>
    <n v="168"/>
    <m/>
    <x v="0"/>
    <x v="1"/>
    <x v="2"/>
    <x v="1"/>
    <x v="1"/>
    <x v="1"/>
    <x v="0"/>
    <m/>
    <x v="0"/>
    <m/>
    <x v="3"/>
    <m/>
    <x v="2"/>
    <x v="0"/>
    <x v="1"/>
    <m/>
    <x v="2"/>
    <x v="0"/>
    <x v="2"/>
    <x v="2"/>
    <x v="3"/>
    <x v="0"/>
    <x v="0"/>
    <x v="0"/>
    <x v="0"/>
    <m/>
    <x v="1"/>
    <x v="0"/>
    <x v="0"/>
    <x v="1"/>
    <x v="0"/>
    <x v="0"/>
    <x v="1"/>
    <x v="1"/>
    <x v="0"/>
    <x v="4"/>
    <x v="6"/>
    <x v="1"/>
    <x v="1"/>
    <x v="1"/>
    <x v="0"/>
    <x v="2"/>
    <x v="0"/>
    <x v="0"/>
    <x v="0"/>
    <x v="3"/>
    <x v="0"/>
    <x v="0"/>
    <x v="1"/>
    <x v="0"/>
    <x v="0"/>
    <x v="0"/>
    <x v="2"/>
    <x v="0"/>
    <x v="2"/>
    <x v="0"/>
    <x v="0"/>
    <x v="1"/>
    <x v="0"/>
    <x v="1"/>
    <x v="2"/>
    <x v="0"/>
    <x v="0"/>
    <x v="0"/>
    <x v="0"/>
    <x v="0"/>
    <x v="1"/>
    <x v="0"/>
    <x v="1"/>
    <x v="0"/>
    <x v="1"/>
    <x v="0"/>
    <m/>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m/>
    <m/>
    <m/>
    <m/>
    <m/>
    <s v="Clear explanation of what the school / local authority / proprietor of independent schools is expected to do next"/>
    <s v="Indication of the support needed to make improvements"/>
    <m/>
    <x v="4"/>
    <x v="1"/>
    <m/>
    <s v="Individual"/>
    <x v="0"/>
    <s v="Teacher or other staff "/>
    <x v="32"/>
    <s v="Teacher / Lecturer / Practitioner"/>
    <m/>
    <x v="0"/>
    <x v="0"/>
    <s v="Primary"/>
    <m/>
    <m/>
    <m/>
    <m/>
    <m/>
    <m/>
    <m/>
    <s v="Not Answered"/>
    <m/>
    <m/>
    <m/>
    <s v="Do not publish response"/>
    <s v="ANON-E7Y6-NCKR-S"/>
  </r>
  <r>
    <n v="778"/>
    <m/>
    <s v="c"/>
    <n v="189"/>
    <m/>
    <x v="0"/>
    <x v="1"/>
    <x v="0"/>
    <x v="3"/>
    <x v="0"/>
    <x v="2"/>
    <x v="3"/>
    <m/>
    <x v="1"/>
    <s v="Staff are the heart of the school and their views should be forefront"/>
    <x v="3"/>
    <m/>
    <x v="5"/>
    <x v="1"/>
    <x v="4"/>
    <m/>
    <x v="2"/>
    <x v="0"/>
    <x v="1"/>
    <x v="1"/>
    <x v="1"/>
    <x v="0"/>
    <x v="1"/>
    <x v="1"/>
    <x v="0"/>
    <m/>
    <x v="1"/>
    <x v="0"/>
    <x v="0"/>
    <x v="1"/>
    <x v="1"/>
    <x v="0"/>
    <x v="1"/>
    <x v="1"/>
    <x v="0"/>
    <x v="1"/>
    <x v="0"/>
    <x v="0"/>
    <x v="1"/>
    <x v="0"/>
    <x v="1"/>
    <x v="2"/>
    <x v="0"/>
    <x v="0"/>
    <x v="1"/>
    <x v="3"/>
    <x v="1"/>
    <x v="1"/>
    <x v="0"/>
    <x v="1"/>
    <x v="1"/>
    <x v="0"/>
    <x v="2"/>
    <x v="0"/>
    <x v="0"/>
    <x v="1"/>
    <x v="0"/>
    <x v="1"/>
    <x v="0"/>
    <x v="2"/>
    <x v="0"/>
    <x v="0"/>
    <x v="1"/>
    <x v="0"/>
    <x v="0"/>
    <x v="0"/>
    <x v="483"/>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s v="Timely publication after the inspection"/>
    <s v="Clear explanation of any inspection grades if these are part of the inspection"/>
    <s v="Examples of effective practice"/>
    <s v="Recommendations for improvement"/>
    <s v="Clear explanation of what the school / local authority / proprietor of independent schools is expected to do next"/>
    <s v="Indication of the support needed to make improvements"/>
    <s v="Any planned follow-up activity by HM Inspectors"/>
    <x v="2"/>
    <x v="0"/>
    <m/>
    <s v="Individual"/>
    <x v="0"/>
    <s v="Teacher or other staff "/>
    <x v="32"/>
    <s v="Teacher / Lecturer / Practitioner"/>
    <m/>
    <x v="0"/>
    <x v="0"/>
    <s v="Primary"/>
    <m/>
    <m/>
    <m/>
    <m/>
    <m/>
    <m/>
    <m/>
    <s v="Not Answered"/>
    <m/>
    <m/>
    <m/>
    <s v="Publish response"/>
    <s v="ANON-E7Y6-NCRZ-8"/>
  </r>
  <r>
    <n v="779"/>
    <m/>
    <s v="c"/>
    <n v="263"/>
    <m/>
    <x v="0"/>
    <x v="1"/>
    <x v="0"/>
    <x v="0"/>
    <x v="1"/>
    <x v="2"/>
    <x v="2"/>
    <m/>
    <x v="0"/>
    <m/>
    <x v="2"/>
    <m/>
    <x v="3"/>
    <x v="0"/>
    <x v="1"/>
    <m/>
    <x v="2"/>
    <x v="0"/>
    <x v="4"/>
    <x v="0"/>
    <x v="0"/>
    <x v="1"/>
    <x v="0"/>
    <x v="1"/>
    <x v="0"/>
    <m/>
    <x v="1"/>
    <x v="0"/>
    <x v="0"/>
    <x v="0"/>
    <x v="0"/>
    <x v="0"/>
    <x v="0"/>
    <x v="0"/>
    <x v="0"/>
    <x v="0"/>
    <x v="6"/>
    <x v="0"/>
    <x v="2"/>
    <x v="1"/>
    <x v="0"/>
    <x v="0"/>
    <x v="0"/>
    <x v="0"/>
    <x v="1"/>
    <x v="1"/>
    <x v="1"/>
    <x v="0"/>
    <x v="1"/>
    <x v="1"/>
    <x v="1"/>
    <x v="0"/>
    <x v="4"/>
    <x v="4"/>
    <x v="0"/>
    <x v="1"/>
    <x v="0"/>
    <x v="1"/>
    <x v="0"/>
    <x v="0"/>
    <x v="0"/>
    <x v="0"/>
    <x v="1"/>
    <x v="0"/>
    <x v="1"/>
    <x v="0"/>
    <x v="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s v="Timely publication after the inspection"/>
    <m/>
    <m/>
    <s v="Recommendations for improvement"/>
    <m/>
    <m/>
    <m/>
    <x v="3"/>
    <x v="1"/>
    <m/>
    <s v="Individual"/>
    <x v="0"/>
    <s v="Teacher or other staff "/>
    <x v="32"/>
    <s v="Teacher / Lecturer / Practitioner"/>
    <m/>
    <x v="0"/>
    <x v="0"/>
    <m/>
    <m/>
    <m/>
    <m/>
    <m/>
    <m/>
    <s v="Other, please state:"/>
    <s v="Asn"/>
    <s v="Not Answered"/>
    <m/>
    <m/>
    <m/>
    <s v="Publish response"/>
    <s v="ANON-E7Y6-NCMP-S"/>
  </r>
  <r>
    <n v="780"/>
    <m/>
    <s v="c"/>
    <n v="274"/>
    <m/>
    <x v="0"/>
    <x v="1"/>
    <x v="0"/>
    <x v="5"/>
    <x v="0"/>
    <x v="6"/>
    <x v="0"/>
    <s v="As mentioned above but increase the amount. At our last inspection the leadership pupils were only spoken to once and the pupil council once."/>
    <x v="1"/>
    <s v="School staff opinion is asked for in a group situation, perhaps for those not comfortable speaking up an anonymous questionnaire would help get the true views of the staff."/>
    <x v="6"/>
    <m/>
    <x v="5"/>
    <x v="0"/>
    <x v="2"/>
    <s v="I think the current model works however if there are concerns then a school should be inspected quicker and monitored thereafter."/>
    <x v="3"/>
    <x v="2"/>
    <x v="1"/>
    <x v="1"/>
    <x v="3"/>
    <x v="0"/>
    <x v="0"/>
    <x v="1"/>
    <x v="0"/>
    <m/>
    <x v="0"/>
    <x v="0"/>
    <x v="1"/>
    <x v="1"/>
    <x v="0"/>
    <x v="0"/>
    <x v="0"/>
    <x v="1"/>
    <x v="0"/>
    <x v="3"/>
    <x v="0"/>
    <x v="1"/>
    <x v="1"/>
    <x v="1"/>
    <x v="0"/>
    <x v="2"/>
    <x v="0"/>
    <x v="0"/>
    <x v="1"/>
    <x v="0"/>
    <x v="1"/>
    <x v="0"/>
    <x v="1"/>
    <x v="1"/>
    <x v="1"/>
    <x v="0"/>
    <x v="0"/>
    <x v="0"/>
    <x v="2"/>
    <x v="1"/>
    <x v="0"/>
    <x v="1"/>
    <x v="0"/>
    <x v="2"/>
    <x v="0"/>
    <x v="0"/>
    <x v="1"/>
    <x v="0"/>
    <x v="0"/>
    <x v="76"/>
    <x v="484"/>
    <x v="0"/>
    <x v="0"/>
    <x v="1"/>
    <x v="1"/>
    <x v="0"/>
    <m/>
    <m/>
    <m/>
    <m/>
    <m/>
    <m/>
    <m/>
    <s v="Clear summary of strengths and areas for development"/>
    <s v="Timely publication after the inspection"/>
    <m/>
    <m/>
    <m/>
    <m/>
    <m/>
    <s v="Any planned follow-up activity by HM Inspectors"/>
    <x v="0"/>
    <x v="0"/>
    <m/>
    <s v="Individual"/>
    <x v="0"/>
    <s v="Teacher or other staff "/>
    <x v="32"/>
    <s v="Teacher / Lecturer / Practitioner"/>
    <m/>
    <x v="0"/>
    <x v="0"/>
    <s v="Primary"/>
    <m/>
    <m/>
    <m/>
    <m/>
    <m/>
    <m/>
    <m/>
    <s v="Local authority"/>
    <m/>
    <m/>
    <m/>
    <s v="Publish response"/>
    <s v="ANON-E7Y6-NCM8-1"/>
  </r>
  <r>
    <n v="781"/>
    <m/>
    <s v="c"/>
    <n v="748"/>
    <m/>
    <x v="0"/>
    <x v="1"/>
    <x v="2"/>
    <x v="0"/>
    <x v="0"/>
    <x v="0"/>
    <x v="2"/>
    <m/>
    <x v="0"/>
    <m/>
    <x v="0"/>
    <m/>
    <x v="5"/>
    <x v="0"/>
    <x v="1"/>
    <m/>
    <x v="0"/>
    <x v="0"/>
    <x v="0"/>
    <x v="2"/>
    <x v="1"/>
    <x v="0"/>
    <x v="1"/>
    <x v="0"/>
    <x v="0"/>
    <m/>
    <x v="1"/>
    <x v="0"/>
    <x v="1"/>
    <x v="1"/>
    <x v="0"/>
    <x v="0"/>
    <x v="0"/>
    <x v="0"/>
    <x v="4"/>
    <x v="0"/>
    <x v="4"/>
    <x v="0"/>
    <x v="0"/>
    <x v="0"/>
    <x v="0"/>
    <x v="0"/>
    <x v="0"/>
    <x v="1"/>
    <x v="1"/>
    <x v="1"/>
    <x v="1"/>
    <x v="0"/>
    <x v="1"/>
    <x v="1"/>
    <x v="1"/>
    <x v="0"/>
    <x v="0"/>
    <x v="0"/>
    <x v="0"/>
    <x v="1"/>
    <x v="0"/>
    <x v="1"/>
    <x v="0"/>
    <x v="0"/>
    <x v="0"/>
    <x v="0"/>
    <x v="1"/>
    <x v="0"/>
    <x v="0"/>
    <x v="0"/>
    <x v="1"/>
    <x v="0"/>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m/>
    <s v="Clear explanation of what the school / local authority / proprietor of independent schools is expected to do next"/>
    <m/>
    <m/>
    <x v="0"/>
    <x v="1"/>
    <m/>
    <s v="Individual"/>
    <x v="0"/>
    <s v="Teacher or other staff "/>
    <x v="32"/>
    <s v="Teacher / Lecturer / Practitioner"/>
    <m/>
    <x v="0"/>
    <x v="0"/>
    <s v="Primary"/>
    <m/>
    <m/>
    <m/>
    <m/>
    <m/>
    <m/>
    <m/>
    <s v="Not Answered"/>
    <m/>
    <m/>
    <m/>
    <s v="Publish response"/>
    <s v="ANON-E7Y6-NXM2-G"/>
  </r>
  <r>
    <n v="782"/>
    <m/>
    <s v="c"/>
    <n v="952"/>
    <m/>
    <x v="0"/>
    <x v="1"/>
    <x v="2"/>
    <x v="3"/>
    <x v="1"/>
    <x v="2"/>
    <x v="4"/>
    <m/>
    <x v="2"/>
    <s v="My experience of this is that the opportunities are there and they are enough but these views are not necessarily represented in the final report."/>
    <x v="4"/>
    <m/>
    <x v="1"/>
    <x v="1"/>
    <x v="0"/>
    <m/>
    <x v="3"/>
    <x v="2"/>
    <x v="1"/>
    <x v="1"/>
    <x v="1"/>
    <x v="0"/>
    <x v="1"/>
    <x v="0"/>
    <x v="1"/>
    <s v="More focus on the quality of feedback given is needed - just as we are responsible for doing when marking pupils' work.  This is more revealing, helpful and informative.  I think there should be a result of the inspection, such as Pass/Fail/Return Visit Required but the overall focus should be on the authentic and specific detail in the report."/>
    <x v="0"/>
    <x v="234"/>
    <x v="0"/>
    <x v="1"/>
    <x v="0"/>
    <x v="0"/>
    <x v="0"/>
    <x v="0"/>
    <x v="0"/>
    <x v="1"/>
    <x v="0"/>
    <x v="0"/>
    <x v="2"/>
    <x v="1"/>
    <x v="0"/>
    <x v="4"/>
    <x v="0"/>
    <x v="0"/>
    <x v="1"/>
    <x v="1"/>
    <x v="1"/>
    <x v="0"/>
    <x v="1"/>
    <x v="1"/>
    <x v="1"/>
    <x v="0"/>
    <x v="0"/>
    <x v="4"/>
    <x v="2"/>
    <x v="1"/>
    <x v="0"/>
    <x v="1"/>
    <x v="0"/>
    <x v="0"/>
    <x v="0"/>
    <x v="0"/>
    <x v="1"/>
    <x v="0"/>
    <x v="0"/>
    <x v="0"/>
    <x v="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s v="Language and observations that are specific and accurately reflect your school."/>
    <s v="Language and content which reflects the context of the school"/>
    <s v="Clear summary of strengths and areas for development"/>
    <m/>
    <m/>
    <m/>
    <m/>
    <s v="Clear explanation of what the school / local authority / proprietor of independent schools is expected to do next"/>
    <m/>
    <m/>
    <x v="5"/>
    <x v="1"/>
    <m/>
    <s v="Individual"/>
    <x v="0"/>
    <s v="Teacher or other staff "/>
    <x v="32"/>
    <s v="Teacher / Lecturer / Practitioner"/>
    <m/>
    <x v="0"/>
    <x v="0"/>
    <m/>
    <m/>
    <m/>
    <s v="Secondary"/>
    <m/>
    <m/>
    <s v="Other, please state:"/>
    <s v="SEBN"/>
    <s v="Not Answered"/>
    <m/>
    <m/>
    <m/>
    <s v="Publish response"/>
    <s v="ANON-E7Y6-N43E-5"/>
  </r>
  <r>
    <n v="783"/>
    <m/>
    <s v="c"/>
    <n v="1030"/>
    <m/>
    <x v="0"/>
    <x v="1"/>
    <x v="0"/>
    <x v="1"/>
    <x v="0"/>
    <x v="1"/>
    <x v="2"/>
    <s v="Children can tell things how they really are and I ferl that inspectors will get a lot ftom those conversations."/>
    <x v="1"/>
    <s v="Since the staff are part if the i solution, their input will ne of great value. To hear what works well for staff and how the are supported by the staff rest and SLT will provide an insight into how the school works. _x000a_Staff don't get much input just now and SLT are more heavily involved. The staff voice is key."/>
    <x v="3"/>
    <m/>
    <x v="2"/>
    <x v="0"/>
    <x v="1"/>
    <s v="The stress inspections out on staff teams can be deemed as inappropriate. Especially when there us no regular gap between inspections. By having a fixed time between inspections, this will help schools make significant  changes/updates and have a few years before they are inspected. Inspections years are stressful for staff so if they know, they can prepare in advance knowing that at some point in tma certain year HMIE will be visiting."/>
    <x v="2"/>
    <x v="0"/>
    <x v="4"/>
    <x v="0"/>
    <x v="0"/>
    <x v="0"/>
    <x v="1"/>
    <x v="1"/>
    <x v="0"/>
    <m/>
    <x v="1"/>
    <x v="235"/>
    <x v="0"/>
    <x v="0"/>
    <x v="1"/>
    <x v="0"/>
    <x v="1"/>
    <x v="2"/>
    <x v="0"/>
    <x v="1"/>
    <x v="0"/>
    <x v="1"/>
    <x v="2"/>
    <x v="0"/>
    <x v="1"/>
    <x v="2"/>
    <x v="3"/>
    <x v="3"/>
    <x v="0"/>
    <x v="0"/>
    <x v="0"/>
    <x v="1"/>
    <x v="0"/>
    <x v="0"/>
    <x v="0"/>
    <x v="4"/>
    <x v="2"/>
    <x v="0"/>
    <x v="0"/>
    <x v="0"/>
    <x v="2"/>
    <x v="0"/>
    <x v="1"/>
    <x v="2"/>
    <x v="2"/>
    <x v="0"/>
    <x v="0"/>
    <x v="0"/>
    <x v="0"/>
    <x v="0"/>
    <x v="485"/>
    <x v="1"/>
    <x v="0"/>
    <x v="0"/>
    <x v="1"/>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s v="Timely publication after the inspection"/>
    <m/>
    <m/>
    <m/>
    <m/>
    <m/>
    <m/>
    <x v="3"/>
    <x v="1"/>
    <m/>
    <s v="Individual"/>
    <x v="0"/>
    <s v="Teacher or other staff "/>
    <x v="32"/>
    <s v="Teacher / Lecturer / Practitioner"/>
    <m/>
    <x v="0"/>
    <x v="0"/>
    <s v="Primary"/>
    <m/>
    <m/>
    <m/>
    <m/>
    <m/>
    <m/>
    <m/>
    <s v="Not Answered"/>
    <m/>
    <m/>
    <m/>
    <s v="Publish response"/>
    <s v="ANON-E7Y6-N4U7-S"/>
  </r>
  <r>
    <n v="784"/>
    <m/>
    <s v="c"/>
    <n v="664"/>
    <m/>
    <x v="0"/>
    <x v="1"/>
    <x v="0"/>
    <x v="0"/>
    <x v="1"/>
    <x v="2"/>
    <x v="0"/>
    <m/>
    <x v="0"/>
    <m/>
    <x v="0"/>
    <m/>
    <x v="0"/>
    <x v="1"/>
    <x v="0"/>
    <m/>
    <x v="0"/>
    <x v="3"/>
    <x v="0"/>
    <x v="0"/>
    <x v="1"/>
    <x v="0"/>
    <x v="0"/>
    <x v="1"/>
    <x v="0"/>
    <m/>
    <x v="2"/>
    <x v="0"/>
    <x v="0"/>
    <x v="0"/>
    <x v="0"/>
    <x v="0"/>
    <x v="0"/>
    <x v="1"/>
    <x v="0"/>
    <x v="4"/>
    <x v="0"/>
    <x v="1"/>
    <x v="2"/>
    <x v="1"/>
    <x v="1"/>
    <x v="2"/>
    <x v="0"/>
    <x v="0"/>
    <x v="0"/>
    <x v="0"/>
    <x v="2"/>
    <x v="1"/>
    <x v="1"/>
    <x v="0"/>
    <x v="0"/>
    <x v="1"/>
    <x v="2"/>
    <x v="4"/>
    <x v="2"/>
    <x v="1"/>
    <x v="0"/>
    <x v="0"/>
    <x v="2"/>
    <x v="2"/>
    <x v="2"/>
    <x v="0"/>
    <x v="1"/>
    <x v="0"/>
    <x v="0"/>
    <x v="0"/>
    <x v="486"/>
    <x v="0"/>
    <x v="0"/>
    <x v="1"/>
    <x v="1"/>
    <x v="1"/>
    <m/>
    <m/>
    <s v="Indication of the support needed to make improvements"/>
    <m/>
    <m/>
    <m/>
    <m/>
    <s v="Clear summary of strengths and areas for development"/>
    <m/>
    <m/>
    <m/>
    <s v="Recommendations for improvement"/>
    <m/>
    <s v="Indication of the support needed to make improvements"/>
    <m/>
    <x v="0"/>
    <x v="0"/>
    <m/>
    <s v="Individual"/>
    <x v="0"/>
    <s v="Teacher or other staff "/>
    <x v="32"/>
    <s v="Support Staff"/>
    <s v="Apsw"/>
    <x v="0"/>
    <x v="0"/>
    <m/>
    <m/>
    <m/>
    <m/>
    <m/>
    <m/>
    <s v="Other, please state:"/>
    <s v="Enhanced resource based within a mainstream school"/>
    <s v="Local authority"/>
    <m/>
    <m/>
    <m/>
    <s v="Publish response"/>
    <s v="ANON-E7Y6-NXRN-H"/>
  </r>
  <r>
    <n v="785"/>
    <m/>
    <s v="c"/>
    <n v="1112"/>
    <m/>
    <x v="0"/>
    <x v="1"/>
    <x v="2"/>
    <x v="5"/>
    <x v="0"/>
    <x v="2"/>
    <x v="0"/>
    <s v="QR codes _x000a_Self selecting pupil groups like parents have"/>
    <x v="0"/>
    <s v="Drop in, focus groups - not clear with use of term professional dialogue. Call it something clearer"/>
    <x v="3"/>
    <m/>
    <x v="3"/>
    <x v="0"/>
    <x v="1"/>
    <m/>
    <x v="2"/>
    <x v="3"/>
    <x v="0"/>
    <x v="0"/>
    <x v="1"/>
    <x v="1"/>
    <x v="0"/>
    <x v="0"/>
    <x v="0"/>
    <s v="Could ‘weak’ headings be put on hold from publication for a year to give the school time to improve. If there’s a new regime at least that gives them time to improve."/>
    <x v="2"/>
    <x v="0"/>
    <x v="0"/>
    <x v="0"/>
    <x v="0"/>
    <x v="0"/>
    <x v="0"/>
    <x v="0"/>
    <x v="1"/>
    <x v="0"/>
    <x v="3"/>
    <x v="6"/>
    <x v="2"/>
    <x v="1"/>
    <x v="0"/>
    <x v="0"/>
    <x v="0"/>
    <x v="0"/>
    <x v="2"/>
    <x v="1"/>
    <x v="1"/>
    <x v="1"/>
    <x v="1"/>
    <x v="1"/>
    <x v="1"/>
    <x v="0"/>
    <x v="0"/>
    <x v="2"/>
    <x v="0"/>
    <x v="1"/>
    <x v="0"/>
    <x v="1"/>
    <x v="0"/>
    <x v="4"/>
    <x v="2"/>
    <x v="1"/>
    <x v="1"/>
    <x v="126"/>
    <x v="0"/>
    <x v="0"/>
    <x v="487"/>
    <x v="0"/>
    <x v="0"/>
    <x v="0"/>
    <x v="0"/>
    <x v="0"/>
    <s v="Recommendations for improvement"/>
    <s v="Clear explanation of what the school / local authority / proprietor of independent schools is expected to do next"/>
    <s v="Indication of the support needed to make improvements"/>
    <m/>
    <m/>
    <m/>
    <m/>
    <s v="Clear summary of strengths and areas for development"/>
    <m/>
    <m/>
    <m/>
    <s v="Recommendations for improvement"/>
    <s v="Clear explanation of what the school / local authority / proprietor of independent schools is expected to do next"/>
    <s v="Indication of the support needed to make improvements"/>
    <m/>
    <x v="0"/>
    <x v="0"/>
    <m/>
    <s v="Individual"/>
    <x v="0"/>
    <s v="Teacher or other staff "/>
    <x v="33"/>
    <s v="Teacher / Lecturer / Practitioner"/>
    <m/>
    <x v="0"/>
    <x v="0"/>
    <m/>
    <m/>
    <m/>
    <s v="Secondary"/>
    <m/>
    <m/>
    <m/>
    <m/>
    <s v="Local authority"/>
    <m/>
    <m/>
    <m/>
    <s v="Do not publish response"/>
    <s v="ANON-E7Y6-N4BE-M"/>
  </r>
  <r>
    <n v="1000"/>
    <m/>
    <s v="c"/>
    <n v="136"/>
    <m/>
    <x v="0"/>
    <x v="2"/>
    <x v="2"/>
    <x v="2"/>
    <x v="1"/>
    <x v="2"/>
    <x v="0"/>
    <s v="Focus groups_x000a_Survey_x000a_Discussion_x000a_Experiences alongside learners_x000a_Portfolios"/>
    <x v="1"/>
    <s v="Ensure that they are seen teaching and interacting with pupils_x000a_Offer drop in sessions_x000a_Host a breakfast _x000a_Host a professional dialogue session around a focus area"/>
    <x v="0"/>
    <s v="Events_x000a_Coffee drop in_x000a_Parent Council History _x000a_Survey _x000a_Focus Groups"/>
    <x v="6"/>
    <x v="0"/>
    <x v="0"/>
    <s v="Inspectors are not in schools enough._x000a_The less they visit the more it becomes a bigger issue and focus . The focus is the learning and pupils wellbeing . It simply should enhance the work in schools or challenge it to do better next time . All too often inspections are a luck of the draw of the lead inspector connecting with the head and what their individual focus and interests are . They should happen more often so the inspectors are experiencing life on schools . They need the reality and by visiting more schools more often and working in a different way this could be achieved . Imagine if inspections were looked forward to by schools . The feeling you create needs  to change ."/>
    <x v="0"/>
    <x v="5"/>
    <x v="4"/>
    <x v="0"/>
    <x v="1"/>
    <x v="1"/>
    <x v="0"/>
    <x v="1"/>
    <x v="0"/>
    <m/>
    <x v="0"/>
    <x v="0"/>
    <x v="1"/>
    <x v="1"/>
    <x v="0"/>
    <x v="0"/>
    <x v="0"/>
    <x v="0"/>
    <x v="1"/>
    <x v="0"/>
    <x v="6"/>
    <x v="0"/>
    <x v="2"/>
    <x v="0"/>
    <x v="0"/>
    <x v="2"/>
    <x v="0"/>
    <x v="1"/>
    <x v="1"/>
    <x v="0"/>
    <x v="1"/>
    <x v="1"/>
    <x v="0"/>
    <x v="1"/>
    <x v="1"/>
    <x v="1"/>
    <x v="4"/>
    <x v="4"/>
    <x v="2"/>
    <x v="1"/>
    <x v="0"/>
    <x v="1"/>
    <x v="0"/>
    <x v="0"/>
    <x v="2"/>
    <x v="0"/>
    <x v="0"/>
    <x v="0"/>
    <x v="0"/>
    <x v="0"/>
    <x v="488"/>
    <x v="0"/>
    <x v="0"/>
    <x v="0"/>
    <x v="1"/>
    <x v="1"/>
    <s v="Recommendations for improvement"/>
    <m/>
    <m/>
    <m/>
    <m/>
    <m/>
    <m/>
    <s v="Clear summary of strengths and areas for development"/>
    <s v="Timely publication after the inspection"/>
    <m/>
    <s v="Examples of effective practice"/>
    <m/>
    <m/>
    <m/>
    <m/>
    <x v="0"/>
    <x v="3"/>
    <m/>
    <s v="Individual"/>
    <x v="0"/>
    <s v="Senior leader or manager "/>
    <x v="0"/>
    <s v="School Senior Leader"/>
    <m/>
    <x v="0"/>
    <x v="0"/>
    <s v="Primary"/>
    <m/>
    <m/>
    <m/>
    <m/>
    <m/>
    <m/>
    <m/>
    <s v="Not Answered"/>
    <m/>
    <m/>
    <m/>
    <s v="Do not publish response"/>
    <s v="ANON-E7Y6-NCB3-H"/>
  </r>
  <r>
    <n v="1001"/>
    <m/>
    <s v="c"/>
    <n v="238"/>
    <m/>
    <x v="0"/>
    <x v="2"/>
    <x v="2"/>
    <x v="0"/>
    <x v="0"/>
    <x v="0"/>
    <x v="0"/>
    <s v="The issue is that pupils might not be honest with inspectors as they are strangers. Not sure of a way around this though. Plus schools can cherry pick who to put in focus groups. Could inspectors pick names at random for groups (like for SQA verification)?"/>
    <x v="0"/>
    <s v="An in person one to one follow up on all submitted surveys"/>
    <x v="0"/>
    <s v="More informal mixer type events"/>
    <x v="3"/>
    <x v="0"/>
    <x v="0"/>
    <m/>
    <x v="3"/>
    <x v="2"/>
    <x v="1"/>
    <x v="1"/>
    <x v="1"/>
    <x v="0"/>
    <x v="1"/>
    <x v="0"/>
    <x v="0"/>
    <m/>
    <x v="2"/>
    <x v="0"/>
    <x v="0"/>
    <x v="1"/>
    <x v="0"/>
    <x v="0"/>
    <x v="0"/>
    <x v="1"/>
    <x v="1"/>
    <x v="0"/>
    <x v="2"/>
    <x v="1"/>
    <x v="0"/>
    <x v="1"/>
    <x v="0"/>
    <x v="2"/>
    <x v="0"/>
    <x v="0"/>
    <x v="1"/>
    <x v="1"/>
    <x v="1"/>
    <x v="0"/>
    <x v="1"/>
    <x v="0"/>
    <x v="1"/>
    <x v="0"/>
    <x v="0"/>
    <x v="0"/>
    <x v="0"/>
    <x v="1"/>
    <x v="0"/>
    <x v="1"/>
    <x v="0"/>
    <x v="0"/>
    <x v="2"/>
    <x v="1"/>
    <x v="0"/>
    <x v="0"/>
    <x v="0"/>
    <x v="0"/>
    <x v="489"/>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m/>
    <m/>
    <m/>
    <m/>
    <s v="Recommendations for improvement"/>
    <s v="Clear explanation of what the school / local authority / proprietor of independent schools is expected to do next"/>
    <s v="Indication of the support needed to make improvements"/>
    <m/>
    <x v="1"/>
    <x v="1"/>
    <m/>
    <s v="Individual"/>
    <x v="0"/>
    <s v="Senior leader or manager "/>
    <x v="0"/>
    <s v="School Senior Leader"/>
    <m/>
    <x v="0"/>
    <x v="0"/>
    <m/>
    <m/>
    <m/>
    <s v="Secondary"/>
    <m/>
    <m/>
    <m/>
    <m/>
    <s v="Not Answered"/>
    <m/>
    <m/>
    <m/>
    <s v="Publish response"/>
    <s v="ANON-E7Y6-NC6R-4"/>
  </r>
  <r>
    <n v="1002"/>
    <m/>
    <s v="c"/>
    <n v="578"/>
    <m/>
    <x v="0"/>
    <x v="2"/>
    <x v="2"/>
    <x v="1"/>
    <x v="1"/>
    <x v="1"/>
    <x v="3"/>
    <m/>
    <x v="2"/>
    <m/>
    <x v="3"/>
    <m/>
    <x v="3"/>
    <x v="1"/>
    <x v="0"/>
    <s v="Once every 3 years with fewer inspectors involved, more AAs and local HTs involved, focused on 1 or 2 QIs and a lower stake output would be worth consideration."/>
    <x v="3"/>
    <x v="2"/>
    <x v="1"/>
    <x v="1"/>
    <x v="1"/>
    <x v="0"/>
    <x v="0"/>
    <x v="1"/>
    <x v="0"/>
    <s v="Unfortunately, grades do not reflect the context of the school nor its improvement journey. If grades are to continue to be used, I would like them not to be a national standard for all schools rather the grade should reflect the improvement journey. For example, a high performing school in a leafy suburb above VC but showing no progress should be evaluated less week than a school in challenging contexts, below VC who have made significant improvements over 3 years."/>
    <x v="3"/>
    <x v="236"/>
    <x v="3"/>
    <x v="2"/>
    <x v="0"/>
    <x v="0"/>
    <x v="0"/>
    <x v="3"/>
    <x v="0"/>
    <x v="0"/>
    <x v="0"/>
    <x v="0"/>
    <x v="0"/>
    <x v="0"/>
    <x v="0"/>
    <x v="4"/>
    <x v="1"/>
    <x v="1"/>
    <x v="0"/>
    <x v="0"/>
    <x v="1"/>
    <x v="0"/>
    <x v="0"/>
    <x v="0"/>
    <x v="1"/>
    <x v="1"/>
    <x v="2"/>
    <x v="2"/>
    <x v="5"/>
    <x v="0"/>
    <x v="0"/>
    <x v="0"/>
    <x v="0"/>
    <x v="2"/>
    <x v="2"/>
    <x v="1"/>
    <x v="1"/>
    <x v="127"/>
    <x v="0"/>
    <x v="0"/>
    <x v="490"/>
    <x v="1"/>
    <x v="0"/>
    <x v="1"/>
    <x v="0"/>
    <x v="1"/>
    <s v="Recommendations for improvement"/>
    <m/>
    <s v="Indication of the support needed to make improvements"/>
    <s v="Any planned follow-up activity by HM Inspectors"/>
    <s v="Other (please comment in the box below)"/>
    <s v="The above should encompass how well the school is improving, not about how it is positioned against a national standard or expected attainment."/>
    <m/>
    <s v="Clear summary of strengths and areas for development"/>
    <m/>
    <s v="Clear explanation of any inspection grades if these are part of the inspection"/>
    <m/>
    <s v="Recommendations for improvement"/>
    <m/>
    <m/>
    <m/>
    <x v="6"/>
    <x v="0"/>
    <m/>
    <s v="Individual"/>
    <x v="0"/>
    <s v="Senior leader or manager "/>
    <x v="0"/>
    <s v="School Senior Leader"/>
    <m/>
    <x v="0"/>
    <x v="0"/>
    <m/>
    <m/>
    <m/>
    <s v="Secondary"/>
    <m/>
    <m/>
    <m/>
    <m/>
    <s v="Other, please state:"/>
    <m/>
    <m/>
    <m/>
    <s v="Do not publish response"/>
    <s v="ANON-E7Y6-NXCA-N"/>
  </r>
  <r>
    <n v="1003"/>
    <m/>
    <s v="c"/>
    <n v="764"/>
    <m/>
    <x v="0"/>
    <x v="2"/>
    <x v="0"/>
    <x v="1"/>
    <x v="1"/>
    <x v="2"/>
    <x v="3"/>
    <m/>
    <x v="2"/>
    <m/>
    <x v="3"/>
    <m/>
    <x v="2"/>
    <x v="1"/>
    <x v="2"/>
    <m/>
    <x v="2"/>
    <x v="0"/>
    <x v="2"/>
    <x v="0"/>
    <x v="3"/>
    <x v="1"/>
    <x v="0"/>
    <x v="0"/>
    <x v="0"/>
    <m/>
    <x v="2"/>
    <x v="0"/>
    <x v="1"/>
    <x v="1"/>
    <x v="0"/>
    <x v="0"/>
    <x v="1"/>
    <x v="1"/>
    <x v="3"/>
    <x v="0"/>
    <x v="3"/>
    <x v="0"/>
    <x v="2"/>
    <x v="1"/>
    <x v="0"/>
    <x v="2"/>
    <x v="0"/>
    <x v="0"/>
    <x v="1"/>
    <x v="0"/>
    <x v="1"/>
    <x v="1"/>
    <x v="1"/>
    <x v="1"/>
    <x v="1"/>
    <x v="1"/>
    <x v="2"/>
    <x v="0"/>
    <x v="0"/>
    <x v="0"/>
    <x v="0"/>
    <x v="1"/>
    <x v="0"/>
    <x v="0"/>
    <x v="2"/>
    <x v="0"/>
    <x v="1"/>
    <x v="0"/>
    <x v="0"/>
    <x v="0"/>
    <x v="1"/>
    <x v="0"/>
    <x v="0"/>
    <x v="1"/>
    <x v="0"/>
    <x v="0"/>
    <s v="Recommendations for improvement"/>
    <s v="Clear explanation of what the school / local authority / proprietor of independent schools is expected to do next"/>
    <m/>
    <s v="Any planned follow-up activity by HM Inspectors"/>
    <m/>
    <m/>
    <m/>
    <s v="Clear summary of strengths and areas for development"/>
    <m/>
    <s v="Clear explanation of any inspection grades if these are part of the inspection"/>
    <m/>
    <m/>
    <s v="Clear explanation of what the school / local authority / proprietor of independent schools is expected to do next"/>
    <m/>
    <m/>
    <x v="0"/>
    <x v="0"/>
    <m/>
    <s v="Individual"/>
    <x v="0"/>
    <s v="Senior leader or manager "/>
    <x v="0"/>
    <s v="School Senior Leader"/>
    <m/>
    <x v="1"/>
    <x v="0"/>
    <s v="Primary"/>
    <m/>
    <s v="Public Sector"/>
    <m/>
    <m/>
    <m/>
    <m/>
    <m/>
    <s v="Not Answered"/>
    <m/>
    <m/>
    <m/>
    <s v="Publish response"/>
    <s v="ANON-E7Y6-NXFX-F"/>
  </r>
  <r>
    <n v="1004"/>
    <m/>
    <s v="c"/>
    <n v="11"/>
    <m/>
    <x v="0"/>
    <x v="2"/>
    <x v="2"/>
    <x v="2"/>
    <x v="1"/>
    <x v="2"/>
    <x v="0"/>
    <s v="The meaningful participation of children and young people in inspections in Scotland is fundamental.  Their views are an essential source of evidence.  Without their direct input, any inspection would be incomplete and fail to assess whether a service is truly &quot;getting it right&quot; for the children it serves._x000a__x000a_Inspectors should take time to build rapport with learners, explaining their role and the purpose of the inspection in a way that is easy to understand.  Informing learners beforehand that inspectors will be visiting and that they may be asked to share their views.  Using tools like &quot;Talking Mats&quot; or structured conversation guides will help."/>
    <x v="0"/>
    <s v="Regular Surveys, open communication and professional dialogue"/>
    <x v="2"/>
    <s v="Parents meetings, informal conversations"/>
    <x v="6"/>
    <x v="0"/>
    <x v="2"/>
    <m/>
    <x v="1"/>
    <x v="1"/>
    <x v="1"/>
    <x v="1"/>
    <x v="1"/>
    <x v="0"/>
    <x v="0"/>
    <x v="0"/>
    <x v="0"/>
    <m/>
    <x v="2"/>
    <x v="237"/>
    <x v="4"/>
    <x v="1"/>
    <x v="0"/>
    <x v="0"/>
    <x v="0"/>
    <x v="1"/>
    <x v="3"/>
    <x v="0"/>
    <x v="5"/>
    <x v="0"/>
    <x v="0"/>
    <x v="0"/>
    <x v="0"/>
    <x v="2"/>
    <x v="0"/>
    <x v="0"/>
    <x v="1"/>
    <x v="1"/>
    <x v="1"/>
    <x v="1"/>
    <x v="1"/>
    <x v="1"/>
    <x v="1"/>
    <x v="0"/>
    <x v="2"/>
    <x v="0"/>
    <x v="2"/>
    <x v="1"/>
    <x v="0"/>
    <x v="1"/>
    <x v="0"/>
    <x v="0"/>
    <x v="2"/>
    <x v="1"/>
    <x v="0"/>
    <x v="0"/>
    <x v="0"/>
    <x v="0"/>
    <x v="491"/>
    <x v="0"/>
    <x v="0"/>
    <x v="0"/>
    <x v="1"/>
    <x v="0"/>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m/>
    <m/>
    <s v="Any planned follow-up activity by HM Inspectors"/>
    <x v="0"/>
    <x v="2"/>
    <m/>
    <s v="Individual"/>
    <x v="0"/>
    <s v="Senior leader or manager "/>
    <x v="1"/>
    <s v="School Senior Leader"/>
    <m/>
    <x v="0"/>
    <x v="0"/>
    <s v="Primary"/>
    <m/>
    <m/>
    <m/>
    <m/>
    <m/>
    <m/>
    <m/>
    <s v="Not Answered"/>
    <m/>
    <m/>
    <m/>
    <s v="Publish response"/>
    <s v="ANON-E7Y6-NCYQ-6"/>
  </r>
  <r>
    <n v="1005"/>
    <m/>
    <s v="c"/>
    <n v="34"/>
    <m/>
    <x v="0"/>
    <x v="2"/>
    <x v="2"/>
    <x v="3"/>
    <x v="2"/>
    <x v="0"/>
    <x v="2"/>
    <s v="Children verbally sharing their thoughts and views in more general discussion about school and education rather than already having a direction or questions in mind."/>
    <x v="0"/>
    <s v="Time should be created to have discussions that are more reflective of the day to day lived experience and the progress and knowledge about the individual children."/>
    <x v="2"/>
    <s v="The methods of gathering views currently mean that often it is only those with strong opinions at that point in time, or those that feel that they 'should' who are responding."/>
    <x v="3"/>
    <x v="1"/>
    <x v="3"/>
    <s v="Inspections should be more about walking in the door and actually seeing the lived day to day as it is.  There may still need to be notice period but not with formal scoping, etc.  The documentation should already be there and could be gathered at the time.  Likewise, turning up and just seeing how the school operated on a day to day would give a more realistic picture.  Time spent should also be dependent on the size of the school - or perhaps there could be a few visits over a period of time rather than a block of a few days.  There is also scope for inspection teams to have stronger links with different areas across Scotland so that there is more knowledge of the context."/>
    <x v="1"/>
    <x v="1"/>
    <x v="1"/>
    <x v="1"/>
    <x v="1"/>
    <x v="0"/>
    <x v="0"/>
    <x v="1"/>
    <x v="0"/>
    <s v="This should be linked with the school improvement plan."/>
    <x v="2"/>
    <x v="0"/>
    <x v="4"/>
    <x v="1"/>
    <x v="4"/>
    <x v="5"/>
    <x v="4"/>
    <x v="2"/>
    <x v="1"/>
    <x v="0"/>
    <x v="3"/>
    <x v="0"/>
    <x v="2"/>
    <x v="1"/>
    <x v="0"/>
    <x v="2"/>
    <x v="1"/>
    <x v="0"/>
    <x v="0"/>
    <x v="0"/>
    <x v="1"/>
    <x v="1"/>
    <x v="0"/>
    <x v="0"/>
    <x v="1"/>
    <x v="0"/>
    <x v="2"/>
    <x v="2"/>
    <x v="0"/>
    <x v="0"/>
    <x v="0"/>
    <x v="1"/>
    <x v="0"/>
    <x v="2"/>
    <x v="2"/>
    <x v="1"/>
    <x v="0"/>
    <x v="128"/>
    <x v="3"/>
    <x v="77"/>
    <x v="492"/>
    <x v="1"/>
    <x v="0"/>
    <x v="1"/>
    <x v="1"/>
    <x v="1"/>
    <m/>
    <m/>
    <m/>
    <m/>
    <m/>
    <m/>
    <s v="Language and content which reflects the context of the school"/>
    <m/>
    <m/>
    <m/>
    <s v="Examples of effective practice"/>
    <m/>
    <s v="Clear explanation of what the school / local authority / proprietor of independent schools is expected to do next"/>
    <m/>
    <m/>
    <x v="3"/>
    <x v="0"/>
    <s v="It should be part of an ongoing dialogue and evaluation process - not the summative process that is currently in place."/>
    <s v="Individual"/>
    <x v="0"/>
    <s v="Senior leader or manager "/>
    <x v="1"/>
    <s v="School Senior Leader"/>
    <m/>
    <x v="0"/>
    <x v="0"/>
    <s v="Primary"/>
    <m/>
    <m/>
    <m/>
    <m/>
    <m/>
    <m/>
    <m/>
    <s v="Not Answered"/>
    <m/>
    <m/>
    <m/>
    <s v="Do not publish response"/>
    <s v="ANON-E7Y6-NCQT-1"/>
  </r>
  <r>
    <n v="1006"/>
    <m/>
    <s v="c"/>
    <n v="45"/>
    <m/>
    <x v="0"/>
    <x v="2"/>
    <x v="0"/>
    <x v="1"/>
    <x v="1"/>
    <x v="2"/>
    <x v="0"/>
    <s v="Questionnaires that are easily interpreted by children.  Sometimes children's views when completing questionnaires are reflective of the day that hey are having and can be impacted by social squabbles etc."/>
    <x v="0"/>
    <s v="Questionnaires, group discussions and private discussions if necessary."/>
    <x v="0"/>
    <s v="There are challenges around gathering views from parents and their realistic expectations of schools."/>
    <x v="2"/>
    <x v="0"/>
    <x v="1"/>
    <m/>
    <x v="3"/>
    <x v="2"/>
    <x v="1"/>
    <x v="1"/>
    <x v="0"/>
    <x v="0"/>
    <x v="1"/>
    <x v="0"/>
    <x v="0"/>
    <s v="having a grading scale that is shared with schools only, not published or shared widely may support schools to prioritise improvements but reduce the stigma and fear (in some cases)._x000a__x000a_Inspections should prioritise and focus on how to improve, it should be a supportive experience not something that causes extreme levels of anxiety and mental health issues._x000a__x000a_Inspections should also take into account the challenges that schools are facing regarding the increasing behaviour and additional support needs."/>
    <x v="1"/>
    <x v="238"/>
    <x v="1"/>
    <x v="1"/>
    <x v="0"/>
    <x v="0"/>
    <x v="0"/>
    <x v="0"/>
    <x v="1"/>
    <x v="1"/>
    <x v="0"/>
    <x v="0"/>
    <x v="0"/>
    <x v="0"/>
    <x v="0"/>
    <x v="2"/>
    <x v="0"/>
    <x v="0"/>
    <x v="1"/>
    <x v="1"/>
    <x v="1"/>
    <x v="1"/>
    <x v="1"/>
    <x v="1"/>
    <x v="1"/>
    <x v="0"/>
    <x v="0"/>
    <x v="0"/>
    <x v="0"/>
    <x v="1"/>
    <x v="0"/>
    <x v="1"/>
    <x v="0"/>
    <x v="2"/>
    <x v="2"/>
    <x v="0"/>
    <x v="0"/>
    <x v="0"/>
    <x v="0"/>
    <x v="0"/>
    <x v="493"/>
    <x v="0"/>
    <x v="0"/>
    <x v="1"/>
    <x v="1"/>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s v="Examples of effective practice"/>
    <s v="Recommendations for improvement"/>
    <s v="Clear explanation of what the school / local authority / proprietor of independent schools is expected to do next"/>
    <s v="Indication of the support needed to make improvements"/>
    <s v="Any planned follow-up activity by HM Inspectors"/>
    <x v="1"/>
    <x v="0"/>
    <m/>
    <s v="Individual"/>
    <x v="0"/>
    <s v="Senior leader or manager "/>
    <x v="1"/>
    <s v="School Senior Leader"/>
    <m/>
    <x v="0"/>
    <x v="0"/>
    <s v="Primary"/>
    <m/>
    <m/>
    <m/>
    <m/>
    <m/>
    <m/>
    <m/>
    <s v="Local authority"/>
    <m/>
    <m/>
    <m/>
    <s v="Publish response"/>
    <s v="ANON-E7Y6-NC8A-N"/>
  </r>
  <r>
    <n v="1007"/>
    <m/>
    <s v="c"/>
    <n v="61"/>
    <m/>
    <x v="0"/>
    <x v="2"/>
    <x v="2"/>
    <x v="3"/>
    <x v="0"/>
    <x v="2"/>
    <x v="2"/>
    <m/>
    <x v="1"/>
    <s v="Staff know the school in context and pupils best"/>
    <x v="3"/>
    <s v="Very much depends on the context of the school - not all parents are supportive of schools"/>
    <x v="3"/>
    <x v="0"/>
    <x v="4"/>
    <m/>
    <x v="3"/>
    <x v="2"/>
    <x v="1"/>
    <x v="1"/>
    <x v="1"/>
    <x v="1"/>
    <x v="1"/>
    <x v="0"/>
    <x v="0"/>
    <m/>
    <x v="1"/>
    <x v="0"/>
    <x v="0"/>
    <x v="1"/>
    <x v="0"/>
    <x v="0"/>
    <x v="1"/>
    <x v="2"/>
    <x v="0"/>
    <x v="0"/>
    <x v="3"/>
    <x v="0"/>
    <x v="2"/>
    <x v="1"/>
    <x v="0"/>
    <x v="2"/>
    <x v="0"/>
    <x v="0"/>
    <x v="0"/>
    <x v="0"/>
    <x v="0"/>
    <x v="1"/>
    <x v="0"/>
    <x v="0"/>
    <x v="1"/>
    <x v="1"/>
    <x v="2"/>
    <x v="2"/>
    <x v="0"/>
    <x v="0"/>
    <x v="0"/>
    <x v="1"/>
    <x v="1"/>
    <x v="2"/>
    <x v="4"/>
    <x v="1"/>
    <x v="0"/>
    <x v="0"/>
    <x v="0"/>
    <x v="0"/>
    <x v="494"/>
    <x v="1"/>
    <x v="0"/>
    <x v="1"/>
    <x v="1"/>
    <x v="1"/>
    <s v="Recommendations for improvement"/>
    <s v="Clear explanation of what the school / local authority / proprietor of independent schools is expected to do next"/>
    <m/>
    <m/>
    <m/>
    <m/>
    <s v="Language and content which reflects the context of the school"/>
    <s v="Clear summary of strengths and areas for development"/>
    <m/>
    <s v="Clear explanation of any inspection grades if these are part of the inspection"/>
    <m/>
    <m/>
    <m/>
    <m/>
    <m/>
    <x v="0"/>
    <x v="2"/>
    <m/>
    <s v="Individual"/>
    <x v="0"/>
    <s v="Senior leader or manager "/>
    <x v="1"/>
    <s v="School Senior Leader"/>
    <m/>
    <x v="0"/>
    <x v="0"/>
    <s v="Primary"/>
    <m/>
    <m/>
    <m/>
    <m/>
    <m/>
    <m/>
    <m/>
    <s v="Local authority"/>
    <m/>
    <m/>
    <m/>
    <s v="Do not publish response"/>
    <s v="ANON-E7Y6-NCU8-9"/>
  </r>
  <r>
    <n v="1008"/>
    <m/>
    <s v="c"/>
    <n v="85"/>
    <m/>
    <x v="0"/>
    <x v="2"/>
    <x v="2"/>
    <x v="0"/>
    <x v="0"/>
    <x v="1"/>
    <x v="2"/>
    <s v="More face to face time rather than a questionnaire"/>
    <x v="5"/>
    <m/>
    <x v="3"/>
    <m/>
    <x v="3"/>
    <x v="0"/>
    <x v="2"/>
    <m/>
    <x v="1"/>
    <x v="1"/>
    <x v="1"/>
    <x v="1"/>
    <x v="1"/>
    <x v="0"/>
    <x v="1"/>
    <x v="0"/>
    <x v="0"/>
    <m/>
    <x v="3"/>
    <x v="239"/>
    <x v="1"/>
    <x v="1"/>
    <x v="0"/>
    <x v="0"/>
    <x v="0"/>
    <x v="1"/>
    <x v="0"/>
    <x v="0"/>
    <x v="0"/>
    <x v="1"/>
    <x v="0"/>
    <x v="1"/>
    <x v="0"/>
    <x v="2"/>
    <x v="0"/>
    <x v="0"/>
    <x v="1"/>
    <x v="0"/>
    <x v="1"/>
    <x v="1"/>
    <x v="1"/>
    <x v="1"/>
    <x v="1"/>
    <x v="0"/>
    <x v="2"/>
    <x v="0"/>
    <x v="2"/>
    <x v="1"/>
    <x v="0"/>
    <x v="1"/>
    <x v="0"/>
    <x v="0"/>
    <x v="0"/>
    <x v="0"/>
    <x v="1"/>
    <x v="0"/>
    <x v="0"/>
    <x v="0"/>
    <x v="495"/>
    <x v="1"/>
    <x v="0"/>
    <x v="1"/>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s v="Clear explanation of any inspection grades if these are part of the inspection"/>
    <m/>
    <m/>
    <m/>
    <m/>
    <m/>
    <x v="5"/>
    <x v="4"/>
    <s v="I would like to see a more proactive rather than reactive approach."/>
    <s v="Individual"/>
    <x v="0"/>
    <s v="Senior leader or manager "/>
    <x v="1"/>
    <s v="School Senior Leader"/>
    <m/>
    <x v="0"/>
    <x v="0"/>
    <m/>
    <m/>
    <m/>
    <s v="Secondary"/>
    <m/>
    <m/>
    <m/>
    <m/>
    <s v="Not Answered"/>
    <m/>
    <m/>
    <m/>
    <s v="Publish response"/>
    <s v="ANON-E7Y6-NCXH-V"/>
  </r>
  <r>
    <n v="1009"/>
    <m/>
    <s v="c"/>
    <n v="102"/>
    <m/>
    <x v="0"/>
    <x v="2"/>
    <x v="2"/>
    <x v="3"/>
    <x v="0"/>
    <x v="2"/>
    <x v="3"/>
    <m/>
    <x v="1"/>
    <s v="The drop-in sessions and inspection team making themselves available at lunch or after school is useful"/>
    <x v="2"/>
    <m/>
    <x v="3"/>
    <x v="0"/>
    <x v="1"/>
    <m/>
    <x v="6"/>
    <x v="2"/>
    <x v="0"/>
    <x v="1"/>
    <x v="1"/>
    <x v="0"/>
    <x v="1"/>
    <x v="0"/>
    <x v="0"/>
    <m/>
    <x v="1"/>
    <x v="240"/>
    <x v="0"/>
    <x v="1"/>
    <x v="0"/>
    <x v="0"/>
    <x v="0"/>
    <x v="0"/>
    <x v="1"/>
    <x v="1"/>
    <x v="4"/>
    <x v="0"/>
    <x v="4"/>
    <x v="0"/>
    <x v="1"/>
    <x v="1"/>
    <x v="0"/>
    <x v="0"/>
    <x v="1"/>
    <x v="0"/>
    <x v="1"/>
    <x v="2"/>
    <x v="2"/>
    <x v="0"/>
    <x v="1"/>
    <x v="0"/>
    <x v="5"/>
    <x v="2"/>
    <x v="0"/>
    <x v="1"/>
    <x v="0"/>
    <x v="1"/>
    <x v="0"/>
    <x v="2"/>
    <x v="2"/>
    <x v="1"/>
    <x v="1"/>
    <x v="129"/>
    <x v="0"/>
    <x v="78"/>
    <x v="496"/>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s v="Other (please comment in the box below)"/>
    <s v="Not just what to improve, but how - share examples more explicitly. Why are several schools in one authority working to create benchmarks and resources, with several schools in a different authority doing the same. Surely, national examples should've been shared when CfE was launched. Again, another rushed job to push something through without due consideration."/>
    <m/>
    <m/>
    <m/>
    <m/>
    <s v="Examples of effective practice"/>
    <s v="Recommendations for improvement"/>
    <s v="Clear explanation of what the school / local authority / proprietor of independent schools is expected to do next"/>
    <m/>
    <m/>
    <x v="5"/>
    <x v="2"/>
    <s v="Perhaps HMI need to better support the Authority rather than the school, as surely they should know if a school is not providing sufficient quality of education and have a plan in place to support. My experience of authority inspections would suggest they are not as robust as school ones. QIOs and QIMs should be more involved, on the ground, and be able to better support schools with the improvement plans and development needs."/>
    <s v="Individual"/>
    <x v="0"/>
    <s v="Senior leader or manager "/>
    <x v="1"/>
    <s v="School Senior Leader"/>
    <m/>
    <x v="0"/>
    <x v="0"/>
    <m/>
    <m/>
    <m/>
    <s v="Secondary"/>
    <m/>
    <m/>
    <m/>
    <m/>
    <s v="Not Answered"/>
    <m/>
    <m/>
    <s v="Is it any wonder that there are only one or two schools across the country who are &quot;sector leading&quot; when there isn't the required investment for education?"/>
    <s v="Do not publish response"/>
    <s v="ANON-E7Y6-NCSP-Y"/>
  </r>
  <r>
    <n v="1010"/>
    <m/>
    <s v="c"/>
    <n v="163"/>
    <m/>
    <x v="0"/>
    <x v="2"/>
    <x v="2"/>
    <x v="2"/>
    <x v="1"/>
    <x v="2"/>
    <x v="0"/>
    <s v="Ensuring wording is in child friendly language - perhaps a video clip to go along with the questions explaining them fully especially given this number of pupils with ASN who may find this process difficult and lack of PSA staff to support completion across the school."/>
    <x v="0"/>
    <s v="I think the questionnaires and opportunity to meet are useful - it may also be beneficial if a lesson is deemed weak or unsatisfactory to have a conversation with the staff member post lesson as there may have been underlying factors that had a negative impact."/>
    <x v="0"/>
    <s v="Again video prompts detailing / explaining what is being asked to support parents with the language being used."/>
    <x v="3"/>
    <x v="0"/>
    <x v="0"/>
    <s v="I think they should be drop in as opposed to announced similar to care inspectorate. Shorter models but more frequent to maintain standards."/>
    <x v="2"/>
    <x v="2"/>
    <x v="1"/>
    <x v="1"/>
    <x v="0"/>
    <x v="0"/>
    <x v="1"/>
    <x v="0"/>
    <x v="1"/>
    <s v="Opportunity for the option of a school response to also be published alongside."/>
    <x v="2"/>
    <x v="0"/>
    <x v="1"/>
    <x v="1"/>
    <x v="0"/>
    <x v="0"/>
    <x v="0"/>
    <x v="0"/>
    <x v="0"/>
    <x v="0"/>
    <x v="3"/>
    <x v="0"/>
    <x v="2"/>
    <x v="1"/>
    <x v="0"/>
    <x v="0"/>
    <x v="0"/>
    <x v="0"/>
    <x v="1"/>
    <x v="1"/>
    <x v="1"/>
    <x v="0"/>
    <x v="1"/>
    <x v="1"/>
    <x v="1"/>
    <x v="0"/>
    <x v="4"/>
    <x v="4"/>
    <x v="2"/>
    <x v="1"/>
    <x v="0"/>
    <x v="1"/>
    <x v="0"/>
    <x v="0"/>
    <x v="0"/>
    <x v="0"/>
    <x v="1"/>
    <x v="0"/>
    <x v="0"/>
    <x v="0"/>
    <x v="497"/>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s v="Clear explanation of any inspection grades if these are part of the inspection"/>
    <m/>
    <s v="Recommendations for improvement"/>
    <m/>
    <m/>
    <m/>
    <x v="0"/>
    <x v="2"/>
    <m/>
    <s v="Individual"/>
    <x v="0"/>
    <s v="Senior leader or manager "/>
    <x v="1"/>
    <s v="School Senior Leader"/>
    <m/>
    <x v="0"/>
    <x v="0"/>
    <s v="Primary"/>
    <m/>
    <m/>
    <m/>
    <m/>
    <m/>
    <m/>
    <m/>
    <s v="Not Answered"/>
    <m/>
    <m/>
    <m/>
    <s v="Publish response"/>
    <s v="ANON-E7Y6-NCQK-R"/>
  </r>
  <r>
    <n v="1011"/>
    <m/>
    <s v="c"/>
    <n v="178"/>
    <m/>
    <x v="0"/>
    <x v="2"/>
    <x v="1"/>
    <x v="1"/>
    <x v="1"/>
    <x v="2"/>
    <x v="4"/>
    <s v="Being recently inspected in a small school the children all had ample opportunity to contribute and their views to be heard.  Perhaps in a bigger school there should be more opportunities but not in a smaller school setting"/>
    <x v="5"/>
    <s v="Being recently inspected in a small school the staff all had ample opportunity to contribute and their views to be heard.  Perhaps in a bigger school there should be more opportunities but not in a smaller school setting"/>
    <x v="4"/>
    <s v="Being recently inspected in a small school the parents all had ample opportunity to contribute and their views to be heard.  Perhaps in a bigger school there should be more opportunities but not in a smaller school setting"/>
    <x v="0"/>
    <x v="2"/>
    <x v="4"/>
    <s v="In Aberdeenshire all schools are involved in VSE with other schools and work closely to visit and self evaluate our partnership schools, we have Quality Improvement visits every 2-3 years headed up by two Quality Improvement Officers, along with our data being scrutinised by our QIO and Scottish Government.   Do we need inspection if our QIOs/QIMs are happy?  I"/>
    <x v="3"/>
    <x v="2"/>
    <x v="5"/>
    <x v="1"/>
    <x v="3"/>
    <x v="0"/>
    <x v="0"/>
    <x v="1"/>
    <x v="0"/>
    <m/>
    <x v="1"/>
    <x v="0"/>
    <x v="0"/>
    <x v="1"/>
    <x v="0"/>
    <x v="0"/>
    <x v="0"/>
    <x v="0"/>
    <x v="1"/>
    <x v="0"/>
    <x v="4"/>
    <x v="0"/>
    <x v="1"/>
    <x v="0"/>
    <x v="0"/>
    <x v="2"/>
    <x v="0"/>
    <x v="0"/>
    <x v="0"/>
    <x v="1"/>
    <x v="0"/>
    <x v="5"/>
    <x v="3"/>
    <x v="1"/>
    <x v="1"/>
    <x v="0"/>
    <x v="0"/>
    <x v="2"/>
    <x v="0"/>
    <x v="1"/>
    <x v="0"/>
    <x v="1"/>
    <x v="0"/>
    <x v="1"/>
    <x v="2"/>
    <x v="0"/>
    <x v="0"/>
    <x v="0"/>
    <x v="0"/>
    <x v="0"/>
    <x v="498"/>
    <x v="0"/>
    <x v="0"/>
    <x v="0"/>
    <x v="1"/>
    <x v="1"/>
    <m/>
    <s v="Clear explanation of what the school / local authority / proprietor of independent schools is expected to do next"/>
    <s v="Indication of the support needed to make improvements"/>
    <m/>
    <m/>
    <m/>
    <m/>
    <s v="Clear summary of strengths and areas for development"/>
    <s v="Timely publication after the inspection"/>
    <m/>
    <s v="Examples of effective practice"/>
    <m/>
    <s v="Clear explanation of what the school / local authority / proprietor of independent schools is expected to do next"/>
    <s v="Indication of the support needed to make improvements"/>
    <m/>
    <x v="5"/>
    <x v="2"/>
    <m/>
    <s v="Individual"/>
    <x v="0"/>
    <s v="Senior leader or manager "/>
    <x v="1"/>
    <s v="School Senior Leader"/>
    <m/>
    <x v="0"/>
    <x v="0"/>
    <s v="Primary"/>
    <m/>
    <m/>
    <m/>
    <m/>
    <m/>
    <m/>
    <m/>
    <s v="Local authority"/>
    <m/>
    <m/>
    <m/>
    <s v="Publish response"/>
    <s v="ANON-E7Y6-NCK8-Y"/>
  </r>
  <r>
    <n v="1012"/>
    <m/>
    <s v="c"/>
    <n v="182"/>
    <m/>
    <x v="0"/>
    <x v="2"/>
    <x v="2"/>
    <x v="0"/>
    <x v="2"/>
    <x v="2"/>
    <x v="3"/>
    <m/>
    <x v="0"/>
    <s v="Our experience of inspection was that the inspectors were 'inconvenienced' by staff looking to speak to them and share their thoughts and views. We had several instances where the inspectors actually rolled their eyes at staff who were looking to speak about something specific which didn't make staff feel valued."/>
    <x v="4"/>
    <m/>
    <x v="6"/>
    <x v="0"/>
    <x v="2"/>
    <m/>
    <x v="2"/>
    <x v="0"/>
    <x v="0"/>
    <x v="2"/>
    <x v="3"/>
    <x v="0"/>
    <x v="1"/>
    <x v="0"/>
    <x v="0"/>
    <m/>
    <x v="1"/>
    <x v="0"/>
    <x v="1"/>
    <x v="0"/>
    <x v="0"/>
    <x v="0"/>
    <x v="0"/>
    <x v="1"/>
    <x v="1"/>
    <x v="1"/>
    <x v="0"/>
    <x v="0"/>
    <x v="0"/>
    <x v="0"/>
    <x v="0"/>
    <x v="2"/>
    <x v="0"/>
    <x v="0"/>
    <x v="1"/>
    <x v="0"/>
    <x v="1"/>
    <x v="0"/>
    <x v="1"/>
    <x v="1"/>
    <x v="1"/>
    <x v="0"/>
    <x v="0"/>
    <x v="0"/>
    <x v="2"/>
    <x v="1"/>
    <x v="0"/>
    <x v="1"/>
    <x v="0"/>
    <x v="1"/>
    <x v="2"/>
    <x v="0"/>
    <x v="1"/>
    <x v="0"/>
    <x v="0"/>
    <x v="0"/>
    <x v="499"/>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s v="Recommendations for improvement"/>
    <m/>
    <m/>
    <m/>
    <x v="0"/>
    <x v="2"/>
    <m/>
    <s v="Individual"/>
    <x v="0"/>
    <s v="Senior leader or manager "/>
    <x v="1"/>
    <s v="School Senior Leader"/>
    <m/>
    <x v="0"/>
    <x v="0"/>
    <s v="Primary"/>
    <m/>
    <m/>
    <m/>
    <m/>
    <m/>
    <m/>
    <m/>
    <s v="Not Answered"/>
    <m/>
    <m/>
    <m/>
    <s v="Publish response"/>
    <s v="ANON-E7Y6-NCR1-Y"/>
  </r>
  <r>
    <n v="1013"/>
    <m/>
    <s v="c"/>
    <n v="243"/>
    <m/>
    <x v="0"/>
    <x v="2"/>
    <x v="5"/>
    <x v="5"/>
    <x v="4"/>
    <x v="2"/>
    <x v="2"/>
    <s v="Speak to as many children as you can. Everyone’s experience  is different and often the children picked are the ones who have the loudest voices"/>
    <x v="0"/>
    <s v="From experience, do not disregard or denigrate what teachers are saying.  They don’t always think teachers are telling the truth"/>
    <x v="3"/>
    <m/>
    <x v="5"/>
    <x v="1"/>
    <x v="2"/>
    <m/>
    <x v="1"/>
    <x v="1"/>
    <x v="1"/>
    <x v="1"/>
    <x v="1"/>
    <x v="0"/>
    <x v="0"/>
    <x v="1"/>
    <x v="0"/>
    <m/>
    <x v="1"/>
    <x v="0"/>
    <x v="0"/>
    <x v="1"/>
    <x v="0"/>
    <x v="0"/>
    <x v="0"/>
    <x v="0"/>
    <x v="1"/>
    <x v="0"/>
    <x v="3"/>
    <x v="0"/>
    <x v="0"/>
    <x v="1"/>
    <x v="1"/>
    <x v="4"/>
    <x v="1"/>
    <x v="1"/>
    <x v="0"/>
    <x v="0"/>
    <x v="0"/>
    <x v="1"/>
    <x v="0"/>
    <x v="0"/>
    <x v="1"/>
    <x v="0"/>
    <x v="2"/>
    <x v="0"/>
    <x v="2"/>
    <x v="1"/>
    <x v="0"/>
    <x v="1"/>
    <x v="0"/>
    <x v="1"/>
    <x v="0"/>
    <x v="0"/>
    <x v="0"/>
    <x v="0"/>
    <x v="1"/>
    <x v="0"/>
    <x v="1"/>
    <x v="1"/>
    <x v="0"/>
    <x v="0"/>
    <x v="0"/>
    <x v="0"/>
    <s v="Recommendations for improvement"/>
    <m/>
    <m/>
    <m/>
    <m/>
    <m/>
    <s v="Language and content which reflects the context of the school"/>
    <s v="Clear summary of strengths and areas for development"/>
    <m/>
    <m/>
    <m/>
    <m/>
    <s v="Clear explanation of what the school / local authority / proprietor of independent schools is expected to do next"/>
    <m/>
    <m/>
    <x v="3"/>
    <x v="0"/>
    <m/>
    <s v="Individual"/>
    <x v="0"/>
    <s v="Senior leader or manager "/>
    <x v="1"/>
    <s v="School Senior Leader"/>
    <m/>
    <x v="0"/>
    <x v="0"/>
    <s v="Primary"/>
    <m/>
    <m/>
    <m/>
    <m/>
    <m/>
    <m/>
    <m/>
    <s v="Local authority"/>
    <m/>
    <m/>
    <m/>
    <s v="Publish response"/>
    <s v="ANON-E7Y6-NC6E-Q"/>
  </r>
  <r>
    <n v="1014"/>
    <m/>
    <s v="c"/>
    <n v="332"/>
    <m/>
    <x v="0"/>
    <x v="2"/>
    <x v="0"/>
    <x v="3"/>
    <x v="1"/>
    <x v="0"/>
    <x v="2"/>
    <m/>
    <x v="1"/>
    <m/>
    <x v="2"/>
    <m/>
    <x v="2"/>
    <x v="0"/>
    <x v="2"/>
    <m/>
    <x v="3"/>
    <x v="2"/>
    <x v="0"/>
    <x v="1"/>
    <x v="2"/>
    <x v="0"/>
    <x v="0"/>
    <x v="0"/>
    <x v="0"/>
    <m/>
    <x v="1"/>
    <x v="0"/>
    <x v="0"/>
    <x v="3"/>
    <x v="1"/>
    <x v="1"/>
    <x v="1"/>
    <x v="1"/>
    <x v="3"/>
    <x v="0"/>
    <x v="5"/>
    <x v="1"/>
    <x v="0"/>
    <x v="0"/>
    <x v="1"/>
    <x v="2"/>
    <x v="1"/>
    <x v="1"/>
    <x v="0"/>
    <x v="0"/>
    <x v="0"/>
    <x v="1"/>
    <x v="0"/>
    <x v="0"/>
    <x v="1"/>
    <x v="0"/>
    <x v="0"/>
    <x v="0"/>
    <x v="0"/>
    <x v="1"/>
    <x v="2"/>
    <x v="0"/>
    <x v="0"/>
    <x v="1"/>
    <x v="2"/>
    <x v="1"/>
    <x v="0"/>
    <x v="0"/>
    <x v="0"/>
    <x v="0"/>
    <x v="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m/>
    <m/>
    <s v="Indication of the support needed to make improvements"/>
    <m/>
    <x v="2"/>
    <x v="2"/>
    <m/>
    <s v="Individual"/>
    <x v="0"/>
    <s v="Senior leader or manager "/>
    <x v="1"/>
    <s v="School Senior Leader"/>
    <m/>
    <x v="0"/>
    <x v="0"/>
    <s v="Primary"/>
    <m/>
    <m/>
    <m/>
    <m/>
    <m/>
    <m/>
    <m/>
    <s v="Local authority"/>
    <m/>
    <m/>
    <m/>
    <s v="Publish response"/>
    <s v="ANON-E7Y6-NCN9-3"/>
  </r>
  <r>
    <n v="1015"/>
    <m/>
    <s v="c"/>
    <n v="335"/>
    <m/>
    <x v="0"/>
    <x v="2"/>
    <x v="0"/>
    <x v="1"/>
    <x v="0"/>
    <x v="0"/>
    <x v="2"/>
    <s v="Small groups - all children involved and given the opportunity"/>
    <x v="1"/>
    <s v="Inspectors giving questions before hand_x000a_Staff meeting in small groups_x000a_All staff contributing"/>
    <x v="2"/>
    <m/>
    <x v="3"/>
    <x v="2"/>
    <x v="0"/>
    <s v="Should just walk into schools on short notice"/>
    <x v="3"/>
    <x v="2"/>
    <x v="0"/>
    <x v="1"/>
    <x v="0"/>
    <x v="0"/>
    <x v="1"/>
    <x v="0"/>
    <x v="0"/>
    <m/>
    <x v="2"/>
    <x v="0"/>
    <x v="1"/>
    <x v="1"/>
    <x v="1"/>
    <x v="1"/>
    <x v="1"/>
    <x v="1"/>
    <x v="1"/>
    <x v="1"/>
    <x v="4"/>
    <x v="1"/>
    <x v="0"/>
    <x v="1"/>
    <x v="1"/>
    <x v="2"/>
    <x v="0"/>
    <x v="0"/>
    <x v="3"/>
    <x v="0"/>
    <x v="0"/>
    <x v="1"/>
    <x v="0"/>
    <x v="0"/>
    <x v="0"/>
    <x v="1"/>
    <x v="1"/>
    <x v="0"/>
    <x v="0"/>
    <x v="1"/>
    <x v="0"/>
    <x v="1"/>
    <x v="1"/>
    <x v="1"/>
    <x v="2"/>
    <x v="1"/>
    <x v="0"/>
    <x v="0"/>
    <x v="0"/>
    <x v="0"/>
    <x v="500"/>
    <x v="0"/>
    <x v="0"/>
    <x v="0"/>
    <x v="0"/>
    <x v="0"/>
    <m/>
    <s v="Clear explanation of what the school / local authority / proprietor of independent schools is expected to do next"/>
    <m/>
    <m/>
    <m/>
    <m/>
    <m/>
    <s v="Clear summary of strengths and areas for development"/>
    <s v="Timely publication after the inspection"/>
    <s v="Clear explanation of any inspection grades if these are part of the inspection"/>
    <m/>
    <m/>
    <m/>
    <s v="Indication of the support needed to make improvements"/>
    <m/>
    <x v="3"/>
    <x v="0"/>
    <m/>
    <s v="Individual"/>
    <x v="0"/>
    <s v="Senior leader or manager "/>
    <x v="1"/>
    <s v="School Senior Leader"/>
    <m/>
    <x v="0"/>
    <x v="0"/>
    <m/>
    <m/>
    <m/>
    <m/>
    <m/>
    <m/>
    <m/>
    <m/>
    <s v="Not Answered"/>
    <m/>
    <m/>
    <m/>
    <s v="Publish response"/>
    <s v="ANON-E7Y6-NCNM-Q"/>
  </r>
  <r>
    <n v="1016"/>
    <m/>
    <s v="c"/>
    <n v="368"/>
    <m/>
    <x v="0"/>
    <x v="2"/>
    <x v="0"/>
    <x v="6"/>
    <x v="1"/>
    <x v="0"/>
    <x v="4"/>
    <m/>
    <x v="0"/>
    <s v="Teachers have so much knowledge about our young people, their families and the progress that has been made that won’t always be seen in a single visit."/>
    <x v="1"/>
    <m/>
    <x v="2"/>
    <x v="0"/>
    <x v="6"/>
    <m/>
    <x v="4"/>
    <x v="5"/>
    <x v="0"/>
    <x v="2"/>
    <x v="1"/>
    <x v="0"/>
    <x v="0"/>
    <x v="0"/>
    <x v="0"/>
    <m/>
    <x v="3"/>
    <x v="241"/>
    <x v="6"/>
    <x v="1"/>
    <x v="1"/>
    <x v="5"/>
    <x v="4"/>
    <x v="2"/>
    <x v="0"/>
    <x v="0"/>
    <x v="0"/>
    <x v="0"/>
    <x v="0"/>
    <x v="0"/>
    <x v="0"/>
    <x v="2"/>
    <x v="1"/>
    <x v="1"/>
    <x v="1"/>
    <x v="1"/>
    <x v="1"/>
    <x v="1"/>
    <x v="3"/>
    <x v="0"/>
    <x v="1"/>
    <x v="1"/>
    <x v="2"/>
    <x v="2"/>
    <x v="0"/>
    <x v="0"/>
    <x v="2"/>
    <x v="0"/>
    <x v="1"/>
    <x v="1"/>
    <x v="4"/>
    <x v="1"/>
    <x v="4"/>
    <x v="0"/>
    <x v="0"/>
    <x v="0"/>
    <x v="1"/>
    <x v="1"/>
    <x v="0"/>
    <x v="1"/>
    <x v="1"/>
    <x v="1"/>
    <s v="Recommendations for improvement"/>
    <s v="Clear explanation of what the school / local authority / proprietor of independent schools is expected to do next"/>
    <s v="Indication of the support needed to make improvements"/>
    <m/>
    <m/>
    <m/>
    <m/>
    <s v="Clear summary of strengths and areas for development"/>
    <m/>
    <m/>
    <m/>
    <m/>
    <s v="Clear explanation of what the school / local authority / proprietor of independent schools is expected to do next"/>
    <s v="Indication of the support needed to make improvements"/>
    <m/>
    <x v="0"/>
    <x v="2"/>
    <m/>
    <s v="Individual"/>
    <x v="0"/>
    <s v="Senior leader or manager "/>
    <x v="1"/>
    <s v="School Senior Leader"/>
    <m/>
    <x v="0"/>
    <x v="0"/>
    <s v="Primary"/>
    <m/>
    <m/>
    <m/>
    <m/>
    <m/>
    <m/>
    <m/>
    <s v="Not Answered"/>
    <m/>
    <m/>
    <m/>
    <s v="Publish response"/>
    <s v="ANON-E7Y6-NCT9-9"/>
  </r>
  <r>
    <n v="1017"/>
    <m/>
    <s v="c"/>
    <n v="465"/>
    <m/>
    <x v="0"/>
    <x v="2"/>
    <x v="0"/>
    <x v="0"/>
    <x v="0"/>
    <x v="5"/>
    <x v="3"/>
    <m/>
    <x v="2"/>
    <m/>
    <x v="4"/>
    <m/>
    <x v="3"/>
    <x v="2"/>
    <x v="4"/>
    <m/>
    <x v="3"/>
    <x v="2"/>
    <x v="0"/>
    <x v="1"/>
    <x v="0"/>
    <x v="0"/>
    <x v="1"/>
    <x v="0"/>
    <x v="0"/>
    <m/>
    <x v="1"/>
    <x v="0"/>
    <x v="5"/>
    <x v="1"/>
    <x v="0"/>
    <x v="0"/>
    <x v="1"/>
    <x v="1"/>
    <x v="0"/>
    <x v="0"/>
    <x v="0"/>
    <x v="0"/>
    <x v="1"/>
    <x v="0"/>
    <x v="1"/>
    <x v="4"/>
    <x v="1"/>
    <x v="1"/>
    <x v="1"/>
    <x v="1"/>
    <x v="1"/>
    <x v="1"/>
    <x v="1"/>
    <x v="1"/>
    <x v="1"/>
    <x v="0"/>
    <x v="4"/>
    <x v="0"/>
    <x v="0"/>
    <x v="1"/>
    <x v="0"/>
    <x v="1"/>
    <x v="0"/>
    <x v="2"/>
    <x v="2"/>
    <x v="0"/>
    <x v="0"/>
    <x v="0"/>
    <x v="0"/>
    <x v="0"/>
    <x v="1"/>
    <x v="1"/>
    <x v="1"/>
    <x v="1"/>
    <x v="1"/>
    <x v="1"/>
    <m/>
    <m/>
    <s v="Indication of the support needed to make improvements"/>
    <m/>
    <m/>
    <m/>
    <s v="Language and content which reflects the context of the school"/>
    <m/>
    <m/>
    <m/>
    <s v="Examples of effective practice"/>
    <m/>
    <m/>
    <s v="Indication of the support needed to make improvements"/>
    <m/>
    <x v="0"/>
    <x v="1"/>
    <m/>
    <s v="Individual"/>
    <x v="0"/>
    <s v="Senior leader or manager "/>
    <x v="1"/>
    <s v="School Senior Leader"/>
    <m/>
    <x v="0"/>
    <x v="0"/>
    <s v="Primary"/>
    <m/>
    <m/>
    <m/>
    <m/>
    <m/>
    <m/>
    <m/>
    <s v="Local authority"/>
    <m/>
    <m/>
    <m/>
    <s v="Publish response"/>
    <s v="ANON-E7Y6-NX3C-7"/>
  </r>
  <r>
    <n v="1018"/>
    <m/>
    <s v="c"/>
    <n v="477"/>
    <m/>
    <x v="0"/>
    <x v="2"/>
    <x v="0"/>
    <x v="0"/>
    <x v="2"/>
    <x v="5"/>
    <x v="0"/>
    <s v="Engagement in conversations with the children in their setting. Inviting children to showcase their environment."/>
    <x v="1"/>
    <s v="Conversations outwith the classroom offering encouragement and support."/>
    <x v="3"/>
    <m/>
    <x v="5"/>
    <x v="1"/>
    <x v="3"/>
    <s v="I think schools should be encouraged to self evaluate with schools of similar size . Official inspections should be random and not fixed to any time scale.  Schools should be able to welcome evaluative inspections at any time."/>
    <x v="3"/>
    <x v="2"/>
    <x v="2"/>
    <x v="1"/>
    <x v="1"/>
    <x v="0"/>
    <x v="1"/>
    <x v="1"/>
    <x v="0"/>
    <m/>
    <x v="3"/>
    <x v="242"/>
    <x v="5"/>
    <x v="1"/>
    <x v="0"/>
    <x v="0"/>
    <x v="0"/>
    <x v="0"/>
    <x v="1"/>
    <x v="1"/>
    <x v="0"/>
    <x v="0"/>
    <x v="2"/>
    <x v="1"/>
    <x v="0"/>
    <x v="0"/>
    <x v="0"/>
    <x v="0"/>
    <x v="1"/>
    <x v="0"/>
    <x v="1"/>
    <x v="1"/>
    <x v="1"/>
    <x v="0"/>
    <x v="1"/>
    <x v="0"/>
    <x v="0"/>
    <x v="0"/>
    <x v="2"/>
    <x v="0"/>
    <x v="0"/>
    <x v="1"/>
    <x v="0"/>
    <x v="2"/>
    <x v="0"/>
    <x v="1"/>
    <x v="0"/>
    <x v="130"/>
    <x v="0"/>
    <x v="0"/>
    <x v="501"/>
    <x v="1"/>
    <x v="0"/>
    <x v="1"/>
    <x v="1"/>
    <x v="1"/>
    <m/>
    <m/>
    <m/>
    <m/>
    <m/>
    <m/>
    <s v="Language and content which reflects the context of the school"/>
    <s v="Clear summary of strengths and areas for development"/>
    <m/>
    <m/>
    <s v="Examples of effective practice"/>
    <m/>
    <m/>
    <m/>
    <m/>
    <x v="2"/>
    <x v="2"/>
    <m/>
    <s v="Individual"/>
    <x v="0"/>
    <s v="Senior leader or manager "/>
    <x v="1"/>
    <s v="School Senior Leader"/>
    <m/>
    <x v="0"/>
    <x v="0"/>
    <s v="Primary"/>
    <m/>
    <m/>
    <m/>
    <m/>
    <m/>
    <m/>
    <m/>
    <s v="Local authority"/>
    <m/>
    <m/>
    <m/>
    <s v="Publish response"/>
    <s v="ANON-E7Y6-NXYV-Z"/>
  </r>
  <r>
    <n v="1019"/>
    <m/>
    <s v="c"/>
    <n v="558"/>
    <m/>
    <x v="0"/>
    <x v="2"/>
    <x v="0"/>
    <x v="0"/>
    <x v="0"/>
    <x v="1"/>
    <x v="0"/>
    <m/>
    <x v="0"/>
    <s v="Think time should be taken to get views of all staff"/>
    <x v="0"/>
    <m/>
    <x v="3"/>
    <x v="0"/>
    <x v="1"/>
    <m/>
    <x v="1"/>
    <x v="1"/>
    <x v="1"/>
    <x v="1"/>
    <x v="0"/>
    <x v="0"/>
    <x v="1"/>
    <x v="1"/>
    <x v="0"/>
    <s v="Reports need to be positive and mindful of the work being undertaken in the school. A view of the whole picture should be taken into account and consideration of actions from local authority"/>
    <x v="2"/>
    <x v="0"/>
    <x v="0"/>
    <x v="0"/>
    <x v="1"/>
    <x v="1"/>
    <x v="1"/>
    <x v="1"/>
    <x v="0"/>
    <x v="1"/>
    <x v="3"/>
    <x v="0"/>
    <x v="0"/>
    <x v="0"/>
    <x v="1"/>
    <x v="2"/>
    <x v="1"/>
    <x v="1"/>
    <x v="0"/>
    <x v="0"/>
    <x v="0"/>
    <x v="1"/>
    <x v="0"/>
    <x v="2"/>
    <x v="0"/>
    <x v="1"/>
    <x v="2"/>
    <x v="0"/>
    <x v="0"/>
    <x v="0"/>
    <x v="2"/>
    <x v="0"/>
    <x v="1"/>
    <x v="1"/>
    <x v="4"/>
    <x v="1"/>
    <x v="0"/>
    <x v="131"/>
    <x v="0"/>
    <x v="0"/>
    <x v="502"/>
    <x v="1"/>
    <x v="1"/>
    <x v="1"/>
    <x v="1"/>
    <x v="1"/>
    <s v="Recommendations for improvement"/>
    <s v="Clear explanation of what the school / local authority / proprietor of independent schools is expected to do next"/>
    <m/>
    <m/>
    <m/>
    <s v="Consistent messages and focus on what is being done. Reflection on authority:teachers expectation/work to be done rather than it being woolly"/>
    <m/>
    <s v="Clear summary of strengths and areas for development"/>
    <m/>
    <m/>
    <s v="Examples of effective practice"/>
    <m/>
    <s v="Clear explanation of what the school / local authority / proprietor of independent schools is expected to do next"/>
    <m/>
    <m/>
    <x v="0"/>
    <x v="0"/>
    <s v="Needs to be clear expectations on the authority as well as the school"/>
    <s v="Individual"/>
    <x v="0"/>
    <s v="Senior leader or manager "/>
    <x v="1"/>
    <s v="School Senior Leader"/>
    <m/>
    <x v="0"/>
    <x v="0"/>
    <s v="Primary"/>
    <m/>
    <m/>
    <m/>
    <m/>
    <m/>
    <m/>
    <m/>
    <s v="Not Answered"/>
    <m/>
    <m/>
    <m/>
    <s v="Publish response"/>
    <s v="ANON-E7Y6-NXS5-S"/>
  </r>
  <r>
    <n v="1020"/>
    <m/>
    <s v="c"/>
    <n v="590"/>
    <m/>
    <x v="0"/>
    <x v="2"/>
    <x v="2"/>
    <x v="1"/>
    <x v="0"/>
    <x v="2"/>
    <x v="3"/>
    <m/>
    <x v="1"/>
    <s v="To ensure that evaluations are evidence based and grounded on professional reality."/>
    <x v="2"/>
    <s v="Important to obtain information from a family perspective."/>
    <x v="3"/>
    <x v="0"/>
    <x v="1"/>
    <m/>
    <x v="2"/>
    <x v="0"/>
    <x v="1"/>
    <x v="0"/>
    <x v="3"/>
    <x v="1"/>
    <x v="0"/>
    <x v="1"/>
    <x v="0"/>
    <m/>
    <x v="2"/>
    <x v="0"/>
    <x v="1"/>
    <x v="2"/>
    <x v="0"/>
    <x v="0"/>
    <x v="1"/>
    <x v="1"/>
    <x v="1"/>
    <x v="0"/>
    <x v="0"/>
    <x v="0"/>
    <x v="2"/>
    <x v="0"/>
    <x v="0"/>
    <x v="0"/>
    <x v="0"/>
    <x v="0"/>
    <x v="1"/>
    <x v="1"/>
    <x v="1"/>
    <x v="0"/>
    <x v="1"/>
    <x v="1"/>
    <x v="1"/>
    <x v="0"/>
    <x v="2"/>
    <x v="0"/>
    <x v="0"/>
    <x v="1"/>
    <x v="0"/>
    <x v="1"/>
    <x v="0"/>
    <x v="0"/>
    <x v="2"/>
    <x v="1"/>
    <x v="0"/>
    <x v="0"/>
    <x v="0"/>
    <x v="0"/>
    <x v="1"/>
    <x v="1"/>
    <x v="0"/>
    <x v="1"/>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s v="Examples of effective practice"/>
    <s v="Recommendations for improvement"/>
    <s v="Clear explanation of what the school / local authority / proprietor of independent schools is expected to do next"/>
    <m/>
    <m/>
    <x v="4"/>
    <x v="1"/>
    <m/>
    <s v="Individual"/>
    <x v="0"/>
    <s v="Senior leader or manager "/>
    <x v="1"/>
    <s v="School Senior Leader"/>
    <m/>
    <x v="0"/>
    <x v="0"/>
    <m/>
    <m/>
    <m/>
    <s v="Secondary"/>
    <m/>
    <m/>
    <m/>
    <m/>
    <s v="Not Answered"/>
    <m/>
    <m/>
    <m/>
    <s v="Publish response"/>
    <s v="ANON-E7Y6-NXBP-3"/>
  </r>
  <r>
    <n v="1021"/>
    <m/>
    <s v="c"/>
    <n v="759"/>
    <m/>
    <x v="0"/>
    <x v="2"/>
    <x v="2"/>
    <x v="1"/>
    <x v="1"/>
    <x v="2"/>
    <x v="0"/>
    <s v="Focus groups, informal discussions, less reliance on questionnaire responses as they can skew data and give incorrect information due to misunderstanding the questions. Discussion is much more valuable."/>
    <x v="1"/>
    <s v="Less scrutiny, more informal discussion and more supportive and understanding of current pressures and context and show staff that you get it and understand the reality of teaching right now."/>
    <x v="2"/>
    <m/>
    <x v="2"/>
    <x v="0"/>
    <x v="0"/>
    <m/>
    <x v="0"/>
    <x v="0"/>
    <x v="1"/>
    <x v="0"/>
    <x v="0"/>
    <x v="1"/>
    <x v="0"/>
    <x v="1"/>
    <x v="1"/>
    <s v="We need the grades."/>
    <x v="0"/>
    <x v="0"/>
    <x v="1"/>
    <x v="0"/>
    <x v="0"/>
    <x v="0"/>
    <x v="0"/>
    <x v="0"/>
    <x v="1"/>
    <x v="0"/>
    <x v="6"/>
    <x v="0"/>
    <x v="0"/>
    <x v="0"/>
    <x v="1"/>
    <x v="1"/>
    <x v="0"/>
    <x v="0"/>
    <x v="1"/>
    <x v="0"/>
    <x v="0"/>
    <x v="1"/>
    <x v="1"/>
    <x v="0"/>
    <x v="1"/>
    <x v="0"/>
    <x v="1"/>
    <x v="0"/>
    <x v="2"/>
    <x v="1"/>
    <x v="0"/>
    <x v="1"/>
    <x v="0"/>
    <x v="2"/>
    <x v="2"/>
    <x v="0"/>
    <x v="1"/>
    <x v="132"/>
    <x v="0"/>
    <x v="0"/>
    <x v="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m/>
    <s v="Timely publication after the inspection"/>
    <m/>
    <m/>
    <m/>
    <s v="Clear explanation of what the school / local authority / proprietor of independent schools is expected to do next"/>
    <m/>
    <s v="Any planned follow-up activity by HM Inspectors"/>
    <x v="4"/>
    <x v="0"/>
    <m/>
    <s v="Individual"/>
    <x v="0"/>
    <s v="Senior leader or manager "/>
    <x v="1"/>
    <s v="School Senior Leader"/>
    <m/>
    <x v="0"/>
    <x v="0"/>
    <m/>
    <m/>
    <m/>
    <s v="Secondary"/>
    <m/>
    <m/>
    <m/>
    <m/>
    <s v="Not Answered"/>
    <m/>
    <m/>
    <m/>
    <s v="Publish response"/>
    <s v="ANON-E7Y6-NXM3-H"/>
  </r>
  <r>
    <n v="1022"/>
    <m/>
    <s v="c"/>
    <n v="974"/>
    <m/>
    <x v="0"/>
    <x v="2"/>
    <x v="0"/>
    <x v="0"/>
    <x v="1"/>
    <x v="0"/>
    <x v="3"/>
    <m/>
    <x v="1"/>
    <s v="Staff are facing the day to day struggles and know their schools better than anyone."/>
    <x v="3"/>
    <m/>
    <x v="2"/>
    <x v="1"/>
    <x v="2"/>
    <m/>
    <x v="2"/>
    <x v="2"/>
    <x v="1"/>
    <x v="2"/>
    <x v="1"/>
    <x v="0"/>
    <x v="0"/>
    <x v="0"/>
    <x v="0"/>
    <m/>
    <x v="1"/>
    <x v="0"/>
    <x v="1"/>
    <x v="0"/>
    <x v="0"/>
    <x v="0"/>
    <x v="1"/>
    <x v="1"/>
    <x v="1"/>
    <x v="1"/>
    <x v="6"/>
    <x v="1"/>
    <x v="0"/>
    <x v="0"/>
    <x v="1"/>
    <x v="2"/>
    <x v="0"/>
    <x v="0"/>
    <x v="0"/>
    <x v="0"/>
    <x v="1"/>
    <x v="1"/>
    <x v="1"/>
    <x v="0"/>
    <x v="1"/>
    <x v="0"/>
    <x v="2"/>
    <x v="0"/>
    <x v="0"/>
    <x v="1"/>
    <x v="0"/>
    <x v="1"/>
    <x v="0"/>
    <x v="2"/>
    <x v="2"/>
    <x v="0"/>
    <x v="1"/>
    <x v="0"/>
    <x v="0"/>
    <x v="0"/>
    <x v="416"/>
    <x v="0"/>
    <x v="0"/>
    <x v="0"/>
    <x v="1"/>
    <x v="1"/>
    <s v="Recommendations for improvement"/>
    <s v="Clear explanation of what the school / local authority / proprietor of independent schools is expected to do next"/>
    <m/>
    <s v="Any planned follow-up activity by HM Inspectors"/>
    <m/>
    <m/>
    <s v="Language and content which reflects the context of the school"/>
    <s v="Clear summary of strengths and areas for development"/>
    <m/>
    <s v="Clear explanation of any inspection grades if these are part of the inspection"/>
    <m/>
    <m/>
    <s v="Clear explanation of what the school / local authority / proprietor of independent schools is expected to do next"/>
    <m/>
    <s v="Any planned follow-up activity by HM Inspectors"/>
    <x v="2"/>
    <x v="2"/>
    <m/>
    <s v="Individual"/>
    <x v="0"/>
    <s v="Senior leader or manager "/>
    <x v="1"/>
    <s v="School Senior Leader"/>
    <m/>
    <x v="0"/>
    <x v="0"/>
    <m/>
    <m/>
    <m/>
    <s v="Secondary"/>
    <m/>
    <m/>
    <m/>
    <m/>
    <s v="Not Answered"/>
    <m/>
    <m/>
    <m/>
    <s v="Do not publish response"/>
    <s v="ANON-E7Y6-N4Y3-S"/>
  </r>
  <r>
    <n v="1023"/>
    <m/>
    <s v="c"/>
    <n v="1130"/>
    <m/>
    <x v="0"/>
    <x v="2"/>
    <x v="2"/>
    <x v="0"/>
    <x v="1"/>
    <x v="1"/>
    <x v="0"/>
    <s v="Increase the focus group opportunities and provide ways that children who perhaps find it difficult to speak with new people are able to do so. Often the children selected for focus groups are “cherry picked”."/>
    <x v="2"/>
    <m/>
    <x v="2"/>
    <s v="Unsure of the approach I’m afraid but to increase engagement with the questionnaire and provide info so adults understand the questions being asked."/>
    <x v="3"/>
    <x v="0"/>
    <x v="0"/>
    <m/>
    <x v="2"/>
    <x v="0"/>
    <x v="0"/>
    <x v="0"/>
    <x v="3"/>
    <x v="0"/>
    <x v="1"/>
    <x v="0"/>
    <x v="0"/>
    <m/>
    <x v="5"/>
    <x v="243"/>
    <x v="3"/>
    <x v="1"/>
    <x v="0"/>
    <x v="0"/>
    <x v="0"/>
    <x v="0"/>
    <x v="0"/>
    <x v="1"/>
    <x v="0"/>
    <x v="0"/>
    <x v="2"/>
    <x v="1"/>
    <x v="1"/>
    <x v="2"/>
    <x v="0"/>
    <x v="0"/>
    <x v="1"/>
    <x v="1"/>
    <x v="1"/>
    <x v="0"/>
    <x v="1"/>
    <x v="1"/>
    <x v="1"/>
    <x v="0"/>
    <x v="4"/>
    <x v="4"/>
    <x v="2"/>
    <x v="1"/>
    <x v="0"/>
    <x v="1"/>
    <x v="0"/>
    <x v="0"/>
    <x v="0"/>
    <x v="0"/>
    <x v="1"/>
    <x v="0"/>
    <x v="0"/>
    <x v="0"/>
    <x v="503"/>
    <x v="1"/>
    <x v="0"/>
    <x v="0"/>
    <x v="0"/>
    <x v="1"/>
    <m/>
    <m/>
    <m/>
    <m/>
    <m/>
    <m/>
    <s v="Language and content which reflects the context of the school"/>
    <s v="Clear summary of strengths and areas for development"/>
    <s v="Timely publication after the inspection"/>
    <m/>
    <m/>
    <m/>
    <m/>
    <m/>
    <m/>
    <x v="1"/>
    <x v="0"/>
    <s v="I would hope this would promote accountability rather than “that’s it they’ve been we don’t have to worry for another decade”"/>
    <s v="Individual"/>
    <x v="0"/>
    <s v="Senior leader or manager "/>
    <x v="1"/>
    <s v="School Senior Leader"/>
    <m/>
    <x v="0"/>
    <x v="0"/>
    <s v="Primary"/>
    <m/>
    <m/>
    <m/>
    <m/>
    <m/>
    <m/>
    <m/>
    <s v="Not Answered"/>
    <m/>
    <m/>
    <m/>
    <s v="Publish response"/>
    <s v="ANON-E7Y6-N4VJ-D"/>
  </r>
  <r>
    <n v="1024"/>
    <m/>
    <s v="c"/>
    <n v="1131"/>
    <m/>
    <x v="0"/>
    <x v="2"/>
    <x v="2"/>
    <x v="0"/>
    <x v="0"/>
    <x v="0"/>
    <x v="0"/>
    <m/>
    <x v="1"/>
    <m/>
    <x v="2"/>
    <m/>
    <x v="3"/>
    <x v="0"/>
    <x v="3"/>
    <s v="The time between inspections currently means that the process is so intense that it may seem almost unmanageable. _x000a_The time leading up to inspection is all consuming and a more regular approach to validating school self evaluation may provide a more proportionate approach."/>
    <x v="3"/>
    <x v="2"/>
    <x v="1"/>
    <x v="1"/>
    <x v="1"/>
    <x v="0"/>
    <x v="1"/>
    <x v="0"/>
    <x v="0"/>
    <m/>
    <x v="5"/>
    <x v="0"/>
    <x v="0"/>
    <x v="1"/>
    <x v="0"/>
    <x v="0"/>
    <x v="0"/>
    <x v="0"/>
    <x v="1"/>
    <x v="0"/>
    <x v="3"/>
    <x v="0"/>
    <x v="0"/>
    <x v="0"/>
    <x v="1"/>
    <x v="4"/>
    <x v="1"/>
    <x v="0"/>
    <x v="0"/>
    <x v="0"/>
    <x v="0"/>
    <x v="3"/>
    <x v="3"/>
    <x v="0"/>
    <x v="0"/>
    <x v="0"/>
    <x v="2"/>
    <x v="0"/>
    <x v="0"/>
    <x v="0"/>
    <x v="0"/>
    <x v="1"/>
    <x v="1"/>
    <x v="1"/>
    <x v="2"/>
    <x v="3"/>
    <x v="0"/>
    <x v="0"/>
    <x v="0"/>
    <x v="0"/>
    <x v="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s v="Timely publication after the inspection"/>
    <s v="Clear explanation of any inspection grades if these are part of the inspection"/>
    <s v="Examples of effective practice"/>
    <s v="Recommendations for improvement"/>
    <s v="Clear explanation of what the school / local authority / proprietor of independent schools is expected to do next"/>
    <s v="Indication of the support needed to make improvements"/>
    <s v="Any planned follow-up activity by HM Inspectors"/>
    <x v="2"/>
    <x v="2"/>
    <m/>
    <s v="Individual"/>
    <x v="0"/>
    <s v="Senior leader or manager "/>
    <x v="1"/>
    <s v="School Senior Leader"/>
    <m/>
    <x v="0"/>
    <x v="0"/>
    <s v="Primary"/>
    <m/>
    <m/>
    <m/>
    <m/>
    <m/>
    <m/>
    <m/>
    <s v="Not Answered"/>
    <m/>
    <m/>
    <m/>
    <s v="Do not publish response"/>
    <s v="ANON-E7Y6-N4VV-S"/>
  </r>
  <r>
    <n v="1025"/>
    <m/>
    <s v="c"/>
    <n v="58"/>
    <m/>
    <x v="0"/>
    <x v="2"/>
    <x v="0"/>
    <x v="3"/>
    <x v="1"/>
    <x v="2"/>
    <x v="0"/>
    <s v="Ring fence time during the actual inspection process for inspectors to chat informally with mixed  groups of children out with the classroom setting."/>
    <x v="0"/>
    <s v="All school staff should have the opportunity to give their views on school leadership, opportunities they have for development, the level of support they feel they are offered, their opportunities to  contribute to the decision making process, allocation of finances etc in strict confidentiality."/>
    <x v="2"/>
    <s v="Invite a random selection of parents to attend informal meetings to discuss how well they feel they are encouraged to be involved in the school and their child's education, opportunities to contribute to the decision making processes, the levels of meaningful communication they receive from the school."/>
    <x v="2"/>
    <x v="1"/>
    <x v="1"/>
    <m/>
    <x v="1"/>
    <x v="1"/>
    <x v="1"/>
    <x v="1"/>
    <x v="1"/>
    <x v="0"/>
    <x v="1"/>
    <x v="0"/>
    <x v="0"/>
    <m/>
    <x v="1"/>
    <x v="0"/>
    <x v="1"/>
    <x v="0"/>
    <x v="0"/>
    <x v="0"/>
    <x v="0"/>
    <x v="1"/>
    <x v="0"/>
    <x v="0"/>
    <x v="6"/>
    <x v="0"/>
    <x v="0"/>
    <x v="0"/>
    <x v="0"/>
    <x v="2"/>
    <x v="1"/>
    <x v="1"/>
    <x v="1"/>
    <x v="1"/>
    <x v="1"/>
    <x v="1"/>
    <x v="0"/>
    <x v="1"/>
    <x v="1"/>
    <x v="0"/>
    <x v="0"/>
    <x v="0"/>
    <x v="2"/>
    <x v="1"/>
    <x v="0"/>
    <x v="1"/>
    <x v="0"/>
    <x v="3"/>
    <x v="0"/>
    <x v="0"/>
    <x v="1"/>
    <x v="0"/>
    <x v="0"/>
    <x v="0"/>
    <x v="504"/>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m/>
    <s v="Clear explanation of what the school / local authority / proprietor of independent schools is expected to do next"/>
    <s v="Indication of the support needed to make improvements"/>
    <m/>
    <x v="3"/>
    <x v="0"/>
    <m/>
    <s v="Individual"/>
    <x v="0"/>
    <s v="Senior leader or manager "/>
    <x v="2"/>
    <s v="School Senior Leader"/>
    <m/>
    <x v="0"/>
    <x v="0"/>
    <s v="Primary"/>
    <m/>
    <m/>
    <m/>
    <m/>
    <m/>
    <m/>
    <m/>
    <s v="Not Answered"/>
    <m/>
    <m/>
    <m/>
    <s v="Publish response"/>
    <s v="ANON-E7Y6-NCUB-K"/>
  </r>
  <r>
    <n v="1026"/>
    <m/>
    <s v="c"/>
    <n v="84"/>
    <m/>
    <x v="0"/>
    <x v="2"/>
    <x v="3"/>
    <x v="3"/>
    <x v="0"/>
    <x v="2"/>
    <x v="0"/>
    <s v="More direct dialogue"/>
    <x v="0"/>
    <s v="Opposite to showcase learning and experiences in their class rather than random observation by inspectors"/>
    <x v="2"/>
    <m/>
    <x v="3"/>
    <x v="0"/>
    <x v="1"/>
    <m/>
    <x v="1"/>
    <x v="1"/>
    <x v="0"/>
    <x v="1"/>
    <x v="2"/>
    <x v="0"/>
    <x v="0"/>
    <x v="1"/>
    <x v="0"/>
    <m/>
    <x v="2"/>
    <x v="0"/>
    <x v="5"/>
    <x v="1"/>
    <x v="0"/>
    <x v="1"/>
    <x v="1"/>
    <x v="2"/>
    <x v="1"/>
    <x v="0"/>
    <x v="5"/>
    <x v="1"/>
    <x v="0"/>
    <x v="0"/>
    <x v="0"/>
    <x v="2"/>
    <x v="0"/>
    <x v="1"/>
    <x v="1"/>
    <x v="0"/>
    <x v="1"/>
    <x v="1"/>
    <x v="0"/>
    <x v="0"/>
    <x v="1"/>
    <x v="0"/>
    <x v="4"/>
    <x v="0"/>
    <x v="2"/>
    <x v="1"/>
    <x v="0"/>
    <x v="1"/>
    <x v="0"/>
    <x v="3"/>
    <x v="0"/>
    <x v="0"/>
    <x v="3"/>
    <x v="133"/>
    <x v="1"/>
    <x v="0"/>
    <x v="505"/>
    <x v="1"/>
    <x v="0"/>
    <x v="1"/>
    <x v="1"/>
    <x v="1"/>
    <s v="Recommendations for improvement"/>
    <m/>
    <m/>
    <m/>
    <m/>
    <m/>
    <s v="Language and content which reflects the context of the school"/>
    <s v="Clear summary of strengths and areas for development"/>
    <m/>
    <m/>
    <s v="Examples of effective practice"/>
    <s v="Recommendations for improvement"/>
    <m/>
    <m/>
    <m/>
    <x v="3"/>
    <x v="1"/>
    <m/>
    <s v="Individual"/>
    <x v="0"/>
    <s v="Senior leader or manager "/>
    <x v="2"/>
    <s v="School Senior Leader"/>
    <m/>
    <x v="0"/>
    <x v="0"/>
    <s v="Primary"/>
    <m/>
    <m/>
    <m/>
    <m/>
    <m/>
    <m/>
    <m/>
    <s v="Not Answered"/>
    <m/>
    <m/>
    <m/>
    <s v="Publish response"/>
    <s v="ANON-E7Y6-NCXY-D"/>
  </r>
  <r>
    <n v="1027"/>
    <m/>
    <s v="c"/>
    <n v="100"/>
    <m/>
    <x v="0"/>
    <x v="2"/>
    <x v="2"/>
    <x v="2"/>
    <x v="1"/>
    <x v="0"/>
    <x v="3"/>
    <m/>
    <x v="2"/>
    <m/>
    <x v="3"/>
    <m/>
    <x v="3"/>
    <x v="0"/>
    <x v="0"/>
    <m/>
    <x v="2"/>
    <x v="0"/>
    <x v="2"/>
    <x v="0"/>
    <x v="0"/>
    <x v="0"/>
    <x v="1"/>
    <x v="1"/>
    <x v="0"/>
    <m/>
    <x v="0"/>
    <x v="0"/>
    <x v="1"/>
    <x v="6"/>
    <x v="0"/>
    <x v="0"/>
    <x v="0"/>
    <x v="0"/>
    <x v="1"/>
    <x v="0"/>
    <x v="3"/>
    <x v="0"/>
    <x v="4"/>
    <x v="0"/>
    <x v="1"/>
    <x v="1"/>
    <x v="0"/>
    <x v="0"/>
    <x v="1"/>
    <x v="0"/>
    <x v="1"/>
    <x v="5"/>
    <x v="0"/>
    <x v="0"/>
    <x v="1"/>
    <x v="0"/>
    <x v="1"/>
    <x v="1"/>
    <x v="5"/>
    <x v="0"/>
    <x v="0"/>
    <x v="1"/>
    <x v="1"/>
    <x v="1"/>
    <x v="1"/>
    <x v="4"/>
    <x v="0"/>
    <x v="134"/>
    <x v="1"/>
    <x v="0"/>
    <x v="184"/>
    <x v="1"/>
    <x v="0"/>
    <x v="0"/>
    <x v="1"/>
    <x v="1"/>
    <m/>
    <m/>
    <m/>
    <m/>
    <m/>
    <m/>
    <m/>
    <s v="Clear summary of strengths and areas for development"/>
    <s v="Timely publication after the inspection"/>
    <m/>
    <s v="Examples of effective practice"/>
    <m/>
    <m/>
    <m/>
    <m/>
    <x v="2"/>
    <x v="2"/>
    <m/>
    <s v="Individual"/>
    <x v="0"/>
    <s v="Senior leader or manager "/>
    <x v="2"/>
    <s v="School Senior Leader"/>
    <m/>
    <x v="0"/>
    <x v="0"/>
    <s v="Primary"/>
    <m/>
    <m/>
    <m/>
    <m/>
    <m/>
    <m/>
    <m/>
    <s v="Other, please state:"/>
    <m/>
    <m/>
    <m/>
    <s v="Publish response"/>
    <s v="ANON-E7Y6-NCS5-4"/>
  </r>
  <r>
    <n v="1028"/>
    <m/>
    <s v="c"/>
    <n v="138"/>
    <m/>
    <x v="0"/>
    <x v="2"/>
    <x v="3"/>
    <x v="3"/>
    <x v="4"/>
    <x v="2"/>
    <x v="2"/>
    <m/>
    <x v="1"/>
    <m/>
    <x v="1"/>
    <m/>
    <x v="6"/>
    <x v="1"/>
    <x v="2"/>
    <m/>
    <x v="2"/>
    <x v="0"/>
    <x v="4"/>
    <x v="0"/>
    <x v="3"/>
    <x v="1"/>
    <x v="1"/>
    <x v="1"/>
    <x v="0"/>
    <m/>
    <x v="2"/>
    <x v="0"/>
    <x v="0"/>
    <x v="1"/>
    <x v="0"/>
    <x v="0"/>
    <x v="1"/>
    <x v="1"/>
    <x v="0"/>
    <x v="1"/>
    <x v="2"/>
    <x v="0"/>
    <x v="0"/>
    <x v="0"/>
    <x v="0"/>
    <x v="2"/>
    <x v="0"/>
    <x v="0"/>
    <x v="0"/>
    <x v="0"/>
    <x v="1"/>
    <x v="1"/>
    <x v="0"/>
    <x v="0"/>
    <x v="1"/>
    <x v="0"/>
    <x v="4"/>
    <x v="2"/>
    <x v="0"/>
    <x v="1"/>
    <x v="0"/>
    <x v="1"/>
    <x v="0"/>
    <x v="2"/>
    <x v="2"/>
    <x v="0"/>
    <x v="1"/>
    <x v="0"/>
    <x v="0"/>
    <x v="0"/>
    <x v="506"/>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s v="Timely publication after the inspection"/>
    <s v="Clear explanation of any inspection grades if these are part of the inspection"/>
    <s v="Examples of effective practice"/>
    <s v="Recommendations for improvement"/>
    <s v="Clear explanation of what the school / local authority / proprietor of independent schools is expected to do next"/>
    <s v="Indication of the support needed to make improvements"/>
    <s v="Any planned follow-up activity by HM Inspectors"/>
    <x v="6"/>
    <x v="2"/>
    <m/>
    <s v="Individual"/>
    <x v="0"/>
    <s v="Senior leader or manager "/>
    <x v="2"/>
    <s v="School Senior Leader"/>
    <m/>
    <x v="0"/>
    <x v="0"/>
    <s v="Primary"/>
    <m/>
    <m/>
    <m/>
    <m/>
    <m/>
    <m/>
    <m/>
    <s v="Local authority"/>
    <m/>
    <m/>
    <m/>
    <s v="Publish response"/>
    <s v="ANON-E7Y6-NCVD-P"/>
  </r>
  <r>
    <n v="1029"/>
    <m/>
    <s v="c"/>
    <n v="215"/>
    <m/>
    <x v="0"/>
    <x v="2"/>
    <x v="2"/>
    <x v="3"/>
    <x v="0"/>
    <x v="2"/>
    <x v="2"/>
    <s v="Including school staff within this"/>
    <x v="0"/>
    <s v="Less demand and stress placed on them"/>
    <x v="3"/>
    <m/>
    <x v="5"/>
    <x v="0"/>
    <x v="4"/>
    <m/>
    <x v="2"/>
    <x v="0"/>
    <x v="1"/>
    <x v="1"/>
    <x v="1"/>
    <x v="0"/>
    <x v="0"/>
    <x v="1"/>
    <x v="0"/>
    <m/>
    <x v="1"/>
    <x v="0"/>
    <x v="0"/>
    <x v="1"/>
    <x v="1"/>
    <x v="0"/>
    <x v="0"/>
    <x v="0"/>
    <x v="0"/>
    <x v="1"/>
    <x v="0"/>
    <x v="1"/>
    <x v="0"/>
    <x v="0"/>
    <x v="1"/>
    <x v="2"/>
    <x v="1"/>
    <x v="0"/>
    <x v="0"/>
    <x v="0"/>
    <x v="1"/>
    <x v="1"/>
    <x v="0"/>
    <x v="1"/>
    <x v="0"/>
    <x v="0"/>
    <x v="0"/>
    <x v="3"/>
    <x v="0"/>
    <x v="0"/>
    <x v="0"/>
    <x v="0"/>
    <x v="1"/>
    <x v="1"/>
    <x v="2"/>
    <x v="1"/>
    <x v="0"/>
    <x v="0"/>
    <x v="0"/>
    <x v="0"/>
    <x v="1"/>
    <x v="0"/>
    <x v="0"/>
    <x v="1"/>
    <x v="1"/>
    <x v="0"/>
    <m/>
    <m/>
    <m/>
    <m/>
    <m/>
    <m/>
    <m/>
    <s v="Clear summary of strengths and areas for development"/>
    <m/>
    <m/>
    <m/>
    <m/>
    <s v="Clear explanation of what the school / local authority / proprietor of independent schools is expected to do next"/>
    <m/>
    <m/>
    <x v="3"/>
    <x v="2"/>
    <m/>
    <s v="Individual"/>
    <x v="0"/>
    <s v="Senior leader or manager "/>
    <x v="2"/>
    <s v="School Senior Leader"/>
    <m/>
    <x v="0"/>
    <x v="0"/>
    <s v="Primary"/>
    <m/>
    <m/>
    <m/>
    <m/>
    <m/>
    <m/>
    <m/>
    <s v="Not Answered"/>
    <m/>
    <m/>
    <m/>
    <s v="Publish response"/>
    <s v="ANON-E7Y6-NC1B-F"/>
  </r>
  <r>
    <n v="1030"/>
    <m/>
    <s v="c"/>
    <n v="322"/>
    <m/>
    <x v="0"/>
    <x v="2"/>
    <x v="0"/>
    <x v="1"/>
    <x v="0"/>
    <x v="0"/>
    <x v="2"/>
    <s v="Pupil focus groups and discussions are more effective than questionnaires . _x000a_Meeting with pupil leadership groups and informally being with the children in the lunch hall etc would give an all round picture of how the school works and how the pupils are listened to and valued."/>
    <x v="1"/>
    <s v="More discussion time with individuals and staff groups throughout the insepction rather than 1 after school session. All staff have a lot of information around the school and the school systems - this should be valued."/>
    <x v="4"/>
    <m/>
    <x v="5"/>
    <x v="0"/>
    <x v="2"/>
    <m/>
    <x v="3"/>
    <x v="2"/>
    <x v="1"/>
    <x v="1"/>
    <x v="1"/>
    <x v="0"/>
    <x v="0"/>
    <x v="0"/>
    <x v="0"/>
    <s v="I believe that the grading system undermines the extensive feedback that is given to schools and parents as all people look at are the grades rather than the strengths and development needs - we do not need to score schools to provide meaningful feedback and useful information for improvement."/>
    <x v="0"/>
    <x v="244"/>
    <x v="0"/>
    <x v="1"/>
    <x v="2"/>
    <x v="0"/>
    <x v="2"/>
    <x v="2"/>
    <x v="1"/>
    <x v="1"/>
    <x v="6"/>
    <x v="1"/>
    <x v="0"/>
    <x v="1"/>
    <x v="0"/>
    <x v="0"/>
    <x v="0"/>
    <x v="0"/>
    <x v="1"/>
    <x v="1"/>
    <x v="1"/>
    <x v="1"/>
    <x v="1"/>
    <x v="0"/>
    <x v="1"/>
    <x v="0"/>
    <x v="0"/>
    <x v="2"/>
    <x v="0"/>
    <x v="0"/>
    <x v="0"/>
    <x v="1"/>
    <x v="1"/>
    <x v="1"/>
    <x v="2"/>
    <x v="1"/>
    <x v="1"/>
    <x v="0"/>
    <x v="0"/>
    <x v="0"/>
    <x v="507"/>
    <x v="1"/>
    <x v="0"/>
    <x v="0"/>
    <x v="0"/>
    <x v="1"/>
    <m/>
    <s v="Clear explanation of what the school / local authority / proprietor of independent schools is expected to do next"/>
    <s v="Indication of the support needed to make improvements"/>
    <m/>
    <m/>
    <m/>
    <m/>
    <s v="Clear summary of strengths and areas for development"/>
    <m/>
    <m/>
    <s v="Examples of effective practice"/>
    <m/>
    <s v="Clear explanation of what the school / local authority / proprietor of independent schools is expected to do next"/>
    <m/>
    <m/>
    <x v="3"/>
    <x v="1"/>
    <m/>
    <s v="Individual"/>
    <x v="0"/>
    <s v="Senior leader or manager "/>
    <x v="2"/>
    <s v="School Senior Leader"/>
    <m/>
    <x v="0"/>
    <x v="0"/>
    <m/>
    <m/>
    <s v="Public Sector"/>
    <m/>
    <m/>
    <m/>
    <m/>
    <m/>
    <s v="Local authority"/>
    <m/>
    <m/>
    <m/>
    <s v="Publish response"/>
    <s v="ANON-E7Y6-NCN2-V"/>
  </r>
  <r>
    <n v="1031"/>
    <m/>
    <s v="c"/>
    <n v="563"/>
    <m/>
    <x v="0"/>
    <x v="2"/>
    <x v="3"/>
    <x v="3"/>
    <x v="0"/>
    <x v="5"/>
    <x v="3"/>
    <m/>
    <x v="2"/>
    <m/>
    <x v="4"/>
    <m/>
    <x v="0"/>
    <x v="2"/>
    <x v="2"/>
    <m/>
    <x v="1"/>
    <x v="1"/>
    <x v="0"/>
    <x v="1"/>
    <x v="1"/>
    <x v="1"/>
    <x v="1"/>
    <x v="1"/>
    <x v="0"/>
    <m/>
    <x v="1"/>
    <x v="0"/>
    <x v="5"/>
    <x v="1"/>
    <x v="1"/>
    <x v="1"/>
    <x v="4"/>
    <x v="2"/>
    <x v="1"/>
    <x v="1"/>
    <x v="2"/>
    <x v="4"/>
    <x v="2"/>
    <x v="0"/>
    <x v="1"/>
    <x v="4"/>
    <x v="1"/>
    <x v="1"/>
    <x v="0"/>
    <x v="3"/>
    <x v="0"/>
    <x v="1"/>
    <x v="0"/>
    <x v="1"/>
    <x v="0"/>
    <x v="0"/>
    <x v="2"/>
    <x v="0"/>
    <x v="0"/>
    <x v="0"/>
    <x v="2"/>
    <x v="0"/>
    <x v="1"/>
    <x v="2"/>
    <x v="2"/>
    <x v="1"/>
    <x v="0"/>
    <x v="135"/>
    <x v="0"/>
    <x v="0"/>
    <x v="508"/>
    <x v="0"/>
    <x v="1"/>
    <x v="1"/>
    <x v="1"/>
    <x v="1"/>
    <m/>
    <m/>
    <s v="Indication of the support needed to make improvements"/>
    <m/>
    <m/>
    <m/>
    <m/>
    <m/>
    <m/>
    <m/>
    <s v="Examples of effective practice"/>
    <s v="Recommendations for improvement"/>
    <m/>
    <s v="Indication of the support needed to make improvements"/>
    <m/>
    <x v="3"/>
    <x v="2"/>
    <m/>
    <s v="Individual"/>
    <x v="0"/>
    <s v="Senior leader or manager "/>
    <x v="2"/>
    <s v="School Senior Leader"/>
    <m/>
    <x v="0"/>
    <x v="0"/>
    <s v="Primary"/>
    <m/>
    <m/>
    <m/>
    <m/>
    <m/>
    <m/>
    <m/>
    <s v="Local authority"/>
    <m/>
    <m/>
    <m/>
    <s v="Do not publish response"/>
    <s v="ANON-E7Y6-NXS8-V"/>
  </r>
  <r>
    <n v="1032"/>
    <m/>
    <s v="c"/>
    <n v="574"/>
    <m/>
    <x v="0"/>
    <x v="2"/>
    <x v="2"/>
    <x v="3"/>
    <x v="1"/>
    <x v="0"/>
    <x v="3"/>
    <m/>
    <x v="1"/>
    <m/>
    <x v="3"/>
    <m/>
    <x v="2"/>
    <x v="0"/>
    <x v="1"/>
    <m/>
    <x v="1"/>
    <x v="1"/>
    <x v="1"/>
    <x v="1"/>
    <x v="0"/>
    <x v="0"/>
    <x v="1"/>
    <x v="0"/>
    <x v="0"/>
    <m/>
    <x v="1"/>
    <x v="0"/>
    <x v="3"/>
    <x v="1"/>
    <x v="1"/>
    <x v="0"/>
    <x v="1"/>
    <x v="1"/>
    <x v="0"/>
    <x v="5"/>
    <x v="2"/>
    <x v="1"/>
    <x v="0"/>
    <x v="0"/>
    <x v="0"/>
    <x v="2"/>
    <x v="1"/>
    <x v="1"/>
    <x v="1"/>
    <x v="0"/>
    <x v="1"/>
    <x v="1"/>
    <x v="0"/>
    <x v="0"/>
    <x v="1"/>
    <x v="0"/>
    <x v="0"/>
    <x v="0"/>
    <x v="0"/>
    <x v="1"/>
    <x v="0"/>
    <x v="1"/>
    <x v="0"/>
    <x v="2"/>
    <x v="2"/>
    <x v="1"/>
    <x v="0"/>
    <x v="0"/>
    <x v="0"/>
    <x v="0"/>
    <x v="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m/>
    <s v="Recommendations for improvement"/>
    <m/>
    <m/>
    <m/>
    <x v="1"/>
    <x v="0"/>
    <m/>
    <s v="Individual"/>
    <x v="0"/>
    <s v="Senior leader or manager "/>
    <x v="2"/>
    <s v="School Senior Leader"/>
    <m/>
    <x v="0"/>
    <x v="0"/>
    <m/>
    <m/>
    <m/>
    <s v="Secondary"/>
    <m/>
    <m/>
    <m/>
    <m/>
    <s v="Not Answered"/>
    <m/>
    <m/>
    <m/>
    <s v="Do not publish response"/>
    <s v="ANON-E7Y6-NXCV-A"/>
  </r>
  <r>
    <n v="1033"/>
    <m/>
    <s v="c"/>
    <n v="793"/>
    <m/>
    <x v="0"/>
    <x v="2"/>
    <x v="6"/>
    <x v="6"/>
    <x v="1"/>
    <x v="2"/>
    <x v="2"/>
    <m/>
    <x v="1"/>
    <m/>
    <x v="3"/>
    <m/>
    <x v="2"/>
    <x v="0"/>
    <x v="0"/>
    <m/>
    <x v="3"/>
    <x v="0"/>
    <x v="0"/>
    <x v="1"/>
    <x v="1"/>
    <x v="0"/>
    <x v="1"/>
    <x v="0"/>
    <x v="0"/>
    <m/>
    <x v="0"/>
    <x v="0"/>
    <x v="0"/>
    <x v="1"/>
    <x v="0"/>
    <x v="0"/>
    <x v="0"/>
    <x v="0"/>
    <x v="4"/>
    <x v="1"/>
    <x v="2"/>
    <x v="0"/>
    <x v="2"/>
    <x v="1"/>
    <x v="0"/>
    <x v="4"/>
    <x v="0"/>
    <x v="0"/>
    <x v="1"/>
    <x v="1"/>
    <x v="1"/>
    <x v="0"/>
    <x v="1"/>
    <x v="1"/>
    <x v="1"/>
    <x v="0"/>
    <x v="0"/>
    <x v="4"/>
    <x v="2"/>
    <x v="1"/>
    <x v="0"/>
    <x v="1"/>
    <x v="0"/>
    <x v="0"/>
    <x v="0"/>
    <x v="0"/>
    <x v="1"/>
    <x v="0"/>
    <x v="0"/>
    <x v="0"/>
    <x v="509"/>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s v="Recommendations for improvement"/>
    <m/>
    <m/>
    <m/>
    <x v="3"/>
    <x v="0"/>
    <m/>
    <s v="Individual"/>
    <x v="0"/>
    <s v="Senior leader or manager "/>
    <x v="2"/>
    <s v="School Senior Leader"/>
    <m/>
    <x v="0"/>
    <x v="0"/>
    <m/>
    <m/>
    <s v="Public Sector"/>
    <s v="Secondary"/>
    <m/>
    <m/>
    <m/>
    <m/>
    <s v="Not Answered"/>
    <m/>
    <m/>
    <m/>
    <s v="Publish response"/>
    <s v="ANON-E7Y6-NX71-S"/>
  </r>
  <r>
    <n v="1034"/>
    <m/>
    <s v="c"/>
    <n v="99"/>
    <m/>
    <x v="0"/>
    <x v="2"/>
    <x v="0"/>
    <x v="6"/>
    <x v="1"/>
    <x v="1"/>
    <x v="0"/>
    <s v="I think that spending time with the children in their classrooms and having informal discussions with them in their environment, gives you all the pupil voice you will need."/>
    <x v="0"/>
    <s v="Again I feel to get the best out of staff and an honest view, it needs to feel informal and staff need to feel their voice is valued and listened to without judgement."/>
    <x v="2"/>
    <m/>
    <x v="0"/>
    <x v="0"/>
    <x v="0"/>
    <s v="As a line manager of Early years, I feel that inspections should take place in a similar way to care inspectorate. More frequently and unannounced to get the most accurate reflection and to ensure schools are providing high quality experiences at all times, not just because they think they will be inspected!"/>
    <x v="4"/>
    <x v="2"/>
    <x v="0"/>
    <x v="1"/>
    <x v="1"/>
    <x v="0"/>
    <x v="1"/>
    <x v="0"/>
    <x v="0"/>
    <m/>
    <x v="2"/>
    <x v="245"/>
    <x v="0"/>
    <x v="0"/>
    <x v="0"/>
    <x v="0"/>
    <x v="0"/>
    <x v="1"/>
    <x v="1"/>
    <x v="4"/>
    <x v="3"/>
    <x v="0"/>
    <x v="0"/>
    <x v="1"/>
    <x v="0"/>
    <x v="4"/>
    <x v="0"/>
    <x v="0"/>
    <x v="1"/>
    <x v="3"/>
    <x v="0"/>
    <x v="1"/>
    <x v="0"/>
    <x v="1"/>
    <x v="1"/>
    <x v="0"/>
    <x v="4"/>
    <x v="0"/>
    <x v="2"/>
    <x v="1"/>
    <x v="0"/>
    <x v="1"/>
    <x v="0"/>
    <x v="2"/>
    <x v="0"/>
    <x v="0"/>
    <x v="0"/>
    <x v="0"/>
    <x v="0"/>
    <x v="0"/>
    <x v="510"/>
    <x v="1"/>
    <x v="0"/>
    <x v="0"/>
    <x v="0"/>
    <x v="1"/>
    <s v="Recommendations for improvement"/>
    <m/>
    <m/>
    <m/>
    <m/>
    <m/>
    <s v="Language and content which reflects the context of the school"/>
    <s v="Clear summary of strengths and areas for development"/>
    <m/>
    <m/>
    <s v="Examples of effective practice"/>
    <m/>
    <m/>
    <m/>
    <m/>
    <x v="0"/>
    <x v="0"/>
    <m/>
    <s v="Individual"/>
    <x v="0"/>
    <s v="Senior leader or manager "/>
    <x v="2"/>
    <s v="Centre Leader / Manager"/>
    <m/>
    <x v="1"/>
    <x v="0"/>
    <s v="Primary"/>
    <m/>
    <m/>
    <m/>
    <m/>
    <m/>
    <m/>
    <m/>
    <s v="Local authority"/>
    <m/>
    <m/>
    <m/>
    <s v="Publish response"/>
    <s v="ANON-E7Y6-NCSU-4"/>
  </r>
  <r>
    <n v="1035"/>
    <m/>
    <s v="c"/>
    <n v="198"/>
    <m/>
    <x v="0"/>
    <x v="2"/>
    <x v="2"/>
    <x v="3"/>
    <x v="1"/>
    <x v="2"/>
    <x v="0"/>
    <s v="The current focus groups work well if handled correctly. _x000a_Inspectors also interact with children in the classroom, playground and lunch hall which can be valuable if the child is happy to chat to the team member."/>
    <x v="1"/>
    <s v="One to one meetings may be more beneficial than focus groups as staff members can feel unable to share their views in a larger forum."/>
    <x v="3"/>
    <m/>
    <x v="3"/>
    <x v="0"/>
    <x v="1"/>
    <m/>
    <x v="3"/>
    <x v="2"/>
    <x v="1"/>
    <x v="1"/>
    <x v="0"/>
    <x v="0"/>
    <x v="1"/>
    <x v="0"/>
    <x v="0"/>
    <s v="An acknowledgment of the journey on which the school is currently."/>
    <x v="2"/>
    <x v="0"/>
    <x v="0"/>
    <x v="1"/>
    <x v="0"/>
    <x v="0"/>
    <x v="1"/>
    <x v="2"/>
    <x v="0"/>
    <x v="0"/>
    <x v="2"/>
    <x v="1"/>
    <x v="0"/>
    <x v="2"/>
    <x v="3"/>
    <x v="2"/>
    <x v="0"/>
    <x v="0"/>
    <x v="1"/>
    <x v="1"/>
    <x v="1"/>
    <x v="1"/>
    <x v="3"/>
    <x v="1"/>
    <x v="1"/>
    <x v="0"/>
    <x v="0"/>
    <x v="2"/>
    <x v="0"/>
    <x v="1"/>
    <x v="0"/>
    <x v="1"/>
    <x v="0"/>
    <x v="0"/>
    <x v="0"/>
    <x v="1"/>
    <x v="0"/>
    <x v="0"/>
    <x v="0"/>
    <x v="0"/>
    <x v="51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2"/>
    <x v="2"/>
    <m/>
    <s v="Individual"/>
    <x v="0"/>
    <s v="Senior leader or manager "/>
    <x v="2"/>
    <s v="Other, please state:"/>
    <s v="Retired Senior School Leader"/>
    <x v="0"/>
    <x v="0"/>
    <s v="Primary"/>
    <m/>
    <m/>
    <m/>
    <m/>
    <m/>
    <m/>
    <m/>
    <s v="Not Answered"/>
    <m/>
    <m/>
    <m/>
    <s v="Publish response"/>
    <s v="ANON-E7Y6-NCJC-9"/>
  </r>
  <r>
    <n v="1036"/>
    <m/>
    <s v="c"/>
    <n v="169"/>
    <m/>
    <x v="0"/>
    <x v="2"/>
    <x v="0"/>
    <x v="1"/>
    <x v="1"/>
    <x v="2"/>
    <x v="0"/>
    <s v="* Pupil focus groups - given a topic to debate/discuss together with inspectors, parents and school staff_x000a_* Opportunities to share best work and explain why"/>
    <x v="0"/>
    <s v="Current arrangements for staff to share are appropriate and should be kept. Good that staff are given times to 'drop-in' to talk with inspection team"/>
    <x v="2"/>
    <m/>
    <x v="2"/>
    <x v="1"/>
    <x v="1"/>
    <m/>
    <x v="3"/>
    <x v="2"/>
    <x v="1"/>
    <x v="1"/>
    <x v="1"/>
    <x v="0"/>
    <x v="0"/>
    <x v="1"/>
    <x v="0"/>
    <m/>
    <x v="1"/>
    <x v="0"/>
    <x v="0"/>
    <x v="2"/>
    <x v="0"/>
    <x v="0"/>
    <x v="0"/>
    <x v="0"/>
    <x v="0"/>
    <x v="1"/>
    <x v="0"/>
    <x v="0"/>
    <x v="2"/>
    <x v="0"/>
    <x v="1"/>
    <x v="4"/>
    <x v="0"/>
    <x v="1"/>
    <x v="0"/>
    <x v="0"/>
    <x v="1"/>
    <x v="0"/>
    <x v="0"/>
    <x v="0"/>
    <x v="1"/>
    <x v="1"/>
    <x v="2"/>
    <x v="0"/>
    <x v="0"/>
    <x v="0"/>
    <x v="0"/>
    <x v="1"/>
    <x v="1"/>
    <x v="2"/>
    <x v="2"/>
    <x v="1"/>
    <x v="0"/>
    <x v="0"/>
    <x v="0"/>
    <x v="0"/>
    <x v="512"/>
    <x v="1"/>
    <x v="0"/>
    <x v="1"/>
    <x v="1"/>
    <x v="1"/>
    <s v="Recommendations for improvement"/>
    <s v="Clear explanation of what the school / local authority / proprietor of independent schools is expected to do next"/>
    <s v="Indication of the support needed to make improvements"/>
    <m/>
    <m/>
    <m/>
    <m/>
    <s v="Clear summary of strengths and areas for development"/>
    <m/>
    <m/>
    <s v="Examples of effective practice"/>
    <s v="Recommendations for improvement"/>
    <s v="Clear explanation of what the school / local authority / proprietor of independent schools is expected to do next"/>
    <s v="Indication of the support needed to make improvements"/>
    <m/>
    <x v="3"/>
    <x v="2"/>
    <m/>
    <s v="Individual"/>
    <x v="0"/>
    <s v="Senior leader or manager "/>
    <x v="3"/>
    <s v="School Senior Leader"/>
    <m/>
    <x v="0"/>
    <x v="0"/>
    <s v="Primary"/>
    <m/>
    <m/>
    <m/>
    <m/>
    <m/>
    <m/>
    <m/>
    <s v="Not Answered"/>
    <m/>
    <m/>
    <m/>
    <s v="Publish response"/>
    <s v="ANON-E7Y6-NCK6-W"/>
  </r>
  <r>
    <n v="1037"/>
    <m/>
    <s v="c"/>
    <n v="378"/>
    <m/>
    <x v="0"/>
    <x v="2"/>
    <x v="2"/>
    <x v="0"/>
    <x v="1"/>
    <x v="0"/>
    <x v="0"/>
    <s v="Discussion at their level, with people they will feel comfortable talking to honestly. Any written surveys need to be written in child friendly language with relevant illustrations."/>
    <x v="0"/>
    <s v="Time to sit down with inspectors and feel that they can safely inform on their practice without worry about repercussions. It should be a safe space. Staff should feel empowered by these discussions rather than feeling held to account."/>
    <x v="2"/>
    <s v="A balanced view should be taken as parental views are important but also important for inspectors to recognise those 'with an axe to grind&quot;. That isn't to say schools don't invite constructive criticism but not vexatious complainants."/>
    <x v="2"/>
    <x v="1"/>
    <x v="2"/>
    <m/>
    <x v="3"/>
    <x v="2"/>
    <x v="0"/>
    <x v="1"/>
    <x v="1"/>
    <x v="0"/>
    <x v="0"/>
    <x v="1"/>
    <x v="0"/>
    <m/>
    <x v="2"/>
    <x v="0"/>
    <x v="0"/>
    <x v="1"/>
    <x v="0"/>
    <x v="0"/>
    <x v="0"/>
    <x v="1"/>
    <x v="0"/>
    <x v="1"/>
    <x v="0"/>
    <x v="1"/>
    <x v="0"/>
    <x v="1"/>
    <x v="0"/>
    <x v="2"/>
    <x v="0"/>
    <x v="0"/>
    <x v="0"/>
    <x v="0"/>
    <x v="0"/>
    <x v="1"/>
    <x v="1"/>
    <x v="1"/>
    <x v="1"/>
    <x v="0"/>
    <x v="0"/>
    <x v="0"/>
    <x v="0"/>
    <x v="0"/>
    <x v="0"/>
    <x v="1"/>
    <x v="0"/>
    <x v="2"/>
    <x v="2"/>
    <x v="0"/>
    <x v="1"/>
    <x v="0"/>
    <x v="0"/>
    <x v="0"/>
    <x v="513"/>
    <x v="1"/>
    <x v="0"/>
    <x v="0"/>
    <x v="1"/>
    <x v="0"/>
    <m/>
    <s v="Clear explanation of what the school / local authority / proprietor of independent schools is expected to do next"/>
    <m/>
    <m/>
    <m/>
    <m/>
    <m/>
    <s v="Clear summary of strengths and areas for development"/>
    <s v="Timely publication after the inspection"/>
    <m/>
    <m/>
    <m/>
    <s v="Clear explanation of what the school / local authority / proprietor of independent schools is expected to do next"/>
    <m/>
    <m/>
    <x v="3"/>
    <x v="1"/>
    <m/>
    <s v="Individual"/>
    <x v="0"/>
    <s v="Senior leader or manager "/>
    <x v="3"/>
    <s v="School Senior Leader"/>
    <m/>
    <x v="1"/>
    <x v="0"/>
    <s v="Primary"/>
    <m/>
    <m/>
    <m/>
    <m/>
    <m/>
    <m/>
    <m/>
    <s v="Not Answered"/>
    <m/>
    <m/>
    <m/>
    <s v="Publish response"/>
    <s v="ANON-E7Y6-NCGK-E"/>
  </r>
  <r>
    <n v="1038"/>
    <m/>
    <s v="c"/>
    <n v="382"/>
    <m/>
    <x v="0"/>
    <x v="2"/>
    <x v="2"/>
    <x v="0"/>
    <x v="1"/>
    <x v="2"/>
    <x v="2"/>
    <s v="I believe it would be useful if some children or young people have the opportunity to be involved in a number of planned observations during the inspection process. I do however,  think that some of the inspection questionnaire questions need to expanded. For example - “do you feel safe in school” what does safe mean? This should be an explained. I also think a scoping meeting with young people would be useful to the process."/>
    <x v="1"/>
    <s v="Staff should feel listened to during the inspection process. Could the managing inspector hold a virtual meeting with all staff prior to indirection. This would allow the MI to explain the process. It give staff the opportunity to ask questions."/>
    <x v="0"/>
    <s v="I like the current arrangements."/>
    <x v="2"/>
    <x v="2"/>
    <x v="2"/>
    <s v="I think a 10 year cycle to appropriate unless there is real concern about a school. This could be discussed with local authorities."/>
    <x v="2"/>
    <x v="0"/>
    <x v="5"/>
    <x v="0"/>
    <x v="0"/>
    <x v="0"/>
    <x v="1"/>
    <x v="0"/>
    <x v="0"/>
    <m/>
    <x v="0"/>
    <x v="246"/>
    <x v="1"/>
    <x v="1"/>
    <x v="0"/>
    <x v="0"/>
    <x v="0"/>
    <x v="0"/>
    <x v="0"/>
    <x v="0"/>
    <x v="3"/>
    <x v="0"/>
    <x v="2"/>
    <x v="0"/>
    <x v="0"/>
    <x v="2"/>
    <x v="1"/>
    <x v="1"/>
    <x v="0"/>
    <x v="0"/>
    <x v="0"/>
    <x v="1"/>
    <x v="1"/>
    <x v="1"/>
    <x v="1"/>
    <x v="0"/>
    <x v="0"/>
    <x v="0"/>
    <x v="2"/>
    <x v="1"/>
    <x v="0"/>
    <x v="1"/>
    <x v="0"/>
    <x v="0"/>
    <x v="2"/>
    <x v="1"/>
    <x v="0"/>
    <x v="0"/>
    <x v="0"/>
    <x v="0"/>
    <x v="514"/>
    <x v="0"/>
    <x v="0"/>
    <x v="0"/>
    <x v="1"/>
    <x v="1"/>
    <s v="Recommendations for improvement"/>
    <m/>
    <m/>
    <s v="Any planned follow-up activity by HM Inspectors"/>
    <m/>
    <m/>
    <m/>
    <s v="Clear summary of strengths and areas for development"/>
    <m/>
    <s v="Clear explanation of any inspection grades if these are part of the inspection"/>
    <m/>
    <s v="Recommendations for improvement"/>
    <m/>
    <m/>
    <m/>
    <x v="4"/>
    <x v="0"/>
    <s v="I would like a number of follow up meetings after inspection . This could be led by the MI. Examples of good practice could be shared with school staff."/>
    <s v="Individual"/>
    <x v="0"/>
    <s v="Senior leader or manager "/>
    <x v="3"/>
    <s v="School Senior Leader"/>
    <m/>
    <x v="0"/>
    <x v="0"/>
    <m/>
    <m/>
    <m/>
    <s v="Secondary"/>
    <m/>
    <m/>
    <m/>
    <m/>
    <s v="Not Answered"/>
    <m/>
    <m/>
    <m/>
    <s v="Publish response"/>
    <s v="ANON-E7Y6-NCE1-J"/>
  </r>
  <r>
    <n v="1039"/>
    <m/>
    <s v="c"/>
    <n v="797"/>
    <m/>
    <x v="0"/>
    <x v="2"/>
    <x v="0"/>
    <x v="5"/>
    <x v="0"/>
    <x v="0"/>
    <x v="1"/>
    <m/>
    <x v="2"/>
    <m/>
    <x v="1"/>
    <m/>
    <x v="2"/>
    <x v="1"/>
    <x v="1"/>
    <m/>
    <x v="1"/>
    <x v="1"/>
    <x v="1"/>
    <x v="1"/>
    <x v="0"/>
    <x v="0"/>
    <x v="0"/>
    <x v="1"/>
    <x v="0"/>
    <m/>
    <x v="1"/>
    <x v="0"/>
    <x v="1"/>
    <x v="3"/>
    <x v="1"/>
    <x v="0"/>
    <x v="1"/>
    <x v="1"/>
    <x v="3"/>
    <x v="0"/>
    <x v="3"/>
    <x v="0"/>
    <x v="2"/>
    <x v="0"/>
    <x v="0"/>
    <x v="4"/>
    <x v="0"/>
    <x v="0"/>
    <x v="0"/>
    <x v="0"/>
    <x v="1"/>
    <x v="1"/>
    <x v="0"/>
    <x v="0"/>
    <x v="1"/>
    <x v="0"/>
    <x v="2"/>
    <x v="2"/>
    <x v="0"/>
    <x v="0"/>
    <x v="0"/>
    <x v="0"/>
    <x v="0"/>
    <x v="2"/>
    <x v="2"/>
    <x v="3"/>
    <x v="0"/>
    <x v="0"/>
    <x v="0"/>
    <x v="0"/>
    <x v="515"/>
    <x v="0"/>
    <x v="0"/>
    <x v="1"/>
    <x v="1"/>
    <x v="0"/>
    <s v="Recommendations for improvement"/>
    <s v="Clear explanation of what the school / local authority / proprietor of independent schools is expected to do next"/>
    <s v="Indication of the support needed to make improvements"/>
    <m/>
    <m/>
    <m/>
    <m/>
    <s v="Clear summary of strengths and areas for development"/>
    <m/>
    <m/>
    <m/>
    <s v="Recommendations for improvement"/>
    <s v="Clear explanation of what the school / local authority / proprietor of independent schools is expected to do next"/>
    <m/>
    <m/>
    <x v="6"/>
    <x v="0"/>
    <m/>
    <s v="Individual"/>
    <x v="0"/>
    <s v="Senior leader or manager "/>
    <x v="3"/>
    <s v="School Senior Leader"/>
    <m/>
    <x v="0"/>
    <x v="0"/>
    <s v="Primary"/>
    <m/>
    <m/>
    <m/>
    <m/>
    <m/>
    <m/>
    <m/>
    <s v="Not Answered"/>
    <m/>
    <m/>
    <m/>
    <s v="Publish response"/>
    <s v="ANON-E7Y6-NX7G-F"/>
  </r>
  <r>
    <n v="1040"/>
    <m/>
    <s v="c"/>
    <n v="839"/>
    <m/>
    <x v="0"/>
    <x v="2"/>
    <x v="3"/>
    <x v="5"/>
    <x v="0"/>
    <x v="2"/>
    <x v="3"/>
    <m/>
    <x v="2"/>
    <m/>
    <x v="3"/>
    <m/>
    <x v="2"/>
    <x v="0"/>
    <x v="1"/>
    <m/>
    <x v="3"/>
    <x v="2"/>
    <x v="0"/>
    <x v="1"/>
    <x v="1"/>
    <x v="0"/>
    <x v="1"/>
    <x v="0"/>
    <x v="0"/>
    <m/>
    <x v="1"/>
    <x v="0"/>
    <x v="5"/>
    <x v="1"/>
    <x v="0"/>
    <x v="0"/>
    <x v="0"/>
    <x v="1"/>
    <x v="3"/>
    <x v="0"/>
    <x v="3"/>
    <x v="0"/>
    <x v="2"/>
    <x v="1"/>
    <x v="0"/>
    <x v="2"/>
    <x v="0"/>
    <x v="0"/>
    <x v="1"/>
    <x v="1"/>
    <x v="1"/>
    <x v="0"/>
    <x v="1"/>
    <x v="1"/>
    <x v="1"/>
    <x v="0"/>
    <x v="0"/>
    <x v="0"/>
    <x v="2"/>
    <x v="1"/>
    <x v="0"/>
    <x v="1"/>
    <x v="0"/>
    <x v="0"/>
    <x v="0"/>
    <x v="0"/>
    <x v="1"/>
    <x v="0"/>
    <x v="0"/>
    <x v="0"/>
    <x v="516"/>
    <x v="0"/>
    <x v="0"/>
    <x v="1"/>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m/>
    <m/>
    <s v="Clear explanation of what the school / local authority / proprietor of independent schools is expected to do next"/>
    <m/>
    <m/>
    <x v="0"/>
    <x v="0"/>
    <m/>
    <s v="Individual"/>
    <x v="0"/>
    <s v="Senior leader or manager "/>
    <x v="3"/>
    <s v="School Senior Leader"/>
    <m/>
    <x v="0"/>
    <x v="0"/>
    <s v="Primary"/>
    <m/>
    <m/>
    <m/>
    <m/>
    <m/>
    <m/>
    <m/>
    <s v="Not Answered"/>
    <m/>
    <m/>
    <m/>
    <s v="Publish response"/>
    <s v="ANON-E7Y6-NXG2-A"/>
  </r>
  <r>
    <n v="1041"/>
    <m/>
    <s v="c"/>
    <n v="900"/>
    <m/>
    <x v="0"/>
    <x v="2"/>
    <x v="1"/>
    <x v="3"/>
    <x v="0"/>
    <x v="0"/>
    <x v="2"/>
    <s v="Approaches when inspectors talk with children need to be much more open ended &amp; move away from closed questions. Well being and how children feel about the way they are supported and empowered to be the best learners they can be has to be a high priority. Neurodiversity awareness, nurture principles etc need to be much better understood and proactively used by inspectors and endorsed by the inspection guidelines."/>
    <x v="1"/>
    <m/>
    <x v="3"/>
    <m/>
    <x v="0"/>
    <x v="0"/>
    <x v="4"/>
    <s v="HMIe needs to have focus on efficacy and best value of the local authorities in Scottish Education. Their approaches to staffing (&amp; understaffing due to recruitment failures &amp; poor quality of many practitioners new to the profession), funding &amp; supporting schools has huge impact on individual schools (not always matching the needs of children, families, geographical regions)."/>
    <x v="3"/>
    <x v="2"/>
    <x v="0"/>
    <x v="1"/>
    <x v="1"/>
    <x v="1"/>
    <x v="1"/>
    <x v="0"/>
    <x v="0"/>
    <m/>
    <x v="2"/>
    <x v="0"/>
    <x v="3"/>
    <x v="1"/>
    <x v="0"/>
    <x v="0"/>
    <x v="1"/>
    <x v="0"/>
    <x v="3"/>
    <x v="1"/>
    <x v="5"/>
    <x v="4"/>
    <x v="0"/>
    <x v="1"/>
    <x v="1"/>
    <x v="4"/>
    <x v="0"/>
    <x v="0"/>
    <x v="1"/>
    <x v="0"/>
    <x v="0"/>
    <x v="0"/>
    <x v="0"/>
    <x v="1"/>
    <x v="0"/>
    <x v="0"/>
    <x v="4"/>
    <x v="4"/>
    <x v="0"/>
    <x v="0"/>
    <x v="2"/>
    <x v="1"/>
    <x v="0"/>
    <x v="3"/>
    <x v="2"/>
    <x v="0"/>
    <x v="0"/>
    <x v="0"/>
    <x v="1"/>
    <x v="0"/>
    <x v="517"/>
    <x v="1"/>
    <x v="0"/>
    <x v="1"/>
    <x v="1"/>
    <x v="1"/>
    <m/>
    <m/>
    <m/>
    <m/>
    <m/>
    <m/>
    <s v="Language and content which reflects the context of the school"/>
    <s v="Clear summary of strengths and areas for development"/>
    <m/>
    <m/>
    <s v="Examples of effective practice"/>
    <m/>
    <m/>
    <m/>
    <m/>
    <x v="6"/>
    <x v="2"/>
    <m/>
    <s v="Individual"/>
    <x v="0"/>
    <s v="Senior leader or manager "/>
    <x v="3"/>
    <s v="School Senior Leader"/>
    <m/>
    <x v="1"/>
    <x v="0"/>
    <s v="Primary"/>
    <m/>
    <m/>
    <m/>
    <m/>
    <m/>
    <m/>
    <m/>
    <s v="Not Answered"/>
    <m/>
    <m/>
    <m/>
    <s v="Publish response"/>
    <s v="ANON-E7Y6-NX5A-7"/>
  </r>
  <r>
    <n v="1042"/>
    <m/>
    <s v="c"/>
    <n v="944"/>
    <m/>
    <x v="0"/>
    <x v="2"/>
    <x v="0"/>
    <x v="0"/>
    <x v="1"/>
    <x v="2"/>
    <x v="3"/>
    <m/>
    <x v="1"/>
    <s v="Discussions following observations with the class teacher."/>
    <x v="3"/>
    <m/>
    <x v="2"/>
    <x v="0"/>
    <x v="0"/>
    <m/>
    <x v="1"/>
    <x v="1"/>
    <x v="1"/>
    <x v="2"/>
    <x v="0"/>
    <x v="0"/>
    <x v="1"/>
    <x v="0"/>
    <x v="0"/>
    <m/>
    <x v="1"/>
    <x v="0"/>
    <x v="0"/>
    <x v="1"/>
    <x v="0"/>
    <x v="0"/>
    <x v="0"/>
    <x v="1"/>
    <x v="1"/>
    <x v="0"/>
    <x v="6"/>
    <x v="0"/>
    <x v="2"/>
    <x v="0"/>
    <x v="0"/>
    <x v="0"/>
    <x v="0"/>
    <x v="0"/>
    <x v="1"/>
    <x v="1"/>
    <x v="1"/>
    <x v="0"/>
    <x v="0"/>
    <x v="0"/>
    <x v="1"/>
    <x v="0"/>
    <x v="0"/>
    <x v="0"/>
    <x v="2"/>
    <x v="1"/>
    <x v="0"/>
    <x v="1"/>
    <x v="0"/>
    <x v="3"/>
    <x v="2"/>
    <x v="0"/>
    <x v="0"/>
    <x v="0"/>
    <x v="0"/>
    <x v="0"/>
    <x v="1"/>
    <x v="0"/>
    <x v="0"/>
    <x v="0"/>
    <x v="0"/>
    <x v="0"/>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s v="Timely publication after the inspection"/>
    <m/>
    <m/>
    <m/>
    <s v="Clear explanation of what the school / local authority / proprietor of independent schools is expected to do next"/>
    <m/>
    <m/>
    <x v="4"/>
    <x v="1"/>
    <m/>
    <s v="Individual"/>
    <x v="0"/>
    <s v="Senior leader or manager "/>
    <x v="3"/>
    <s v="School Senior Leader"/>
    <m/>
    <x v="0"/>
    <x v="0"/>
    <s v="Primary"/>
    <m/>
    <m/>
    <m/>
    <m/>
    <m/>
    <m/>
    <m/>
    <s v="Not Answered"/>
    <m/>
    <m/>
    <m/>
    <s v="Publish response"/>
    <s v="ANON-E7Y6-N43F-6"/>
  </r>
  <r>
    <n v="1043"/>
    <m/>
    <s v="c"/>
    <n v="976"/>
    <m/>
    <x v="0"/>
    <x v="2"/>
    <x v="2"/>
    <x v="0"/>
    <x v="0"/>
    <x v="0"/>
    <x v="3"/>
    <m/>
    <x v="1"/>
    <m/>
    <x v="2"/>
    <m/>
    <x v="2"/>
    <x v="0"/>
    <x v="2"/>
    <m/>
    <x v="2"/>
    <x v="0"/>
    <x v="0"/>
    <x v="2"/>
    <x v="3"/>
    <x v="0"/>
    <x v="0"/>
    <x v="0"/>
    <x v="0"/>
    <m/>
    <x v="0"/>
    <x v="0"/>
    <x v="0"/>
    <x v="0"/>
    <x v="1"/>
    <x v="1"/>
    <x v="1"/>
    <x v="1"/>
    <x v="0"/>
    <x v="1"/>
    <x v="6"/>
    <x v="0"/>
    <x v="1"/>
    <x v="0"/>
    <x v="1"/>
    <x v="2"/>
    <x v="0"/>
    <x v="0"/>
    <x v="1"/>
    <x v="0"/>
    <x v="1"/>
    <x v="1"/>
    <x v="0"/>
    <x v="0"/>
    <x v="1"/>
    <x v="0"/>
    <x v="2"/>
    <x v="0"/>
    <x v="2"/>
    <x v="0"/>
    <x v="2"/>
    <x v="0"/>
    <x v="1"/>
    <x v="2"/>
    <x v="2"/>
    <x v="1"/>
    <x v="0"/>
    <x v="0"/>
    <x v="0"/>
    <x v="0"/>
    <x v="1"/>
    <x v="1"/>
    <x v="0"/>
    <x v="0"/>
    <x v="1"/>
    <x v="1"/>
    <s v="Recommendations for improvement"/>
    <s v="Clear explanation of what the school / local authority / proprietor of independent schools is expected to do next"/>
    <s v="Indication of the support needed to make improvements"/>
    <m/>
    <m/>
    <m/>
    <m/>
    <s v="Clear summary of strengths and areas for development"/>
    <m/>
    <m/>
    <s v="Examples of effective practice"/>
    <m/>
    <s v="Clear explanation of what the school / local authority / proprietor of independent schools is expected to do next"/>
    <m/>
    <m/>
    <x v="4"/>
    <x v="1"/>
    <m/>
    <s v="Individual"/>
    <x v="0"/>
    <s v="Senior leader or manager "/>
    <x v="3"/>
    <s v="School Senior Leader"/>
    <m/>
    <x v="0"/>
    <x v="0"/>
    <s v="Primary"/>
    <m/>
    <m/>
    <s v="Secondary"/>
    <m/>
    <m/>
    <m/>
    <s v="Asn"/>
    <s v="Not Answered"/>
    <m/>
    <m/>
    <m/>
    <s v="Publish response"/>
    <s v="ANON-E7Y6-N4YT-T"/>
  </r>
  <r>
    <n v="1044"/>
    <m/>
    <s v="c"/>
    <n v="1049"/>
    <m/>
    <x v="0"/>
    <x v="2"/>
    <x v="2"/>
    <x v="2"/>
    <x v="1"/>
    <x v="2"/>
    <x v="0"/>
    <s v="Knowing what they are being asked about in advance might help. Asking several people in the same class to ensure that you haven't chosen someone who is not 'typical' of a pupil. _x000a__x000a_I liked the group set up where children were able to listen to their peers and add to the conversation if they felt able."/>
    <x v="0"/>
    <s v="Knowing what they are going to be asked about in advance."/>
    <x v="0"/>
    <s v="Sometimes the parents who reply are ones that could have an issue with some aspect of the school so you need to ensure you have a good coverage of parents."/>
    <x v="2"/>
    <x v="0"/>
    <x v="1"/>
    <s v="I think when schools are not inspected for many years, the 'threat' of inspection looming is terrifying! However, too frequent and it is also stressful!"/>
    <x v="2"/>
    <x v="3"/>
    <x v="0"/>
    <x v="0"/>
    <x v="0"/>
    <x v="0"/>
    <x v="1"/>
    <x v="0"/>
    <x v="0"/>
    <m/>
    <x v="1"/>
    <x v="0"/>
    <x v="1"/>
    <x v="1"/>
    <x v="0"/>
    <x v="0"/>
    <x v="0"/>
    <x v="0"/>
    <x v="0"/>
    <x v="0"/>
    <x v="3"/>
    <x v="0"/>
    <x v="0"/>
    <x v="1"/>
    <x v="0"/>
    <x v="0"/>
    <x v="0"/>
    <x v="0"/>
    <x v="1"/>
    <x v="0"/>
    <x v="1"/>
    <x v="0"/>
    <x v="1"/>
    <x v="1"/>
    <x v="1"/>
    <x v="0"/>
    <x v="0"/>
    <x v="4"/>
    <x v="2"/>
    <x v="0"/>
    <x v="0"/>
    <x v="1"/>
    <x v="0"/>
    <x v="2"/>
    <x v="0"/>
    <x v="0"/>
    <x v="1"/>
    <x v="0"/>
    <x v="0"/>
    <x v="79"/>
    <x v="518"/>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s v="Clear explanation of any inspection grades if these are part of the inspection"/>
    <m/>
    <m/>
    <s v="Clear explanation of what the school / local authority / proprietor of independent schools is expected to do next"/>
    <m/>
    <m/>
    <x v="0"/>
    <x v="1"/>
    <m/>
    <s v="Individual"/>
    <x v="0"/>
    <s v="Senior leader or manager "/>
    <x v="3"/>
    <s v="School Senior Leader"/>
    <m/>
    <x v="0"/>
    <x v="0"/>
    <s v="Primary"/>
    <m/>
    <m/>
    <m/>
    <m/>
    <m/>
    <m/>
    <m/>
    <s v="Not Answered"/>
    <m/>
    <m/>
    <m/>
    <s v="Publish response"/>
    <s v="ANON-E7Y6-N4XM-J"/>
  </r>
  <r>
    <n v="1045"/>
    <m/>
    <s v="c"/>
    <n v="799"/>
    <m/>
    <x v="0"/>
    <x v="2"/>
    <x v="2"/>
    <x v="1"/>
    <x v="1"/>
    <x v="2"/>
    <x v="2"/>
    <m/>
    <x v="2"/>
    <m/>
    <x v="3"/>
    <m/>
    <x v="2"/>
    <x v="1"/>
    <x v="0"/>
    <m/>
    <x v="3"/>
    <x v="2"/>
    <x v="1"/>
    <x v="2"/>
    <x v="1"/>
    <x v="1"/>
    <x v="0"/>
    <x v="0"/>
    <x v="0"/>
    <m/>
    <x v="1"/>
    <x v="0"/>
    <x v="5"/>
    <x v="1"/>
    <x v="0"/>
    <x v="0"/>
    <x v="0"/>
    <x v="1"/>
    <x v="1"/>
    <x v="0"/>
    <x v="0"/>
    <x v="0"/>
    <x v="0"/>
    <x v="0"/>
    <x v="0"/>
    <x v="2"/>
    <x v="0"/>
    <x v="0"/>
    <x v="0"/>
    <x v="0"/>
    <x v="1"/>
    <x v="1"/>
    <x v="0"/>
    <x v="1"/>
    <x v="1"/>
    <x v="0"/>
    <x v="0"/>
    <x v="0"/>
    <x v="2"/>
    <x v="1"/>
    <x v="0"/>
    <x v="1"/>
    <x v="0"/>
    <x v="0"/>
    <x v="0"/>
    <x v="0"/>
    <x v="1"/>
    <x v="0"/>
    <x v="0"/>
    <x v="0"/>
    <x v="519"/>
    <x v="0"/>
    <x v="0"/>
    <x v="0"/>
    <x v="1"/>
    <x v="1"/>
    <s v="Recommendations for improvement"/>
    <m/>
    <s v="Indication of the support needed to make improvements"/>
    <s v="Any planned follow-up activity by HM Inspectors"/>
    <m/>
    <m/>
    <m/>
    <s v="Clear summary of strengths and areas for development"/>
    <s v="Timely publication after the inspection"/>
    <m/>
    <s v="Examples of effective practice"/>
    <s v="Recommendations for improvement"/>
    <m/>
    <s v="Indication of the support needed to make improvements"/>
    <s v="Any planned follow-up activity by HM Inspectors"/>
    <x v="5"/>
    <x v="0"/>
    <m/>
    <s v="Individual"/>
    <x v="0"/>
    <s v="Senior leader or manager "/>
    <x v="3"/>
    <s v="Centre Leader / Manager"/>
    <m/>
    <x v="0"/>
    <x v="0"/>
    <m/>
    <m/>
    <m/>
    <s v="Secondary"/>
    <m/>
    <m/>
    <m/>
    <m/>
    <s v="Not Answered"/>
    <m/>
    <m/>
    <m/>
    <s v="Do not publish response"/>
    <s v="ANON-E7Y6-NX7B-A"/>
  </r>
  <r>
    <n v="1046"/>
    <m/>
    <s v="c"/>
    <n v="1139"/>
    <m/>
    <x v="0"/>
    <x v="2"/>
    <x v="0"/>
    <x v="1"/>
    <x v="0"/>
    <x v="0"/>
    <x v="2"/>
    <s v="Focus groups and individual pupil discussions."/>
    <x v="1"/>
    <s v="Through current processes, there should also be a greater opportunity for class teachers to talk to inspectors."/>
    <x v="3"/>
    <m/>
    <x v="2"/>
    <x v="2"/>
    <x v="1"/>
    <m/>
    <x v="1"/>
    <x v="1"/>
    <x v="1"/>
    <x v="1"/>
    <x v="1"/>
    <x v="0"/>
    <x v="0"/>
    <x v="1"/>
    <x v="0"/>
    <m/>
    <x v="0"/>
    <x v="0"/>
    <x v="0"/>
    <x v="3"/>
    <x v="0"/>
    <x v="1"/>
    <x v="1"/>
    <x v="1"/>
    <x v="3"/>
    <x v="1"/>
    <x v="6"/>
    <x v="1"/>
    <x v="0"/>
    <x v="0"/>
    <x v="1"/>
    <x v="4"/>
    <x v="1"/>
    <x v="1"/>
    <x v="0"/>
    <x v="0"/>
    <x v="0"/>
    <x v="1"/>
    <x v="0"/>
    <x v="0"/>
    <x v="0"/>
    <x v="1"/>
    <x v="2"/>
    <x v="0"/>
    <x v="0"/>
    <x v="0"/>
    <x v="2"/>
    <x v="0"/>
    <x v="1"/>
    <x v="2"/>
    <x v="2"/>
    <x v="1"/>
    <x v="0"/>
    <x v="0"/>
    <x v="0"/>
    <x v="0"/>
    <x v="1"/>
    <x v="1"/>
    <x v="0"/>
    <x v="1"/>
    <x v="1"/>
    <x v="1"/>
    <s v="Recommendations for improvement"/>
    <s v="Clear explanation of what the school / local authority / proprietor of independent schools is expected to do next"/>
    <m/>
    <m/>
    <m/>
    <m/>
    <s v="Language and content which reflects the context of the school"/>
    <s v="Clear summary of strengths and areas for development"/>
    <m/>
    <m/>
    <s v="Examples of effective practice"/>
    <m/>
    <m/>
    <m/>
    <m/>
    <x v="2"/>
    <x v="1"/>
    <m/>
    <s v="Individual"/>
    <x v="0"/>
    <s v="Senior leader or manager "/>
    <x v="3"/>
    <s v="School Senior Leader"/>
    <m/>
    <x v="1"/>
    <x v="0"/>
    <s v="Primary"/>
    <m/>
    <s v="Public Sector"/>
    <m/>
    <m/>
    <m/>
    <m/>
    <m/>
    <s v="Not Answered"/>
    <m/>
    <m/>
    <m/>
    <s v="Publish response"/>
    <s v="ANON-E7Y6-N4V5-R"/>
  </r>
  <r>
    <n v="1047"/>
    <m/>
    <s v="c"/>
    <n v="126"/>
    <m/>
    <x v="0"/>
    <x v="2"/>
    <x v="0"/>
    <x v="3"/>
    <x v="1"/>
    <x v="0"/>
    <x v="0"/>
    <s v="I don’t feel the questions are often very child friendly in HMI focus groups and questionnaires. Children often answer the questionnaire based on their feelings that day rather than being developmentally able to reflect on their learning journey. Perhaps pupil-led decision making groups or wider pupil body could contribute to the pre-inspection evidence e.g. film, animation, illustrations of strengths/areas of development of their school."/>
    <x v="0"/>
    <s v="School staff often feel the process is ‘done’ to them. There needs to be more professional dialogue, especially after a class visit. Teachers I’ve worked with have all said they would have liked feedback on observed lessons from the inspector who observed them. Staff have often felt deflated and undervalued as they have prepared great lessons, only to have an inspector observe ten minutes of the children’s transition into the classroom."/>
    <x v="2"/>
    <s v="Inspectors needs to find ways of engaging with a range of parents/carers that truly represent the diversity of each school’s unique community. It tends to be the views of the more vocal cohort that is heard- what about those not consulted?"/>
    <x v="2"/>
    <x v="0"/>
    <x v="1"/>
    <s v="I would say more frequently if the paperwork expected of HTs in preparation for inspection were less onerous."/>
    <x v="3"/>
    <x v="2"/>
    <x v="0"/>
    <x v="1"/>
    <x v="3"/>
    <x v="0"/>
    <x v="1"/>
    <x v="0"/>
    <x v="1"/>
    <s v="There needs to be some recognition of the context of the school- which is far more challenging in some schools than others. Having been through inspections in a range of schools, it feels like a system that advantages schools in higher socio-economic areas. Also, inspections (especially short model) do not value or highlight the improvement journey a school may have gone one, for example from weak to satisfactory. This can be exceptionally demoralising for staff and school leaders."/>
    <x v="3"/>
    <x v="247"/>
    <x v="3"/>
    <x v="1"/>
    <x v="0"/>
    <x v="0"/>
    <x v="0"/>
    <x v="1"/>
    <x v="3"/>
    <x v="0"/>
    <x v="2"/>
    <x v="0"/>
    <x v="0"/>
    <x v="1"/>
    <x v="0"/>
    <x v="2"/>
    <x v="0"/>
    <x v="0"/>
    <x v="1"/>
    <x v="0"/>
    <x v="1"/>
    <x v="1"/>
    <x v="1"/>
    <x v="0"/>
    <x v="1"/>
    <x v="0"/>
    <x v="0"/>
    <x v="0"/>
    <x v="2"/>
    <x v="1"/>
    <x v="0"/>
    <x v="1"/>
    <x v="0"/>
    <x v="2"/>
    <x v="2"/>
    <x v="0"/>
    <x v="1"/>
    <x v="0"/>
    <x v="0"/>
    <x v="0"/>
    <x v="520"/>
    <x v="1"/>
    <x v="0"/>
    <x v="0"/>
    <x v="0"/>
    <x v="1"/>
    <m/>
    <m/>
    <m/>
    <m/>
    <m/>
    <s v="Recognition of the improvement journey of the school to date."/>
    <s v="Language and content which reflects the context of the school"/>
    <s v="Clear summary of strengths and areas for development"/>
    <m/>
    <m/>
    <s v="Examples of effective practice"/>
    <m/>
    <m/>
    <m/>
    <m/>
    <x v="2"/>
    <x v="0"/>
    <m/>
    <s v="Individual"/>
    <x v="0"/>
    <s v="Senior leader or manager "/>
    <x v="4"/>
    <s v="School Senior Leader"/>
    <m/>
    <x v="1"/>
    <x v="0"/>
    <s v="Primary"/>
    <m/>
    <m/>
    <m/>
    <m/>
    <m/>
    <m/>
    <m/>
    <s v="Local authority"/>
    <m/>
    <m/>
    <m/>
    <s v="Publish response"/>
    <s v="ANON-E7Y6-NCBW-N"/>
  </r>
  <r>
    <n v="1048"/>
    <m/>
    <s v="c"/>
    <n v="157"/>
    <m/>
    <x v="0"/>
    <x v="2"/>
    <x v="2"/>
    <x v="5"/>
    <x v="0"/>
    <x v="2"/>
    <x v="3"/>
    <m/>
    <x v="0"/>
    <s v="A more approachable and open approach. In my school inspection staff met with the team but felt shut down in sharing what they wanted to share. This created a negative ethos and deterred others."/>
    <x v="2"/>
    <s v="Don’t limit opportunities to the formal meetings during the working day. Hold an open forum in the evening where working parents and carers can engage fully."/>
    <x v="0"/>
    <x v="1"/>
    <x v="3"/>
    <s v="The issue is the lack of frequency and the intensity. I don’t think any of the above is the right way forward. It would be better to be more in line with the care inspectorate where they arrive for a day, unplanned, and see the reality. This would allow increased frequency of visits, an authentic view of the school, improved mental health from school staff whose stress levels would rise and fall with any cycle…any issues arising from that would then warrant next steps."/>
    <x v="2"/>
    <x v="0"/>
    <x v="0"/>
    <x v="0"/>
    <x v="3"/>
    <x v="1"/>
    <x v="0"/>
    <x v="1"/>
    <x v="0"/>
    <s v="I think the combination of grades and written report provides good detail. I wouldn’t change that."/>
    <x v="3"/>
    <x v="248"/>
    <x v="4"/>
    <x v="1"/>
    <x v="2"/>
    <x v="2"/>
    <x v="2"/>
    <x v="3"/>
    <x v="0"/>
    <x v="3"/>
    <x v="5"/>
    <x v="0"/>
    <x v="0"/>
    <x v="0"/>
    <x v="0"/>
    <x v="4"/>
    <x v="0"/>
    <x v="0"/>
    <x v="0"/>
    <x v="0"/>
    <x v="1"/>
    <x v="1"/>
    <x v="3"/>
    <x v="1"/>
    <x v="1"/>
    <x v="0"/>
    <x v="5"/>
    <x v="2"/>
    <x v="0"/>
    <x v="1"/>
    <x v="0"/>
    <x v="1"/>
    <x v="0"/>
    <x v="2"/>
    <x v="4"/>
    <x v="1"/>
    <x v="0"/>
    <x v="0"/>
    <x v="0"/>
    <x v="0"/>
    <x v="521"/>
    <x v="0"/>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m/>
    <s v="Clear explanation of what the school / local authority / proprietor of independent schools is expected to do next"/>
    <m/>
    <m/>
    <x v="5"/>
    <x v="4"/>
    <s v="Many of the questions give the impression that the process is being tweaked rather than fully reviewed and overhauled. I can’t really answer this as the model I think would work covers this"/>
    <s v="Individual"/>
    <x v="0"/>
    <s v="Senior leader or manager "/>
    <x v="4"/>
    <s v="School Senior Leader"/>
    <s v="Also a parent - most of us wear more than one hat!"/>
    <x v="0"/>
    <x v="0"/>
    <m/>
    <m/>
    <m/>
    <s v="Secondary"/>
    <m/>
    <m/>
    <m/>
    <m/>
    <s v="Not Answered"/>
    <m/>
    <m/>
    <m/>
    <s v="Publish response"/>
    <s v="ANON-E7Y6-NC94-9"/>
  </r>
  <r>
    <n v="1049"/>
    <m/>
    <s v="c"/>
    <n v="244"/>
    <m/>
    <x v="0"/>
    <x v="2"/>
    <x v="2"/>
    <x v="0"/>
    <x v="1"/>
    <x v="2"/>
    <x v="3"/>
    <m/>
    <x v="2"/>
    <m/>
    <x v="3"/>
    <m/>
    <x v="6"/>
    <x v="0"/>
    <x v="2"/>
    <m/>
    <x v="3"/>
    <x v="1"/>
    <x v="1"/>
    <x v="1"/>
    <x v="1"/>
    <x v="0"/>
    <x v="0"/>
    <x v="1"/>
    <x v="0"/>
    <m/>
    <x v="1"/>
    <x v="0"/>
    <x v="1"/>
    <x v="0"/>
    <x v="0"/>
    <x v="0"/>
    <x v="0"/>
    <x v="1"/>
    <x v="0"/>
    <x v="0"/>
    <x v="3"/>
    <x v="0"/>
    <x v="2"/>
    <x v="1"/>
    <x v="0"/>
    <x v="2"/>
    <x v="0"/>
    <x v="0"/>
    <x v="1"/>
    <x v="0"/>
    <x v="1"/>
    <x v="0"/>
    <x v="1"/>
    <x v="1"/>
    <x v="1"/>
    <x v="0"/>
    <x v="0"/>
    <x v="0"/>
    <x v="2"/>
    <x v="1"/>
    <x v="0"/>
    <x v="1"/>
    <x v="0"/>
    <x v="0"/>
    <x v="0"/>
    <x v="0"/>
    <x v="0"/>
    <x v="0"/>
    <x v="0"/>
    <x v="0"/>
    <x v="522"/>
    <x v="1"/>
    <x v="0"/>
    <x v="0"/>
    <x v="1"/>
    <x v="1"/>
    <s v="Recommendations for improvement"/>
    <m/>
    <m/>
    <m/>
    <m/>
    <m/>
    <m/>
    <s v="Clear summary of strengths and areas for development"/>
    <s v="Timely publication after the inspection"/>
    <m/>
    <m/>
    <s v="Recommendations for improvement"/>
    <m/>
    <m/>
    <m/>
    <x v="0"/>
    <x v="0"/>
    <m/>
    <s v="Individual"/>
    <x v="0"/>
    <s v="Senior leader or manager "/>
    <x v="4"/>
    <s v="School Senior Leader"/>
    <m/>
    <x v="0"/>
    <x v="0"/>
    <s v="Primary"/>
    <m/>
    <m/>
    <m/>
    <m/>
    <m/>
    <m/>
    <m/>
    <s v="Not Answered"/>
    <m/>
    <m/>
    <m/>
    <s v="Do not publish response"/>
    <s v="ANON-E7Y6-NC6X-A"/>
  </r>
  <r>
    <n v="1050"/>
    <m/>
    <s v="c"/>
    <n v="306"/>
    <m/>
    <x v="0"/>
    <x v="2"/>
    <x v="2"/>
    <x v="5"/>
    <x v="0"/>
    <x v="2"/>
    <x v="3"/>
    <m/>
    <x v="2"/>
    <m/>
    <x v="4"/>
    <m/>
    <x v="3"/>
    <x v="1"/>
    <x v="0"/>
    <m/>
    <x v="1"/>
    <x v="1"/>
    <x v="1"/>
    <x v="1"/>
    <x v="1"/>
    <x v="0"/>
    <x v="0"/>
    <x v="0"/>
    <x v="0"/>
    <m/>
    <x v="1"/>
    <x v="0"/>
    <x v="0"/>
    <x v="0"/>
    <x v="1"/>
    <x v="5"/>
    <x v="4"/>
    <x v="4"/>
    <x v="1"/>
    <x v="1"/>
    <x v="0"/>
    <x v="0"/>
    <x v="1"/>
    <x v="2"/>
    <x v="1"/>
    <x v="2"/>
    <x v="1"/>
    <x v="1"/>
    <x v="0"/>
    <x v="0"/>
    <x v="0"/>
    <x v="3"/>
    <x v="3"/>
    <x v="0"/>
    <x v="3"/>
    <x v="1"/>
    <x v="2"/>
    <x v="2"/>
    <x v="1"/>
    <x v="0"/>
    <x v="2"/>
    <x v="0"/>
    <x v="1"/>
    <x v="4"/>
    <x v="4"/>
    <x v="3"/>
    <x v="3"/>
    <x v="0"/>
    <x v="0"/>
    <x v="0"/>
    <x v="523"/>
    <x v="1"/>
    <x v="1"/>
    <x v="1"/>
    <x v="1"/>
    <x v="0"/>
    <s v="Recommendations for improvement"/>
    <m/>
    <m/>
    <m/>
    <m/>
    <m/>
    <m/>
    <m/>
    <m/>
    <m/>
    <s v="Examples of effective practice"/>
    <m/>
    <m/>
    <m/>
    <m/>
    <x v="0"/>
    <x v="2"/>
    <m/>
    <s v="Individual"/>
    <x v="0"/>
    <s v="Senior leader or manager "/>
    <x v="4"/>
    <s v="School Senior Leader"/>
    <m/>
    <x v="0"/>
    <x v="1"/>
    <m/>
    <m/>
    <m/>
    <m/>
    <m/>
    <m/>
    <m/>
    <m/>
    <s v="Not Answered"/>
    <m/>
    <m/>
    <m/>
    <s v="Publish response"/>
    <s v="ANON-E7Y6-NC7D-Q"/>
  </r>
  <r>
    <n v="1051"/>
    <m/>
    <s v="c"/>
    <n v="329"/>
    <m/>
    <x v="0"/>
    <x v="2"/>
    <x v="0"/>
    <x v="1"/>
    <x v="1"/>
    <x v="2"/>
    <x v="0"/>
    <s v="More conversations no matter what the age of the child"/>
    <x v="0"/>
    <s v="Opportunities to discuss approaches without senior management being present"/>
    <x v="3"/>
    <m/>
    <x v="3"/>
    <x v="0"/>
    <x v="1"/>
    <m/>
    <x v="2"/>
    <x v="5"/>
    <x v="0"/>
    <x v="2"/>
    <x v="3"/>
    <x v="0"/>
    <x v="1"/>
    <x v="0"/>
    <x v="1"/>
    <s v="Comparison to national averages"/>
    <x v="3"/>
    <x v="249"/>
    <x v="1"/>
    <x v="0"/>
    <x v="1"/>
    <x v="1"/>
    <x v="1"/>
    <x v="1"/>
    <x v="1"/>
    <x v="0"/>
    <x v="5"/>
    <x v="0"/>
    <x v="0"/>
    <x v="1"/>
    <x v="0"/>
    <x v="0"/>
    <x v="0"/>
    <x v="0"/>
    <x v="0"/>
    <x v="0"/>
    <x v="1"/>
    <x v="0"/>
    <x v="1"/>
    <x v="0"/>
    <x v="1"/>
    <x v="0"/>
    <x v="4"/>
    <x v="0"/>
    <x v="2"/>
    <x v="1"/>
    <x v="0"/>
    <x v="1"/>
    <x v="0"/>
    <x v="0"/>
    <x v="0"/>
    <x v="0"/>
    <x v="1"/>
    <x v="136"/>
    <x v="0"/>
    <x v="0"/>
    <x v="524"/>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m/>
    <m/>
    <m/>
    <m/>
    <s v="Recommendations for improvement"/>
    <s v="Clear explanation of what the school / local authority / proprietor of independent schools is expected to do next"/>
    <s v="Indication of the support needed to make improvements"/>
    <m/>
    <x v="1"/>
    <x v="0"/>
    <m/>
    <s v="Individual"/>
    <x v="0"/>
    <s v="Senior leader or manager "/>
    <x v="4"/>
    <s v="School Senior Leader"/>
    <m/>
    <x v="1"/>
    <x v="0"/>
    <m/>
    <m/>
    <m/>
    <m/>
    <m/>
    <m/>
    <m/>
    <m/>
    <s v="Not Answered"/>
    <m/>
    <m/>
    <m/>
    <s v="Publish response"/>
    <s v="ANON-E7Y6-NCN5-Y"/>
  </r>
  <r>
    <n v="1052"/>
    <m/>
    <s v="c"/>
    <n v="356"/>
    <m/>
    <x v="0"/>
    <x v="2"/>
    <x v="2"/>
    <x v="2"/>
    <x v="1"/>
    <x v="5"/>
    <x v="0"/>
    <m/>
    <x v="0"/>
    <m/>
    <x v="0"/>
    <m/>
    <x v="0"/>
    <x v="0"/>
    <x v="0"/>
    <s v="Having been part of inspection this year that was 14 years since our last one.The fear, the pressure and the horrible work environment due to the constant guessing of when it was going to come was horrific and not conducive. Having a set cycle would be significant in terms of wellbeing, having them every 5 years should mean that there isn't a need for an 'at risk' register. As the leader of my last setting that had had multiple leaders in short succession, so much was not in place and covered up my the authority when i applied for the post. Regular inspections would have prevented that situation at this school. Its also about it being part of the normal process and not something unkown/scary"/>
    <x v="0"/>
    <x v="3"/>
    <x v="4"/>
    <x v="0"/>
    <x v="3"/>
    <x v="0"/>
    <x v="0"/>
    <x v="0"/>
    <x v="0"/>
    <s v="In terms of a consistent approach to evaluation the grades and descriptors are great and I enjoy using them with my teams throughout the year. I would appreciate the positives being highlighted more widely in reports. There are so many other areas of positivity in a school that don't fit into 2.3, 3.1 or 3.2. _x000a_What i wanted to see in the report was more of what the groups shared with the lay members, because ofcourse all schools have to keep improving but for staff morale and community belonging more of what the community thinks of the school should be formally shared in the report. I felt it devalued a significant part of the work we had done as a school"/>
    <x v="3"/>
    <x v="250"/>
    <x v="1"/>
    <x v="0"/>
    <x v="0"/>
    <x v="0"/>
    <x v="0"/>
    <x v="0"/>
    <x v="0"/>
    <x v="0"/>
    <x v="5"/>
    <x v="0"/>
    <x v="2"/>
    <x v="1"/>
    <x v="0"/>
    <x v="4"/>
    <x v="0"/>
    <x v="0"/>
    <x v="1"/>
    <x v="0"/>
    <x v="1"/>
    <x v="0"/>
    <x v="1"/>
    <x v="1"/>
    <x v="1"/>
    <x v="1"/>
    <x v="0"/>
    <x v="0"/>
    <x v="0"/>
    <x v="1"/>
    <x v="0"/>
    <x v="1"/>
    <x v="0"/>
    <x v="4"/>
    <x v="0"/>
    <x v="1"/>
    <x v="0"/>
    <x v="0"/>
    <x v="0"/>
    <x v="80"/>
    <x v="525"/>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m/>
    <s v="Clear explanation of what the school / local authority / proprietor of independent schools is expected to do next"/>
    <s v="Indication of the support needed to make improvements"/>
    <m/>
    <x v="6"/>
    <x v="0"/>
    <m/>
    <s v="Individual"/>
    <x v="0"/>
    <s v="Senior leader or manager "/>
    <x v="4"/>
    <s v="School Senior Leader"/>
    <m/>
    <x v="1"/>
    <x v="0"/>
    <s v="Primary"/>
    <m/>
    <m/>
    <m/>
    <m/>
    <m/>
    <m/>
    <m/>
    <s v="Not Answered"/>
    <m/>
    <m/>
    <m/>
    <s v="Publish response"/>
    <s v="ANON-E7Y6-NC4B-J"/>
  </r>
  <r>
    <n v="1053"/>
    <m/>
    <s v="c"/>
    <n v="452"/>
    <m/>
    <x v="0"/>
    <x v="2"/>
    <x v="0"/>
    <x v="3"/>
    <x v="0"/>
    <x v="2"/>
    <x v="0"/>
    <s v="Approaches should be made in advance of the inspection, to ensure that appropriate methods are used to collate views from pupils, especially those with ASN."/>
    <x v="0"/>
    <s v="There should be ample opportunity for focus groups to happen during the school day / after school hours. The staff should feel listened to and supported."/>
    <x v="0"/>
    <s v="There should be flexible ways of reaching out to parents/carers who cannot come into the school but would like to speak and share their views. Some parents and carers might feel slightly intimidated by the thought of speaking to 'inspectors' so perhaps a helpful guide to support them in what is going to be asked might help."/>
    <x v="6"/>
    <x v="1"/>
    <x v="1"/>
    <m/>
    <x v="4"/>
    <x v="5"/>
    <x v="0"/>
    <x v="2"/>
    <x v="1"/>
    <x v="0"/>
    <x v="0"/>
    <x v="1"/>
    <x v="0"/>
    <m/>
    <x v="1"/>
    <x v="0"/>
    <x v="1"/>
    <x v="1"/>
    <x v="0"/>
    <x v="0"/>
    <x v="0"/>
    <x v="0"/>
    <x v="1"/>
    <x v="0"/>
    <x v="3"/>
    <x v="0"/>
    <x v="2"/>
    <x v="1"/>
    <x v="0"/>
    <x v="2"/>
    <x v="0"/>
    <x v="0"/>
    <x v="0"/>
    <x v="0"/>
    <x v="1"/>
    <x v="0"/>
    <x v="1"/>
    <x v="1"/>
    <x v="1"/>
    <x v="0"/>
    <x v="4"/>
    <x v="4"/>
    <x v="2"/>
    <x v="1"/>
    <x v="0"/>
    <x v="1"/>
    <x v="0"/>
    <x v="2"/>
    <x v="0"/>
    <x v="0"/>
    <x v="1"/>
    <x v="0"/>
    <x v="0"/>
    <x v="0"/>
    <x v="526"/>
    <x v="0"/>
    <x v="0"/>
    <x v="0"/>
    <x v="1"/>
    <x v="1"/>
    <m/>
    <s v="Clear explanation of what the school / local authority / proprietor of independent schools is expected to do next"/>
    <m/>
    <s v="Any planned follow-up activity by HM Inspectors"/>
    <m/>
    <m/>
    <m/>
    <s v="Clear summary of strengths and areas for development"/>
    <s v="Timely publication after the inspection"/>
    <m/>
    <m/>
    <m/>
    <s v="Clear explanation of what the school / local authority / proprietor of independent schools is expected to do next"/>
    <m/>
    <m/>
    <x v="2"/>
    <x v="0"/>
    <m/>
    <s v="Individual"/>
    <x v="0"/>
    <s v="Senior leader or manager "/>
    <x v="4"/>
    <s v="School Senior Leader"/>
    <m/>
    <x v="0"/>
    <x v="0"/>
    <m/>
    <m/>
    <m/>
    <s v="Secondary"/>
    <m/>
    <m/>
    <m/>
    <m/>
    <s v="Not Answered"/>
    <m/>
    <m/>
    <m/>
    <s v="Do not publish response"/>
    <s v="ANON-E7Y6-NCAY-P"/>
  </r>
  <r>
    <n v="1054"/>
    <m/>
    <s v="c"/>
    <n v="555"/>
    <m/>
    <x v="0"/>
    <x v="2"/>
    <x v="2"/>
    <x v="1"/>
    <x v="4"/>
    <x v="0"/>
    <x v="0"/>
    <s v="I don't believe the current questionnaire is fit for purpose._x000a_I think randomised discussion groups offer the best alternative."/>
    <x v="1"/>
    <s v="More specific focus groups with staff covering the QIs in more detail"/>
    <x v="3"/>
    <m/>
    <x v="0"/>
    <x v="1"/>
    <x v="0"/>
    <s v="Schools should not get two and half weeks notice of inspection.  This does not give an accurate picture of a school and creates a danger of school staff being put under massively increased pressure in this time before the inspection."/>
    <x v="3"/>
    <x v="2"/>
    <x v="0"/>
    <x v="1"/>
    <x v="2"/>
    <x v="1"/>
    <x v="0"/>
    <x v="1"/>
    <x v="1"/>
    <s v="The issue is that so few schools receive grades of 1 or 6 that it is effectively a 4 point scale already.  _x000a_It would be more helpful to either increase the scale points or somehow explain where schools are on the 4 point scale._x000a_Excellent and Unsatisfactory but increase the gradings in between."/>
    <x v="2"/>
    <x v="0"/>
    <x v="3"/>
    <x v="1"/>
    <x v="0"/>
    <x v="0"/>
    <x v="0"/>
    <x v="2"/>
    <x v="1"/>
    <x v="1"/>
    <x v="0"/>
    <x v="0"/>
    <x v="1"/>
    <x v="0"/>
    <x v="1"/>
    <x v="3"/>
    <x v="1"/>
    <x v="0"/>
    <x v="0"/>
    <x v="0"/>
    <x v="0"/>
    <x v="2"/>
    <x v="5"/>
    <x v="2"/>
    <x v="1"/>
    <x v="0"/>
    <x v="0"/>
    <x v="0"/>
    <x v="0"/>
    <x v="1"/>
    <x v="3"/>
    <x v="1"/>
    <x v="2"/>
    <x v="1"/>
    <x v="4"/>
    <x v="0"/>
    <x v="3"/>
    <x v="137"/>
    <x v="0"/>
    <x v="0"/>
    <x v="527"/>
    <x v="1"/>
    <x v="0"/>
    <x v="0"/>
    <x v="0"/>
    <x v="0"/>
    <m/>
    <m/>
    <m/>
    <m/>
    <m/>
    <m/>
    <s v="Language and content which reflects the context of the school"/>
    <s v="Clear summary of strengths and areas for development"/>
    <m/>
    <m/>
    <s v="Examples of effective practice"/>
    <m/>
    <m/>
    <m/>
    <m/>
    <x v="6"/>
    <x v="2"/>
    <m/>
    <s v="Individual"/>
    <x v="0"/>
    <s v="Senior leader or manager "/>
    <x v="4"/>
    <s v="School Senior Leader"/>
    <m/>
    <x v="0"/>
    <x v="0"/>
    <s v="Primary"/>
    <m/>
    <m/>
    <m/>
    <m/>
    <m/>
    <m/>
    <m/>
    <s v="Not Answered"/>
    <m/>
    <m/>
    <m/>
    <s v="Do not publish response"/>
    <s v="ANON-E7Y6-NXSN-J"/>
  </r>
  <r>
    <n v="1055"/>
    <m/>
    <s v="c"/>
    <n v="560"/>
    <m/>
    <x v="0"/>
    <x v="2"/>
    <x v="0"/>
    <x v="1"/>
    <x v="1"/>
    <x v="2"/>
    <x v="3"/>
    <m/>
    <x v="2"/>
    <m/>
    <x v="3"/>
    <m/>
    <x v="2"/>
    <x v="1"/>
    <x v="0"/>
    <m/>
    <x v="2"/>
    <x v="0"/>
    <x v="4"/>
    <x v="1"/>
    <x v="3"/>
    <x v="0"/>
    <x v="0"/>
    <x v="1"/>
    <x v="0"/>
    <m/>
    <x v="1"/>
    <x v="0"/>
    <x v="0"/>
    <x v="1"/>
    <x v="0"/>
    <x v="0"/>
    <x v="0"/>
    <x v="0"/>
    <x v="0"/>
    <x v="1"/>
    <x v="2"/>
    <x v="1"/>
    <x v="0"/>
    <x v="0"/>
    <x v="0"/>
    <x v="2"/>
    <x v="0"/>
    <x v="0"/>
    <x v="1"/>
    <x v="1"/>
    <x v="1"/>
    <x v="0"/>
    <x v="0"/>
    <x v="1"/>
    <x v="1"/>
    <x v="0"/>
    <x v="0"/>
    <x v="0"/>
    <x v="2"/>
    <x v="1"/>
    <x v="0"/>
    <x v="1"/>
    <x v="0"/>
    <x v="0"/>
    <x v="0"/>
    <x v="0"/>
    <x v="0"/>
    <x v="0"/>
    <x v="0"/>
    <x v="0"/>
    <x v="528"/>
    <x v="0"/>
    <x v="0"/>
    <x v="1"/>
    <x v="1"/>
    <x v="1"/>
    <s v="Recommendations for improvement"/>
    <s v="Clear explanation of what the school / local authority / proprietor of independent schools is expected to do next"/>
    <s v="Indication of the support needed to make improvements"/>
    <m/>
    <m/>
    <m/>
    <m/>
    <s v="Clear summary of strengths and areas for development"/>
    <m/>
    <m/>
    <s v="Examples of effective practice"/>
    <s v="Recommendations for improvement"/>
    <m/>
    <m/>
    <m/>
    <x v="3"/>
    <x v="1"/>
    <m/>
    <s v="Individual"/>
    <x v="0"/>
    <s v="Senior leader or manager "/>
    <x v="4"/>
    <s v="School Senior Leader"/>
    <m/>
    <x v="0"/>
    <x v="0"/>
    <s v="Primary"/>
    <m/>
    <m/>
    <m/>
    <m/>
    <m/>
    <m/>
    <m/>
    <s v="Not Answered"/>
    <m/>
    <m/>
    <m/>
    <s v="Do not publish response"/>
    <s v="ANON-E7Y6-NXSH-C"/>
  </r>
  <r>
    <n v="1056"/>
    <m/>
    <s v="c"/>
    <n v="601"/>
    <m/>
    <x v="0"/>
    <x v="2"/>
    <x v="2"/>
    <x v="3"/>
    <x v="0"/>
    <x v="0"/>
    <x v="2"/>
    <m/>
    <x v="1"/>
    <m/>
    <x v="2"/>
    <m/>
    <x v="3"/>
    <x v="0"/>
    <x v="1"/>
    <s v="Get rid of short model inspections."/>
    <x v="2"/>
    <x v="1"/>
    <x v="1"/>
    <x v="1"/>
    <x v="0"/>
    <x v="0"/>
    <x v="0"/>
    <x v="1"/>
    <x v="0"/>
    <m/>
    <x v="0"/>
    <x v="0"/>
    <x v="0"/>
    <x v="1"/>
    <x v="0"/>
    <x v="0"/>
    <x v="0"/>
    <x v="2"/>
    <x v="0"/>
    <x v="0"/>
    <x v="0"/>
    <x v="1"/>
    <x v="0"/>
    <x v="1"/>
    <x v="1"/>
    <x v="2"/>
    <x v="0"/>
    <x v="0"/>
    <x v="1"/>
    <x v="1"/>
    <x v="1"/>
    <x v="1"/>
    <x v="0"/>
    <x v="2"/>
    <x v="1"/>
    <x v="1"/>
    <x v="2"/>
    <x v="2"/>
    <x v="3"/>
    <x v="0"/>
    <x v="0"/>
    <x v="0"/>
    <x v="0"/>
    <x v="1"/>
    <x v="2"/>
    <x v="4"/>
    <x v="0"/>
    <x v="0"/>
    <x v="0"/>
    <x v="0"/>
    <x v="529"/>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s v="Timely publication after the inspection"/>
    <m/>
    <m/>
    <m/>
    <m/>
    <m/>
    <m/>
    <x v="3"/>
    <x v="1"/>
    <m/>
    <s v="Individual"/>
    <x v="0"/>
    <s v="Senior leader or manager "/>
    <x v="4"/>
    <s v="School Senior Leader"/>
    <m/>
    <x v="0"/>
    <x v="0"/>
    <s v="Primary"/>
    <m/>
    <m/>
    <m/>
    <m/>
    <m/>
    <m/>
    <m/>
    <s v="Not Answered"/>
    <m/>
    <m/>
    <m/>
    <s v="Do not publish response"/>
    <s v="ANON-E7Y6-NXBK-X"/>
  </r>
  <r>
    <n v="1057"/>
    <m/>
    <s v="c"/>
    <n v="669"/>
    <m/>
    <x v="0"/>
    <x v="2"/>
    <x v="2"/>
    <x v="0"/>
    <x v="1"/>
    <x v="0"/>
    <x v="0"/>
    <m/>
    <x v="0"/>
    <m/>
    <x v="0"/>
    <m/>
    <x v="4"/>
    <x v="4"/>
    <x v="5"/>
    <m/>
    <x v="5"/>
    <x v="4"/>
    <x v="3"/>
    <x v="3"/>
    <x v="2"/>
    <x v="1"/>
    <x v="0"/>
    <x v="1"/>
    <x v="0"/>
    <m/>
    <x v="2"/>
    <x v="251"/>
    <x v="0"/>
    <x v="1"/>
    <x v="1"/>
    <x v="1"/>
    <x v="1"/>
    <x v="1"/>
    <x v="2"/>
    <x v="2"/>
    <x v="1"/>
    <x v="2"/>
    <x v="3"/>
    <x v="3"/>
    <x v="2"/>
    <x v="3"/>
    <x v="2"/>
    <x v="2"/>
    <x v="3"/>
    <x v="2"/>
    <x v="2"/>
    <x v="2"/>
    <x v="2"/>
    <x v="3"/>
    <x v="2"/>
    <x v="2"/>
    <x v="3"/>
    <x v="3"/>
    <x v="1"/>
    <x v="2"/>
    <x v="1"/>
    <x v="2"/>
    <x v="2"/>
    <x v="3"/>
    <x v="3"/>
    <x v="2"/>
    <x v="2"/>
    <x v="0"/>
    <x v="2"/>
    <x v="0"/>
    <x v="1"/>
    <x v="0"/>
    <x v="1"/>
    <x v="1"/>
    <x v="1"/>
    <x v="0"/>
    <m/>
    <m/>
    <m/>
    <m/>
    <m/>
    <m/>
    <m/>
    <m/>
    <m/>
    <m/>
    <m/>
    <m/>
    <m/>
    <m/>
    <m/>
    <x v="4"/>
    <x v="3"/>
    <m/>
    <s v="Individual"/>
    <x v="0"/>
    <s v="Senior leader or manager "/>
    <x v="4"/>
    <s v="School Senior Leader"/>
    <m/>
    <x v="1"/>
    <x v="0"/>
    <s v="Primary"/>
    <m/>
    <m/>
    <m/>
    <m/>
    <m/>
    <m/>
    <m/>
    <s v="Not Answered"/>
    <m/>
    <m/>
    <m/>
    <s v="Do not publish response"/>
    <s v="ANON-E7Y6-NXRH-B"/>
  </r>
  <r>
    <n v="1058"/>
    <m/>
    <s v="c"/>
    <n v="743"/>
    <m/>
    <x v="0"/>
    <x v="2"/>
    <x v="2"/>
    <x v="0"/>
    <x v="0"/>
    <x v="1"/>
    <x v="0"/>
    <m/>
    <x v="0"/>
    <m/>
    <x v="0"/>
    <m/>
    <x v="2"/>
    <x v="1"/>
    <x v="1"/>
    <m/>
    <x v="2"/>
    <x v="5"/>
    <x v="1"/>
    <x v="2"/>
    <x v="0"/>
    <x v="0"/>
    <x v="1"/>
    <x v="0"/>
    <x v="0"/>
    <m/>
    <x v="2"/>
    <x v="0"/>
    <x v="1"/>
    <x v="0"/>
    <x v="0"/>
    <x v="0"/>
    <x v="1"/>
    <x v="1"/>
    <x v="0"/>
    <x v="0"/>
    <x v="0"/>
    <x v="1"/>
    <x v="1"/>
    <x v="0"/>
    <x v="1"/>
    <x v="2"/>
    <x v="0"/>
    <x v="0"/>
    <x v="1"/>
    <x v="1"/>
    <x v="1"/>
    <x v="1"/>
    <x v="0"/>
    <x v="0"/>
    <x v="0"/>
    <x v="1"/>
    <x v="2"/>
    <x v="2"/>
    <x v="3"/>
    <x v="1"/>
    <x v="0"/>
    <x v="1"/>
    <x v="0"/>
    <x v="0"/>
    <x v="0"/>
    <x v="0"/>
    <x v="1"/>
    <x v="0"/>
    <x v="0"/>
    <x v="0"/>
    <x v="1"/>
    <x v="1"/>
    <x v="0"/>
    <x v="0"/>
    <x v="1"/>
    <x v="0"/>
    <s v="Recommendations for improvement"/>
    <s v="Clear explanation of what the school / local authority / proprietor of independent schools is expected to do next"/>
    <m/>
    <s v="Any planned follow-up activity by HM Inspectors"/>
    <m/>
    <m/>
    <m/>
    <s v="Clear summary of strengths and areas for development"/>
    <m/>
    <m/>
    <m/>
    <s v="Recommendations for improvement"/>
    <s v="Clear explanation of what the school / local authority / proprietor of independent schools is expected to do next"/>
    <m/>
    <m/>
    <x v="2"/>
    <x v="2"/>
    <m/>
    <s v="Individual"/>
    <x v="0"/>
    <s v="Senior leader or manager "/>
    <x v="4"/>
    <s v="School Senior Leader"/>
    <m/>
    <x v="0"/>
    <x v="0"/>
    <m/>
    <m/>
    <m/>
    <s v="Secondary"/>
    <m/>
    <m/>
    <m/>
    <m/>
    <s v="Not Answered"/>
    <m/>
    <m/>
    <m/>
    <s v="Publish response"/>
    <s v="ANON-E7Y6-NX6H-F"/>
  </r>
  <r>
    <n v="1059"/>
    <m/>
    <s v="c"/>
    <n v="984"/>
    <m/>
    <x v="0"/>
    <x v="2"/>
    <x v="2"/>
    <x v="1"/>
    <x v="0"/>
    <x v="0"/>
    <x v="2"/>
    <s v="The questionnaire process can generate unintended bias. It also has an impact on the timing at which it is completed. We know responses can change on a given day / hour depending on experiences feelings and emotions."/>
    <x v="1"/>
    <s v="As above. Being aware of the validity and the questions, which can be vague."/>
    <x v="2"/>
    <s v="As above."/>
    <x v="5"/>
    <x v="3"/>
    <x v="6"/>
    <s v="The frequency is less important that the quality of the process for me. If it is a process where schools are observed through their day day out working week this will have impact. Schools sending evenings and weekends in the run up reflects a model which isn’t working for schools, colleagues and young people."/>
    <x v="3"/>
    <x v="2"/>
    <x v="0"/>
    <x v="1"/>
    <x v="2"/>
    <x v="0"/>
    <x v="0"/>
    <x v="1"/>
    <x v="0"/>
    <s v="The SIF is a useful document, it provides strengths and areas to work on. The grades are less required and can have negative unintended consequences linked to Parent view, media and political use. All of which harms internal improvement cultures."/>
    <x v="3"/>
    <x v="252"/>
    <x v="5"/>
    <x v="0"/>
    <x v="1"/>
    <x v="1"/>
    <x v="1"/>
    <x v="1"/>
    <x v="4"/>
    <x v="1"/>
    <x v="0"/>
    <x v="4"/>
    <x v="0"/>
    <x v="0"/>
    <x v="1"/>
    <x v="4"/>
    <x v="1"/>
    <x v="1"/>
    <x v="0"/>
    <x v="0"/>
    <x v="0"/>
    <x v="1"/>
    <x v="0"/>
    <x v="2"/>
    <x v="0"/>
    <x v="1"/>
    <x v="2"/>
    <x v="0"/>
    <x v="0"/>
    <x v="0"/>
    <x v="2"/>
    <x v="0"/>
    <x v="1"/>
    <x v="2"/>
    <x v="2"/>
    <x v="1"/>
    <x v="0"/>
    <x v="0"/>
    <x v="3"/>
    <x v="81"/>
    <x v="530"/>
    <x v="1"/>
    <x v="0"/>
    <x v="0"/>
    <x v="1"/>
    <x v="1"/>
    <s v="Recommendations for improvement"/>
    <m/>
    <m/>
    <m/>
    <m/>
    <m/>
    <s v="Language and content which reflects the context of the school"/>
    <s v="Clear summary of strengths and areas for development"/>
    <s v="Timely publication after the inspection"/>
    <m/>
    <m/>
    <m/>
    <m/>
    <m/>
    <m/>
    <x v="1"/>
    <x v="2"/>
    <s v="This would need to be a high threshold of underperformance over time across many areas."/>
    <s v="Individual"/>
    <x v="0"/>
    <s v="Senior leader or manager "/>
    <x v="4"/>
    <s v="School Senior Leader"/>
    <m/>
    <x v="0"/>
    <x v="0"/>
    <m/>
    <m/>
    <m/>
    <s v="Secondary"/>
    <m/>
    <m/>
    <m/>
    <m/>
    <s v="Not Answered"/>
    <m/>
    <m/>
    <s v="I think inspections are required for schools, centres and Heads of Centres to  help steer future improvement. That said, the current model does generate a ‘frantic dash’ to the start date due to the wide ranging demands on schools from a wide demographic and with new and emerging social themes and challenges."/>
    <s v="Publish response"/>
    <s v="ANON-E7Y6-N4QC-1"/>
  </r>
  <r>
    <n v="1060"/>
    <m/>
    <s v="c"/>
    <n v="1035"/>
    <m/>
    <x v="0"/>
    <x v="2"/>
    <x v="0"/>
    <x v="3"/>
    <x v="0"/>
    <x v="0"/>
    <x v="3"/>
    <m/>
    <x v="2"/>
    <m/>
    <x v="3"/>
    <m/>
    <x v="5"/>
    <x v="0"/>
    <x v="2"/>
    <m/>
    <x v="4"/>
    <x v="5"/>
    <x v="0"/>
    <x v="2"/>
    <x v="2"/>
    <x v="0"/>
    <x v="0"/>
    <x v="0"/>
    <x v="0"/>
    <m/>
    <x v="1"/>
    <x v="0"/>
    <x v="0"/>
    <x v="0"/>
    <x v="1"/>
    <x v="1"/>
    <x v="1"/>
    <x v="1"/>
    <x v="1"/>
    <x v="1"/>
    <x v="0"/>
    <x v="1"/>
    <x v="2"/>
    <x v="1"/>
    <x v="0"/>
    <x v="2"/>
    <x v="0"/>
    <x v="0"/>
    <x v="1"/>
    <x v="2"/>
    <x v="1"/>
    <x v="0"/>
    <x v="1"/>
    <x v="1"/>
    <x v="1"/>
    <x v="0"/>
    <x v="0"/>
    <x v="0"/>
    <x v="2"/>
    <x v="1"/>
    <x v="0"/>
    <x v="1"/>
    <x v="0"/>
    <x v="4"/>
    <x v="2"/>
    <x v="0"/>
    <x v="1"/>
    <x v="0"/>
    <x v="0"/>
    <x v="0"/>
    <x v="53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m/>
    <s v="Recommendations for improvement"/>
    <m/>
    <s v="Indication of the support needed to make improvements"/>
    <m/>
    <x v="2"/>
    <x v="2"/>
    <m/>
    <s v="Individual"/>
    <x v="0"/>
    <s v="Senior leader or manager "/>
    <x v="4"/>
    <s v="School Senior Leader"/>
    <m/>
    <x v="0"/>
    <x v="0"/>
    <s v="Primary"/>
    <m/>
    <m/>
    <m/>
    <m/>
    <m/>
    <m/>
    <m/>
    <s v="Not Answered"/>
    <m/>
    <m/>
    <m/>
    <s v="Publish response"/>
    <s v="ANON-E7Y6-N4XJ-F"/>
  </r>
  <r>
    <n v="1061"/>
    <m/>
    <s v="c"/>
    <n v="485"/>
    <m/>
    <x v="0"/>
    <x v="2"/>
    <x v="2"/>
    <x v="0"/>
    <x v="1"/>
    <x v="0"/>
    <x v="4"/>
    <m/>
    <x v="1"/>
    <m/>
    <x v="1"/>
    <m/>
    <x v="3"/>
    <x v="1"/>
    <x v="1"/>
    <m/>
    <x v="1"/>
    <x v="1"/>
    <x v="1"/>
    <x v="1"/>
    <x v="0"/>
    <x v="0"/>
    <x v="0"/>
    <x v="1"/>
    <x v="0"/>
    <s v="Reducing a school to a single word is a betrayal of Scottish education. It strips away complexity, demeans professional effort and insults the intelligence of parents and communities. A school is not a product to be branded but a living community with strengths and challenges that deserve respect. One word grading fuels league tables, crushes morale and hides the truth. Scotland values equity, integrity and improvement. This crude labelling denies all three. Schools deserve rigorous evaluation that recognises richness, not a verdict that diminishes them. A single word does not define a school."/>
    <x v="0"/>
    <x v="253"/>
    <x v="1"/>
    <x v="1"/>
    <x v="1"/>
    <x v="0"/>
    <x v="4"/>
    <x v="1"/>
    <x v="1"/>
    <x v="0"/>
    <x v="3"/>
    <x v="5"/>
    <x v="2"/>
    <x v="0"/>
    <x v="0"/>
    <x v="4"/>
    <x v="0"/>
    <x v="1"/>
    <x v="0"/>
    <x v="1"/>
    <x v="1"/>
    <x v="1"/>
    <x v="0"/>
    <x v="0"/>
    <x v="1"/>
    <x v="1"/>
    <x v="2"/>
    <x v="2"/>
    <x v="3"/>
    <x v="1"/>
    <x v="0"/>
    <x v="0"/>
    <x v="0"/>
    <x v="2"/>
    <x v="2"/>
    <x v="1"/>
    <x v="0"/>
    <x v="0"/>
    <x v="1"/>
    <x v="0"/>
    <x v="1"/>
    <x v="1"/>
    <x v="0"/>
    <x v="0"/>
    <x v="1"/>
    <x v="0"/>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s v="Timely publication after the inspection"/>
    <m/>
    <m/>
    <m/>
    <m/>
    <m/>
    <m/>
    <x v="2"/>
    <x v="0"/>
    <m/>
    <s v="Individual"/>
    <x v="0"/>
    <s v="Senior leader or manager "/>
    <x v="4"/>
    <s v="Other, please state:"/>
    <s v="Head Teacher"/>
    <x v="0"/>
    <x v="0"/>
    <s v="Primary"/>
    <m/>
    <m/>
    <m/>
    <m/>
    <m/>
    <m/>
    <m/>
    <s v="Not Answered"/>
    <m/>
    <m/>
    <m/>
    <s v="Do not publish response"/>
    <s v="ANON-E7Y6-NXYS-W"/>
  </r>
  <r>
    <n v="1062"/>
    <m/>
    <s v="c"/>
    <n v="551"/>
    <m/>
    <x v="0"/>
    <x v="2"/>
    <x v="1"/>
    <x v="3"/>
    <x v="2"/>
    <x v="5"/>
    <x v="3"/>
    <m/>
    <x v="1"/>
    <s v="Staff should be interviewed or allowed to complete a questionnaire."/>
    <x v="2"/>
    <s v="They can be interviewed or complete a questionnaire."/>
    <x v="3"/>
    <x v="1"/>
    <x v="2"/>
    <s v="I am concerned about the term 'based on levels of risk'. I suspect some inspections take place because a local authority has an agenda to remove selected headteachers, for dishonest reasons, and they trigger an inspection to get the backing of the School Inspectorate."/>
    <x v="3"/>
    <x v="2"/>
    <x v="0"/>
    <x v="1"/>
    <x v="1"/>
    <x v="0"/>
    <x v="1"/>
    <x v="1"/>
    <x v="1"/>
    <s v="Our school pre-inspection report (PIR) was secretly altered by the Head of Quality Assurance before being sent on to the School Inspectorate. The original PIR, which was positive, balanced and fair and based on 'all available data', was kept as the official record at the City of Edinburgh Council, whilst the altered version, intended to harm me and the school I managed, was sent on to HMIE. The School Inspectorate was clearly colluding with dishonest local authority officers because they had all the original documents. In short, there are no safeguards to ensure the inspection process is open, transparent and fair. How can schools and parents trust such a dishonest inspection process?"/>
    <x v="1"/>
    <x v="254"/>
    <x v="0"/>
    <x v="1"/>
    <x v="1"/>
    <x v="0"/>
    <x v="0"/>
    <x v="2"/>
    <x v="0"/>
    <x v="1"/>
    <x v="2"/>
    <x v="1"/>
    <x v="0"/>
    <x v="0"/>
    <x v="0"/>
    <x v="2"/>
    <x v="1"/>
    <x v="1"/>
    <x v="0"/>
    <x v="0"/>
    <x v="0"/>
    <x v="5"/>
    <x v="1"/>
    <x v="1"/>
    <x v="0"/>
    <x v="1"/>
    <x v="0"/>
    <x v="2"/>
    <x v="0"/>
    <x v="1"/>
    <x v="2"/>
    <x v="1"/>
    <x v="1"/>
    <x v="1"/>
    <x v="2"/>
    <x v="0"/>
    <x v="0"/>
    <x v="138"/>
    <x v="3"/>
    <x v="82"/>
    <x v="532"/>
    <x v="0"/>
    <x v="0"/>
    <x v="1"/>
    <x v="1"/>
    <x v="1"/>
    <s v="Recommendations for improvement"/>
    <m/>
    <s v="Indication of the support needed to make improvements"/>
    <s v="Any planned follow-up activity by HM Inspectors"/>
    <s v="Other (please comment in the box below)"/>
    <s v="As mentioned above, schools should be informed about any secret, or doctored, information that has been sent to the School Inspectorate in advance of a school inspection. In the case of our secretly altered pre-inspection report (PIR), the School Inspectorate agreed to review their inspection procedures to ensure it would not happen again. However, they did not rectify the damage done. Indeed, the Senior Chief Inspector argued that, although it was serious, the school inspectors did not alter the PIR and therefore it had nothing to do with them. With respect, the PIR was an integral part of the inspection and essential to the evaluation process so it had everything to do with them."/>
    <m/>
    <m/>
    <m/>
    <m/>
    <m/>
    <s v="Recommendations for improvement"/>
    <s v="Clear explanation of what the school / local authority / proprietor of independent schools is expected to do next"/>
    <s v="Indication of the support needed to make improvements"/>
    <m/>
    <x v="1"/>
    <x v="4"/>
    <s v="If senior local authority officers have deliberately undermined a headteacher and a school and have secretly altered a pre-inspection report (PIR), how can a school and parents trust the local authority and HM Inspectors to engage with the school after an inspection in a way that is open, transparent and fair? They must first admit to serious wrongdoing and that is unlikely to happen if they trying to cover up the wrongdoing and avoid reputational damage. As long as some local authority officers and some school inspectors continue to use the school inspection system as a weapon to harm selected headteachers and schools, there can be no trust. There has to be fundamental change."/>
    <s v="Individual"/>
    <x v="0"/>
    <s v="Senior leader or manager "/>
    <x v="4"/>
    <s v="Other, please state:"/>
    <s v="Retired Primary Headteacher"/>
    <x v="0"/>
    <x v="0"/>
    <s v="Primary"/>
    <m/>
    <m/>
    <m/>
    <m/>
    <m/>
    <m/>
    <m/>
    <s v="Not Answered"/>
    <m/>
    <m/>
    <m/>
    <s v="Publish response"/>
    <s v="ANON-E7Y6-NXXB-B"/>
  </r>
  <r>
    <n v="1063"/>
    <m/>
    <s v="c"/>
    <n v="373"/>
    <m/>
    <x v="0"/>
    <x v="2"/>
    <x v="2"/>
    <x v="2"/>
    <x v="1"/>
    <x v="2"/>
    <x v="0"/>
    <m/>
    <x v="0"/>
    <m/>
    <x v="0"/>
    <m/>
    <x v="3"/>
    <x v="1"/>
    <x v="0"/>
    <m/>
    <x v="1"/>
    <x v="1"/>
    <x v="0"/>
    <x v="1"/>
    <x v="3"/>
    <x v="0"/>
    <x v="1"/>
    <x v="0"/>
    <x v="0"/>
    <m/>
    <x v="3"/>
    <x v="255"/>
    <x v="0"/>
    <x v="2"/>
    <x v="0"/>
    <x v="0"/>
    <x v="0"/>
    <x v="0"/>
    <x v="0"/>
    <x v="1"/>
    <x v="0"/>
    <x v="0"/>
    <x v="0"/>
    <x v="0"/>
    <x v="0"/>
    <x v="2"/>
    <x v="0"/>
    <x v="1"/>
    <x v="1"/>
    <x v="0"/>
    <x v="0"/>
    <x v="1"/>
    <x v="0"/>
    <x v="0"/>
    <x v="1"/>
    <x v="0"/>
    <x v="4"/>
    <x v="0"/>
    <x v="2"/>
    <x v="1"/>
    <x v="0"/>
    <x v="1"/>
    <x v="0"/>
    <x v="0"/>
    <x v="0"/>
    <x v="0"/>
    <x v="1"/>
    <x v="0"/>
    <x v="0"/>
    <x v="0"/>
    <x v="1"/>
    <x v="0"/>
    <x v="0"/>
    <x v="1"/>
    <x v="1"/>
    <x v="1"/>
    <m/>
    <s v="Clear explanation of what the school / local authority / proprietor of independent schools is expected to do next"/>
    <m/>
    <m/>
    <m/>
    <m/>
    <m/>
    <s v="Clear summary of strengths and areas for development"/>
    <m/>
    <m/>
    <s v="Examples of effective practice"/>
    <s v="Recommendations for improvement"/>
    <m/>
    <m/>
    <m/>
    <x v="2"/>
    <x v="0"/>
    <m/>
    <s v="Individual"/>
    <x v="0"/>
    <s v="Senior leader or manager "/>
    <x v="5"/>
    <s v="School Senior Leader"/>
    <m/>
    <x v="0"/>
    <x v="0"/>
    <s v="Primary"/>
    <m/>
    <m/>
    <m/>
    <m/>
    <m/>
    <m/>
    <m/>
    <s v="Not Answered"/>
    <m/>
    <m/>
    <m/>
    <s v="Publish response"/>
    <s v="ANON-E7Y6-NCG6-S"/>
  </r>
  <r>
    <n v="1064"/>
    <m/>
    <s v="c"/>
    <n v="82"/>
    <m/>
    <x v="0"/>
    <x v="2"/>
    <x v="0"/>
    <x v="0"/>
    <x v="0"/>
    <x v="1"/>
    <x v="0"/>
    <m/>
    <x v="0"/>
    <m/>
    <x v="0"/>
    <m/>
    <x v="2"/>
    <x v="0"/>
    <x v="2"/>
    <m/>
    <x v="1"/>
    <x v="1"/>
    <x v="0"/>
    <x v="1"/>
    <x v="3"/>
    <x v="0"/>
    <x v="1"/>
    <x v="1"/>
    <x v="0"/>
    <m/>
    <x v="1"/>
    <x v="0"/>
    <x v="0"/>
    <x v="0"/>
    <x v="0"/>
    <x v="1"/>
    <x v="1"/>
    <x v="2"/>
    <x v="0"/>
    <x v="1"/>
    <x v="4"/>
    <x v="1"/>
    <x v="1"/>
    <x v="1"/>
    <x v="1"/>
    <x v="2"/>
    <x v="0"/>
    <x v="0"/>
    <x v="0"/>
    <x v="0"/>
    <x v="0"/>
    <x v="1"/>
    <x v="0"/>
    <x v="1"/>
    <x v="0"/>
    <x v="0"/>
    <x v="2"/>
    <x v="2"/>
    <x v="0"/>
    <x v="0"/>
    <x v="0"/>
    <x v="1"/>
    <x v="1"/>
    <x v="2"/>
    <x v="2"/>
    <x v="0"/>
    <x v="0"/>
    <x v="0"/>
    <x v="0"/>
    <x v="0"/>
    <x v="1"/>
    <x v="0"/>
    <x v="0"/>
    <x v="0"/>
    <x v="1"/>
    <x v="1"/>
    <s v="Recommendations for improvement"/>
    <m/>
    <m/>
    <s v="Any planned follow-up activity by HM Inspectors"/>
    <m/>
    <m/>
    <m/>
    <s v="Clear summary of strengths and areas for development"/>
    <m/>
    <m/>
    <s v="Examples of effective practice"/>
    <s v="Recommendations for improvement"/>
    <m/>
    <m/>
    <m/>
    <x v="2"/>
    <x v="2"/>
    <m/>
    <s v="Individual"/>
    <x v="0"/>
    <s v="Senior leader or manager "/>
    <x v="6"/>
    <s v="School Senior Leader"/>
    <m/>
    <x v="0"/>
    <x v="0"/>
    <m/>
    <m/>
    <s v="Public Sector"/>
    <m/>
    <m/>
    <m/>
    <m/>
    <m/>
    <s v="Not Answered"/>
    <m/>
    <m/>
    <m/>
    <s v="Do not publish response"/>
    <s v="ANON-E7Y6-NCX8-C"/>
  </r>
  <r>
    <n v="1065"/>
    <m/>
    <s v="c"/>
    <n v="202"/>
    <m/>
    <x v="0"/>
    <x v="2"/>
    <x v="1"/>
    <x v="1"/>
    <x v="1"/>
    <x v="0"/>
    <x v="0"/>
    <s v="Speaking to a variety of children in different contexts and not just bading it on one group, especially in a small school."/>
    <x v="0"/>
    <s v="Mixture of conversations and survey."/>
    <x v="2"/>
    <s v="Discussion and survey"/>
    <x v="0"/>
    <x v="1"/>
    <x v="0"/>
    <s v="More regularly, to ensure that schools do not slip through the net."/>
    <x v="1"/>
    <x v="1"/>
    <x v="1"/>
    <x v="1"/>
    <x v="2"/>
    <x v="0"/>
    <x v="0"/>
    <x v="1"/>
    <x v="0"/>
    <m/>
    <x v="5"/>
    <x v="256"/>
    <x v="3"/>
    <x v="1"/>
    <x v="1"/>
    <x v="1"/>
    <x v="1"/>
    <x v="2"/>
    <x v="0"/>
    <x v="0"/>
    <x v="5"/>
    <x v="0"/>
    <x v="0"/>
    <x v="0"/>
    <x v="0"/>
    <x v="4"/>
    <x v="0"/>
    <x v="0"/>
    <x v="0"/>
    <x v="0"/>
    <x v="1"/>
    <x v="1"/>
    <x v="0"/>
    <x v="0"/>
    <x v="1"/>
    <x v="1"/>
    <x v="2"/>
    <x v="0"/>
    <x v="2"/>
    <x v="1"/>
    <x v="0"/>
    <x v="0"/>
    <x v="1"/>
    <x v="1"/>
    <x v="4"/>
    <x v="0"/>
    <x v="0"/>
    <x v="0"/>
    <x v="0"/>
    <x v="0"/>
    <x v="533"/>
    <x v="1"/>
    <x v="0"/>
    <x v="1"/>
    <x v="1"/>
    <x v="1"/>
    <s v="Recommendations for improvement"/>
    <s v="Clear explanation of what the school / local authority / proprietor of independent schools is expected to do next"/>
    <s v="Indication of the support needed to make improvements"/>
    <m/>
    <m/>
    <m/>
    <m/>
    <s v="Clear summary of strengths and areas for development"/>
    <m/>
    <m/>
    <s v="Examples of effective practice"/>
    <s v="Recommendations for improvement"/>
    <m/>
    <m/>
    <m/>
    <x v="0"/>
    <x v="0"/>
    <m/>
    <s v="Individual"/>
    <x v="0"/>
    <s v="Senior leader or manager "/>
    <x v="6"/>
    <s v="School Senior Leader"/>
    <m/>
    <x v="0"/>
    <x v="0"/>
    <s v="Primary"/>
    <m/>
    <m/>
    <m/>
    <m/>
    <m/>
    <m/>
    <m/>
    <s v="Not Answered"/>
    <m/>
    <m/>
    <m/>
    <s v="Publish response"/>
    <s v="ANON-E7Y6-NCJH-E"/>
  </r>
  <r>
    <n v="1066"/>
    <m/>
    <s v="c"/>
    <n v="266"/>
    <m/>
    <x v="0"/>
    <x v="2"/>
    <x v="2"/>
    <x v="0"/>
    <x v="1"/>
    <x v="0"/>
    <x v="0"/>
    <s v="Continued focus groups. Mixed groups with families and their children."/>
    <x v="0"/>
    <s v="Ongoing discussions throughout"/>
    <x v="0"/>
    <s v="Ongoing discussions"/>
    <x v="2"/>
    <x v="1"/>
    <x v="1"/>
    <m/>
    <x v="2"/>
    <x v="0"/>
    <x v="0"/>
    <x v="0"/>
    <x v="3"/>
    <x v="0"/>
    <x v="1"/>
    <x v="0"/>
    <x v="0"/>
    <m/>
    <x v="1"/>
    <x v="0"/>
    <x v="0"/>
    <x v="0"/>
    <x v="0"/>
    <x v="0"/>
    <x v="0"/>
    <x v="1"/>
    <x v="2"/>
    <x v="2"/>
    <x v="1"/>
    <x v="2"/>
    <x v="3"/>
    <x v="3"/>
    <x v="2"/>
    <x v="3"/>
    <x v="2"/>
    <x v="2"/>
    <x v="3"/>
    <x v="2"/>
    <x v="2"/>
    <x v="2"/>
    <x v="2"/>
    <x v="3"/>
    <x v="2"/>
    <x v="2"/>
    <x v="3"/>
    <x v="3"/>
    <x v="1"/>
    <x v="2"/>
    <x v="1"/>
    <x v="2"/>
    <x v="2"/>
    <x v="3"/>
    <x v="3"/>
    <x v="2"/>
    <x v="2"/>
    <x v="0"/>
    <x v="2"/>
    <x v="0"/>
    <x v="1"/>
    <x v="0"/>
    <x v="1"/>
    <x v="1"/>
    <x v="1"/>
    <x v="0"/>
    <m/>
    <m/>
    <m/>
    <m/>
    <m/>
    <m/>
    <m/>
    <m/>
    <m/>
    <m/>
    <m/>
    <m/>
    <m/>
    <m/>
    <m/>
    <x v="4"/>
    <x v="3"/>
    <m/>
    <s v="Individual"/>
    <x v="0"/>
    <s v="Senior leader or manager "/>
    <x v="6"/>
    <s v="School Senior Leader"/>
    <m/>
    <x v="1"/>
    <x v="0"/>
    <s v="Primary"/>
    <m/>
    <m/>
    <m/>
    <m/>
    <m/>
    <m/>
    <m/>
    <s v="Not Answered"/>
    <m/>
    <m/>
    <m/>
    <s v="Publish response"/>
    <s v="ANON-E7Y6-NCMN-Q"/>
  </r>
  <r>
    <n v="1067"/>
    <m/>
    <s v="c"/>
    <n v="360"/>
    <m/>
    <x v="0"/>
    <x v="2"/>
    <x v="0"/>
    <x v="3"/>
    <x v="0"/>
    <x v="1"/>
    <x v="2"/>
    <m/>
    <x v="0"/>
    <m/>
    <x v="3"/>
    <m/>
    <x v="5"/>
    <x v="0"/>
    <x v="3"/>
    <s v="A more fixed time. Schools in my authority have been open over 12 years with no inspections, yet other have had another inspection in 10 years."/>
    <x v="2"/>
    <x v="0"/>
    <x v="4"/>
    <x v="2"/>
    <x v="0"/>
    <x v="0"/>
    <x v="0"/>
    <x v="0"/>
    <x v="0"/>
    <m/>
    <x v="1"/>
    <x v="0"/>
    <x v="0"/>
    <x v="0"/>
    <x v="0"/>
    <x v="1"/>
    <x v="1"/>
    <x v="1"/>
    <x v="1"/>
    <x v="4"/>
    <x v="3"/>
    <x v="0"/>
    <x v="0"/>
    <x v="1"/>
    <x v="0"/>
    <x v="2"/>
    <x v="0"/>
    <x v="0"/>
    <x v="0"/>
    <x v="0"/>
    <x v="0"/>
    <x v="1"/>
    <x v="1"/>
    <x v="1"/>
    <x v="1"/>
    <x v="0"/>
    <x v="2"/>
    <x v="0"/>
    <x v="2"/>
    <x v="1"/>
    <x v="0"/>
    <x v="0"/>
    <x v="1"/>
    <x v="2"/>
    <x v="2"/>
    <x v="1"/>
    <x v="0"/>
    <x v="0"/>
    <x v="0"/>
    <x v="0"/>
    <x v="534"/>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m/>
    <m/>
    <m/>
    <m/>
    <x v="0"/>
    <x v="1"/>
    <m/>
    <s v="Individual"/>
    <x v="0"/>
    <s v="Senior leader or manager "/>
    <x v="6"/>
    <s v="School Senior Leader"/>
    <m/>
    <x v="0"/>
    <x v="0"/>
    <s v="Primary"/>
    <m/>
    <s v="Public Sector"/>
    <m/>
    <m/>
    <m/>
    <m/>
    <m/>
    <s v="Not Answered"/>
    <m/>
    <m/>
    <m/>
    <s v="Do not publish response"/>
    <s v="ANON-E7Y6-NCTW-7"/>
  </r>
  <r>
    <n v="1068"/>
    <m/>
    <s v="c"/>
    <n v="410"/>
    <m/>
    <x v="0"/>
    <x v="2"/>
    <x v="1"/>
    <x v="3"/>
    <x v="0"/>
    <x v="1"/>
    <x v="2"/>
    <s v="The inspection team should mingle with the school community during breaks and lunches and speak to young people.  They should also go along to extra curricular activities."/>
    <x v="1"/>
    <s v="Inspectors need to make themselves readily available to staff and share where and when staff can speak with them voluntarily."/>
    <x v="3"/>
    <m/>
    <x v="3"/>
    <x v="0"/>
    <x v="0"/>
    <s v="I feel inspections should be more regular to reduce pressure of the one big high stales inspection."/>
    <x v="3"/>
    <x v="1"/>
    <x v="0"/>
    <x v="1"/>
    <x v="0"/>
    <x v="0"/>
    <x v="0"/>
    <x v="0"/>
    <x v="0"/>
    <m/>
    <x v="2"/>
    <x v="0"/>
    <x v="0"/>
    <x v="1"/>
    <x v="0"/>
    <x v="0"/>
    <x v="1"/>
    <x v="1"/>
    <x v="1"/>
    <x v="1"/>
    <x v="3"/>
    <x v="0"/>
    <x v="0"/>
    <x v="0"/>
    <x v="1"/>
    <x v="2"/>
    <x v="1"/>
    <x v="3"/>
    <x v="1"/>
    <x v="1"/>
    <x v="1"/>
    <x v="1"/>
    <x v="0"/>
    <x v="1"/>
    <x v="1"/>
    <x v="0"/>
    <x v="2"/>
    <x v="2"/>
    <x v="0"/>
    <x v="0"/>
    <x v="0"/>
    <x v="1"/>
    <x v="0"/>
    <x v="2"/>
    <x v="2"/>
    <x v="1"/>
    <x v="0"/>
    <x v="0"/>
    <x v="0"/>
    <x v="0"/>
    <x v="535"/>
    <x v="0"/>
    <x v="0"/>
    <x v="0"/>
    <x v="1"/>
    <x v="1"/>
    <s v="Recommendations for improvement"/>
    <s v="Clear explanation of what the school / local authority / proprietor of independent schools is expected to do next"/>
    <m/>
    <m/>
    <m/>
    <m/>
    <m/>
    <s v="Clear summary of strengths and areas for development"/>
    <s v="Timely publication after the inspection"/>
    <m/>
    <s v="Examples of effective practice"/>
    <m/>
    <m/>
    <m/>
    <m/>
    <x v="2"/>
    <x v="0"/>
    <m/>
    <s v="Individual"/>
    <x v="0"/>
    <s v="Senior leader or manager "/>
    <x v="6"/>
    <s v="School Senior Leader"/>
    <m/>
    <x v="0"/>
    <x v="0"/>
    <m/>
    <m/>
    <m/>
    <m/>
    <m/>
    <m/>
    <m/>
    <m/>
    <s v="Not Answered"/>
    <m/>
    <m/>
    <m/>
    <s v="Publish response"/>
    <s v="ANON-E7Y6-NCPG-K"/>
  </r>
  <r>
    <n v="1069"/>
    <m/>
    <s v="c"/>
    <n v="547"/>
    <m/>
    <x v="0"/>
    <x v="2"/>
    <x v="2"/>
    <x v="2"/>
    <x v="1"/>
    <x v="2"/>
    <x v="4"/>
    <m/>
    <x v="1"/>
    <m/>
    <x v="4"/>
    <m/>
    <x v="5"/>
    <x v="1"/>
    <x v="1"/>
    <m/>
    <x v="2"/>
    <x v="2"/>
    <x v="1"/>
    <x v="0"/>
    <x v="1"/>
    <x v="1"/>
    <x v="0"/>
    <x v="1"/>
    <x v="0"/>
    <m/>
    <x v="1"/>
    <x v="0"/>
    <x v="1"/>
    <x v="1"/>
    <x v="1"/>
    <x v="0"/>
    <x v="4"/>
    <x v="2"/>
    <x v="3"/>
    <x v="0"/>
    <x v="3"/>
    <x v="0"/>
    <x v="0"/>
    <x v="2"/>
    <x v="1"/>
    <x v="2"/>
    <x v="1"/>
    <x v="0"/>
    <x v="0"/>
    <x v="0"/>
    <x v="0"/>
    <x v="3"/>
    <x v="3"/>
    <x v="0"/>
    <x v="1"/>
    <x v="1"/>
    <x v="2"/>
    <x v="0"/>
    <x v="0"/>
    <x v="0"/>
    <x v="0"/>
    <x v="0"/>
    <x v="0"/>
    <x v="2"/>
    <x v="2"/>
    <x v="1"/>
    <x v="0"/>
    <x v="0"/>
    <x v="0"/>
    <x v="0"/>
    <x v="1"/>
    <x v="1"/>
    <x v="0"/>
    <x v="1"/>
    <x v="0"/>
    <x v="1"/>
    <m/>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m/>
    <m/>
    <m/>
    <s v="Indication of the support needed to make improvements"/>
    <m/>
    <x v="0"/>
    <x v="0"/>
    <m/>
    <s v="Individual"/>
    <x v="0"/>
    <s v="Senior leader or manager "/>
    <x v="6"/>
    <s v="School Senior Leader"/>
    <m/>
    <x v="0"/>
    <x v="0"/>
    <s v="Primary"/>
    <m/>
    <m/>
    <m/>
    <m/>
    <m/>
    <m/>
    <m/>
    <s v="Local authority"/>
    <m/>
    <m/>
    <m/>
    <s v="Publish response"/>
    <s v="ANON-E7Y6-NXX3-V"/>
  </r>
  <r>
    <n v="1070"/>
    <m/>
    <s v="c"/>
    <n v="719"/>
    <m/>
    <x v="0"/>
    <x v="2"/>
    <x v="0"/>
    <x v="0"/>
    <x v="1"/>
    <x v="2"/>
    <x v="2"/>
    <s v="Meaningful discussions with open questions and an acknowledgment that children need prompts and encouragement to share answers with unfamiliar adults. Inspectors must gather a range of evidence and not simply take the word of one or two children as gospel."/>
    <x v="0"/>
    <s v="School staff should be increasingly involved in focus groups and discussions, to promote a ‘responsibility of all’ approach."/>
    <x v="2"/>
    <s v="Parents should absolutely be involved but it needs to be much more than a questionnaire - many don’t understand the questions being asked and inevitably some are simply keyboard warriors. More meaningful discussions with groups of parents, with the same clarification and encouragement that children need, would ensure better quality feedback and responses. It would be better if inspectors had these conversations once they themselves had a developing understanding of the school e.g. during, not before, an inspection."/>
    <x v="3"/>
    <x v="0"/>
    <x v="0"/>
    <s v="More regularly but with a smaller inspection team and more focused priority areas."/>
    <x v="1"/>
    <x v="1"/>
    <x v="0"/>
    <x v="1"/>
    <x v="1"/>
    <x v="0"/>
    <x v="0"/>
    <x v="1"/>
    <x v="0"/>
    <s v="In schools, formative constructive feedback is encouraged at all levels, with a focus on children and adults knowing targets, areas of strength and next steps. This should be the case for school inspections. Gradings are unhelpful and unnecessary."/>
    <x v="1"/>
    <x v="257"/>
    <x v="0"/>
    <x v="1"/>
    <x v="4"/>
    <x v="0"/>
    <x v="4"/>
    <x v="1"/>
    <x v="0"/>
    <x v="1"/>
    <x v="2"/>
    <x v="0"/>
    <x v="1"/>
    <x v="0"/>
    <x v="1"/>
    <x v="4"/>
    <x v="0"/>
    <x v="1"/>
    <x v="0"/>
    <x v="0"/>
    <x v="0"/>
    <x v="1"/>
    <x v="3"/>
    <x v="0"/>
    <x v="1"/>
    <x v="0"/>
    <x v="2"/>
    <x v="0"/>
    <x v="0"/>
    <x v="0"/>
    <x v="0"/>
    <x v="0"/>
    <x v="0"/>
    <x v="2"/>
    <x v="2"/>
    <x v="1"/>
    <x v="0"/>
    <x v="139"/>
    <x v="0"/>
    <x v="0"/>
    <x v="536"/>
    <x v="1"/>
    <x v="0"/>
    <x v="0"/>
    <x v="1"/>
    <x v="1"/>
    <m/>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m/>
    <m/>
    <m/>
    <m/>
    <s v="Clear explanation of what the school / local authority / proprietor of independent schools is expected to do next"/>
    <m/>
    <m/>
    <x v="0"/>
    <x v="1"/>
    <m/>
    <s v="Individual"/>
    <x v="0"/>
    <s v="Senior leader or manager "/>
    <x v="6"/>
    <s v="School Senior Leader"/>
    <m/>
    <x v="0"/>
    <x v="0"/>
    <s v="Primary"/>
    <m/>
    <m/>
    <m/>
    <m/>
    <m/>
    <m/>
    <m/>
    <s v="Not Answered"/>
    <m/>
    <m/>
    <m/>
    <s v="Publish response"/>
    <s v="ANON-E7Y6-NX1H-A"/>
  </r>
  <r>
    <n v="1071"/>
    <m/>
    <s v="c"/>
    <n v="930"/>
    <m/>
    <x v="0"/>
    <x v="2"/>
    <x v="0"/>
    <x v="3"/>
    <x v="1"/>
    <x v="5"/>
    <x v="4"/>
    <m/>
    <x v="5"/>
    <m/>
    <x v="4"/>
    <m/>
    <x v="3"/>
    <x v="0"/>
    <x v="0"/>
    <m/>
    <x v="3"/>
    <x v="1"/>
    <x v="1"/>
    <x v="1"/>
    <x v="0"/>
    <x v="0"/>
    <x v="1"/>
    <x v="1"/>
    <x v="0"/>
    <m/>
    <x v="1"/>
    <x v="0"/>
    <x v="1"/>
    <x v="0"/>
    <x v="4"/>
    <x v="5"/>
    <x v="4"/>
    <x v="2"/>
    <x v="0"/>
    <x v="0"/>
    <x v="0"/>
    <x v="0"/>
    <x v="1"/>
    <x v="2"/>
    <x v="0"/>
    <x v="4"/>
    <x v="3"/>
    <x v="1"/>
    <x v="0"/>
    <x v="1"/>
    <x v="1"/>
    <x v="1"/>
    <x v="5"/>
    <x v="2"/>
    <x v="0"/>
    <x v="1"/>
    <x v="5"/>
    <x v="5"/>
    <x v="4"/>
    <x v="1"/>
    <x v="0"/>
    <x v="3"/>
    <x v="1"/>
    <x v="4"/>
    <x v="2"/>
    <x v="3"/>
    <x v="0"/>
    <x v="0"/>
    <x v="0"/>
    <x v="0"/>
    <x v="537"/>
    <x v="1"/>
    <x v="0"/>
    <x v="0"/>
    <x v="0"/>
    <x v="1"/>
    <m/>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m/>
    <m/>
    <s v="Clear explanation of what the school / local authority / proprietor of independent schools is expected to do next"/>
    <m/>
    <m/>
    <x v="2"/>
    <x v="0"/>
    <m/>
    <s v="Individual"/>
    <x v="0"/>
    <s v="Senior leader or manager "/>
    <x v="6"/>
    <s v="School Senior Leader"/>
    <m/>
    <x v="0"/>
    <x v="0"/>
    <m/>
    <m/>
    <m/>
    <s v="Secondary"/>
    <m/>
    <m/>
    <m/>
    <m/>
    <s v="Not Answered"/>
    <m/>
    <m/>
    <m/>
    <s v="Publish response"/>
    <s v="ANON-E7Y6-NXA4-6"/>
  </r>
  <r>
    <n v="1072"/>
    <m/>
    <s v="c"/>
    <n v="992"/>
    <m/>
    <x v="0"/>
    <x v="2"/>
    <x v="2"/>
    <x v="3"/>
    <x v="1"/>
    <x v="0"/>
    <x v="2"/>
    <s v="Focus Groups"/>
    <x v="1"/>
    <s v="Focus Groups"/>
    <x v="4"/>
    <m/>
    <x v="2"/>
    <x v="2"/>
    <x v="4"/>
    <m/>
    <x v="1"/>
    <x v="1"/>
    <x v="1"/>
    <x v="1"/>
    <x v="1"/>
    <x v="0"/>
    <x v="1"/>
    <x v="0"/>
    <x v="0"/>
    <m/>
    <x v="2"/>
    <x v="0"/>
    <x v="1"/>
    <x v="1"/>
    <x v="0"/>
    <x v="0"/>
    <x v="1"/>
    <x v="2"/>
    <x v="0"/>
    <x v="0"/>
    <x v="0"/>
    <x v="0"/>
    <x v="2"/>
    <x v="1"/>
    <x v="0"/>
    <x v="4"/>
    <x v="0"/>
    <x v="0"/>
    <x v="0"/>
    <x v="0"/>
    <x v="1"/>
    <x v="1"/>
    <x v="0"/>
    <x v="1"/>
    <x v="1"/>
    <x v="0"/>
    <x v="2"/>
    <x v="2"/>
    <x v="0"/>
    <x v="0"/>
    <x v="0"/>
    <x v="0"/>
    <x v="1"/>
    <x v="4"/>
    <x v="2"/>
    <x v="1"/>
    <x v="1"/>
    <x v="0"/>
    <x v="0"/>
    <x v="0"/>
    <x v="538"/>
    <x v="1"/>
    <x v="0"/>
    <x v="1"/>
    <x v="1"/>
    <x v="1"/>
    <s v="Recommendations for improvement"/>
    <m/>
    <m/>
    <m/>
    <m/>
    <m/>
    <s v="Language and content which reflects the context of the school"/>
    <s v="Clear summary of strengths and areas for development"/>
    <m/>
    <m/>
    <s v="Examples of effective practice"/>
    <m/>
    <m/>
    <m/>
    <m/>
    <x v="6"/>
    <x v="2"/>
    <m/>
    <s v="Individual"/>
    <x v="0"/>
    <s v="Senior leader or manager "/>
    <x v="6"/>
    <s v="School Senior Leader"/>
    <m/>
    <x v="1"/>
    <x v="0"/>
    <s v="Primary"/>
    <m/>
    <s v="Public Sector"/>
    <s v="Secondary"/>
    <m/>
    <m/>
    <m/>
    <m/>
    <s v="Not Answered"/>
    <m/>
    <m/>
    <m/>
    <s v="Publish response"/>
    <s v="ANON-E7Y6-N4QM-B"/>
  </r>
  <r>
    <n v="1073"/>
    <m/>
    <s v="c"/>
    <n v="1032"/>
    <m/>
    <x v="0"/>
    <x v="2"/>
    <x v="2"/>
    <x v="2"/>
    <x v="1"/>
    <x v="2"/>
    <x v="0"/>
    <s v="Dislocation groups are useful. Questionnaires give most an opportunity to provide feedback. Could learners create a poster / advertisement for their school / SWOT anaylsis prior to discussions. This would provide them with a visual aid and could provide more detailed evidence."/>
    <x v="0"/>
    <s v="Our Inspection team was very open to having members of staff approach members to share views/ evidence. It can be tricky for the team to have time to listen to individuals when they are so heavily timetabled. Could there be another person who has more time available for staff drop-in sessions?"/>
    <x v="2"/>
    <s v="It's always challenging to gain representation from the wider parent body rather than consultation with the Parent Council role bearers.  Sometimes the PC does not necessarily represent the views of all parents/ families.  Questionnaires help with this. It is always a challenge to engage more parents/ carers."/>
    <x v="5"/>
    <x v="0"/>
    <x v="0"/>
    <m/>
    <x v="2"/>
    <x v="0"/>
    <x v="0"/>
    <x v="0"/>
    <x v="1"/>
    <x v="0"/>
    <x v="1"/>
    <x v="0"/>
    <x v="0"/>
    <m/>
    <x v="0"/>
    <x v="258"/>
    <x v="0"/>
    <x v="0"/>
    <x v="0"/>
    <x v="0"/>
    <x v="0"/>
    <x v="0"/>
    <x v="4"/>
    <x v="1"/>
    <x v="2"/>
    <x v="0"/>
    <x v="0"/>
    <x v="1"/>
    <x v="1"/>
    <x v="2"/>
    <x v="0"/>
    <x v="0"/>
    <x v="1"/>
    <x v="0"/>
    <x v="1"/>
    <x v="1"/>
    <x v="0"/>
    <x v="0"/>
    <x v="1"/>
    <x v="0"/>
    <x v="0"/>
    <x v="0"/>
    <x v="0"/>
    <x v="1"/>
    <x v="0"/>
    <x v="1"/>
    <x v="0"/>
    <x v="2"/>
    <x v="2"/>
    <x v="0"/>
    <x v="1"/>
    <x v="0"/>
    <x v="0"/>
    <x v="0"/>
    <x v="539"/>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s v="Examples of effective practice"/>
    <s v="Recommendations for improvement"/>
    <s v="Clear explanation of what the school / local authority / proprietor of independent schools is expected to do next"/>
    <m/>
    <m/>
    <x v="1"/>
    <x v="0"/>
    <m/>
    <s v="Individual"/>
    <x v="0"/>
    <s v="Senior leader or manager "/>
    <x v="6"/>
    <s v="School Senior Leader"/>
    <m/>
    <x v="0"/>
    <x v="0"/>
    <s v="Primary"/>
    <m/>
    <m/>
    <m/>
    <m/>
    <m/>
    <m/>
    <m/>
    <s v="Other, please state:"/>
    <m/>
    <m/>
    <m/>
    <s v="Publish response"/>
    <s v="ANON-E7Y6-N4XW-V"/>
  </r>
  <r>
    <n v="1074"/>
    <m/>
    <s v="c"/>
    <n v="892"/>
    <m/>
    <x v="0"/>
    <x v="2"/>
    <x v="0"/>
    <x v="1"/>
    <x v="1"/>
    <x v="2"/>
    <x v="2"/>
    <s v="Knowing children’s names &amp; different needs is an essential part of ensuring that their views are effectively and usefully elicited.  This might be more effectively achieved through activities prior to inspection with staff they are familiar with and/or providing prior access to materials which will help them understand the types of questions they might be faced with and the ways in which those discussions might be facilitated."/>
    <x v="1"/>
    <s v="The inspection experience and outputs are about the work of the school staff team with the school community.  They should be afforded greater opportunity to engage with any process of inspection while underway and the subsequent reports flowing from it – prior to any public facing report or publication."/>
    <x v="2"/>
    <s v="Some parents are intimidated by the formal approach of meetings, suggesting that a more open and relaxed approach would support greater engagement.  This point is about the nature of engagement with parents rather than a call for more or less engagement. It is important that all parents are supported and encouraged to engage and feedback with the process."/>
    <x v="5"/>
    <x v="0"/>
    <x v="3"/>
    <s v="This is the wrong question.  The frequency of school inspections is immaterial as inspection is not the way to support school improvement.  Instead Local Authority systems and staffing to support schools must be properly resourced and this system-level driver of quality and improvement should be the focus of inspection activity on a regular and risk-based basis. If the self-evaluation process is robust and rigorous (at both school and regional level) the inspection process should become a verification process."/>
    <x v="1"/>
    <x v="1"/>
    <x v="1"/>
    <x v="1"/>
    <x v="2"/>
    <x v="0"/>
    <x v="0"/>
    <x v="1"/>
    <x v="0"/>
    <m/>
    <x v="3"/>
    <x v="259"/>
    <x v="1"/>
    <x v="1"/>
    <x v="0"/>
    <x v="0"/>
    <x v="1"/>
    <x v="1"/>
    <x v="1"/>
    <x v="0"/>
    <x v="6"/>
    <x v="0"/>
    <x v="0"/>
    <x v="0"/>
    <x v="0"/>
    <x v="2"/>
    <x v="0"/>
    <x v="0"/>
    <x v="1"/>
    <x v="0"/>
    <x v="1"/>
    <x v="1"/>
    <x v="0"/>
    <x v="1"/>
    <x v="1"/>
    <x v="0"/>
    <x v="0"/>
    <x v="0"/>
    <x v="0"/>
    <x v="0"/>
    <x v="0"/>
    <x v="0"/>
    <x v="0"/>
    <x v="1"/>
    <x v="2"/>
    <x v="0"/>
    <x v="0"/>
    <x v="140"/>
    <x v="0"/>
    <x v="0"/>
    <x v="540"/>
    <x v="1"/>
    <x v="0"/>
    <x v="0"/>
    <x v="1"/>
    <x v="0"/>
    <m/>
    <s v="Clear explanation of what the school / local authority / proprietor of independent schools is expected to do next"/>
    <s v="Indication of the support needed to make improvements"/>
    <m/>
    <m/>
    <s v="An inspection report would be useful if it performs a formative function rather than a summative judgement about a school’s performance at one moment in time. _x000a_This means understanding the current context of a school, including the resources available to it and the parameters it is operating in locally.  Any report needs to be produced swiftly following a visit, it must be clear about key areas for development and next steps, including any planned follow up engagement._x000a_A public facing summative report acts against the objective of enabling improvement. This can be the case when reports are published as the negatives inevitably become the focus – politically and in the media."/>
    <s v="Language and content which reflects the context of the school"/>
    <s v="Clear summary of strengths and areas for development"/>
    <m/>
    <m/>
    <m/>
    <m/>
    <s v="Clear explanation of what the school / local authority / proprietor of independent schools is expected to do next"/>
    <m/>
    <m/>
    <x v="6"/>
    <x v="1"/>
    <s v="Where HMIe has determined that a school needs support to make improvements it would seem appropriate that this resulted in further engagement.  The primary reason for this would be that HMIe would have the fullest understanding of their findings and should seek to assist the school in acting upon them._x000a_However, the current system of school inspection does not align with system design.  Local authorities support improvement in schools and their systems to support standards and quality improvement should therefore be the focus of inspection.  Seeking to meaningfully perform this function across Scottish Education would require a much larger budget and cadre of inspectors."/>
    <s v="Individual"/>
    <x v="0"/>
    <s v="Senior leader or manager "/>
    <x v="6"/>
    <s v="Centre Leader / Manager"/>
    <m/>
    <x v="0"/>
    <x v="0"/>
    <s v="Primary"/>
    <m/>
    <m/>
    <m/>
    <m/>
    <m/>
    <m/>
    <m/>
    <s v="Not Answered"/>
    <m/>
    <m/>
    <m/>
    <s v="Do not publish response"/>
    <s v="ANON-E7Y6-NX5F-C"/>
  </r>
  <r>
    <n v="1075"/>
    <m/>
    <s v="c"/>
    <n v="297"/>
    <m/>
    <x v="0"/>
    <x v="2"/>
    <x v="2"/>
    <x v="0"/>
    <x v="1"/>
    <x v="2"/>
    <x v="3"/>
    <m/>
    <x v="2"/>
    <m/>
    <x v="4"/>
    <m/>
    <x v="2"/>
    <x v="0"/>
    <x v="5"/>
    <s v="Schools should be allowed to- within say a 5 year window , to nominate themselves for inspection. This reduces staff , including school leadership anxiety over when this will actual happen. Schools know best when they are ready. As an example, my school was previously inspected in 2009 , as ht I waited for 15 years for another inspection with the uncertainty and stress for staff rising within the last 5 years. I eventually retired just before the inspection occurred as I could not put my life on hold waiting for inspectors. Pleased to say the inspection went very well just after I left and I feel validated."/>
    <x v="2"/>
    <x v="0"/>
    <x v="0"/>
    <x v="0"/>
    <x v="1"/>
    <x v="0"/>
    <x v="1"/>
    <x v="0"/>
    <x v="0"/>
    <m/>
    <x v="0"/>
    <x v="260"/>
    <x v="1"/>
    <x v="1"/>
    <x v="0"/>
    <x v="0"/>
    <x v="0"/>
    <x v="0"/>
    <x v="1"/>
    <x v="0"/>
    <x v="3"/>
    <x v="0"/>
    <x v="0"/>
    <x v="0"/>
    <x v="0"/>
    <x v="0"/>
    <x v="0"/>
    <x v="0"/>
    <x v="1"/>
    <x v="0"/>
    <x v="1"/>
    <x v="1"/>
    <x v="0"/>
    <x v="1"/>
    <x v="1"/>
    <x v="0"/>
    <x v="0"/>
    <x v="0"/>
    <x v="0"/>
    <x v="1"/>
    <x v="0"/>
    <x v="1"/>
    <x v="1"/>
    <x v="2"/>
    <x v="2"/>
    <x v="1"/>
    <x v="1"/>
    <x v="0"/>
    <x v="0"/>
    <x v="0"/>
    <x v="541"/>
    <x v="0"/>
    <x v="0"/>
    <x v="0"/>
    <x v="0"/>
    <x v="1"/>
    <s v="Recommendations for improvement"/>
    <s v="Clear explanation of what the school / local authority / proprietor of independent schools is expected to do next"/>
    <m/>
    <s v="Any planned follow-up activity by HM Inspectors"/>
    <m/>
    <m/>
    <m/>
    <s v="Clear summary of strengths and areas for development"/>
    <m/>
    <m/>
    <m/>
    <s v="Recommendations for improvement"/>
    <s v="Clear explanation of what the school / local authority / proprietor of independent schools is expected to do next"/>
    <m/>
    <m/>
    <x v="2"/>
    <x v="1"/>
    <s v="Where specific issues are identified but may not necessarily be “reportable” to the public."/>
    <s v="Individual"/>
    <x v="0"/>
    <s v="Senior leader or manager "/>
    <x v="6"/>
    <s v="Other, please state:"/>
    <s v="Retired school leader"/>
    <x v="0"/>
    <x v="0"/>
    <s v="Primary"/>
    <m/>
    <m/>
    <m/>
    <m/>
    <m/>
    <m/>
    <m/>
    <s v="Not Answered"/>
    <m/>
    <m/>
    <m/>
    <s v="Do not publish response"/>
    <s v="ANON-E7Y6-NCW5-8"/>
  </r>
  <r>
    <n v="1076"/>
    <m/>
    <s v="c"/>
    <n v="137"/>
    <m/>
    <x v="0"/>
    <x v="2"/>
    <x v="0"/>
    <x v="1"/>
    <x v="0"/>
    <x v="0"/>
    <x v="2"/>
    <s v="Focus groups_x000a_Talking to children in classes"/>
    <x v="1"/>
    <m/>
    <x v="2"/>
    <s v="Focus groups. Anonymous questions allow parents to give very negative views based on single situations where the whole picture is not given"/>
    <x v="2"/>
    <x v="0"/>
    <x v="2"/>
    <m/>
    <x v="3"/>
    <x v="1"/>
    <x v="1"/>
    <x v="1"/>
    <x v="3"/>
    <x v="0"/>
    <x v="0"/>
    <x v="1"/>
    <x v="0"/>
    <m/>
    <x v="0"/>
    <x v="0"/>
    <x v="0"/>
    <x v="0"/>
    <x v="0"/>
    <x v="0"/>
    <x v="0"/>
    <x v="1"/>
    <x v="0"/>
    <x v="1"/>
    <x v="0"/>
    <x v="5"/>
    <x v="0"/>
    <x v="0"/>
    <x v="1"/>
    <x v="2"/>
    <x v="0"/>
    <x v="1"/>
    <x v="0"/>
    <x v="0"/>
    <x v="0"/>
    <x v="3"/>
    <x v="0"/>
    <x v="0"/>
    <x v="1"/>
    <x v="1"/>
    <x v="2"/>
    <x v="0"/>
    <x v="0"/>
    <x v="0"/>
    <x v="2"/>
    <x v="0"/>
    <x v="1"/>
    <x v="1"/>
    <x v="2"/>
    <x v="1"/>
    <x v="0"/>
    <x v="0"/>
    <x v="0"/>
    <x v="0"/>
    <x v="542"/>
    <x v="1"/>
    <x v="0"/>
    <x v="0"/>
    <x v="1"/>
    <x v="0"/>
    <m/>
    <s v="Clear explanation of what the school / local authority / proprietor of independent schools is expected to do next"/>
    <m/>
    <m/>
    <m/>
    <m/>
    <m/>
    <s v="Clear summary of strengths and areas for development"/>
    <s v="Timely publication after the inspection"/>
    <m/>
    <s v="Examples of effective practice"/>
    <m/>
    <m/>
    <m/>
    <m/>
    <x v="0"/>
    <x v="1"/>
    <m/>
    <s v="Individual"/>
    <x v="0"/>
    <s v="Senior leader or manager "/>
    <x v="7"/>
    <s v="School Senior Leader"/>
    <m/>
    <x v="0"/>
    <x v="0"/>
    <s v="Primary"/>
    <m/>
    <m/>
    <m/>
    <m/>
    <m/>
    <m/>
    <m/>
    <s v="Not Answered"/>
    <m/>
    <m/>
    <m/>
    <s v="Do not publish response"/>
    <s v="ANON-E7Y6-NCVW-9"/>
  </r>
  <r>
    <n v="1077"/>
    <m/>
    <s v="c"/>
    <n v="226"/>
    <m/>
    <x v="0"/>
    <x v="2"/>
    <x v="0"/>
    <x v="0"/>
    <x v="1"/>
    <x v="2"/>
    <x v="2"/>
    <m/>
    <x v="1"/>
    <m/>
    <x v="2"/>
    <m/>
    <x v="3"/>
    <x v="0"/>
    <x v="0"/>
    <m/>
    <x v="1"/>
    <x v="1"/>
    <x v="1"/>
    <x v="1"/>
    <x v="0"/>
    <x v="0"/>
    <x v="0"/>
    <x v="1"/>
    <x v="0"/>
    <m/>
    <x v="1"/>
    <x v="0"/>
    <x v="1"/>
    <x v="0"/>
    <x v="0"/>
    <x v="0"/>
    <x v="0"/>
    <x v="1"/>
    <x v="0"/>
    <x v="0"/>
    <x v="2"/>
    <x v="1"/>
    <x v="2"/>
    <x v="0"/>
    <x v="0"/>
    <x v="4"/>
    <x v="0"/>
    <x v="3"/>
    <x v="1"/>
    <x v="1"/>
    <x v="1"/>
    <x v="0"/>
    <x v="0"/>
    <x v="0"/>
    <x v="1"/>
    <x v="0"/>
    <x v="5"/>
    <x v="2"/>
    <x v="2"/>
    <x v="1"/>
    <x v="0"/>
    <x v="1"/>
    <x v="0"/>
    <x v="0"/>
    <x v="2"/>
    <x v="0"/>
    <x v="1"/>
    <x v="0"/>
    <x v="0"/>
    <x v="0"/>
    <x v="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m/>
    <s v="Indication of the support needed to make improvements"/>
    <m/>
    <x v="4"/>
    <x v="1"/>
    <m/>
    <s v="Individual"/>
    <x v="0"/>
    <s v="Senior leader or manager "/>
    <x v="7"/>
    <s v="School Senior Leader"/>
    <m/>
    <x v="0"/>
    <x v="0"/>
    <m/>
    <m/>
    <m/>
    <s v="Secondary"/>
    <m/>
    <m/>
    <m/>
    <m/>
    <s v="Local authority"/>
    <m/>
    <m/>
    <m/>
    <s v="Do not publish response"/>
    <s v="ANON-E7Y6-NCD2-J"/>
  </r>
  <r>
    <n v="1078"/>
    <m/>
    <s v="c"/>
    <n v="308"/>
    <m/>
    <x v="0"/>
    <x v="2"/>
    <x v="2"/>
    <x v="1"/>
    <x v="0"/>
    <x v="0"/>
    <x v="2"/>
    <s v="Allow the young people to give a tour of the school to talk through the strength and concerns that they have."/>
    <x v="1"/>
    <s v="Meeting each department/faculty."/>
    <x v="2"/>
    <s v="Phone conversations as well either parents as many can’t come in."/>
    <x v="2"/>
    <x v="0"/>
    <x v="2"/>
    <m/>
    <x v="2"/>
    <x v="2"/>
    <x v="0"/>
    <x v="2"/>
    <x v="0"/>
    <x v="0"/>
    <x v="0"/>
    <x v="1"/>
    <x v="0"/>
    <m/>
    <x v="1"/>
    <x v="0"/>
    <x v="0"/>
    <x v="0"/>
    <x v="1"/>
    <x v="1"/>
    <x v="1"/>
    <x v="1"/>
    <x v="0"/>
    <x v="1"/>
    <x v="0"/>
    <x v="1"/>
    <x v="2"/>
    <x v="1"/>
    <x v="1"/>
    <x v="2"/>
    <x v="0"/>
    <x v="0"/>
    <x v="1"/>
    <x v="0"/>
    <x v="0"/>
    <x v="0"/>
    <x v="0"/>
    <x v="1"/>
    <x v="1"/>
    <x v="0"/>
    <x v="0"/>
    <x v="0"/>
    <x v="2"/>
    <x v="1"/>
    <x v="0"/>
    <x v="1"/>
    <x v="0"/>
    <x v="2"/>
    <x v="2"/>
    <x v="0"/>
    <x v="1"/>
    <x v="0"/>
    <x v="0"/>
    <x v="0"/>
    <x v="543"/>
    <x v="0"/>
    <x v="0"/>
    <x v="1"/>
    <x v="1"/>
    <x v="1"/>
    <s v="Recommendations for improvement"/>
    <m/>
    <s v="Indication of the support needed to make improvements"/>
    <m/>
    <m/>
    <m/>
    <m/>
    <s v="Clear summary of strengths and areas for development"/>
    <m/>
    <m/>
    <m/>
    <s v="Recommendations for improvement"/>
    <s v="Clear explanation of what the school / local authority / proprietor of independent schools is expected to do next"/>
    <m/>
    <m/>
    <x v="4"/>
    <x v="1"/>
    <m/>
    <s v="Individual"/>
    <x v="0"/>
    <s v="Senior leader or manager "/>
    <x v="7"/>
    <s v="School Senior Leader"/>
    <m/>
    <x v="0"/>
    <x v="0"/>
    <m/>
    <m/>
    <m/>
    <s v="Secondary"/>
    <m/>
    <m/>
    <m/>
    <m/>
    <s v="Not Answered"/>
    <m/>
    <m/>
    <m/>
    <s v="Do not publish response"/>
    <s v="ANON-E7Y6-NC72-5"/>
  </r>
  <r>
    <n v="1079"/>
    <m/>
    <s v="c"/>
    <n v="316"/>
    <m/>
    <x v="0"/>
    <x v="2"/>
    <x v="0"/>
    <x v="3"/>
    <x v="0"/>
    <x v="0"/>
    <x v="3"/>
    <m/>
    <x v="5"/>
    <m/>
    <x v="4"/>
    <m/>
    <x v="2"/>
    <x v="1"/>
    <x v="1"/>
    <m/>
    <x v="3"/>
    <x v="2"/>
    <x v="0"/>
    <x v="1"/>
    <x v="1"/>
    <x v="0"/>
    <x v="0"/>
    <x v="0"/>
    <x v="0"/>
    <m/>
    <x v="1"/>
    <x v="0"/>
    <x v="1"/>
    <x v="1"/>
    <x v="0"/>
    <x v="0"/>
    <x v="0"/>
    <x v="0"/>
    <x v="0"/>
    <x v="0"/>
    <x v="3"/>
    <x v="0"/>
    <x v="0"/>
    <x v="0"/>
    <x v="0"/>
    <x v="2"/>
    <x v="0"/>
    <x v="1"/>
    <x v="0"/>
    <x v="0"/>
    <x v="0"/>
    <x v="1"/>
    <x v="0"/>
    <x v="0"/>
    <x v="1"/>
    <x v="0"/>
    <x v="2"/>
    <x v="0"/>
    <x v="2"/>
    <x v="1"/>
    <x v="0"/>
    <x v="1"/>
    <x v="0"/>
    <x v="2"/>
    <x v="2"/>
    <x v="3"/>
    <x v="1"/>
    <x v="0"/>
    <x v="0"/>
    <x v="0"/>
    <x v="544"/>
    <x v="1"/>
    <x v="0"/>
    <x v="1"/>
    <x v="0"/>
    <x v="1"/>
    <s v="Recommendations for improvement"/>
    <s v="Clear explanation of what the school / local authority / proprietor of independent schools is expected to do next"/>
    <s v="Indication of the support needed to make improvements"/>
    <m/>
    <m/>
    <m/>
    <m/>
    <s v="Clear summary of strengths and areas for development"/>
    <m/>
    <s v="Clear explanation of any inspection grades if these are part of the inspection"/>
    <m/>
    <m/>
    <s v="Clear explanation of what the school / local authority / proprietor of independent schools is expected to do next"/>
    <m/>
    <m/>
    <x v="2"/>
    <x v="2"/>
    <m/>
    <s v="Individual"/>
    <x v="0"/>
    <s v="Senior leader or manager "/>
    <x v="7"/>
    <s v="School Senior Leader"/>
    <m/>
    <x v="0"/>
    <x v="0"/>
    <s v="Primary"/>
    <m/>
    <m/>
    <m/>
    <m/>
    <m/>
    <m/>
    <m/>
    <s v="Not Answered"/>
    <m/>
    <m/>
    <m/>
    <s v="Publish response"/>
    <s v="ANON-E7Y6-NC7H-U"/>
  </r>
  <r>
    <n v="1080"/>
    <m/>
    <s v="c"/>
    <n v="851"/>
    <m/>
    <x v="0"/>
    <x v="2"/>
    <x v="0"/>
    <x v="0"/>
    <x v="0"/>
    <x v="5"/>
    <x v="2"/>
    <s v="Questionnaire _x000a_Pupil focus groups"/>
    <x v="1"/>
    <s v="Allow opportunities for discussions with individuals."/>
    <x v="2"/>
    <m/>
    <x v="2"/>
    <x v="1"/>
    <x v="2"/>
    <m/>
    <x v="4"/>
    <x v="5"/>
    <x v="0"/>
    <x v="1"/>
    <x v="0"/>
    <x v="0"/>
    <x v="0"/>
    <x v="0"/>
    <x v="0"/>
    <m/>
    <x v="1"/>
    <x v="0"/>
    <x v="3"/>
    <x v="1"/>
    <x v="1"/>
    <x v="1"/>
    <x v="1"/>
    <x v="1"/>
    <x v="1"/>
    <x v="1"/>
    <x v="0"/>
    <x v="1"/>
    <x v="0"/>
    <x v="0"/>
    <x v="1"/>
    <x v="2"/>
    <x v="1"/>
    <x v="1"/>
    <x v="0"/>
    <x v="0"/>
    <x v="0"/>
    <x v="1"/>
    <x v="0"/>
    <x v="3"/>
    <x v="0"/>
    <x v="1"/>
    <x v="3"/>
    <x v="0"/>
    <x v="0"/>
    <x v="0"/>
    <x v="0"/>
    <x v="1"/>
    <x v="1"/>
    <x v="1"/>
    <x v="1"/>
    <x v="4"/>
    <x v="0"/>
    <x v="0"/>
    <x v="2"/>
    <x v="0"/>
    <x v="1"/>
    <x v="0"/>
    <x v="1"/>
    <x v="1"/>
    <x v="1"/>
    <x v="0"/>
    <m/>
    <m/>
    <m/>
    <m/>
    <m/>
    <m/>
    <m/>
    <m/>
    <m/>
    <m/>
    <m/>
    <m/>
    <m/>
    <m/>
    <m/>
    <x v="2"/>
    <x v="0"/>
    <m/>
    <s v="Individual"/>
    <x v="0"/>
    <s v="Senior leader or manager "/>
    <x v="7"/>
    <s v="School Senior Leader"/>
    <m/>
    <x v="0"/>
    <x v="0"/>
    <s v="Primary"/>
    <m/>
    <m/>
    <m/>
    <m/>
    <m/>
    <m/>
    <m/>
    <s v="Local authority"/>
    <m/>
    <m/>
    <m/>
    <s v="Publish response"/>
    <s v="ANON-E7Y6-NXG9-H"/>
  </r>
  <r>
    <n v="1081"/>
    <m/>
    <s v="c"/>
    <n v="98"/>
    <m/>
    <x v="0"/>
    <x v="2"/>
    <x v="1"/>
    <x v="0"/>
    <x v="4"/>
    <x v="1"/>
    <x v="2"/>
    <m/>
    <x v="2"/>
    <m/>
    <x v="3"/>
    <m/>
    <x v="2"/>
    <x v="2"/>
    <x v="4"/>
    <m/>
    <x v="1"/>
    <x v="1"/>
    <x v="6"/>
    <x v="1"/>
    <x v="1"/>
    <x v="1"/>
    <x v="1"/>
    <x v="1"/>
    <x v="0"/>
    <m/>
    <x v="1"/>
    <x v="0"/>
    <x v="5"/>
    <x v="2"/>
    <x v="1"/>
    <x v="1"/>
    <x v="1"/>
    <x v="1"/>
    <x v="0"/>
    <x v="1"/>
    <x v="0"/>
    <x v="1"/>
    <x v="1"/>
    <x v="2"/>
    <x v="1"/>
    <x v="4"/>
    <x v="0"/>
    <x v="0"/>
    <x v="1"/>
    <x v="3"/>
    <x v="0"/>
    <x v="1"/>
    <x v="0"/>
    <x v="0"/>
    <x v="0"/>
    <x v="1"/>
    <x v="5"/>
    <x v="0"/>
    <x v="0"/>
    <x v="0"/>
    <x v="2"/>
    <x v="0"/>
    <x v="1"/>
    <x v="2"/>
    <x v="2"/>
    <x v="1"/>
    <x v="0"/>
    <x v="0"/>
    <x v="1"/>
    <x v="0"/>
    <x v="287"/>
    <x v="1"/>
    <x v="1"/>
    <x v="1"/>
    <x v="1"/>
    <x v="0"/>
    <m/>
    <m/>
    <m/>
    <m/>
    <m/>
    <m/>
    <s v="Language and content which reflects the context of the school"/>
    <m/>
    <m/>
    <m/>
    <m/>
    <m/>
    <m/>
    <m/>
    <m/>
    <x v="1"/>
    <x v="1"/>
    <m/>
    <s v="Individual"/>
    <x v="0"/>
    <s v="Senior leader or manager "/>
    <x v="7"/>
    <s v="Centre Leader / Manager"/>
    <m/>
    <x v="0"/>
    <x v="0"/>
    <s v="Primary"/>
    <m/>
    <m/>
    <m/>
    <m/>
    <m/>
    <m/>
    <m/>
    <s v="Not Answered"/>
    <m/>
    <m/>
    <m/>
    <s v="Publish response"/>
    <s v="ANON-E7Y6-NCSZ-9"/>
  </r>
  <r>
    <n v="1082"/>
    <m/>
    <s v="c"/>
    <n v="289"/>
    <m/>
    <x v="0"/>
    <x v="2"/>
    <x v="2"/>
    <x v="1"/>
    <x v="1"/>
    <x v="2"/>
    <x v="0"/>
    <s v="The questionnaires, focus groups and direct conversations seem the most appropriate ways to"/>
    <x v="2"/>
    <m/>
    <x v="3"/>
    <m/>
    <x v="0"/>
    <x v="1"/>
    <x v="1"/>
    <m/>
    <x v="4"/>
    <x v="5"/>
    <x v="0"/>
    <x v="0"/>
    <x v="3"/>
    <x v="0"/>
    <x v="1"/>
    <x v="0"/>
    <x v="0"/>
    <m/>
    <x v="0"/>
    <x v="0"/>
    <x v="1"/>
    <x v="1"/>
    <x v="0"/>
    <x v="0"/>
    <x v="0"/>
    <x v="0"/>
    <x v="0"/>
    <x v="0"/>
    <x v="3"/>
    <x v="0"/>
    <x v="0"/>
    <x v="0"/>
    <x v="0"/>
    <x v="2"/>
    <x v="0"/>
    <x v="1"/>
    <x v="1"/>
    <x v="0"/>
    <x v="1"/>
    <x v="1"/>
    <x v="0"/>
    <x v="1"/>
    <x v="1"/>
    <x v="0"/>
    <x v="4"/>
    <x v="4"/>
    <x v="2"/>
    <x v="1"/>
    <x v="0"/>
    <x v="1"/>
    <x v="0"/>
    <x v="2"/>
    <x v="2"/>
    <x v="0"/>
    <x v="1"/>
    <x v="0"/>
    <x v="0"/>
    <x v="0"/>
    <x v="545"/>
    <x v="0"/>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1"/>
    <x v="1"/>
    <m/>
    <s v="Individual"/>
    <x v="0"/>
    <s v="Senior leader or manager "/>
    <x v="7"/>
    <s v="Other, please state:"/>
    <s v="Retired primary school headteacher"/>
    <x v="0"/>
    <x v="0"/>
    <s v="Primary"/>
    <m/>
    <m/>
    <m/>
    <m/>
    <m/>
    <m/>
    <m/>
    <s v="Other, please state:"/>
    <m/>
    <m/>
    <m/>
    <s v="Publish response"/>
    <s v="ANON-E7Y6-NCF3-N"/>
  </r>
  <r>
    <n v="1083"/>
    <m/>
    <s v="c"/>
    <n v="27"/>
    <m/>
    <x v="0"/>
    <x v="2"/>
    <x v="0"/>
    <x v="5"/>
    <x v="0"/>
    <x v="0"/>
    <x v="3"/>
    <s v="HMI need to become more relatable - schools need to see the human side of the inspectorate. This might be accomplished with publication of the career history of the visiting team and with a longer initial meeting with staff to introduce themselves. 10 minutes during lunch is not suitable for all and too brief."/>
    <x v="2"/>
    <m/>
    <x v="3"/>
    <m/>
    <x v="2"/>
    <x v="0"/>
    <x v="2"/>
    <m/>
    <x v="2"/>
    <x v="0"/>
    <x v="4"/>
    <x v="0"/>
    <x v="0"/>
    <x v="0"/>
    <x v="0"/>
    <x v="1"/>
    <x v="0"/>
    <m/>
    <x v="1"/>
    <x v="0"/>
    <x v="5"/>
    <x v="1"/>
    <x v="0"/>
    <x v="0"/>
    <x v="0"/>
    <x v="0"/>
    <x v="1"/>
    <x v="1"/>
    <x v="2"/>
    <x v="1"/>
    <x v="0"/>
    <x v="0"/>
    <x v="0"/>
    <x v="2"/>
    <x v="0"/>
    <x v="0"/>
    <x v="1"/>
    <x v="1"/>
    <x v="1"/>
    <x v="0"/>
    <x v="0"/>
    <x v="0"/>
    <x v="1"/>
    <x v="0"/>
    <x v="0"/>
    <x v="0"/>
    <x v="2"/>
    <x v="1"/>
    <x v="0"/>
    <x v="0"/>
    <x v="1"/>
    <x v="2"/>
    <x v="2"/>
    <x v="1"/>
    <x v="0"/>
    <x v="0"/>
    <x v="0"/>
    <x v="0"/>
    <x v="546"/>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s v="Some cognisance of staff well-being is required when feedback is given initially and in the report. Where inspection has not gone well the effect on staff is catastrophic and they are expected to carry on as normal the next day! The inspectorate need to have more sensitivity around this."/>
    <s v="Language and content which reflects the context of the school"/>
    <s v="Clear summary of strengths and areas for development"/>
    <s v="Timely publication after the inspection"/>
    <m/>
    <m/>
    <m/>
    <m/>
    <m/>
    <m/>
    <x v="2"/>
    <x v="1"/>
    <s v="No support was offered in my school after a poor inspection. Other schools where there was good practise were suggested but when an acting HT took up post the lead inspector refused to meet to discuss the plan for improvement. In any meeting or event HMI talk about their support and collaboration but it doesn’t exist,"/>
    <s v="Individual"/>
    <x v="0"/>
    <s v="Senior leader or manager "/>
    <x v="8"/>
    <s v="School Senior Leader"/>
    <m/>
    <x v="0"/>
    <x v="0"/>
    <m/>
    <m/>
    <m/>
    <s v="Secondary"/>
    <m/>
    <m/>
    <m/>
    <m/>
    <s v="Local authority"/>
    <m/>
    <m/>
    <m/>
    <s v="Publish response"/>
    <s v="ANON-E7Y6-NCQG-M"/>
  </r>
  <r>
    <n v="1084"/>
    <m/>
    <s v="c"/>
    <n v="115"/>
    <m/>
    <x v="0"/>
    <x v="2"/>
    <x v="2"/>
    <x v="3"/>
    <x v="4"/>
    <x v="2"/>
    <x v="4"/>
    <m/>
    <x v="5"/>
    <m/>
    <x v="1"/>
    <m/>
    <x v="2"/>
    <x v="1"/>
    <x v="1"/>
    <m/>
    <x v="2"/>
    <x v="2"/>
    <x v="4"/>
    <x v="0"/>
    <x v="3"/>
    <x v="0"/>
    <x v="1"/>
    <x v="0"/>
    <x v="0"/>
    <m/>
    <x v="0"/>
    <x v="0"/>
    <x v="0"/>
    <x v="6"/>
    <x v="1"/>
    <x v="1"/>
    <x v="1"/>
    <x v="1"/>
    <x v="0"/>
    <x v="0"/>
    <x v="5"/>
    <x v="0"/>
    <x v="0"/>
    <x v="0"/>
    <x v="1"/>
    <x v="2"/>
    <x v="1"/>
    <x v="1"/>
    <x v="0"/>
    <x v="0"/>
    <x v="1"/>
    <x v="1"/>
    <x v="3"/>
    <x v="0"/>
    <x v="1"/>
    <x v="1"/>
    <x v="2"/>
    <x v="2"/>
    <x v="0"/>
    <x v="0"/>
    <x v="0"/>
    <x v="1"/>
    <x v="1"/>
    <x v="1"/>
    <x v="1"/>
    <x v="1"/>
    <x v="0"/>
    <x v="0"/>
    <x v="0"/>
    <x v="0"/>
    <x v="547"/>
    <x v="1"/>
    <x v="0"/>
    <x v="0"/>
    <x v="0"/>
    <x v="1"/>
    <s v="Recommendations for improvement"/>
    <m/>
    <m/>
    <s v="Any planned follow-up activity by HM Inspectors"/>
    <m/>
    <m/>
    <m/>
    <s v="Clear summary of strengths and areas for development"/>
    <m/>
    <s v="Clear explanation of any inspection grades if these are part of the inspection"/>
    <m/>
    <m/>
    <m/>
    <s v="Indication of the support needed to make improvements"/>
    <m/>
    <x v="0"/>
    <x v="1"/>
    <m/>
    <s v="Individual"/>
    <x v="0"/>
    <s v="Senior leader or manager "/>
    <x v="8"/>
    <s v="School Senior Leader"/>
    <m/>
    <x v="1"/>
    <x v="0"/>
    <s v="Primary"/>
    <m/>
    <m/>
    <m/>
    <m/>
    <m/>
    <m/>
    <m/>
    <s v="Not Answered"/>
    <m/>
    <m/>
    <m/>
    <s v="Publish response"/>
    <s v="ANON-E7Y6-NCCF-5"/>
  </r>
  <r>
    <n v="1085"/>
    <m/>
    <s v="c"/>
    <n v="377"/>
    <m/>
    <x v="0"/>
    <x v="2"/>
    <x v="2"/>
    <x v="2"/>
    <x v="1"/>
    <x v="2"/>
    <x v="2"/>
    <m/>
    <x v="1"/>
    <m/>
    <x v="2"/>
    <m/>
    <x v="2"/>
    <x v="1"/>
    <x v="1"/>
    <m/>
    <x v="3"/>
    <x v="2"/>
    <x v="4"/>
    <x v="1"/>
    <x v="3"/>
    <x v="1"/>
    <x v="0"/>
    <x v="0"/>
    <x v="0"/>
    <m/>
    <x v="1"/>
    <x v="0"/>
    <x v="0"/>
    <x v="0"/>
    <x v="0"/>
    <x v="0"/>
    <x v="0"/>
    <x v="0"/>
    <x v="1"/>
    <x v="1"/>
    <x v="0"/>
    <x v="1"/>
    <x v="0"/>
    <x v="1"/>
    <x v="0"/>
    <x v="0"/>
    <x v="0"/>
    <x v="0"/>
    <x v="1"/>
    <x v="1"/>
    <x v="1"/>
    <x v="0"/>
    <x v="1"/>
    <x v="1"/>
    <x v="1"/>
    <x v="0"/>
    <x v="0"/>
    <x v="0"/>
    <x v="0"/>
    <x v="1"/>
    <x v="0"/>
    <x v="1"/>
    <x v="0"/>
    <x v="0"/>
    <x v="0"/>
    <x v="0"/>
    <x v="1"/>
    <x v="0"/>
    <x v="0"/>
    <x v="0"/>
    <x v="548"/>
    <x v="1"/>
    <x v="0"/>
    <x v="0"/>
    <x v="0"/>
    <x v="1"/>
    <m/>
    <s v="Clear explanation of what the school / local authority / proprietor of independent schools is expected to do next"/>
    <m/>
    <s v="Any planned follow-up activity by HM Inspectors"/>
    <m/>
    <m/>
    <s v="Language and content which reflects the context of the school"/>
    <s v="Clear summary of strengths and areas for development"/>
    <m/>
    <m/>
    <m/>
    <m/>
    <s v="Clear explanation of what the school / local authority / proprietor of independent schools is expected to do next"/>
    <m/>
    <m/>
    <x v="2"/>
    <x v="1"/>
    <m/>
    <s v="Individual"/>
    <x v="0"/>
    <s v="Senior leader or manager "/>
    <x v="8"/>
    <s v="School Senior Leader"/>
    <m/>
    <x v="1"/>
    <x v="0"/>
    <s v="Primary"/>
    <m/>
    <m/>
    <m/>
    <m/>
    <m/>
    <m/>
    <m/>
    <s v="Not Answered"/>
    <m/>
    <m/>
    <m/>
    <s v="Publish response"/>
    <s v="ANON-E7Y6-NCG8-U"/>
  </r>
  <r>
    <n v="1086"/>
    <m/>
    <s v="c"/>
    <n v="423"/>
    <m/>
    <x v="0"/>
    <x v="2"/>
    <x v="2"/>
    <x v="1"/>
    <x v="2"/>
    <x v="0"/>
    <x v="4"/>
    <m/>
    <x v="2"/>
    <m/>
    <x v="4"/>
    <m/>
    <x v="3"/>
    <x v="0"/>
    <x v="1"/>
    <s v="At least every 7 years but more frequently if there was risk or a different model was being used."/>
    <x v="0"/>
    <x v="3"/>
    <x v="4"/>
    <x v="0"/>
    <x v="3"/>
    <x v="0"/>
    <x v="0"/>
    <x v="0"/>
    <x v="0"/>
    <s v="Inspections are carried out by people and therefore nuances come through when there’s a narrative. Gradings provide a common language which is broadly understood across the system especially for those who are not HMIE."/>
    <x v="2"/>
    <x v="0"/>
    <x v="0"/>
    <x v="1"/>
    <x v="0"/>
    <x v="0"/>
    <x v="0"/>
    <x v="1"/>
    <x v="1"/>
    <x v="0"/>
    <x v="5"/>
    <x v="0"/>
    <x v="2"/>
    <x v="2"/>
    <x v="0"/>
    <x v="2"/>
    <x v="1"/>
    <x v="1"/>
    <x v="1"/>
    <x v="1"/>
    <x v="1"/>
    <x v="3"/>
    <x v="0"/>
    <x v="1"/>
    <x v="1"/>
    <x v="1"/>
    <x v="2"/>
    <x v="2"/>
    <x v="0"/>
    <x v="1"/>
    <x v="2"/>
    <x v="1"/>
    <x v="0"/>
    <x v="1"/>
    <x v="4"/>
    <x v="0"/>
    <x v="0"/>
    <x v="0"/>
    <x v="0"/>
    <x v="0"/>
    <x v="549"/>
    <x v="1"/>
    <x v="0"/>
    <x v="1"/>
    <x v="1"/>
    <x v="1"/>
    <s v="Recommendations for improvement"/>
    <s v="Clear explanation of what the school / local authority / proprietor of independent schools is expected to do next"/>
    <m/>
    <s v="Any planned follow-up activity by HM Inspectors"/>
    <m/>
    <m/>
    <s v="Language and content which reflects the context of the school"/>
    <s v="Clear summary of strengths and areas for development"/>
    <s v="Timely publication after the inspection"/>
    <m/>
    <m/>
    <m/>
    <m/>
    <m/>
    <m/>
    <x v="6"/>
    <x v="1"/>
    <m/>
    <s v="Individual"/>
    <x v="0"/>
    <s v="Senior leader or manager "/>
    <x v="8"/>
    <s v="School Senior Leader"/>
    <m/>
    <x v="1"/>
    <x v="0"/>
    <s v="Primary"/>
    <m/>
    <m/>
    <m/>
    <m/>
    <m/>
    <m/>
    <m/>
    <s v="Not Answered"/>
    <m/>
    <m/>
    <m/>
    <s v="Publish response"/>
    <s v="ANON-E7Y6-NC5A-J"/>
  </r>
  <r>
    <n v="1087"/>
    <m/>
    <s v="c"/>
    <n v="435"/>
    <m/>
    <x v="0"/>
    <x v="2"/>
    <x v="2"/>
    <x v="0"/>
    <x v="0"/>
    <x v="0"/>
    <x v="2"/>
    <m/>
    <x v="1"/>
    <m/>
    <x v="2"/>
    <m/>
    <x v="2"/>
    <x v="1"/>
    <x v="2"/>
    <m/>
    <x v="2"/>
    <x v="0"/>
    <x v="0"/>
    <x v="2"/>
    <x v="3"/>
    <x v="0"/>
    <x v="0"/>
    <x v="1"/>
    <x v="0"/>
    <m/>
    <x v="1"/>
    <x v="0"/>
    <x v="0"/>
    <x v="1"/>
    <x v="1"/>
    <x v="1"/>
    <x v="1"/>
    <x v="1"/>
    <x v="0"/>
    <x v="1"/>
    <x v="2"/>
    <x v="1"/>
    <x v="0"/>
    <x v="0"/>
    <x v="1"/>
    <x v="2"/>
    <x v="1"/>
    <x v="1"/>
    <x v="0"/>
    <x v="0"/>
    <x v="0"/>
    <x v="1"/>
    <x v="0"/>
    <x v="0"/>
    <x v="0"/>
    <x v="1"/>
    <x v="0"/>
    <x v="0"/>
    <x v="0"/>
    <x v="0"/>
    <x v="2"/>
    <x v="0"/>
    <x v="1"/>
    <x v="2"/>
    <x v="2"/>
    <x v="1"/>
    <x v="0"/>
    <x v="0"/>
    <x v="0"/>
    <x v="0"/>
    <x v="1"/>
    <x v="1"/>
    <x v="0"/>
    <x v="1"/>
    <x v="0"/>
    <x v="1"/>
    <s v="Recommendations for improvement"/>
    <s v="Clear explanation of what the school / local authority / proprietor of independent schools is expected to do next"/>
    <m/>
    <m/>
    <m/>
    <m/>
    <m/>
    <s v="Clear summary of strengths and areas for development"/>
    <m/>
    <m/>
    <s v="Examples of effective practice"/>
    <s v="Recommendations for improvement"/>
    <m/>
    <m/>
    <m/>
    <x v="2"/>
    <x v="1"/>
    <m/>
    <s v="Individual"/>
    <x v="0"/>
    <s v="Senior leader or manager "/>
    <x v="8"/>
    <s v="School Senior Leader"/>
    <m/>
    <x v="1"/>
    <x v="0"/>
    <s v="Primary"/>
    <m/>
    <m/>
    <m/>
    <m/>
    <m/>
    <m/>
    <m/>
    <s v="Not Answered"/>
    <m/>
    <m/>
    <m/>
    <s v="Publish response"/>
    <s v="ANON-E7Y6-NCZ4-A"/>
  </r>
  <r>
    <n v="1088"/>
    <m/>
    <s v="c"/>
    <n v="789"/>
    <m/>
    <x v="0"/>
    <x v="2"/>
    <x v="0"/>
    <x v="3"/>
    <x v="1"/>
    <x v="0"/>
    <x v="2"/>
    <m/>
    <x v="1"/>
    <m/>
    <x v="2"/>
    <m/>
    <x v="2"/>
    <x v="0"/>
    <x v="1"/>
    <m/>
    <x v="2"/>
    <x v="0"/>
    <x v="0"/>
    <x v="0"/>
    <x v="0"/>
    <x v="0"/>
    <x v="1"/>
    <x v="1"/>
    <x v="0"/>
    <m/>
    <x v="1"/>
    <x v="0"/>
    <x v="0"/>
    <x v="0"/>
    <x v="0"/>
    <x v="0"/>
    <x v="1"/>
    <x v="1"/>
    <x v="1"/>
    <x v="1"/>
    <x v="0"/>
    <x v="1"/>
    <x v="0"/>
    <x v="0"/>
    <x v="0"/>
    <x v="2"/>
    <x v="0"/>
    <x v="0"/>
    <x v="1"/>
    <x v="1"/>
    <x v="1"/>
    <x v="1"/>
    <x v="0"/>
    <x v="1"/>
    <x v="1"/>
    <x v="0"/>
    <x v="0"/>
    <x v="0"/>
    <x v="2"/>
    <x v="1"/>
    <x v="0"/>
    <x v="1"/>
    <x v="0"/>
    <x v="0"/>
    <x v="0"/>
    <x v="0"/>
    <x v="0"/>
    <x v="0"/>
    <x v="0"/>
    <x v="0"/>
    <x v="1"/>
    <x v="1"/>
    <x v="0"/>
    <x v="0"/>
    <x v="0"/>
    <x v="1"/>
    <s v="Recommendations for improvement"/>
    <s v="Clear explanation of what the school / local authority / proprietor of independent schools is expected to do next"/>
    <m/>
    <s v="Any planned follow-up activity by HM Inspectors"/>
    <m/>
    <m/>
    <s v="Language and content which reflects the context of the school"/>
    <s v="Clear summary of strengths and areas for development"/>
    <m/>
    <m/>
    <m/>
    <s v="Recommendations for improvement"/>
    <m/>
    <m/>
    <m/>
    <x v="4"/>
    <x v="1"/>
    <m/>
    <s v="Individual"/>
    <x v="0"/>
    <s v="Senior leader or manager "/>
    <x v="8"/>
    <s v="School Senior Leader"/>
    <m/>
    <x v="0"/>
    <x v="0"/>
    <m/>
    <m/>
    <m/>
    <s v="Secondary"/>
    <m/>
    <m/>
    <m/>
    <m/>
    <s v="Not Answered"/>
    <m/>
    <m/>
    <m/>
    <s v="Publish response"/>
    <s v="ANON-E7Y6-NXWK-K"/>
  </r>
  <r>
    <n v="1089"/>
    <m/>
    <s v="c"/>
    <n v="917"/>
    <m/>
    <x v="0"/>
    <x v="2"/>
    <x v="1"/>
    <x v="1"/>
    <x v="1"/>
    <x v="2"/>
    <x v="4"/>
    <m/>
    <x v="0"/>
    <m/>
    <x v="4"/>
    <m/>
    <x v="5"/>
    <x v="1"/>
    <x v="2"/>
    <m/>
    <x v="3"/>
    <x v="2"/>
    <x v="1"/>
    <x v="1"/>
    <x v="1"/>
    <x v="0"/>
    <x v="0"/>
    <x v="0"/>
    <x v="0"/>
    <m/>
    <x v="1"/>
    <x v="0"/>
    <x v="5"/>
    <x v="1"/>
    <x v="1"/>
    <x v="0"/>
    <x v="1"/>
    <x v="1"/>
    <x v="0"/>
    <x v="3"/>
    <x v="0"/>
    <x v="1"/>
    <x v="5"/>
    <x v="0"/>
    <x v="0"/>
    <x v="1"/>
    <x v="0"/>
    <x v="0"/>
    <x v="0"/>
    <x v="0"/>
    <x v="1"/>
    <x v="5"/>
    <x v="0"/>
    <x v="1"/>
    <x v="1"/>
    <x v="1"/>
    <x v="2"/>
    <x v="0"/>
    <x v="3"/>
    <x v="0"/>
    <x v="0"/>
    <x v="1"/>
    <x v="1"/>
    <x v="1"/>
    <x v="1"/>
    <x v="4"/>
    <x v="1"/>
    <x v="0"/>
    <x v="2"/>
    <x v="0"/>
    <x v="1"/>
    <x v="0"/>
    <x v="1"/>
    <x v="1"/>
    <x v="1"/>
    <x v="0"/>
    <m/>
    <m/>
    <m/>
    <m/>
    <m/>
    <m/>
    <m/>
    <m/>
    <m/>
    <m/>
    <m/>
    <m/>
    <m/>
    <m/>
    <m/>
    <x v="0"/>
    <x v="0"/>
    <m/>
    <s v="Individual"/>
    <x v="0"/>
    <s v="Senior leader or manager "/>
    <x v="8"/>
    <s v="School Senior Leader"/>
    <m/>
    <x v="0"/>
    <x v="0"/>
    <s v="Primary"/>
    <m/>
    <m/>
    <m/>
    <m/>
    <m/>
    <m/>
    <m/>
    <s v="Local authority"/>
    <m/>
    <m/>
    <m/>
    <s v="Publish response"/>
    <s v="ANON-E7Y6-NXZZ-5"/>
  </r>
  <r>
    <n v="1090"/>
    <m/>
    <s v="c"/>
    <n v="1002"/>
    <m/>
    <x v="0"/>
    <x v="2"/>
    <x v="2"/>
    <x v="1"/>
    <x v="0"/>
    <x v="0"/>
    <x v="2"/>
    <s v="Surveys/QA/focus groups are limited - pupils say what they think adults want them to say._x000a_Need to embed more creative approaches:_x000a_Learning walks and talks_x000a_Guided tours_x000a_Review of learning in subject areas_x000a_Scaffolded by trusted peers/adults within the school_x000a_Relational/participatory approaches/activities could be trialed_x000a_Understanding context for individual learners is key"/>
    <x v="1"/>
    <s v="Again, staff focus groups are helpful as are open sessions._x000a_Consensus is an issue, divergence is important._x000a_More pre-discussion to learning visits, and followup dialogue to understand learning process?_x000a_Review of individual pupils/pastoral needs, interventions, impact in improving outcomes."/>
    <x v="2"/>
    <s v="Outreach within communities (particularly in secondary setting) - community venues, for secondaries using the local primary school to engage parents."/>
    <x v="3"/>
    <x v="0"/>
    <x v="0"/>
    <s v="More regularly, with less high stakes_x000a_Greater sample rate"/>
    <x v="1"/>
    <x v="1"/>
    <x v="1"/>
    <x v="1"/>
    <x v="3"/>
    <x v="0"/>
    <x v="1"/>
    <x v="0"/>
    <x v="0"/>
    <s v="Publication of SIFs/grades has been helpful, but also highlight huge disparities - the statement often at odds with the grading given. These are therefore highly contextualised. Dual focus is to give account to the performance of the school externally, but critically to drive further improvement. Suggestion to use summary/statements of effectiveness/statement on capacity for future improvement and retain grades as an internal mechanism, not published."/>
    <x v="5"/>
    <x v="261"/>
    <x v="0"/>
    <x v="0"/>
    <x v="1"/>
    <x v="1"/>
    <x v="1"/>
    <x v="1"/>
    <x v="3"/>
    <x v="1"/>
    <x v="2"/>
    <x v="5"/>
    <x v="0"/>
    <x v="0"/>
    <x v="1"/>
    <x v="2"/>
    <x v="1"/>
    <x v="1"/>
    <x v="0"/>
    <x v="0"/>
    <x v="0"/>
    <x v="1"/>
    <x v="0"/>
    <x v="0"/>
    <x v="1"/>
    <x v="0"/>
    <x v="0"/>
    <x v="0"/>
    <x v="2"/>
    <x v="1"/>
    <x v="0"/>
    <x v="1"/>
    <x v="0"/>
    <x v="2"/>
    <x v="2"/>
    <x v="0"/>
    <x v="1"/>
    <x v="141"/>
    <x v="0"/>
    <x v="83"/>
    <x v="550"/>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s v="All of the above are needed"/>
    <s v="Language and content which reflects the context of the school"/>
    <s v="Clear summary of strengths and areas for development"/>
    <m/>
    <m/>
    <m/>
    <s v="Recommendations for improvement"/>
    <m/>
    <m/>
    <m/>
    <x v="2"/>
    <x v="0"/>
    <m/>
    <s v="Individual"/>
    <x v="0"/>
    <s v="Senior leader or manager "/>
    <x v="8"/>
    <s v="School Senior Leader"/>
    <m/>
    <x v="0"/>
    <x v="0"/>
    <m/>
    <m/>
    <m/>
    <s v="Secondary"/>
    <m/>
    <m/>
    <m/>
    <m/>
    <s v="Not Answered"/>
    <m/>
    <m/>
    <s v="Three final comments to support the process._x000a__x000a_Recognition that inspection by its nature is a very intensive process for everyone. Schools are challenged significantly post-pandemic by issues around attendance/engagement/behavior, staffing and financial constraint and wider societal impacts such as the cost of living. Scrutiny (and the robustness of this) is vital for an effective system. The challenge is how to do so in a way which is reflective of wellbeing of individuals and organizations overall in engaging constructively and positively in this process to secure future improvement._x000a__x000a_Secondly, much more focus needs to be given on both the journey of the school and evidence of impact over time (internally generated self-evaluation); much greater account needs to be given of the role of the local authority in respect of quality assurance, wider capacity building, resourcing and support to school leaders. The buck stops with the Headteacher, regardless of circumstances or context - publicly, politically, personally and professionally. There needs to be a more whole-system approach to understanding the ecology of the school and factors impacting on performance more broadly._x000a__x000a_Finally, post-pandemic gradings (including greater number of Unsatisfactory, Weak or Satisfactory gradings) indicate system-wide issues. We need to be able to report accurately where schools need to improve in such a way that is supportive to the necessary change happening, given the diverse impacts of the pandemic in a medium-term on individual school contexts. We moved too quickly from recovery to business-as-usual without understanding wider issues - trends in inspection could/should (if not already) be understood in this context."/>
    <s v="Do not publish response"/>
    <s v="ANON-E7Y6-N48G-C"/>
  </r>
  <r>
    <n v="1091"/>
    <m/>
    <s v="c"/>
    <n v="1031"/>
    <m/>
    <x v="0"/>
    <x v="2"/>
    <x v="0"/>
    <x v="1"/>
    <x v="1"/>
    <x v="2"/>
    <x v="2"/>
    <s v="Inspectors should know pupils names and their specific needs prior to their focus group discussions. Perhaps having a familiar person asking the questions would make the pupils feel more at ease than being in a room full of strangers."/>
    <x v="1"/>
    <s v="All staff should be given every opportunity to be involved in the full process. Prior to any facing report or publication staff should be given an opportunity to respond and perhaps discuss in person with the lead inspector."/>
    <x v="2"/>
    <s v="Some parents find the formal approach intimidating, this should be more relaxed  ."/>
    <x v="5"/>
    <x v="0"/>
    <x v="3"/>
    <s v="The frequency of school inspections is immaterial as inspection is not the way to support school improvement. Local authority systems, monitored and approved by central government along with staffing to support schools on the continual journey would ensure quality improvements. Leaving gaps of 9+ years does not give an indication of improvement over time, so many factors change within this time frame."/>
    <x v="1"/>
    <x v="1"/>
    <x v="1"/>
    <x v="1"/>
    <x v="1"/>
    <x v="0"/>
    <x v="0"/>
    <x v="1"/>
    <x v="0"/>
    <s v="Clear achievable goals which are then reviewed frequently with robust local authority systems with direct support given where needed."/>
    <x v="3"/>
    <x v="262"/>
    <x v="1"/>
    <x v="1"/>
    <x v="0"/>
    <x v="0"/>
    <x v="0"/>
    <x v="0"/>
    <x v="1"/>
    <x v="0"/>
    <x v="6"/>
    <x v="1"/>
    <x v="0"/>
    <x v="0"/>
    <x v="0"/>
    <x v="2"/>
    <x v="0"/>
    <x v="0"/>
    <x v="1"/>
    <x v="0"/>
    <x v="0"/>
    <x v="1"/>
    <x v="0"/>
    <x v="1"/>
    <x v="1"/>
    <x v="0"/>
    <x v="1"/>
    <x v="0"/>
    <x v="0"/>
    <x v="0"/>
    <x v="0"/>
    <x v="0"/>
    <x v="0"/>
    <x v="1"/>
    <x v="2"/>
    <x v="0"/>
    <x v="0"/>
    <x v="0"/>
    <x v="0"/>
    <x v="84"/>
    <x v="1"/>
    <x v="1"/>
    <x v="0"/>
    <x v="0"/>
    <x v="1"/>
    <x v="0"/>
    <m/>
    <s v="Clear explanation of what the school / local authority / proprietor of independent schools is expected to do next"/>
    <s v="Indication of the support needed to make improvements"/>
    <m/>
    <m/>
    <s v="An inspection report should be useful, giving practical feedback which can be acted on rather than summarise judgement about a school performance at one moment in time. _x000a_Any report should have clear areas for development and next steps, with support provided if needed. _x000a_This should be delivered through a formative process led by local authorities- a process and level of support which could be inspected and assured by inspection of local authorities, rather than schools."/>
    <s v="Language and content which reflects the context of the school"/>
    <s v="Clear summary of strengths and areas for development"/>
    <m/>
    <m/>
    <m/>
    <m/>
    <s v="Clear explanation of what the school / local authority / proprietor of independent schools is expected to do next"/>
    <m/>
    <m/>
    <x v="4"/>
    <x v="4"/>
    <s v="The current system of inspections does not support the improvement of performance. Local authorities support improvement and know the schools more intimately and their continual development. Their systems to support standards and quality improvement should therefore be the focus of inspection. _x000a_Or there needs to be a bigger budget across Scottish Education in ensuring government inspectors have a deeper and more frequent knowledge of the improvement journey of individual schools."/>
    <s v="Individual"/>
    <x v="0"/>
    <s v="Senior leader or manager "/>
    <x v="8"/>
    <s v="School Senior Leader"/>
    <m/>
    <x v="0"/>
    <x v="0"/>
    <s v="Primary"/>
    <m/>
    <m/>
    <m/>
    <m/>
    <m/>
    <m/>
    <m/>
    <s v="Not Answered"/>
    <m/>
    <m/>
    <m/>
    <s v="Do not publish response"/>
    <s v="ANON-E7Y6-N4UT-P"/>
  </r>
  <r>
    <n v="1092"/>
    <m/>
    <s v="c"/>
    <n v="104"/>
    <m/>
    <x v="0"/>
    <x v="2"/>
    <x v="2"/>
    <x v="6"/>
    <x v="1"/>
    <x v="1"/>
    <x v="4"/>
    <m/>
    <x v="0"/>
    <s v="There needs to be opportunity for inspectors to share with staff (not just SLT) their findings, thus giving staff and opportunity to have their voice heard and to point inspectors to where they would find evidence. _x000a_If staff seek feedback and ask for advice on how to improve and where to find good practice, this should be offered."/>
    <x v="3"/>
    <m/>
    <x v="2"/>
    <x v="0"/>
    <x v="2"/>
    <m/>
    <x v="3"/>
    <x v="1"/>
    <x v="1"/>
    <x v="1"/>
    <x v="1"/>
    <x v="0"/>
    <x v="0"/>
    <x v="0"/>
    <x v="0"/>
    <m/>
    <x v="1"/>
    <x v="0"/>
    <x v="6"/>
    <x v="1"/>
    <x v="0"/>
    <x v="0"/>
    <x v="1"/>
    <x v="2"/>
    <x v="0"/>
    <x v="1"/>
    <x v="0"/>
    <x v="1"/>
    <x v="1"/>
    <x v="0"/>
    <x v="0"/>
    <x v="2"/>
    <x v="0"/>
    <x v="0"/>
    <x v="0"/>
    <x v="0"/>
    <x v="1"/>
    <x v="1"/>
    <x v="0"/>
    <x v="1"/>
    <x v="1"/>
    <x v="0"/>
    <x v="2"/>
    <x v="2"/>
    <x v="0"/>
    <x v="1"/>
    <x v="0"/>
    <x v="0"/>
    <x v="1"/>
    <x v="2"/>
    <x v="4"/>
    <x v="3"/>
    <x v="0"/>
    <x v="0"/>
    <x v="0"/>
    <x v="0"/>
    <x v="551"/>
    <x v="1"/>
    <x v="0"/>
    <x v="0"/>
    <x v="0"/>
    <x v="1"/>
    <s v="Recommendations for improvement"/>
    <s v="Clear explanation of what the school / local authority / proprietor of independent schools is expected to do next"/>
    <s v="Indication of the support needed to make improvements"/>
    <m/>
    <m/>
    <m/>
    <m/>
    <s v="Clear summary of strengths and areas for development"/>
    <m/>
    <m/>
    <s v="Examples of effective practice"/>
    <m/>
    <s v="Clear explanation of what the school / local authority / proprietor of independent schools is expected to do next"/>
    <m/>
    <m/>
    <x v="0"/>
    <x v="2"/>
    <m/>
    <s v="Individual"/>
    <x v="0"/>
    <s v="Senior leader or manager "/>
    <x v="8"/>
    <s v="Centre Leader / Manager"/>
    <m/>
    <x v="0"/>
    <x v="0"/>
    <s v="Primary"/>
    <m/>
    <m/>
    <m/>
    <m/>
    <m/>
    <m/>
    <m/>
    <s v="Not Answered"/>
    <m/>
    <m/>
    <m/>
    <s v="Publish response"/>
    <s v="ANON-E7Y6-NCS9-8"/>
  </r>
  <r>
    <n v="1093"/>
    <m/>
    <s v="c"/>
    <n v="1075"/>
    <m/>
    <x v="0"/>
    <x v="2"/>
    <x v="1"/>
    <x v="0"/>
    <x v="0"/>
    <x v="0"/>
    <x v="3"/>
    <m/>
    <x v="2"/>
    <m/>
    <x v="4"/>
    <m/>
    <x v="2"/>
    <x v="0"/>
    <x v="2"/>
    <m/>
    <x v="3"/>
    <x v="2"/>
    <x v="1"/>
    <x v="2"/>
    <x v="1"/>
    <x v="0"/>
    <x v="0"/>
    <x v="0"/>
    <x v="0"/>
    <m/>
    <x v="1"/>
    <x v="0"/>
    <x v="0"/>
    <x v="1"/>
    <x v="1"/>
    <x v="1"/>
    <x v="1"/>
    <x v="1"/>
    <x v="0"/>
    <x v="0"/>
    <x v="4"/>
    <x v="0"/>
    <x v="1"/>
    <x v="1"/>
    <x v="0"/>
    <x v="4"/>
    <x v="0"/>
    <x v="1"/>
    <x v="1"/>
    <x v="0"/>
    <x v="0"/>
    <x v="5"/>
    <x v="0"/>
    <x v="1"/>
    <x v="1"/>
    <x v="0"/>
    <x v="1"/>
    <x v="2"/>
    <x v="0"/>
    <x v="0"/>
    <x v="0"/>
    <x v="1"/>
    <x v="0"/>
    <x v="2"/>
    <x v="0"/>
    <x v="1"/>
    <x v="1"/>
    <x v="0"/>
    <x v="0"/>
    <x v="0"/>
    <x v="552"/>
    <x v="1"/>
    <x v="0"/>
    <x v="1"/>
    <x v="1"/>
    <x v="1"/>
    <s v="Recommendations for improvement"/>
    <m/>
    <m/>
    <m/>
    <m/>
    <m/>
    <m/>
    <s v="Clear summary of strengths and areas for development"/>
    <m/>
    <m/>
    <s v="Examples of effective practice"/>
    <s v="Recommendations for improvement"/>
    <m/>
    <m/>
    <m/>
    <x v="0"/>
    <x v="0"/>
    <m/>
    <s v="Individual"/>
    <x v="0"/>
    <s v="Senior leader or manager "/>
    <x v="8"/>
    <s v="School Senior Leader"/>
    <m/>
    <x v="0"/>
    <x v="0"/>
    <s v="Primary"/>
    <m/>
    <m/>
    <m/>
    <m/>
    <m/>
    <m/>
    <m/>
    <s v="Not Answered"/>
    <m/>
    <m/>
    <m/>
    <s v="Do not publish response"/>
    <s v="ANON-E7Y6-NC6G-S"/>
  </r>
  <r>
    <n v="1094"/>
    <m/>
    <s v="c"/>
    <n v="1133"/>
    <m/>
    <x v="0"/>
    <x v="2"/>
    <x v="2"/>
    <x v="3"/>
    <x v="1"/>
    <x v="0"/>
    <x v="0"/>
    <s v="Focus groups, video meetings and gathering their views in advance through their presentations. This should be facilitated by a skilled team to effectively listen and hear what learners are actually saying. Not all reliant on a questionnaire that relies on learners understanding the language used in the questionnaire."/>
    <x v="0"/>
    <m/>
    <x v="2"/>
    <s v="Many schools are struggling to effectively engage parents fully. Parent views should be taken holistically and not focused on returns for a questionnaire that could be very skewed by parents own literacy skills."/>
    <x v="2"/>
    <x v="0"/>
    <x v="2"/>
    <s v="I think it also depends on the inspection team we can afford as a country and what we can facilitate from existing practitioners to support the process. I think we need to be very mindful of the shortage of staffing within the Secondary sector - including availability of cover. This will impact on the ability of partners to support inspections."/>
    <x v="1"/>
    <x v="1"/>
    <x v="1"/>
    <x v="1"/>
    <x v="3"/>
    <x v="0"/>
    <x v="1"/>
    <x v="0"/>
    <x v="0"/>
    <s v="There should be a clear reflection on the school context within the national picture for all schools. Taking account of all impacting factors. Identifying clearly what’s in the schools and LAs control. The school building for instance is not under the control of the schools SLT but is under the Local Authority control. Reports at present lead communities to think that the HT can control all aspects and they can’t."/>
    <x v="1"/>
    <x v="0"/>
    <x v="1"/>
    <x v="1"/>
    <x v="0"/>
    <x v="0"/>
    <x v="0"/>
    <x v="0"/>
    <x v="1"/>
    <x v="0"/>
    <x v="0"/>
    <x v="5"/>
    <x v="2"/>
    <x v="1"/>
    <x v="0"/>
    <x v="0"/>
    <x v="0"/>
    <x v="0"/>
    <x v="1"/>
    <x v="0"/>
    <x v="1"/>
    <x v="1"/>
    <x v="0"/>
    <x v="1"/>
    <x v="1"/>
    <x v="0"/>
    <x v="0"/>
    <x v="4"/>
    <x v="0"/>
    <x v="1"/>
    <x v="0"/>
    <x v="1"/>
    <x v="0"/>
    <x v="2"/>
    <x v="2"/>
    <x v="0"/>
    <x v="3"/>
    <x v="142"/>
    <x v="0"/>
    <x v="0"/>
    <x v="553"/>
    <x v="1"/>
    <x v="0"/>
    <x v="0"/>
    <x v="0"/>
    <x v="1"/>
    <s v="Recommendations for improvement"/>
    <m/>
    <s v="Indication of the support needed to make improvements"/>
    <s v="Any planned follow-up activity by HM Inspectors"/>
    <m/>
    <m/>
    <s v="Language and content which reflects the context of the school"/>
    <m/>
    <m/>
    <m/>
    <s v="Examples of effective practice"/>
    <m/>
    <m/>
    <s v="Indication of the support needed to make improvements"/>
    <m/>
    <x v="6"/>
    <x v="1"/>
    <m/>
    <s v="Individual"/>
    <x v="0"/>
    <s v="Senior leader or manager "/>
    <x v="8"/>
    <s v="School Senior Leader"/>
    <m/>
    <x v="0"/>
    <x v="0"/>
    <m/>
    <m/>
    <m/>
    <s v="Secondary"/>
    <m/>
    <m/>
    <m/>
    <m/>
    <s v="Not Answered"/>
    <m/>
    <m/>
    <m/>
    <s v="Publish response"/>
    <s v="ANON-E7Y6-N4VX-U"/>
  </r>
  <r>
    <n v="1095"/>
    <m/>
    <s v="c"/>
    <n v="59"/>
    <m/>
    <x v="0"/>
    <x v="2"/>
    <x v="2"/>
    <x v="1"/>
    <x v="1"/>
    <x v="2"/>
    <x v="0"/>
    <s v="More value on discussions and focus groups as not all children interpret the survey questions in the same way."/>
    <x v="2"/>
    <m/>
    <x v="2"/>
    <s v="Inspectors speaking to families who are in and around the school during the inspection eg in family learning activities"/>
    <x v="2"/>
    <x v="1"/>
    <x v="2"/>
    <m/>
    <x v="1"/>
    <x v="1"/>
    <x v="1"/>
    <x v="1"/>
    <x v="1"/>
    <x v="0"/>
    <x v="0"/>
    <x v="1"/>
    <x v="0"/>
    <m/>
    <x v="2"/>
    <x v="0"/>
    <x v="0"/>
    <x v="1"/>
    <x v="0"/>
    <x v="0"/>
    <x v="0"/>
    <x v="0"/>
    <x v="0"/>
    <x v="0"/>
    <x v="3"/>
    <x v="0"/>
    <x v="1"/>
    <x v="0"/>
    <x v="1"/>
    <x v="4"/>
    <x v="0"/>
    <x v="0"/>
    <x v="1"/>
    <x v="0"/>
    <x v="1"/>
    <x v="0"/>
    <x v="1"/>
    <x v="1"/>
    <x v="1"/>
    <x v="0"/>
    <x v="2"/>
    <x v="0"/>
    <x v="0"/>
    <x v="0"/>
    <x v="0"/>
    <x v="1"/>
    <x v="0"/>
    <x v="1"/>
    <x v="1"/>
    <x v="1"/>
    <x v="4"/>
    <x v="143"/>
    <x v="0"/>
    <x v="0"/>
    <x v="554"/>
    <x v="1"/>
    <x v="0"/>
    <x v="0"/>
    <x v="1"/>
    <x v="0"/>
    <m/>
    <m/>
    <m/>
    <m/>
    <m/>
    <m/>
    <s v="Language and content which reflects the context of the school"/>
    <s v="Clear summary of strengths and areas for development"/>
    <s v="Timely publication after the inspection"/>
    <m/>
    <m/>
    <m/>
    <m/>
    <m/>
    <m/>
    <x v="3"/>
    <x v="0"/>
    <m/>
    <s v="Individual"/>
    <x v="0"/>
    <s v="Senior leader or manager "/>
    <x v="9"/>
    <s v="School Senior Leader"/>
    <m/>
    <x v="1"/>
    <x v="0"/>
    <s v="Primary"/>
    <m/>
    <m/>
    <m/>
    <m/>
    <m/>
    <m/>
    <m/>
    <s v="Other, please state:"/>
    <m/>
    <m/>
    <m/>
    <s v="Publish response"/>
    <s v="ANON-E7Y6-NCUU-6"/>
  </r>
  <r>
    <n v="1096"/>
    <m/>
    <s v="c"/>
    <n v="393"/>
    <m/>
    <x v="0"/>
    <x v="2"/>
    <x v="0"/>
    <x v="2"/>
    <x v="0"/>
    <x v="2"/>
    <x v="2"/>
    <m/>
    <x v="1"/>
    <s v="Time slots within the timetable for staff drop in as staff want to speak to inspectors about their contribution but feel awkard/intimidated to go and knock on the door to share this."/>
    <x v="3"/>
    <s v="I think that parents with a positive experience of the school don't feel the need to contribute but parents with a grievance use this as an opportunity to complain about the school resulting in an imbalanced parental viewpoint."/>
    <x v="3"/>
    <x v="1"/>
    <x v="0"/>
    <s v="I think the inspections should be more frequent but for this to be manageable for schools it should be within a different model where the preparation prior to the inspection does not interfere as significantly with the running of the school."/>
    <x v="3"/>
    <x v="1"/>
    <x v="2"/>
    <x v="2"/>
    <x v="3"/>
    <x v="0"/>
    <x v="0"/>
    <x v="1"/>
    <x v="1"/>
    <s v="I think the issue with the gradings as they are is that they are open to interpretation. I have experienced first hand the same practice being graded differently by different teams. There needs to be a clear shared understanding through a rubric to ensure consistency of grading if this model is to continue."/>
    <x v="3"/>
    <x v="263"/>
    <x v="0"/>
    <x v="1"/>
    <x v="0"/>
    <x v="0"/>
    <x v="0"/>
    <x v="0"/>
    <x v="0"/>
    <x v="0"/>
    <x v="2"/>
    <x v="1"/>
    <x v="1"/>
    <x v="0"/>
    <x v="0"/>
    <x v="2"/>
    <x v="1"/>
    <x v="1"/>
    <x v="0"/>
    <x v="0"/>
    <x v="0"/>
    <x v="1"/>
    <x v="0"/>
    <x v="0"/>
    <x v="1"/>
    <x v="1"/>
    <x v="2"/>
    <x v="0"/>
    <x v="0"/>
    <x v="0"/>
    <x v="2"/>
    <x v="0"/>
    <x v="1"/>
    <x v="2"/>
    <x v="0"/>
    <x v="1"/>
    <x v="3"/>
    <x v="0"/>
    <x v="0"/>
    <x v="0"/>
    <x v="555"/>
    <x v="1"/>
    <x v="0"/>
    <x v="1"/>
    <x v="0"/>
    <x v="1"/>
    <s v="Recommendations for improvement"/>
    <m/>
    <s v="Indication of the support needed to make improvements"/>
    <m/>
    <m/>
    <m/>
    <s v="Language and content which reflects the context of the school"/>
    <s v="Clear summary of strengths and areas for development"/>
    <m/>
    <m/>
    <s v="Examples of effective practice"/>
    <m/>
    <m/>
    <m/>
    <m/>
    <x v="0"/>
    <x v="0"/>
    <m/>
    <s v="Individual"/>
    <x v="0"/>
    <s v="Senior leader or manager "/>
    <x v="9"/>
    <s v="School Senior Leader"/>
    <m/>
    <x v="0"/>
    <x v="0"/>
    <s v="Primary"/>
    <m/>
    <m/>
    <m/>
    <m/>
    <m/>
    <m/>
    <m/>
    <s v="Not Answered"/>
    <m/>
    <m/>
    <m/>
    <s v="Publish response"/>
    <s v="ANON-E7Y6-NCEH-9"/>
  </r>
  <r>
    <n v="1097"/>
    <m/>
    <s v="c"/>
    <n v="615"/>
    <m/>
    <x v="0"/>
    <x v="2"/>
    <x v="0"/>
    <x v="1"/>
    <x v="0"/>
    <x v="0"/>
    <x v="2"/>
    <m/>
    <x v="1"/>
    <m/>
    <x v="2"/>
    <m/>
    <x v="5"/>
    <x v="3"/>
    <x v="2"/>
    <m/>
    <x v="3"/>
    <x v="2"/>
    <x v="0"/>
    <x v="1"/>
    <x v="0"/>
    <x v="0"/>
    <x v="0"/>
    <x v="1"/>
    <x v="0"/>
    <m/>
    <x v="1"/>
    <x v="0"/>
    <x v="0"/>
    <x v="0"/>
    <x v="0"/>
    <x v="0"/>
    <x v="0"/>
    <x v="0"/>
    <x v="1"/>
    <x v="3"/>
    <x v="6"/>
    <x v="1"/>
    <x v="0"/>
    <x v="0"/>
    <x v="0"/>
    <x v="2"/>
    <x v="0"/>
    <x v="0"/>
    <x v="0"/>
    <x v="0"/>
    <x v="0"/>
    <x v="1"/>
    <x v="1"/>
    <x v="1"/>
    <x v="1"/>
    <x v="0"/>
    <x v="0"/>
    <x v="0"/>
    <x v="2"/>
    <x v="1"/>
    <x v="2"/>
    <x v="1"/>
    <x v="0"/>
    <x v="2"/>
    <x v="2"/>
    <x v="0"/>
    <x v="0"/>
    <x v="0"/>
    <x v="0"/>
    <x v="0"/>
    <x v="556"/>
    <x v="1"/>
    <x v="0"/>
    <x v="1"/>
    <x v="1"/>
    <x v="0"/>
    <s v="Recommendations for improvement"/>
    <m/>
    <m/>
    <s v="Any planned follow-up activity by HM Inspectors"/>
    <m/>
    <m/>
    <m/>
    <s v="Clear summary of strengths and areas for development"/>
    <m/>
    <m/>
    <m/>
    <s v="Recommendations for improvement"/>
    <s v="Clear explanation of what the school / local authority / proprietor of independent schools is expected to do next"/>
    <m/>
    <m/>
    <x v="2"/>
    <x v="1"/>
    <m/>
    <s v="Individual"/>
    <x v="0"/>
    <s v="Senior leader or manager "/>
    <x v="9"/>
    <s v="School Senior Leader"/>
    <m/>
    <x v="0"/>
    <x v="0"/>
    <s v="Primary"/>
    <m/>
    <m/>
    <m/>
    <m/>
    <m/>
    <m/>
    <m/>
    <s v="Local authority"/>
    <m/>
    <m/>
    <m/>
    <s v="Do not publish response"/>
    <s v="ANON-E7Y6-NXV5-V"/>
  </r>
  <r>
    <n v="1098"/>
    <m/>
    <s v="c"/>
    <n v="633"/>
    <m/>
    <x v="0"/>
    <x v="2"/>
    <x v="1"/>
    <x v="3"/>
    <x v="2"/>
    <x v="2"/>
    <x v="0"/>
    <s v="My experience was that inspectors completely ignored the views of SLT during observed lessons. They also ignored whole departments which we felt should have been observed."/>
    <x v="0"/>
    <m/>
    <x v="2"/>
    <m/>
    <x v="4"/>
    <x v="4"/>
    <x v="5"/>
    <m/>
    <x v="4"/>
    <x v="5"/>
    <x v="0"/>
    <x v="2"/>
    <x v="1"/>
    <x v="0"/>
    <x v="1"/>
    <x v="1"/>
    <x v="0"/>
    <m/>
    <x v="1"/>
    <x v="0"/>
    <x v="4"/>
    <x v="1"/>
    <x v="0"/>
    <x v="0"/>
    <x v="0"/>
    <x v="0"/>
    <x v="0"/>
    <x v="0"/>
    <x v="6"/>
    <x v="1"/>
    <x v="0"/>
    <x v="0"/>
    <x v="0"/>
    <x v="0"/>
    <x v="0"/>
    <x v="0"/>
    <x v="1"/>
    <x v="0"/>
    <x v="1"/>
    <x v="0"/>
    <x v="1"/>
    <x v="0"/>
    <x v="1"/>
    <x v="1"/>
    <x v="0"/>
    <x v="0"/>
    <x v="2"/>
    <x v="1"/>
    <x v="0"/>
    <x v="1"/>
    <x v="0"/>
    <x v="0"/>
    <x v="2"/>
    <x v="0"/>
    <x v="1"/>
    <x v="144"/>
    <x v="0"/>
    <x v="0"/>
    <x v="1"/>
    <x v="0"/>
    <x v="0"/>
    <x v="1"/>
    <x v="0"/>
    <x v="0"/>
    <m/>
    <s v="Clear explanation of what the school / local authority / proprietor of independent schools is expected to do next"/>
    <s v="Indication of the support needed to make improvements"/>
    <m/>
    <m/>
    <m/>
    <m/>
    <m/>
    <s v="Timely publication after the inspection"/>
    <m/>
    <s v="Examples of effective practice"/>
    <m/>
    <m/>
    <m/>
    <m/>
    <x v="4"/>
    <x v="2"/>
    <m/>
    <s v="Individual"/>
    <x v="0"/>
    <s v="Senior leader or manager "/>
    <x v="9"/>
    <s v="School Senior Leader"/>
    <m/>
    <x v="0"/>
    <x v="0"/>
    <m/>
    <m/>
    <m/>
    <s v="Secondary"/>
    <m/>
    <m/>
    <m/>
    <m/>
    <s v="Other, please state:"/>
    <m/>
    <m/>
    <s v="I write as a depute head teacher. My experience of inspection as an individual was positive. The inspector who worked closely with me was supportive but exacting and thorough. That said, other inspectors in the team were unfamiliar with the school's context and were unwilling to become familiar. Inspectors did not observe lessons for longer than 10 minutes and omitted observing whole departments. One of the inspectors belittled a staff member in front of pupils - pupils were shocked by this and complained."/>
    <s v="Do not publish response"/>
    <s v="ANON-E7Y6-NX9Y-3"/>
  </r>
  <r>
    <n v="1099"/>
    <m/>
    <s v="c"/>
    <n v="644"/>
    <m/>
    <x v="0"/>
    <x v="2"/>
    <x v="0"/>
    <x v="0"/>
    <x v="1"/>
    <x v="2"/>
    <x v="0"/>
    <s v="Learning conversations, questionnaires, presentations re their school and their community, guiding inspection team through school highlighting areas/aspects of interest, contributing to feedback"/>
    <x v="0"/>
    <s v="Professional dialogue, questionnaires, presentations re their school and their community, guiding inspection team through school highlighting areas/aspects of interest, contributing to feedback"/>
    <x v="2"/>
    <s v="Often the PC is not representative of whole school community so informal drop in sessions eg coffee ‘drop ins’, school gate chats, after school chats…opportunities that are more equitable and accessible."/>
    <x v="2"/>
    <x v="0"/>
    <x v="0"/>
    <m/>
    <x v="3"/>
    <x v="2"/>
    <x v="1"/>
    <x v="1"/>
    <x v="1"/>
    <x v="1"/>
    <x v="0"/>
    <x v="0"/>
    <x v="0"/>
    <m/>
    <x v="2"/>
    <x v="264"/>
    <x v="0"/>
    <x v="1"/>
    <x v="0"/>
    <x v="0"/>
    <x v="0"/>
    <x v="0"/>
    <x v="0"/>
    <x v="1"/>
    <x v="0"/>
    <x v="0"/>
    <x v="2"/>
    <x v="1"/>
    <x v="0"/>
    <x v="0"/>
    <x v="0"/>
    <x v="0"/>
    <x v="1"/>
    <x v="0"/>
    <x v="1"/>
    <x v="1"/>
    <x v="1"/>
    <x v="1"/>
    <x v="1"/>
    <x v="0"/>
    <x v="4"/>
    <x v="0"/>
    <x v="0"/>
    <x v="0"/>
    <x v="0"/>
    <x v="1"/>
    <x v="1"/>
    <x v="0"/>
    <x v="0"/>
    <x v="0"/>
    <x v="1"/>
    <x v="145"/>
    <x v="3"/>
    <x v="85"/>
    <x v="557"/>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s v="Other (please comment in the box below)"/>
    <s v="Recognition and understanding of the school community context, its strengths and challenges, their impact on school life and the role schools play in supporting their communities."/>
    <s v="Language and content which reflects the context of the school"/>
    <s v="Clear summary of strengths and areas for development"/>
    <s v="Timely publication after the inspection"/>
    <s v="Clear explanation of any inspection grades if these are part of the inspection"/>
    <s v="Examples of effective practice"/>
    <s v="Recommendations for improvement"/>
    <s v="Clear explanation of what the school / local authority / proprietor of independent schools is expected to do next"/>
    <s v="Indication of the support needed to make improvements"/>
    <s v="Any planned follow-up activity by HM Inspectors"/>
    <x v="6"/>
    <x v="0"/>
    <s v="Inspection and subsequent follow ups should be done with communities, not to them irrespective of performance. Parachuting in and out devalues the experience."/>
    <s v="Individual"/>
    <x v="0"/>
    <s v="Senior leader or manager "/>
    <x v="9"/>
    <s v="School Senior Leader"/>
    <m/>
    <x v="1"/>
    <x v="0"/>
    <s v="Primary"/>
    <m/>
    <m/>
    <m/>
    <m/>
    <m/>
    <m/>
    <m/>
    <s v="Not Answered"/>
    <m/>
    <m/>
    <m/>
    <s v="Publish response"/>
    <s v="ANON-E7Y6-NXKV-J"/>
  </r>
  <r>
    <n v="1100"/>
    <m/>
    <s v="c"/>
    <n v="749"/>
    <m/>
    <x v="0"/>
    <x v="2"/>
    <x v="0"/>
    <x v="3"/>
    <x v="0"/>
    <x v="0"/>
    <x v="0"/>
    <m/>
    <x v="0"/>
    <m/>
    <x v="3"/>
    <m/>
    <x v="2"/>
    <x v="0"/>
    <x v="0"/>
    <m/>
    <x v="2"/>
    <x v="0"/>
    <x v="0"/>
    <x v="2"/>
    <x v="2"/>
    <x v="0"/>
    <x v="0"/>
    <x v="1"/>
    <x v="0"/>
    <m/>
    <x v="0"/>
    <x v="0"/>
    <x v="1"/>
    <x v="1"/>
    <x v="0"/>
    <x v="0"/>
    <x v="1"/>
    <x v="0"/>
    <x v="0"/>
    <x v="0"/>
    <x v="3"/>
    <x v="0"/>
    <x v="0"/>
    <x v="1"/>
    <x v="0"/>
    <x v="0"/>
    <x v="0"/>
    <x v="0"/>
    <x v="1"/>
    <x v="1"/>
    <x v="1"/>
    <x v="0"/>
    <x v="0"/>
    <x v="0"/>
    <x v="0"/>
    <x v="0"/>
    <x v="4"/>
    <x v="0"/>
    <x v="0"/>
    <x v="0"/>
    <x v="2"/>
    <x v="0"/>
    <x v="1"/>
    <x v="2"/>
    <x v="2"/>
    <x v="0"/>
    <x v="1"/>
    <x v="0"/>
    <x v="0"/>
    <x v="0"/>
    <x v="1"/>
    <x v="1"/>
    <x v="0"/>
    <x v="1"/>
    <x v="1"/>
    <x v="1"/>
    <m/>
    <s v="Clear explanation of what the school / local authority / proprietor of independent schools is expected to do next"/>
    <m/>
    <m/>
    <m/>
    <m/>
    <s v="Language and content which reflects the context of the school"/>
    <s v="Clear summary of strengths and areas for development"/>
    <s v="Timely publication after the inspection"/>
    <m/>
    <m/>
    <m/>
    <m/>
    <m/>
    <m/>
    <x v="0"/>
    <x v="0"/>
    <m/>
    <s v="Individual"/>
    <x v="0"/>
    <s v="Senior leader or manager "/>
    <x v="9"/>
    <s v="School Senior Leader"/>
    <m/>
    <x v="0"/>
    <x v="0"/>
    <s v="Primary"/>
    <m/>
    <m/>
    <m/>
    <m/>
    <m/>
    <m/>
    <m/>
    <s v="Not Answered"/>
    <m/>
    <m/>
    <m/>
    <s v="Publish response"/>
    <s v="ANON-E7Y6-NXMP-E"/>
  </r>
  <r>
    <n v="1101"/>
    <m/>
    <s v="c"/>
    <n v="909"/>
    <m/>
    <x v="0"/>
    <x v="2"/>
    <x v="2"/>
    <x v="1"/>
    <x v="1"/>
    <x v="0"/>
    <x v="2"/>
    <s v="Learning conversations give more context than electronic questionnaires"/>
    <x v="0"/>
    <s v="Currently there is only one, voluntary meeting.  Staff should have further, planned and required professional dialogue opportunities that would build a relationship with the team and allow them to share the context of the school and its journey."/>
    <x v="3"/>
    <m/>
    <x v="2"/>
    <x v="1"/>
    <x v="1"/>
    <m/>
    <x v="3"/>
    <x v="2"/>
    <x v="0"/>
    <x v="1"/>
    <x v="3"/>
    <x v="0"/>
    <x v="1"/>
    <x v="0"/>
    <x v="0"/>
    <m/>
    <x v="0"/>
    <x v="0"/>
    <x v="0"/>
    <x v="2"/>
    <x v="1"/>
    <x v="1"/>
    <x v="1"/>
    <x v="1"/>
    <x v="0"/>
    <x v="1"/>
    <x v="0"/>
    <x v="0"/>
    <x v="0"/>
    <x v="0"/>
    <x v="0"/>
    <x v="4"/>
    <x v="0"/>
    <x v="0"/>
    <x v="0"/>
    <x v="0"/>
    <x v="1"/>
    <x v="1"/>
    <x v="0"/>
    <x v="1"/>
    <x v="1"/>
    <x v="0"/>
    <x v="0"/>
    <x v="0"/>
    <x v="0"/>
    <x v="1"/>
    <x v="2"/>
    <x v="1"/>
    <x v="0"/>
    <x v="2"/>
    <x v="0"/>
    <x v="0"/>
    <x v="1"/>
    <x v="0"/>
    <x v="0"/>
    <x v="0"/>
    <x v="558"/>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0"/>
    <x v="0"/>
    <m/>
    <s v="Individual"/>
    <x v="0"/>
    <s v="Senior leader or manager "/>
    <x v="9"/>
    <s v="School Senior Leader"/>
    <m/>
    <x v="1"/>
    <x v="0"/>
    <s v="Primary"/>
    <m/>
    <m/>
    <m/>
    <m/>
    <m/>
    <m/>
    <m/>
    <s v="Not Answered"/>
    <m/>
    <m/>
    <m/>
    <s v="Publish response"/>
    <s v="ANON-E7Y6-NX57-W"/>
  </r>
  <r>
    <n v="1102"/>
    <m/>
    <s v="c"/>
    <n v="1034"/>
    <m/>
    <x v="0"/>
    <x v="2"/>
    <x v="0"/>
    <x v="1"/>
    <x v="1"/>
    <x v="0"/>
    <x v="3"/>
    <m/>
    <x v="1"/>
    <s v="Opportunities to speak with staff on key themes or topics. Meaningful feedback should also be given to teaching staff after observed lessons."/>
    <x v="4"/>
    <m/>
    <x v="5"/>
    <x v="0"/>
    <x v="1"/>
    <m/>
    <x v="3"/>
    <x v="5"/>
    <x v="0"/>
    <x v="2"/>
    <x v="1"/>
    <x v="0"/>
    <x v="1"/>
    <x v="0"/>
    <x v="0"/>
    <m/>
    <x v="1"/>
    <x v="0"/>
    <x v="5"/>
    <x v="1"/>
    <x v="1"/>
    <x v="0"/>
    <x v="1"/>
    <x v="1"/>
    <x v="3"/>
    <x v="0"/>
    <x v="3"/>
    <x v="0"/>
    <x v="2"/>
    <x v="1"/>
    <x v="0"/>
    <x v="2"/>
    <x v="0"/>
    <x v="0"/>
    <x v="1"/>
    <x v="0"/>
    <x v="1"/>
    <x v="5"/>
    <x v="1"/>
    <x v="3"/>
    <x v="1"/>
    <x v="0"/>
    <x v="2"/>
    <x v="2"/>
    <x v="0"/>
    <x v="1"/>
    <x v="0"/>
    <x v="1"/>
    <x v="1"/>
    <x v="1"/>
    <x v="2"/>
    <x v="0"/>
    <x v="1"/>
    <x v="0"/>
    <x v="0"/>
    <x v="0"/>
    <x v="559"/>
    <x v="1"/>
    <x v="0"/>
    <x v="0"/>
    <x v="0"/>
    <x v="1"/>
    <s v="Recommendations for improvement"/>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m/>
    <m/>
    <s v="Examples of effective practice"/>
    <m/>
    <m/>
    <m/>
    <m/>
    <x v="2"/>
    <x v="1"/>
    <m/>
    <s v="Individual"/>
    <x v="0"/>
    <s v="Senior leader or manager "/>
    <x v="10"/>
    <s v="School Senior Leader"/>
    <m/>
    <x v="0"/>
    <x v="0"/>
    <s v="Primary"/>
    <m/>
    <m/>
    <m/>
    <m/>
    <m/>
    <m/>
    <m/>
    <s v="Not Answered"/>
    <m/>
    <m/>
    <s v=""/>
    <s v="Publish response"/>
    <s v="ANON-E7Y6-N4X2-Q"/>
  </r>
  <r>
    <n v="1103"/>
    <m/>
    <s v="c"/>
    <n v="557"/>
    <m/>
    <x v="0"/>
    <x v="2"/>
    <x v="0"/>
    <x v="5"/>
    <x v="1"/>
    <x v="0"/>
    <x v="2"/>
    <s v="Meaningful focus groups"/>
    <x v="0"/>
    <s v="as above"/>
    <x v="0"/>
    <s v="A wide ranging sampling is essential. Wary of the toxic few versus the silent majority .."/>
    <x v="5"/>
    <x v="1"/>
    <x v="1"/>
    <m/>
    <x v="2"/>
    <x v="0"/>
    <x v="0"/>
    <x v="2"/>
    <x v="3"/>
    <x v="0"/>
    <x v="1"/>
    <x v="0"/>
    <x v="1"/>
    <s v="Collation of parent/ pupil comments - summarised"/>
    <x v="1"/>
    <x v="0"/>
    <x v="0"/>
    <x v="1"/>
    <x v="0"/>
    <x v="1"/>
    <x v="0"/>
    <x v="2"/>
    <x v="0"/>
    <x v="0"/>
    <x v="6"/>
    <x v="0"/>
    <x v="0"/>
    <x v="1"/>
    <x v="0"/>
    <x v="4"/>
    <x v="1"/>
    <x v="1"/>
    <x v="0"/>
    <x v="0"/>
    <x v="1"/>
    <x v="3"/>
    <x v="3"/>
    <x v="2"/>
    <x v="1"/>
    <x v="1"/>
    <x v="2"/>
    <x v="2"/>
    <x v="3"/>
    <x v="0"/>
    <x v="2"/>
    <x v="1"/>
    <x v="0"/>
    <x v="1"/>
    <x v="4"/>
    <x v="3"/>
    <x v="0"/>
    <x v="0"/>
    <x v="0"/>
    <x v="0"/>
    <x v="560"/>
    <x v="0"/>
    <x v="0"/>
    <x v="1"/>
    <x v="0"/>
    <x v="1"/>
    <s v="Recommendations for improvement"/>
    <s v="Clear explanation of what the school / local authority / proprietor of independent schools is expected to do next"/>
    <s v="Indication of the support needed to make improvements"/>
    <s v="Any planned follow-up activity by HM Inspectors"/>
    <s v="Other (please comment in the box below)"/>
    <s v="unique school elements"/>
    <s v="Language and content which reflects the context of the school"/>
    <s v="Clear summary of strengths and areas for development"/>
    <m/>
    <m/>
    <s v="Examples of effective practice"/>
    <m/>
    <m/>
    <m/>
    <m/>
    <x v="0"/>
    <x v="1"/>
    <m/>
    <s v="Individual"/>
    <x v="0"/>
    <s v="Senior leader or manager "/>
    <x v="10"/>
    <s v="School Senior Leader"/>
    <m/>
    <x v="1"/>
    <x v="0"/>
    <s v="Primary"/>
    <m/>
    <m/>
    <m/>
    <m/>
    <m/>
    <m/>
    <m/>
    <s v="Not Answered"/>
    <m/>
    <m/>
    <m/>
    <s v="Publish response"/>
    <s v="ANON-E7Y6-NXSB-6"/>
  </r>
  <r>
    <n v="1104"/>
    <m/>
    <s v="c"/>
    <n v="621"/>
    <m/>
    <x v="0"/>
    <x v="2"/>
    <x v="0"/>
    <x v="3"/>
    <x v="1"/>
    <x v="5"/>
    <x v="2"/>
    <s v="More pupil voice groups"/>
    <x v="1"/>
    <s v="More staff grps to share views. Questionnaires for staff before inspection."/>
    <x v="3"/>
    <m/>
    <x v="3"/>
    <x v="1"/>
    <x v="2"/>
    <m/>
    <x v="3"/>
    <x v="2"/>
    <x v="4"/>
    <x v="1"/>
    <x v="1"/>
    <x v="0"/>
    <x v="1"/>
    <x v="0"/>
    <x v="0"/>
    <m/>
    <x v="1"/>
    <x v="0"/>
    <x v="0"/>
    <x v="1"/>
    <x v="0"/>
    <x v="0"/>
    <x v="1"/>
    <x v="1"/>
    <x v="0"/>
    <x v="0"/>
    <x v="3"/>
    <x v="0"/>
    <x v="2"/>
    <x v="2"/>
    <x v="1"/>
    <x v="4"/>
    <x v="1"/>
    <x v="1"/>
    <x v="0"/>
    <x v="0"/>
    <x v="0"/>
    <x v="3"/>
    <x v="0"/>
    <x v="1"/>
    <x v="0"/>
    <x v="1"/>
    <x v="2"/>
    <x v="0"/>
    <x v="2"/>
    <x v="0"/>
    <x v="2"/>
    <x v="0"/>
    <x v="1"/>
    <x v="4"/>
    <x v="2"/>
    <x v="1"/>
    <x v="0"/>
    <x v="0"/>
    <x v="0"/>
    <x v="0"/>
    <x v="561"/>
    <x v="0"/>
    <x v="0"/>
    <x v="1"/>
    <x v="1"/>
    <x v="1"/>
    <s v="Recommendations for improvement"/>
    <m/>
    <s v="Indication of the support needed to make improvements"/>
    <s v="Any planned follow-up activity by HM Inspectors"/>
    <m/>
    <m/>
    <m/>
    <s v="Clear summary of strengths and areas for development"/>
    <m/>
    <m/>
    <m/>
    <s v="Recommendations for improvement"/>
    <m/>
    <m/>
    <s v="Any planned follow-up activity by HM Inspectors"/>
    <x v="0"/>
    <x v="1"/>
    <m/>
    <s v="Individual"/>
    <x v="0"/>
    <s v="Senior leader or manager "/>
    <x v="10"/>
    <s v="School Senior Leader"/>
    <m/>
    <x v="0"/>
    <x v="0"/>
    <s v="Primary"/>
    <m/>
    <m/>
    <m/>
    <m/>
    <m/>
    <m/>
    <m/>
    <s v="Not Answered"/>
    <m/>
    <m/>
    <m/>
    <s v="Do not publish response"/>
    <s v="ANON-E7Y6-NX9D-E"/>
  </r>
  <r>
    <n v="1105"/>
    <m/>
    <s v="c"/>
    <n v="905"/>
    <m/>
    <x v="0"/>
    <x v="2"/>
    <x v="2"/>
    <x v="1"/>
    <x v="1"/>
    <x v="2"/>
    <x v="2"/>
    <s v="For some children this is outwith their comfort zone so it would be important for the school to be able to select children for this."/>
    <x v="2"/>
    <s v="Teaching through an inspection week is intense. Having additional things to engage in may be too much to balance with the observed lessons. The staff focus groups are helpful already to gather views. _x000a__x000a_It is not practical for your team to communicate with school staff outside the inspection week so I feel additional things for them would be an additional load on a full on week."/>
    <x v="3"/>
    <s v="Lots of opportunities already. Parents can ask to speak to the team in addition to questionnaires."/>
    <x v="3"/>
    <x v="0"/>
    <x v="0"/>
    <s v="Inspections should be a positive and supportive experience, even if the school needs to make progress. It helps to set an agenda for change. _x000a__x000a_Too long in between raises the pressure for schools.  Schools over 10 years are sitting at 'simmer' waiting to hear if they are getting a visit. This increases pressure  when an inspection does happen."/>
    <x v="2"/>
    <x v="0"/>
    <x v="0"/>
    <x v="0"/>
    <x v="2"/>
    <x v="0"/>
    <x v="0"/>
    <x v="0"/>
    <x v="1"/>
    <s v="I'm really not sure! _x000a__x000a_The inspection reports can be wooly and if there is no grade then how do you read the difference between a school doing well and one not so well. It's easy when they are really good or really needing improvement but there is a big spread in between."/>
    <x v="4"/>
    <x v="265"/>
    <x v="3"/>
    <x v="1"/>
    <x v="0"/>
    <x v="0"/>
    <x v="0"/>
    <x v="5"/>
    <x v="1"/>
    <x v="0"/>
    <x v="5"/>
    <x v="0"/>
    <x v="3"/>
    <x v="3"/>
    <x v="2"/>
    <x v="3"/>
    <x v="2"/>
    <x v="2"/>
    <x v="3"/>
    <x v="2"/>
    <x v="2"/>
    <x v="2"/>
    <x v="2"/>
    <x v="3"/>
    <x v="2"/>
    <x v="2"/>
    <x v="3"/>
    <x v="3"/>
    <x v="1"/>
    <x v="2"/>
    <x v="1"/>
    <x v="2"/>
    <x v="2"/>
    <x v="3"/>
    <x v="3"/>
    <x v="2"/>
    <x v="2"/>
    <x v="146"/>
    <x v="0"/>
    <x v="86"/>
    <x v="562"/>
    <x v="0"/>
    <x v="0"/>
    <x v="0"/>
    <x v="0"/>
    <x v="1"/>
    <s v="Recommendations for improvement"/>
    <m/>
    <m/>
    <s v="Any planned follow-up activity by HM Inspectors"/>
    <m/>
    <m/>
    <m/>
    <s v="Clear summary of strengths and areas for development"/>
    <m/>
    <s v="Clear explanation of any inspection grades if these are part of the inspection"/>
    <s v="Examples of effective practice"/>
    <m/>
    <m/>
    <m/>
    <m/>
    <x v="2"/>
    <x v="3"/>
    <m/>
    <s v="Individual"/>
    <x v="0"/>
    <s v="Senior leader or manager "/>
    <x v="10"/>
    <s v="School Senior Leader"/>
    <m/>
    <x v="0"/>
    <x v="0"/>
    <m/>
    <m/>
    <m/>
    <m/>
    <m/>
    <m/>
    <m/>
    <m/>
    <s v="Not Answered"/>
    <m/>
    <m/>
    <m/>
    <s v="Do not publish response"/>
    <s v="ANON-E7Y6-NX5S-S"/>
  </r>
  <r>
    <n v="1106"/>
    <m/>
    <s v="c"/>
    <n v="975"/>
    <m/>
    <x v="0"/>
    <x v="2"/>
    <x v="2"/>
    <x v="1"/>
    <x v="0"/>
    <x v="2"/>
    <x v="2"/>
    <s v="Include children with ASN with accessible resources and visuals/social stories."/>
    <x v="0"/>
    <s v="Opportunities for staff focus groups, drop in sessions and questionnaires. Questions specifically aimed at ASN support staff focusing on their role in school. Taking into account their level of pay and hours of work. Questions always ask about leadership opportunities etc. It's extremely difficult for support staff to take on leadership roles when pay is so poor and hours are during children's hours."/>
    <x v="3"/>
    <m/>
    <x v="2"/>
    <x v="0"/>
    <x v="2"/>
    <s v="I think the review system within local authorities works well and should sit alongside inspections. If a local authority feels there is a cause for concern then possibly inspection should be brought forward."/>
    <x v="4"/>
    <x v="5"/>
    <x v="2"/>
    <x v="2"/>
    <x v="3"/>
    <x v="0"/>
    <x v="0"/>
    <x v="1"/>
    <x v="0"/>
    <m/>
    <x v="0"/>
    <x v="266"/>
    <x v="1"/>
    <x v="1"/>
    <x v="0"/>
    <x v="0"/>
    <x v="0"/>
    <x v="0"/>
    <x v="3"/>
    <x v="1"/>
    <x v="6"/>
    <x v="0"/>
    <x v="0"/>
    <x v="0"/>
    <x v="0"/>
    <x v="2"/>
    <x v="0"/>
    <x v="0"/>
    <x v="0"/>
    <x v="1"/>
    <x v="1"/>
    <x v="0"/>
    <x v="1"/>
    <x v="1"/>
    <x v="1"/>
    <x v="0"/>
    <x v="0"/>
    <x v="4"/>
    <x v="2"/>
    <x v="1"/>
    <x v="0"/>
    <x v="1"/>
    <x v="0"/>
    <x v="0"/>
    <x v="0"/>
    <x v="0"/>
    <x v="0"/>
    <x v="0"/>
    <x v="0"/>
    <x v="0"/>
    <x v="563"/>
    <x v="1"/>
    <x v="0"/>
    <x v="0"/>
    <x v="1"/>
    <x v="1"/>
    <s v="Recommendations for improvement"/>
    <m/>
    <s v="Indication of the support needed to make improvements"/>
    <s v="Any planned follow-up activity by HM Inspectors"/>
    <m/>
    <m/>
    <m/>
    <s v="Clear summary of strengths and areas for development"/>
    <m/>
    <m/>
    <s v="Examples of effective practice"/>
    <m/>
    <m/>
    <s v="Indication of the support needed to make improvements"/>
    <m/>
    <x v="2"/>
    <x v="1"/>
    <m/>
    <s v="Individual"/>
    <x v="0"/>
    <s v="Senior leader or manager "/>
    <x v="10"/>
    <s v="School Senior Leader"/>
    <m/>
    <x v="0"/>
    <x v="0"/>
    <m/>
    <m/>
    <m/>
    <m/>
    <m/>
    <m/>
    <s v="Other, please state:"/>
    <s v="ASN Primary"/>
    <s v="Not Answered"/>
    <m/>
    <m/>
    <m/>
    <s v="Do not publish response"/>
    <s v="ANON-E7Y6-N4Y7-W"/>
  </r>
  <r>
    <n v="1107"/>
    <m/>
    <s v="c"/>
    <n v="1036"/>
    <m/>
    <x v="0"/>
    <x v="2"/>
    <x v="0"/>
    <x v="1"/>
    <x v="0"/>
    <x v="0"/>
    <x v="2"/>
    <m/>
    <x v="1"/>
    <m/>
    <x v="2"/>
    <m/>
    <x v="2"/>
    <x v="0"/>
    <x v="2"/>
    <m/>
    <x v="2"/>
    <x v="0"/>
    <x v="0"/>
    <x v="0"/>
    <x v="3"/>
    <x v="0"/>
    <x v="0"/>
    <x v="1"/>
    <x v="0"/>
    <m/>
    <x v="1"/>
    <x v="0"/>
    <x v="0"/>
    <x v="0"/>
    <x v="1"/>
    <x v="1"/>
    <x v="1"/>
    <x v="1"/>
    <x v="0"/>
    <x v="1"/>
    <x v="0"/>
    <x v="1"/>
    <x v="0"/>
    <x v="0"/>
    <x v="1"/>
    <x v="2"/>
    <x v="1"/>
    <x v="1"/>
    <x v="0"/>
    <x v="0"/>
    <x v="0"/>
    <x v="1"/>
    <x v="0"/>
    <x v="0"/>
    <x v="0"/>
    <x v="1"/>
    <x v="2"/>
    <x v="0"/>
    <x v="0"/>
    <x v="0"/>
    <x v="0"/>
    <x v="0"/>
    <x v="0"/>
    <x v="2"/>
    <x v="2"/>
    <x v="1"/>
    <x v="0"/>
    <x v="0"/>
    <x v="0"/>
    <x v="0"/>
    <x v="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s v="Clear explanation of any inspection grades if these are part of the inspection"/>
    <m/>
    <m/>
    <s v="Clear explanation of what the school / local authority / proprietor of independent schools is expected to do next"/>
    <m/>
    <m/>
    <x v="4"/>
    <x v="1"/>
    <m/>
    <s v="Individual"/>
    <x v="0"/>
    <s v="Senior leader or manager "/>
    <x v="10"/>
    <s v="School Senior Leader"/>
    <m/>
    <x v="0"/>
    <x v="0"/>
    <m/>
    <m/>
    <m/>
    <s v="Secondary"/>
    <m/>
    <m/>
    <m/>
    <m/>
    <s v="Local authority"/>
    <m/>
    <m/>
    <m/>
    <s v="Publish response"/>
    <s v="ANON-E7Y6-N4XN-K"/>
  </r>
  <r>
    <n v="1108"/>
    <m/>
    <s v="c"/>
    <n v="1047"/>
    <m/>
    <x v="0"/>
    <x v="2"/>
    <x v="2"/>
    <x v="5"/>
    <x v="0"/>
    <x v="1"/>
    <x v="3"/>
    <s v="I believe it is important for pupils to show their school but I felt during our inspection pupils who were proud of things they were involved in were shut down in favour of sampling pupils with negative things to say."/>
    <x v="1"/>
    <m/>
    <x v="2"/>
    <m/>
    <x v="2"/>
    <x v="0"/>
    <x v="0"/>
    <m/>
    <x v="2"/>
    <x v="0"/>
    <x v="1"/>
    <x v="2"/>
    <x v="3"/>
    <x v="0"/>
    <x v="0"/>
    <x v="1"/>
    <x v="0"/>
    <m/>
    <x v="1"/>
    <x v="0"/>
    <x v="3"/>
    <x v="0"/>
    <x v="1"/>
    <x v="1"/>
    <x v="1"/>
    <x v="1"/>
    <x v="1"/>
    <x v="1"/>
    <x v="0"/>
    <x v="0"/>
    <x v="1"/>
    <x v="0"/>
    <x v="0"/>
    <x v="4"/>
    <x v="0"/>
    <x v="0"/>
    <x v="1"/>
    <x v="0"/>
    <x v="1"/>
    <x v="0"/>
    <x v="1"/>
    <x v="1"/>
    <x v="1"/>
    <x v="0"/>
    <x v="2"/>
    <x v="0"/>
    <x v="0"/>
    <x v="0"/>
    <x v="0"/>
    <x v="1"/>
    <x v="0"/>
    <x v="2"/>
    <x v="4"/>
    <x v="1"/>
    <x v="3"/>
    <x v="0"/>
    <x v="0"/>
    <x v="0"/>
    <x v="564"/>
    <x v="1"/>
    <x v="0"/>
    <x v="1"/>
    <x v="1"/>
    <x v="1"/>
    <s v="Recommendations for improvement"/>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m/>
    <m/>
    <m/>
    <s v="Recommendations for improvement"/>
    <m/>
    <m/>
    <m/>
    <x v="5"/>
    <x v="1"/>
    <m/>
    <s v="Individual"/>
    <x v="0"/>
    <s v="Senior leader or manager "/>
    <x v="10"/>
    <s v="School Senior Leader"/>
    <m/>
    <x v="0"/>
    <x v="0"/>
    <m/>
    <m/>
    <m/>
    <s v="Secondary"/>
    <m/>
    <m/>
    <m/>
    <m/>
    <s v="Not Answered"/>
    <m/>
    <m/>
    <m/>
    <s v="Publish response"/>
    <s v="ANON-E7Y6-N4X7-V"/>
  </r>
  <r>
    <n v="1109"/>
    <m/>
    <s v="c"/>
    <n v="1054"/>
    <m/>
    <x v="0"/>
    <x v="2"/>
    <x v="2"/>
    <x v="1"/>
    <x v="1"/>
    <x v="2"/>
    <x v="4"/>
    <m/>
    <x v="5"/>
    <m/>
    <x v="4"/>
    <m/>
    <x v="3"/>
    <x v="0"/>
    <x v="1"/>
    <m/>
    <x v="2"/>
    <x v="2"/>
    <x v="0"/>
    <x v="1"/>
    <x v="3"/>
    <x v="0"/>
    <x v="1"/>
    <x v="0"/>
    <x v="0"/>
    <m/>
    <x v="1"/>
    <x v="0"/>
    <x v="0"/>
    <x v="1"/>
    <x v="1"/>
    <x v="0"/>
    <x v="1"/>
    <x v="1"/>
    <x v="1"/>
    <x v="0"/>
    <x v="5"/>
    <x v="1"/>
    <x v="2"/>
    <x v="0"/>
    <x v="0"/>
    <x v="2"/>
    <x v="1"/>
    <x v="1"/>
    <x v="1"/>
    <x v="1"/>
    <x v="1"/>
    <x v="3"/>
    <x v="3"/>
    <x v="1"/>
    <x v="1"/>
    <x v="1"/>
    <x v="2"/>
    <x v="0"/>
    <x v="0"/>
    <x v="1"/>
    <x v="0"/>
    <x v="1"/>
    <x v="1"/>
    <x v="2"/>
    <x v="4"/>
    <x v="0"/>
    <x v="1"/>
    <x v="0"/>
    <x v="0"/>
    <x v="0"/>
    <x v="565"/>
    <x v="1"/>
    <x v="0"/>
    <x v="0"/>
    <x v="1"/>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s v="Recommendations for improvement"/>
    <m/>
    <m/>
    <m/>
    <x v="4"/>
    <x v="1"/>
    <m/>
    <s v="Individual"/>
    <x v="0"/>
    <s v="Senior leader or manager "/>
    <x v="10"/>
    <s v="School Senior Leader"/>
    <m/>
    <x v="0"/>
    <x v="0"/>
    <m/>
    <m/>
    <m/>
    <s v="Secondary"/>
    <m/>
    <m/>
    <m/>
    <m/>
    <s v="Not Answered"/>
    <m/>
    <m/>
    <m/>
    <s v="Do not publish response"/>
    <s v="ANON-E7Y6-N4SD-4"/>
  </r>
  <r>
    <n v="1110"/>
    <m/>
    <s v="c"/>
    <n v="1056"/>
    <m/>
    <x v="0"/>
    <x v="2"/>
    <x v="6"/>
    <x v="6"/>
    <x v="1"/>
    <x v="2"/>
    <x v="6"/>
    <m/>
    <x v="2"/>
    <m/>
    <x v="4"/>
    <m/>
    <x v="2"/>
    <x v="1"/>
    <x v="0"/>
    <m/>
    <x v="3"/>
    <x v="2"/>
    <x v="0"/>
    <x v="1"/>
    <x v="0"/>
    <x v="1"/>
    <x v="0"/>
    <x v="0"/>
    <x v="0"/>
    <m/>
    <x v="0"/>
    <x v="0"/>
    <x v="0"/>
    <x v="1"/>
    <x v="1"/>
    <x v="1"/>
    <x v="1"/>
    <x v="1"/>
    <x v="0"/>
    <x v="1"/>
    <x v="0"/>
    <x v="1"/>
    <x v="2"/>
    <x v="1"/>
    <x v="0"/>
    <x v="0"/>
    <x v="0"/>
    <x v="0"/>
    <x v="1"/>
    <x v="1"/>
    <x v="1"/>
    <x v="0"/>
    <x v="1"/>
    <x v="1"/>
    <x v="1"/>
    <x v="0"/>
    <x v="4"/>
    <x v="4"/>
    <x v="2"/>
    <x v="1"/>
    <x v="0"/>
    <x v="1"/>
    <x v="0"/>
    <x v="0"/>
    <x v="0"/>
    <x v="0"/>
    <x v="1"/>
    <x v="0"/>
    <x v="0"/>
    <x v="0"/>
    <x v="566"/>
    <x v="1"/>
    <x v="1"/>
    <x v="0"/>
    <x v="1"/>
    <x v="1"/>
    <m/>
    <s v="Clear explanation of what the school / local authority / proprietor of independent schools is expected to do next"/>
    <s v="Indication of the support needed to make improvements"/>
    <m/>
    <m/>
    <m/>
    <s v="Language and content which reflects the context of the school"/>
    <m/>
    <s v="Timely publication after the inspection"/>
    <m/>
    <s v="Examples of effective practice"/>
    <m/>
    <s v="Clear explanation of what the school / local authority / proprietor of independent schools is expected to do next"/>
    <s v="Indication of the support needed to make improvements"/>
    <s v="Any planned follow-up activity by HM Inspectors"/>
    <x v="0"/>
    <x v="0"/>
    <m/>
    <s v="Individual"/>
    <x v="0"/>
    <s v="Senior leader or manager "/>
    <x v="10"/>
    <s v="Centre Leader / Manager"/>
    <m/>
    <x v="0"/>
    <x v="0"/>
    <s v="Primary"/>
    <m/>
    <m/>
    <m/>
    <m/>
    <m/>
    <m/>
    <m/>
    <s v="Local authority"/>
    <m/>
    <m/>
    <m/>
    <s v="Do not publish response"/>
    <s v="ANON-E7Y6-N4SJ-A"/>
  </r>
  <r>
    <n v="1111"/>
    <m/>
    <s v="c"/>
    <n v="1077"/>
    <m/>
    <x v="0"/>
    <x v="2"/>
    <x v="2"/>
    <x v="3"/>
    <x v="1"/>
    <x v="0"/>
    <x v="3"/>
    <m/>
    <x v="2"/>
    <m/>
    <x v="3"/>
    <m/>
    <x v="3"/>
    <x v="0"/>
    <x v="0"/>
    <m/>
    <x v="3"/>
    <x v="2"/>
    <x v="1"/>
    <x v="2"/>
    <x v="1"/>
    <x v="1"/>
    <x v="0"/>
    <x v="0"/>
    <x v="0"/>
    <m/>
    <x v="1"/>
    <x v="0"/>
    <x v="0"/>
    <x v="1"/>
    <x v="1"/>
    <x v="1"/>
    <x v="1"/>
    <x v="1"/>
    <x v="0"/>
    <x v="1"/>
    <x v="4"/>
    <x v="4"/>
    <x v="0"/>
    <x v="1"/>
    <x v="0"/>
    <x v="2"/>
    <x v="1"/>
    <x v="0"/>
    <x v="1"/>
    <x v="0"/>
    <x v="1"/>
    <x v="0"/>
    <x v="0"/>
    <x v="0"/>
    <x v="1"/>
    <x v="0"/>
    <x v="2"/>
    <x v="0"/>
    <x v="0"/>
    <x v="1"/>
    <x v="0"/>
    <x v="1"/>
    <x v="0"/>
    <x v="2"/>
    <x v="2"/>
    <x v="0"/>
    <x v="1"/>
    <x v="0"/>
    <x v="0"/>
    <x v="0"/>
    <x v="1"/>
    <x v="1"/>
    <x v="1"/>
    <x v="0"/>
    <x v="1"/>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s v="Timely publication after the inspection"/>
    <m/>
    <m/>
    <m/>
    <s v="Clear explanation of what the school / local authority / proprietor of independent schools is expected to do next"/>
    <m/>
    <m/>
    <x v="4"/>
    <x v="1"/>
    <m/>
    <s v="Individual"/>
    <x v="0"/>
    <s v="Senior leader or manager "/>
    <x v="10"/>
    <s v="School Senior Leader"/>
    <m/>
    <x v="0"/>
    <x v="0"/>
    <m/>
    <m/>
    <m/>
    <s v="Secondary"/>
    <m/>
    <m/>
    <m/>
    <m/>
    <s v="Not Answered"/>
    <m/>
    <m/>
    <s v="This response has been informed by personal experience of recently having undergone and HMIe inspection."/>
    <s v="Publish response"/>
    <s v="ANON-E7Y6-N4CQ-1"/>
  </r>
  <r>
    <n v="1112"/>
    <m/>
    <s v="c"/>
    <n v="591"/>
    <m/>
    <x v="0"/>
    <x v="2"/>
    <x v="2"/>
    <x v="1"/>
    <x v="2"/>
    <x v="0"/>
    <x v="3"/>
    <m/>
    <x v="0"/>
    <s v="During the recent inspection of our school, the teaching staff felt they had limited time to talk with inspectors as they were given a small window of time."/>
    <x v="3"/>
    <m/>
    <x v="0"/>
    <x v="3"/>
    <x v="3"/>
    <s v="Inspections should have a broader focus. Most local Authorities undertake their own programme of quality assurance and are responsible for supporting and challenging schools. The inspection system requires to have a wider impact in order to justify the money committed to it. The inspection process should be focussed around working with local authorities to ensure system wide change and improvement instead of small pockets of improvement at a time."/>
    <x v="1"/>
    <x v="1"/>
    <x v="1"/>
    <x v="1"/>
    <x v="2"/>
    <x v="1"/>
    <x v="0"/>
    <x v="1"/>
    <x v="1"/>
    <s v="My school received 4 strong 'very good' grading from HMIe in January 25, this confirmed the gradings that we submitted in our own self evaluation. However, as a head teacher I was significantly conflicted with submitting 'Excellent' gradings as there is no clear illustration or criteria similar to that for level 6 (very good). If I had submitted an 'Excellent' and the inspection team had not agreed, it would have had a significant impact on me as a head teacher and the trust of my staff._x000a_Our report was outstanding to read but unfortunately parents, carers and other partners only really look at the gradings and don't take the time to read the report as they feel the grading tell them enough."/>
    <x v="2"/>
    <x v="0"/>
    <x v="1"/>
    <x v="1"/>
    <x v="0"/>
    <x v="0"/>
    <x v="0"/>
    <x v="1"/>
    <x v="1"/>
    <x v="0"/>
    <x v="0"/>
    <x v="0"/>
    <x v="2"/>
    <x v="0"/>
    <x v="1"/>
    <x v="2"/>
    <x v="0"/>
    <x v="0"/>
    <x v="0"/>
    <x v="0"/>
    <x v="1"/>
    <x v="1"/>
    <x v="0"/>
    <x v="0"/>
    <x v="1"/>
    <x v="0"/>
    <x v="0"/>
    <x v="1"/>
    <x v="2"/>
    <x v="1"/>
    <x v="0"/>
    <x v="1"/>
    <x v="0"/>
    <x v="1"/>
    <x v="2"/>
    <x v="1"/>
    <x v="0"/>
    <x v="0"/>
    <x v="0"/>
    <x v="0"/>
    <x v="567"/>
    <x v="1"/>
    <x v="0"/>
    <x v="1"/>
    <x v="1"/>
    <x v="1"/>
    <s v="Recommendations for improvement"/>
    <m/>
    <m/>
    <m/>
    <m/>
    <m/>
    <s v="Language and content which reflects the context of the school"/>
    <s v="Clear summary of strengths and areas for development"/>
    <m/>
    <m/>
    <s v="Examples of effective practice"/>
    <m/>
    <m/>
    <m/>
    <m/>
    <x v="4"/>
    <x v="1"/>
    <m/>
    <s v="Individual"/>
    <x v="0"/>
    <s v="Senior leader or manager "/>
    <x v="11"/>
    <s v="School Senior Leader"/>
    <m/>
    <x v="0"/>
    <x v="0"/>
    <s v="Primary"/>
    <m/>
    <m/>
    <m/>
    <m/>
    <m/>
    <m/>
    <m/>
    <s v="Not Answered"/>
    <m/>
    <m/>
    <m/>
    <s v="Publish response"/>
    <s v="ANON-E7Y6-NXBJ-W"/>
  </r>
  <r>
    <n v="1113"/>
    <m/>
    <s v="c"/>
    <n v="791"/>
    <m/>
    <x v="0"/>
    <x v="2"/>
    <x v="3"/>
    <x v="3"/>
    <x v="1"/>
    <x v="1"/>
    <x v="0"/>
    <m/>
    <x v="0"/>
    <m/>
    <x v="0"/>
    <m/>
    <x v="6"/>
    <x v="0"/>
    <x v="0"/>
    <m/>
    <x v="0"/>
    <x v="3"/>
    <x v="6"/>
    <x v="0"/>
    <x v="3"/>
    <x v="0"/>
    <x v="1"/>
    <x v="0"/>
    <x v="0"/>
    <s v="The SIMD of the school should be highlighted. Teaching staff/pupils and families in schools where poverty and social barriers feature should be given huge congratulations when meeting expectations."/>
    <x v="2"/>
    <x v="0"/>
    <x v="1"/>
    <x v="1"/>
    <x v="0"/>
    <x v="0"/>
    <x v="0"/>
    <x v="0"/>
    <x v="3"/>
    <x v="0"/>
    <x v="3"/>
    <x v="0"/>
    <x v="2"/>
    <x v="1"/>
    <x v="0"/>
    <x v="2"/>
    <x v="0"/>
    <x v="0"/>
    <x v="1"/>
    <x v="1"/>
    <x v="1"/>
    <x v="0"/>
    <x v="0"/>
    <x v="1"/>
    <x v="1"/>
    <x v="0"/>
    <x v="0"/>
    <x v="0"/>
    <x v="0"/>
    <x v="1"/>
    <x v="0"/>
    <x v="1"/>
    <x v="0"/>
    <x v="2"/>
    <x v="2"/>
    <x v="1"/>
    <x v="1"/>
    <x v="147"/>
    <x v="1"/>
    <x v="0"/>
    <x v="568"/>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s v="Other (please comment in the box below)"/>
    <m/>
    <s v="Language and content which reflects the context of the school"/>
    <s v="Clear summary of strengths and areas for development"/>
    <s v="Timely publication after the inspection"/>
    <s v="Clear explanation of any inspection grades if these are part of the inspection"/>
    <s v="Examples of effective practice"/>
    <s v="Recommendations for improvement"/>
    <s v="Clear explanation of what the school / local authority / proprietor of independent schools is expected to do next"/>
    <s v="Indication of the support needed to make improvements"/>
    <s v="Any planned follow-up activity by HM Inspectors"/>
    <x v="0"/>
    <x v="0"/>
    <m/>
    <s v="Individual"/>
    <x v="0"/>
    <s v="Senior leader or manager "/>
    <x v="11"/>
    <s v="School Senior Leader"/>
    <m/>
    <x v="1"/>
    <x v="0"/>
    <s v="Primary"/>
    <m/>
    <m/>
    <m/>
    <m/>
    <m/>
    <m/>
    <m/>
    <s v="Not Answered"/>
    <m/>
    <m/>
    <m/>
    <s v="Do not publish response"/>
    <s v="ANON-E7Y6-NX7D-C"/>
  </r>
  <r>
    <n v="1114"/>
    <m/>
    <s v="c"/>
    <n v="6"/>
    <m/>
    <x v="0"/>
    <x v="2"/>
    <x v="2"/>
    <x v="2"/>
    <x v="1"/>
    <x v="2"/>
    <x v="0"/>
    <m/>
    <x v="0"/>
    <m/>
    <x v="0"/>
    <m/>
    <x v="5"/>
    <x v="0"/>
    <x v="0"/>
    <m/>
    <x v="3"/>
    <x v="2"/>
    <x v="1"/>
    <x v="1"/>
    <x v="2"/>
    <x v="0"/>
    <x v="1"/>
    <x v="0"/>
    <x v="0"/>
    <m/>
    <x v="2"/>
    <x v="0"/>
    <x v="3"/>
    <x v="1"/>
    <x v="0"/>
    <x v="0"/>
    <x v="0"/>
    <x v="0"/>
    <x v="1"/>
    <x v="1"/>
    <x v="6"/>
    <x v="1"/>
    <x v="0"/>
    <x v="1"/>
    <x v="0"/>
    <x v="5"/>
    <x v="0"/>
    <x v="0"/>
    <x v="0"/>
    <x v="0"/>
    <x v="1"/>
    <x v="1"/>
    <x v="1"/>
    <x v="1"/>
    <x v="1"/>
    <x v="0"/>
    <x v="0"/>
    <x v="0"/>
    <x v="2"/>
    <x v="1"/>
    <x v="0"/>
    <x v="1"/>
    <x v="1"/>
    <x v="2"/>
    <x v="2"/>
    <x v="0"/>
    <x v="0"/>
    <x v="0"/>
    <x v="0"/>
    <x v="0"/>
    <x v="1"/>
    <x v="0"/>
    <x v="0"/>
    <x v="1"/>
    <x v="1"/>
    <x v="0"/>
    <m/>
    <m/>
    <m/>
    <m/>
    <m/>
    <m/>
    <m/>
    <s v="Clear summary of strengths and areas for development"/>
    <m/>
    <m/>
    <m/>
    <s v="Recommendations for improvement"/>
    <s v="Clear explanation of what the school / local authority / proprietor of independent schools is expected to do next"/>
    <m/>
    <m/>
    <x v="2"/>
    <x v="2"/>
    <m/>
    <s v="Individual"/>
    <x v="0"/>
    <s v="Senior leader or manager "/>
    <x v="11"/>
    <s v="Other, please state:"/>
    <s v="Retired Head Teacher"/>
    <x v="0"/>
    <x v="0"/>
    <s v="Primary"/>
    <m/>
    <m/>
    <m/>
    <m/>
    <m/>
    <m/>
    <m/>
    <s v="Not Answered"/>
    <m/>
    <m/>
    <m/>
    <s v="Publish response"/>
    <s v="ANON-E7Y6-NC3Y-8"/>
  </r>
  <r>
    <n v="1115"/>
    <m/>
    <s v="c"/>
    <n v="142"/>
    <m/>
    <x v="0"/>
    <x v="2"/>
    <x v="0"/>
    <x v="0"/>
    <x v="1"/>
    <x v="6"/>
    <x v="0"/>
    <m/>
    <x v="0"/>
    <s v="Staff focus groups are very time limited and in our school were really large groups because only two inspectors were available to take groups.  Smaller groups having more lengthy discussions would help."/>
    <x v="2"/>
    <s v="Trying to reach a wider group of parents."/>
    <x v="3"/>
    <x v="1"/>
    <x v="2"/>
    <m/>
    <x v="1"/>
    <x v="5"/>
    <x v="1"/>
    <x v="1"/>
    <x v="3"/>
    <x v="0"/>
    <x v="1"/>
    <x v="0"/>
    <x v="0"/>
    <s v="A synthesis of what pupils think about their school."/>
    <x v="0"/>
    <x v="0"/>
    <x v="1"/>
    <x v="3"/>
    <x v="0"/>
    <x v="0"/>
    <x v="0"/>
    <x v="0"/>
    <x v="0"/>
    <x v="0"/>
    <x v="0"/>
    <x v="3"/>
    <x v="0"/>
    <x v="1"/>
    <x v="0"/>
    <x v="0"/>
    <x v="1"/>
    <x v="0"/>
    <x v="0"/>
    <x v="1"/>
    <x v="0"/>
    <x v="1"/>
    <x v="0"/>
    <x v="0"/>
    <x v="1"/>
    <x v="0"/>
    <x v="2"/>
    <x v="0"/>
    <x v="2"/>
    <x v="1"/>
    <x v="0"/>
    <x v="1"/>
    <x v="0"/>
    <x v="2"/>
    <x v="2"/>
    <x v="0"/>
    <x v="1"/>
    <x v="0"/>
    <x v="0"/>
    <x v="0"/>
    <x v="1"/>
    <x v="1"/>
    <x v="0"/>
    <x v="1"/>
    <x v="1"/>
    <x v="1"/>
    <s v="Recommendations for improvement"/>
    <s v="Clear explanation of what the school / local authority / proprietor of independent schools is expected to do next"/>
    <m/>
    <m/>
    <m/>
    <m/>
    <m/>
    <s v="Clear summary of strengths and areas for development"/>
    <m/>
    <m/>
    <m/>
    <s v="Recommendations for improvement"/>
    <s v="Clear explanation of what the school / local authority / proprietor of independent schools is expected to do next"/>
    <m/>
    <m/>
    <x v="0"/>
    <x v="0"/>
    <m/>
    <s v="Individual"/>
    <x v="0"/>
    <s v="Senior leader or manager "/>
    <x v="12"/>
    <s v="School Senior Leader"/>
    <m/>
    <x v="0"/>
    <x v="0"/>
    <s v="Primary"/>
    <m/>
    <m/>
    <m/>
    <m/>
    <m/>
    <m/>
    <m/>
    <s v="Not Answered"/>
    <m/>
    <m/>
    <m/>
    <s v="Do not publish response"/>
    <s v="ANON-E7Y6-NCVX-A"/>
  </r>
  <r>
    <n v="1116"/>
    <m/>
    <s v="c"/>
    <n v="261"/>
    <m/>
    <x v="0"/>
    <x v="2"/>
    <x v="3"/>
    <x v="0"/>
    <x v="1"/>
    <x v="2"/>
    <x v="0"/>
    <s v="Discussion groups"/>
    <x v="0"/>
    <m/>
    <x v="2"/>
    <m/>
    <x v="5"/>
    <x v="1"/>
    <x v="2"/>
    <m/>
    <x v="1"/>
    <x v="1"/>
    <x v="1"/>
    <x v="1"/>
    <x v="1"/>
    <x v="0"/>
    <x v="0"/>
    <x v="1"/>
    <x v="0"/>
    <m/>
    <x v="1"/>
    <x v="0"/>
    <x v="0"/>
    <x v="1"/>
    <x v="0"/>
    <x v="0"/>
    <x v="0"/>
    <x v="0"/>
    <x v="4"/>
    <x v="0"/>
    <x v="4"/>
    <x v="0"/>
    <x v="0"/>
    <x v="0"/>
    <x v="1"/>
    <x v="2"/>
    <x v="0"/>
    <x v="0"/>
    <x v="0"/>
    <x v="0"/>
    <x v="1"/>
    <x v="1"/>
    <x v="3"/>
    <x v="0"/>
    <x v="0"/>
    <x v="1"/>
    <x v="2"/>
    <x v="2"/>
    <x v="0"/>
    <x v="0"/>
    <x v="0"/>
    <x v="0"/>
    <x v="1"/>
    <x v="1"/>
    <x v="4"/>
    <x v="1"/>
    <x v="0"/>
    <x v="0"/>
    <x v="0"/>
    <x v="0"/>
    <x v="1"/>
    <x v="0"/>
    <x v="0"/>
    <x v="1"/>
    <x v="1"/>
    <x v="1"/>
    <s v="Recommendations for improvement"/>
    <m/>
    <m/>
    <m/>
    <m/>
    <m/>
    <s v="Language and content which reflects the context of the school"/>
    <s v="Clear summary of strengths and areas for development"/>
    <m/>
    <m/>
    <s v="Examples of effective practice"/>
    <s v="Recommendations for improvement"/>
    <m/>
    <m/>
    <m/>
    <x v="6"/>
    <x v="0"/>
    <m/>
    <s v="Individual"/>
    <x v="0"/>
    <s v="Senior leader or manager "/>
    <x v="12"/>
    <s v="School Senior Leader"/>
    <m/>
    <x v="0"/>
    <x v="0"/>
    <s v="Primary"/>
    <m/>
    <m/>
    <m/>
    <m/>
    <m/>
    <m/>
    <m/>
    <s v="Not Answered"/>
    <m/>
    <m/>
    <m/>
    <s v="Publish response"/>
    <s v="ANON-E7Y6-NCM2-U"/>
  </r>
  <r>
    <n v="1117"/>
    <m/>
    <s v="c"/>
    <n v="374"/>
    <m/>
    <x v="0"/>
    <x v="2"/>
    <x v="0"/>
    <x v="0"/>
    <x v="1"/>
    <x v="2"/>
    <x v="3"/>
    <m/>
    <x v="2"/>
    <m/>
    <x v="3"/>
    <m/>
    <x v="3"/>
    <x v="0"/>
    <x v="2"/>
    <m/>
    <x v="1"/>
    <x v="1"/>
    <x v="1"/>
    <x v="1"/>
    <x v="1"/>
    <x v="0"/>
    <x v="0"/>
    <x v="0"/>
    <x v="0"/>
    <m/>
    <x v="2"/>
    <x v="0"/>
    <x v="0"/>
    <x v="0"/>
    <x v="0"/>
    <x v="0"/>
    <x v="0"/>
    <x v="0"/>
    <x v="0"/>
    <x v="0"/>
    <x v="3"/>
    <x v="0"/>
    <x v="0"/>
    <x v="1"/>
    <x v="0"/>
    <x v="2"/>
    <x v="0"/>
    <x v="0"/>
    <x v="0"/>
    <x v="3"/>
    <x v="1"/>
    <x v="0"/>
    <x v="0"/>
    <x v="1"/>
    <x v="0"/>
    <x v="0"/>
    <x v="0"/>
    <x v="0"/>
    <x v="0"/>
    <x v="1"/>
    <x v="0"/>
    <x v="1"/>
    <x v="0"/>
    <x v="0"/>
    <x v="0"/>
    <x v="0"/>
    <x v="0"/>
    <x v="0"/>
    <x v="0"/>
    <x v="0"/>
    <x v="569"/>
    <x v="1"/>
    <x v="0"/>
    <x v="0"/>
    <x v="1"/>
    <x v="1"/>
    <m/>
    <s v="Clear explanation of what the school / local authority / proprietor of independent schools is expected to do next"/>
    <m/>
    <s v="Any planned follow-up activity by HM Inspectors"/>
    <m/>
    <m/>
    <s v="Language and content which reflects the context of the school"/>
    <m/>
    <m/>
    <m/>
    <m/>
    <m/>
    <m/>
    <m/>
    <m/>
    <x v="0"/>
    <x v="4"/>
    <s v="All schools should have an opportunity to give feedback/ their views on the process and impact of inspection."/>
    <s v="Individual"/>
    <x v="0"/>
    <s v="Senior leader or manager "/>
    <x v="12"/>
    <s v="School Senior Leader"/>
    <m/>
    <x v="0"/>
    <x v="0"/>
    <s v="Primary"/>
    <m/>
    <m/>
    <m/>
    <m/>
    <m/>
    <m/>
    <m/>
    <s v="Not Answered"/>
    <m/>
    <m/>
    <m/>
    <s v="Publish response"/>
    <s v="ANON-E7Y6-NCGP-K"/>
  </r>
  <r>
    <n v="1118"/>
    <m/>
    <s v="c"/>
    <n v="383"/>
    <m/>
    <x v="0"/>
    <x v="2"/>
    <x v="0"/>
    <x v="1"/>
    <x v="0"/>
    <x v="0"/>
    <x v="2"/>
    <s v="Opportunities to feel valued and understand they are very much part of the process as it is their ELC/school listen, observe, notice what they share, tell or show during the  inspection offer times to be available informally where children and young people can share informally if they wish."/>
    <x v="1"/>
    <s v="Offer and welcome  times to be  available for staff to share when they are able to talk to share good practice/ professional dialogue."/>
    <x v="2"/>
    <s v="Opportunities to be visible to families / drop in"/>
    <x v="5"/>
    <x v="0"/>
    <x v="0"/>
    <m/>
    <x v="4"/>
    <x v="5"/>
    <x v="0"/>
    <x v="1"/>
    <x v="1"/>
    <x v="0"/>
    <x v="0"/>
    <x v="1"/>
    <x v="0"/>
    <s v="I believe the current model does not value the contribution of the whole school the report should very much not be completely text based . Base it on self evaluation of what are the school/ ELC doing well and what could be areas for further development. Words matter and the whole process should bring the community of the school to value what they do well and work together to improve- feeling part of the process not done to them."/>
    <x v="1"/>
    <x v="0"/>
    <x v="5"/>
    <x v="0"/>
    <x v="0"/>
    <x v="0"/>
    <x v="0"/>
    <x v="0"/>
    <x v="1"/>
    <x v="1"/>
    <x v="6"/>
    <x v="1"/>
    <x v="0"/>
    <x v="1"/>
    <x v="0"/>
    <x v="2"/>
    <x v="0"/>
    <x v="0"/>
    <x v="0"/>
    <x v="0"/>
    <x v="0"/>
    <x v="1"/>
    <x v="1"/>
    <x v="1"/>
    <x v="0"/>
    <x v="0"/>
    <x v="4"/>
    <x v="4"/>
    <x v="2"/>
    <x v="1"/>
    <x v="0"/>
    <x v="1"/>
    <x v="0"/>
    <x v="2"/>
    <x v="2"/>
    <x v="0"/>
    <x v="0"/>
    <x v="0"/>
    <x v="0"/>
    <x v="0"/>
    <x v="570"/>
    <x v="1"/>
    <x v="0"/>
    <x v="0"/>
    <x v="1"/>
    <x v="1"/>
    <m/>
    <m/>
    <m/>
    <m/>
    <m/>
    <m/>
    <s v="Language and content which reflects the context of the school"/>
    <s v="Clear summary of strengths and areas for development"/>
    <s v="Timely publication after the inspection"/>
    <m/>
    <m/>
    <m/>
    <m/>
    <m/>
    <m/>
    <x v="3"/>
    <x v="0"/>
    <m/>
    <s v="Individual"/>
    <x v="0"/>
    <s v="Senior leader or manager "/>
    <x v="12"/>
    <s v="Centre Leader / Manager"/>
    <m/>
    <x v="1"/>
    <x v="0"/>
    <m/>
    <m/>
    <m/>
    <m/>
    <m/>
    <m/>
    <m/>
    <s v="Parent - secondary perspective included also"/>
    <s v="Local authority"/>
    <m/>
    <m/>
    <m/>
    <s v="Do not publish response"/>
    <s v="ANON-E7Y6-NCE6-Q"/>
  </r>
  <r>
    <n v="1119"/>
    <m/>
    <s v="c"/>
    <n v="30"/>
    <m/>
    <x v="0"/>
    <x v="2"/>
    <x v="2"/>
    <x v="0"/>
    <x v="1"/>
    <x v="2"/>
    <x v="0"/>
    <s v="Round table discussion. _x000a_Pupil council."/>
    <x v="0"/>
    <s v="Dialogue at every opportunity"/>
    <x v="0"/>
    <s v="Questionnaire _x000a_Invite to sample group to have dialogue _x000a_Focus on certain groups e.g. ASN"/>
    <x v="6"/>
    <x v="0"/>
    <x v="0"/>
    <m/>
    <x v="0"/>
    <x v="3"/>
    <x v="2"/>
    <x v="0"/>
    <x v="3"/>
    <x v="0"/>
    <x v="0"/>
    <x v="0"/>
    <x v="0"/>
    <s v="There has to be a clear link to local authority improvement plans. Schools should be able to request an inspection as should LA. Inspections should demonstrate how LA have supported schools or not."/>
    <x v="2"/>
    <x v="0"/>
    <x v="1"/>
    <x v="1"/>
    <x v="0"/>
    <x v="0"/>
    <x v="0"/>
    <x v="1"/>
    <x v="1"/>
    <x v="0"/>
    <x v="3"/>
    <x v="0"/>
    <x v="0"/>
    <x v="1"/>
    <x v="0"/>
    <x v="0"/>
    <x v="0"/>
    <x v="0"/>
    <x v="1"/>
    <x v="1"/>
    <x v="1"/>
    <x v="0"/>
    <x v="1"/>
    <x v="1"/>
    <x v="1"/>
    <x v="0"/>
    <x v="4"/>
    <x v="0"/>
    <x v="2"/>
    <x v="1"/>
    <x v="0"/>
    <x v="1"/>
    <x v="0"/>
    <x v="0"/>
    <x v="0"/>
    <x v="0"/>
    <x v="1"/>
    <x v="148"/>
    <x v="0"/>
    <x v="0"/>
    <x v="571"/>
    <x v="1"/>
    <x v="0"/>
    <x v="1"/>
    <x v="0"/>
    <x v="1"/>
    <s v="Recommendations for improvement"/>
    <s v="Clear explanation of what the school / local authority / proprietor of independent schools is expected to do next"/>
    <s v="Indication of the support needed to make improvements"/>
    <s v="Any planned follow-up activity by HM Inspectors"/>
    <s v="Other (please comment in the box below)"/>
    <s v="More about context in relation to deprivation. _x000a_More context on leadership recruitment and previous challenges of lack of leadership or recruitment issues"/>
    <m/>
    <s v="Clear summary of strengths and areas for development"/>
    <m/>
    <m/>
    <m/>
    <s v="Recommendations for improvement"/>
    <m/>
    <s v="Indication of the support needed to make improvements"/>
    <m/>
    <x v="1"/>
    <x v="2"/>
    <s v="Inspectors should be monitoring LA staff as well to see they are providing the necessary support and challenge"/>
    <s v="Individual"/>
    <x v="0"/>
    <s v="Senior leader or manager "/>
    <x v="12"/>
    <s v="Other, please state:"/>
    <s v="Retired headteacher"/>
    <x v="0"/>
    <x v="0"/>
    <s v="Primary"/>
    <m/>
    <m/>
    <m/>
    <m/>
    <m/>
    <m/>
    <m/>
    <s v="Not Answered"/>
    <m/>
    <m/>
    <m/>
    <s v="Publish response"/>
    <s v="ANON-E7Y6-NCQ5-2"/>
  </r>
  <r>
    <n v="1120"/>
    <m/>
    <s v="c"/>
    <n v="208"/>
    <m/>
    <x v="0"/>
    <x v="2"/>
    <x v="2"/>
    <x v="1"/>
    <x v="1"/>
    <x v="0"/>
    <x v="0"/>
    <s v="Perhaps provide pupil surveys to the school  twice before the inspection (6 months apart) and then during inspection"/>
    <x v="0"/>
    <m/>
    <x v="0"/>
    <s v="Tricky one. In my school parents tend not to pitch up to share how well things are going. We use this as evidence of satisfaction"/>
    <x v="5"/>
    <x v="0"/>
    <x v="2"/>
    <m/>
    <x v="0"/>
    <x v="3"/>
    <x v="0"/>
    <x v="0"/>
    <x v="3"/>
    <x v="0"/>
    <x v="0"/>
    <x v="0"/>
    <x v="0"/>
    <m/>
    <x v="1"/>
    <x v="0"/>
    <x v="0"/>
    <x v="2"/>
    <x v="0"/>
    <x v="0"/>
    <x v="0"/>
    <x v="0"/>
    <x v="0"/>
    <x v="0"/>
    <x v="3"/>
    <x v="0"/>
    <x v="2"/>
    <x v="1"/>
    <x v="0"/>
    <x v="4"/>
    <x v="0"/>
    <x v="2"/>
    <x v="0"/>
    <x v="0"/>
    <x v="1"/>
    <x v="1"/>
    <x v="0"/>
    <x v="0"/>
    <x v="1"/>
    <x v="0"/>
    <x v="0"/>
    <x v="0"/>
    <x v="0"/>
    <x v="1"/>
    <x v="0"/>
    <x v="1"/>
    <x v="0"/>
    <x v="1"/>
    <x v="2"/>
    <x v="0"/>
    <x v="1"/>
    <x v="0"/>
    <x v="0"/>
    <x v="0"/>
    <x v="572"/>
    <x v="0"/>
    <x v="0"/>
    <x v="0"/>
    <x v="0"/>
    <x v="1"/>
    <s v="Recommendations for improvement"/>
    <m/>
    <s v="Indication of the support needed to make improvements"/>
    <s v="Any planned follow-up activity by HM Inspectors"/>
    <m/>
    <m/>
    <m/>
    <s v="Clear summary of strengths and areas for development"/>
    <s v="Timely publication after the inspection"/>
    <m/>
    <s v="Examples of effective practice"/>
    <m/>
    <m/>
    <m/>
    <m/>
    <x v="2"/>
    <x v="1"/>
    <m/>
    <s v="Individual"/>
    <x v="0"/>
    <s v="Senior leader or manager "/>
    <x v="13"/>
    <s v="School Senior Leader"/>
    <m/>
    <x v="1"/>
    <x v="0"/>
    <s v="Primary"/>
    <m/>
    <m/>
    <m/>
    <m/>
    <m/>
    <m/>
    <m/>
    <s v="Local authority"/>
    <m/>
    <m/>
    <m/>
    <s v="Publish response"/>
    <s v="ANON-E7Y6-NC11-X"/>
  </r>
  <r>
    <n v="1121"/>
    <m/>
    <s v="c"/>
    <n v="212"/>
    <m/>
    <x v="0"/>
    <x v="2"/>
    <x v="1"/>
    <x v="0"/>
    <x v="0"/>
    <x v="1"/>
    <x v="4"/>
    <m/>
    <x v="0"/>
    <m/>
    <x v="4"/>
    <m/>
    <x v="2"/>
    <x v="0"/>
    <x v="2"/>
    <m/>
    <x v="3"/>
    <x v="2"/>
    <x v="0"/>
    <x v="1"/>
    <x v="1"/>
    <x v="0"/>
    <x v="0"/>
    <x v="1"/>
    <x v="0"/>
    <m/>
    <x v="2"/>
    <x v="0"/>
    <x v="0"/>
    <x v="0"/>
    <x v="0"/>
    <x v="0"/>
    <x v="1"/>
    <x v="0"/>
    <x v="0"/>
    <x v="1"/>
    <x v="0"/>
    <x v="1"/>
    <x v="0"/>
    <x v="2"/>
    <x v="0"/>
    <x v="2"/>
    <x v="0"/>
    <x v="0"/>
    <x v="1"/>
    <x v="0"/>
    <x v="1"/>
    <x v="1"/>
    <x v="0"/>
    <x v="1"/>
    <x v="1"/>
    <x v="0"/>
    <x v="0"/>
    <x v="4"/>
    <x v="0"/>
    <x v="0"/>
    <x v="0"/>
    <x v="1"/>
    <x v="0"/>
    <x v="1"/>
    <x v="2"/>
    <x v="0"/>
    <x v="1"/>
    <x v="0"/>
    <x v="0"/>
    <x v="0"/>
    <x v="1"/>
    <x v="1"/>
    <x v="0"/>
    <x v="0"/>
    <x v="0"/>
    <x v="1"/>
    <s v="Recommendations for improvement"/>
    <m/>
    <m/>
    <m/>
    <m/>
    <m/>
    <s v="Language and content which reflects the context of the school"/>
    <s v="Clear summary of strengths and areas for development"/>
    <s v="Timely publication after the inspection"/>
    <m/>
    <m/>
    <m/>
    <m/>
    <m/>
    <m/>
    <x v="2"/>
    <x v="2"/>
    <m/>
    <s v="Individual"/>
    <x v="0"/>
    <s v="Senior leader or manager "/>
    <x v="13"/>
    <s v="School Senior Leader"/>
    <m/>
    <x v="0"/>
    <x v="0"/>
    <s v="Primary"/>
    <m/>
    <m/>
    <m/>
    <m/>
    <m/>
    <m/>
    <m/>
    <s v="Not Answered"/>
    <m/>
    <m/>
    <m/>
    <s v="Do not publish response"/>
    <s v="ANON-E7Y6-NC1F-K"/>
  </r>
  <r>
    <n v="1122"/>
    <m/>
    <s v="c"/>
    <n v="302"/>
    <m/>
    <x v="0"/>
    <x v="2"/>
    <x v="2"/>
    <x v="1"/>
    <x v="0"/>
    <x v="2"/>
    <x v="0"/>
    <s v="Groups meeting inspection teams to talk about their learning / school,"/>
    <x v="0"/>
    <s v="It is important all views are heard. Meeting staff is the best way to do this."/>
    <x v="0"/>
    <s v="Meet parents at start and end of day to gather views outwith meetings."/>
    <x v="3"/>
    <x v="1"/>
    <x v="1"/>
    <m/>
    <x v="3"/>
    <x v="2"/>
    <x v="4"/>
    <x v="1"/>
    <x v="1"/>
    <x v="0"/>
    <x v="0"/>
    <x v="0"/>
    <x v="0"/>
    <m/>
    <x v="1"/>
    <x v="0"/>
    <x v="5"/>
    <x v="0"/>
    <x v="0"/>
    <x v="0"/>
    <x v="0"/>
    <x v="0"/>
    <x v="1"/>
    <x v="1"/>
    <x v="0"/>
    <x v="1"/>
    <x v="0"/>
    <x v="0"/>
    <x v="0"/>
    <x v="2"/>
    <x v="0"/>
    <x v="1"/>
    <x v="1"/>
    <x v="1"/>
    <x v="1"/>
    <x v="1"/>
    <x v="0"/>
    <x v="0"/>
    <x v="1"/>
    <x v="0"/>
    <x v="0"/>
    <x v="2"/>
    <x v="2"/>
    <x v="1"/>
    <x v="2"/>
    <x v="1"/>
    <x v="0"/>
    <x v="2"/>
    <x v="2"/>
    <x v="1"/>
    <x v="1"/>
    <x v="0"/>
    <x v="0"/>
    <x v="0"/>
    <x v="573"/>
    <x v="0"/>
    <x v="0"/>
    <x v="1"/>
    <x v="1"/>
    <x v="1"/>
    <s v="Recommendations for improvement"/>
    <m/>
    <m/>
    <m/>
    <m/>
    <m/>
    <m/>
    <s v="Clear summary of strengths and areas for development"/>
    <m/>
    <s v="Clear explanation of any inspection grades if these are part of the inspection"/>
    <s v="Examples of effective practice"/>
    <s v="Recommendations for improvement"/>
    <m/>
    <m/>
    <m/>
    <x v="0"/>
    <x v="0"/>
    <m/>
    <s v="Individual"/>
    <x v="0"/>
    <s v="Senior leader or manager "/>
    <x v="13"/>
    <s v="School Senior Leader"/>
    <m/>
    <x v="0"/>
    <x v="0"/>
    <s v="Primary"/>
    <m/>
    <m/>
    <m/>
    <m/>
    <m/>
    <m/>
    <m/>
    <s v="Not Answered"/>
    <m/>
    <m/>
    <m/>
    <s v="Publish response"/>
    <s v="ANON-E7Y6-NCW7-A"/>
  </r>
  <r>
    <n v="1123"/>
    <m/>
    <s v="c"/>
    <n v="334"/>
    <m/>
    <x v="0"/>
    <x v="2"/>
    <x v="2"/>
    <x v="0"/>
    <x v="0"/>
    <x v="2"/>
    <x v="0"/>
    <m/>
    <x v="0"/>
    <m/>
    <x v="0"/>
    <m/>
    <x v="5"/>
    <x v="1"/>
    <x v="1"/>
    <m/>
    <x v="1"/>
    <x v="1"/>
    <x v="1"/>
    <x v="1"/>
    <x v="1"/>
    <x v="0"/>
    <x v="1"/>
    <x v="0"/>
    <x v="0"/>
    <m/>
    <x v="1"/>
    <x v="0"/>
    <x v="5"/>
    <x v="0"/>
    <x v="0"/>
    <x v="0"/>
    <x v="0"/>
    <x v="0"/>
    <x v="0"/>
    <x v="6"/>
    <x v="0"/>
    <x v="0"/>
    <x v="0"/>
    <x v="1"/>
    <x v="0"/>
    <x v="2"/>
    <x v="0"/>
    <x v="0"/>
    <x v="1"/>
    <x v="0"/>
    <x v="1"/>
    <x v="0"/>
    <x v="1"/>
    <x v="1"/>
    <x v="1"/>
    <x v="0"/>
    <x v="0"/>
    <x v="0"/>
    <x v="2"/>
    <x v="0"/>
    <x v="0"/>
    <x v="1"/>
    <x v="0"/>
    <x v="2"/>
    <x v="2"/>
    <x v="0"/>
    <x v="1"/>
    <x v="0"/>
    <x v="0"/>
    <x v="0"/>
    <x v="574"/>
    <x v="1"/>
    <x v="0"/>
    <x v="0"/>
    <x v="1"/>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s v="Examples of effective practice"/>
    <m/>
    <m/>
    <m/>
    <m/>
    <x v="0"/>
    <x v="0"/>
    <m/>
    <s v="Individual"/>
    <x v="0"/>
    <s v="Senior leader or manager "/>
    <x v="13"/>
    <s v="School Senior Leader"/>
    <m/>
    <x v="0"/>
    <x v="0"/>
    <m/>
    <m/>
    <m/>
    <m/>
    <m/>
    <s v="Third Sector"/>
    <m/>
    <m/>
    <s v="Not Answered"/>
    <m/>
    <m/>
    <m/>
    <s v="Publish response"/>
    <s v="ANON-E7Y6-NCN8-2"/>
  </r>
  <r>
    <n v="1124"/>
    <m/>
    <s v="c"/>
    <n v="366"/>
    <m/>
    <x v="0"/>
    <x v="2"/>
    <x v="0"/>
    <x v="1"/>
    <x v="0"/>
    <x v="0"/>
    <x v="2"/>
    <m/>
    <x v="0"/>
    <m/>
    <x v="3"/>
    <s v="I felt parents were given a number of opportunities to feed into the process"/>
    <x v="1"/>
    <x v="1"/>
    <x v="2"/>
    <m/>
    <x v="2"/>
    <x v="2"/>
    <x v="2"/>
    <x v="0"/>
    <x v="1"/>
    <x v="0"/>
    <x v="0"/>
    <x v="1"/>
    <x v="0"/>
    <s v="The impact of the wording of a grade can have a negative and long lasting impact on a school team"/>
    <x v="4"/>
    <x v="267"/>
    <x v="0"/>
    <x v="1"/>
    <x v="3"/>
    <x v="1"/>
    <x v="4"/>
    <x v="1"/>
    <x v="3"/>
    <x v="0"/>
    <x v="5"/>
    <x v="0"/>
    <x v="0"/>
    <x v="2"/>
    <x v="1"/>
    <x v="2"/>
    <x v="1"/>
    <x v="1"/>
    <x v="0"/>
    <x v="0"/>
    <x v="0"/>
    <x v="5"/>
    <x v="3"/>
    <x v="1"/>
    <x v="1"/>
    <x v="0"/>
    <x v="0"/>
    <x v="2"/>
    <x v="0"/>
    <x v="0"/>
    <x v="0"/>
    <x v="0"/>
    <x v="1"/>
    <x v="1"/>
    <x v="2"/>
    <x v="1"/>
    <x v="0"/>
    <x v="0"/>
    <x v="0"/>
    <x v="0"/>
    <x v="575"/>
    <x v="0"/>
    <x v="0"/>
    <x v="1"/>
    <x v="1"/>
    <x v="0"/>
    <m/>
    <m/>
    <m/>
    <m/>
    <m/>
    <m/>
    <s v="Language and content which reflects the context of the school"/>
    <s v="Clear summary of strengths and areas for development"/>
    <s v="Timely publication after the inspection"/>
    <m/>
    <m/>
    <m/>
    <m/>
    <m/>
    <m/>
    <x v="2"/>
    <x v="0"/>
    <s v="I think there would be real strength in working with an inspector to develop something identified in the report. An excellent professional learning opportunity"/>
    <s v="Individual"/>
    <x v="0"/>
    <s v="Senior leader or manager "/>
    <x v="13"/>
    <s v="School Senior Leader"/>
    <m/>
    <x v="1"/>
    <x v="0"/>
    <s v="Primary"/>
    <m/>
    <m/>
    <m/>
    <m/>
    <m/>
    <m/>
    <m/>
    <s v="Not Answered"/>
    <m/>
    <m/>
    <s v="I think that staff should be told the grades before inspectors leave. I believe it is morally wrong that a parent council chairperson, who can in reality have very little to do with the school, will know but the staff are not told._x000a_Timing of inspection also needs to be considered. We were inspected in the second last week of term in June and we're published in September. It was too long with staff not knowing."/>
    <s v="Do not publish response"/>
    <s v="ANON-E7Y6-NCTY-9"/>
  </r>
  <r>
    <n v="1125"/>
    <m/>
    <s v="c"/>
    <n v="405"/>
    <m/>
    <x v="0"/>
    <x v="2"/>
    <x v="0"/>
    <x v="0"/>
    <x v="0"/>
    <x v="0"/>
    <x v="6"/>
    <m/>
    <x v="4"/>
    <m/>
    <x v="6"/>
    <m/>
    <x v="0"/>
    <x v="0"/>
    <x v="0"/>
    <s v="As a teacher I have alwats believed inspections should be a true reflection of where a school currently is on its journey to excellence.  _x000a__x000a_Currently schools get notice. Schools shouldn't need notice.  If you know you will be inspected at anytime then inspectors have a greater chance of seeing a true reflection."/>
    <x v="3"/>
    <x v="1"/>
    <x v="0"/>
    <x v="1"/>
    <x v="0"/>
    <x v="0"/>
    <x v="1"/>
    <x v="0"/>
    <x v="0"/>
    <m/>
    <x v="2"/>
    <x v="0"/>
    <x v="1"/>
    <x v="1"/>
    <x v="0"/>
    <x v="0"/>
    <x v="0"/>
    <x v="0"/>
    <x v="0"/>
    <x v="1"/>
    <x v="2"/>
    <x v="1"/>
    <x v="2"/>
    <x v="1"/>
    <x v="0"/>
    <x v="2"/>
    <x v="0"/>
    <x v="0"/>
    <x v="1"/>
    <x v="0"/>
    <x v="1"/>
    <x v="0"/>
    <x v="1"/>
    <x v="1"/>
    <x v="1"/>
    <x v="0"/>
    <x v="4"/>
    <x v="4"/>
    <x v="2"/>
    <x v="1"/>
    <x v="0"/>
    <x v="1"/>
    <x v="0"/>
    <x v="0"/>
    <x v="0"/>
    <x v="0"/>
    <x v="1"/>
    <x v="0"/>
    <x v="0"/>
    <x v="0"/>
    <x v="576"/>
    <x v="1"/>
    <x v="0"/>
    <x v="0"/>
    <x v="1"/>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m/>
    <s v="Clear explanation of what the school / local authority / proprietor of independent schools is expected to do next"/>
    <m/>
    <m/>
    <x v="2"/>
    <x v="0"/>
    <m/>
    <s v="Individual"/>
    <x v="0"/>
    <s v="Senior leader or manager "/>
    <x v="13"/>
    <s v="School Senior Leader"/>
    <m/>
    <x v="0"/>
    <x v="0"/>
    <s v="Primary"/>
    <m/>
    <m/>
    <m/>
    <m/>
    <m/>
    <m/>
    <m/>
    <s v="Local authority"/>
    <m/>
    <m/>
    <m/>
    <s v="Publish response"/>
    <s v="ANON-E7Y6-NCPJ-P"/>
  </r>
  <r>
    <n v="1126"/>
    <m/>
    <s v="c"/>
    <n v="445"/>
    <m/>
    <x v="0"/>
    <x v="2"/>
    <x v="2"/>
    <x v="0"/>
    <x v="0"/>
    <x v="0"/>
    <x v="2"/>
    <s v="pupil focus groups_x000a_pupil questionnaires_x000a_pupil feedback boxes"/>
    <x v="1"/>
    <s v="staff focus groups_x000a_staff questionnaires"/>
    <x v="2"/>
    <s v="parent questionnaires_x000a_parent focus groups"/>
    <x v="2"/>
    <x v="0"/>
    <x v="2"/>
    <m/>
    <x v="3"/>
    <x v="2"/>
    <x v="1"/>
    <x v="1"/>
    <x v="1"/>
    <x v="1"/>
    <x v="1"/>
    <x v="1"/>
    <x v="0"/>
    <m/>
    <x v="2"/>
    <x v="0"/>
    <x v="0"/>
    <x v="0"/>
    <x v="0"/>
    <x v="1"/>
    <x v="1"/>
    <x v="1"/>
    <x v="4"/>
    <x v="1"/>
    <x v="0"/>
    <x v="1"/>
    <x v="4"/>
    <x v="0"/>
    <x v="1"/>
    <x v="4"/>
    <x v="1"/>
    <x v="1"/>
    <x v="0"/>
    <x v="0"/>
    <x v="0"/>
    <x v="1"/>
    <x v="0"/>
    <x v="0"/>
    <x v="1"/>
    <x v="1"/>
    <x v="2"/>
    <x v="0"/>
    <x v="0"/>
    <x v="0"/>
    <x v="0"/>
    <x v="1"/>
    <x v="0"/>
    <x v="1"/>
    <x v="1"/>
    <x v="1"/>
    <x v="0"/>
    <x v="0"/>
    <x v="0"/>
    <x v="0"/>
    <x v="577"/>
    <x v="0"/>
    <x v="0"/>
    <x v="1"/>
    <x v="1"/>
    <x v="1"/>
    <m/>
    <s v="Clear explanation of what the school / local authority / proprietor of independent schools is expected to do next"/>
    <m/>
    <s v="Any planned follow-up activity by HM Inspectors"/>
    <m/>
    <m/>
    <m/>
    <s v="Clear summary of strengths and areas for development"/>
    <m/>
    <m/>
    <s v="Examples of effective practice"/>
    <s v="Recommendations for improvement"/>
    <m/>
    <m/>
    <m/>
    <x v="2"/>
    <x v="2"/>
    <m/>
    <s v="Individual"/>
    <x v="0"/>
    <s v="Senior leader or manager "/>
    <x v="13"/>
    <s v="School Senior Leader"/>
    <m/>
    <x v="1"/>
    <x v="0"/>
    <s v="Primary"/>
    <m/>
    <m/>
    <m/>
    <m/>
    <m/>
    <m/>
    <m/>
    <s v="Not Answered"/>
    <m/>
    <m/>
    <m/>
    <s v="Publish response"/>
    <s v="ANON-E7Y6-NCAC-Z"/>
  </r>
  <r>
    <n v="1127"/>
    <m/>
    <s v="c"/>
    <n v="569"/>
    <m/>
    <x v="0"/>
    <x v="2"/>
    <x v="2"/>
    <x v="0"/>
    <x v="0"/>
    <x v="0"/>
    <x v="3"/>
    <m/>
    <x v="2"/>
    <m/>
    <x v="3"/>
    <m/>
    <x v="3"/>
    <x v="0"/>
    <x v="0"/>
    <s v="If inspections could be more often and less formal it would take away the some of the workload,stress and performance element of the current inspection model"/>
    <x v="4"/>
    <x v="2"/>
    <x v="1"/>
    <x v="2"/>
    <x v="0"/>
    <x v="0"/>
    <x v="0"/>
    <x v="0"/>
    <x v="0"/>
    <m/>
    <x v="5"/>
    <x v="268"/>
    <x v="0"/>
    <x v="0"/>
    <x v="0"/>
    <x v="0"/>
    <x v="0"/>
    <x v="0"/>
    <x v="1"/>
    <x v="0"/>
    <x v="0"/>
    <x v="1"/>
    <x v="2"/>
    <x v="1"/>
    <x v="0"/>
    <x v="2"/>
    <x v="0"/>
    <x v="0"/>
    <x v="1"/>
    <x v="0"/>
    <x v="1"/>
    <x v="1"/>
    <x v="0"/>
    <x v="0"/>
    <x v="1"/>
    <x v="0"/>
    <x v="2"/>
    <x v="2"/>
    <x v="2"/>
    <x v="0"/>
    <x v="0"/>
    <x v="0"/>
    <x v="0"/>
    <x v="2"/>
    <x v="0"/>
    <x v="1"/>
    <x v="1"/>
    <x v="0"/>
    <x v="0"/>
    <x v="0"/>
    <x v="578"/>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m/>
    <s v="Clear explanation of what the school / local authority / proprietor of independent schools is expected to do next"/>
    <s v="Indication of the support needed to make improvements"/>
    <m/>
    <x v="3"/>
    <x v="2"/>
    <m/>
    <s v="Individual"/>
    <x v="0"/>
    <s v="Senior leader or manager "/>
    <x v="13"/>
    <s v="School Senior Leader"/>
    <m/>
    <x v="0"/>
    <x v="0"/>
    <s v="Primary"/>
    <m/>
    <m/>
    <m/>
    <m/>
    <m/>
    <m/>
    <m/>
    <s v="Local authority"/>
    <m/>
    <m/>
    <s v="It appears from the questions provided that there is not going to be a radical change to the inspection process.  This could have been an opportunity to do something creative and radical that would support the outcomes of our children and the wellbeing of our teams.   A more collaborative informal approach is required rather than a big performance every 7+ years that only captures a snapshot of school's journey._x000a_The questions suggest that there will only be tweaks to a very outdated system of quality assurance."/>
    <s v="Do not publish response"/>
    <s v="ANON-E7Y6-NXC1-5"/>
  </r>
  <r>
    <n v="1128"/>
    <m/>
    <s v="c"/>
    <n v="584"/>
    <m/>
    <x v="0"/>
    <x v="2"/>
    <x v="2"/>
    <x v="2"/>
    <x v="1"/>
    <x v="2"/>
    <x v="4"/>
    <m/>
    <x v="5"/>
    <m/>
    <x v="4"/>
    <m/>
    <x v="5"/>
    <x v="0"/>
    <x v="2"/>
    <m/>
    <x v="3"/>
    <x v="2"/>
    <x v="1"/>
    <x v="2"/>
    <x v="1"/>
    <x v="0"/>
    <x v="0"/>
    <x v="0"/>
    <x v="0"/>
    <m/>
    <x v="1"/>
    <x v="0"/>
    <x v="3"/>
    <x v="1"/>
    <x v="1"/>
    <x v="1"/>
    <x v="1"/>
    <x v="1"/>
    <x v="1"/>
    <x v="0"/>
    <x v="0"/>
    <x v="1"/>
    <x v="0"/>
    <x v="0"/>
    <x v="1"/>
    <x v="2"/>
    <x v="1"/>
    <x v="1"/>
    <x v="0"/>
    <x v="0"/>
    <x v="0"/>
    <x v="1"/>
    <x v="0"/>
    <x v="0"/>
    <x v="1"/>
    <x v="1"/>
    <x v="1"/>
    <x v="0"/>
    <x v="0"/>
    <x v="4"/>
    <x v="0"/>
    <x v="1"/>
    <x v="1"/>
    <x v="1"/>
    <x v="2"/>
    <x v="4"/>
    <x v="0"/>
    <x v="0"/>
    <x v="0"/>
    <x v="0"/>
    <x v="1"/>
    <x v="0"/>
    <x v="0"/>
    <x v="1"/>
    <x v="1"/>
    <x v="0"/>
    <m/>
    <m/>
    <m/>
    <m/>
    <m/>
    <m/>
    <s v="Language and content which reflects the context of the school"/>
    <s v="Clear summary of strengths and areas for development"/>
    <s v="Timely publication after the inspection"/>
    <m/>
    <m/>
    <m/>
    <m/>
    <m/>
    <m/>
    <x v="2"/>
    <x v="2"/>
    <m/>
    <s v="Individual"/>
    <x v="0"/>
    <s v="Senior leader or manager "/>
    <x v="13"/>
    <s v="School Senior Leader"/>
    <m/>
    <x v="1"/>
    <x v="0"/>
    <s v="Primary"/>
    <m/>
    <s v="Public Sector"/>
    <m/>
    <m/>
    <m/>
    <m/>
    <m/>
    <s v="Not Answered"/>
    <m/>
    <m/>
    <m/>
    <s v="Do not publish response"/>
    <s v="ANON-E7Y6-NXC8-C"/>
  </r>
  <r>
    <n v="1129"/>
    <m/>
    <s v="c"/>
    <n v="635"/>
    <m/>
    <x v="0"/>
    <x v="2"/>
    <x v="3"/>
    <x v="1"/>
    <x v="2"/>
    <x v="0"/>
    <x v="4"/>
    <m/>
    <x v="2"/>
    <m/>
    <x v="4"/>
    <m/>
    <x v="3"/>
    <x v="0"/>
    <x v="4"/>
    <m/>
    <x v="3"/>
    <x v="2"/>
    <x v="0"/>
    <x v="1"/>
    <x v="1"/>
    <x v="1"/>
    <x v="0"/>
    <x v="0"/>
    <x v="0"/>
    <m/>
    <x v="2"/>
    <x v="0"/>
    <x v="0"/>
    <x v="1"/>
    <x v="1"/>
    <x v="0"/>
    <x v="1"/>
    <x v="1"/>
    <x v="3"/>
    <x v="1"/>
    <x v="5"/>
    <x v="1"/>
    <x v="0"/>
    <x v="2"/>
    <x v="1"/>
    <x v="4"/>
    <x v="0"/>
    <x v="0"/>
    <x v="0"/>
    <x v="0"/>
    <x v="0"/>
    <x v="1"/>
    <x v="0"/>
    <x v="0"/>
    <x v="1"/>
    <x v="1"/>
    <x v="2"/>
    <x v="2"/>
    <x v="0"/>
    <x v="0"/>
    <x v="0"/>
    <x v="1"/>
    <x v="1"/>
    <x v="1"/>
    <x v="2"/>
    <x v="1"/>
    <x v="0"/>
    <x v="0"/>
    <x v="1"/>
    <x v="0"/>
    <x v="1"/>
    <x v="1"/>
    <x v="0"/>
    <x v="0"/>
    <x v="1"/>
    <x v="0"/>
    <s v="Recommendations for improvement"/>
    <s v="Clear explanation of what the school / local authority / proprietor of independent schools is expected to do next"/>
    <s v="Indication of the support needed to make improvements"/>
    <m/>
    <m/>
    <m/>
    <m/>
    <s v="Clear summary of strengths and areas for development"/>
    <s v="Timely publication after the inspection"/>
    <m/>
    <m/>
    <m/>
    <m/>
    <s v="Indication of the support needed to make improvements"/>
    <m/>
    <x v="1"/>
    <x v="2"/>
    <m/>
    <s v="Individual"/>
    <x v="0"/>
    <s v="Senior leader or manager "/>
    <x v="13"/>
    <s v="School Senior Leader"/>
    <m/>
    <x v="0"/>
    <x v="0"/>
    <s v="Primary"/>
    <m/>
    <m/>
    <m/>
    <m/>
    <m/>
    <m/>
    <m/>
    <s v="Not Answered"/>
    <m/>
    <m/>
    <m/>
    <s v="Do not publish response"/>
    <s v="ANON-E7Y6-NX93-W"/>
  </r>
  <r>
    <n v="1130"/>
    <m/>
    <s v="c"/>
    <n v="637"/>
    <m/>
    <x v="0"/>
    <x v="2"/>
    <x v="0"/>
    <x v="0"/>
    <x v="0"/>
    <x v="2"/>
    <x v="0"/>
    <s v="- talking to inspectors_x000a_- talking to their known adults whilst inspectors observe"/>
    <x v="0"/>
    <m/>
    <x v="2"/>
    <s v="Discussion where inspectors are confident to question things that are national issues. I.e. ASN are on the rise and the huge impact this has on staffing, pupil and staff mental health, budget etc. inspectors should be realistic about the resources we have to work with."/>
    <x v="3"/>
    <x v="0"/>
    <x v="3"/>
    <s v="Every 3 years or so with a similar set up to Care Inspectorate. One or two day model but more often."/>
    <x v="6"/>
    <x v="6"/>
    <x v="0"/>
    <x v="1"/>
    <x v="0"/>
    <x v="0"/>
    <x v="0"/>
    <x v="1"/>
    <x v="0"/>
    <m/>
    <x v="0"/>
    <x v="0"/>
    <x v="6"/>
    <x v="1"/>
    <x v="1"/>
    <x v="1"/>
    <x v="1"/>
    <x v="1"/>
    <x v="1"/>
    <x v="1"/>
    <x v="2"/>
    <x v="1"/>
    <x v="0"/>
    <x v="0"/>
    <x v="1"/>
    <x v="2"/>
    <x v="1"/>
    <x v="1"/>
    <x v="0"/>
    <x v="0"/>
    <x v="0"/>
    <x v="1"/>
    <x v="4"/>
    <x v="0"/>
    <x v="0"/>
    <x v="1"/>
    <x v="2"/>
    <x v="0"/>
    <x v="0"/>
    <x v="0"/>
    <x v="2"/>
    <x v="0"/>
    <x v="1"/>
    <x v="1"/>
    <x v="4"/>
    <x v="1"/>
    <x v="0"/>
    <x v="0"/>
    <x v="0"/>
    <x v="0"/>
    <x v="579"/>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s v="Timely publication after the inspection"/>
    <m/>
    <m/>
    <m/>
    <s v="Clear explanation of what the school / local authority / proprietor of independent schools is expected to do next"/>
    <m/>
    <m/>
    <x v="3"/>
    <x v="0"/>
    <m/>
    <s v="Individual"/>
    <x v="0"/>
    <s v="Senior leader or manager "/>
    <x v="13"/>
    <s v="School Senior Leader"/>
    <m/>
    <x v="1"/>
    <x v="0"/>
    <s v="Primary"/>
    <m/>
    <m/>
    <m/>
    <m/>
    <m/>
    <m/>
    <m/>
    <s v="Not Answered"/>
    <m/>
    <m/>
    <m/>
    <s v="Publish response"/>
    <s v="ANON-E7Y6-NX9T-X"/>
  </r>
  <r>
    <n v="1131"/>
    <m/>
    <s v="c"/>
    <n v="649"/>
    <m/>
    <x v="0"/>
    <x v="2"/>
    <x v="1"/>
    <x v="0"/>
    <x v="1"/>
    <x v="2"/>
    <x v="2"/>
    <s v="Knowing the children prior to inspection, familiar faces work best when asking questions. Use school methods of gathering views which children are familiar with."/>
    <x v="1"/>
    <s v="Individual chats rather than group as not everyone can contribute in a group. All staff being asked not just teachers &amp; PSA’s."/>
    <x v="2"/>
    <s v="Needs to be informal cuppa, chat. Hard to reach parents could be consulted by phone."/>
    <x v="0"/>
    <x v="0"/>
    <x v="3"/>
    <s v="Inspectitions as they stand don’t capture the day today, year on year strengths and challenges. Schools are then attached to those grades for next ten years. Use smaller scale, touch base visits more frequently would mean ongoing regular dialogue and support."/>
    <x v="1"/>
    <x v="1"/>
    <x v="1"/>
    <x v="1"/>
    <x v="1"/>
    <x v="0"/>
    <x v="0"/>
    <x v="1"/>
    <x v="0"/>
    <m/>
    <x v="3"/>
    <x v="269"/>
    <x v="1"/>
    <x v="1"/>
    <x v="0"/>
    <x v="0"/>
    <x v="1"/>
    <x v="0"/>
    <x v="1"/>
    <x v="0"/>
    <x v="6"/>
    <x v="1"/>
    <x v="0"/>
    <x v="0"/>
    <x v="0"/>
    <x v="2"/>
    <x v="0"/>
    <x v="0"/>
    <x v="1"/>
    <x v="0"/>
    <x v="1"/>
    <x v="1"/>
    <x v="0"/>
    <x v="1"/>
    <x v="1"/>
    <x v="0"/>
    <x v="0"/>
    <x v="0"/>
    <x v="0"/>
    <x v="1"/>
    <x v="0"/>
    <x v="1"/>
    <x v="2"/>
    <x v="2"/>
    <x v="2"/>
    <x v="1"/>
    <x v="0"/>
    <x v="149"/>
    <x v="0"/>
    <x v="0"/>
    <x v="580"/>
    <x v="1"/>
    <x v="0"/>
    <x v="0"/>
    <x v="1"/>
    <x v="1"/>
    <m/>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m/>
    <m/>
    <s v="Examples of effective practice"/>
    <s v="Recommendations for improvement"/>
    <s v="Clear explanation of what the school / local authority / proprietor of independent schools is expected to do next"/>
    <m/>
    <m/>
    <x v="6"/>
    <x v="4"/>
    <s v="Professional dialogue should be ongoing. Every 10 years is not effective in supporting a school."/>
    <s v="Individual"/>
    <x v="0"/>
    <s v="Senior leader or manager "/>
    <x v="13"/>
    <s v="School Senior Leader"/>
    <m/>
    <x v="1"/>
    <x v="0"/>
    <s v="Primary"/>
    <m/>
    <m/>
    <m/>
    <m/>
    <m/>
    <m/>
    <m/>
    <s v="Not Answered"/>
    <m/>
    <m/>
    <m/>
    <s v="Do not publish response"/>
    <s v="ANON-E7Y6-NXKG-3"/>
  </r>
  <r>
    <n v="1132"/>
    <m/>
    <s v="c"/>
    <n v="754"/>
    <m/>
    <x v="0"/>
    <x v="2"/>
    <x v="2"/>
    <x v="2"/>
    <x v="2"/>
    <x v="2"/>
    <x v="4"/>
    <m/>
    <x v="0"/>
    <s v="Opportunities to share their views, and strengths is important, rather than being grilled via the inspection team members personal agenda._x000a_It’s currently a short meeting and staff should be able to direct some of the conversation. Inspection team members looking at watches and shuffling paper to indicate they are done after 28 minutes, is rude."/>
    <x v="3"/>
    <m/>
    <x v="5"/>
    <x v="2"/>
    <x v="4"/>
    <m/>
    <x v="1"/>
    <x v="1"/>
    <x v="1"/>
    <x v="1"/>
    <x v="1"/>
    <x v="0"/>
    <x v="0"/>
    <x v="1"/>
    <x v="0"/>
    <m/>
    <x v="2"/>
    <x v="0"/>
    <x v="5"/>
    <x v="1"/>
    <x v="1"/>
    <x v="0"/>
    <x v="1"/>
    <x v="1"/>
    <x v="0"/>
    <x v="0"/>
    <x v="5"/>
    <x v="0"/>
    <x v="0"/>
    <x v="2"/>
    <x v="1"/>
    <x v="2"/>
    <x v="0"/>
    <x v="0"/>
    <x v="1"/>
    <x v="0"/>
    <x v="0"/>
    <x v="1"/>
    <x v="3"/>
    <x v="0"/>
    <x v="1"/>
    <x v="1"/>
    <x v="2"/>
    <x v="2"/>
    <x v="2"/>
    <x v="1"/>
    <x v="0"/>
    <x v="1"/>
    <x v="1"/>
    <x v="1"/>
    <x v="2"/>
    <x v="0"/>
    <x v="3"/>
    <x v="0"/>
    <x v="1"/>
    <x v="0"/>
    <x v="581"/>
    <x v="1"/>
    <x v="0"/>
    <x v="0"/>
    <x v="1"/>
    <x v="0"/>
    <m/>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s v="Timely publication after the inspection"/>
    <m/>
    <m/>
    <m/>
    <m/>
    <m/>
    <m/>
    <x v="0"/>
    <x v="2"/>
    <m/>
    <s v="Individual"/>
    <x v="0"/>
    <s v="Senior leader or manager "/>
    <x v="13"/>
    <s v="School Senior Leader"/>
    <m/>
    <x v="0"/>
    <x v="0"/>
    <s v="Primary"/>
    <m/>
    <m/>
    <m/>
    <m/>
    <m/>
    <m/>
    <m/>
    <s v="Not Answered"/>
    <m/>
    <m/>
    <m/>
    <s v="Publish response"/>
    <s v="ANON-E7Y6-NXME-3"/>
  </r>
  <r>
    <n v="1133"/>
    <m/>
    <s v="c"/>
    <n v="773"/>
    <m/>
    <x v="0"/>
    <x v="2"/>
    <x v="0"/>
    <x v="0"/>
    <x v="0"/>
    <x v="0"/>
    <x v="2"/>
    <m/>
    <x v="1"/>
    <m/>
    <x v="2"/>
    <m/>
    <x v="2"/>
    <x v="1"/>
    <x v="2"/>
    <m/>
    <x v="2"/>
    <x v="0"/>
    <x v="0"/>
    <x v="2"/>
    <x v="3"/>
    <x v="1"/>
    <x v="0"/>
    <x v="0"/>
    <x v="0"/>
    <m/>
    <x v="3"/>
    <x v="270"/>
    <x v="0"/>
    <x v="1"/>
    <x v="0"/>
    <x v="0"/>
    <x v="0"/>
    <x v="1"/>
    <x v="3"/>
    <x v="0"/>
    <x v="3"/>
    <x v="0"/>
    <x v="0"/>
    <x v="1"/>
    <x v="0"/>
    <x v="2"/>
    <x v="0"/>
    <x v="0"/>
    <x v="1"/>
    <x v="1"/>
    <x v="1"/>
    <x v="0"/>
    <x v="1"/>
    <x v="1"/>
    <x v="1"/>
    <x v="0"/>
    <x v="0"/>
    <x v="0"/>
    <x v="2"/>
    <x v="1"/>
    <x v="0"/>
    <x v="1"/>
    <x v="0"/>
    <x v="0"/>
    <x v="0"/>
    <x v="0"/>
    <x v="0"/>
    <x v="0"/>
    <x v="0"/>
    <x v="0"/>
    <x v="1"/>
    <x v="0"/>
    <x v="0"/>
    <x v="0"/>
    <x v="1"/>
    <x v="0"/>
    <m/>
    <s v="Clear explanation of what the school / local authority / proprietor of independent schools is expected to do next"/>
    <m/>
    <m/>
    <m/>
    <m/>
    <m/>
    <s v="Clear summary of strengths and areas for development"/>
    <m/>
    <m/>
    <m/>
    <m/>
    <m/>
    <m/>
    <m/>
    <x v="0"/>
    <x v="2"/>
    <m/>
    <s v="Individual"/>
    <x v="0"/>
    <s v="Senior leader or manager "/>
    <x v="13"/>
    <s v="School Senior Leader"/>
    <m/>
    <x v="0"/>
    <x v="0"/>
    <s v="Primary"/>
    <m/>
    <m/>
    <m/>
    <m/>
    <m/>
    <m/>
    <m/>
    <s v="Not Answered"/>
    <m/>
    <m/>
    <m/>
    <s v="Publish response"/>
    <s v="ANON-E7Y6-NXWW-Y"/>
  </r>
  <r>
    <n v="1134"/>
    <s v="camp"/>
    <s v="c"/>
    <n v="933"/>
    <m/>
    <x v="0"/>
    <x v="2"/>
    <x v="2"/>
    <x v="1"/>
    <x v="1"/>
    <x v="2"/>
    <x v="4"/>
    <s v="These questions are assuming that the process will be the same moving forward which is not what I was expected to be asked, however, if the process is to remain the same I believe associate assessors should be part of the inspection process. Although I agree that a lay person should eb part of the process, I also believe that in Catholic Schools there should be a member who has been trained or at least had extensive experience in the Catholic Schools. I think that children are already adequately involved in the process and I don't see that any more involvement is needed."/>
    <x v="2"/>
    <m/>
    <x v="4"/>
    <m/>
    <x v="5"/>
    <x v="0"/>
    <x v="2"/>
    <s v="Are we answering this question on the basis that school inspection process is to stay the same. The answer depends on what the process looks like."/>
    <x v="1"/>
    <x v="1"/>
    <x v="1"/>
    <x v="1"/>
    <x v="2"/>
    <x v="0"/>
    <x v="0"/>
    <x v="1"/>
    <x v="0"/>
    <m/>
    <x v="1"/>
    <x v="0"/>
    <x v="1"/>
    <x v="1"/>
    <x v="0"/>
    <x v="0"/>
    <x v="0"/>
    <x v="0"/>
    <x v="1"/>
    <x v="0"/>
    <x v="4"/>
    <x v="0"/>
    <x v="2"/>
    <x v="1"/>
    <x v="0"/>
    <x v="0"/>
    <x v="0"/>
    <x v="0"/>
    <x v="1"/>
    <x v="1"/>
    <x v="1"/>
    <x v="0"/>
    <x v="1"/>
    <x v="1"/>
    <x v="1"/>
    <x v="0"/>
    <x v="3"/>
    <x v="4"/>
    <x v="2"/>
    <x v="1"/>
    <x v="0"/>
    <x v="1"/>
    <x v="0"/>
    <x v="3"/>
    <x v="0"/>
    <x v="0"/>
    <x v="1"/>
    <x v="150"/>
    <x v="0"/>
    <x v="0"/>
    <x v="582"/>
    <x v="1"/>
    <x v="0"/>
    <x v="0"/>
    <x v="1"/>
    <x v="0"/>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m/>
    <m/>
    <s v="Clear explanation of what the school / local authority / proprietor of independent schools is expected to do next"/>
    <m/>
    <m/>
    <x v="1"/>
    <x v="2"/>
    <m/>
    <s v="Individual"/>
    <x v="0"/>
    <s v="Senior leader or manager "/>
    <x v="13"/>
    <s v="School Senior Leader"/>
    <m/>
    <x v="0"/>
    <x v="0"/>
    <s v="Primary"/>
    <m/>
    <m/>
    <m/>
    <m/>
    <m/>
    <m/>
    <m/>
    <s v="Not Answered"/>
    <m/>
    <m/>
    <m/>
    <s v="Publish response"/>
    <s v="ANON-E7Y6-NXA5-7"/>
  </r>
  <r>
    <n v="1135"/>
    <m/>
    <s v="c"/>
    <n v="197"/>
    <m/>
    <x v="0"/>
    <x v="2"/>
    <x v="2"/>
    <x v="2"/>
    <x v="4"/>
    <x v="0"/>
    <x v="0"/>
    <s v="Informal chats with children away from teachers - perhaps supported by parent council. Older children being asked anonymously to answer questions posed to them."/>
    <x v="0"/>
    <s v="Again, staff should be able to answer questions anonymously as well as being asked open ended questions rather than the closed questionnaires. _x000a__x000a_I would also ask what feeder schools feel about the transitions into the school are like. P1 may have 3 or 4 ELCs feeding into them and that transition is key to the school and what is experienced from the ELCs could be relevant to how this happens."/>
    <x v="0"/>
    <s v="Parents should be able to give their opinion and views. This could be done through evaluation questionnaires over the year as well as questionnaires when inspectors ask."/>
    <x v="6"/>
    <x v="0"/>
    <x v="1"/>
    <s v="Schools can get stuck in their ways and having inspections every 7 years allows this to be resolved within a child's life at the school. My local school was not inspected from before my daughter started nursery until she was in the second half of S4. This was a hugely  missed opportunity and i strongly believe that her education was hindered because of the level the school was run at."/>
    <x v="2"/>
    <x v="0"/>
    <x v="1"/>
    <x v="0"/>
    <x v="0"/>
    <x v="0"/>
    <x v="1"/>
    <x v="0"/>
    <x v="0"/>
    <s v="All of the above. A report that has the strengths and weaknesses - all of them. Not one that is limited to the amount of characters allowed in a box. This report should include a statement of how effective the school is doing and what the school can do to keep improving. Schools have to input self evaluation templates often so the same could be done with the report - this is what is working well, this is what could be better and how is this going to be done with dates that it should be done by."/>
    <x v="0"/>
    <x v="271"/>
    <x v="1"/>
    <x v="0"/>
    <x v="0"/>
    <x v="0"/>
    <x v="0"/>
    <x v="0"/>
    <x v="4"/>
    <x v="0"/>
    <x v="5"/>
    <x v="0"/>
    <x v="0"/>
    <x v="2"/>
    <x v="0"/>
    <x v="0"/>
    <x v="0"/>
    <x v="1"/>
    <x v="0"/>
    <x v="0"/>
    <x v="0"/>
    <x v="0"/>
    <x v="1"/>
    <x v="1"/>
    <x v="1"/>
    <x v="0"/>
    <x v="0"/>
    <x v="4"/>
    <x v="2"/>
    <x v="1"/>
    <x v="0"/>
    <x v="0"/>
    <x v="0"/>
    <x v="0"/>
    <x v="0"/>
    <x v="0"/>
    <x v="1"/>
    <x v="151"/>
    <x v="1"/>
    <x v="87"/>
    <x v="583"/>
    <x v="0"/>
    <x v="0"/>
    <x v="1"/>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6"/>
    <x v="1"/>
    <m/>
    <s v="Individual"/>
    <x v="0"/>
    <s v="Senior leader or manager "/>
    <x v="13"/>
    <s v="Centre Leader / Manager"/>
    <m/>
    <x v="1"/>
    <x v="0"/>
    <m/>
    <m/>
    <m/>
    <m/>
    <m/>
    <m/>
    <m/>
    <m/>
    <s v="Not Answered"/>
    <m/>
    <m/>
    <m/>
    <s v="Publish response"/>
    <s v="ANON-E7Y6-NCJF-C"/>
  </r>
  <r>
    <n v="1136"/>
    <m/>
    <s v="c"/>
    <n v="755"/>
    <m/>
    <x v="0"/>
    <x v="2"/>
    <x v="1"/>
    <x v="3"/>
    <x v="2"/>
    <x v="0"/>
    <x v="2"/>
    <s v="Informal chat"/>
    <x v="0"/>
    <s v="I think a class teacher should also be on inspection team. They are the ones on the coal face dealing with all that is expected of them from all angles. Inspectors and management team are far removed from everyday classroom teaching._x000a_Teachers are more likely to talk frankly to a fellow classroom teacher."/>
    <x v="2"/>
    <s v="Nowadays parents opinions are sought particularly on parent’s evenings using sticky notes which they can record their thoughts. Schools should keep an annual record of this. Questionnaires can sometimes lead to a particular answer depending on how questions are phrased. _x000a_It is also difficult to get a representative cross section of parents."/>
    <x v="6"/>
    <x v="0"/>
    <x v="3"/>
    <s v="At least once every 3 years and not given advanced warning. More like the Care Commission dropping in unannounced. The length of the inspection should be flexible and not a fixed number of days."/>
    <x v="2"/>
    <x v="2"/>
    <x v="0"/>
    <x v="0"/>
    <x v="0"/>
    <x v="0"/>
    <x v="1"/>
    <x v="0"/>
    <x v="0"/>
    <m/>
    <x v="2"/>
    <x v="0"/>
    <x v="1"/>
    <x v="1"/>
    <x v="1"/>
    <x v="0"/>
    <x v="1"/>
    <x v="1"/>
    <x v="1"/>
    <x v="1"/>
    <x v="6"/>
    <x v="1"/>
    <x v="0"/>
    <x v="0"/>
    <x v="0"/>
    <x v="2"/>
    <x v="1"/>
    <x v="0"/>
    <x v="1"/>
    <x v="1"/>
    <x v="1"/>
    <x v="1"/>
    <x v="0"/>
    <x v="1"/>
    <x v="1"/>
    <x v="0"/>
    <x v="0"/>
    <x v="0"/>
    <x v="0"/>
    <x v="1"/>
    <x v="0"/>
    <x v="1"/>
    <x v="0"/>
    <x v="0"/>
    <x v="0"/>
    <x v="0"/>
    <x v="0"/>
    <x v="152"/>
    <x v="0"/>
    <x v="0"/>
    <x v="584"/>
    <x v="0"/>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s v="The only follow up activity by HM inspectors I know about is a follow up inspection. This does not seem helpful . A more practical follow up would be the inspectors actually giving advice and practical help to the school to show how improvements can be made."/>
    <m/>
    <s v="Clear summary of strengths and areas for development"/>
    <m/>
    <m/>
    <m/>
    <m/>
    <s v="Clear explanation of what the school / local authority / proprietor of independent schools is expected to do next"/>
    <s v="Indication of the support needed to make improvements"/>
    <m/>
    <x v="1"/>
    <x v="0"/>
    <m/>
    <s v="Individual"/>
    <x v="0"/>
    <s v="Senior leader or manager "/>
    <x v="13"/>
    <s v="Other, please state:"/>
    <s v="Retired headteacher"/>
    <x v="0"/>
    <x v="0"/>
    <s v="Primary"/>
    <m/>
    <m/>
    <m/>
    <m/>
    <m/>
    <m/>
    <m/>
    <s v="Not Answered"/>
    <m/>
    <m/>
    <m/>
    <s v="Publish response"/>
    <s v="ANON-E7Y6-NXMB-Z"/>
  </r>
  <r>
    <n v="1137"/>
    <m/>
    <s v="c"/>
    <n v="155"/>
    <m/>
    <x v="0"/>
    <x v="2"/>
    <x v="2"/>
    <x v="2"/>
    <x v="1"/>
    <x v="2"/>
    <x v="2"/>
    <s v="Focus group"/>
    <x v="0"/>
    <m/>
    <x v="4"/>
    <m/>
    <x v="3"/>
    <x v="0"/>
    <x v="2"/>
    <m/>
    <x v="3"/>
    <x v="2"/>
    <x v="0"/>
    <x v="1"/>
    <x v="1"/>
    <x v="0"/>
    <x v="1"/>
    <x v="0"/>
    <x v="0"/>
    <m/>
    <x v="1"/>
    <x v="0"/>
    <x v="0"/>
    <x v="1"/>
    <x v="0"/>
    <x v="0"/>
    <x v="1"/>
    <x v="1"/>
    <x v="1"/>
    <x v="1"/>
    <x v="0"/>
    <x v="1"/>
    <x v="2"/>
    <x v="1"/>
    <x v="1"/>
    <x v="0"/>
    <x v="0"/>
    <x v="0"/>
    <x v="0"/>
    <x v="0"/>
    <x v="0"/>
    <x v="0"/>
    <x v="0"/>
    <x v="1"/>
    <x v="0"/>
    <x v="1"/>
    <x v="0"/>
    <x v="4"/>
    <x v="2"/>
    <x v="1"/>
    <x v="0"/>
    <x v="1"/>
    <x v="1"/>
    <x v="1"/>
    <x v="2"/>
    <x v="0"/>
    <x v="0"/>
    <x v="0"/>
    <x v="0"/>
    <x v="0"/>
    <x v="1"/>
    <x v="1"/>
    <x v="0"/>
    <x v="0"/>
    <x v="1"/>
    <x v="1"/>
    <s v="Recommendations for improvement"/>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m/>
    <m/>
    <s v="Examples of effective practice"/>
    <m/>
    <m/>
    <m/>
    <m/>
    <x v="3"/>
    <x v="2"/>
    <m/>
    <s v="Individual"/>
    <x v="0"/>
    <s v="Senior leader or manager "/>
    <x v="14"/>
    <s v="School Senior Leader"/>
    <m/>
    <x v="0"/>
    <x v="0"/>
    <s v="Primary"/>
    <m/>
    <m/>
    <m/>
    <m/>
    <m/>
    <m/>
    <m/>
    <s v="Not Answered"/>
    <m/>
    <m/>
    <m/>
    <s v="Publish response"/>
    <s v="ANON-E7Y6-NC9C-R"/>
  </r>
  <r>
    <n v="1138"/>
    <m/>
    <s v="c"/>
    <n v="160"/>
    <m/>
    <x v="0"/>
    <x v="2"/>
    <x v="2"/>
    <x v="2"/>
    <x v="1"/>
    <x v="2"/>
    <x v="2"/>
    <s v="I think we should look at randomising the selection of pupils for the pupil focus groups in the way that PISA etc randomise their selection of pupils. Perhaps, in the pupil questionnaire, pupils could be asked the Q 'would you like to be part of a focus group to meet with inspectors' and this could be used to select a pool. This would stregthen the current model and be more authentic as there can be the concern that current focus groups are selected on the basis of pupils who the school would like to showcase."/>
    <x v="2"/>
    <m/>
    <x v="3"/>
    <m/>
    <x v="3"/>
    <x v="0"/>
    <x v="0"/>
    <s v="I think inspections can act as a healthy prompt for improvement if the standard is clear. Having more frequent inspections/improvement engagement visits would help with this."/>
    <x v="3"/>
    <x v="2"/>
    <x v="1"/>
    <x v="1"/>
    <x v="1"/>
    <x v="1"/>
    <x v="0"/>
    <x v="1"/>
    <x v="1"/>
    <s v="The tension here is between giving the school prompts for improvement and giving the public confidence in the system. In terms of school improvement, my own view is that grades curtail genuine improvement dialogue as schools are afraid to voice concerns in case it leads to a lower grade. If the system (inspection) is focussed on improvement, there can be a genuine opportunity for dialogue if we remove the high stakes grades. To give the public confidence, I think there has to be a quick annual compliance check with very clear statements of core expectations.  This would be the minimum standard expected and would focus on schools having embedded core procedures for keeping children safe etc."/>
    <x v="1"/>
    <x v="0"/>
    <x v="1"/>
    <x v="4"/>
    <x v="0"/>
    <x v="0"/>
    <x v="0"/>
    <x v="0"/>
    <x v="0"/>
    <x v="0"/>
    <x v="5"/>
    <x v="0"/>
    <x v="2"/>
    <x v="0"/>
    <x v="0"/>
    <x v="4"/>
    <x v="0"/>
    <x v="0"/>
    <x v="1"/>
    <x v="1"/>
    <x v="1"/>
    <x v="0"/>
    <x v="1"/>
    <x v="1"/>
    <x v="1"/>
    <x v="0"/>
    <x v="4"/>
    <x v="4"/>
    <x v="2"/>
    <x v="1"/>
    <x v="0"/>
    <x v="1"/>
    <x v="0"/>
    <x v="0"/>
    <x v="4"/>
    <x v="0"/>
    <x v="1"/>
    <x v="153"/>
    <x v="0"/>
    <x v="0"/>
    <x v="585"/>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m/>
    <m/>
    <m/>
    <s v="Examples of effective practice"/>
    <s v="Recommendations for improvement"/>
    <s v="Clear explanation of what the school / local authority / proprietor of independent schools is expected to do next"/>
    <m/>
    <m/>
    <x v="0"/>
    <x v="0"/>
    <s v="I stronly believe that schools should have annual visits and that this could be more involved if it is required. This will require additional resourcing."/>
    <s v="Individual"/>
    <x v="0"/>
    <s v="Senior leader or manager "/>
    <x v="14"/>
    <s v="School Senior Leader"/>
    <m/>
    <x v="0"/>
    <x v="0"/>
    <s v="Primary"/>
    <m/>
    <m/>
    <s v="Secondary"/>
    <m/>
    <m/>
    <s v="Other, please state:"/>
    <s v="Grant maintained"/>
    <s v="Not Answered"/>
    <m/>
    <m/>
    <m/>
    <s v="Publish response"/>
    <s v="ANON-E7Y6-NC9A-P"/>
  </r>
  <r>
    <n v="1139"/>
    <m/>
    <s v="c"/>
    <n v="220"/>
    <m/>
    <x v="0"/>
    <x v="2"/>
    <x v="2"/>
    <x v="2"/>
    <x v="1"/>
    <x v="2"/>
    <x v="2"/>
    <s v="Focus groups rather than questionnaires- experience as an educator has shown questionnaires can be completed in haste and don't give true reflection."/>
    <x v="0"/>
    <s v="Opportunities to discuss their observed lessons, talk through strengths and challenges."/>
    <x v="3"/>
    <m/>
    <x v="2"/>
    <x v="1"/>
    <x v="1"/>
    <m/>
    <x v="2"/>
    <x v="0"/>
    <x v="1"/>
    <x v="0"/>
    <x v="0"/>
    <x v="0"/>
    <x v="1"/>
    <x v="0"/>
    <x v="0"/>
    <m/>
    <x v="1"/>
    <x v="0"/>
    <x v="1"/>
    <x v="1"/>
    <x v="0"/>
    <x v="0"/>
    <x v="1"/>
    <x v="1"/>
    <x v="0"/>
    <x v="1"/>
    <x v="0"/>
    <x v="0"/>
    <x v="0"/>
    <x v="2"/>
    <x v="0"/>
    <x v="2"/>
    <x v="0"/>
    <x v="0"/>
    <x v="0"/>
    <x v="1"/>
    <x v="1"/>
    <x v="1"/>
    <x v="0"/>
    <x v="0"/>
    <x v="1"/>
    <x v="0"/>
    <x v="2"/>
    <x v="0"/>
    <x v="0"/>
    <x v="1"/>
    <x v="0"/>
    <x v="1"/>
    <x v="0"/>
    <x v="2"/>
    <x v="2"/>
    <x v="0"/>
    <x v="0"/>
    <x v="0"/>
    <x v="0"/>
    <x v="0"/>
    <x v="586"/>
    <x v="0"/>
    <x v="0"/>
    <x v="1"/>
    <x v="0"/>
    <x v="1"/>
    <s v="Recommendations for improvement"/>
    <s v="Clear explanation of what the school / local authority / proprietor of independent schools is expected to do next"/>
    <m/>
    <m/>
    <m/>
    <m/>
    <m/>
    <s v="Clear summary of strengths and areas for development"/>
    <m/>
    <m/>
    <s v="Examples of effective practice"/>
    <m/>
    <s v="Clear explanation of what the school / local authority / proprietor of independent schools is expected to do next"/>
    <m/>
    <m/>
    <x v="0"/>
    <x v="1"/>
    <m/>
    <s v="Individual"/>
    <x v="0"/>
    <s v="Senior leader or manager "/>
    <x v="14"/>
    <s v="School Senior Leader"/>
    <m/>
    <x v="0"/>
    <x v="0"/>
    <s v="Primary"/>
    <m/>
    <m/>
    <m/>
    <m/>
    <m/>
    <m/>
    <m/>
    <s v="Not Answered"/>
    <m/>
    <m/>
    <m/>
    <s v="Do not publish response"/>
    <s v="ANON-E7Y6-NCDW-Q"/>
  </r>
  <r>
    <n v="1140"/>
    <m/>
    <s v="c"/>
    <n v="588"/>
    <m/>
    <x v="0"/>
    <x v="2"/>
    <x v="2"/>
    <x v="5"/>
    <x v="1"/>
    <x v="1"/>
    <x v="0"/>
    <s v="In addition to observing lessons, inspection team members should prepare and deliver a lesson themselves thay is appropriate to the stage being taught- during this_x000a_they will accurately be able to ascertain the quality of learning and teaching ,_x000a_aspiration and expectation that exists within the school. This will also increase the credibility of the inspection teams and school staff will feel more supported."/>
    <x v="0"/>
    <s v="Remove school grading and also not publishing the questionnaire results . Make them part of the evidence and also share with HT but do not publish. _x000a_This will allow staff to be honest. _x000a_Many staff do not disclose a bullying culture due to the publication of the questionnaire results and the publication of school grading_x000a_Truly use the inspection process for improvement and remove the grading and provide commentary only"/>
    <x v="4"/>
    <s v="Change the format of reporting on inspections._x000a_ Do not publish the questionnaire data- doing so pushes HTs and LAs towards a culture of ‘pleasing’ rather than making sound professional and fair decisions. _x000a__x000a_Parents can take the opportunity to display their annoyance at decisions that haven’t gone their way and HMIe are giving those parents the power to embarrass the school very publicly."/>
    <x v="0"/>
    <x v="0"/>
    <x v="5"/>
    <s v="A 10 -12 year cycle and removal of gradings_x000a_ comments only- if you wish to raise attainment remove the grading._x000a_Think of the research -_x000a_grading only- no improvement_x000a_comment and grading- learners ( in this case schools)   look at the grade and no improvement_x000a_comment only- improvement happens"/>
    <x v="1"/>
    <x v="1"/>
    <x v="1"/>
    <x v="1"/>
    <x v="2"/>
    <x v="0"/>
    <x v="0"/>
    <x v="1"/>
    <x v="0"/>
    <s v="A simple evaluatory format could be used instead of the lengthy narrative assessments currently in use_x000a_Strengths -Areas for Development &amp; Next steps for each QI"/>
    <x v="2"/>
    <x v="272"/>
    <x v="1"/>
    <x v="1"/>
    <x v="0"/>
    <x v="0"/>
    <x v="1"/>
    <x v="0"/>
    <x v="1"/>
    <x v="0"/>
    <x v="3"/>
    <x v="0"/>
    <x v="2"/>
    <x v="0"/>
    <x v="0"/>
    <x v="2"/>
    <x v="0"/>
    <x v="0"/>
    <x v="0"/>
    <x v="1"/>
    <x v="1"/>
    <x v="0"/>
    <x v="0"/>
    <x v="1"/>
    <x v="1"/>
    <x v="0"/>
    <x v="0"/>
    <x v="0"/>
    <x v="0"/>
    <x v="1"/>
    <x v="0"/>
    <x v="1"/>
    <x v="0"/>
    <x v="0"/>
    <x v="2"/>
    <x v="1"/>
    <x v="1"/>
    <x v="154"/>
    <x v="3"/>
    <x v="88"/>
    <x v="587"/>
    <x v="1"/>
    <x v="0"/>
    <x v="0"/>
    <x v="1"/>
    <x v="0"/>
    <s v="Recommendations for improvement"/>
    <s v="Clear explanation of what the school / local authority / proprietor of independent schools is expected to do next"/>
    <m/>
    <m/>
    <m/>
    <s v="Removing long narrative wordy comments and examples - these are certainly not read by the majority of parents and not much use to schools"/>
    <s v="Language and content which reflects the context of the school"/>
    <s v="Clear summary of strengths and areas for development"/>
    <m/>
    <m/>
    <m/>
    <s v="Recommendations for improvement"/>
    <m/>
    <m/>
    <m/>
    <x v="6"/>
    <x v="2"/>
    <m/>
    <s v="Individual"/>
    <x v="0"/>
    <s v="Senior leader or manager "/>
    <x v="14"/>
    <s v="School Senior Leader"/>
    <m/>
    <x v="0"/>
    <x v="0"/>
    <s v="Primary"/>
    <m/>
    <m/>
    <m/>
    <m/>
    <m/>
    <m/>
    <m/>
    <s v="Not Answered"/>
    <m/>
    <m/>
    <m/>
    <s v="Publish response"/>
    <s v="ANON-E7Y6-NXBQ-4"/>
  </r>
  <r>
    <n v="1141"/>
    <m/>
    <s v="c"/>
    <n v="627"/>
    <m/>
    <x v="0"/>
    <x v="2"/>
    <x v="2"/>
    <x v="5"/>
    <x v="0"/>
    <x v="2"/>
    <x v="0"/>
    <s v="Low stakes conversations. Not highly prepped focus groups. Interactions in playground, playrooms etc. would give a more accurate reflection of the pupil’s views."/>
    <x v="0"/>
    <s v="Again a more informal and conversational approach to this where all staff members must offer their views- not on a voluntary basis."/>
    <x v="0"/>
    <s v="Due to working commitments for many parents they can’t attend during the school day, an evening drop in session during or pre inspection to discuss in a sit down approach."/>
    <x v="5"/>
    <x v="0"/>
    <x v="0"/>
    <m/>
    <x v="1"/>
    <x v="1"/>
    <x v="1"/>
    <x v="1"/>
    <x v="1"/>
    <x v="0"/>
    <x v="0"/>
    <x v="1"/>
    <x v="0"/>
    <m/>
    <x v="3"/>
    <x v="273"/>
    <x v="0"/>
    <x v="2"/>
    <x v="0"/>
    <x v="0"/>
    <x v="0"/>
    <x v="0"/>
    <x v="1"/>
    <x v="0"/>
    <x v="6"/>
    <x v="0"/>
    <x v="0"/>
    <x v="1"/>
    <x v="1"/>
    <x v="5"/>
    <x v="0"/>
    <x v="0"/>
    <x v="1"/>
    <x v="1"/>
    <x v="1"/>
    <x v="0"/>
    <x v="0"/>
    <x v="1"/>
    <x v="1"/>
    <x v="0"/>
    <x v="0"/>
    <x v="0"/>
    <x v="2"/>
    <x v="1"/>
    <x v="0"/>
    <x v="1"/>
    <x v="0"/>
    <x v="0"/>
    <x v="0"/>
    <x v="0"/>
    <x v="1"/>
    <x v="0"/>
    <x v="1"/>
    <x v="0"/>
    <x v="588"/>
    <x v="0"/>
    <x v="0"/>
    <x v="0"/>
    <x v="0"/>
    <x v="0"/>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s v="Clear explanation of any inspection grades if these are part of the inspection"/>
    <s v="Examples of effective practice"/>
    <s v="Recommendations for improvement"/>
    <s v="Clear explanation of what the school / local authority / proprietor of independent schools is expected to do next"/>
    <s v="Indication of the support needed to make improvements"/>
    <s v="Any planned follow-up activity by HM Inspectors"/>
    <x v="0"/>
    <x v="0"/>
    <m/>
    <s v="Individual"/>
    <x v="0"/>
    <s v="Senior leader or manager "/>
    <x v="14"/>
    <s v="School Senior Leader"/>
    <m/>
    <x v="0"/>
    <x v="0"/>
    <s v="Primary"/>
    <m/>
    <m/>
    <m/>
    <m/>
    <m/>
    <m/>
    <m/>
    <s v="Not Answered"/>
    <m/>
    <m/>
    <m/>
    <s v="Publish response"/>
    <s v="ANON-E7Y6-NX9C-D"/>
  </r>
  <r>
    <n v="1142"/>
    <m/>
    <s v="c"/>
    <n v="650"/>
    <m/>
    <x v="0"/>
    <x v="2"/>
    <x v="0"/>
    <x v="1"/>
    <x v="1"/>
    <x v="2"/>
    <x v="0"/>
    <m/>
    <x v="0"/>
    <m/>
    <x v="2"/>
    <m/>
    <x v="6"/>
    <x v="1"/>
    <x v="2"/>
    <m/>
    <x v="0"/>
    <x v="3"/>
    <x v="2"/>
    <x v="0"/>
    <x v="3"/>
    <x v="0"/>
    <x v="0"/>
    <x v="1"/>
    <x v="0"/>
    <m/>
    <x v="1"/>
    <x v="0"/>
    <x v="1"/>
    <x v="1"/>
    <x v="0"/>
    <x v="0"/>
    <x v="1"/>
    <x v="1"/>
    <x v="1"/>
    <x v="0"/>
    <x v="2"/>
    <x v="0"/>
    <x v="1"/>
    <x v="0"/>
    <x v="0"/>
    <x v="2"/>
    <x v="1"/>
    <x v="0"/>
    <x v="0"/>
    <x v="0"/>
    <x v="1"/>
    <x v="0"/>
    <x v="1"/>
    <x v="1"/>
    <x v="0"/>
    <x v="0"/>
    <x v="0"/>
    <x v="0"/>
    <x v="2"/>
    <x v="1"/>
    <x v="0"/>
    <x v="1"/>
    <x v="0"/>
    <x v="0"/>
    <x v="0"/>
    <x v="0"/>
    <x v="1"/>
    <x v="0"/>
    <x v="0"/>
    <x v="0"/>
    <x v="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s v="Timely publication after the inspection"/>
    <m/>
    <m/>
    <m/>
    <m/>
    <m/>
    <m/>
    <x v="0"/>
    <x v="0"/>
    <m/>
    <s v="Individual"/>
    <x v="0"/>
    <s v="Senior leader or manager "/>
    <x v="14"/>
    <s v="School Senior Leader"/>
    <m/>
    <x v="0"/>
    <x v="0"/>
    <m/>
    <m/>
    <m/>
    <s v="Secondary"/>
    <m/>
    <m/>
    <m/>
    <m/>
    <s v="Not Answered"/>
    <m/>
    <m/>
    <m/>
    <s v="Do not publish response"/>
    <s v="ANON-E7Y6-NXKU-H"/>
  </r>
  <r>
    <n v="1143"/>
    <m/>
    <s v="c"/>
    <n v="662"/>
    <m/>
    <x v="0"/>
    <x v="2"/>
    <x v="0"/>
    <x v="3"/>
    <x v="4"/>
    <x v="0"/>
    <x v="0"/>
    <s v="Inspectors ought to spend more time speaking to students during interval and lunch to really get a sense of a school's performance rather than wading through folders of fabricated data"/>
    <x v="0"/>
    <s v="Make sure ALL staff contribute.  Generally, those with negative views take the time to feedback"/>
    <x v="2"/>
    <m/>
    <x v="2"/>
    <x v="1"/>
    <x v="2"/>
    <m/>
    <x v="2"/>
    <x v="0"/>
    <x v="0"/>
    <x v="0"/>
    <x v="3"/>
    <x v="0"/>
    <x v="1"/>
    <x v="0"/>
    <x v="0"/>
    <m/>
    <x v="1"/>
    <x v="0"/>
    <x v="3"/>
    <x v="1"/>
    <x v="0"/>
    <x v="0"/>
    <x v="0"/>
    <x v="0"/>
    <x v="1"/>
    <x v="1"/>
    <x v="3"/>
    <x v="0"/>
    <x v="2"/>
    <x v="2"/>
    <x v="0"/>
    <x v="4"/>
    <x v="0"/>
    <x v="1"/>
    <x v="0"/>
    <x v="3"/>
    <x v="0"/>
    <x v="0"/>
    <x v="0"/>
    <x v="0"/>
    <x v="1"/>
    <x v="1"/>
    <x v="2"/>
    <x v="4"/>
    <x v="2"/>
    <x v="0"/>
    <x v="2"/>
    <x v="0"/>
    <x v="1"/>
    <x v="2"/>
    <x v="0"/>
    <x v="1"/>
    <x v="0"/>
    <x v="0"/>
    <x v="1"/>
    <x v="0"/>
    <x v="589"/>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s v="Recommendations for improvement"/>
    <m/>
    <m/>
    <m/>
    <x v="4"/>
    <x v="0"/>
    <m/>
    <s v="Individual"/>
    <x v="0"/>
    <s v="Senior leader or manager "/>
    <x v="14"/>
    <s v="School Senior Leader"/>
    <m/>
    <x v="0"/>
    <x v="0"/>
    <m/>
    <m/>
    <m/>
    <s v="Secondary"/>
    <m/>
    <m/>
    <m/>
    <m/>
    <s v="Local authority"/>
    <m/>
    <m/>
    <m/>
    <s v="Publish response"/>
    <s v="ANON-E7Y6-NXRJ-D"/>
  </r>
  <r>
    <n v="1144"/>
    <m/>
    <s v="c"/>
    <n v="704"/>
    <m/>
    <x v="0"/>
    <x v="2"/>
    <x v="0"/>
    <x v="1"/>
    <x v="1"/>
    <x v="1"/>
    <x v="2"/>
    <s v="QR codes_x000a_At assembly_x000a_Class/group chat with people they know"/>
    <x v="1"/>
    <s v="QR codes_x000a_Padlet"/>
    <x v="2"/>
    <s v="A random selection or a general invite should be put out to have an informal cafe style chat"/>
    <x v="6"/>
    <x v="1"/>
    <x v="2"/>
    <m/>
    <x v="2"/>
    <x v="0"/>
    <x v="2"/>
    <x v="0"/>
    <x v="3"/>
    <x v="0"/>
    <x v="1"/>
    <x v="0"/>
    <x v="0"/>
    <m/>
    <x v="0"/>
    <x v="0"/>
    <x v="0"/>
    <x v="1"/>
    <x v="0"/>
    <x v="0"/>
    <x v="0"/>
    <x v="0"/>
    <x v="0"/>
    <x v="1"/>
    <x v="6"/>
    <x v="4"/>
    <x v="0"/>
    <x v="0"/>
    <x v="0"/>
    <x v="2"/>
    <x v="0"/>
    <x v="0"/>
    <x v="0"/>
    <x v="0"/>
    <x v="1"/>
    <x v="1"/>
    <x v="0"/>
    <x v="0"/>
    <x v="1"/>
    <x v="0"/>
    <x v="0"/>
    <x v="0"/>
    <x v="0"/>
    <x v="1"/>
    <x v="0"/>
    <x v="1"/>
    <x v="0"/>
    <x v="2"/>
    <x v="0"/>
    <x v="0"/>
    <x v="0"/>
    <x v="0"/>
    <x v="0"/>
    <x v="0"/>
    <x v="590"/>
    <x v="1"/>
    <x v="0"/>
    <x v="1"/>
    <x v="1"/>
    <x v="1"/>
    <s v="Recommendations for improvement"/>
    <m/>
    <m/>
    <s v="Any planned follow-up activity by HM Inspectors"/>
    <m/>
    <m/>
    <s v="Language and content which reflects the context of the school"/>
    <s v="Clear summary of strengths and areas for development"/>
    <m/>
    <m/>
    <s v="Examples of effective practice"/>
    <m/>
    <m/>
    <m/>
    <m/>
    <x v="0"/>
    <x v="1"/>
    <m/>
    <s v="Individual"/>
    <x v="0"/>
    <s v="Senior leader or manager "/>
    <x v="14"/>
    <s v="School Senior Leader"/>
    <m/>
    <x v="0"/>
    <x v="0"/>
    <s v="Primary"/>
    <m/>
    <m/>
    <m/>
    <m/>
    <m/>
    <m/>
    <m/>
    <s v="Not Answered"/>
    <m/>
    <m/>
    <m/>
    <s v="Publish response"/>
    <s v="ANON-E7Y6-NXJ9-M"/>
  </r>
  <r>
    <n v="1145"/>
    <m/>
    <s v="c"/>
    <n v="853"/>
    <m/>
    <x v="0"/>
    <x v="2"/>
    <x v="0"/>
    <x v="3"/>
    <x v="1"/>
    <x v="2"/>
    <x v="0"/>
    <m/>
    <x v="2"/>
    <m/>
    <x v="3"/>
    <m/>
    <x v="2"/>
    <x v="1"/>
    <x v="3"/>
    <m/>
    <x v="1"/>
    <x v="1"/>
    <x v="1"/>
    <x v="1"/>
    <x v="2"/>
    <x v="0"/>
    <x v="0"/>
    <x v="1"/>
    <x v="0"/>
    <m/>
    <x v="0"/>
    <x v="0"/>
    <x v="5"/>
    <x v="1"/>
    <x v="1"/>
    <x v="1"/>
    <x v="1"/>
    <x v="1"/>
    <x v="0"/>
    <x v="0"/>
    <x v="3"/>
    <x v="0"/>
    <x v="2"/>
    <x v="1"/>
    <x v="0"/>
    <x v="0"/>
    <x v="0"/>
    <x v="0"/>
    <x v="1"/>
    <x v="0"/>
    <x v="0"/>
    <x v="1"/>
    <x v="0"/>
    <x v="0"/>
    <x v="0"/>
    <x v="1"/>
    <x v="0"/>
    <x v="0"/>
    <x v="0"/>
    <x v="0"/>
    <x v="2"/>
    <x v="0"/>
    <x v="1"/>
    <x v="2"/>
    <x v="2"/>
    <x v="1"/>
    <x v="0"/>
    <x v="155"/>
    <x v="0"/>
    <x v="0"/>
    <x v="1"/>
    <x v="1"/>
    <x v="0"/>
    <x v="0"/>
    <x v="1"/>
    <x v="0"/>
    <m/>
    <m/>
    <m/>
    <m/>
    <m/>
    <m/>
    <m/>
    <s v="Clear summary of strengths and areas for development"/>
    <s v="Timely publication after the inspection"/>
    <m/>
    <s v="Examples of effective practice"/>
    <m/>
    <m/>
    <m/>
    <m/>
    <x v="4"/>
    <x v="3"/>
    <m/>
    <s v="Individual"/>
    <x v="0"/>
    <s v="Senior leader or manager "/>
    <x v="14"/>
    <s v="School Senior Leader"/>
    <m/>
    <x v="0"/>
    <x v="0"/>
    <s v="Primary"/>
    <m/>
    <m/>
    <m/>
    <m/>
    <m/>
    <m/>
    <m/>
    <s v="Not Answered"/>
    <m/>
    <m/>
    <m/>
    <s v="Publish response"/>
    <s v="ANON-E7Y6-NXG8-G"/>
  </r>
  <r>
    <n v="1146"/>
    <m/>
    <s v="c"/>
    <n v="883"/>
    <m/>
    <x v="0"/>
    <x v="2"/>
    <x v="2"/>
    <x v="1"/>
    <x v="1"/>
    <x v="0"/>
    <x v="0"/>
    <s v="Questionnaires - perhaps via a child friendly app.  _x000a_Vlogs sharing with young people who is coming to inspect and their role so they can better engage. _x000a_Focus groups_x000a_Talking to YP during lessons/social times."/>
    <x v="0"/>
    <s v="As current practice"/>
    <x v="2"/>
    <s v="As current methods."/>
    <x v="2"/>
    <x v="0"/>
    <x v="0"/>
    <s v="I think there should be a full model every 10 years but with something else on a smaller scale than a short model every 5 years."/>
    <x v="2"/>
    <x v="0"/>
    <x v="1"/>
    <x v="0"/>
    <x v="0"/>
    <x v="0"/>
    <x v="1"/>
    <x v="0"/>
    <x v="0"/>
    <m/>
    <x v="5"/>
    <x v="274"/>
    <x v="1"/>
    <x v="0"/>
    <x v="0"/>
    <x v="0"/>
    <x v="0"/>
    <x v="0"/>
    <x v="0"/>
    <x v="0"/>
    <x v="4"/>
    <x v="1"/>
    <x v="0"/>
    <x v="0"/>
    <x v="0"/>
    <x v="2"/>
    <x v="0"/>
    <x v="1"/>
    <x v="0"/>
    <x v="1"/>
    <x v="1"/>
    <x v="1"/>
    <x v="0"/>
    <x v="1"/>
    <x v="1"/>
    <x v="0"/>
    <x v="0"/>
    <x v="0"/>
    <x v="0"/>
    <x v="0"/>
    <x v="0"/>
    <x v="1"/>
    <x v="0"/>
    <x v="2"/>
    <x v="2"/>
    <x v="1"/>
    <x v="0"/>
    <x v="0"/>
    <x v="0"/>
    <x v="0"/>
    <x v="59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s v="Examples of effective practice"/>
    <m/>
    <m/>
    <m/>
    <m/>
    <x v="3"/>
    <x v="1"/>
    <m/>
    <s v="Individual"/>
    <x v="0"/>
    <s v="Senior leader or manager "/>
    <x v="14"/>
    <s v="School Senior Leader"/>
    <m/>
    <x v="0"/>
    <x v="0"/>
    <s v="Primary"/>
    <m/>
    <m/>
    <m/>
    <m/>
    <m/>
    <m/>
    <m/>
    <s v="Not Answered"/>
    <m/>
    <m/>
    <m/>
    <s v="Publish response"/>
    <s v="ANON-E7Y6-NXP4-N"/>
  </r>
  <r>
    <n v="1147"/>
    <m/>
    <s v="c"/>
    <n v="887"/>
    <m/>
    <x v="0"/>
    <x v="2"/>
    <x v="3"/>
    <x v="3"/>
    <x v="0"/>
    <x v="2"/>
    <x v="3"/>
    <m/>
    <x v="2"/>
    <m/>
    <x v="3"/>
    <m/>
    <x v="0"/>
    <x v="1"/>
    <x v="4"/>
    <s v="School inspections should be lead by the Local Authority with other local heads. It should be an ongoing review and evaluation approach as opposed to a drop in where you are only seeing a snapshot. Having a more systematic ongoing approach would be less stressful for staff and leaders and should allow for areas of concern to be identified sooner, with next steps highlighted and reviewed."/>
    <x v="1"/>
    <x v="1"/>
    <x v="1"/>
    <x v="1"/>
    <x v="1"/>
    <x v="0"/>
    <x v="0"/>
    <x v="0"/>
    <x v="0"/>
    <m/>
    <x v="3"/>
    <x v="275"/>
    <x v="6"/>
    <x v="4"/>
    <x v="0"/>
    <x v="0"/>
    <x v="0"/>
    <x v="0"/>
    <x v="0"/>
    <x v="0"/>
    <x v="6"/>
    <x v="0"/>
    <x v="0"/>
    <x v="0"/>
    <x v="0"/>
    <x v="0"/>
    <x v="0"/>
    <x v="0"/>
    <x v="1"/>
    <x v="0"/>
    <x v="1"/>
    <x v="0"/>
    <x v="0"/>
    <x v="1"/>
    <x v="1"/>
    <x v="0"/>
    <x v="0"/>
    <x v="0"/>
    <x v="2"/>
    <x v="1"/>
    <x v="0"/>
    <x v="1"/>
    <x v="0"/>
    <x v="3"/>
    <x v="2"/>
    <x v="0"/>
    <x v="0"/>
    <x v="0"/>
    <x v="0"/>
    <x v="0"/>
    <x v="1"/>
    <x v="1"/>
    <x v="0"/>
    <x v="0"/>
    <x v="1"/>
    <x v="1"/>
    <s v="Recommendations for improvement"/>
    <s v="Clear explanation of what the school / local authority / proprietor of independent schools is expected to do next"/>
    <s v="Indication of the support needed to make improvements"/>
    <m/>
    <m/>
    <m/>
    <m/>
    <s v="Clear summary of strengths and areas for development"/>
    <s v="Timely publication after the inspection"/>
    <m/>
    <m/>
    <s v="Recommendations for improvement"/>
    <m/>
    <m/>
    <m/>
    <x v="0"/>
    <x v="3"/>
    <m/>
    <s v="Individual"/>
    <x v="0"/>
    <s v="Senior leader or manager "/>
    <x v="14"/>
    <s v="School Senior Leader"/>
    <m/>
    <x v="0"/>
    <x v="0"/>
    <s v="Primary"/>
    <m/>
    <m/>
    <m/>
    <m/>
    <m/>
    <m/>
    <m/>
    <s v="Not Answered"/>
    <m/>
    <m/>
    <m/>
    <s v="Do not publish response"/>
    <s v="ANON-E7Y6-NXP7-R"/>
  </r>
  <r>
    <n v="1148"/>
    <m/>
    <s v="c"/>
    <n v="894"/>
    <m/>
    <x v="0"/>
    <x v="2"/>
    <x v="1"/>
    <x v="5"/>
    <x v="1"/>
    <x v="5"/>
    <x v="2"/>
    <s v="Discussions_x000a_Questionnaires"/>
    <x v="1"/>
    <s v="Discussions _x000a_Questionnaires"/>
    <x v="2"/>
    <s v="Discussions"/>
    <x v="6"/>
    <x v="0"/>
    <x v="1"/>
    <m/>
    <x v="2"/>
    <x v="0"/>
    <x v="2"/>
    <x v="0"/>
    <x v="1"/>
    <x v="0"/>
    <x v="0"/>
    <x v="1"/>
    <x v="0"/>
    <m/>
    <x v="1"/>
    <x v="0"/>
    <x v="1"/>
    <x v="2"/>
    <x v="0"/>
    <x v="0"/>
    <x v="0"/>
    <x v="2"/>
    <x v="0"/>
    <x v="0"/>
    <x v="6"/>
    <x v="0"/>
    <x v="2"/>
    <x v="0"/>
    <x v="1"/>
    <x v="2"/>
    <x v="0"/>
    <x v="1"/>
    <x v="1"/>
    <x v="0"/>
    <x v="1"/>
    <x v="3"/>
    <x v="0"/>
    <x v="1"/>
    <x v="1"/>
    <x v="0"/>
    <x v="2"/>
    <x v="2"/>
    <x v="3"/>
    <x v="1"/>
    <x v="0"/>
    <x v="1"/>
    <x v="1"/>
    <x v="4"/>
    <x v="2"/>
    <x v="0"/>
    <x v="1"/>
    <x v="0"/>
    <x v="0"/>
    <x v="0"/>
    <x v="592"/>
    <x v="1"/>
    <x v="0"/>
    <x v="0"/>
    <x v="1"/>
    <x v="0"/>
    <s v="Recommendations for improvement"/>
    <m/>
    <s v="Indication of the support needed to make improvements"/>
    <m/>
    <m/>
    <m/>
    <m/>
    <s v="Clear summary of strengths and areas for development"/>
    <m/>
    <m/>
    <m/>
    <s v="Recommendations for improvement"/>
    <s v="Clear explanation of what the school / local authority / proprietor of independent schools is expected to do next"/>
    <m/>
    <m/>
    <x v="4"/>
    <x v="1"/>
    <m/>
    <s v="Individual"/>
    <x v="0"/>
    <s v="Senior leader or manager "/>
    <x v="14"/>
    <s v="School Senior Leader"/>
    <m/>
    <x v="0"/>
    <x v="0"/>
    <s v="Primary"/>
    <m/>
    <m/>
    <m/>
    <m/>
    <m/>
    <m/>
    <m/>
    <s v="Not Answered"/>
    <m/>
    <m/>
    <m/>
    <s v="Publish response"/>
    <s v="ANON-E7Y6-NX5V-V"/>
  </r>
  <r>
    <n v="1149"/>
    <m/>
    <s v="c"/>
    <n v="903"/>
    <m/>
    <x v="0"/>
    <x v="2"/>
    <x v="2"/>
    <x v="3"/>
    <x v="0"/>
    <x v="0"/>
    <x v="0"/>
    <s v="Engagement with local authority youth forums"/>
    <x v="2"/>
    <m/>
    <x v="4"/>
    <m/>
    <x v="3"/>
    <x v="0"/>
    <x v="0"/>
    <m/>
    <x v="2"/>
    <x v="5"/>
    <x v="1"/>
    <x v="2"/>
    <x v="1"/>
    <x v="0"/>
    <x v="1"/>
    <x v="0"/>
    <x v="0"/>
    <m/>
    <x v="3"/>
    <x v="70"/>
    <x v="0"/>
    <x v="0"/>
    <x v="0"/>
    <x v="1"/>
    <x v="4"/>
    <x v="2"/>
    <x v="1"/>
    <x v="1"/>
    <x v="0"/>
    <x v="0"/>
    <x v="2"/>
    <x v="1"/>
    <x v="0"/>
    <x v="2"/>
    <x v="1"/>
    <x v="1"/>
    <x v="0"/>
    <x v="0"/>
    <x v="1"/>
    <x v="1"/>
    <x v="0"/>
    <x v="0"/>
    <x v="1"/>
    <x v="0"/>
    <x v="2"/>
    <x v="2"/>
    <x v="0"/>
    <x v="0"/>
    <x v="0"/>
    <x v="1"/>
    <x v="0"/>
    <x v="0"/>
    <x v="2"/>
    <x v="1"/>
    <x v="1"/>
    <x v="0"/>
    <x v="0"/>
    <x v="0"/>
    <x v="593"/>
    <x v="1"/>
    <x v="0"/>
    <x v="0"/>
    <x v="0"/>
    <x v="1"/>
    <s v="Recommendations for improvement"/>
    <s v="Clear explanation of what the school / local authority / proprietor of independent schools is expected to do next"/>
    <s v="Indication of the support needed to make improvements"/>
    <m/>
    <m/>
    <m/>
    <m/>
    <s v="Clear summary of strengths and areas for development"/>
    <m/>
    <m/>
    <m/>
    <m/>
    <s v="Clear explanation of what the school / local authority / proprietor of independent schools is expected to do next"/>
    <s v="Indication of the support needed to make improvements"/>
    <m/>
    <x v="1"/>
    <x v="2"/>
    <m/>
    <s v="Individual"/>
    <x v="0"/>
    <s v="Senior leader or manager "/>
    <x v="14"/>
    <s v="School Senior Leader"/>
    <m/>
    <x v="0"/>
    <x v="0"/>
    <s v="Primary"/>
    <m/>
    <m/>
    <m/>
    <m/>
    <m/>
    <m/>
    <m/>
    <s v="Local authority"/>
    <m/>
    <m/>
    <m/>
    <s v="Publish response"/>
    <s v="ANON-E7Y6-NX5U-U"/>
  </r>
  <r>
    <n v="1150"/>
    <m/>
    <s v="c"/>
    <n v="947"/>
    <m/>
    <x v="0"/>
    <x v="2"/>
    <x v="2"/>
    <x v="0"/>
    <x v="4"/>
    <x v="2"/>
    <x v="0"/>
    <s v="Use of Pupil Voice groups to speak with Inspection Team. Not just Pupil Councils but a variety of groups in schools ie Eco/Health Committees, Mentoring or targeted support Groups, Laudato Si/Caritas etc._x000a__x000a_Personal contact with the groups would be key but other forms of gathering opinions may be sought through Online questionnaires as appropriate to age and stage of pupils."/>
    <x v="0"/>
    <s v="Meeting of small groups of school staff (both teaching and non-teaching staff where appropriate) during inspections._x000a_Views sought through anonymous questionnaires from staff team members._x000a_Support given to staff regarding appropriate content/points for discussion is given in order that staff teams remain focused on the particular views sought and do not 'drift off' into other non-relevant areas for that time or questions."/>
    <x v="0"/>
    <s v="All means should be used to seek parental views...focus group in person to meet Team (ie Parent Council)._x000a_Consideration given as to the needs of the parents ie EAL support._x000a_Questionnaires (paper and online) should be available in the main languages of the school ie English, Arabic, Mandarin as appropriate in order that parents can participate accordingly-ensuring a more thorough and variety of views sought without exclusion._x000a__x000a_Inspectors must seek out and listen carefully to the views of Parent Council Chair as well as other PC members ie Church Representative (where applicable)."/>
    <x v="5"/>
    <x v="2"/>
    <x v="2"/>
    <m/>
    <x v="0"/>
    <x v="3"/>
    <x v="2"/>
    <x v="0"/>
    <x v="3"/>
    <x v="0"/>
    <x v="1"/>
    <x v="0"/>
    <x v="1"/>
    <s v="Continue to develop and seek out the support networks that schools access and signpost families to in order to support their children and families, often outwith the school day...ie Community, Parish, local authority or third-party sectors links. _x000a__x000a_Often these may not be seen as academic but through their support, schools are able to assist families ie with School packs, breakfast clubs (not authority but school led) clothing, local sport or community groups, food vouchers etc which in turn can raise attainment as well as attendance, especially for our more vulnerable pupils and families and contributes to the overall quality of education as children are supported and ready to learn."/>
    <x v="0"/>
    <x v="0"/>
    <x v="0"/>
    <x v="0"/>
    <x v="0"/>
    <x v="0"/>
    <x v="0"/>
    <x v="0"/>
    <x v="0"/>
    <x v="1"/>
    <x v="0"/>
    <x v="1"/>
    <x v="0"/>
    <x v="1"/>
    <x v="0"/>
    <x v="2"/>
    <x v="0"/>
    <x v="0"/>
    <x v="1"/>
    <x v="1"/>
    <x v="1"/>
    <x v="1"/>
    <x v="1"/>
    <x v="1"/>
    <x v="1"/>
    <x v="0"/>
    <x v="4"/>
    <x v="4"/>
    <x v="2"/>
    <x v="1"/>
    <x v="0"/>
    <x v="1"/>
    <x v="0"/>
    <x v="0"/>
    <x v="0"/>
    <x v="0"/>
    <x v="1"/>
    <x v="0"/>
    <x v="0"/>
    <x v="89"/>
    <x v="594"/>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m/>
    <m/>
    <m/>
    <s v="Indication of the support needed to make improvements"/>
    <m/>
    <x v="0"/>
    <x v="0"/>
    <s v="Having taken part in an inspection previously where staff were almost 'kept in the dark' after the inspection, (which led to frustration and strained relationship between SLT and the Teaching Staff) I think it would be really key for Inspection Staff to meet briefly with staff teams after an inspection.  This would hopefully help foster an open and honest conversation/feedback session."/>
    <s v="Individual"/>
    <x v="0"/>
    <s v="Senior leader or manager "/>
    <x v="14"/>
    <s v="School Senior Leader"/>
    <m/>
    <x v="0"/>
    <x v="0"/>
    <s v="Primary"/>
    <m/>
    <m/>
    <m/>
    <m/>
    <m/>
    <m/>
    <m/>
    <s v="Not Answered"/>
    <m/>
    <m/>
    <m/>
    <s v="Publish response"/>
    <s v="ANON-E7Y6-N434-M"/>
  </r>
  <r>
    <n v="1151"/>
    <m/>
    <s v="c"/>
    <n v="970"/>
    <m/>
    <x v="0"/>
    <x v="2"/>
    <x v="0"/>
    <x v="5"/>
    <x v="0"/>
    <x v="2"/>
    <x v="0"/>
    <s v="Access to resources appropriate to the communication needs and preferences of learners - provided by the inspectorate - to support learners to have their say."/>
    <x v="0"/>
    <s v="Staff should be asked to discuss how supported they feel by their local authority and by Scottish government, in a variety of specific areas and given the chance to expand upon this - many of the issues facing schools are decided at a local or national level, yet senior leaders are often blamed for being unable to make them work."/>
    <x v="2"/>
    <s v="There needs to be greater creativity in how parents can participate - many struggle to attend in person meetings."/>
    <x v="0"/>
    <x v="0"/>
    <x v="0"/>
    <s v="I think inspections should be split into 2 separate events. An audit of paperwork (e.g. Child Protection records, Attendance data, planning &amp; policies) should take place every two years, on a predictable date. There should be a very clear document outlining exactly what is expected, and how it should be presented. This inspection should not involve class teachers at all, just SMT, and should be as predictable in format as, e.g., an asbestos audit. Every 5 years schools should be inspected for learning &amp; teaching, results published against the name of the local authority, rather than the school as LAs should be accountable for the support and performance of schools, not individual HTs."/>
    <x v="1"/>
    <x v="1"/>
    <x v="1"/>
    <x v="1"/>
    <x v="1"/>
    <x v="1"/>
    <x v="0"/>
    <x v="1"/>
    <x v="1"/>
    <s v="I think the combined inspection results of a local authority should be published annually, HTs currently fight decisions made at Government and LA levels and are then criticised and publicly humiliated for being unable to make them work. If, for eg, the fabric of buildings or the attendance levels of staff are poor, this is a reflection on the LA and should be reported as such. If there is access to excellent and relevant training opportunities, this is also a reflection on the LA. If a school is failing, it is the role of a LA to recognise &amp; address this before any inspection - it is a reflection on them if they have failed to do so. No individual schools should be named in this report."/>
    <x v="3"/>
    <x v="276"/>
    <x v="3"/>
    <x v="1"/>
    <x v="0"/>
    <x v="0"/>
    <x v="0"/>
    <x v="1"/>
    <x v="0"/>
    <x v="0"/>
    <x v="3"/>
    <x v="0"/>
    <x v="2"/>
    <x v="1"/>
    <x v="0"/>
    <x v="2"/>
    <x v="0"/>
    <x v="0"/>
    <x v="1"/>
    <x v="1"/>
    <x v="1"/>
    <x v="0"/>
    <x v="1"/>
    <x v="1"/>
    <x v="1"/>
    <x v="0"/>
    <x v="4"/>
    <x v="4"/>
    <x v="2"/>
    <x v="1"/>
    <x v="0"/>
    <x v="1"/>
    <x v="0"/>
    <x v="0"/>
    <x v="0"/>
    <x v="0"/>
    <x v="1"/>
    <x v="156"/>
    <x v="3"/>
    <x v="90"/>
    <x v="595"/>
    <x v="0"/>
    <x v="1"/>
    <x v="0"/>
    <x v="1"/>
    <x v="1"/>
    <m/>
    <m/>
    <m/>
    <s v="Any planned follow-up activity by HM Inspectors"/>
    <s v="Other (please comment in the box below)"/>
    <s v="I would like to see the onus on the Local Authority to support schools to succeed, and for this ti be outlined in the inspection. If, for example, staff and pupils are unsafe due to distressed behaviours, and if LA policy is being followed (or does not exist) then it is the LA who are responsible. If there is inadequate staffing or inappropriate accommodation, the LA should be held accountable. If there is a lack of access to NHS services which impacts wellbeing and attainment of learners, this should be identified and made public. Inspections should be an opportunity to highlight the factors that are outwith the control of a school as well as those that are within their sphere of influence."/>
    <s v="Language and content which reflects the context of the school"/>
    <s v="Clear summary of strengths and areas for development"/>
    <m/>
    <m/>
    <s v="Examples of effective practice"/>
    <s v="Recommendations for improvement"/>
    <s v="Clear explanation of what the school / local authority / proprietor of independent schools is expected to do next"/>
    <m/>
    <m/>
    <x v="0"/>
    <x v="0"/>
    <s v="Each school should, ideally, have a relationship with their allocated inspection team, which is genuinely collegiate and supportive. I would like to see annual check ins with a member of the team where schools can confidently ask for advice and receive input. This would also ensure that inspectors actually have a knowledge the school they are visiting. It would be hugely beneficial if visits from the inspectorate were experienced as conversations with an advocate for schools and learners as well as a critical friend."/>
    <s v="Individual"/>
    <x v="0"/>
    <s v="Senior leader or manager "/>
    <x v="14"/>
    <s v="School Senior Leader"/>
    <m/>
    <x v="0"/>
    <x v="0"/>
    <m/>
    <m/>
    <m/>
    <s v="Secondary"/>
    <m/>
    <m/>
    <m/>
    <m/>
    <s v="Not Answered"/>
    <m/>
    <m/>
    <m/>
    <s v="Publish response"/>
    <s v="ANON-E7Y6-N4Y5-U"/>
  </r>
  <r>
    <n v="1152"/>
    <m/>
    <s v="b"/>
    <n v="988"/>
    <m/>
    <x v="0"/>
    <x v="2"/>
    <x v="0"/>
    <x v="2"/>
    <x v="1"/>
    <x v="2"/>
    <x v="0"/>
    <s v="Use establishment's existing processes for gathering meaningful voices of all pupils e.g. preferred communication tools, familiar adults, translator etc._x000a__x000a_Link views to learning visits and observed lessons._x000a__x000a_Members of the inspection team should gather views of pupils over time - not a one-off session."/>
    <x v="0"/>
    <s v="Questionnaire is a snapshot._x000a__x000a_Are themes from questionnaires used to inform discussion and inspection?_x000a__x000a_All staff should have equal access to sharing their views in more detail with inspection team. _x000a__x000a_Opportunity for staff to lead the discussions."/>
    <x v="0"/>
    <s v="There should be creative means to gather the views of those that are hard to reach._x000a__x000a_Can invitations to participate be randomised?_x000a__x000a_Preferred communication styles should be taken in to consideration e.g. with staff members they trust, AAC, translator etc."/>
    <x v="3"/>
    <x v="0"/>
    <x v="3"/>
    <s v="The current model of some schools being inspected on a 14 year cycle does not support improvement._x000a__x000a_A model where there are more regular inspections and with support from the team throughout.  A similar approach to Care Commission model._x000a__x000a_Glasgow have a Collaborative Improvement Process where the team plan the focus for improvement together.  HT selects members who can contribute to the school's improvement priorities."/>
    <x v="3"/>
    <x v="2"/>
    <x v="1"/>
    <x v="1"/>
    <x v="0"/>
    <x v="0"/>
    <x v="0"/>
    <x v="1"/>
    <x v="1"/>
    <s v="It is too reductive for an entire QI to be given one grade.  There can be elements of weak-excellent across a QI._x000a__x000a_Reports can be subjective."/>
    <x v="2"/>
    <x v="277"/>
    <x v="0"/>
    <x v="1"/>
    <x v="0"/>
    <x v="0"/>
    <x v="0"/>
    <x v="0"/>
    <x v="3"/>
    <x v="0"/>
    <x v="0"/>
    <x v="0"/>
    <x v="2"/>
    <x v="1"/>
    <x v="0"/>
    <x v="0"/>
    <x v="0"/>
    <x v="0"/>
    <x v="1"/>
    <x v="1"/>
    <x v="1"/>
    <x v="0"/>
    <x v="1"/>
    <x v="1"/>
    <x v="1"/>
    <x v="0"/>
    <x v="4"/>
    <x v="4"/>
    <x v="2"/>
    <x v="1"/>
    <x v="0"/>
    <x v="1"/>
    <x v="0"/>
    <x v="0"/>
    <x v="0"/>
    <x v="0"/>
    <x v="1"/>
    <x v="157"/>
    <x v="0"/>
    <x v="91"/>
    <x v="596"/>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s v="Other (please comment in the box below)"/>
    <s v="Less is more._x000a__x000a_Clear and structured format._x000a__x000a_Less use of subjective narrative._x000a__x000a_Factual."/>
    <m/>
    <s v="Clear summary of strengths and areas for development"/>
    <s v="Timely publication after the inspection"/>
    <m/>
    <m/>
    <m/>
    <s v="Clear explanation of what the school / local authority / proprietor of independent schools is expected to do next"/>
    <m/>
    <m/>
    <x v="2"/>
    <x v="4"/>
    <s v="There should be ongoing support from Inspectors to ensure there is a more collaborative and supportive process.  Engagement in the lead up to and following a 'satisfactory' or 'weak' inspection does not allow for this."/>
    <s v="Group"/>
    <x v="0"/>
    <s v="Senior leader or manager "/>
    <x v="14"/>
    <s v="School Senior Leader"/>
    <m/>
    <x v="0"/>
    <x v="0"/>
    <s v="Primary"/>
    <m/>
    <m/>
    <m/>
    <m/>
    <m/>
    <m/>
    <m/>
    <s v="Other, please state:"/>
    <m/>
    <m/>
    <s v="This was not asked in the previous questions, however I would like to raise and do not have the space to do this._x000a__x000a_Where a school with a co-located provision is inspected, there needs to be consideration of the reporting of the provision v the mainstream.  Often, it would be more beneficial for the provision to have as in-depth reporting of the QIs as the mainstream.  There also needs to be thought around grading - on occasion these are not the same across settings and for the purposes of next steps for the provision it may be beneficial for these to be clearer.  If QIs are no longer graded then this would not be an issue and the prose would support understanding of where strengths and developments."/>
    <s v="Do not publish response"/>
    <s v="ANON-E7Y6-N43Y-S"/>
  </r>
  <r>
    <n v="1153"/>
    <m/>
    <s v="c"/>
    <n v="342"/>
    <m/>
    <x v="0"/>
    <x v="2"/>
    <x v="0"/>
    <x v="0"/>
    <x v="0"/>
    <x v="0"/>
    <x v="2"/>
    <s v="To a point but important to acknowledge that children’s perceptions are often not accurate"/>
    <x v="2"/>
    <m/>
    <x v="4"/>
    <s v="While parents views are important in many schools they don’t have the knowledge skills or understanding to contribute in an appropriate manner and many just like to moan giving inaccurate information"/>
    <x v="3"/>
    <x v="3"/>
    <x v="2"/>
    <s v="Needs to be a different format altogether."/>
    <x v="1"/>
    <x v="1"/>
    <x v="0"/>
    <x v="1"/>
    <x v="0"/>
    <x v="0"/>
    <x v="0"/>
    <x v="1"/>
    <x v="0"/>
    <s v="Grading is awful and has had a massive impact on leadership teams and communities. A written report based on evidence is more appropriate given how long inspectors are in school."/>
    <x v="2"/>
    <x v="278"/>
    <x v="1"/>
    <x v="1"/>
    <x v="1"/>
    <x v="1"/>
    <x v="1"/>
    <x v="1"/>
    <x v="0"/>
    <x v="1"/>
    <x v="2"/>
    <x v="1"/>
    <x v="0"/>
    <x v="0"/>
    <x v="1"/>
    <x v="2"/>
    <x v="0"/>
    <x v="1"/>
    <x v="0"/>
    <x v="0"/>
    <x v="0"/>
    <x v="1"/>
    <x v="0"/>
    <x v="0"/>
    <x v="0"/>
    <x v="1"/>
    <x v="2"/>
    <x v="0"/>
    <x v="0"/>
    <x v="2"/>
    <x v="0"/>
    <x v="0"/>
    <x v="1"/>
    <x v="1"/>
    <x v="2"/>
    <x v="1"/>
    <x v="0"/>
    <x v="158"/>
    <x v="0"/>
    <x v="0"/>
    <x v="597"/>
    <x v="1"/>
    <x v="0"/>
    <x v="1"/>
    <x v="1"/>
    <x v="1"/>
    <s v="Recommendations for improvement"/>
    <m/>
    <m/>
    <m/>
    <m/>
    <s v="Accurate reporting which is not detrimental to school and where it is at on its improvement journey. _x000a_Consistent reporting - too much variation across teams. _x000a_Reporting place on schools and staff long term and often not a true reflection ."/>
    <m/>
    <s v="Clear summary of strengths and areas for development"/>
    <m/>
    <m/>
    <m/>
    <m/>
    <m/>
    <m/>
    <m/>
    <x v="0"/>
    <x v="4"/>
    <s v="A hi pick be ok to local authority to do this. Hmie has a major impact on the flow of improvement. _x000a_If follow is required 10 months after report is not sufficient time to improve. It should be at least two years"/>
    <s v="Individual"/>
    <x v="0"/>
    <s v="Senior leader or manager "/>
    <x v="14"/>
    <s v="Centre Leader / Manager"/>
    <m/>
    <x v="0"/>
    <x v="0"/>
    <s v="Primary"/>
    <m/>
    <m/>
    <m/>
    <m/>
    <m/>
    <m/>
    <m/>
    <s v="Not Answered"/>
    <m/>
    <m/>
    <m/>
    <s v="Do not publish response"/>
    <s v="ANON-E7Y6-NCHU-S"/>
  </r>
  <r>
    <n v="1154"/>
    <m/>
    <s v="c"/>
    <n v="593"/>
    <m/>
    <x v="0"/>
    <x v="2"/>
    <x v="2"/>
    <x v="0"/>
    <x v="1"/>
    <x v="1"/>
    <x v="0"/>
    <s v="The videos about the purpose in the young persons consultation is a great idea to brief them on the purpose. Could some of the questions be more open ended? Could there be opportunity for a drop in for young people maybe based around themes from the questionnaires and what is important to them."/>
    <x v="0"/>
    <s v="I think the current system allows for all staff to have their say via the questionnaires and the opportunity for the drop in with colleagues is also well received. _x000a_A big part of our success was the process whereby Inspection team actively listened and understood our context and identified strengths."/>
    <x v="0"/>
    <s v="Our parents and carers had logistic difficulties when logging into the questionnaires as many were completing from a mobile phone device. I think the questions for parents and carers could be streamlined and ensure the logistics work around the completion. Is it worth asking for a return from parent councils on this. I will share with mine."/>
    <x v="5"/>
    <x v="0"/>
    <x v="1"/>
    <s v="I like the thematic approaches that I have been involved within the authority, does that have more of a place? alongside the school inspection._x000a_Could the SSR paper be something that is shared with schools more routinely?"/>
    <x v="2"/>
    <x v="0"/>
    <x v="2"/>
    <x v="0"/>
    <x v="3"/>
    <x v="0"/>
    <x v="1"/>
    <x v="0"/>
    <x v="0"/>
    <s v="Pupil friendly and parent friendly versions of the report would be appreciated eg an infographic or video or audio"/>
    <x v="0"/>
    <x v="279"/>
    <x v="1"/>
    <x v="1"/>
    <x v="0"/>
    <x v="0"/>
    <x v="0"/>
    <x v="0"/>
    <x v="1"/>
    <x v="0"/>
    <x v="0"/>
    <x v="0"/>
    <x v="2"/>
    <x v="1"/>
    <x v="0"/>
    <x v="0"/>
    <x v="0"/>
    <x v="0"/>
    <x v="1"/>
    <x v="1"/>
    <x v="1"/>
    <x v="0"/>
    <x v="1"/>
    <x v="1"/>
    <x v="1"/>
    <x v="0"/>
    <x v="0"/>
    <x v="4"/>
    <x v="2"/>
    <x v="1"/>
    <x v="0"/>
    <x v="1"/>
    <x v="0"/>
    <x v="0"/>
    <x v="0"/>
    <x v="0"/>
    <x v="1"/>
    <x v="159"/>
    <x v="0"/>
    <x v="92"/>
    <x v="598"/>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s v="I think HGIOS 4 is one of the best documents and references, we use it all the time in our self evaluation."/>
    <s v="Language and content which reflects the context of the school"/>
    <s v="Clear summary of strengths and areas for development"/>
    <m/>
    <m/>
    <m/>
    <s v="Recommendations for improvement"/>
    <m/>
    <m/>
    <m/>
    <x v="4"/>
    <x v="2"/>
    <s v="Maybe this could be two tier and have a follow up visit and a requirement to complete and submit further self evaluation."/>
    <s v="Individual"/>
    <x v="0"/>
    <s v="Senior leader or manager "/>
    <x v="14"/>
    <s v="Centre Leader / Manager"/>
    <m/>
    <x v="0"/>
    <x v="0"/>
    <m/>
    <m/>
    <m/>
    <s v="Secondary"/>
    <m/>
    <m/>
    <m/>
    <m/>
    <s v="Not Answered"/>
    <m/>
    <m/>
    <s v="The strengths of our inspection were the responsiveness to our identified strengths of practice ie suggested initial direction of learner experiences to gauge our own self evaluation, all of the inspection team at the context meeting as requested, the ability to go into the professional dialogue meetings with a DHT ie 2 members of the senior leadership team to alleviate any pressure on one individual."/>
    <s v="Publish response"/>
    <s v="ANON-E7Y6-NXBX-B"/>
  </r>
  <r>
    <n v="1155"/>
    <m/>
    <s v="b"/>
    <n v="857"/>
    <m/>
    <x v="0"/>
    <x v="2"/>
    <x v="0"/>
    <x v="1"/>
    <x v="1"/>
    <x v="2"/>
    <x v="3"/>
    <m/>
    <x v="0"/>
    <s v="At feedback of the inspection"/>
    <x v="2"/>
    <s v="Speaking to parents face to face rather than questionnaires"/>
    <x v="5"/>
    <x v="0"/>
    <x v="0"/>
    <m/>
    <x v="3"/>
    <x v="5"/>
    <x v="0"/>
    <x v="2"/>
    <x v="3"/>
    <x v="0"/>
    <x v="0"/>
    <x v="0"/>
    <x v="0"/>
    <m/>
    <x v="1"/>
    <x v="0"/>
    <x v="1"/>
    <x v="2"/>
    <x v="0"/>
    <x v="0"/>
    <x v="0"/>
    <x v="0"/>
    <x v="1"/>
    <x v="0"/>
    <x v="3"/>
    <x v="1"/>
    <x v="2"/>
    <x v="1"/>
    <x v="0"/>
    <x v="0"/>
    <x v="0"/>
    <x v="0"/>
    <x v="1"/>
    <x v="1"/>
    <x v="1"/>
    <x v="0"/>
    <x v="2"/>
    <x v="1"/>
    <x v="1"/>
    <x v="0"/>
    <x v="4"/>
    <x v="4"/>
    <x v="2"/>
    <x v="1"/>
    <x v="0"/>
    <x v="1"/>
    <x v="0"/>
    <x v="0"/>
    <x v="0"/>
    <x v="0"/>
    <x v="1"/>
    <x v="0"/>
    <x v="0"/>
    <x v="0"/>
    <x v="1"/>
    <x v="0"/>
    <x v="0"/>
    <x v="1"/>
    <x v="0"/>
    <x v="0"/>
    <m/>
    <m/>
    <m/>
    <m/>
    <m/>
    <m/>
    <m/>
    <s v="Clear summary of strengths and areas for development"/>
    <m/>
    <s v="Clear explanation of any inspection grades if these are part of the inspection"/>
    <m/>
    <m/>
    <s v="Clear explanation of what the school / local authority / proprietor of independent schools is expected to do next"/>
    <m/>
    <m/>
    <x v="3"/>
    <x v="0"/>
    <m/>
    <s v="Group"/>
    <x v="0"/>
    <s v="Senior leader or manager "/>
    <x v="14"/>
    <s v="Centre Leader / Manager"/>
    <m/>
    <x v="1"/>
    <x v="0"/>
    <m/>
    <m/>
    <m/>
    <m/>
    <m/>
    <m/>
    <m/>
    <m/>
    <s v="Local authority"/>
    <m/>
    <m/>
    <m/>
    <s v="Do not publish response"/>
    <s v="ANON-E7Y6-NXER-8"/>
  </r>
  <r>
    <n v="1156"/>
    <s v="camp"/>
    <s v="c"/>
    <n v="1005"/>
    <m/>
    <x v="0"/>
    <x v="2"/>
    <x v="2"/>
    <x v="1"/>
    <x v="1"/>
    <x v="1"/>
    <x v="3"/>
    <s v="The quality of the participation and responses of children and young people is more important than the quantity.  Ensuring that any interaction with children and young people is at an accessible level, where they feel comfortable in responding is vital. The approaches taken therefore have to take into account the age, stage, maturity and capacity of the pupils.  _x000a_Within Catholic school Inspections it would be beneficial to have opportunities for pupils to share the ways in which the lives faith experience of their education is helping them to develop their gifts, talents, skills, knowledge, attributes and character."/>
    <x v="2"/>
    <m/>
    <x v="3"/>
    <s v="The focus should be on quality and not quantity."/>
    <x v="5"/>
    <x v="0"/>
    <x v="1"/>
    <m/>
    <x v="1"/>
    <x v="1"/>
    <x v="1"/>
    <x v="1"/>
    <x v="2"/>
    <x v="1"/>
    <x v="0"/>
    <x v="1"/>
    <x v="0"/>
    <s v="Should be an Inspection Report of the continuous improvement model that local authority and schools are engaged with.  It should be the conclusion of a “moment in time” within this continuous improvement, and any future publication should tell the next chapter in this school's journey through improvement.  It should be a qualitative conclusion, in clear English, that has the scope and freedom to explicitly share the school’s story, including the impact of being a denominational school, where applicable.  It appears that schools are always being compared to “comparative” schools, when many staff would suggest that there is no such thing as a comparative school, even within the same locale."/>
    <x v="2"/>
    <x v="280"/>
    <x v="1"/>
    <x v="1"/>
    <x v="0"/>
    <x v="0"/>
    <x v="0"/>
    <x v="0"/>
    <x v="1"/>
    <x v="0"/>
    <x v="5"/>
    <x v="1"/>
    <x v="2"/>
    <x v="1"/>
    <x v="0"/>
    <x v="0"/>
    <x v="0"/>
    <x v="0"/>
    <x v="1"/>
    <x v="1"/>
    <x v="1"/>
    <x v="0"/>
    <x v="1"/>
    <x v="1"/>
    <x v="1"/>
    <x v="0"/>
    <x v="4"/>
    <x v="4"/>
    <x v="2"/>
    <x v="1"/>
    <x v="0"/>
    <x v="1"/>
    <x v="0"/>
    <x v="0"/>
    <x v="0"/>
    <x v="0"/>
    <x v="1"/>
    <x v="160"/>
    <x v="3"/>
    <x v="93"/>
    <x v="599"/>
    <x v="1"/>
    <x v="0"/>
    <x v="0"/>
    <x v="1"/>
    <x v="0"/>
    <s v="Recommendations for improvement"/>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m/>
    <m/>
    <m/>
    <m/>
    <s v="Clear explanation of what the school / local authority / proprietor of independent schools is expected to do next"/>
    <m/>
    <m/>
    <x v="2"/>
    <x v="1"/>
    <s v="Follow up and disengagement should be negotiated between the school, LA and HMIE.  There should not be a culture where schools are “engaged” with HMIE for years at a time. Where the Inspection has captured detail of the Catholic dimension of the school, and where this needs support, the Church should also be involved in any follow up."/>
    <s v="Individual"/>
    <x v="0"/>
    <s v="Senior leader or manager "/>
    <x v="14"/>
    <s v="Centre Leader / Manager"/>
    <m/>
    <x v="1"/>
    <x v="0"/>
    <s v="Primary"/>
    <m/>
    <s v="Public Sector"/>
    <m/>
    <m/>
    <m/>
    <m/>
    <m/>
    <s v="Not Answered"/>
    <m/>
    <m/>
    <m/>
    <s v="Publish response"/>
    <s v="ANON-E7Y6-N483-R"/>
  </r>
  <r>
    <n v="1157"/>
    <m/>
    <s v="c"/>
    <n v="1062"/>
    <m/>
    <x v="0"/>
    <x v="2"/>
    <x v="3"/>
    <x v="3"/>
    <x v="1"/>
    <x v="2"/>
    <x v="2"/>
    <s v="An increasing range of children across different contexts would provide a more balanced picture of school context and life._x000a_Inspectors could talk to more groups of children as part of class visits._x000a_Inspectors could join school activities like class councils to specifically gather views from children naturally."/>
    <x v="1"/>
    <s v="Meaningfully is the key word here._x000a_Depending on how staff views/opinions are gathered, interpreted and shared can impact on the whole team._x000a_From my experience as HT, despite having what was deemed a successful inspection, I only received feedback from the lead inspector on staff views in relation to areas for improvement, none of the strengths I believe that were highlighted by staff were validated in our discussions. _x000a_Feedback on a balance of strengths and areas of improvement is very important otherwise views don't feel valid."/>
    <x v="2"/>
    <s v="Meaningfully is the key word again here and clarity of purpose  should be clear to discourage an opportunity for parents/carers to bring past complaints about the school to the forum, often biased opinions shared rather than evidence based views. Involve school staff to avoid deliberate misrepresentation._x000a_From my experience as HT, despite having what was deemed a successful inspection, I only received feedback from the lead inspector on parent/carer views in relation to areas for improvement, none of the strengths I believe that were highlighted by parent council were discussed._x000a_The lay person should be replaced by local authority or inspection staff."/>
    <x v="0"/>
    <x v="2"/>
    <x v="3"/>
    <s v="Yes, and my view is one I shared during a recent inspection._x000a_Inspection should play its part in the ongoing quality assurance processes of the school to make it more meaningful and to improve quality assurance systems._x000a_The inspection structure is outdated and deeply flawed in its implementation with little room for collaboration. Inspectors should work collaboratively with school staff and Quality Improvement Officers  who have the responsibility for supporting ongoing  improvement.  This collective accountability would also improve the support provided by local authorities as an ongoing process rather than what often feels like a one-off pre-inspection focus just before an inspection."/>
    <x v="3"/>
    <x v="2"/>
    <x v="1"/>
    <x v="1"/>
    <x v="1"/>
    <x v="0"/>
    <x v="0"/>
    <x v="1"/>
    <x v="1"/>
    <s v="Increased and regular collaborative reporting with school and authority staff during annual quality assurance processes, reducing the view of inspection as only a 'snapshot' of a school.  This would make it more meaningful, producing a more accurate ongoing picture of a school."/>
    <x v="3"/>
    <x v="281"/>
    <x v="1"/>
    <x v="1"/>
    <x v="0"/>
    <x v="0"/>
    <x v="0"/>
    <x v="0"/>
    <x v="3"/>
    <x v="0"/>
    <x v="0"/>
    <x v="0"/>
    <x v="2"/>
    <x v="0"/>
    <x v="0"/>
    <x v="2"/>
    <x v="0"/>
    <x v="0"/>
    <x v="1"/>
    <x v="1"/>
    <x v="1"/>
    <x v="1"/>
    <x v="0"/>
    <x v="1"/>
    <x v="1"/>
    <x v="0"/>
    <x v="0"/>
    <x v="4"/>
    <x v="2"/>
    <x v="1"/>
    <x v="0"/>
    <x v="0"/>
    <x v="0"/>
    <x v="0"/>
    <x v="2"/>
    <x v="0"/>
    <x v="1"/>
    <x v="161"/>
    <x v="3"/>
    <x v="94"/>
    <x v="600"/>
    <x v="1"/>
    <x v="0"/>
    <x v="1"/>
    <x v="1"/>
    <x v="1"/>
    <m/>
    <m/>
    <m/>
    <m/>
    <s v="Other (please comment in the box below)"/>
    <s v="Clear picture and identity of school , less generic information that can be read in most reports_x000a_This would require increased collaboration with school and authority staff together with reviewed inspection timescales. Full inspection model does not allow for real, meaningful conversations , too much of a rush within a normal working week to get all the notes inspectors need to gather their 'report' findings. Unrealistic and can be perceived as contrived."/>
    <s v="Language and content which reflects the context of the school"/>
    <s v="Clear summary of strengths and areas for development"/>
    <m/>
    <m/>
    <m/>
    <m/>
    <m/>
    <s v="Indication of the support needed to make improvements"/>
    <m/>
    <x v="1"/>
    <x v="0"/>
    <m/>
    <s v="Individual"/>
    <x v="0"/>
    <s v="Senior leader or manager "/>
    <x v="14"/>
    <s v="School Senior Leader"/>
    <m/>
    <x v="0"/>
    <x v="0"/>
    <s v="Primary"/>
    <m/>
    <m/>
    <m/>
    <m/>
    <m/>
    <m/>
    <m/>
    <s v="Not Answered"/>
    <m/>
    <m/>
    <m/>
    <s v="Publish response"/>
    <s v="ANON-E7Y6-N4YX-X"/>
  </r>
  <r>
    <n v="1158"/>
    <m/>
    <s v="c"/>
    <n v="1073"/>
    <m/>
    <x v="0"/>
    <x v="2"/>
    <x v="0"/>
    <x v="1"/>
    <x v="0"/>
    <x v="2"/>
    <x v="3"/>
    <m/>
    <x v="2"/>
    <m/>
    <x v="2"/>
    <m/>
    <x v="0"/>
    <x v="0"/>
    <x v="0"/>
    <s v="Suggest a little and often approach, with a visit every year or 2 years at least, to increase the opportunity for professional dialogue with inspectors."/>
    <x v="1"/>
    <x v="1"/>
    <x v="1"/>
    <x v="1"/>
    <x v="1"/>
    <x v="0"/>
    <x v="1"/>
    <x v="0"/>
    <x v="0"/>
    <m/>
    <x v="0"/>
    <x v="0"/>
    <x v="5"/>
    <x v="1"/>
    <x v="1"/>
    <x v="0"/>
    <x v="1"/>
    <x v="0"/>
    <x v="1"/>
    <x v="1"/>
    <x v="0"/>
    <x v="0"/>
    <x v="0"/>
    <x v="0"/>
    <x v="1"/>
    <x v="2"/>
    <x v="0"/>
    <x v="0"/>
    <x v="0"/>
    <x v="1"/>
    <x v="1"/>
    <x v="0"/>
    <x v="0"/>
    <x v="1"/>
    <x v="1"/>
    <x v="0"/>
    <x v="0"/>
    <x v="4"/>
    <x v="2"/>
    <x v="1"/>
    <x v="0"/>
    <x v="1"/>
    <x v="1"/>
    <x v="2"/>
    <x v="0"/>
    <x v="0"/>
    <x v="0"/>
    <x v="0"/>
    <x v="0"/>
    <x v="0"/>
    <x v="60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s v="Examples of effective practice"/>
    <m/>
    <m/>
    <m/>
    <m/>
    <x v="1"/>
    <x v="0"/>
    <m/>
    <s v="Individual"/>
    <x v="0"/>
    <s v="Senior leader or manager "/>
    <x v="14"/>
    <s v="School Senior Leader"/>
    <m/>
    <x v="0"/>
    <x v="1"/>
    <m/>
    <m/>
    <m/>
    <m/>
    <m/>
    <m/>
    <m/>
    <m/>
    <s v="Not Answered"/>
    <m/>
    <m/>
    <m/>
    <s v="Do not publish response"/>
    <s v="ANON-E7Y6-N4S7-Q"/>
  </r>
  <r>
    <n v="1159"/>
    <s v="camp"/>
    <s v="c"/>
    <n v="1097"/>
    <m/>
    <x v="0"/>
    <x v="2"/>
    <x v="2"/>
    <x v="1"/>
    <x v="1"/>
    <x v="1"/>
    <x v="3"/>
    <m/>
    <x v="2"/>
    <m/>
    <x v="3"/>
    <m/>
    <x v="5"/>
    <x v="3"/>
    <x v="3"/>
    <m/>
    <x v="1"/>
    <x v="1"/>
    <x v="1"/>
    <x v="1"/>
    <x v="3"/>
    <x v="0"/>
    <x v="0"/>
    <x v="1"/>
    <x v="0"/>
    <m/>
    <x v="3"/>
    <x v="282"/>
    <x v="1"/>
    <x v="1"/>
    <x v="0"/>
    <x v="0"/>
    <x v="0"/>
    <x v="0"/>
    <x v="1"/>
    <x v="0"/>
    <x v="5"/>
    <x v="1"/>
    <x v="2"/>
    <x v="1"/>
    <x v="0"/>
    <x v="0"/>
    <x v="0"/>
    <x v="0"/>
    <x v="1"/>
    <x v="1"/>
    <x v="1"/>
    <x v="0"/>
    <x v="1"/>
    <x v="1"/>
    <x v="1"/>
    <x v="0"/>
    <x v="4"/>
    <x v="4"/>
    <x v="2"/>
    <x v="1"/>
    <x v="0"/>
    <x v="1"/>
    <x v="0"/>
    <x v="2"/>
    <x v="0"/>
    <x v="0"/>
    <x v="1"/>
    <x v="150"/>
    <x v="3"/>
    <x v="95"/>
    <x v="599"/>
    <x v="1"/>
    <x v="0"/>
    <x v="0"/>
    <x v="1"/>
    <x v="0"/>
    <s v="Recommendations for improvement"/>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m/>
    <m/>
    <m/>
    <m/>
    <s v="Clear explanation of what the school / local authority / proprietor of independent schools is expected to do next"/>
    <m/>
    <m/>
    <x v="3"/>
    <x v="1"/>
    <s v="Follow up and disengagement should be negotiated between the school, LA and HMIE.  There should not be a culture where schools are “engaged” with HMIE for years at a time. Where the Inspection has captured detail of the Catholic dimension of the school, and where this needs support, the Church should also be involved in any follow up."/>
    <s v="Individual"/>
    <x v="0"/>
    <s v="Senior leader or manager "/>
    <x v="14"/>
    <s v="School Senior Leader"/>
    <m/>
    <x v="0"/>
    <x v="0"/>
    <s v="Primary"/>
    <m/>
    <m/>
    <m/>
    <m/>
    <m/>
    <m/>
    <m/>
    <s v="Local authority"/>
    <m/>
    <m/>
    <m/>
    <s v="Publish response"/>
    <s v="ANON-E7Y6-N4C3-3"/>
  </r>
  <r>
    <n v="1160"/>
    <m/>
    <s v="c"/>
    <n v="143"/>
    <m/>
    <x v="0"/>
    <x v="2"/>
    <x v="2"/>
    <x v="1"/>
    <x v="1"/>
    <x v="2"/>
    <x v="0"/>
    <s v="Involving children in inspection in a developmentally-appropriate way affords them the opportunity to share in the process. Careful planning and appropriate techniques/methods e.g. the Mosaic Approach should ensure that children’s participation is meaningful and appropriate and avoids more tokenistic, performative approaches."/>
    <x v="4"/>
    <s v="Methods already adopted are appropriate for the time-sensitive nature of inspections."/>
    <x v="3"/>
    <m/>
    <x v="1"/>
    <x v="3"/>
    <x v="2"/>
    <m/>
    <x v="1"/>
    <x v="1"/>
    <x v="1"/>
    <x v="1"/>
    <x v="1"/>
    <x v="0"/>
    <x v="1"/>
    <x v="0"/>
    <x v="0"/>
    <s v="The three options I’ve selected for this answer already appear in inspection reports anyway. Therefore the removal of grades - which just fosters competitiveness and causes extreme anxiety/stress - shouldn’t be a massive issue. If anything, it will ensure that stakeholders actually read the contents of the report."/>
    <x v="0"/>
    <x v="0"/>
    <x v="1"/>
    <x v="1"/>
    <x v="1"/>
    <x v="1"/>
    <x v="1"/>
    <x v="1"/>
    <x v="3"/>
    <x v="0"/>
    <x v="3"/>
    <x v="0"/>
    <x v="0"/>
    <x v="1"/>
    <x v="0"/>
    <x v="2"/>
    <x v="0"/>
    <x v="0"/>
    <x v="1"/>
    <x v="0"/>
    <x v="1"/>
    <x v="1"/>
    <x v="0"/>
    <x v="0"/>
    <x v="1"/>
    <x v="0"/>
    <x v="0"/>
    <x v="2"/>
    <x v="0"/>
    <x v="0"/>
    <x v="0"/>
    <x v="0"/>
    <x v="0"/>
    <x v="2"/>
    <x v="2"/>
    <x v="1"/>
    <x v="0"/>
    <x v="0"/>
    <x v="0"/>
    <x v="0"/>
    <x v="602"/>
    <x v="1"/>
    <x v="0"/>
    <x v="0"/>
    <x v="0"/>
    <x v="0"/>
    <s v="Recommendations for improvement"/>
    <m/>
    <m/>
    <s v="Any planned follow-up activity by HM Inspectors"/>
    <m/>
    <m/>
    <m/>
    <s v="Clear summary of strengths and areas for development"/>
    <m/>
    <s v="Clear explanation of any inspection grades if these are part of the inspection"/>
    <m/>
    <s v="Recommendations for improvement"/>
    <m/>
    <m/>
    <m/>
    <x v="0"/>
    <x v="0"/>
    <s v="If we are nationally attempting to move away from inspection being something that is “done to” schools rather than “with” them then it makes complete sense that all schools should receive some form of follow-up post-inspection. Inspectors will have a national picture of what is going on in schools and are therefore best placed to assist and guide schools in their areas for development e.g. signposting to examples of best practice; potential opportunities to Look Outwards etc."/>
    <s v="Individual"/>
    <x v="0"/>
    <s v="Senior leader or manager "/>
    <x v="14"/>
    <s v="Other, please state:"/>
    <s v="Head Teacher"/>
    <x v="1"/>
    <x v="0"/>
    <m/>
    <m/>
    <m/>
    <m/>
    <m/>
    <m/>
    <m/>
    <m/>
    <s v="Not Answered"/>
    <m/>
    <m/>
    <m/>
    <s v="Publish response"/>
    <s v="ANON-E7Y6-NCVF-R"/>
  </r>
  <r>
    <n v="1161"/>
    <m/>
    <s v="c"/>
    <n v="1132"/>
    <m/>
    <x v="0"/>
    <x v="2"/>
    <x v="4"/>
    <x v="1"/>
    <x v="2"/>
    <x v="0"/>
    <x v="4"/>
    <m/>
    <x v="1"/>
    <m/>
    <x v="4"/>
    <m/>
    <x v="5"/>
    <x v="0"/>
    <x v="2"/>
    <m/>
    <x v="1"/>
    <x v="1"/>
    <x v="1"/>
    <x v="1"/>
    <x v="2"/>
    <x v="0"/>
    <x v="0"/>
    <x v="1"/>
    <x v="0"/>
    <m/>
    <x v="5"/>
    <x v="0"/>
    <x v="0"/>
    <x v="0"/>
    <x v="1"/>
    <x v="0"/>
    <x v="1"/>
    <x v="1"/>
    <x v="0"/>
    <x v="1"/>
    <x v="2"/>
    <x v="1"/>
    <x v="1"/>
    <x v="2"/>
    <x v="1"/>
    <x v="2"/>
    <x v="0"/>
    <x v="0"/>
    <x v="1"/>
    <x v="0"/>
    <x v="0"/>
    <x v="1"/>
    <x v="0"/>
    <x v="0"/>
    <x v="0"/>
    <x v="1"/>
    <x v="0"/>
    <x v="0"/>
    <x v="0"/>
    <x v="1"/>
    <x v="0"/>
    <x v="1"/>
    <x v="1"/>
    <x v="2"/>
    <x v="2"/>
    <x v="0"/>
    <x v="0"/>
    <x v="0"/>
    <x v="0"/>
    <x v="0"/>
    <x v="1"/>
    <x v="1"/>
    <x v="0"/>
    <x v="1"/>
    <x v="1"/>
    <x v="1"/>
    <m/>
    <m/>
    <m/>
    <m/>
    <m/>
    <m/>
    <s v="Language and content which reflects the context of the school"/>
    <m/>
    <m/>
    <m/>
    <s v="Examples of effective practice"/>
    <m/>
    <m/>
    <m/>
    <m/>
    <x v="4"/>
    <x v="2"/>
    <m/>
    <s v="Individual"/>
    <x v="0"/>
    <s v="Senior leader or manager "/>
    <x v="14"/>
    <s v="School Senior Leader"/>
    <m/>
    <x v="0"/>
    <x v="0"/>
    <s v="Primary"/>
    <m/>
    <m/>
    <m/>
    <m/>
    <m/>
    <m/>
    <m/>
    <s v="Not Answered"/>
    <m/>
    <m/>
    <m/>
    <s v="Publish response"/>
    <s v="ANON-E7Y6-N4VN-H"/>
  </r>
  <r>
    <n v="1162"/>
    <m/>
    <s v="c"/>
    <n v="1134"/>
    <m/>
    <x v="0"/>
    <x v="2"/>
    <x v="0"/>
    <x v="1"/>
    <x v="1"/>
    <x v="2"/>
    <x v="2"/>
    <m/>
    <x v="1"/>
    <m/>
    <x v="2"/>
    <m/>
    <x v="2"/>
    <x v="0"/>
    <x v="0"/>
    <m/>
    <x v="0"/>
    <x v="3"/>
    <x v="4"/>
    <x v="0"/>
    <x v="3"/>
    <x v="0"/>
    <x v="0"/>
    <x v="1"/>
    <x v="0"/>
    <m/>
    <x v="0"/>
    <x v="283"/>
    <x v="1"/>
    <x v="3"/>
    <x v="0"/>
    <x v="0"/>
    <x v="0"/>
    <x v="1"/>
    <x v="1"/>
    <x v="0"/>
    <x v="0"/>
    <x v="0"/>
    <x v="3"/>
    <x v="3"/>
    <x v="0"/>
    <x v="2"/>
    <x v="0"/>
    <x v="2"/>
    <x v="1"/>
    <x v="1"/>
    <x v="1"/>
    <x v="2"/>
    <x v="0"/>
    <x v="1"/>
    <x v="1"/>
    <x v="0"/>
    <x v="0"/>
    <x v="0"/>
    <x v="0"/>
    <x v="1"/>
    <x v="0"/>
    <x v="1"/>
    <x v="0"/>
    <x v="0"/>
    <x v="2"/>
    <x v="0"/>
    <x v="1"/>
    <x v="0"/>
    <x v="0"/>
    <x v="0"/>
    <x v="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s v="Timely publication after the inspection"/>
    <s v="Clear explanation of any inspection grades if these are part of the inspection"/>
    <m/>
    <m/>
    <m/>
    <m/>
    <m/>
    <x v="1"/>
    <x v="0"/>
    <m/>
    <s v="Individual"/>
    <x v="0"/>
    <s v="Senior leader or manager "/>
    <x v="14"/>
    <s v="School Senior Leader"/>
    <m/>
    <x v="0"/>
    <x v="1"/>
    <m/>
    <m/>
    <m/>
    <s v="Secondary"/>
    <m/>
    <m/>
    <m/>
    <m/>
    <s v="Not Answered"/>
    <m/>
    <m/>
    <m/>
    <s v="Publish response"/>
    <s v="ANON-E7Y6-N4V4-Q"/>
  </r>
  <r>
    <n v="1163"/>
    <m/>
    <s v="c"/>
    <n v="927"/>
    <m/>
    <x v="0"/>
    <x v="2"/>
    <x v="0"/>
    <x v="0"/>
    <x v="1"/>
    <x v="2"/>
    <x v="2"/>
    <m/>
    <x v="1"/>
    <m/>
    <x v="2"/>
    <m/>
    <x v="2"/>
    <x v="0"/>
    <x v="1"/>
    <m/>
    <x v="4"/>
    <x v="0"/>
    <x v="1"/>
    <x v="1"/>
    <x v="2"/>
    <x v="0"/>
    <x v="0"/>
    <x v="0"/>
    <x v="0"/>
    <m/>
    <x v="2"/>
    <x v="0"/>
    <x v="0"/>
    <x v="0"/>
    <x v="0"/>
    <x v="0"/>
    <x v="0"/>
    <x v="0"/>
    <x v="0"/>
    <x v="1"/>
    <x v="3"/>
    <x v="0"/>
    <x v="1"/>
    <x v="1"/>
    <x v="1"/>
    <x v="2"/>
    <x v="0"/>
    <x v="0"/>
    <x v="0"/>
    <x v="0"/>
    <x v="1"/>
    <x v="0"/>
    <x v="1"/>
    <x v="1"/>
    <x v="1"/>
    <x v="0"/>
    <x v="0"/>
    <x v="0"/>
    <x v="2"/>
    <x v="1"/>
    <x v="0"/>
    <x v="1"/>
    <x v="0"/>
    <x v="2"/>
    <x v="0"/>
    <x v="0"/>
    <x v="1"/>
    <x v="0"/>
    <x v="0"/>
    <x v="0"/>
    <x v="603"/>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m/>
    <m/>
    <m/>
    <s v="Examples of effective practice"/>
    <m/>
    <s v="Clear explanation of what the school / local authority / proprietor of independent schools is expected to do next"/>
    <m/>
    <m/>
    <x v="3"/>
    <x v="0"/>
    <m/>
    <s v="Individual"/>
    <x v="0"/>
    <s v="Senior leader or manager "/>
    <x v="14"/>
    <s v="Other, please state:"/>
    <s v="Retired Head Teacher"/>
    <x v="0"/>
    <x v="0"/>
    <m/>
    <m/>
    <s v="Public Sector"/>
    <m/>
    <m/>
    <m/>
    <m/>
    <s v="Special Needs - why is this not an option??"/>
    <s v="Not Answered"/>
    <m/>
    <m/>
    <m/>
    <s v="Publish response"/>
    <s v="ANON-E7Y6-NXA1-3"/>
  </r>
  <r>
    <n v="1164"/>
    <m/>
    <s v="c"/>
    <n v="63"/>
    <m/>
    <x v="0"/>
    <x v="2"/>
    <x v="2"/>
    <x v="3"/>
    <x v="1"/>
    <x v="0"/>
    <x v="0"/>
    <s v="Video recording"/>
    <x v="0"/>
    <s v="Private 1 to 1 conversations instead of an open room format in front of other staff members."/>
    <x v="4"/>
    <m/>
    <x v="3"/>
    <x v="0"/>
    <x v="1"/>
    <s v="There are a lot of tell tale signs of a failing school. Pupils leaving their local school and travelling to one out of area, staff recruitment retention issues, poor academic attainment results, staff sickness records. A monitoring system and flag up at risk schools. Inspections should be prioritised and regular."/>
    <x v="0"/>
    <x v="3"/>
    <x v="4"/>
    <x v="0"/>
    <x v="3"/>
    <x v="0"/>
    <x v="0"/>
    <x v="1"/>
    <x v="0"/>
    <m/>
    <x v="1"/>
    <x v="0"/>
    <x v="0"/>
    <x v="2"/>
    <x v="1"/>
    <x v="1"/>
    <x v="1"/>
    <x v="1"/>
    <x v="3"/>
    <x v="0"/>
    <x v="3"/>
    <x v="0"/>
    <x v="2"/>
    <x v="2"/>
    <x v="0"/>
    <x v="2"/>
    <x v="0"/>
    <x v="0"/>
    <x v="0"/>
    <x v="1"/>
    <x v="1"/>
    <x v="1"/>
    <x v="0"/>
    <x v="1"/>
    <x v="1"/>
    <x v="0"/>
    <x v="0"/>
    <x v="0"/>
    <x v="2"/>
    <x v="1"/>
    <x v="0"/>
    <x v="0"/>
    <x v="0"/>
    <x v="2"/>
    <x v="2"/>
    <x v="1"/>
    <x v="0"/>
    <x v="162"/>
    <x v="1"/>
    <x v="0"/>
    <x v="250"/>
    <x v="0"/>
    <x v="0"/>
    <x v="0"/>
    <x v="0"/>
    <x v="0"/>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m/>
    <s v="Indication of the support needed to make improvements"/>
    <m/>
    <x v="3"/>
    <x v="1"/>
    <m/>
    <s v="Individual"/>
    <x v="0"/>
    <s v="Senior leader or manager "/>
    <x v="15"/>
    <s v="School Senior Leader"/>
    <m/>
    <x v="0"/>
    <x v="0"/>
    <s v="Primary"/>
    <m/>
    <m/>
    <m/>
    <m/>
    <m/>
    <m/>
    <m/>
    <s v="Not Answered"/>
    <m/>
    <m/>
    <m/>
    <s v="Publish response"/>
    <s v="ANON-E7Y6-NCU9-A"/>
  </r>
  <r>
    <n v="1165"/>
    <m/>
    <s v="c"/>
    <n v="125"/>
    <m/>
    <x v="0"/>
    <x v="2"/>
    <x v="2"/>
    <x v="1"/>
    <x v="1"/>
    <x v="0"/>
    <x v="3"/>
    <m/>
    <x v="2"/>
    <m/>
    <x v="4"/>
    <m/>
    <x v="2"/>
    <x v="0"/>
    <x v="3"/>
    <s v="Less heavy inspection, more frequently - shorter, less intense inspections that happen more often. Unannounced. Similar to care inspectorate - to ease the stress beforehand and burden of paperwork/preparation"/>
    <x v="1"/>
    <x v="1"/>
    <x v="1"/>
    <x v="1"/>
    <x v="3"/>
    <x v="0"/>
    <x v="0"/>
    <x v="1"/>
    <x v="0"/>
    <m/>
    <x v="2"/>
    <x v="0"/>
    <x v="5"/>
    <x v="1"/>
    <x v="0"/>
    <x v="0"/>
    <x v="1"/>
    <x v="2"/>
    <x v="1"/>
    <x v="0"/>
    <x v="5"/>
    <x v="0"/>
    <x v="5"/>
    <x v="1"/>
    <x v="1"/>
    <x v="2"/>
    <x v="0"/>
    <x v="1"/>
    <x v="1"/>
    <x v="0"/>
    <x v="1"/>
    <x v="3"/>
    <x v="0"/>
    <x v="0"/>
    <x v="1"/>
    <x v="1"/>
    <x v="2"/>
    <x v="2"/>
    <x v="0"/>
    <x v="0"/>
    <x v="2"/>
    <x v="0"/>
    <x v="1"/>
    <x v="4"/>
    <x v="2"/>
    <x v="1"/>
    <x v="0"/>
    <x v="0"/>
    <x v="0"/>
    <x v="0"/>
    <x v="604"/>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s v="Highlighting areas of support/examples of good practices to support with improvements - where to look"/>
    <s v="Language and content which reflects the context of the school"/>
    <s v="Clear summary of strengths and areas for development"/>
    <m/>
    <m/>
    <s v="Examples of effective practice"/>
    <m/>
    <m/>
    <m/>
    <m/>
    <x v="6"/>
    <x v="2"/>
    <m/>
    <s v="Individual"/>
    <x v="0"/>
    <s v="Senior leader or manager "/>
    <x v="15"/>
    <s v="School Senior Leader"/>
    <m/>
    <x v="0"/>
    <x v="0"/>
    <s v="Primary"/>
    <m/>
    <m/>
    <m/>
    <m/>
    <m/>
    <m/>
    <m/>
    <s v="Not Answered"/>
    <m/>
    <m/>
    <m/>
    <s v="Publish response"/>
    <s v="ANON-E7Y6-NCC7-P"/>
  </r>
  <r>
    <n v="1166"/>
    <m/>
    <s v="c"/>
    <n v="132"/>
    <m/>
    <x v="0"/>
    <x v="2"/>
    <x v="2"/>
    <x v="0"/>
    <x v="1"/>
    <x v="2"/>
    <x v="3"/>
    <m/>
    <x v="2"/>
    <m/>
    <x v="4"/>
    <m/>
    <x v="2"/>
    <x v="2"/>
    <x v="2"/>
    <m/>
    <x v="4"/>
    <x v="1"/>
    <x v="1"/>
    <x v="1"/>
    <x v="3"/>
    <x v="0"/>
    <x v="0"/>
    <x v="0"/>
    <x v="0"/>
    <m/>
    <x v="1"/>
    <x v="0"/>
    <x v="1"/>
    <x v="1"/>
    <x v="0"/>
    <x v="2"/>
    <x v="1"/>
    <x v="1"/>
    <x v="0"/>
    <x v="1"/>
    <x v="2"/>
    <x v="0"/>
    <x v="1"/>
    <x v="1"/>
    <x v="0"/>
    <x v="2"/>
    <x v="0"/>
    <x v="1"/>
    <x v="0"/>
    <x v="0"/>
    <x v="1"/>
    <x v="5"/>
    <x v="0"/>
    <x v="2"/>
    <x v="1"/>
    <x v="1"/>
    <x v="2"/>
    <x v="0"/>
    <x v="0"/>
    <x v="1"/>
    <x v="0"/>
    <x v="1"/>
    <x v="0"/>
    <x v="1"/>
    <x v="2"/>
    <x v="1"/>
    <x v="0"/>
    <x v="0"/>
    <x v="0"/>
    <x v="0"/>
    <x v="1"/>
    <x v="1"/>
    <x v="0"/>
    <x v="0"/>
    <x v="1"/>
    <x v="1"/>
    <s v="Recommendations for improvement"/>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m/>
    <m/>
    <s v="Examples of effective practice"/>
    <m/>
    <m/>
    <m/>
    <m/>
    <x v="0"/>
    <x v="2"/>
    <m/>
    <s v="Individual"/>
    <x v="0"/>
    <s v="Senior leader or manager "/>
    <x v="15"/>
    <s v="School Senior Leader"/>
    <m/>
    <x v="1"/>
    <x v="0"/>
    <s v="Primary"/>
    <m/>
    <m/>
    <m/>
    <m/>
    <m/>
    <m/>
    <m/>
    <s v="Local authority"/>
    <m/>
    <m/>
    <m/>
    <s v="Publish response"/>
    <s v="ANON-E7Y6-NCBG-5"/>
  </r>
  <r>
    <n v="1167"/>
    <m/>
    <s v="c"/>
    <n v="135"/>
    <m/>
    <x v="0"/>
    <x v="2"/>
    <x v="0"/>
    <x v="1"/>
    <x v="0"/>
    <x v="2"/>
    <x v="3"/>
    <m/>
    <x v="2"/>
    <m/>
    <x v="4"/>
    <m/>
    <x v="3"/>
    <x v="0"/>
    <x v="0"/>
    <m/>
    <x v="3"/>
    <x v="5"/>
    <x v="1"/>
    <x v="2"/>
    <x v="1"/>
    <x v="0"/>
    <x v="1"/>
    <x v="0"/>
    <x v="0"/>
    <m/>
    <x v="1"/>
    <x v="284"/>
    <x v="1"/>
    <x v="1"/>
    <x v="1"/>
    <x v="1"/>
    <x v="1"/>
    <x v="1"/>
    <x v="1"/>
    <x v="1"/>
    <x v="0"/>
    <x v="4"/>
    <x v="2"/>
    <x v="0"/>
    <x v="0"/>
    <x v="2"/>
    <x v="0"/>
    <x v="1"/>
    <x v="1"/>
    <x v="0"/>
    <x v="0"/>
    <x v="1"/>
    <x v="0"/>
    <x v="1"/>
    <x v="1"/>
    <x v="1"/>
    <x v="0"/>
    <x v="4"/>
    <x v="2"/>
    <x v="1"/>
    <x v="0"/>
    <x v="0"/>
    <x v="1"/>
    <x v="2"/>
    <x v="0"/>
    <x v="0"/>
    <x v="0"/>
    <x v="0"/>
    <x v="0"/>
    <x v="0"/>
    <x v="605"/>
    <x v="1"/>
    <x v="0"/>
    <x v="1"/>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m/>
    <s v="Clear explanation of what the school / local authority / proprietor of independent schools is expected to do next"/>
    <m/>
    <m/>
    <x v="2"/>
    <x v="0"/>
    <m/>
    <s v="Individual"/>
    <x v="0"/>
    <s v="Senior leader or manager "/>
    <x v="15"/>
    <s v="School Senior Leader"/>
    <m/>
    <x v="0"/>
    <x v="0"/>
    <s v="Primary"/>
    <m/>
    <m/>
    <m/>
    <m/>
    <m/>
    <m/>
    <m/>
    <s v="Not Answered"/>
    <m/>
    <m/>
    <m/>
    <s v="Publish response"/>
    <s v="ANON-E7Y6-NCB9-Q"/>
  </r>
  <r>
    <n v="1168"/>
    <m/>
    <s v="c"/>
    <n v="254"/>
    <m/>
    <x v="0"/>
    <x v="2"/>
    <x v="2"/>
    <x v="2"/>
    <x v="1"/>
    <x v="2"/>
    <x v="0"/>
    <s v="I do not agree focus groups give a true representation of our young people. To judge a group based on a few questions is ridiculous._x000a_Views should be taken in class, in corridors, outside in an unthreatening manner"/>
    <x v="0"/>
    <s v="Too many times staff are “frightened” to share views due to the way inspectors are conducting themselves so there should be many opportunities be it through online or whichever way for staff to give views"/>
    <x v="0"/>
    <s v="Again - having a representation of parents is a room does not give a true reflection. Schools take views of parents throughout the year so that evidence should be sufficient"/>
    <x v="0"/>
    <x v="0"/>
    <x v="4"/>
    <s v="I feel the current way of inspection in schools in the 21st century is completely archaic and more so draconian. If there is a need of inspection ( and I believe the word inspection should be changed to visit) it should be unannounced with inspectors arriving on the day so that school staff and leaders are not stressed for weeks before hand gathering information etc. A school should be judged at any time and with unannounced visits"/>
    <x v="1"/>
    <x v="1"/>
    <x v="1"/>
    <x v="1"/>
    <x v="1"/>
    <x v="0"/>
    <x v="0"/>
    <x v="1"/>
    <x v="0"/>
    <m/>
    <x v="3"/>
    <x v="285"/>
    <x v="4"/>
    <x v="1"/>
    <x v="3"/>
    <x v="3"/>
    <x v="3"/>
    <x v="4"/>
    <x v="3"/>
    <x v="0"/>
    <x v="5"/>
    <x v="0"/>
    <x v="2"/>
    <x v="1"/>
    <x v="0"/>
    <x v="1"/>
    <x v="0"/>
    <x v="0"/>
    <x v="1"/>
    <x v="0"/>
    <x v="1"/>
    <x v="0"/>
    <x v="1"/>
    <x v="0"/>
    <x v="1"/>
    <x v="0"/>
    <x v="0"/>
    <x v="0"/>
    <x v="2"/>
    <x v="1"/>
    <x v="0"/>
    <x v="1"/>
    <x v="0"/>
    <x v="1"/>
    <x v="2"/>
    <x v="0"/>
    <x v="3"/>
    <x v="0"/>
    <x v="1"/>
    <x v="0"/>
    <x v="606"/>
    <x v="1"/>
    <x v="0"/>
    <x v="0"/>
    <x v="1"/>
    <x v="0"/>
    <m/>
    <s v="Clear explanation of what the school / local authority / proprietor of independent schools is expected to do next"/>
    <s v="Indication of the support needed to make improvements"/>
    <m/>
    <m/>
    <s v="Please get rid of vagueness and if a school needs to do something then tell them. None of this “you could do this or you could do that.” Be direct!"/>
    <s v="Language and content which reflects the context of the school"/>
    <s v="Clear summary of strengths and areas for development"/>
    <s v="Timely publication after the inspection"/>
    <m/>
    <m/>
    <m/>
    <s v="Clear explanation of what the school / local authority / proprietor of independent schools is expected to do next"/>
    <m/>
    <m/>
    <x v="6"/>
    <x v="4"/>
    <s v="I don’t believe they need to. That just brings even more stress to the school and its community. If there is a need for a follow up it should alway be the Local Authority to lead on that and not HMIe."/>
    <s v="Individual"/>
    <x v="0"/>
    <s v="Senior leader or manager "/>
    <x v="15"/>
    <s v="School Senior Leader"/>
    <m/>
    <x v="1"/>
    <x v="0"/>
    <s v="Primary"/>
    <m/>
    <s v="Public Sector"/>
    <m/>
    <m/>
    <m/>
    <m/>
    <m/>
    <s v="Not Answered"/>
    <m/>
    <m/>
    <m/>
    <s v="Publish response"/>
    <s v="ANON-E7Y6-NCVE-Q"/>
  </r>
  <r>
    <n v="1169"/>
    <m/>
    <s v="c"/>
    <n v="320"/>
    <m/>
    <x v="0"/>
    <x v="2"/>
    <x v="2"/>
    <x v="2"/>
    <x v="1"/>
    <x v="0"/>
    <x v="4"/>
    <m/>
    <x v="5"/>
    <m/>
    <x v="4"/>
    <m/>
    <x v="0"/>
    <x v="0"/>
    <x v="3"/>
    <s v="Inspections are a false way to judge a school. Each local authority should have a number of inspectors assigned to the region who can visit on a reular basis and gain a proper view of how the school works. They should be able to provide support and challenge in equal measure to ensure school improvement takes place on a continuous basis and not just when inspectors come to call."/>
    <x v="3"/>
    <x v="1"/>
    <x v="1"/>
    <x v="1"/>
    <x v="0"/>
    <x v="0"/>
    <x v="1"/>
    <x v="0"/>
    <x v="1"/>
    <s v="Context is all important in a school inspection. It is no coincidence that schools in higher SIMD areas gain better grades in inspections and those in areas of deprivation gain lower grades. No account is taken of the impact of tutors in highly performing schools and all this leads to a decrease in morale in schools with poor inspection results."/>
    <x v="5"/>
    <x v="286"/>
    <x v="0"/>
    <x v="1"/>
    <x v="0"/>
    <x v="0"/>
    <x v="0"/>
    <x v="0"/>
    <x v="0"/>
    <x v="1"/>
    <x v="3"/>
    <x v="0"/>
    <x v="0"/>
    <x v="0"/>
    <x v="0"/>
    <x v="0"/>
    <x v="0"/>
    <x v="0"/>
    <x v="1"/>
    <x v="1"/>
    <x v="1"/>
    <x v="0"/>
    <x v="1"/>
    <x v="1"/>
    <x v="1"/>
    <x v="0"/>
    <x v="4"/>
    <x v="4"/>
    <x v="0"/>
    <x v="1"/>
    <x v="0"/>
    <x v="1"/>
    <x v="0"/>
    <x v="0"/>
    <x v="0"/>
    <x v="0"/>
    <x v="1"/>
    <x v="0"/>
    <x v="0"/>
    <x v="0"/>
    <x v="607"/>
    <x v="1"/>
    <x v="0"/>
    <x v="0"/>
    <x v="1"/>
    <x v="1"/>
    <s v="Recommendations for improvement"/>
    <s v="Clear explanation of what the school / local authority / proprietor of independent schools is expected to do next"/>
    <s v="Indication of the support needed to make improvements"/>
    <m/>
    <m/>
    <s v="The gap between inspection and publication of findings is not acceptable, especially given the expectation on schools to adhere to extremely strict deadlines from HMI. Waiting months for the finished product causes unnecessary stress."/>
    <s v="Language and content which reflects the context of the school"/>
    <s v="Clear summary of strengths and areas for development"/>
    <s v="Timely publication after the inspection"/>
    <m/>
    <m/>
    <m/>
    <m/>
    <m/>
    <m/>
    <x v="0"/>
    <x v="0"/>
    <s v="As previously stated, inspections should not be stand-alone but should be a continuous process aimed at gaining a fuller understanding of the context and nature of a school."/>
    <s v="Individual"/>
    <x v="0"/>
    <s v="Senior leader or manager "/>
    <x v="15"/>
    <s v="School Senior Leader"/>
    <m/>
    <x v="0"/>
    <x v="0"/>
    <m/>
    <m/>
    <m/>
    <s v="Secondary"/>
    <m/>
    <m/>
    <m/>
    <m/>
    <s v="Not Answered"/>
    <m/>
    <m/>
    <m/>
    <s v="Publish response"/>
    <s v="ANON-E7Y6-NCN1-U"/>
  </r>
  <r>
    <n v="1170"/>
    <m/>
    <s v="c"/>
    <n v="370"/>
    <m/>
    <x v="0"/>
    <x v="2"/>
    <x v="2"/>
    <x v="2"/>
    <x v="1"/>
    <x v="2"/>
    <x v="0"/>
    <s v="Focus groups, surveys, involvement in the initial fact finding meeting before inspection."/>
    <x v="0"/>
    <s v="Opportunities for staff to feed into the self-evaluation meetings in the lead up and beginning of inspection."/>
    <x v="4"/>
    <m/>
    <x v="0"/>
    <x v="1"/>
    <x v="1"/>
    <m/>
    <x v="1"/>
    <x v="1"/>
    <x v="1"/>
    <x v="1"/>
    <x v="1"/>
    <x v="0"/>
    <x v="0"/>
    <x v="0"/>
    <x v="0"/>
    <m/>
    <x v="0"/>
    <x v="0"/>
    <x v="0"/>
    <x v="1"/>
    <x v="0"/>
    <x v="0"/>
    <x v="0"/>
    <x v="0"/>
    <x v="1"/>
    <x v="0"/>
    <x v="2"/>
    <x v="0"/>
    <x v="2"/>
    <x v="1"/>
    <x v="0"/>
    <x v="2"/>
    <x v="0"/>
    <x v="0"/>
    <x v="2"/>
    <x v="0"/>
    <x v="1"/>
    <x v="3"/>
    <x v="0"/>
    <x v="1"/>
    <x v="1"/>
    <x v="0"/>
    <x v="2"/>
    <x v="2"/>
    <x v="0"/>
    <x v="1"/>
    <x v="0"/>
    <x v="1"/>
    <x v="0"/>
    <x v="2"/>
    <x v="2"/>
    <x v="1"/>
    <x v="0"/>
    <x v="0"/>
    <x v="0"/>
    <x v="0"/>
    <x v="608"/>
    <x v="1"/>
    <x v="0"/>
    <x v="1"/>
    <x v="1"/>
    <x v="1"/>
    <m/>
    <s v="Clear explanation of what the school / local authority / proprietor of independent schools is expected to do next"/>
    <m/>
    <m/>
    <m/>
    <m/>
    <m/>
    <s v="Clear summary of strengths and areas for development"/>
    <m/>
    <m/>
    <m/>
    <s v="Recommendations for improvement"/>
    <s v="Clear explanation of what the school / local authority / proprietor of independent schools is expected to do next"/>
    <m/>
    <m/>
    <x v="0"/>
    <x v="0"/>
    <m/>
    <s v="Individual"/>
    <x v="0"/>
    <s v="Senior leader or manager "/>
    <x v="15"/>
    <s v="School Senior Leader"/>
    <m/>
    <x v="1"/>
    <x v="0"/>
    <s v="Primary"/>
    <m/>
    <m/>
    <m/>
    <m/>
    <m/>
    <m/>
    <m/>
    <s v="Not Answered"/>
    <m/>
    <m/>
    <m/>
    <s v="Publish response"/>
    <s v="ANON-E7Y6-NCTK-U"/>
  </r>
  <r>
    <n v="1171"/>
    <m/>
    <s v="c"/>
    <n v="580"/>
    <m/>
    <x v="0"/>
    <x v="2"/>
    <x v="2"/>
    <x v="0"/>
    <x v="1"/>
    <x v="0"/>
    <x v="0"/>
    <m/>
    <x v="0"/>
    <s v="Staff should be spoken to PRIOR to and following the inspection, face to face."/>
    <x v="2"/>
    <m/>
    <x v="2"/>
    <x v="1"/>
    <x v="0"/>
    <m/>
    <x v="1"/>
    <x v="1"/>
    <x v="1"/>
    <x v="1"/>
    <x v="1"/>
    <x v="0"/>
    <x v="1"/>
    <x v="0"/>
    <x v="1"/>
    <s v="I think the JOURNEY that a school is currently on should be recognised. Currently there are schools who may have been on a significant journey of improvement but still may only grade Satisfactory, who no regards to the place the school has come from."/>
    <x v="0"/>
    <x v="287"/>
    <x v="0"/>
    <x v="1"/>
    <x v="0"/>
    <x v="0"/>
    <x v="0"/>
    <x v="1"/>
    <x v="0"/>
    <x v="0"/>
    <x v="3"/>
    <x v="0"/>
    <x v="1"/>
    <x v="0"/>
    <x v="0"/>
    <x v="2"/>
    <x v="0"/>
    <x v="0"/>
    <x v="1"/>
    <x v="1"/>
    <x v="1"/>
    <x v="1"/>
    <x v="1"/>
    <x v="1"/>
    <x v="1"/>
    <x v="0"/>
    <x v="2"/>
    <x v="0"/>
    <x v="0"/>
    <x v="1"/>
    <x v="0"/>
    <x v="1"/>
    <x v="0"/>
    <x v="0"/>
    <x v="2"/>
    <x v="0"/>
    <x v="1"/>
    <x v="0"/>
    <x v="0"/>
    <x v="0"/>
    <x v="609"/>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m/>
    <s v="Clear explanation of what the school / local authority / proprietor of independent schools is expected to do next"/>
    <m/>
    <m/>
    <x v="0"/>
    <x v="0"/>
    <m/>
    <s v="Individual"/>
    <x v="0"/>
    <s v="Senior leader or manager "/>
    <x v="15"/>
    <s v="School Senior Leader"/>
    <m/>
    <x v="0"/>
    <x v="0"/>
    <s v="Primary"/>
    <m/>
    <m/>
    <m/>
    <m/>
    <m/>
    <m/>
    <m/>
    <s v="Local authority"/>
    <m/>
    <m/>
    <m/>
    <s v="Publish response"/>
    <s v="ANON-E7Y6-NXCU-9"/>
  </r>
  <r>
    <n v="1172"/>
    <m/>
    <s v="c"/>
    <n v="604"/>
    <m/>
    <x v="0"/>
    <x v="2"/>
    <x v="0"/>
    <x v="2"/>
    <x v="1"/>
    <x v="2"/>
    <x v="2"/>
    <s v="Scaffolding of questions is needed. Pupil focus groups need to be well thought out so it is not those who hate/love school being selected."/>
    <x v="0"/>
    <s v="Staff views will explain the true feelings of a school. These are the people who are directly influencing pupil experiences."/>
    <x v="3"/>
    <m/>
    <x v="0"/>
    <x v="0"/>
    <x v="0"/>
    <m/>
    <x v="3"/>
    <x v="2"/>
    <x v="0"/>
    <x v="1"/>
    <x v="0"/>
    <x v="0"/>
    <x v="1"/>
    <x v="1"/>
    <x v="0"/>
    <m/>
    <x v="2"/>
    <x v="0"/>
    <x v="5"/>
    <x v="1"/>
    <x v="0"/>
    <x v="0"/>
    <x v="0"/>
    <x v="0"/>
    <x v="3"/>
    <x v="0"/>
    <x v="3"/>
    <x v="0"/>
    <x v="2"/>
    <x v="0"/>
    <x v="0"/>
    <x v="4"/>
    <x v="0"/>
    <x v="0"/>
    <x v="1"/>
    <x v="1"/>
    <x v="0"/>
    <x v="3"/>
    <x v="1"/>
    <x v="5"/>
    <x v="1"/>
    <x v="1"/>
    <x v="5"/>
    <x v="2"/>
    <x v="0"/>
    <x v="1"/>
    <x v="0"/>
    <x v="1"/>
    <x v="0"/>
    <x v="0"/>
    <x v="4"/>
    <x v="0"/>
    <x v="1"/>
    <x v="0"/>
    <x v="0"/>
    <x v="0"/>
    <x v="1"/>
    <x v="0"/>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m/>
    <s v="Clear explanation of what the school / local authority / proprietor of independent schools is expected to do next"/>
    <m/>
    <m/>
    <x v="3"/>
    <x v="0"/>
    <m/>
    <s v="Individual"/>
    <x v="0"/>
    <s v="Senior leader or manager "/>
    <x v="15"/>
    <s v="School Senior Leader"/>
    <m/>
    <x v="0"/>
    <x v="0"/>
    <m/>
    <m/>
    <m/>
    <s v="Secondary"/>
    <m/>
    <m/>
    <m/>
    <m/>
    <s v="Not Answered"/>
    <m/>
    <m/>
    <m/>
    <s v="Do not publish response"/>
    <s v="ANON-E7Y6-NXV1-R"/>
  </r>
  <r>
    <n v="1173"/>
    <m/>
    <s v="c"/>
    <n v="726"/>
    <m/>
    <x v="0"/>
    <x v="2"/>
    <x v="2"/>
    <x v="3"/>
    <x v="1"/>
    <x v="2"/>
    <x v="2"/>
    <s v="Children and young people need to understand how they can provide effective feedback. This can be born positive or negative but should always be accurate, balanced, constructive and de-personalised to it to be meaningful."/>
    <x v="0"/>
    <s v="Opportunities to discuss the wider ethos of the school and the intricate additional roles that staff play in ensuring pupil entitlements are met, especially in smaller school where staff numbers are limited."/>
    <x v="3"/>
    <m/>
    <x v="6"/>
    <x v="1"/>
    <x v="0"/>
    <m/>
    <x v="2"/>
    <x v="0"/>
    <x v="0"/>
    <x v="0"/>
    <x v="0"/>
    <x v="0"/>
    <x v="1"/>
    <x v="0"/>
    <x v="0"/>
    <m/>
    <x v="2"/>
    <x v="0"/>
    <x v="0"/>
    <x v="1"/>
    <x v="0"/>
    <x v="0"/>
    <x v="1"/>
    <x v="1"/>
    <x v="0"/>
    <x v="0"/>
    <x v="6"/>
    <x v="0"/>
    <x v="2"/>
    <x v="0"/>
    <x v="0"/>
    <x v="2"/>
    <x v="0"/>
    <x v="0"/>
    <x v="1"/>
    <x v="1"/>
    <x v="1"/>
    <x v="1"/>
    <x v="0"/>
    <x v="0"/>
    <x v="1"/>
    <x v="0"/>
    <x v="0"/>
    <x v="0"/>
    <x v="0"/>
    <x v="1"/>
    <x v="0"/>
    <x v="1"/>
    <x v="0"/>
    <x v="2"/>
    <x v="2"/>
    <x v="0"/>
    <x v="0"/>
    <x v="0"/>
    <x v="0"/>
    <x v="0"/>
    <x v="610"/>
    <x v="1"/>
    <x v="0"/>
    <x v="0"/>
    <x v="1"/>
    <x v="1"/>
    <s v="Recommendations for improvement"/>
    <s v="Clear explanation of what the school / local authority / proprietor of independent schools is expected to do next"/>
    <s v="Indication of the support needed to make improvements"/>
    <m/>
    <m/>
    <m/>
    <m/>
    <s v="Clear summary of strengths and areas for development"/>
    <m/>
    <m/>
    <s v="Examples of effective practice"/>
    <s v="Recommendations for improvement"/>
    <m/>
    <m/>
    <m/>
    <x v="0"/>
    <x v="0"/>
    <m/>
    <s v="Individual"/>
    <x v="0"/>
    <s v="Senior leader or manager "/>
    <x v="15"/>
    <s v="School Senior Leader"/>
    <m/>
    <x v="0"/>
    <x v="0"/>
    <m/>
    <m/>
    <m/>
    <s v="Secondary"/>
    <m/>
    <m/>
    <m/>
    <m/>
    <s v="Not Answered"/>
    <m/>
    <m/>
    <m/>
    <s v="Publish response"/>
    <s v="ANON-E7Y6-NXDR-7"/>
  </r>
  <r>
    <n v="1174"/>
    <m/>
    <s v="c"/>
    <n v="833"/>
    <m/>
    <x v="0"/>
    <x v="2"/>
    <x v="2"/>
    <x v="0"/>
    <x v="1"/>
    <x v="0"/>
    <x v="3"/>
    <m/>
    <x v="2"/>
    <m/>
    <x v="4"/>
    <m/>
    <x v="2"/>
    <x v="2"/>
    <x v="2"/>
    <m/>
    <x v="4"/>
    <x v="2"/>
    <x v="0"/>
    <x v="1"/>
    <x v="3"/>
    <x v="0"/>
    <x v="1"/>
    <x v="0"/>
    <x v="0"/>
    <m/>
    <x v="1"/>
    <x v="0"/>
    <x v="0"/>
    <x v="0"/>
    <x v="1"/>
    <x v="1"/>
    <x v="1"/>
    <x v="1"/>
    <x v="0"/>
    <x v="0"/>
    <x v="2"/>
    <x v="1"/>
    <x v="1"/>
    <x v="0"/>
    <x v="1"/>
    <x v="2"/>
    <x v="0"/>
    <x v="1"/>
    <x v="0"/>
    <x v="0"/>
    <x v="0"/>
    <x v="5"/>
    <x v="0"/>
    <x v="0"/>
    <x v="0"/>
    <x v="1"/>
    <x v="2"/>
    <x v="0"/>
    <x v="0"/>
    <x v="1"/>
    <x v="0"/>
    <x v="1"/>
    <x v="0"/>
    <x v="1"/>
    <x v="2"/>
    <x v="1"/>
    <x v="0"/>
    <x v="0"/>
    <x v="0"/>
    <x v="0"/>
    <x v="1"/>
    <x v="1"/>
    <x v="0"/>
    <x v="0"/>
    <x v="0"/>
    <x v="1"/>
    <s v="Recommendations for improvement"/>
    <s v="Clear explanation of what the school / local authority / proprietor of independent schools is expected to do next"/>
    <m/>
    <m/>
    <m/>
    <m/>
    <s v="Language and content which reflects the context of the school"/>
    <s v="Clear summary of strengths and areas for development"/>
    <m/>
    <m/>
    <s v="Examples of effective practice"/>
    <m/>
    <m/>
    <m/>
    <m/>
    <x v="2"/>
    <x v="2"/>
    <m/>
    <s v="Individual"/>
    <x v="0"/>
    <s v="Senior leader or manager "/>
    <x v="15"/>
    <s v="School Senior Leader"/>
    <m/>
    <x v="1"/>
    <x v="0"/>
    <s v="Primary"/>
    <m/>
    <m/>
    <m/>
    <m/>
    <m/>
    <m/>
    <m/>
    <s v="Local authority"/>
    <m/>
    <m/>
    <m/>
    <s v="Publish response"/>
    <s v="ANON-E7Y6-NXT5-T"/>
  </r>
  <r>
    <n v="1175"/>
    <m/>
    <s v="c"/>
    <n v="896"/>
    <m/>
    <x v="0"/>
    <x v="2"/>
    <x v="0"/>
    <x v="1"/>
    <x v="1"/>
    <x v="2"/>
    <x v="0"/>
    <s v="Focus groups and direct conversations allow for views to be explored, and deeper meanings to be gathered."/>
    <x v="1"/>
    <s v="Staff could also have the option of individual discussion time with inspection team.  Understand however that this requires a lot of time and organising to allow it to happen."/>
    <x v="2"/>
    <s v="Other members of Parent Council eg vice chair, secretary etc could also be included in a Parent Council meeting.  Gathering a democratic view of parents is crucial but not an easy thing to do."/>
    <x v="5"/>
    <x v="1"/>
    <x v="1"/>
    <m/>
    <x v="3"/>
    <x v="2"/>
    <x v="0"/>
    <x v="1"/>
    <x v="1"/>
    <x v="0"/>
    <x v="1"/>
    <x v="0"/>
    <x v="0"/>
    <m/>
    <x v="1"/>
    <x v="288"/>
    <x v="0"/>
    <x v="3"/>
    <x v="1"/>
    <x v="1"/>
    <x v="1"/>
    <x v="1"/>
    <x v="1"/>
    <x v="1"/>
    <x v="0"/>
    <x v="1"/>
    <x v="0"/>
    <x v="0"/>
    <x v="0"/>
    <x v="2"/>
    <x v="0"/>
    <x v="0"/>
    <x v="1"/>
    <x v="0"/>
    <x v="1"/>
    <x v="1"/>
    <x v="0"/>
    <x v="1"/>
    <x v="1"/>
    <x v="0"/>
    <x v="0"/>
    <x v="0"/>
    <x v="0"/>
    <x v="1"/>
    <x v="0"/>
    <x v="1"/>
    <x v="1"/>
    <x v="2"/>
    <x v="2"/>
    <x v="0"/>
    <x v="0"/>
    <x v="0"/>
    <x v="0"/>
    <x v="0"/>
    <x v="611"/>
    <x v="1"/>
    <x v="0"/>
    <x v="0"/>
    <x v="0"/>
    <x v="0"/>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m/>
    <m/>
    <s v="Clear explanation of what the school / local authority / proprietor of independent schools is expected to do next"/>
    <s v="Indication of the support needed to make improvements"/>
    <s v="Any planned follow-up activity by HM Inspectors"/>
    <x v="1"/>
    <x v="1"/>
    <m/>
    <s v="Individual"/>
    <x v="0"/>
    <s v="Senior leader or manager "/>
    <x v="15"/>
    <s v="School Senior Leader"/>
    <m/>
    <x v="0"/>
    <x v="0"/>
    <s v="Primary"/>
    <m/>
    <m/>
    <m/>
    <m/>
    <m/>
    <m/>
    <m/>
    <s v="Not Answered"/>
    <m/>
    <m/>
    <m/>
    <s v="Publish response"/>
    <s v="ANON-E7Y6-NX5C-9"/>
  </r>
  <r>
    <n v="1176"/>
    <m/>
    <s v="c"/>
    <n v="908"/>
    <m/>
    <x v="0"/>
    <x v="2"/>
    <x v="0"/>
    <x v="1"/>
    <x v="1"/>
    <x v="2"/>
    <x v="2"/>
    <m/>
    <x v="1"/>
    <m/>
    <x v="2"/>
    <m/>
    <x v="5"/>
    <x v="0"/>
    <x v="3"/>
    <s v="Inspections should be part of a triaged process, in which schools are  involved throughout. There are complex factors for each school all of the time. It's a waste of public money for a group of people to decent on a school and make value judgements over the course of 3/4 days. I know of contexts where inspectors have demanded to come even when the school is in crisis. Who is learning anything from that apart from reinforcing what that school already knows- that things are relal ytough every day. Stop the superiority approach, the inspectorate invites a certain type of person who believe one size fits all. Itechoes all that is wrong with the assessment systems across education in general."/>
    <x v="1"/>
    <x v="1"/>
    <x v="1"/>
    <x v="1"/>
    <x v="1"/>
    <x v="0"/>
    <x v="0"/>
    <x v="1"/>
    <x v="0"/>
    <s v="It is illogical that my school's context, where we are moving between good and very good most of the time, should be compared to my colleague's school a mile away where their already transient population has been transformed by a large number of refugee families enrolling.Their abilty to manage and support that with little extra resource far outweights the G/VG/Excellent judgements achieved by a school with a predicatable or more affluent catchment area and more generous resourcing and staffing from LA.In simple terms, it's about parity of esteem.Moving from 3/10 to 4/10 is worth the same (and often more) in moving from 7/10 to 8/10.I've never met a Ht who wasn't ambitious for their school."/>
    <x v="3"/>
    <x v="289"/>
    <x v="1"/>
    <x v="1"/>
    <x v="0"/>
    <x v="0"/>
    <x v="0"/>
    <x v="0"/>
    <x v="1"/>
    <x v="0"/>
    <x v="6"/>
    <x v="1"/>
    <x v="0"/>
    <x v="1"/>
    <x v="0"/>
    <x v="2"/>
    <x v="0"/>
    <x v="0"/>
    <x v="1"/>
    <x v="0"/>
    <x v="1"/>
    <x v="1"/>
    <x v="0"/>
    <x v="1"/>
    <x v="1"/>
    <x v="0"/>
    <x v="0"/>
    <x v="0"/>
    <x v="2"/>
    <x v="1"/>
    <x v="0"/>
    <x v="1"/>
    <x v="0"/>
    <x v="0"/>
    <x v="0"/>
    <x v="0"/>
    <x v="1"/>
    <x v="0"/>
    <x v="0"/>
    <x v="0"/>
    <x v="612"/>
    <x v="1"/>
    <x v="0"/>
    <x v="0"/>
    <x v="1"/>
    <x v="0"/>
    <m/>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m/>
    <m/>
    <m/>
    <m/>
    <s v="Clear explanation of what the school / local authority / proprietor of independent schools is expected to do next"/>
    <m/>
    <m/>
    <x v="3"/>
    <x v="4"/>
    <s v="HMIe should already have a working relationship with the school and should eb involved in dialogue and support long before they appear in the car park."/>
    <s v="Individual"/>
    <x v="0"/>
    <s v="Senior leader or manager "/>
    <x v="15"/>
    <s v="School Senior Leader"/>
    <m/>
    <x v="0"/>
    <x v="0"/>
    <s v="Primary"/>
    <m/>
    <m/>
    <m/>
    <m/>
    <m/>
    <m/>
    <m/>
    <s v="Other, please state:"/>
    <m/>
    <m/>
    <m/>
    <s v="Publish response"/>
    <s v="ANON-E7Y6-NX53-S"/>
  </r>
  <r>
    <n v="1177"/>
    <m/>
    <s v="c"/>
    <n v="967"/>
    <m/>
    <x v="0"/>
    <x v="2"/>
    <x v="0"/>
    <x v="5"/>
    <x v="1"/>
    <x v="2"/>
    <x v="2"/>
    <s v="I feel some pupils don't always understand the wording of the questionnaires_x000a__x000a_Pupil focus groups are good but perhaps also an opportunity to share how they feel about their school digitally i.e. a padlet accessed through a QR code"/>
    <x v="2"/>
    <m/>
    <x v="3"/>
    <m/>
    <x v="5"/>
    <x v="1"/>
    <x v="1"/>
    <m/>
    <x v="1"/>
    <x v="1"/>
    <x v="1"/>
    <x v="1"/>
    <x v="3"/>
    <x v="0"/>
    <x v="0"/>
    <x v="1"/>
    <x v="0"/>
    <m/>
    <x v="3"/>
    <x v="290"/>
    <x v="0"/>
    <x v="1"/>
    <x v="0"/>
    <x v="0"/>
    <x v="0"/>
    <x v="0"/>
    <x v="3"/>
    <x v="0"/>
    <x v="4"/>
    <x v="0"/>
    <x v="0"/>
    <x v="0"/>
    <x v="1"/>
    <x v="2"/>
    <x v="0"/>
    <x v="0"/>
    <x v="1"/>
    <x v="0"/>
    <x v="1"/>
    <x v="0"/>
    <x v="0"/>
    <x v="1"/>
    <x v="1"/>
    <x v="0"/>
    <x v="0"/>
    <x v="0"/>
    <x v="0"/>
    <x v="0"/>
    <x v="0"/>
    <x v="1"/>
    <x v="0"/>
    <x v="2"/>
    <x v="2"/>
    <x v="1"/>
    <x v="0"/>
    <x v="0"/>
    <x v="0"/>
    <x v="0"/>
    <x v="613"/>
    <x v="0"/>
    <x v="0"/>
    <x v="1"/>
    <x v="1"/>
    <x v="1"/>
    <m/>
    <s v="Clear explanation of what the school / local authority / proprietor of independent schools is expected to do next"/>
    <m/>
    <m/>
    <m/>
    <m/>
    <m/>
    <s v="Clear summary of strengths and areas for development"/>
    <m/>
    <m/>
    <s v="Examples of effective practice"/>
    <m/>
    <s v="Clear explanation of what the school / local authority / proprietor of independent schools is expected to do next"/>
    <m/>
    <m/>
    <x v="5"/>
    <x v="2"/>
    <m/>
    <s v="Individual"/>
    <x v="0"/>
    <s v="Senior leader or manager "/>
    <x v="15"/>
    <s v="School Senior Leader"/>
    <m/>
    <x v="0"/>
    <x v="0"/>
    <m/>
    <m/>
    <m/>
    <s v="Secondary"/>
    <m/>
    <m/>
    <m/>
    <m/>
    <s v="Local authority"/>
    <m/>
    <m/>
    <m/>
    <s v="Publish response"/>
    <s v="ANON-E7Y6-N4Y4-T"/>
  </r>
  <r>
    <n v="1178"/>
    <m/>
    <s v="c"/>
    <n v="17"/>
    <m/>
    <x v="0"/>
    <x v="2"/>
    <x v="0"/>
    <x v="0"/>
    <x v="1"/>
    <x v="0"/>
    <x v="0"/>
    <s v="More than just surveys but more time for qualitive data through interview  and/or play or learn side by side."/>
    <x v="1"/>
    <s v="Open door time for staff to drop in during inspection to share their view of impact of school on their work life as well as views on learning."/>
    <x v="0"/>
    <s v="The wider element of the school is vital. As a former head looking for my first headship, I remember getting the vibe of the school by visiting the local shop. This gave me incentive to get to know community and learning more and follow through with application. This out and about gathering information is vital for gathering information. There have been many an instance where a community have been very happy with school provision but upset at inspection findings which have damaged perception of the school."/>
    <x v="5"/>
    <x v="0"/>
    <x v="1"/>
    <s v="A cycle of school generation is important. More work with local authority quality assurance would be good as different authorities have different remit for use of QIOs for instance._x000a_The school I worked in had limited QIO support due to the title being removed and replaced with a title of Collaborative Lead. This was also part of council cutbacks. Schools should not be left to gather/guage their progress on their own. Inspectors need to also work with those who are quality assuring at Council Level."/>
    <x v="4"/>
    <x v="5"/>
    <x v="2"/>
    <x v="2"/>
    <x v="1"/>
    <x v="0"/>
    <x v="1"/>
    <x v="1"/>
    <x v="0"/>
    <s v="This is vitally important forschos/communities. Local media/press can home in on a particular statement which can cause a school/community malaise. Inspections should only come back to a school where there is real cause for concern. Otherwise local authorities should be referred to immediate support. We currently have a football manager type approach to leadership where following inspections, a leader is put into a position where they have to move on. Leaders have the capacity to do the job well otherwise they'd not be in position and Difficulties should be identified and supported well by local authorities, not following bad inspections."/>
    <x v="3"/>
    <x v="291"/>
    <x v="5"/>
    <x v="0"/>
    <x v="1"/>
    <x v="1"/>
    <x v="1"/>
    <x v="1"/>
    <x v="0"/>
    <x v="4"/>
    <x v="6"/>
    <x v="0"/>
    <x v="0"/>
    <x v="0"/>
    <x v="1"/>
    <x v="2"/>
    <x v="1"/>
    <x v="1"/>
    <x v="0"/>
    <x v="0"/>
    <x v="0"/>
    <x v="3"/>
    <x v="0"/>
    <x v="0"/>
    <x v="0"/>
    <x v="1"/>
    <x v="1"/>
    <x v="1"/>
    <x v="0"/>
    <x v="0"/>
    <x v="0"/>
    <x v="0"/>
    <x v="1"/>
    <x v="1"/>
    <x v="2"/>
    <x v="1"/>
    <x v="0"/>
    <x v="163"/>
    <x v="3"/>
    <x v="96"/>
    <x v="614"/>
    <x v="1"/>
    <x v="1"/>
    <x v="1"/>
    <x v="1"/>
    <x v="1"/>
    <m/>
    <s v="Clear explanation of what the school / local authority / proprietor of independent schools is expected to do next"/>
    <s v="Indication of the support needed to make improvements"/>
    <m/>
    <m/>
    <s v="As above"/>
    <s v="Language and content which reflects the context of the school"/>
    <m/>
    <m/>
    <m/>
    <s v="Examples of effective practice"/>
    <m/>
    <m/>
    <s v="Indication of the support needed to make improvements"/>
    <m/>
    <x v="1"/>
    <x v="2"/>
    <m/>
    <s v="Individual"/>
    <x v="0"/>
    <s v="Senior leader or manager "/>
    <x v="15"/>
    <s v="Other, please state:"/>
    <s v="Retired Head Teacher"/>
    <x v="1"/>
    <x v="0"/>
    <s v="Primary"/>
    <m/>
    <m/>
    <m/>
    <m/>
    <m/>
    <m/>
    <m/>
    <s v="Not Answered"/>
    <m/>
    <m/>
    <m/>
    <s v="Publish response"/>
    <s v="ANON-E7Y6-NCY4-9"/>
  </r>
  <r>
    <n v="1179"/>
    <m/>
    <s v="c"/>
    <n v="571"/>
    <m/>
    <x v="0"/>
    <x v="2"/>
    <x v="2"/>
    <x v="1"/>
    <x v="1"/>
    <x v="2"/>
    <x v="2"/>
    <s v="It would be really important to acknowledge the different needs of the children to ensure that their views are effectively and usefully gathered.  This might be more effectively achieved through activities conducted with known members of staff prior to inspection which will help them understand the types of questions they might be faced with and the ways in which those discussions might be facilitated."/>
    <x v="1"/>
    <s v="Giving time to gather views from all staff is very important and feedback from them has been that they felt rushed or were not given any oportunities to speak . They should be given greater opportunity to engage with any process of inspection and have more opportunities to review and discuss the report – rior to any publication of the report."/>
    <x v="2"/>
    <s v="Some parents feel that the process is quite intimidating , it may be more helpful to have a more open and relaxed approach which could support greater engagement. It may also be more helpful to provide questions to them in advance so that they are prepared for the discussions and able to reflect more deeply on their school experince."/>
    <x v="5"/>
    <x v="0"/>
    <x v="3"/>
    <s v="Inspections still cause great anxiety in schools and although do provide feedback to support improvement and encourage Authoirty interventions, this is not the best way to achieve improvements.  I think that the dialogue and professional discussions with inspectors are valuable but I think that improving Local Authority systems and staffing to support schools would provide a better approach to improving schools. All schools must be properly resourced and a clear, planned approach to quality and improvement should be the focus of any inspection activity on a regular and risk-based basis."/>
    <x v="1"/>
    <x v="1"/>
    <x v="1"/>
    <x v="1"/>
    <x v="1"/>
    <x v="0"/>
    <x v="0"/>
    <x v="1"/>
    <x v="0"/>
    <m/>
    <x v="3"/>
    <x v="292"/>
    <x v="1"/>
    <x v="1"/>
    <x v="0"/>
    <x v="0"/>
    <x v="1"/>
    <x v="0"/>
    <x v="1"/>
    <x v="0"/>
    <x v="6"/>
    <x v="1"/>
    <x v="0"/>
    <x v="0"/>
    <x v="0"/>
    <x v="2"/>
    <x v="0"/>
    <x v="0"/>
    <x v="1"/>
    <x v="0"/>
    <x v="1"/>
    <x v="1"/>
    <x v="0"/>
    <x v="1"/>
    <x v="1"/>
    <x v="0"/>
    <x v="0"/>
    <x v="0"/>
    <x v="0"/>
    <x v="0"/>
    <x v="0"/>
    <x v="0"/>
    <x v="0"/>
    <x v="1"/>
    <x v="2"/>
    <x v="0"/>
    <x v="0"/>
    <x v="164"/>
    <x v="0"/>
    <x v="97"/>
    <x v="615"/>
    <x v="1"/>
    <x v="0"/>
    <x v="0"/>
    <x v="1"/>
    <x v="0"/>
    <m/>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m/>
    <m/>
    <m/>
    <m/>
    <s v="Clear explanation of what the school / local authority / proprietor of independent schools is expected to do next"/>
    <m/>
    <m/>
    <x v="3"/>
    <x v="4"/>
    <s v="When HMIe has determined that a school needs support to make improvements it would seem appropriate that they should provide further engagement.   The inspectors would have the fullest understandig of their findings and would be best placed to assist the school in acting upon them._x000a__x000a_It would also be more helpful if the Local authorities support for improvement in schools and their systems to support standards and quality improvement were the focus of inspection."/>
    <s v="Individual"/>
    <x v="0"/>
    <s v="Senior leader or manager "/>
    <x v="15"/>
    <s v="Other, please state:"/>
    <s v="Head Teacher"/>
    <x v="1"/>
    <x v="0"/>
    <s v="Primary"/>
    <m/>
    <m/>
    <m/>
    <m/>
    <m/>
    <m/>
    <m/>
    <s v="Not Answered"/>
    <m/>
    <m/>
    <m/>
    <s v="Publish response"/>
    <s v="ANON-E7Y6-NXCR-6"/>
  </r>
  <r>
    <n v="1180"/>
    <m/>
    <m/>
    <n v="2017"/>
    <s v="See response re alternative appraoch to inspection "/>
    <x v="0"/>
    <x v="2"/>
    <x v="4"/>
    <x v="4"/>
    <x v="6"/>
    <x v="3"/>
    <x v="5"/>
    <s v="The process needs to be one of staged moderated review relating to school development planning and its processes. External input from time to time is appropriate. All-at-once judgmentalism is not especially without checks and balances, natural justice, due process and the rule of law. Question 1.4 is outright dangerous. No information whatsoever should be communicated to inspectors that is not also communicated to the school via its head teacher. What if something is ‘going on’ in a school at the time of an inspection? The Parent Council chair should not communicate anything to inspectors other than as is transparent to the Parent Council and to the head teacher. But, a process very different to ‘inspection’ is needed. Questions 1.5 – 1.7 needs subtlety, essentially to be built into ongoing processes."/>
    <x v="6"/>
    <s v="The process needs to be one of staged moderated review relating to school development planning and its processes. External input from time to time is appropriate. All-at-once judgmentalism is not especially without checks and balances, natural justice, due process and the rule of law. Question 1.4 is outright dangerous. No information whatsoever should be communicated to inspectors that is not also communicated to the school via its head teacher. What if something is ‘going on’ in a school at the time of an inspection? The Parent Council chair should not communicate anything to inspectors other than as is transparent to the Parent Council and to the head teacher. But, a process very different to ‘inspection’ is needed. Questions 1.5 – 1.7 needs subtlety, essentially to be built into ongoing processes."/>
    <x v="5"/>
    <s v="The process needs to be one of staged moderated review relating to school development planning and its processes. External input from time to time is appropriate. All-at-once judgmentalism is not especially without checks and balances, natural justice, due process and the rule of law. Question 1.4 is outright dangerous. No information whatsoever should be communicated to inspectors that is not also communicated to the school via its head teacher. What if something is ‘going on’ in a school at the time of an inspection? The Parent Council chair should not communicate anything to inspectors other than as is transparent to the Parent Council and to the head teacher. But, a process very different to ‘inspection’ is needed. Questions 1.5 – 1.7 needs subtlety, essentially to be built into ongoing processes."/>
    <x v="4"/>
    <x v="4"/>
    <x v="5"/>
    <s v="The underlying presumption is meaningless. The process needs to be moderated review."/>
    <x v="5"/>
    <x v="4"/>
    <x v="3"/>
    <x v="3"/>
    <x v="2"/>
    <x v="1"/>
    <x v="0"/>
    <x v="1"/>
    <x v="0"/>
    <s v="Grading by what methodology to what pedagogical assumptions? Should inspections themselves be_x000a_graded? HGIOS? never related to the learning ecosystem of Scottish school education 2001-16 nor the_x000a_General Teaching Council for Scotland standards. They never can. They only undermine even_x000a_occasionally when they fame instead of shame, but essentially only inflame. If there is considered to_x000a_be non-adherence to GTCS standards that is another thing altogether. Question 3.4 what does this_x000a_word ‘performing’ signify? The emergent nature of twenty-first pedagogy in not about ‘performance’._x000a_Is the detailed content of the Four Capacities components about ‘performance’ or the seven principles_x000a_of curriculum design of the 2004 curriculum review report?"/>
    <x v="4"/>
    <x v="293"/>
    <x v="2"/>
    <x v="5"/>
    <x v="5"/>
    <x v="4"/>
    <x v="5"/>
    <x v="5"/>
    <x v="2"/>
    <x v="2"/>
    <x v="1"/>
    <x v="2"/>
    <x v="3"/>
    <x v="3"/>
    <x v="2"/>
    <x v="3"/>
    <x v="2"/>
    <x v="2"/>
    <x v="3"/>
    <x v="2"/>
    <x v="2"/>
    <x v="2"/>
    <x v="2"/>
    <x v="3"/>
    <x v="2"/>
    <x v="2"/>
    <x v="3"/>
    <x v="3"/>
    <x v="1"/>
    <x v="2"/>
    <x v="1"/>
    <x v="2"/>
    <x v="2"/>
    <x v="3"/>
    <x v="3"/>
    <x v="2"/>
    <x v="2"/>
    <x v="165"/>
    <x v="2"/>
    <x v="98"/>
    <x v="1"/>
    <x v="0"/>
    <x v="1"/>
    <x v="1"/>
    <x v="1"/>
    <x v="0"/>
    <m/>
    <m/>
    <m/>
    <m/>
    <m/>
    <m/>
    <m/>
    <m/>
    <m/>
    <m/>
    <m/>
    <m/>
    <m/>
    <m/>
    <m/>
    <x v="4"/>
    <x v="3"/>
    <s v="Section 8_x000a_Inspection obliterated our involvement in nursery and early years education from when we set up our nursery in 2004. I presented on what we really developed in that regard at ICSEI Melbourne in February 2025 https://2025.icsei.net/ The ICSEI Early Childhood Education and Care network invited me to be the global presenter of their 3 March 2025 online network meeting ‘Public Knowledge Created by Children as School System Regeneration: Redefining Education through Purpose and Possibility’ regarding that. If HMIE wish to make external quality review work, and incorporate the nursery sector they would need to engage with that pedagogical thinking. Since they haven’t in twenty years I cannot see what likelihood there is of that occurring now._x000a_The consultation document observes “Where an inspection team identifies that a school is not providing a sufficient quality of education, HM Inspectors continue to engage with the school.” What is the meaning of “identifies”? What is the process of ‘identification’? What does “sufficient” mean?_x000a_Does ‘sufficiency’ apply to quality. What does “engage” mean? The term implies reciprocity, which I have not ‘identified’ as ‘sufficient’ in inspection since 2001. I have ‘identified’ where HMIE inspectors have been working to very different pedagogical models to those embedded in national policy initiatives, or the rationale of a school. Likewise I have ‘identified’ where they have countered sophisticated ongoing work by a range of integrated professionals with regard to pupils with very specific additional needs. Thereby there are also profound ethical issues, which are not addressed in this consultation. I have also ‘identified’ where their data does not justify their conclusions? I have also ‘identified’ that nothing can be done about this currently within ‘model’ complaints handling principles._x000a_This is a redundant model given such school-involved developmental, inquiry, research,_x000a_practitioner/institutional generative research, school-generated data including methods and so on._x000a_External processes have to build into that. ‘Inspection’ simply cannot do that."/>
    <s v="Individual"/>
    <x v="0"/>
    <s v="Senior leader or manager "/>
    <x v="15"/>
    <m/>
    <m/>
    <x v="0"/>
    <x v="0"/>
    <m/>
    <m/>
    <m/>
    <m/>
    <m/>
    <m/>
    <m/>
    <m/>
    <s v="Not Answered"/>
    <m/>
    <m/>
    <m/>
    <s v="Publish "/>
    <m/>
  </r>
  <r>
    <n v="1181"/>
    <m/>
    <s v="a"/>
    <n v="890"/>
    <m/>
    <x v="0"/>
    <x v="2"/>
    <x v="0"/>
    <x v="0"/>
    <x v="0"/>
    <x v="2"/>
    <x v="2"/>
    <s v="It was clear to us in our recent inspection that due to our different cohorts in English Medium and Gaelic Medium the experiences of the focus groups would be considerably different. This couple with our size, meaning all P7s rather than &quot;cherry picked&quot; P7s could have easily led to inequity with other larger schools. It could be better for the inspection team to meet and spend some time with the whole class with a very simple starting point using a question or two from How good is OUR school, and having a discussion with pupils as expert on their own school and inspectors as experts in Education generally."/>
    <x v="2"/>
    <m/>
    <x v="3"/>
    <m/>
    <x v="3"/>
    <x v="0"/>
    <x v="4"/>
    <s v="There could easily be a process where a single inspector could visit schools regularly and have professional dialogue with school staff and where possible with pupils, parents etc. A bit similar to 'recovery visits'  Through dialogue and discussion and spending a day in school (maybe annuallly) a clearer &quot;risk assessment could be made of each school and this could trigger a full inspection based on the risk. Schools who are clearly on track and capable of continuous improvement would be &quot;left alone&quot; apart from annual visits and those who are more concerning would then get an inspection leading to a fuller picture of strengths and challenges"/>
    <x v="3"/>
    <x v="2"/>
    <x v="0"/>
    <x v="1"/>
    <x v="1"/>
    <x v="0"/>
    <x v="1"/>
    <x v="0"/>
    <x v="0"/>
    <s v="An additional requirement from schools to complete a statutory action plan to show their response to the inspection report and detail what their plan is to build on strengths and work on areas for improvement. This could be published alongside reports showing the intention for the process to be one of building on improvement not a high stakes judgement"/>
    <x v="0"/>
    <x v="294"/>
    <x v="1"/>
    <x v="3"/>
    <x v="0"/>
    <x v="0"/>
    <x v="0"/>
    <x v="1"/>
    <x v="1"/>
    <x v="1"/>
    <x v="0"/>
    <x v="1"/>
    <x v="0"/>
    <x v="2"/>
    <x v="1"/>
    <x v="2"/>
    <x v="0"/>
    <x v="1"/>
    <x v="0"/>
    <x v="0"/>
    <x v="0"/>
    <x v="0"/>
    <x v="0"/>
    <x v="0"/>
    <x v="0"/>
    <x v="1"/>
    <x v="0"/>
    <x v="2"/>
    <x v="0"/>
    <x v="1"/>
    <x v="2"/>
    <x v="1"/>
    <x v="1"/>
    <x v="3"/>
    <x v="2"/>
    <x v="0"/>
    <x v="0"/>
    <x v="0"/>
    <x v="0"/>
    <x v="0"/>
    <x v="616"/>
    <x v="0"/>
    <x v="0"/>
    <x v="0"/>
    <x v="1"/>
    <x v="1"/>
    <s v="Recommendations for improvement"/>
    <s v="Clear explanation of what the school / local authority / proprietor of independent schools is expected to do next"/>
    <s v="Indication of the support needed to make improvements"/>
    <s v="Any planned follow-up activity by HM Inspectors"/>
    <m/>
    <s v="A much clearer understanding from Inspection teams and helped to communicate with parents especially currently of the acceptance and understanding that it is a very difficult period especially in terms of staffing and some of the challenges in terms of improvement are potentially through no fault of the school staff but purely because of circumstances, time, staffing, being spread too thinly etc"/>
    <m/>
    <s v="Clear summary of strengths and areas for development"/>
    <m/>
    <m/>
    <s v="Examples of effective practice"/>
    <m/>
    <s v="Clear explanation of what the school / local authority / proprietor of independent schools is expected to do next"/>
    <m/>
    <m/>
    <x v="3"/>
    <x v="0"/>
    <s v="I think if the model were to change - a supportive 'critical friend' approach whereby an inspector continued a link with a school over a longer period with regular updates etc would allow for a less high stakes model and lead much more towards making positive continual improvements"/>
    <s v="Organisation"/>
    <x v="0"/>
    <s v="Senior leader or manager "/>
    <x v="15"/>
    <s v="School Senior Leader"/>
    <m/>
    <x v="1"/>
    <x v="0"/>
    <s v="Primary"/>
    <m/>
    <s v="Public Sector"/>
    <m/>
    <m/>
    <m/>
    <m/>
    <m/>
    <s v="Local authority"/>
    <m/>
    <m/>
    <m/>
    <s v="Publish response"/>
    <s v="ANON-E7Y6-NX5R-R"/>
  </r>
  <r>
    <n v="1182"/>
    <m/>
    <s v="c"/>
    <n v="121"/>
    <m/>
    <x v="0"/>
    <x v="2"/>
    <x v="0"/>
    <x v="1"/>
    <x v="0"/>
    <x v="0"/>
    <x v="2"/>
    <s v="Meeting with pupil focus groups_x000a_Learner discussions"/>
    <x v="2"/>
    <m/>
    <x v="3"/>
    <m/>
    <x v="2"/>
    <x v="0"/>
    <x v="1"/>
    <m/>
    <x v="2"/>
    <x v="2"/>
    <x v="1"/>
    <x v="2"/>
    <x v="3"/>
    <x v="0"/>
    <x v="1"/>
    <x v="1"/>
    <x v="1"/>
    <s v="The report should take into account the context and story of the school e.g. changes in management, high turnover of staff, large number of temporary or new staff, changing demographic. There should be a clear understanding of the journey of the school and the strategic plan for improvement."/>
    <x v="1"/>
    <x v="0"/>
    <x v="5"/>
    <x v="1"/>
    <x v="0"/>
    <x v="0"/>
    <x v="0"/>
    <x v="1"/>
    <x v="1"/>
    <x v="1"/>
    <x v="0"/>
    <x v="0"/>
    <x v="0"/>
    <x v="1"/>
    <x v="0"/>
    <x v="2"/>
    <x v="0"/>
    <x v="0"/>
    <x v="0"/>
    <x v="0"/>
    <x v="1"/>
    <x v="5"/>
    <x v="1"/>
    <x v="1"/>
    <x v="1"/>
    <x v="0"/>
    <x v="0"/>
    <x v="0"/>
    <x v="2"/>
    <x v="1"/>
    <x v="0"/>
    <x v="0"/>
    <x v="0"/>
    <x v="1"/>
    <x v="2"/>
    <x v="0"/>
    <x v="1"/>
    <x v="0"/>
    <x v="0"/>
    <x v="0"/>
    <x v="1"/>
    <x v="1"/>
    <x v="0"/>
    <x v="1"/>
    <x v="0"/>
    <x v="1"/>
    <s v="Recommendations for improvement"/>
    <s v="Clear explanation of what the school / local authority / proprietor of independent schools is expected to do next"/>
    <m/>
    <m/>
    <m/>
    <m/>
    <m/>
    <s v="Clear summary of strengths and areas for development"/>
    <m/>
    <m/>
    <s v="Examples of effective practice"/>
    <m/>
    <s v="Clear explanation of what the school / local authority / proprietor of independent schools is expected to do next"/>
    <m/>
    <m/>
    <x v="2"/>
    <x v="0"/>
    <m/>
    <s v="Individual"/>
    <x v="0"/>
    <s v="Senior leader or manager "/>
    <x v="16"/>
    <s v="School Senior Leader"/>
    <m/>
    <x v="0"/>
    <x v="0"/>
    <m/>
    <m/>
    <m/>
    <m/>
    <m/>
    <m/>
    <m/>
    <m/>
    <s v="Not Answered"/>
    <m/>
    <m/>
    <m/>
    <s v="Publish response"/>
    <s v="ANON-E7Y6-NCCY-R"/>
  </r>
  <r>
    <n v="1183"/>
    <m/>
    <s v="c"/>
    <n v="854"/>
    <m/>
    <x v="0"/>
    <x v="2"/>
    <x v="2"/>
    <x v="1"/>
    <x v="1"/>
    <x v="0"/>
    <x v="3"/>
    <m/>
    <x v="2"/>
    <m/>
    <x v="3"/>
    <m/>
    <x v="6"/>
    <x v="0"/>
    <x v="1"/>
    <m/>
    <x v="3"/>
    <x v="2"/>
    <x v="1"/>
    <x v="1"/>
    <x v="0"/>
    <x v="0"/>
    <x v="1"/>
    <x v="0"/>
    <x v="0"/>
    <m/>
    <x v="1"/>
    <x v="0"/>
    <x v="0"/>
    <x v="2"/>
    <x v="0"/>
    <x v="0"/>
    <x v="0"/>
    <x v="0"/>
    <x v="1"/>
    <x v="0"/>
    <x v="3"/>
    <x v="0"/>
    <x v="2"/>
    <x v="0"/>
    <x v="1"/>
    <x v="2"/>
    <x v="1"/>
    <x v="0"/>
    <x v="1"/>
    <x v="1"/>
    <x v="0"/>
    <x v="1"/>
    <x v="0"/>
    <x v="0"/>
    <x v="1"/>
    <x v="1"/>
    <x v="0"/>
    <x v="0"/>
    <x v="0"/>
    <x v="1"/>
    <x v="0"/>
    <x v="1"/>
    <x v="0"/>
    <x v="2"/>
    <x v="2"/>
    <x v="1"/>
    <x v="0"/>
    <x v="0"/>
    <x v="0"/>
    <x v="0"/>
    <x v="617"/>
    <x v="0"/>
    <x v="0"/>
    <x v="0"/>
    <x v="1"/>
    <x v="1"/>
    <s v="Recommendations for improvement"/>
    <s v="Clear explanation of what the school / local authority / proprietor of independent schools is expected to do next"/>
    <m/>
    <m/>
    <m/>
    <m/>
    <m/>
    <s v="Clear summary of strengths and areas for development"/>
    <s v="Timely publication after the inspection"/>
    <m/>
    <s v="Examples of effective practice"/>
    <m/>
    <m/>
    <m/>
    <m/>
    <x v="2"/>
    <x v="1"/>
    <m/>
    <s v="Individual"/>
    <x v="0"/>
    <s v="Senior leader or manager "/>
    <x v="16"/>
    <s v="School Senior Leader"/>
    <m/>
    <x v="0"/>
    <x v="0"/>
    <m/>
    <m/>
    <m/>
    <s v="Secondary"/>
    <m/>
    <m/>
    <m/>
    <m/>
    <s v="Not Answered"/>
    <m/>
    <m/>
    <m/>
    <s v="Publish response"/>
    <s v="ANON-E7Y6-NXGM-5"/>
  </r>
  <r>
    <n v="1184"/>
    <m/>
    <s v="c"/>
    <n v="280"/>
    <m/>
    <x v="0"/>
    <x v="2"/>
    <x v="0"/>
    <x v="3"/>
    <x v="0"/>
    <x v="0"/>
    <x v="4"/>
    <m/>
    <x v="5"/>
    <m/>
    <x v="4"/>
    <m/>
    <x v="4"/>
    <x v="0"/>
    <x v="2"/>
    <m/>
    <x v="3"/>
    <x v="0"/>
    <x v="0"/>
    <x v="1"/>
    <x v="0"/>
    <x v="0"/>
    <x v="1"/>
    <x v="0"/>
    <x v="0"/>
    <s v="I think that the current grading system is ok to help inform areas of strength and development in the school however I disagree with the language of weak and unsatisfactory being published for parents and pupils as I believe this can make it harder for a school to improve once people form opinions based on these gradings. It can also dishearten staff, parents and pupils."/>
    <x v="0"/>
    <x v="0"/>
    <x v="1"/>
    <x v="1"/>
    <x v="1"/>
    <x v="1"/>
    <x v="1"/>
    <x v="1"/>
    <x v="0"/>
    <x v="1"/>
    <x v="0"/>
    <x v="0"/>
    <x v="3"/>
    <x v="3"/>
    <x v="2"/>
    <x v="3"/>
    <x v="2"/>
    <x v="2"/>
    <x v="3"/>
    <x v="2"/>
    <x v="2"/>
    <x v="2"/>
    <x v="2"/>
    <x v="3"/>
    <x v="2"/>
    <x v="2"/>
    <x v="3"/>
    <x v="3"/>
    <x v="1"/>
    <x v="2"/>
    <x v="1"/>
    <x v="2"/>
    <x v="2"/>
    <x v="3"/>
    <x v="3"/>
    <x v="2"/>
    <x v="2"/>
    <x v="0"/>
    <x v="0"/>
    <x v="0"/>
    <x v="1"/>
    <x v="0"/>
    <x v="0"/>
    <x v="1"/>
    <x v="1"/>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4"/>
    <x v="1"/>
    <m/>
    <s v="Individual"/>
    <x v="0"/>
    <s v="Senior leader or manager "/>
    <x v="17"/>
    <s v="School Senior Leader"/>
    <m/>
    <x v="0"/>
    <x v="0"/>
    <m/>
    <m/>
    <m/>
    <s v="Secondary"/>
    <m/>
    <m/>
    <m/>
    <m/>
    <s v="Not Answered"/>
    <m/>
    <m/>
    <m/>
    <s v="Do not publish response"/>
    <s v="ANON-E7Y6-NCFV-R"/>
  </r>
  <r>
    <n v="1185"/>
    <m/>
    <s v="c"/>
    <n v="305"/>
    <m/>
    <x v="0"/>
    <x v="2"/>
    <x v="1"/>
    <x v="1"/>
    <x v="0"/>
    <x v="1"/>
    <x v="3"/>
    <m/>
    <x v="1"/>
    <s v="Let them talk to you about what they want to talk about. For example only carrying out a short model prevents staff from sharing the wonderful work they do under other QIS."/>
    <x v="4"/>
    <m/>
    <x v="3"/>
    <x v="0"/>
    <x v="0"/>
    <s v="Every 5 years seems reasonable but the model needs to change from one of criticism to one of support. School leaders also change rapidly in some schools. It’s a snapshot in time currently and once in a 15 year period is far too long."/>
    <x v="1"/>
    <x v="1"/>
    <x v="1"/>
    <x v="1"/>
    <x v="3"/>
    <x v="0"/>
    <x v="0"/>
    <x v="1"/>
    <x v="0"/>
    <m/>
    <x v="4"/>
    <x v="295"/>
    <x v="0"/>
    <x v="1"/>
    <x v="1"/>
    <x v="0"/>
    <x v="1"/>
    <x v="2"/>
    <x v="0"/>
    <x v="0"/>
    <x v="0"/>
    <x v="0"/>
    <x v="0"/>
    <x v="1"/>
    <x v="1"/>
    <x v="2"/>
    <x v="0"/>
    <x v="0"/>
    <x v="0"/>
    <x v="0"/>
    <x v="0"/>
    <x v="1"/>
    <x v="0"/>
    <x v="0"/>
    <x v="0"/>
    <x v="1"/>
    <x v="0"/>
    <x v="0"/>
    <x v="0"/>
    <x v="1"/>
    <x v="0"/>
    <x v="1"/>
    <x v="0"/>
    <x v="2"/>
    <x v="2"/>
    <x v="1"/>
    <x v="0"/>
    <x v="0"/>
    <x v="0"/>
    <x v="0"/>
    <x v="618"/>
    <x v="0"/>
    <x v="0"/>
    <x v="0"/>
    <x v="1"/>
    <x v="0"/>
    <m/>
    <m/>
    <m/>
    <m/>
    <m/>
    <m/>
    <s v="Language and content which reflects the context of the school"/>
    <s v="Clear summary of strengths and areas for development"/>
    <s v="Timely publication after the inspection"/>
    <m/>
    <m/>
    <m/>
    <m/>
    <m/>
    <m/>
    <x v="6"/>
    <x v="2"/>
    <m/>
    <s v="Individual"/>
    <x v="0"/>
    <s v="Senior leader or manager "/>
    <x v="17"/>
    <s v="School Senior Leader"/>
    <m/>
    <x v="0"/>
    <x v="0"/>
    <s v="Primary"/>
    <m/>
    <m/>
    <m/>
    <m/>
    <m/>
    <m/>
    <m/>
    <s v="Local authority"/>
    <m/>
    <m/>
    <m/>
    <s v="Do not publish response"/>
    <s v="ANON-E7Y6-NC7Q-4"/>
  </r>
  <r>
    <n v="1186"/>
    <m/>
    <s v="c"/>
    <n v="430"/>
    <m/>
    <x v="0"/>
    <x v="2"/>
    <x v="2"/>
    <x v="5"/>
    <x v="1"/>
    <x v="2"/>
    <x v="3"/>
    <s v="In dialogue as part of a focus group"/>
    <x v="2"/>
    <m/>
    <x v="3"/>
    <m/>
    <x v="5"/>
    <x v="1"/>
    <x v="0"/>
    <s v="The anticipation and unknown of inspections should be removed. A fixed cycle 5/7 years allows time for improvement and the inspection being part of that journey not something that creeps up with 2.5 weeks notice."/>
    <x v="1"/>
    <x v="1"/>
    <x v="1"/>
    <x v="1"/>
    <x v="1"/>
    <x v="0"/>
    <x v="0"/>
    <x v="0"/>
    <x v="0"/>
    <m/>
    <x v="1"/>
    <x v="296"/>
    <x v="0"/>
    <x v="1"/>
    <x v="0"/>
    <x v="0"/>
    <x v="0"/>
    <x v="0"/>
    <x v="1"/>
    <x v="0"/>
    <x v="5"/>
    <x v="0"/>
    <x v="0"/>
    <x v="0"/>
    <x v="1"/>
    <x v="2"/>
    <x v="1"/>
    <x v="1"/>
    <x v="0"/>
    <x v="0"/>
    <x v="1"/>
    <x v="1"/>
    <x v="4"/>
    <x v="0"/>
    <x v="1"/>
    <x v="0"/>
    <x v="0"/>
    <x v="0"/>
    <x v="0"/>
    <x v="1"/>
    <x v="0"/>
    <x v="1"/>
    <x v="1"/>
    <x v="1"/>
    <x v="2"/>
    <x v="1"/>
    <x v="1"/>
    <x v="0"/>
    <x v="0"/>
    <x v="0"/>
    <x v="619"/>
    <x v="1"/>
    <x v="0"/>
    <x v="0"/>
    <x v="1"/>
    <x v="0"/>
    <m/>
    <m/>
    <m/>
    <m/>
    <m/>
    <m/>
    <s v="Language and content which reflects the context of the school"/>
    <s v="Clear summary of strengths and areas for development"/>
    <m/>
    <m/>
    <m/>
    <s v="Recommendations for improvement"/>
    <m/>
    <m/>
    <m/>
    <x v="6"/>
    <x v="0"/>
    <m/>
    <s v="Individual"/>
    <x v="0"/>
    <s v="Senior leader or manager "/>
    <x v="17"/>
    <s v="School Senior Leader"/>
    <m/>
    <x v="1"/>
    <x v="0"/>
    <s v="Primary"/>
    <m/>
    <s v="Public Sector"/>
    <m/>
    <m/>
    <m/>
    <m/>
    <s v="ASN provision"/>
    <s v="Not Answered"/>
    <m/>
    <m/>
    <m/>
    <s v="Publish response"/>
    <s v="ANON-E7Y6-NC56-7"/>
  </r>
  <r>
    <n v="1187"/>
    <m/>
    <s v="c"/>
    <n v="914"/>
    <m/>
    <x v="0"/>
    <x v="2"/>
    <x v="0"/>
    <x v="5"/>
    <x v="0"/>
    <x v="4"/>
    <x v="0"/>
    <s v="Child led meetings._x000a_Hands up surveys. _x000a_Pupil group meetings."/>
    <x v="2"/>
    <m/>
    <x v="3"/>
    <m/>
    <x v="5"/>
    <x v="0"/>
    <x v="2"/>
    <m/>
    <x v="1"/>
    <x v="1"/>
    <x v="6"/>
    <x v="1"/>
    <x v="0"/>
    <x v="0"/>
    <x v="1"/>
    <x v="0"/>
    <x v="0"/>
    <m/>
    <x v="3"/>
    <x v="297"/>
    <x v="0"/>
    <x v="1"/>
    <x v="0"/>
    <x v="0"/>
    <x v="4"/>
    <x v="1"/>
    <x v="0"/>
    <x v="0"/>
    <x v="3"/>
    <x v="0"/>
    <x v="1"/>
    <x v="1"/>
    <x v="0"/>
    <x v="2"/>
    <x v="0"/>
    <x v="0"/>
    <x v="2"/>
    <x v="3"/>
    <x v="1"/>
    <x v="0"/>
    <x v="0"/>
    <x v="1"/>
    <x v="1"/>
    <x v="1"/>
    <x v="2"/>
    <x v="0"/>
    <x v="0"/>
    <x v="1"/>
    <x v="0"/>
    <x v="0"/>
    <x v="0"/>
    <x v="2"/>
    <x v="0"/>
    <x v="0"/>
    <x v="3"/>
    <x v="166"/>
    <x v="0"/>
    <x v="0"/>
    <x v="620"/>
    <x v="0"/>
    <x v="0"/>
    <x v="1"/>
    <x v="1"/>
    <x v="1"/>
    <s v="Recommendations for improvement"/>
    <s v="Clear explanation of what the school / local authority / proprietor of independent schools is expected to do next"/>
    <s v="Indication of the support needed to make improvements"/>
    <m/>
    <m/>
    <m/>
    <m/>
    <s v="Clear summary of strengths and areas for development"/>
    <m/>
    <m/>
    <s v="Examples of effective practice"/>
    <s v="Recommendations for improvement"/>
    <m/>
    <m/>
    <m/>
    <x v="0"/>
    <x v="2"/>
    <m/>
    <s v="Individual"/>
    <x v="0"/>
    <s v="Senior leader or manager "/>
    <x v="17"/>
    <s v="School Senior Leader"/>
    <m/>
    <x v="0"/>
    <x v="0"/>
    <m/>
    <m/>
    <m/>
    <s v="Secondary"/>
    <m/>
    <m/>
    <m/>
    <m/>
    <s v="Not Answered"/>
    <m/>
    <m/>
    <m/>
    <s v="Publish response"/>
    <s v="ANON-E7Y6-NXZG-J"/>
  </r>
  <r>
    <n v="1188"/>
    <m/>
    <s v="c"/>
    <n v="69"/>
    <m/>
    <x v="0"/>
    <x v="2"/>
    <x v="2"/>
    <x v="1"/>
    <x v="1"/>
    <x v="0"/>
    <x v="0"/>
    <s v="More opportunities for focus groups or school walkrounds"/>
    <x v="1"/>
    <s v="I think it’s difficult to get the balance right with staff in schools. Often the most vocal staff are weak practitioners in the classroom or want to bash SLT because they have zero awareness of the job they do!"/>
    <x v="3"/>
    <m/>
    <x v="2"/>
    <x v="0"/>
    <x v="1"/>
    <m/>
    <x v="4"/>
    <x v="5"/>
    <x v="1"/>
    <x v="1"/>
    <x v="1"/>
    <x v="0"/>
    <x v="0"/>
    <x v="1"/>
    <x v="0"/>
    <m/>
    <x v="1"/>
    <x v="0"/>
    <x v="1"/>
    <x v="1"/>
    <x v="0"/>
    <x v="0"/>
    <x v="0"/>
    <x v="0"/>
    <x v="0"/>
    <x v="0"/>
    <x v="5"/>
    <x v="0"/>
    <x v="0"/>
    <x v="0"/>
    <x v="0"/>
    <x v="2"/>
    <x v="0"/>
    <x v="0"/>
    <x v="1"/>
    <x v="0"/>
    <x v="1"/>
    <x v="0"/>
    <x v="0"/>
    <x v="0"/>
    <x v="1"/>
    <x v="0"/>
    <x v="0"/>
    <x v="0"/>
    <x v="0"/>
    <x v="1"/>
    <x v="0"/>
    <x v="1"/>
    <x v="0"/>
    <x v="0"/>
    <x v="2"/>
    <x v="0"/>
    <x v="0"/>
    <x v="0"/>
    <x v="0"/>
    <x v="0"/>
    <x v="621"/>
    <x v="1"/>
    <x v="1"/>
    <x v="0"/>
    <x v="0"/>
    <x v="1"/>
    <s v="Recommendations for improvement"/>
    <s v="Clear explanation of what the school / local authority / proprietor of independent schools is expected to do next"/>
    <s v="Indication of the support needed to make improvements"/>
    <m/>
    <m/>
    <m/>
    <m/>
    <s v="Clear summary of strengths and areas for development"/>
    <s v="Timely publication after the inspection"/>
    <m/>
    <m/>
    <m/>
    <s v="Clear explanation of what the school / local authority / proprietor of independent schools is expected to do next"/>
    <m/>
    <m/>
    <x v="2"/>
    <x v="0"/>
    <m/>
    <s v="Individual"/>
    <x v="0"/>
    <s v="Senior leader or manager "/>
    <x v="18"/>
    <s v="School Senior Leader"/>
    <m/>
    <x v="0"/>
    <x v="0"/>
    <m/>
    <m/>
    <m/>
    <s v="Secondary"/>
    <m/>
    <m/>
    <m/>
    <m/>
    <s v="Not Answered"/>
    <m/>
    <m/>
    <m/>
    <s v="Publish response"/>
    <s v="ANON-E7Y6-NCX6-A"/>
  </r>
  <r>
    <n v="1189"/>
    <m/>
    <s v="c"/>
    <n v="425"/>
    <m/>
    <x v="0"/>
    <x v="2"/>
    <x v="0"/>
    <x v="0"/>
    <x v="0"/>
    <x v="2"/>
    <x v="2"/>
    <m/>
    <x v="1"/>
    <m/>
    <x v="2"/>
    <m/>
    <x v="5"/>
    <x v="0"/>
    <x v="1"/>
    <m/>
    <x v="4"/>
    <x v="2"/>
    <x v="1"/>
    <x v="1"/>
    <x v="2"/>
    <x v="0"/>
    <x v="0"/>
    <x v="0"/>
    <x v="0"/>
    <m/>
    <x v="3"/>
    <x v="298"/>
    <x v="0"/>
    <x v="0"/>
    <x v="0"/>
    <x v="0"/>
    <x v="0"/>
    <x v="0"/>
    <x v="3"/>
    <x v="0"/>
    <x v="0"/>
    <x v="1"/>
    <x v="0"/>
    <x v="0"/>
    <x v="0"/>
    <x v="2"/>
    <x v="0"/>
    <x v="0"/>
    <x v="1"/>
    <x v="1"/>
    <x v="1"/>
    <x v="1"/>
    <x v="0"/>
    <x v="0"/>
    <x v="1"/>
    <x v="0"/>
    <x v="0"/>
    <x v="0"/>
    <x v="2"/>
    <x v="1"/>
    <x v="0"/>
    <x v="1"/>
    <x v="0"/>
    <x v="1"/>
    <x v="2"/>
    <x v="1"/>
    <x v="0"/>
    <x v="0"/>
    <x v="0"/>
    <x v="0"/>
    <x v="622"/>
    <x v="0"/>
    <x v="0"/>
    <x v="1"/>
    <x v="0"/>
    <x v="1"/>
    <s v="Recommendations for improvement"/>
    <s v="Clear explanation of what the school / local authority / proprietor of independent schools is expected to do next"/>
    <s v="Indication of the support needed to make improvements"/>
    <m/>
    <m/>
    <s v="Signposting to evidence-based resources and approaches. _x000a__x000a_Overall, I have few objections to the the principles of the inspection process. However I do believe the credibility of HMIE and the process has eroded over-time for some of the following reasons:_x000a__x000a_- Validation / moderation of the inspection process_x000a_- Seemingly flip flopping priorities depending on the (legitimate) interests of the lead inspectors_x000a_- A confused political landscapes leading to an unmanageable number of so-called 'priorities'_x000a_- An over supply of  information from Ed Scot. A simplifed landscape is needed (i,e, with CFE)_x000a_The structure of this questionnaire does not readily allow some of the 'big' questions to be answered."/>
    <m/>
    <s v="Clear summary of strengths and areas for development"/>
    <m/>
    <m/>
    <m/>
    <s v="Recommendations for improvement"/>
    <m/>
    <m/>
    <m/>
    <x v="4"/>
    <x v="4"/>
    <s v="As discussed in a previous section. I favour a 2 visit model for all schools with subsequent visits for schools that require support to make improvements"/>
    <s v="Individual"/>
    <x v="0"/>
    <s v="Senior leader or manager "/>
    <x v="18"/>
    <s v="School Senior Leader"/>
    <m/>
    <x v="0"/>
    <x v="0"/>
    <s v="Primary"/>
    <m/>
    <m/>
    <m/>
    <m/>
    <m/>
    <m/>
    <m/>
    <s v="Local authority"/>
    <m/>
    <m/>
    <m/>
    <s v="Do not publish response"/>
    <s v="ANON-E7Y6-NC55-6"/>
  </r>
  <r>
    <n v="1190"/>
    <m/>
    <s v="c"/>
    <n v="541"/>
    <m/>
    <x v="0"/>
    <x v="2"/>
    <x v="2"/>
    <x v="0"/>
    <x v="1"/>
    <x v="2"/>
    <x v="0"/>
    <s v="Liaising with school staff to ensure that pupils are able to contribute their views"/>
    <x v="0"/>
    <s v="Making time to meet with staff at end of school day and at lunchtimes"/>
    <x v="2"/>
    <s v="In  my experience, the parents who attend are ones with strong views against the school. Other parents don't get a chance to attend focus groups because they are held during the day and so coincide with work. Could focus groups be held in the evenings?"/>
    <x v="2"/>
    <x v="0"/>
    <x v="0"/>
    <m/>
    <x v="3"/>
    <x v="2"/>
    <x v="1"/>
    <x v="1"/>
    <x v="1"/>
    <x v="0"/>
    <x v="0"/>
    <x v="1"/>
    <x v="0"/>
    <m/>
    <x v="1"/>
    <x v="0"/>
    <x v="0"/>
    <x v="1"/>
    <x v="0"/>
    <x v="0"/>
    <x v="0"/>
    <x v="1"/>
    <x v="1"/>
    <x v="2"/>
    <x v="1"/>
    <x v="1"/>
    <x v="2"/>
    <x v="1"/>
    <x v="0"/>
    <x v="0"/>
    <x v="0"/>
    <x v="0"/>
    <x v="1"/>
    <x v="1"/>
    <x v="1"/>
    <x v="0"/>
    <x v="1"/>
    <x v="1"/>
    <x v="1"/>
    <x v="0"/>
    <x v="0"/>
    <x v="0"/>
    <x v="2"/>
    <x v="1"/>
    <x v="0"/>
    <x v="1"/>
    <x v="0"/>
    <x v="2"/>
    <x v="0"/>
    <x v="1"/>
    <x v="1"/>
    <x v="0"/>
    <x v="0"/>
    <x v="0"/>
    <x v="623"/>
    <x v="1"/>
    <x v="0"/>
    <x v="0"/>
    <x v="1"/>
    <x v="1"/>
    <s v="Recommendations for improvement"/>
    <s v="Clear explanation of what the school / local authority / proprietor of independent schools is expected to do next"/>
    <s v="Indication of the support needed to make improvements"/>
    <s v="Any planned follow-up activity by HM Inspectors"/>
    <s v="Other (please comment in the box below)"/>
    <s v="Recognition of a school's context - ie, not one size fits all. Schools in the north do not have the opportunities that schools in central belt do but the same inspection criteria are used. This leads to parents and young people feeling that our schools are poorly led when inf act we are fighting to employ and retain suitable staff and we don't have access to the same partnerships."/>
    <s v="Language and content which reflects the context of the school"/>
    <s v="Clear summary of strengths and areas for development"/>
    <s v="Timely publication after the inspection"/>
    <m/>
    <m/>
    <m/>
    <m/>
    <m/>
    <m/>
    <x v="4"/>
    <x v="2"/>
    <m/>
    <s v="Individual"/>
    <x v="0"/>
    <s v="Senior leader or manager "/>
    <x v="18"/>
    <s v="School Senior Leader"/>
    <m/>
    <x v="0"/>
    <x v="0"/>
    <m/>
    <m/>
    <m/>
    <s v="Secondary"/>
    <m/>
    <m/>
    <m/>
    <m/>
    <s v="Not Answered"/>
    <m/>
    <m/>
    <m/>
    <s v="Do not publish response"/>
    <s v="ANON-E7Y6-NXXP-S"/>
  </r>
  <r>
    <n v="1191"/>
    <m/>
    <s v="c"/>
    <n v="618"/>
    <m/>
    <x v="0"/>
    <x v="2"/>
    <x v="3"/>
    <x v="3"/>
    <x v="3"/>
    <x v="0"/>
    <x v="4"/>
    <s v="Children are stressed enough as things are, and from what I’ve seen over the years they get even more stressed, unnecessarily, during inspections. I know I wasn’t meant to write here, but you didn’t have an option for telling the reason why I don’t think they should be involved so I thought I’d provide one."/>
    <x v="3"/>
    <s v="Again, you didn’t want the information from the other end of the spectrum, but I am providing it anyway because I feel it’s important. Teachers are already completely overwhelmed during inspections, having them have even more opportunities to engage with inspection staff would only prolong the process and increase stress levels."/>
    <x v="4"/>
    <m/>
    <x v="0"/>
    <x v="0"/>
    <x v="4"/>
    <s v="I don’t think they’re helpful at all, and they stress out the entire school for weeks in the lead up to the event, and for many schools in the aftermath created by the reports as well. I think there should be a way for teachers/staff/parents to anonymously give information about their school and any concerns they have, which would then trigger an inspection based on hitting a certain number of or type of issues reported."/>
    <x v="3"/>
    <x v="1"/>
    <x v="1"/>
    <x v="1"/>
    <x v="1"/>
    <x v="0"/>
    <x v="0"/>
    <x v="1"/>
    <x v="0"/>
    <m/>
    <x v="2"/>
    <x v="299"/>
    <x v="3"/>
    <x v="1"/>
    <x v="4"/>
    <x v="1"/>
    <x v="1"/>
    <x v="2"/>
    <x v="1"/>
    <x v="1"/>
    <x v="2"/>
    <x v="1"/>
    <x v="1"/>
    <x v="0"/>
    <x v="1"/>
    <x v="4"/>
    <x v="0"/>
    <x v="0"/>
    <x v="0"/>
    <x v="0"/>
    <x v="1"/>
    <x v="3"/>
    <x v="0"/>
    <x v="0"/>
    <x v="0"/>
    <x v="1"/>
    <x v="4"/>
    <x v="2"/>
    <x v="0"/>
    <x v="1"/>
    <x v="0"/>
    <x v="1"/>
    <x v="0"/>
    <x v="2"/>
    <x v="2"/>
    <x v="0"/>
    <x v="3"/>
    <x v="0"/>
    <x v="1"/>
    <x v="0"/>
    <x v="624"/>
    <x v="0"/>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s v="Timely publication after the inspection"/>
    <m/>
    <m/>
    <m/>
    <m/>
    <s v="Indication of the support needed to make improvements"/>
    <m/>
    <x v="1"/>
    <x v="1"/>
    <m/>
    <s v="Individual"/>
    <x v="0"/>
    <s v="Senior leader or manager "/>
    <x v="18"/>
    <s v="School Senior Leader"/>
    <m/>
    <x v="0"/>
    <x v="0"/>
    <s v="Primary"/>
    <m/>
    <m/>
    <m/>
    <m/>
    <m/>
    <m/>
    <m/>
    <s v="Not Answered"/>
    <m/>
    <m/>
    <m/>
    <s v="Publish response"/>
    <s v="ANON-E7Y6-NXV7-X"/>
  </r>
  <r>
    <n v="1192"/>
    <m/>
    <s v="c"/>
    <n v="1052"/>
    <m/>
    <x v="0"/>
    <x v="2"/>
    <x v="0"/>
    <x v="0"/>
    <x v="0"/>
    <x v="0"/>
    <x v="2"/>
    <m/>
    <x v="0"/>
    <m/>
    <x v="4"/>
    <m/>
    <x v="3"/>
    <x v="0"/>
    <x v="4"/>
    <m/>
    <x v="1"/>
    <x v="1"/>
    <x v="1"/>
    <x v="1"/>
    <x v="1"/>
    <x v="0"/>
    <x v="1"/>
    <x v="1"/>
    <x v="0"/>
    <m/>
    <x v="1"/>
    <x v="0"/>
    <x v="0"/>
    <x v="2"/>
    <x v="0"/>
    <x v="0"/>
    <x v="0"/>
    <x v="0"/>
    <x v="0"/>
    <x v="1"/>
    <x v="0"/>
    <x v="0"/>
    <x v="2"/>
    <x v="1"/>
    <x v="0"/>
    <x v="2"/>
    <x v="0"/>
    <x v="0"/>
    <x v="1"/>
    <x v="0"/>
    <x v="1"/>
    <x v="1"/>
    <x v="2"/>
    <x v="1"/>
    <x v="1"/>
    <x v="0"/>
    <x v="0"/>
    <x v="0"/>
    <x v="0"/>
    <x v="1"/>
    <x v="0"/>
    <x v="1"/>
    <x v="0"/>
    <x v="5"/>
    <x v="2"/>
    <x v="0"/>
    <x v="0"/>
    <x v="0"/>
    <x v="0"/>
    <x v="0"/>
    <x v="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s v="Timely publication after the inspection"/>
    <m/>
    <s v="Examples of effective practice"/>
    <m/>
    <m/>
    <m/>
    <m/>
    <x v="5"/>
    <x v="1"/>
    <m/>
    <s v="Individual"/>
    <x v="0"/>
    <s v="Senior leader or manager "/>
    <x v="18"/>
    <s v="School Senior Leader"/>
    <m/>
    <x v="0"/>
    <x v="0"/>
    <s v="Primary"/>
    <m/>
    <m/>
    <m/>
    <m/>
    <m/>
    <m/>
    <m/>
    <s v="Not Answered"/>
    <m/>
    <m/>
    <m/>
    <s v="Publish response"/>
    <s v="ANON-E7Y6-N4S6-P"/>
  </r>
  <r>
    <n v="1193"/>
    <m/>
    <s v="c"/>
    <n v="500"/>
    <m/>
    <x v="0"/>
    <x v="2"/>
    <x v="0"/>
    <x v="0"/>
    <x v="0"/>
    <x v="0"/>
    <x v="0"/>
    <s v="Focussed and skilled pupil voice group discussion to include a variety of learners. This would include groups for whom school data, including attendance, shows that they are behind the peers, not being stretched and the sometimes ’invisible’ pupils in the middle. _x000a_Themed inspections should also be in place to measure the extent to which Government Policy is being enacted and its impact."/>
    <x v="1"/>
    <s v="Focussed inspections testing out Government Policy. Well-being and training, workload, behaviour, leadership, quality support from LAs"/>
    <x v="2"/>
    <s v="There are families who find it challenging to engage with educational professionals. Their voice is crucial in shaping education. Look for best practice in how schools engage with their hard to reach communities as a starting point"/>
    <x v="3"/>
    <x v="1"/>
    <x v="3"/>
    <s v="Every three years. If longer, a whole cohort of learning could have been poorly served for a whole phase of their education"/>
    <x v="1"/>
    <x v="1"/>
    <x v="1"/>
    <x v="1"/>
    <x v="2"/>
    <x v="0"/>
    <x v="0"/>
    <x v="1"/>
    <x v="0"/>
    <s v="No grades, they can make recruitment of staff more challenging and in particular, high quality teachers."/>
    <x v="2"/>
    <x v="300"/>
    <x v="1"/>
    <x v="2"/>
    <x v="1"/>
    <x v="1"/>
    <x v="0"/>
    <x v="1"/>
    <x v="0"/>
    <x v="1"/>
    <x v="2"/>
    <x v="1"/>
    <x v="2"/>
    <x v="0"/>
    <x v="0"/>
    <x v="2"/>
    <x v="0"/>
    <x v="0"/>
    <x v="1"/>
    <x v="1"/>
    <x v="1"/>
    <x v="1"/>
    <x v="1"/>
    <x v="0"/>
    <x v="1"/>
    <x v="0"/>
    <x v="0"/>
    <x v="2"/>
    <x v="0"/>
    <x v="1"/>
    <x v="0"/>
    <x v="0"/>
    <x v="0"/>
    <x v="2"/>
    <x v="2"/>
    <x v="1"/>
    <x v="0"/>
    <x v="167"/>
    <x v="0"/>
    <x v="0"/>
    <x v="625"/>
    <x v="0"/>
    <x v="0"/>
    <x v="1"/>
    <x v="1"/>
    <x v="0"/>
    <m/>
    <m/>
    <m/>
    <m/>
    <m/>
    <m/>
    <s v="Language and content which reflects the context of the school"/>
    <m/>
    <m/>
    <m/>
    <m/>
    <m/>
    <s v="Clear explanation of what the school / local authority / proprietor of independent schools is expected to do next"/>
    <s v="Indication of the support needed to make improvements"/>
    <m/>
    <x v="2"/>
    <x v="1"/>
    <m/>
    <s v="Individual"/>
    <x v="0"/>
    <s v="Senior leader or manager "/>
    <x v="18"/>
    <s v="Other, please state:"/>
    <s v="Retired headteacher"/>
    <x v="0"/>
    <x v="0"/>
    <m/>
    <m/>
    <m/>
    <s v="Secondary"/>
    <m/>
    <m/>
    <m/>
    <m/>
    <s v="Not Answered"/>
    <m/>
    <m/>
    <m/>
    <s v="Publish response"/>
    <s v="ANON-E7Y6-NXQ7-S"/>
  </r>
  <r>
    <n v="1194"/>
    <m/>
    <s v="c"/>
    <n v="48"/>
    <m/>
    <x v="0"/>
    <x v="2"/>
    <x v="2"/>
    <x v="2"/>
    <x v="1"/>
    <x v="2"/>
    <x v="0"/>
    <m/>
    <x v="0"/>
    <m/>
    <x v="0"/>
    <m/>
    <x v="5"/>
    <x v="0"/>
    <x v="0"/>
    <m/>
    <x v="1"/>
    <x v="1"/>
    <x v="1"/>
    <x v="1"/>
    <x v="0"/>
    <x v="0"/>
    <x v="1"/>
    <x v="0"/>
    <x v="0"/>
    <m/>
    <x v="1"/>
    <x v="0"/>
    <x v="5"/>
    <x v="1"/>
    <x v="0"/>
    <x v="0"/>
    <x v="0"/>
    <x v="0"/>
    <x v="3"/>
    <x v="0"/>
    <x v="6"/>
    <x v="1"/>
    <x v="2"/>
    <x v="3"/>
    <x v="0"/>
    <x v="0"/>
    <x v="0"/>
    <x v="0"/>
    <x v="1"/>
    <x v="0"/>
    <x v="1"/>
    <x v="0"/>
    <x v="1"/>
    <x v="1"/>
    <x v="1"/>
    <x v="0"/>
    <x v="0"/>
    <x v="4"/>
    <x v="2"/>
    <x v="1"/>
    <x v="0"/>
    <x v="1"/>
    <x v="0"/>
    <x v="3"/>
    <x v="0"/>
    <x v="0"/>
    <x v="1"/>
    <x v="0"/>
    <x v="0"/>
    <x v="0"/>
    <x v="1"/>
    <x v="0"/>
    <x v="1"/>
    <x v="1"/>
    <x v="1"/>
    <x v="0"/>
    <m/>
    <m/>
    <m/>
    <m/>
    <m/>
    <m/>
    <s v="Language and content which reflects the context of the school"/>
    <s v="Clear summary of strengths and areas for development"/>
    <m/>
    <m/>
    <s v="Examples of effective practice"/>
    <m/>
    <m/>
    <m/>
    <m/>
    <x v="6"/>
    <x v="2"/>
    <m/>
    <s v="Individual"/>
    <x v="0"/>
    <s v="Senior leader or manager "/>
    <x v="19"/>
    <s v="Tertiary Education Leader / Manager"/>
    <m/>
    <x v="0"/>
    <x v="0"/>
    <s v="Primary"/>
    <m/>
    <m/>
    <m/>
    <m/>
    <m/>
    <m/>
    <m/>
    <s v="Not Answered"/>
    <m/>
    <m/>
    <m/>
    <s v="Publish response"/>
    <s v="ANON-E7Y6-NC8M-1"/>
  </r>
  <r>
    <n v="1195"/>
    <m/>
    <s v="c"/>
    <n v="4"/>
    <m/>
    <x v="0"/>
    <x v="2"/>
    <x v="2"/>
    <x v="5"/>
    <x v="4"/>
    <x v="2"/>
    <x v="1"/>
    <m/>
    <x v="1"/>
    <m/>
    <x v="4"/>
    <m/>
    <x v="2"/>
    <x v="0"/>
    <x v="2"/>
    <m/>
    <x v="3"/>
    <x v="1"/>
    <x v="1"/>
    <x v="1"/>
    <x v="3"/>
    <x v="0"/>
    <x v="1"/>
    <x v="0"/>
    <x v="0"/>
    <m/>
    <x v="1"/>
    <x v="0"/>
    <x v="5"/>
    <x v="1"/>
    <x v="1"/>
    <x v="0"/>
    <x v="1"/>
    <x v="1"/>
    <x v="1"/>
    <x v="0"/>
    <x v="6"/>
    <x v="0"/>
    <x v="0"/>
    <x v="0"/>
    <x v="0"/>
    <x v="5"/>
    <x v="0"/>
    <x v="4"/>
    <x v="0"/>
    <x v="3"/>
    <x v="1"/>
    <x v="3"/>
    <x v="0"/>
    <x v="1"/>
    <x v="1"/>
    <x v="0"/>
    <x v="2"/>
    <x v="2"/>
    <x v="0"/>
    <x v="1"/>
    <x v="2"/>
    <x v="1"/>
    <x v="0"/>
    <x v="1"/>
    <x v="2"/>
    <x v="0"/>
    <x v="0"/>
    <x v="0"/>
    <x v="0"/>
    <x v="0"/>
    <x v="626"/>
    <x v="1"/>
    <x v="0"/>
    <x v="1"/>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s v="Recommendations for improvement"/>
    <m/>
    <m/>
    <m/>
    <x v="6"/>
    <x v="2"/>
    <m/>
    <s v="Individual"/>
    <x v="0"/>
    <s v="Senior leader or manager "/>
    <x v="20"/>
    <s v="School Senior Leader"/>
    <m/>
    <x v="0"/>
    <x v="0"/>
    <s v="Primary"/>
    <m/>
    <m/>
    <m/>
    <m/>
    <m/>
    <m/>
    <m/>
    <s v="Not Answered"/>
    <m/>
    <m/>
    <m/>
    <s v="Publish response"/>
    <s v="ANON-E7Y6-NC3J-S"/>
  </r>
  <r>
    <n v="1196"/>
    <m/>
    <s v="c"/>
    <n v="39"/>
    <m/>
    <x v="0"/>
    <x v="2"/>
    <x v="2"/>
    <x v="1"/>
    <x v="1"/>
    <x v="2"/>
    <x v="2"/>
    <m/>
    <x v="0"/>
    <m/>
    <x v="2"/>
    <s v="Find ways to reach the wider parent body. Draw more on information gathered throughout the session. _x000a_I have found inspectors very skilled in interpreting this information from parents."/>
    <x v="2"/>
    <x v="0"/>
    <x v="2"/>
    <m/>
    <x v="2"/>
    <x v="5"/>
    <x v="0"/>
    <x v="1"/>
    <x v="2"/>
    <x v="0"/>
    <x v="0"/>
    <x v="1"/>
    <x v="0"/>
    <m/>
    <x v="0"/>
    <x v="301"/>
    <x v="3"/>
    <x v="1"/>
    <x v="0"/>
    <x v="0"/>
    <x v="0"/>
    <x v="0"/>
    <x v="0"/>
    <x v="0"/>
    <x v="6"/>
    <x v="0"/>
    <x v="0"/>
    <x v="0"/>
    <x v="0"/>
    <x v="0"/>
    <x v="0"/>
    <x v="0"/>
    <x v="1"/>
    <x v="1"/>
    <x v="1"/>
    <x v="1"/>
    <x v="0"/>
    <x v="0"/>
    <x v="1"/>
    <x v="0"/>
    <x v="0"/>
    <x v="0"/>
    <x v="0"/>
    <x v="0"/>
    <x v="0"/>
    <x v="0"/>
    <x v="1"/>
    <x v="2"/>
    <x v="2"/>
    <x v="1"/>
    <x v="0"/>
    <x v="0"/>
    <x v="0"/>
    <x v="0"/>
    <x v="627"/>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m/>
    <s v="Timely publication after the inspection"/>
    <m/>
    <s v="Examples of effective practice"/>
    <m/>
    <m/>
    <m/>
    <m/>
    <x v="3"/>
    <x v="2"/>
    <m/>
    <s v="Individual"/>
    <x v="0"/>
    <s v="Senior leader or manager "/>
    <x v="20"/>
    <s v="School Senior Leader"/>
    <m/>
    <x v="0"/>
    <x v="0"/>
    <s v="Primary"/>
    <m/>
    <m/>
    <m/>
    <m/>
    <m/>
    <m/>
    <m/>
    <s v="Not Answered"/>
    <m/>
    <m/>
    <m/>
    <s v="Publish response"/>
    <s v="ANON-E7Y6-NC85-9"/>
  </r>
  <r>
    <n v="1197"/>
    <m/>
    <s v="c"/>
    <n v="49"/>
    <m/>
    <x v="0"/>
    <x v="2"/>
    <x v="0"/>
    <x v="5"/>
    <x v="1"/>
    <x v="2"/>
    <x v="0"/>
    <s v="Some of the questions asked are misleading for the children. Not all children are able to answer the questions on line and this can put extra pressure on school staff."/>
    <x v="0"/>
    <m/>
    <x v="0"/>
    <s v="The links that are sent out are difficult for parents to access. There is also not enough time given over to this ."/>
    <x v="2"/>
    <x v="2"/>
    <x v="4"/>
    <s v="Inspections are very stressful for school staff and also children. They only provide a snapshot of what a school is like and it is subjective based on what the inspection teams agenda and views are."/>
    <x v="1"/>
    <x v="1"/>
    <x v="1"/>
    <x v="1"/>
    <x v="0"/>
    <x v="1"/>
    <x v="0"/>
    <x v="0"/>
    <x v="0"/>
    <m/>
    <x v="1"/>
    <x v="302"/>
    <x v="4"/>
    <x v="1"/>
    <x v="0"/>
    <x v="0"/>
    <x v="0"/>
    <x v="2"/>
    <x v="1"/>
    <x v="0"/>
    <x v="3"/>
    <x v="0"/>
    <x v="1"/>
    <x v="0"/>
    <x v="1"/>
    <x v="2"/>
    <x v="1"/>
    <x v="1"/>
    <x v="0"/>
    <x v="0"/>
    <x v="0"/>
    <x v="1"/>
    <x v="0"/>
    <x v="0"/>
    <x v="0"/>
    <x v="1"/>
    <x v="2"/>
    <x v="2"/>
    <x v="3"/>
    <x v="0"/>
    <x v="2"/>
    <x v="0"/>
    <x v="1"/>
    <x v="4"/>
    <x v="4"/>
    <x v="1"/>
    <x v="3"/>
    <x v="0"/>
    <x v="0"/>
    <x v="0"/>
    <x v="1"/>
    <x v="1"/>
    <x v="0"/>
    <x v="0"/>
    <x v="0"/>
    <x v="1"/>
    <m/>
    <m/>
    <m/>
    <m/>
    <m/>
    <m/>
    <s v="Language and content which reflects the context of the school"/>
    <s v="Clear summary of strengths and areas for development"/>
    <s v="Timely publication after the inspection"/>
    <s v="Clear explanation of any inspection grades if these are part of the inspection"/>
    <s v="Examples of effective practice"/>
    <s v="Recommendations for improvement"/>
    <m/>
    <m/>
    <m/>
    <x v="4"/>
    <x v="2"/>
    <m/>
    <s v="Individual"/>
    <x v="0"/>
    <s v="Senior leader or manager "/>
    <x v="20"/>
    <s v="School Senior Leader"/>
    <m/>
    <x v="0"/>
    <x v="0"/>
    <s v="Primary"/>
    <m/>
    <m/>
    <m/>
    <m/>
    <m/>
    <m/>
    <m/>
    <s v="Not Answered"/>
    <m/>
    <m/>
    <m/>
    <s v="Do not publish response"/>
    <s v="ANON-E7Y6-NC8T-8"/>
  </r>
  <r>
    <n v="1198"/>
    <m/>
    <s v="c"/>
    <n v="577"/>
    <m/>
    <x v="0"/>
    <x v="2"/>
    <x v="2"/>
    <x v="3"/>
    <x v="1"/>
    <x v="2"/>
    <x v="0"/>
    <s v="- questionnaire_x000a_- pupil focus groups_x000a_- pupil led presentations to inspectors_x000a_- pupil feedback in classrooms and as they travel around the building"/>
    <x v="0"/>
    <s v="- questionnaires_x000a_- focus groups_x000a_- presentations_x000a_- conversations during lessons with inspectors_x000a_- drop ins"/>
    <x v="2"/>
    <s v="- questionnaires_x000a_- focus groups_x000a_- presentations_x000a_- conversations during lessons with inspectors_x000a_- drop ins"/>
    <x v="3"/>
    <x v="0"/>
    <x v="1"/>
    <s v="There is no perfect model for this but there is huge duplication in the role of local authority staff and their QA processes for schools and the role of education scotland's inspection teams. It would make sense to me that if local authorities were able to confidently work in partnership and collaboration with inspection teams then there could be an overall reduction in workload for schools being QA'd and the staff undertaking inspection. Or a link from the new inspection team in every local authority carrying out the inspections within that area?"/>
    <x v="2"/>
    <x v="5"/>
    <x v="1"/>
    <x v="2"/>
    <x v="1"/>
    <x v="0"/>
    <x v="0"/>
    <x v="1"/>
    <x v="0"/>
    <m/>
    <x v="0"/>
    <x v="0"/>
    <x v="1"/>
    <x v="2"/>
    <x v="0"/>
    <x v="0"/>
    <x v="0"/>
    <x v="0"/>
    <x v="1"/>
    <x v="0"/>
    <x v="3"/>
    <x v="0"/>
    <x v="2"/>
    <x v="0"/>
    <x v="0"/>
    <x v="2"/>
    <x v="1"/>
    <x v="0"/>
    <x v="1"/>
    <x v="1"/>
    <x v="1"/>
    <x v="0"/>
    <x v="1"/>
    <x v="0"/>
    <x v="1"/>
    <x v="0"/>
    <x v="2"/>
    <x v="0"/>
    <x v="2"/>
    <x v="1"/>
    <x v="0"/>
    <x v="1"/>
    <x v="0"/>
    <x v="0"/>
    <x v="0"/>
    <x v="0"/>
    <x v="1"/>
    <x v="168"/>
    <x v="0"/>
    <x v="0"/>
    <x v="628"/>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s v="Other (please comment in the box below)"/>
    <s v="Attainment data vs Virtual Comparator"/>
    <m/>
    <s v="Clear summary of strengths and areas for development"/>
    <s v="Timely publication after the inspection"/>
    <m/>
    <s v="Examples of effective practice"/>
    <m/>
    <m/>
    <m/>
    <m/>
    <x v="5"/>
    <x v="2"/>
    <m/>
    <s v="Individual"/>
    <x v="0"/>
    <s v="Senior leader or manager "/>
    <x v="20"/>
    <s v="School Senior Leader"/>
    <m/>
    <x v="0"/>
    <x v="0"/>
    <m/>
    <m/>
    <m/>
    <s v="Secondary"/>
    <m/>
    <m/>
    <m/>
    <m/>
    <s v="Not Answered"/>
    <m/>
    <m/>
    <m/>
    <s v="Publish response"/>
    <s v="ANON-E7Y6-NXCE-S"/>
  </r>
  <r>
    <n v="1199"/>
    <m/>
    <s v="c"/>
    <n v="912"/>
    <m/>
    <x v="0"/>
    <x v="2"/>
    <x v="1"/>
    <x v="1"/>
    <x v="1"/>
    <x v="0"/>
    <x v="0"/>
    <s v="Children are your best resource. They should be actively encouraged to join drop in sessions to share their views rather than just selected pupils. All children should have opportunity to speak to an inspector if they wish."/>
    <x v="1"/>
    <s v="During my last inspection the lead inspector spent time with staff and leadership team to show us exactly how to improve things.  This was invaluable for our journey. Iknow this isn't common but it is an approach they should utilise. He was actually on his hands and knees drawing out plans.  This is a far better approach!!"/>
    <x v="3"/>
    <m/>
    <x v="2"/>
    <x v="0"/>
    <x v="2"/>
    <s v="No just the approach of these inspections should be looked at. These inspections can destroy staff and leadership teams mentally and physically as they are named and shamed within reports. They are very often not supportive ! HTs live in fear of Inspections.  This shouldn't be the case,  it is a missed opportunity to improve things collectively but its often leads to public humiliation."/>
    <x v="1"/>
    <x v="1"/>
    <x v="1"/>
    <x v="1"/>
    <x v="1"/>
    <x v="0"/>
    <x v="1"/>
    <x v="0"/>
    <x v="0"/>
    <s v="A detailed report is all a head teacher and school team need, they can use that to develop their SIP. _x000a_A copy of this report or a summary can go to parents. Grades are demoralising in a job that is already hard!"/>
    <x v="5"/>
    <x v="0"/>
    <x v="1"/>
    <x v="1"/>
    <x v="0"/>
    <x v="0"/>
    <x v="0"/>
    <x v="0"/>
    <x v="0"/>
    <x v="1"/>
    <x v="0"/>
    <x v="1"/>
    <x v="0"/>
    <x v="1"/>
    <x v="0"/>
    <x v="2"/>
    <x v="0"/>
    <x v="1"/>
    <x v="1"/>
    <x v="1"/>
    <x v="1"/>
    <x v="0"/>
    <x v="1"/>
    <x v="1"/>
    <x v="1"/>
    <x v="0"/>
    <x v="0"/>
    <x v="0"/>
    <x v="0"/>
    <x v="0"/>
    <x v="0"/>
    <x v="0"/>
    <x v="0"/>
    <x v="0"/>
    <x v="2"/>
    <x v="0"/>
    <x v="1"/>
    <x v="0"/>
    <x v="0"/>
    <x v="99"/>
    <x v="629"/>
    <x v="1"/>
    <x v="0"/>
    <x v="1"/>
    <x v="0"/>
    <x v="1"/>
    <s v="Recommendations for improvement"/>
    <s v="Clear explanation of what the school / local authority / proprietor of independent schools is expected to do next"/>
    <s v="Indication of the support needed to make improvements"/>
    <s v="Any planned follow-up activity by HM Inspectors"/>
    <m/>
    <s v="Grades should go"/>
    <m/>
    <s v="Clear summary of strengths and areas for development"/>
    <m/>
    <m/>
    <m/>
    <m/>
    <s v="Clear explanation of what the school / local authority / proprietor of independent schools is expected to do next"/>
    <s v="Indication of the support needed to make improvements"/>
    <m/>
    <x v="0"/>
    <x v="0"/>
    <s v="This may break down barriers if inspectors  were people you could ask for support at regular intervals"/>
    <s v="Individual"/>
    <x v="0"/>
    <s v="Senior leader or manager "/>
    <x v="20"/>
    <s v="School Senior Leader"/>
    <s v="Head teacher"/>
    <x v="0"/>
    <x v="0"/>
    <s v="Primary"/>
    <m/>
    <m/>
    <m/>
    <m/>
    <m/>
    <m/>
    <m/>
    <s v="Not Answered"/>
    <m/>
    <m/>
    <m/>
    <s v="Do not publish response"/>
    <s v="ANON-E7Y6-NXZC-E"/>
  </r>
  <r>
    <n v="1200"/>
    <m/>
    <s v="c"/>
    <n v="973"/>
    <m/>
    <x v="0"/>
    <x v="2"/>
    <x v="2"/>
    <x v="1"/>
    <x v="1"/>
    <x v="0"/>
    <x v="3"/>
    <m/>
    <x v="2"/>
    <m/>
    <x v="3"/>
    <m/>
    <x v="5"/>
    <x v="2"/>
    <x v="2"/>
    <m/>
    <x v="1"/>
    <x v="2"/>
    <x v="1"/>
    <x v="1"/>
    <x v="1"/>
    <x v="0"/>
    <x v="0"/>
    <x v="1"/>
    <x v="0"/>
    <m/>
    <x v="3"/>
    <x v="303"/>
    <x v="3"/>
    <x v="1"/>
    <x v="0"/>
    <x v="0"/>
    <x v="0"/>
    <x v="1"/>
    <x v="0"/>
    <x v="1"/>
    <x v="0"/>
    <x v="0"/>
    <x v="2"/>
    <x v="0"/>
    <x v="0"/>
    <x v="2"/>
    <x v="0"/>
    <x v="0"/>
    <x v="1"/>
    <x v="1"/>
    <x v="1"/>
    <x v="0"/>
    <x v="0"/>
    <x v="1"/>
    <x v="1"/>
    <x v="0"/>
    <x v="5"/>
    <x v="0"/>
    <x v="0"/>
    <x v="1"/>
    <x v="0"/>
    <x v="1"/>
    <x v="1"/>
    <x v="2"/>
    <x v="2"/>
    <x v="1"/>
    <x v="0"/>
    <x v="0"/>
    <x v="0"/>
    <x v="0"/>
    <x v="630"/>
    <x v="0"/>
    <x v="0"/>
    <x v="1"/>
    <x v="1"/>
    <x v="1"/>
    <m/>
    <m/>
    <m/>
    <m/>
    <m/>
    <m/>
    <s v="Language and content which reflects the context of the school"/>
    <s v="Clear summary of strengths and areas for development"/>
    <m/>
    <m/>
    <m/>
    <m/>
    <m/>
    <m/>
    <m/>
    <x v="4"/>
    <x v="1"/>
    <m/>
    <s v="Individual"/>
    <x v="0"/>
    <s v="Senior leader or manager "/>
    <x v="20"/>
    <s v="School Senior Leader"/>
    <m/>
    <x v="0"/>
    <x v="0"/>
    <m/>
    <m/>
    <m/>
    <s v="Secondary"/>
    <m/>
    <m/>
    <m/>
    <m/>
    <s v="Not Answered"/>
    <m/>
    <m/>
    <m/>
    <s v="Do not publish response"/>
    <s v="ANON-E7Y6-N4YS-S"/>
  </r>
  <r>
    <n v="1201"/>
    <m/>
    <s v="c"/>
    <n v="47"/>
    <m/>
    <x v="0"/>
    <x v="2"/>
    <x v="2"/>
    <x v="1"/>
    <x v="1"/>
    <x v="2"/>
    <x v="0"/>
    <s v="For the conversation to be lead by a familiar adult and observed by an inspector."/>
    <x v="0"/>
    <s v="These opportunities should be balanced and not just an opportunity to trip people up or trick people."/>
    <x v="2"/>
    <s v="The chair of the parent council is key in this conversation and so to are a variety of parents."/>
    <x v="5"/>
    <x v="2"/>
    <x v="4"/>
    <s v="If schools are submitting improvement plans and quality reports, sharing this progress at LA level - then why can’t this be used for continuous sampling of work by HMIe along with stakeholder surveys and then utilise this to identify sample schools or at risk school to focus on."/>
    <x v="1"/>
    <x v="1"/>
    <x v="1"/>
    <x v="1"/>
    <x v="1"/>
    <x v="1"/>
    <x v="1"/>
    <x v="1"/>
    <x v="0"/>
    <m/>
    <x v="1"/>
    <x v="0"/>
    <x v="5"/>
    <x v="1"/>
    <x v="0"/>
    <x v="0"/>
    <x v="1"/>
    <x v="1"/>
    <x v="0"/>
    <x v="0"/>
    <x v="2"/>
    <x v="0"/>
    <x v="2"/>
    <x v="0"/>
    <x v="1"/>
    <x v="2"/>
    <x v="1"/>
    <x v="1"/>
    <x v="0"/>
    <x v="0"/>
    <x v="1"/>
    <x v="1"/>
    <x v="0"/>
    <x v="1"/>
    <x v="1"/>
    <x v="0"/>
    <x v="2"/>
    <x v="0"/>
    <x v="0"/>
    <x v="0"/>
    <x v="0"/>
    <x v="1"/>
    <x v="0"/>
    <x v="0"/>
    <x v="0"/>
    <x v="1"/>
    <x v="0"/>
    <x v="0"/>
    <x v="0"/>
    <x v="0"/>
    <x v="631"/>
    <x v="0"/>
    <x v="0"/>
    <x v="1"/>
    <x v="1"/>
    <x v="1"/>
    <m/>
    <m/>
    <m/>
    <m/>
    <m/>
    <m/>
    <m/>
    <s v="Clear summary of strengths and areas for development"/>
    <m/>
    <m/>
    <m/>
    <m/>
    <m/>
    <m/>
    <m/>
    <x v="2"/>
    <x v="1"/>
    <m/>
    <s v="Individual"/>
    <x v="0"/>
    <s v="Senior leader or manager "/>
    <x v="20"/>
    <s v="Centre Leader / Manager"/>
    <m/>
    <x v="0"/>
    <x v="0"/>
    <s v="Primary"/>
    <m/>
    <m/>
    <m/>
    <m/>
    <m/>
    <m/>
    <m/>
    <s v="Local authority"/>
    <m/>
    <m/>
    <m/>
    <s v="Publish response"/>
    <s v="ANON-E7Y6-NC8S-7"/>
  </r>
  <r>
    <n v="1202"/>
    <m/>
    <s v="c"/>
    <n v="29"/>
    <m/>
    <x v="0"/>
    <x v="2"/>
    <x v="2"/>
    <x v="2"/>
    <x v="4"/>
    <x v="2"/>
    <x v="1"/>
    <m/>
    <x v="0"/>
    <s v="Staff should be able to share their views without fear of reprisal from senior management. Too often staff are afraid to freak their minds and the inspection team does not get the full view of what is going on n a school"/>
    <x v="0"/>
    <s v="Meet with parents, not just parent council chair. Hold a session where parents can speak freely without school staff present"/>
    <x v="0"/>
    <x v="2"/>
    <x v="0"/>
    <m/>
    <x v="3"/>
    <x v="5"/>
    <x v="1"/>
    <x v="1"/>
    <x v="2"/>
    <x v="0"/>
    <x v="1"/>
    <x v="0"/>
    <x v="1"/>
    <s v="Where has the school come from? There is constant talk of being on a journey. Some schools may have suffered from weak leadership in the past and may have improved vastly but still have a lot to do. They need to be commended for the improvements made. _x000a_A school may have excellent leadership and staff but still not show improvements in attainment  - due to outside issues eg financial constraints, lack of staff etc  . All these need to be taken into during inspections."/>
    <x v="3"/>
    <x v="304"/>
    <x v="0"/>
    <x v="0"/>
    <x v="3"/>
    <x v="3"/>
    <x v="3"/>
    <x v="4"/>
    <x v="0"/>
    <x v="1"/>
    <x v="0"/>
    <x v="1"/>
    <x v="2"/>
    <x v="2"/>
    <x v="0"/>
    <x v="2"/>
    <x v="0"/>
    <x v="1"/>
    <x v="0"/>
    <x v="0"/>
    <x v="1"/>
    <x v="1"/>
    <x v="0"/>
    <x v="0"/>
    <x v="1"/>
    <x v="0"/>
    <x v="0"/>
    <x v="0"/>
    <x v="2"/>
    <x v="1"/>
    <x v="0"/>
    <x v="1"/>
    <x v="0"/>
    <x v="2"/>
    <x v="0"/>
    <x v="0"/>
    <x v="1"/>
    <x v="169"/>
    <x v="0"/>
    <x v="0"/>
    <x v="632"/>
    <x v="0"/>
    <x v="0"/>
    <x v="0"/>
    <x v="0"/>
    <x v="0"/>
    <s v="Recommendations for improvement"/>
    <s v="Clear explanation of what the school / local authority / proprietor of independent schools is expected to do next"/>
    <s v="Indication of the support needed to make improvements"/>
    <m/>
    <m/>
    <m/>
    <m/>
    <s v="Clear summary of strengths and areas for development"/>
    <m/>
    <m/>
    <m/>
    <m/>
    <s v="Clear explanation of what the school / local authority / proprietor of independent schools is expected to do next"/>
    <s v="Indication of the support needed to make improvements"/>
    <m/>
    <x v="0"/>
    <x v="0"/>
    <m/>
    <s v="Individual"/>
    <x v="0"/>
    <s v="Senior leader or manager "/>
    <x v="20"/>
    <s v="Other, please state:"/>
    <s v="Retired Primary School  DHT and Grandparent"/>
    <x v="0"/>
    <x v="0"/>
    <s v="Primary"/>
    <m/>
    <m/>
    <m/>
    <m/>
    <m/>
    <m/>
    <m/>
    <s v="Not Answered"/>
    <m/>
    <m/>
    <m/>
    <s v="Publish response"/>
    <s v="ANON-E7Y6-NCQ4-1"/>
  </r>
  <r>
    <n v="1203"/>
    <m/>
    <m/>
    <n v="2016"/>
    <s v="Thank you for the opportunity to contribute to the national consultation on the future of school inspection in Scotland. I am responding as Head Teacher of Saint Matthew’s Academy, a denominational secondary school serving communities across North Ayrshire. I welcome the commitment to review current inspection processes and appreciate the chance to offer a perspective rooted in the daily reality of a Catholic school with a diverse, inclusive and socially complex catchment._x000a_This response draws upon our lived experience of inspection, our approach to self-evaluation and improvement, and the distinctive aims, values and mission that guide Saint Matthew’s Academy._x000a_Saint Matthew’s Academy is guided by the Charter for Catholic Schools in Scotland. We work to:_x000a_• Provide high-quality learning and teaching for all learners_x000a_• Place wellbeing, equity and inclusion at the centre of school life_x000a_• Build positive relationships rooted in respect, dignity and compassion_x000a_• Form young people in Gospel values, enabling them to be active citizens and people of hope_x000a_• Foster strong partnerships with families, parishes, and the wider community_x000a_• Support every young person to realise their potential and achieve sustained positive destinations_x000a_These aims underpin everything we do. They shape our practice, our planning and the culture of the school, and any national inspection system must be capable of recognising and valuing what this means in reality, not only through academic data, but through the spiritual formation, moral development, community engagement, and the lived expression of Catholic ethos that characterise denominational education._x000a_My immediate view of the work of HMIE is that I do not believe that graded inspections should continue. This view reflects my own experience, the reflections of colleagues across the system, and the concerns raised by many schools over recent years. A single grade simply cannot capture the nuance, context, or lived reality of a school community. When grades are used, they inevitably become the focal point, overshadowing the rich narrative provided in reports and reducing public debate to a headline judgement rather than encouraging meaningful discussion about learning and improvement. The complexity of a large secondary school cannot be represented accurately or fairly through a single word or number, yet that is often how the inspection is interpreted externally._x000a_Beyond this, graded inspections tend to create an unnecessarily high-stakes climate. They can discourage open professional dialogue, limit transparency around areas for development, and shift the focus toward performance rather than authentic practice. For improvement to flourish, trust between schools and inspectors is essential, and grading often undermines this trust by fostering a sense of judgement rather than partnership._x000a_There is also a tendency for grading to drive changes in behaviour during the inspection window itself. Schools may feel compelled to alter routines or present themselves differently when inspectors are in the building. This contradicts the principle that learning and teaching should be consistently high-quality, not heightened for inspection purposes. Moreover, colleagues across the system continue to report inconsistencies in how quality indicators are interpreted, variability between inspection teams, and a lack of clarity about how different pieces of evidence are weighted. This results in understandable scepticism about the fairness of grades and diminishes confidence in the model._x000a_Another concern relates to accountability. Schools are held publicly accountable for outcomes; the inspectorate is not subject to equivalent public scrutiny. This imbalance fuels discomfort among staff and contributes to a perception that the grading process lacks transparency. Taken together, these factors create a situation where the presence of grades adds stress, reduces authenticity, and leads to duplication of processes already carried out by local authorities. A narrative model, aligned with existing local authority quality assurance, would be more coherent, proportionate and ultimately more constructive._x000a_Alongside the issue of grading, I would also ask that any new inspection model is genuinely cognisant of the unique nature of denominational education. Catholic schools have a distinctive mission centred on the formation of the whole person, and frameworks such as the Charter for Catholic Schools and Developing in Faith are integral to how we evaluate our success. It is therefore essential that inspectors or associate assessors with experience of denominational schooling are included, and that schools are fully supported to evidence their spiritual, moral and communal life as part of the inspection process. At present, the Catholic ethos of schools is acknowledged inconsistently; future models must address this to ensure fairness, accuracy and parity of esteem._x000a__x000a_I also believe that inspection should be designed to complement, rather than duplicate, local authority improvement processes. A triangulated approach involving the school, the local authority and the inspectorate would be more proportionate and more supportive of genuine development. Inspection should form part of an ongoing cycle of improvement rather than a high-stakes event, allowing schools to demonstrate authentic practice rather than performance under pressure. A model based on validation of school self-evaluation would reduce stress and encourage openness._x000a_Any framework must also be flexible enough to capture the mission, context and values of individual schools. For a Catholic school this includes moral and spiritual development, community outreach, work related to Laudato Si’, the Caritas and Pope Francis Faith Awards, the richness of liturgical and pastoral life, and the influence of Gospel values on relationships, culture and decision-making. These are not peripheral aspects of school life; they are core to who we are. Any inspection model that cannot recognise them will struggle to provide an accurate picture of the school._x000a__x000a_As Head Teacher of Saint Matthew’s Academy, I believe deeply in accountability, improvement and transparency. We welcome external scrutiny and value the opportunity for reflection. Our own experience of inspection has been extremely positive. However, the continued use of grades within the current model no longer supports the kind of collaborative, relational and improvement-driven approach that Scottish education requires. A reformed system, grounded in narrative evaluation, contextual understanding and constructive professional dialogue, would far better reflect the realities of Scottish schools and the distinctive mission of Catholic education._x000a_Thank you for considering these views. I would be happy to provide further detail or to participate in any future discussions."/>
    <x v="0"/>
    <x v="2"/>
    <x v="4"/>
    <x v="4"/>
    <x v="6"/>
    <x v="3"/>
    <x v="5"/>
    <s v="Throughout the inspection process, meaningful professional dialogue is essential. Senior leaders, staff, young people and parents must continue to have opportunities to contribute, but these opportunities should prioritise depth and quality rather than volume. The most valuable contributions come when staff and learners feel genuinely listened to and able to share their experience openly._x000a_In responding to the consultation more broadly, my view is that associate assessors strengthen inspections where they have relevant expertise, particularly in denominational contexts. I have no strong view on the role of lay members, provided their contribution is purposeful and contextually informed. "/>
    <x v="6"/>
    <s v="Throughout the inspection process, meaningful professional dialogue is essential. Senior leaders, staff, young people and parents must continue to have opportunities to contribute, but these opportunities should prioritise depth and quality rather than volume. The most valuable contributions come when staff and learners feel genuinely listened to and able to share their experience openly._x000a_In responding to the consultation more broadly, my view is that associate assessors strengthen inspections where they have relevant expertise, particularly in denominational contexts. I have no strong view on the role of lay members, provided their contribution is purposeful and contextually informed. "/>
    <x v="5"/>
    <s v="Throughout the inspection process, meaningful professional dialogue is essential. Senior leaders, staff, young people and parents must continue to have opportunities to contribute, but these opportunities should prioritise depth and quality rather than volume. The most valuable contributions come when staff and learners feel genuinely listened to and able to share their experience openly._x000a_In responding to the consultation more broadly, my view is that associate assessors strengthen inspections where they have relevant expertise, particularly in denominational contexts. I have no strong view on the role of lay members, provided their contribution is purposeful and contextually informed. "/>
    <x v="4"/>
    <x v="4"/>
    <x v="5"/>
    <s v="Inspection frequency should be grounded in a clear national rationale and aligned with local authority processes rather than determined by arbitrary cycle"/>
    <x v="5"/>
    <x v="4"/>
    <x v="3"/>
    <x v="3"/>
    <x v="2"/>
    <x v="1"/>
    <x v="0"/>
    <x v="1"/>
    <x v="0"/>
    <s v="In developing a renewed system, I would support an approach built around narrative, not grades. Inspection reports should provide a clear and honest account of a school’s strengths and areas for development, offer contextualised evaluation of progress and practice, recognise denominational ethos where appropriate, and set out an agreed set of next steps. Such a model would genuinely support improvement rather than reduce it to a simplified judgement.      Grades should be removed entirely, as they oversimplify school performance and distort improvement. "/>
    <x v="4"/>
    <x v="0"/>
    <x v="2"/>
    <x v="5"/>
    <x v="5"/>
    <x v="4"/>
    <x v="5"/>
    <x v="5"/>
    <x v="2"/>
    <x v="2"/>
    <x v="1"/>
    <x v="2"/>
    <x v="3"/>
    <x v="3"/>
    <x v="2"/>
    <x v="3"/>
    <x v="2"/>
    <x v="2"/>
    <x v="3"/>
    <x v="2"/>
    <x v="2"/>
    <x v="2"/>
    <x v="2"/>
    <x v="3"/>
    <x v="2"/>
    <x v="2"/>
    <x v="3"/>
    <x v="3"/>
    <x v="1"/>
    <x v="2"/>
    <x v="1"/>
    <x v="2"/>
    <x v="2"/>
    <x v="3"/>
    <x v="3"/>
    <x v="2"/>
    <x v="2"/>
    <x v="170"/>
    <x v="2"/>
    <x v="0"/>
    <x v="1"/>
    <x v="0"/>
    <x v="1"/>
    <x v="1"/>
    <x v="1"/>
    <x v="0"/>
    <m/>
    <m/>
    <m/>
    <m/>
    <m/>
    <m/>
    <m/>
    <m/>
    <m/>
    <m/>
    <m/>
    <m/>
    <m/>
    <m/>
    <m/>
    <x v="4"/>
    <x v="3"/>
    <m/>
    <s v="Individual"/>
    <x v="0"/>
    <s v="Senior leader or manager "/>
    <x v="20"/>
    <m/>
    <m/>
    <x v="0"/>
    <x v="0"/>
    <m/>
    <m/>
    <m/>
    <m/>
    <m/>
    <m/>
    <m/>
    <m/>
    <s v="Not Answered"/>
    <m/>
    <m/>
    <m/>
    <m/>
    <m/>
  </r>
  <r>
    <n v="1204"/>
    <m/>
    <s v="c"/>
    <n v="177"/>
    <m/>
    <x v="0"/>
    <x v="2"/>
    <x v="0"/>
    <x v="6"/>
    <x v="0"/>
    <x v="0"/>
    <x v="0"/>
    <m/>
    <x v="0"/>
    <m/>
    <x v="2"/>
    <m/>
    <x v="1"/>
    <x v="3"/>
    <x v="2"/>
    <m/>
    <x v="1"/>
    <x v="2"/>
    <x v="1"/>
    <x v="1"/>
    <x v="1"/>
    <x v="0"/>
    <x v="1"/>
    <x v="1"/>
    <x v="0"/>
    <m/>
    <x v="0"/>
    <x v="305"/>
    <x v="0"/>
    <x v="1"/>
    <x v="0"/>
    <x v="0"/>
    <x v="1"/>
    <x v="1"/>
    <x v="1"/>
    <x v="1"/>
    <x v="6"/>
    <x v="1"/>
    <x v="0"/>
    <x v="0"/>
    <x v="1"/>
    <x v="2"/>
    <x v="1"/>
    <x v="1"/>
    <x v="1"/>
    <x v="0"/>
    <x v="0"/>
    <x v="0"/>
    <x v="1"/>
    <x v="1"/>
    <x v="1"/>
    <x v="1"/>
    <x v="2"/>
    <x v="0"/>
    <x v="0"/>
    <x v="1"/>
    <x v="0"/>
    <x v="1"/>
    <x v="0"/>
    <x v="2"/>
    <x v="2"/>
    <x v="1"/>
    <x v="0"/>
    <x v="0"/>
    <x v="0"/>
    <x v="0"/>
    <x v="633"/>
    <x v="1"/>
    <x v="0"/>
    <x v="1"/>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s v="Timely publication after the inspection"/>
    <s v="Clear explanation of any inspection grades if these are part of the inspection"/>
    <s v="Examples of effective practice"/>
    <s v="Recommendations for improvement"/>
    <s v="Clear explanation of what the school / local authority / proprietor of independent schools is expected to do next"/>
    <s v="Indication of the support needed to make improvements"/>
    <s v="Any planned follow-up activity by HM Inspectors"/>
    <x v="5"/>
    <x v="1"/>
    <m/>
    <s v="Individual"/>
    <x v="0"/>
    <s v="Senior leader or manager "/>
    <x v="21"/>
    <s v="School Senior Leader"/>
    <m/>
    <x v="0"/>
    <x v="0"/>
    <m/>
    <m/>
    <m/>
    <s v="Secondary"/>
    <m/>
    <m/>
    <m/>
    <m/>
    <s v="Not Answered"/>
    <m/>
    <m/>
    <m/>
    <s v="Publish response"/>
    <s v="ANON-E7Y6-NCK3-T"/>
  </r>
  <r>
    <n v="1205"/>
    <m/>
    <s v="c"/>
    <n v="217"/>
    <m/>
    <x v="0"/>
    <x v="2"/>
    <x v="0"/>
    <x v="1"/>
    <x v="0"/>
    <x v="1"/>
    <x v="4"/>
    <m/>
    <x v="2"/>
    <m/>
    <x v="4"/>
    <m/>
    <x v="4"/>
    <x v="0"/>
    <x v="2"/>
    <m/>
    <x v="3"/>
    <x v="2"/>
    <x v="0"/>
    <x v="1"/>
    <x v="3"/>
    <x v="0"/>
    <x v="0"/>
    <x v="1"/>
    <x v="0"/>
    <m/>
    <x v="1"/>
    <x v="0"/>
    <x v="5"/>
    <x v="0"/>
    <x v="0"/>
    <x v="0"/>
    <x v="0"/>
    <x v="0"/>
    <x v="1"/>
    <x v="0"/>
    <x v="2"/>
    <x v="1"/>
    <x v="1"/>
    <x v="0"/>
    <x v="1"/>
    <x v="2"/>
    <x v="0"/>
    <x v="0"/>
    <x v="1"/>
    <x v="0"/>
    <x v="1"/>
    <x v="1"/>
    <x v="0"/>
    <x v="0"/>
    <x v="0"/>
    <x v="0"/>
    <x v="0"/>
    <x v="2"/>
    <x v="2"/>
    <x v="1"/>
    <x v="0"/>
    <x v="1"/>
    <x v="1"/>
    <x v="1"/>
    <x v="2"/>
    <x v="0"/>
    <x v="0"/>
    <x v="0"/>
    <x v="0"/>
    <x v="0"/>
    <x v="1"/>
    <x v="0"/>
    <x v="0"/>
    <x v="0"/>
    <x v="1"/>
    <x v="1"/>
    <m/>
    <m/>
    <m/>
    <m/>
    <m/>
    <m/>
    <m/>
    <s v="Clear summary of strengths and areas for development"/>
    <s v="Timely publication after the inspection"/>
    <m/>
    <s v="Examples of effective practice"/>
    <m/>
    <m/>
    <m/>
    <m/>
    <x v="3"/>
    <x v="1"/>
    <m/>
    <s v="Individual"/>
    <x v="0"/>
    <s v="Senior leader or manager "/>
    <x v="21"/>
    <s v="School Senior Leader"/>
    <m/>
    <x v="0"/>
    <x v="0"/>
    <s v="Primary"/>
    <m/>
    <m/>
    <m/>
    <m/>
    <m/>
    <m/>
    <m/>
    <s v="Not Answered"/>
    <m/>
    <m/>
    <m/>
    <s v="Publish response"/>
    <s v="ANON-E7Y6-NC1G-M"/>
  </r>
  <r>
    <n v="1206"/>
    <m/>
    <s v="c"/>
    <n v="290"/>
    <m/>
    <x v="0"/>
    <x v="2"/>
    <x v="2"/>
    <x v="0"/>
    <x v="0"/>
    <x v="2"/>
    <x v="2"/>
    <s v="Young people often struggle with the questionnaires but their voice, during inspection, is very powerful."/>
    <x v="1"/>
    <s v="I think staff would welcome the opportunity to reflect on their lessons with inspectors."/>
    <x v="3"/>
    <m/>
    <x v="2"/>
    <x v="0"/>
    <x v="4"/>
    <m/>
    <x v="4"/>
    <x v="5"/>
    <x v="0"/>
    <x v="2"/>
    <x v="1"/>
    <x v="0"/>
    <x v="1"/>
    <x v="0"/>
    <x v="0"/>
    <m/>
    <x v="1"/>
    <x v="0"/>
    <x v="0"/>
    <x v="2"/>
    <x v="1"/>
    <x v="1"/>
    <x v="1"/>
    <x v="1"/>
    <x v="1"/>
    <x v="0"/>
    <x v="3"/>
    <x v="0"/>
    <x v="0"/>
    <x v="0"/>
    <x v="1"/>
    <x v="1"/>
    <x v="1"/>
    <x v="1"/>
    <x v="0"/>
    <x v="0"/>
    <x v="0"/>
    <x v="1"/>
    <x v="0"/>
    <x v="0"/>
    <x v="0"/>
    <x v="1"/>
    <x v="1"/>
    <x v="0"/>
    <x v="0"/>
    <x v="0"/>
    <x v="2"/>
    <x v="0"/>
    <x v="1"/>
    <x v="2"/>
    <x v="2"/>
    <x v="1"/>
    <x v="0"/>
    <x v="0"/>
    <x v="0"/>
    <x v="0"/>
    <x v="634"/>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m/>
    <m/>
    <s v="Clear explanation of any inspection grades if these are part of the inspection"/>
    <m/>
    <m/>
    <m/>
    <s v="Indication of the support needed to make improvements"/>
    <m/>
    <x v="5"/>
    <x v="1"/>
    <m/>
    <s v="Individual"/>
    <x v="0"/>
    <s v="Senior leader or manager "/>
    <x v="21"/>
    <s v="School Senior Leader"/>
    <m/>
    <x v="0"/>
    <x v="0"/>
    <m/>
    <m/>
    <m/>
    <s v="Secondary"/>
    <m/>
    <m/>
    <m/>
    <m/>
    <s v="Not Answered"/>
    <m/>
    <m/>
    <m/>
    <s v="Publish response"/>
    <s v="ANON-E7Y6-NCFT-P"/>
  </r>
  <r>
    <n v="1207"/>
    <m/>
    <s v="c"/>
    <n v="299"/>
    <m/>
    <x v="0"/>
    <x v="2"/>
    <x v="2"/>
    <x v="1"/>
    <x v="1"/>
    <x v="0"/>
    <x v="0"/>
    <s v="Pupils engaged in the learning observations"/>
    <x v="0"/>
    <s v="Staff involved in the lesson observations"/>
    <x v="3"/>
    <m/>
    <x v="6"/>
    <x v="1"/>
    <x v="0"/>
    <m/>
    <x v="1"/>
    <x v="1"/>
    <x v="1"/>
    <x v="1"/>
    <x v="0"/>
    <x v="0"/>
    <x v="0"/>
    <x v="1"/>
    <x v="0"/>
    <m/>
    <x v="1"/>
    <x v="0"/>
    <x v="1"/>
    <x v="1"/>
    <x v="0"/>
    <x v="0"/>
    <x v="0"/>
    <x v="0"/>
    <x v="0"/>
    <x v="0"/>
    <x v="0"/>
    <x v="0"/>
    <x v="0"/>
    <x v="0"/>
    <x v="0"/>
    <x v="4"/>
    <x v="0"/>
    <x v="0"/>
    <x v="1"/>
    <x v="0"/>
    <x v="1"/>
    <x v="1"/>
    <x v="0"/>
    <x v="1"/>
    <x v="1"/>
    <x v="0"/>
    <x v="5"/>
    <x v="0"/>
    <x v="2"/>
    <x v="0"/>
    <x v="0"/>
    <x v="4"/>
    <x v="1"/>
    <x v="2"/>
    <x v="2"/>
    <x v="1"/>
    <x v="0"/>
    <x v="0"/>
    <x v="0"/>
    <x v="0"/>
    <x v="635"/>
    <x v="1"/>
    <x v="0"/>
    <x v="0"/>
    <x v="1"/>
    <x v="1"/>
    <s v="Recommendations for improvement"/>
    <s v="Clear explanation of what the school / local authority / proprietor of independent schools is expected to do next"/>
    <s v="Indication of the support needed to make improvements"/>
    <m/>
    <m/>
    <m/>
    <m/>
    <s v="Clear summary of strengths and areas for development"/>
    <m/>
    <m/>
    <s v="Examples of effective practice"/>
    <s v="Recommendations for improvement"/>
    <m/>
    <m/>
    <m/>
    <x v="5"/>
    <x v="1"/>
    <m/>
    <s v="Individual"/>
    <x v="0"/>
    <s v="Senior leader or manager "/>
    <x v="21"/>
    <s v="School Senior Leader"/>
    <m/>
    <x v="0"/>
    <x v="0"/>
    <m/>
    <m/>
    <m/>
    <s v="Secondary"/>
    <m/>
    <m/>
    <m/>
    <m/>
    <s v="Not Answered"/>
    <m/>
    <m/>
    <m/>
    <s v="Do not publish response"/>
    <s v="ANON-E7Y6-NCWZ-D"/>
  </r>
  <r>
    <n v="1208"/>
    <m/>
    <s v="c"/>
    <n v="351"/>
    <m/>
    <x v="0"/>
    <x v="2"/>
    <x v="0"/>
    <x v="1"/>
    <x v="0"/>
    <x v="1"/>
    <x v="3"/>
    <m/>
    <x v="2"/>
    <m/>
    <x v="3"/>
    <m/>
    <x v="2"/>
    <x v="0"/>
    <x v="1"/>
    <m/>
    <x v="2"/>
    <x v="0"/>
    <x v="0"/>
    <x v="0"/>
    <x v="3"/>
    <x v="0"/>
    <x v="1"/>
    <x v="1"/>
    <x v="0"/>
    <m/>
    <x v="1"/>
    <x v="0"/>
    <x v="0"/>
    <x v="0"/>
    <x v="0"/>
    <x v="0"/>
    <x v="0"/>
    <x v="1"/>
    <x v="4"/>
    <x v="1"/>
    <x v="4"/>
    <x v="1"/>
    <x v="2"/>
    <x v="1"/>
    <x v="0"/>
    <x v="2"/>
    <x v="0"/>
    <x v="0"/>
    <x v="1"/>
    <x v="1"/>
    <x v="1"/>
    <x v="0"/>
    <x v="1"/>
    <x v="0"/>
    <x v="1"/>
    <x v="0"/>
    <x v="0"/>
    <x v="0"/>
    <x v="2"/>
    <x v="1"/>
    <x v="0"/>
    <x v="1"/>
    <x v="0"/>
    <x v="0"/>
    <x v="0"/>
    <x v="0"/>
    <x v="1"/>
    <x v="0"/>
    <x v="0"/>
    <x v="0"/>
    <x v="636"/>
    <x v="0"/>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5"/>
    <x v="0"/>
    <m/>
    <s v="Individual"/>
    <x v="0"/>
    <s v="Senior leader or manager "/>
    <x v="21"/>
    <s v="School Senior Leader"/>
    <m/>
    <x v="0"/>
    <x v="0"/>
    <m/>
    <m/>
    <m/>
    <s v="Secondary"/>
    <m/>
    <m/>
    <m/>
    <m/>
    <s v="Not Answered"/>
    <m/>
    <m/>
    <m/>
    <s v="Do not publish response"/>
    <s v="ANON-E7Y6-NC4R-2"/>
  </r>
  <r>
    <n v="1209"/>
    <m/>
    <s v="c"/>
    <n v="583"/>
    <m/>
    <x v="0"/>
    <x v="2"/>
    <x v="2"/>
    <x v="2"/>
    <x v="1"/>
    <x v="2"/>
    <x v="3"/>
    <m/>
    <x v="2"/>
    <m/>
    <x v="3"/>
    <m/>
    <x v="2"/>
    <x v="0"/>
    <x v="2"/>
    <m/>
    <x v="3"/>
    <x v="2"/>
    <x v="0"/>
    <x v="1"/>
    <x v="2"/>
    <x v="0"/>
    <x v="0"/>
    <x v="0"/>
    <x v="0"/>
    <m/>
    <x v="1"/>
    <x v="0"/>
    <x v="1"/>
    <x v="3"/>
    <x v="0"/>
    <x v="0"/>
    <x v="0"/>
    <x v="0"/>
    <x v="0"/>
    <x v="0"/>
    <x v="6"/>
    <x v="1"/>
    <x v="0"/>
    <x v="0"/>
    <x v="1"/>
    <x v="2"/>
    <x v="1"/>
    <x v="1"/>
    <x v="0"/>
    <x v="0"/>
    <x v="0"/>
    <x v="1"/>
    <x v="0"/>
    <x v="0"/>
    <x v="0"/>
    <x v="1"/>
    <x v="1"/>
    <x v="0"/>
    <x v="0"/>
    <x v="0"/>
    <x v="2"/>
    <x v="0"/>
    <x v="1"/>
    <x v="2"/>
    <x v="2"/>
    <x v="1"/>
    <x v="0"/>
    <x v="0"/>
    <x v="3"/>
    <x v="100"/>
    <x v="637"/>
    <x v="1"/>
    <x v="0"/>
    <x v="1"/>
    <x v="1"/>
    <x v="0"/>
    <s v="Recommendations for improvement"/>
    <s v="Clear explanation of what the school / local authority / proprietor of independent schools is expected to do next"/>
    <m/>
    <m/>
    <m/>
    <m/>
    <s v="Language and content which reflects the context of the school"/>
    <s v="Clear summary of strengths and areas for development"/>
    <m/>
    <m/>
    <m/>
    <s v="Recommendations for improvement"/>
    <s v="Clear explanation of what the school / local authority / proprietor of independent schools is expected to do next"/>
    <m/>
    <m/>
    <x v="3"/>
    <x v="1"/>
    <m/>
    <s v="Individual"/>
    <x v="0"/>
    <s v="Senior leader or manager "/>
    <x v="21"/>
    <s v="School Senior Leader"/>
    <m/>
    <x v="0"/>
    <x v="0"/>
    <s v="Primary"/>
    <m/>
    <m/>
    <m/>
    <m/>
    <m/>
    <m/>
    <m/>
    <s v="Not Answered"/>
    <m/>
    <m/>
    <m/>
    <s v="Do not publish response"/>
    <s v="ANON-E7Y6-NXC9-D"/>
  </r>
  <r>
    <n v="1210"/>
    <m/>
    <s v="c"/>
    <n v="634"/>
    <m/>
    <x v="0"/>
    <x v="2"/>
    <x v="2"/>
    <x v="1"/>
    <x v="1"/>
    <x v="2"/>
    <x v="0"/>
    <m/>
    <x v="2"/>
    <m/>
    <x v="3"/>
    <m/>
    <x v="6"/>
    <x v="1"/>
    <x v="0"/>
    <m/>
    <x v="3"/>
    <x v="2"/>
    <x v="0"/>
    <x v="1"/>
    <x v="1"/>
    <x v="0"/>
    <x v="0"/>
    <x v="1"/>
    <x v="0"/>
    <m/>
    <x v="3"/>
    <x v="306"/>
    <x v="0"/>
    <x v="0"/>
    <x v="0"/>
    <x v="1"/>
    <x v="1"/>
    <x v="0"/>
    <x v="1"/>
    <x v="0"/>
    <x v="3"/>
    <x v="0"/>
    <x v="2"/>
    <x v="0"/>
    <x v="0"/>
    <x v="0"/>
    <x v="0"/>
    <x v="0"/>
    <x v="1"/>
    <x v="1"/>
    <x v="1"/>
    <x v="1"/>
    <x v="0"/>
    <x v="0"/>
    <x v="1"/>
    <x v="0"/>
    <x v="2"/>
    <x v="0"/>
    <x v="0"/>
    <x v="1"/>
    <x v="0"/>
    <x v="1"/>
    <x v="0"/>
    <x v="1"/>
    <x v="1"/>
    <x v="0"/>
    <x v="1"/>
    <x v="0"/>
    <x v="0"/>
    <x v="0"/>
    <x v="638"/>
    <x v="0"/>
    <x v="0"/>
    <x v="0"/>
    <x v="1"/>
    <x v="0"/>
    <m/>
    <s v="Clear explanation of what the school / local authority / proprietor of independent schools is expected to do next"/>
    <s v="Indication of the support needed to make improvements"/>
    <m/>
    <m/>
    <m/>
    <m/>
    <s v="Clear summary of strengths and areas for development"/>
    <s v="Timely publication after the inspection"/>
    <m/>
    <m/>
    <m/>
    <s v="Clear explanation of what the school / local authority / proprietor of independent schools is expected to do next"/>
    <m/>
    <m/>
    <x v="5"/>
    <x v="2"/>
    <m/>
    <s v="Individual"/>
    <x v="0"/>
    <s v="Senior leader or manager "/>
    <x v="21"/>
    <s v="School Senior Leader"/>
    <m/>
    <x v="0"/>
    <x v="0"/>
    <s v="Primary"/>
    <m/>
    <m/>
    <m/>
    <m/>
    <m/>
    <m/>
    <m/>
    <s v="Not Answered"/>
    <m/>
    <m/>
    <m/>
    <s v="Publish response"/>
    <s v="ANON-E7Y6-NX99-3"/>
  </r>
  <r>
    <n v="1211"/>
    <m/>
    <s v="c"/>
    <n v="878"/>
    <m/>
    <x v="0"/>
    <x v="2"/>
    <x v="0"/>
    <x v="5"/>
    <x v="4"/>
    <x v="0"/>
    <x v="2"/>
    <s v="Focus groups and surveys."/>
    <x v="0"/>
    <m/>
    <x v="0"/>
    <s v="Focus groups and surveys - however these must represent the wider parent body.  The quantity asked must represent at least a large majority"/>
    <x v="2"/>
    <x v="1"/>
    <x v="2"/>
    <s v="I don't think schools should be publicly scrutinised at all.  I believe it should be done at a local authority level and schools should be supported not humiliated."/>
    <x v="1"/>
    <x v="1"/>
    <x v="1"/>
    <x v="1"/>
    <x v="1"/>
    <x v="0"/>
    <x v="0"/>
    <x v="0"/>
    <x v="0"/>
    <m/>
    <x v="2"/>
    <x v="0"/>
    <x v="0"/>
    <x v="3"/>
    <x v="1"/>
    <x v="1"/>
    <x v="0"/>
    <x v="0"/>
    <x v="1"/>
    <x v="0"/>
    <x v="0"/>
    <x v="0"/>
    <x v="0"/>
    <x v="1"/>
    <x v="0"/>
    <x v="0"/>
    <x v="0"/>
    <x v="0"/>
    <x v="1"/>
    <x v="1"/>
    <x v="1"/>
    <x v="0"/>
    <x v="1"/>
    <x v="1"/>
    <x v="1"/>
    <x v="0"/>
    <x v="0"/>
    <x v="4"/>
    <x v="2"/>
    <x v="1"/>
    <x v="0"/>
    <x v="1"/>
    <x v="0"/>
    <x v="0"/>
    <x v="0"/>
    <x v="0"/>
    <x v="1"/>
    <x v="0"/>
    <x v="0"/>
    <x v="0"/>
    <x v="639"/>
    <x v="0"/>
    <x v="0"/>
    <x v="1"/>
    <x v="1"/>
    <x v="0"/>
    <s v="Recommendations for improvement"/>
    <s v="Clear explanation of what the school / local authority / proprietor of independent schools is expected to do next"/>
    <m/>
    <m/>
    <s v="Other (please comment in the box below)"/>
    <s v="Public inspections are not helpful and are detrimental to the health and wellbeing of the staff.  Local authorities should monitor individual schools and HMIe can quality assure the authority process.  This is also more cost effective."/>
    <m/>
    <s v="Clear summary of strengths and areas for development"/>
    <m/>
    <m/>
    <m/>
    <s v="Recommendations for improvement"/>
    <s v="Clear explanation of what the school / local authority / proprietor of independent schools is expected to do next"/>
    <m/>
    <m/>
    <x v="6"/>
    <x v="0"/>
    <s v="If they are giving out feedback and recommendations, they should also be there to support."/>
    <s v="Individual"/>
    <x v="0"/>
    <s v="Senior leader or manager "/>
    <x v="21"/>
    <s v="School Senior Leader"/>
    <m/>
    <x v="1"/>
    <x v="0"/>
    <s v="Primary"/>
    <m/>
    <m/>
    <m/>
    <m/>
    <m/>
    <m/>
    <m/>
    <s v="Not Answered"/>
    <m/>
    <m/>
    <m/>
    <s v="Do not publish response"/>
    <s v="ANON-E7Y6-NXPF-7"/>
  </r>
  <r>
    <n v="1212"/>
    <m/>
    <s v="c"/>
    <n v="923"/>
    <m/>
    <x v="0"/>
    <x v="2"/>
    <x v="0"/>
    <x v="0"/>
    <x v="0"/>
    <x v="0"/>
    <x v="1"/>
    <s v="No more scrutiny required from anyone."/>
    <x v="3"/>
    <s v="No more scrutiny required from anyone."/>
    <x v="1"/>
    <s v="No more scrutiny required from anyone. _x000a__x000a_Following the inspection the staff,  or at least the SMT,  should be provided with a feedback form allowing them to share their thoughts on the inspection process.  This would give HMI colleagues and Scottish Government a reflection of the impact of inspection on schools and individual staff members. It would also help to protect from very zealous inspectors."/>
    <x v="0"/>
    <x v="4"/>
    <x v="3"/>
    <s v="The inspection process is horrific and should not be carried out by external colleagues who haven’t worked in schools for years."/>
    <x v="1"/>
    <x v="1"/>
    <x v="3"/>
    <x v="1"/>
    <x v="1"/>
    <x v="1"/>
    <x v="0"/>
    <x v="1"/>
    <x v="0"/>
    <m/>
    <x v="2"/>
    <x v="307"/>
    <x v="4"/>
    <x v="1"/>
    <x v="1"/>
    <x v="1"/>
    <x v="1"/>
    <x v="1"/>
    <x v="2"/>
    <x v="2"/>
    <x v="1"/>
    <x v="1"/>
    <x v="1"/>
    <x v="5"/>
    <x v="1"/>
    <x v="2"/>
    <x v="1"/>
    <x v="1"/>
    <x v="2"/>
    <x v="3"/>
    <x v="0"/>
    <x v="1"/>
    <x v="3"/>
    <x v="2"/>
    <x v="0"/>
    <x v="1"/>
    <x v="2"/>
    <x v="0"/>
    <x v="0"/>
    <x v="0"/>
    <x v="0"/>
    <x v="1"/>
    <x v="1"/>
    <x v="3"/>
    <x v="4"/>
    <x v="1"/>
    <x v="5"/>
    <x v="171"/>
    <x v="2"/>
    <x v="0"/>
    <x v="640"/>
    <x v="0"/>
    <x v="0"/>
    <x v="0"/>
    <x v="1"/>
    <x v="0"/>
    <m/>
    <m/>
    <m/>
    <m/>
    <m/>
    <m/>
    <m/>
    <m/>
    <s v="Timely publication after the inspection"/>
    <m/>
    <m/>
    <m/>
    <m/>
    <m/>
    <m/>
    <x v="2"/>
    <x v="4"/>
    <s v="Despite having had positive results during our recent school and nursery inspection, with neither requiring a return visit, I feel strongly that return visits must stop. The pressure on SMT is outrageous and I am not surprised a HT in England took her own life following an OFSTED inspection. This will happen again unless our system changes dramatically."/>
    <s v="Individual"/>
    <x v="0"/>
    <s v="Senior leader or manager "/>
    <x v="21"/>
    <s v="School Senior Leader"/>
    <m/>
    <x v="1"/>
    <x v="0"/>
    <s v="Primary"/>
    <m/>
    <m/>
    <m/>
    <m/>
    <m/>
    <m/>
    <m/>
    <s v="Local authority"/>
    <m/>
    <m/>
    <m/>
    <s v="Publish response"/>
    <s v="ANON-E7Y6-NXAW-9"/>
  </r>
  <r>
    <n v="1213"/>
    <m/>
    <s v="c"/>
    <n v="1022"/>
    <m/>
    <x v="0"/>
    <x v="2"/>
    <x v="0"/>
    <x v="1"/>
    <x v="1"/>
    <x v="0"/>
    <x v="0"/>
    <s v="Consult with schools regarding how views are usually gathered in school and use same approaches. If required, certain children may be able to participate  better with a familiar adult in the room."/>
    <x v="0"/>
    <s v="Staff should engage in a range of ways- whole staff, development groups, individually if they wish._x000a_Should be the opportunity for staff to showcase work they have been developing through discussion, mini presentation, sharing data, evidence etc. E g. Development of play based approaches, tea hing of writing etc."/>
    <x v="2"/>
    <s v="General engagement is required but it may also support discussion if parents were also provided with a focus theme for discussion."/>
    <x v="5"/>
    <x v="0"/>
    <x v="5"/>
    <s v="This is difficult. The thought of inspection (I am HT) causes stress and anxiety so I am torn. I think if there was less time between them perhaps it would not be such a build up. However, there is then the concern that a lot of time would be devoted to preparing for inspection which removes focus from day to day running of school. I also think that if they were more often there would not be the need for big teams of inspectors in the school all at once. Perhaps inspection could have a different focus each time on a cycle- within 10 years- 1 broad, 1 focused. Inspectors would then also have more personal experience of a school journey, if there was some continuity in the people involved."/>
    <x v="1"/>
    <x v="1"/>
    <x v="1"/>
    <x v="1"/>
    <x v="1"/>
    <x v="0"/>
    <x v="0"/>
    <x v="1"/>
    <x v="0"/>
    <s v="We must be mindful that and inspection is a snapshot of a small point in time but the report is there for at least a decade. It is out of date as soon as it is written. We have to be very careful as a lot of weight is put on this report. There are areas outwith a school's  control that impact on provision and progress but is it right that point in time is how a school is judged for years. For example, I had a year where P1-5 had teachers who were not permanent to my school due to mat leaves, long term illness and vacancy. Of course we still expect the highest levels but is it likely we can  be where we usually are during times like that? A report done during that time is then the measure."/>
    <x v="3"/>
    <x v="308"/>
    <x v="0"/>
    <x v="0"/>
    <x v="0"/>
    <x v="0"/>
    <x v="1"/>
    <x v="2"/>
    <x v="1"/>
    <x v="0"/>
    <x v="0"/>
    <x v="0"/>
    <x v="0"/>
    <x v="1"/>
    <x v="0"/>
    <x v="2"/>
    <x v="0"/>
    <x v="0"/>
    <x v="0"/>
    <x v="0"/>
    <x v="1"/>
    <x v="1"/>
    <x v="0"/>
    <x v="1"/>
    <x v="1"/>
    <x v="0"/>
    <x v="0"/>
    <x v="0"/>
    <x v="0"/>
    <x v="1"/>
    <x v="0"/>
    <x v="1"/>
    <x v="0"/>
    <x v="0"/>
    <x v="0"/>
    <x v="0"/>
    <x v="1"/>
    <x v="172"/>
    <x v="3"/>
    <x v="101"/>
    <x v="64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m/>
    <s v="Clear explanation of what the school / local authority / proprietor of independent schools is expected to do next"/>
    <m/>
    <m/>
    <x v="3"/>
    <x v="4"/>
    <s v="I think this needs to be considered individually for each establishment. I do not agree that one size fits all approach is appropriate. Example, a school needs to make a lot of improvement- there is a difference between a school in this position which has a fairly new HT who needs time to make the changes required to what has been historic, and a school in the same position but has a HT who has been in post for years and has responsibility for the situation the school is in. The first one needs time, as long as they have an acceptable plan for improvement, and the second needs support and intervention to make changes m."/>
    <s v="Individual"/>
    <x v="0"/>
    <s v="Senior leader or manager "/>
    <x v="21"/>
    <s v="School Senior Leader"/>
    <m/>
    <x v="1"/>
    <x v="0"/>
    <s v="Primary"/>
    <m/>
    <m/>
    <m/>
    <m/>
    <m/>
    <m/>
    <m/>
    <s v="Not Answered"/>
    <m/>
    <m/>
    <m/>
    <s v="Publish response"/>
    <s v="ANON-E7Y6-N4UX-T"/>
  </r>
  <r>
    <n v="1214"/>
    <m/>
    <s v="c"/>
    <n v="185"/>
    <m/>
    <x v="0"/>
    <x v="2"/>
    <x v="5"/>
    <x v="0"/>
    <x v="3"/>
    <x v="2"/>
    <x v="0"/>
    <s v="The views of young people should echo the school charter as has been or will be created via the newly launched Youth Voice Toolkit - school inspections should be an integral  part of any school charter._x000a__x000a_Pupils should be involved in completing questionnaires , being involved in focus groups which includes school staff and not just pupils themselves - involving pupils and staff in focus group discussions will support them in feeling more confident to share their experiences with trusted adults with whom they have secure relationships."/>
    <x v="0"/>
    <s v="School staff have their own lived experiences of their schools and most importantly within the context in which they work. There should be far greater opportunity for school staff to showcase their work and not just to be offered 1 hour slots at the end of a school day. Showcasing school improvements led by pupils and staff should be the central point upon which the inspection should be based."/>
    <x v="0"/>
    <s v="Many parents cannot attend daytime inspection meetings for a host of reasons or lack the confidence to attend in person._x000a__x000a_Could there be a TEAMS meeting to support a wider audience to discuss the a schools progress with its families?"/>
    <x v="0"/>
    <x v="0"/>
    <x v="3"/>
    <s v="Schools should be inspected using the following criteria:_x000a__x000a_A local authority has provided support for a school but needs additional supports from the inspectorate to support their work. ie local authority highlights a school at risk to the inspectorate in the spirit of openness_x000a__x000a_ALL schools should be inspected every 10 years by the inspectorate unless involved in processes outlined above._x000a__x000a_Partner schools should be involved in supporting schools who are facing challenges with their improvement journey to provide support advice and exemplification of their practices_x000a__x000a_Partner schools should form the Education Associate Cohort - to ensure supports are provided from a &quot;bank&quot; of schools"/>
    <x v="1"/>
    <x v="1"/>
    <x v="1"/>
    <x v="1"/>
    <x v="2"/>
    <x v="0"/>
    <x v="0"/>
    <x v="0"/>
    <x v="0"/>
    <s v="Any form of grade completely misses the point of inspection - they do not capture a schools journey over time. And the grades themselves and how they interlink across quality indicators can undermine and undervalue the efforts of a school community. Grades lower moral, they are ineffective and do not reflect the efforts of staff._x000a__x000a_A summary of the journey of a school over a 5 year period should be captured which tells the story of the school in relation to attainment, curriculum within the school and curriculum outwith the school - not all schools have parity of esteem with this - which in turn can impact on attainment._x000a__x000a_Pupil voice must form a key element of the schools summary of findings"/>
    <x v="1"/>
    <x v="309"/>
    <x v="4"/>
    <x v="1"/>
    <x v="0"/>
    <x v="0"/>
    <x v="0"/>
    <x v="0"/>
    <x v="1"/>
    <x v="5"/>
    <x v="0"/>
    <x v="0"/>
    <x v="3"/>
    <x v="0"/>
    <x v="1"/>
    <x v="4"/>
    <x v="1"/>
    <x v="0"/>
    <x v="1"/>
    <x v="0"/>
    <x v="0"/>
    <x v="0"/>
    <x v="1"/>
    <x v="0"/>
    <x v="1"/>
    <x v="0"/>
    <x v="2"/>
    <x v="0"/>
    <x v="2"/>
    <x v="1"/>
    <x v="0"/>
    <x v="1"/>
    <x v="1"/>
    <x v="2"/>
    <x v="2"/>
    <x v="1"/>
    <x v="0"/>
    <x v="173"/>
    <x v="3"/>
    <x v="102"/>
    <x v="642"/>
    <x v="1"/>
    <x v="0"/>
    <x v="0"/>
    <x v="1"/>
    <x v="1"/>
    <s v="Recommendations for improvement"/>
    <s v="Clear explanation of what the school / local authority / proprietor of independent schools is expected to do next"/>
    <m/>
    <m/>
    <m/>
    <m/>
    <s v="Language and content which reflects the context of the school"/>
    <s v="Clear summary of strengths and areas for development"/>
    <m/>
    <m/>
    <s v="Examples of effective practice"/>
    <m/>
    <m/>
    <m/>
    <m/>
    <x v="4"/>
    <x v="2"/>
    <s v="Schools are at different places for differing reasons on their improvements journeys._x000a__x000a_Schools should be provided with a statement of verification on what the school sees as working well and what the inspectorate upholds with them. Comparing schools based on the attainment profile in INSIGHT is unfair and open to variation depending on ASN recording and processes._x000a__x000a_Schools should be given an &quot;M.O.T&quot; with the many positives that they have coupled with ongoing areas for improvement. Only in cases when a school is experiencing significant underperformance across several aspects of its provision should a school be involved in re-inspection."/>
    <s v="Individual"/>
    <x v="0"/>
    <s v="Senior leader or manager "/>
    <x v="21"/>
    <s v="Centre Leader / Manager"/>
    <m/>
    <x v="0"/>
    <x v="0"/>
    <m/>
    <m/>
    <m/>
    <s v="Secondary"/>
    <m/>
    <m/>
    <m/>
    <m/>
    <s v="Not Answered"/>
    <m/>
    <m/>
    <m/>
    <s v="Publish response"/>
    <s v="ANON-E7Y6-NCKK-J"/>
  </r>
  <r>
    <n v="1215"/>
    <m/>
    <s v="c"/>
    <n v="916"/>
    <m/>
    <x v="0"/>
    <x v="2"/>
    <x v="0"/>
    <x v="3"/>
    <x v="1"/>
    <x v="2"/>
    <x v="3"/>
    <m/>
    <x v="1"/>
    <m/>
    <x v="4"/>
    <m/>
    <x v="0"/>
    <x v="0"/>
    <x v="0"/>
    <m/>
    <x v="0"/>
    <x v="3"/>
    <x v="6"/>
    <x v="0"/>
    <x v="1"/>
    <x v="0"/>
    <x v="1"/>
    <x v="0"/>
    <x v="0"/>
    <m/>
    <x v="2"/>
    <x v="0"/>
    <x v="1"/>
    <x v="1"/>
    <x v="1"/>
    <x v="1"/>
    <x v="4"/>
    <x v="2"/>
    <x v="0"/>
    <x v="0"/>
    <x v="3"/>
    <x v="0"/>
    <x v="1"/>
    <x v="2"/>
    <x v="0"/>
    <x v="4"/>
    <x v="1"/>
    <x v="1"/>
    <x v="1"/>
    <x v="1"/>
    <x v="1"/>
    <x v="1"/>
    <x v="3"/>
    <x v="1"/>
    <x v="1"/>
    <x v="1"/>
    <x v="2"/>
    <x v="2"/>
    <x v="3"/>
    <x v="1"/>
    <x v="0"/>
    <x v="1"/>
    <x v="0"/>
    <x v="4"/>
    <x v="4"/>
    <x v="3"/>
    <x v="0"/>
    <x v="0"/>
    <x v="0"/>
    <x v="0"/>
    <x v="643"/>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m/>
    <s v="Indication of the support needed to make improvements"/>
    <m/>
    <x v="0"/>
    <x v="0"/>
    <m/>
    <s v="Individual"/>
    <x v="0"/>
    <s v="Senior leader or manager "/>
    <x v="21"/>
    <s v="Centre Leader / Manager"/>
    <m/>
    <x v="0"/>
    <x v="0"/>
    <s v="Primary"/>
    <m/>
    <m/>
    <m/>
    <m/>
    <m/>
    <m/>
    <m/>
    <s v="Local authority"/>
    <m/>
    <m/>
    <m/>
    <s v="Do not publish response"/>
    <s v="ANON-E7Y6-NXZU-Z"/>
  </r>
  <r>
    <n v="1216"/>
    <m/>
    <s v="c"/>
    <n v="622"/>
    <m/>
    <x v="0"/>
    <x v="2"/>
    <x v="2"/>
    <x v="1"/>
    <x v="1"/>
    <x v="0"/>
    <x v="2"/>
    <s v="Face to face, pupils are bored of questionnaires and online forms."/>
    <x v="0"/>
    <s v="Lessons covered so they can participate in discussions."/>
    <x v="2"/>
    <s v="Via parents council meeting."/>
    <x v="2"/>
    <x v="0"/>
    <x v="0"/>
    <m/>
    <x v="3"/>
    <x v="2"/>
    <x v="1"/>
    <x v="1"/>
    <x v="0"/>
    <x v="1"/>
    <x v="0"/>
    <x v="1"/>
    <x v="1"/>
    <s v="I think a school should be graded as a percentage of its potential, making councils more accountable. Its potential could depend on the council, staffing ratios, exam performance, insight data, quality of the school building etc. These items should be considered prior to inspection, similar to a seemis risk matrix, and deducted from 100%. So if you have a old, poor building, lots of supply staff, lots of pupils with low SIMD etc. you would expect to lose 20% for these. A school would then be graded on its 80%, less than 80% for the school would mean it is under-performing, with over 80%, it is punching above its weight."/>
    <x v="0"/>
    <x v="0"/>
    <x v="1"/>
    <x v="1"/>
    <x v="0"/>
    <x v="0"/>
    <x v="0"/>
    <x v="1"/>
    <x v="0"/>
    <x v="0"/>
    <x v="0"/>
    <x v="0"/>
    <x v="2"/>
    <x v="0"/>
    <x v="0"/>
    <x v="2"/>
    <x v="0"/>
    <x v="2"/>
    <x v="1"/>
    <x v="1"/>
    <x v="1"/>
    <x v="0"/>
    <x v="1"/>
    <x v="1"/>
    <x v="1"/>
    <x v="0"/>
    <x v="0"/>
    <x v="0"/>
    <x v="2"/>
    <x v="1"/>
    <x v="0"/>
    <x v="1"/>
    <x v="0"/>
    <x v="0"/>
    <x v="0"/>
    <x v="1"/>
    <x v="1"/>
    <x v="174"/>
    <x v="0"/>
    <x v="0"/>
    <x v="644"/>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s v="Other (please comment in the box below)"/>
    <s v="More responsibility on the council."/>
    <m/>
    <s v="Clear summary of strengths and areas for development"/>
    <m/>
    <m/>
    <m/>
    <s v="Recommendations for improvement"/>
    <s v="Clear explanation of what the school / local authority / proprietor of independent schools is expected to do next"/>
    <m/>
    <m/>
    <x v="3"/>
    <x v="0"/>
    <m/>
    <s v="Individual"/>
    <x v="0"/>
    <s v="Senior leader or manager "/>
    <x v="22"/>
    <s v="School Senior Leader"/>
    <m/>
    <x v="0"/>
    <x v="0"/>
    <m/>
    <m/>
    <m/>
    <s v="Secondary"/>
    <m/>
    <m/>
    <m/>
    <m/>
    <s v="Not Answered"/>
    <m/>
    <m/>
    <m/>
    <s v="Publish response"/>
    <s v="ANON-E7Y6-NX9Q-U"/>
  </r>
  <r>
    <n v="1217"/>
    <m/>
    <s v="c"/>
    <n v="758"/>
    <m/>
    <x v="0"/>
    <x v="2"/>
    <x v="2"/>
    <x v="3"/>
    <x v="0"/>
    <x v="4"/>
    <x v="2"/>
    <s v="It has to be in person.  They don’t always understand what they are being asked in questionnaires."/>
    <x v="0"/>
    <s v="Increased opportunities to speak with more staff during the day.  Expecting colleagues to give up lunch breaks or meet after school after they have been teaching all day is ridiculous/ not physically possible for the majority of staff.  It’s treated like staff don’t care about the school/ inspection (by inspectors) if they don’t meet with the inspection team in their own time."/>
    <x v="3"/>
    <s v="Questionnaires are not 100% reliable- they don’t capture the views of all/ many.  Other approaches are required to get more accurate and representative information from parents."/>
    <x v="3"/>
    <x v="0"/>
    <x v="1"/>
    <s v="The inspections are meaningless due to how flawed they are/ who is conducting them. _x000a__x000a_You need to concentrate on a model that works and is reliable first before deciding how often to implement it."/>
    <x v="1"/>
    <x v="1"/>
    <x v="1"/>
    <x v="1"/>
    <x v="1"/>
    <x v="0"/>
    <x v="1"/>
    <x v="0"/>
    <x v="0"/>
    <m/>
    <x v="2"/>
    <x v="310"/>
    <x v="3"/>
    <x v="0"/>
    <x v="0"/>
    <x v="0"/>
    <x v="0"/>
    <x v="0"/>
    <x v="0"/>
    <x v="4"/>
    <x v="3"/>
    <x v="0"/>
    <x v="2"/>
    <x v="0"/>
    <x v="1"/>
    <x v="2"/>
    <x v="1"/>
    <x v="1"/>
    <x v="0"/>
    <x v="0"/>
    <x v="0"/>
    <x v="1"/>
    <x v="0"/>
    <x v="0"/>
    <x v="0"/>
    <x v="1"/>
    <x v="0"/>
    <x v="0"/>
    <x v="0"/>
    <x v="0"/>
    <x v="2"/>
    <x v="0"/>
    <x v="1"/>
    <x v="2"/>
    <x v="2"/>
    <x v="1"/>
    <x v="0"/>
    <x v="175"/>
    <x v="0"/>
    <x v="0"/>
    <x v="645"/>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s v="An opportunity for colleagues to respond to findings pre- publication. There are instances where additional evidence could have been provided."/>
    <m/>
    <m/>
    <m/>
    <m/>
    <s v="Examples of effective practice"/>
    <m/>
    <s v="Clear explanation of what the school / local authority / proprietor of independent schools is expected to do next"/>
    <s v="Indication of the support needed to make improvements"/>
    <m/>
    <x v="3"/>
    <x v="0"/>
    <s v="Post- findings dialogue with all stakeholders would be helpful- not just a report that everyone is left to interpret (or misinterpret)._x000a__x000a_Greater examples of good practice or identification or potential partnerships with schools in other authorities.  It’s all good and well inspectors presenting findings, but if they have not taught/ led recently or demonstrated excellence their views are meaningless to schools.  Schools no longer see their closest equivalents via insight as it requires partnerships to be created/ agreed to- VC strips away opportunities for real connection."/>
    <s v="Individual"/>
    <x v="0"/>
    <s v="Senior leader or manager "/>
    <x v="22"/>
    <s v="School Senior Leader"/>
    <m/>
    <x v="0"/>
    <x v="0"/>
    <m/>
    <m/>
    <m/>
    <s v="Secondary"/>
    <m/>
    <m/>
    <m/>
    <m/>
    <s v="Not Answered"/>
    <m/>
    <m/>
    <m/>
    <s v="Do not publish response"/>
    <s v="ANON-E7Y6-NXMH-6"/>
  </r>
  <r>
    <n v="1218"/>
    <m/>
    <s v="c"/>
    <n v="989"/>
    <m/>
    <x v="0"/>
    <x v="2"/>
    <x v="2"/>
    <x v="0"/>
    <x v="0"/>
    <x v="2"/>
    <x v="0"/>
    <s v="Increased engagement with children during classroom visits"/>
    <x v="2"/>
    <m/>
    <x v="3"/>
    <m/>
    <x v="2"/>
    <x v="0"/>
    <x v="1"/>
    <m/>
    <x v="3"/>
    <x v="2"/>
    <x v="0"/>
    <x v="1"/>
    <x v="1"/>
    <x v="0"/>
    <x v="0"/>
    <x v="0"/>
    <x v="0"/>
    <s v="Once school staff hear the grade the messages about strength and improvement get lost."/>
    <x v="5"/>
    <x v="311"/>
    <x v="0"/>
    <x v="1"/>
    <x v="0"/>
    <x v="0"/>
    <x v="0"/>
    <x v="1"/>
    <x v="3"/>
    <x v="0"/>
    <x v="3"/>
    <x v="0"/>
    <x v="2"/>
    <x v="1"/>
    <x v="1"/>
    <x v="2"/>
    <x v="0"/>
    <x v="0"/>
    <x v="1"/>
    <x v="1"/>
    <x v="1"/>
    <x v="1"/>
    <x v="1"/>
    <x v="1"/>
    <x v="1"/>
    <x v="0"/>
    <x v="0"/>
    <x v="0"/>
    <x v="0"/>
    <x v="1"/>
    <x v="0"/>
    <x v="1"/>
    <x v="0"/>
    <x v="2"/>
    <x v="2"/>
    <x v="1"/>
    <x v="1"/>
    <x v="0"/>
    <x v="1"/>
    <x v="0"/>
    <x v="646"/>
    <x v="0"/>
    <x v="0"/>
    <x v="0"/>
    <x v="1"/>
    <x v="0"/>
    <s v="Recommendations for improvement"/>
    <s v="Clear explanation of what the school / local authority / proprietor of independent schools is expected to do next"/>
    <m/>
    <s v="Any planned follow-up activity by HM Inspectors"/>
    <m/>
    <m/>
    <m/>
    <s v="Clear summary of strengths and areas for development"/>
    <m/>
    <m/>
    <m/>
    <s v="Recommendations for improvement"/>
    <m/>
    <m/>
    <s v="Any planned follow-up activity by HM Inspectors"/>
    <x v="2"/>
    <x v="2"/>
    <s v="Ongoing support should be provided by staff in the local authority"/>
    <s v="Individual"/>
    <x v="0"/>
    <s v="Senior leader or manager "/>
    <x v="22"/>
    <s v="School Senior Leader"/>
    <m/>
    <x v="0"/>
    <x v="0"/>
    <s v="Primary"/>
    <m/>
    <m/>
    <m/>
    <m/>
    <m/>
    <m/>
    <m/>
    <s v="Not Answered"/>
    <m/>
    <m/>
    <m/>
    <s v="Publish response"/>
    <s v="ANON-E7Y6-N4QA-Y"/>
  </r>
  <r>
    <n v="1219"/>
    <m/>
    <s v="c"/>
    <n v="473"/>
    <m/>
    <x v="0"/>
    <x v="2"/>
    <x v="2"/>
    <x v="2"/>
    <x v="1"/>
    <x v="2"/>
    <x v="0"/>
    <s v="Children's views should be placed in higher priority than parents as they are directly experimenting the learning in the classrooms and school..inspections should start here."/>
    <x v="3"/>
    <m/>
    <x v="1"/>
    <m/>
    <x v="0"/>
    <x v="2"/>
    <x v="4"/>
    <s v="Concern should drive inspection which in turn should drive support. If inspection teams had less overall inspections to do, they could provide this support and share their experiences._x000a_Samples should include those schools that rate very good and excellent as experience shows that these schools then drop after inspection. Inspection should be the start of a support process not a stand alone snapshot."/>
    <x v="1"/>
    <x v="1"/>
    <x v="6"/>
    <x v="1"/>
    <x v="1"/>
    <x v="0"/>
    <x v="1"/>
    <x v="0"/>
    <x v="0"/>
    <m/>
    <x v="3"/>
    <x v="312"/>
    <x v="4"/>
    <x v="1"/>
    <x v="0"/>
    <x v="0"/>
    <x v="1"/>
    <x v="1"/>
    <x v="0"/>
    <x v="0"/>
    <x v="3"/>
    <x v="0"/>
    <x v="2"/>
    <x v="1"/>
    <x v="0"/>
    <x v="0"/>
    <x v="0"/>
    <x v="0"/>
    <x v="0"/>
    <x v="0"/>
    <x v="1"/>
    <x v="1"/>
    <x v="1"/>
    <x v="1"/>
    <x v="1"/>
    <x v="0"/>
    <x v="0"/>
    <x v="4"/>
    <x v="0"/>
    <x v="1"/>
    <x v="0"/>
    <x v="1"/>
    <x v="0"/>
    <x v="2"/>
    <x v="0"/>
    <x v="0"/>
    <x v="1"/>
    <x v="0"/>
    <x v="1"/>
    <x v="0"/>
    <x v="647"/>
    <x v="0"/>
    <x v="0"/>
    <x v="1"/>
    <x v="1"/>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m/>
    <s v="Clear explanation of what the school / local authority / proprietor of independent schools is expected to do next"/>
    <s v="Indication of the support needed to make improvements"/>
    <m/>
    <x v="0"/>
    <x v="0"/>
    <m/>
    <s v="Individual"/>
    <x v="0"/>
    <s v="Senior leader or manager "/>
    <x v="23"/>
    <s v="School Senior Leader"/>
    <m/>
    <x v="0"/>
    <x v="0"/>
    <s v="Primary"/>
    <m/>
    <m/>
    <m/>
    <m/>
    <m/>
    <m/>
    <m/>
    <s v="Not Answered"/>
    <m/>
    <m/>
    <m/>
    <s v="Publish response"/>
    <s v="ANON-E7Y6-NXYD-E"/>
  </r>
  <r>
    <n v="1220"/>
    <m/>
    <s v="c"/>
    <n v="96"/>
    <m/>
    <x v="0"/>
    <x v="2"/>
    <x v="2"/>
    <x v="1"/>
    <x v="0"/>
    <x v="1"/>
    <x v="3"/>
    <m/>
    <x v="2"/>
    <m/>
    <x v="3"/>
    <m/>
    <x v="3"/>
    <x v="0"/>
    <x v="0"/>
    <s v="Need to be less bureaucratic and time consuming. Need to consider stress that they cause."/>
    <x v="4"/>
    <x v="0"/>
    <x v="0"/>
    <x v="2"/>
    <x v="1"/>
    <x v="0"/>
    <x v="1"/>
    <x v="1"/>
    <x v="0"/>
    <m/>
    <x v="0"/>
    <x v="313"/>
    <x v="3"/>
    <x v="1"/>
    <x v="0"/>
    <x v="0"/>
    <x v="0"/>
    <x v="2"/>
    <x v="0"/>
    <x v="1"/>
    <x v="2"/>
    <x v="1"/>
    <x v="1"/>
    <x v="0"/>
    <x v="0"/>
    <x v="4"/>
    <x v="0"/>
    <x v="0"/>
    <x v="1"/>
    <x v="0"/>
    <x v="1"/>
    <x v="1"/>
    <x v="0"/>
    <x v="0"/>
    <x v="1"/>
    <x v="0"/>
    <x v="2"/>
    <x v="2"/>
    <x v="2"/>
    <x v="1"/>
    <x v="0"/>
    <x v="0"/>
    <x v="1"/>
    <x v="2"/>
    <x v="0"/>
    <x v="1"/>
    <x v="3"/>
    <x v="176"/>
    <x v="0"/>
    <x v="0"/>
    <x v="648"/>
    <x v="1"/>
    <x v="0"/>
    <x v="0"/>
    <x v="0"/>
    <x v="1"/>
    <s v="Recommendations for improvement"/>
    <m/>
    <s v="Indication of the support needed to make improvements"/>
    <s v="Any planned follow-up activity by HM Inspectors"/>
    <m/>
    <m/>
    <m/>
    <s v="Clear summary of strengths and areas for development"/>
    <m/>
    <m/>
    <s v="Examples of effective practice"/>
    <s v="Recommendations for improvement"/>
    <m/>
    <m/>
    <m/>
    <x v="3"/>
    <x v="2"/>
    <m/>
    <s v="Individual"/>
    <x v="0"/>
    <s v="Senior leader or manager "/>
    <x v="24"/>
    <s v="School Senior Leader"/>
    <m/>
    <x v="0"/>
    <x v="0"/>
    <m/>
    <m/>
    <m/>
    <m/>
    <m/>
    <m/>
    <s v="Other, please state:"/>
    <s v="Special"/>
    <s v="Not Answered"/>
    <m/>
    <m/>
    <m/>
    <s v="Publish response"/>
    <s v="ANON-E7Y6-NCSN-W"/>
  </r>
  <r>
    <n v="1221"/>
    <m/>
    <s v="c"/>
    <n v="256"/>
    <m/>
    <x v="0"/>
    <x v="2"/>
    <x v="2"/>
    <x v="5"/>
    <x v="1"/>
    <x v="2"/>
    <x v="3"/>
    <m/>
    <x v="2"/>
    <m/>
    <x v="4"/>
    <m/>
    <x v="0"/>
    <x v="0"/>
    <x v="1"/>
    <m/>
    <x v="2"/>
    <x v="5"/>
    <x v="0"/>
    <x v="0"/>
    <x v="0"/>
    <x v="0"/>
    <x v="1"/>
    <x v="0"/>
    <x v="0"/>
    <m/>
    <x v="0"/>
    <x v="0"/>
    <x v="1"/>
    <x v="1"/>
    <x v="0"/>
    <x v="0"/>
    <x v="0"/>
    <x v="0"/>
    <x v="1"/>
    <x v="4"/>
    <x v="0"/>
    <x v="0"/>
    <x v="0"/>
    <x v="0"/>
    <x v="0"/>
    <x v="2"/>
    <x v="0"/>
    <x v="0"/>
    <x v="1"/>
    <x v="1"/>
    <x v="1"/>
    <x v="0"/>
    <x v="0"/>
    <x v="1"/>
    <x v="1"/>
    <x v="0"/>
    <x v="0"/>
    <x v="0"/>
    <x v="0"/>
    <x v="1"/>
    <x v="0"/>
    <x v="1"/>
    <x v="0"/>
    <x v="2"/>
    <x v="2"/>
    <x v="1"/>
    <x v="0"/>
    <x v="0"/>
    <x v="0"/>
    <x v="0"/>
    <x v="649"/>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s v="Clear explanation of any inspection grades if these are part of the inspection"/>
    <m/>
    <m/>
    <m/>
    <m/>
    <m/>
    <x v="0"/>
    <x v="1"/>
    <m/>
    <s v="Individual"/>
    <x v="0"/>
    <s v="Senior leader or manager "/>
    <x v="24"/>
    <s v="School Senior Leader"/>
    <m/>
    <x v="0"/>
    <x v="0"/>
    <s v="Primary"/>
    <m/>
    <m/>
    <m/>
    <m/>
    <m/>
    <m/>
    <m/>
    <s v="Local authority"/>
    <m/>
    <m/>
    <m/>
    <s v="Publish response"/>
    <s v="ANON-E7Y6-NCD1-H"/>
  </r>
  <r>
    <n v="1222"/>
    <m/>
    <s v="c"/>
    <n v="367"/>
    <m/>
    <x v="0"/>
    <x v="2"/>
    <x v="0"/>
    <x v="0"/>
    <x v="0"/>
    <x v="0"/>
    <x v="4"/>
    <m/>
    <x v="1"/>
    <m/>
    <x v="4"/>
    <m/>
    <x v="2"/>
    <x v="0"/>
    <x v="2"/>
    <m/>
    <x v="2"/>
    <x v="0"/>
    <x v="0"/>
    <x v="0"/>
    <x v="3"/>
    <x v="0"/>
    <x v="0"/>
    <x v="1"/>
    <x v="0"/>
    <m/>
    <x v="0"/>
    <x v="0"/>
    <x v="0"/>
    <x v="0"/>
    <x v="1"/>
    <x v="0"/>
    <x v="1"/>
    <x v="2"/>
    <x v="1"/>
    <x v="1"/>
    <x v="1"/>
    <x v="2"/>
    <x v="0"/>
    <x v="2"/>
    <x v="1"/>
    <x v="2"/>
    <x v="1"/>
    <x v="1"/>
    <x v="0"/>
    <x v="0"/>
    <x v="0"/>
    <x v="1"/>
    <x v="0"/>
    <x v="0"/>
    <x v="0"/>
    <x v="1"/>
    <x v="2"/>
    <x v="2"/>
    <x v="0"/>
    <x v="0"/>
    <x v="2"/>
    <x v="1"/>
    <x v="0"/>
    <x v="2"/>
    <x v="4"/>
    <x v="1"/>
    <x v="1"/>
    <x v="0"/>
    <x v="1"/>
    <x v="0"/>
    <x v="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s v="Recommendations for improvement"/>
    <m/>
    <m/>
    <m/>
    <x v="3"/>
    <x v="1"/>
    <m/>
    <s v="Individual"/>
    <x v="0"/>
    <s v="Senior leader or manager "/>
    <x v="24"/>
    <s v="School Senior Leader"/>
    <m/>
    <x v="0"/>
    <x v="0"/>
    <s v="Primary"/>
    <m/>
    <m/>
    <m/>
    <m/>
    <m/>
    <m/>
    <m/>
    <s v="Local authority"/>
    <m/>
    <m/>
    <m/>
    <s v="Do not publish response"/>
    <s v="ANON-E7Y6-NCTH-R"/>
  </r>
  <r>
    <n v="1223"/>
    <m/>
    <s v="c"/>
    <n v="418"/>
    <m/>
    <x v="0"/>
    <x v="2"/>
    <x v="0"/>
    <x v="1"/>
    <x v="1"/>
    <x v="1"/>
    <x v="3"/>
    <s v="Children and young people only know what is possible based on their specific experience so there is a natural limit here."/>
    <x v="5"/>
    <s v="Currently the Headteacher, Senior Leaders or Middle leaders can be singled out in a report. I'd welcome a return to curricular areas being referred to otherwise the majority of staff in schools are in effect untouched by inspection."/>
    <x v="3"/>
    <s v="What is this business of asking about 'increased'. Why is there always a drive towards more?! For what reason. These are very poorly framed questions."/>
    <x v="5"/>
    <x v="3"/>
    <x v="0"/>
    <s v="Again all of these questions assume inspection. What about monitoring?! There's no attempt to think differently here. Same old."/>
    <x v="3"/>
    <x v="2"/>
    <x v="2"/>
    <x v="1"/>
    <x v="0"/>
    <x v="1"/>
    <x v="0"/>
    <x v="1"/>
    <x v="0"/>
    <s v="Question 3.5 is appalling. No attempt to think differently yet again. Basically 6 point scale or a shorter grading scale. That's the best we can do?! Not good enough. How patronising and debilitating to say 'weak'. And where does a school go after 'excellent'."/>
    <x v="3"/>
    <x v="314"/>
    <x v="6"/>
    <x v="1"/>
    <x v="1"/>
    <x v="5"/>
    <x v="4"/>
    <x v="2"/>
    <x v="1"/>
    <x v="1"/>
    <x v="2"/>
    <x v="4"/>
    <x v="0"/>
    <x v="0"/>
    <x v="0"/>
    <x v="2"/>
    <x v="1"/>
    <x v="1"/>
    <x v="0"/>
    <x v="0"/>
    <x v="0"/>
    <x v="1"/>
    <x v="3"/>
    <x v="4"/>
    <x v="1"/>
    <x v="1"/>
    <x v="0"/>
    <x v="0"/>
    <x v="0"/>
    <x v="0"/>
    <x v="0"/>
    <x v="0"/>
    <x v="1"/>
    <x v="2"/>
    <x v="0"/>
    <x v="1"/>
    <x v="3"/>
    <x v="177"/>
    <x v="0"/>
    <x v="103"/>
    <x v="650"/>
    <x v="1"/>
    <x v="0"/>
    <x v="0"/>
    <x v="1"/>
    <x v="0"/>
    <m/>
    <m/>
    <m/>
    <m/>
    <m/>
    <s v="The above is what there is at present."/>
    <s v="Language and content which reflects the context of the school"/>
    <s v="Clear summary of strengths and areas for development"/>
    <s v="Timely publication after the inspection"/>
    <m/>
    <m/>
    <m/>
    <m/>
    <m/>
    <m/>
    <x v="5"/>
    <x v="0"/>
    <s v="What's the problem with viewing this as a professional learning opportunity rather than a document to berate professionals with."/>
    <s v="Individual"/>
    <x v="0"/>
    <s v="Senior leader or manager "/>
    <x v="24"/>
    <s v="School Senior Leader"/>
    <m/>
    <x v="0"/>
    <x v="0"/>
    <m/>
    <m/>
    <m/>
    <s v="Secondary"/>
    <m/>
    <m/>
    <m/>
    <m/>
    <s v="Not Answered"/>
    <m/>
    <m/>
    <m/>
    <s v="Publish response"/>
    <s v="ANON-E7Y6-NCP3-Y"/>
  </r>
  <r>
    <n v="1224"/>
    <m/>
    <s v="c"/>
    <n v="520"/>
    <m/>
    <x v="0"/>
    <x v="2"/>
    <x v="2"/>
    <x v="3"/>
    <x v="1"/>
    <x v="2"/>
    <x v="0"/>
    <s v="Young people could be trained up in using the wee HGIOS resource to support inspection."/>
    <x v="5"/>
    <s v="I think there are plenty of opportunities to be involved."/>
    <x v="1"/>
    <m/>
    <x v="6"/>
    <x v="0"/>
    <x v="0"/>
    <s v="Schools and local authorities should be able to shape and request an inspection to support improvement."/>
    <x v="0"/>
    <x v="3"/>
    <x v="0"/>
    <x v="0"/>
    <x v="3"/>
    <x v="0"/>
    <x v="1"/>
    <x v="0"/>
    <x v="1"/>
    <s v="The most important aspect is the leadership and capacity for improvement.  It would be helpful to comment on the ability of the local authority to provide support and challenge to schools."/>
    <x v="2"/>
    <x v="315"/>
    <x v="1"/>
    <x v="1"/>
    <x v="1"/>
    <x v="1"/>
    <x v="1"/>
    <x v="1"/>
    <x v="1"/>
    <x v="0"/>
    <x v="3"/>
    <x v="0"/>
    <x v="2"/>
    <x v="1"/>
    <x v="0"/>
    <x v="0"/>
    <x v="0"/>
    <x v="1"/>
    <x v="1"/>
    <x v="1"/>
    <x v="1"/>
    <x v="0"/>
    <x v="0"/>
    <x v="0"/>
    <x v="1"/>
    <x v="0"/>
    <x v="2"/>
    <x v="0"/>
    <x v="0"/>
    <x v="1"/>
    <x v="0"/>
    <x v="1"/>
    <x v="0"/>
    <x v="4"/>
    <x v="2"/>
    <x v="1"/>
    <x v="1"/>
    <x v="178"/>
    <x v="3"/>
    <x v="104"/>
    <x v="65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m/>
    <s v="Clear explanation of what the school / local authority / proprietor of independent schools is expected to do next"/>
    <s v="Indication of the support needed to make improvements"/>
    <m/>
    <x v="6"/>
    <x v="4"/>
    <s v="Schools that do not have the suppprt and capacity to improve should have a follow up.  There needs to be an evaluation of the quality of support and challenge available from the local authority to ascertain whether the LA can support the school or whether that might be part of the problem."/>
    <s v="Individual"/>
    <x v="0"/>
    <s v="Senior leader or manager "/>
    <x v="24"/>
    <s v="School Senior Leader"/>
    <m/>
    <x v="0"/>
    <x v="0"/>
    <m/>
    <m/>
    <m/>
    <s v="Secondary"/>
    <m/>
    <m/>
    <m/>
    <m/>
    <s v="Not Answered"/>
    <m/>
    <m/>
    <m/>
    <s v="Publish response"/>
    <s v="ANON-E7Y6-NXU2-R"/>
  </r>
  <r>
    <n v="1225"/>
    <m/>
    <s v="c"/>
    <n v="783"/>
    <m/>
    <x v="0"/>
    <x v="2"/>
    <x v="0"/>
    <x v="0"/>
    <x v="1"/>
    <x v="0"/>
    <x v="2"/>
    <s v="In my experience children are already very involved in the process which I am absolutely in agreement with provided there is triangulation to ensure accurate representation of the school’s work."/>
    <x v="0"/>
    <s v="Teachers should receive more one to one feedback from inspectors. As a headteacher I have had teachers who have not sought this and staff have perhaps had a more positive perception of how a classroom visit has gone than has been fed back to me. I think it’s important and supportive that inspectors have honest and constructive conversations with all staff. I also feel that the professional dialogue component needs to be more consistent as I have experienced this being supportive and constructive but have also sat with an associate assessor who just monopolised the conversation."/>
    <x v="4"/>
    <s v="I feel that parents views are already well represented."/>
    <x v="2"/>
    <x v="2"/>
    <x v="2"/>
    <m/>
    <x v="1"/>
    <x v="1"/>
    <x v="1"/>
    <x v="1"/>
    <x v="2"/>
    <x v="0"/>
    <x v="0"/>
    <x v="0"/>
    <x v="0"/>
    <m/>
    <x v="1"/>
    <x v="0"/>
    <x v="3"/>
    <x v="1"/>
    <x v="1"/>
    <x v="0"/>
    <x v="1"/>
    <x v="2"/>
    <x v="0"/>
    <x v="0"/>
    <x v="3"/>
    <x v="0"/>
    <x v="1"/>
    <x v="0"/>
    <x v="0"/>
    <x v="2"/>
    <x v="0"/>
    <x v="0"/>
    <x v="0"/>
    <x v="0"/>
    <x v="1"/>
    <x v="1"/>
    <x v="0"/>
    <x v="1"/>
    <x v="1"/>
    <x v="1"/>
    <x v="2"/>
    <x v="0"/>
    <x v="2"/>
    <x v="1"/>
    <x v="0"/>
    <x v="1"/>
    <x v="0"/>
    <x v="3"/>
    <x v="2"/>
    <x v="0"/>
    <x v="1"/>
    <x v="0"/>
    <x v="0"/>
    <x v="0"/>
    <x v="1"/>
    <x v="0"/>
    <x v="0"/>
    <x v="0"/>
    <x v="1"/>
    <x v="1"/>
    <s v="Recommendations for improvement"/>
    <m/>
    <m/>
    <s v="Any planned follow-up activity by HM Inspectors"/>
    <m/>
    <m/>
    <m/>
    <s v="Clear summary of strengths and areas for development"/>
    <s v="Timely publication after the inspection"/>
    <m/>
    <s v="Examples of effective practice"/>
    <s v="Recommendations for improvement"/>
    <m/>
    <m/>
    <m/>
    <x v="0"/>
    <x v="1"/>
    <m/>
    <s v="Individual"/>
    <x v="0"/>
    <s v="Senior leader or manager "/>
    <x v="24"/>
    <s v="School Senior Leader"/>
    <m/>
    <x v="0"/>
    <x v="0"/>
    <s v="Primary"/>
    <m/>
    <m/>
    <m/>
    <m/>
    <m/>
    <m/>
    <m/>
    <s v="Not Answered"/>
    <m/>
    <m/>
    <m/>
    <s v="Publish response"/>
    <s v="ANON-E7Y6-NXWU-W"/>
  </r>
  <r>
    <n v="1226"/>
    <m/>
    <s v="c"/>
    <n v="828"/>
    <m/>
    <x v="0"/>
    <x v="2"/>
    <x v="0"/>
    <x v="2"/>
    <x v="1"/>
    <x v="2"/>
    <x v="3"/>
    <m/>
    <x v="2"/>
    <m/>
    <x v="3"/>
    <m/>
    <x v="6"/>
    <x v="1"/>
    <x v="1"/>
    <m/>
    <x v="0"/>
    <x v="3"/>
    <x v="2"/>
    <x v="0"/>
    <x v="3"/>
    <x v="0"/>
    <x v="0"/>
    <x v="1"/>
    <x v="0"/>
    <m/>
    <x v="0"/>
    <x v="0"/>
    <x v="1"/>
    <x v="3"/>
    <x v="0"/>
    <x v="0"/>
    <x v="0"/>
    <x v="1"/>
    <x v="1"/>
    <x v="0"/>
    <x v="6"/>
    <x v="0"/>
    <x v="2"/>
    <x v="1"/>
    <x v="0"/>
    <x v="2"/>
    <x v="0"/>
    <x v="1"/>
    <x v="1"/>
    <x v="1"/>
    <x v="1"/>
    <x v="1"/>
    <x v="0"/>
    <x v="1"/>
    <x v="1"/>
    <x v="0"/>
    <x v="0"/>
    <x v="0"/>
    <x v="2"/>
    <x v="1"/>
    <x v="0"/>
    <x v="1"/>
    <x v="0"/>
    <x v="2"/>
    <x v="2"/>
    <x v="1"/>
    <x v="1"/>
    <x v="0"/>
    <x v="0"/>
    <x v="0"/>
    <x v="1"/>
    <x v="1"/>
    <x v="0"/>
    <x v="0"/>
    <x v="1"/>
    <x v="1"/>
    <m/>
    <s v="Clear explanation of what the school / local authority / proprietor of independent schools is expected to do next"/>
    <m/>
    <m/>
    <m/>
    <m/>
    <m/>
    <s v="Clear summary of strengths and areas for development"/>
    <s v="Timely publication after the inspection"/>
    <s v="Clear explanation of any inspection grades if these are part of the inspection"/>
    <m/>
    <m/>
    <m/>
    <m/>
    <m/>
    <x v="0"/>
    <x v="2"/>
    <m/>
    <s v="Individual"/>
    <x v="0"/>
    <s v="Senior leader or manager "/>
    <x v="24"/>
    <s v="School Senior Leader"/>
    <m/>
    <x v="0"/>
    <x v="0"/>
    <s v="Primary"/>
    <m/>
    <m/>
    <m/>
    <m/>
    <m/>
    <m/>
    <m/>
    <s v="Not Answered"/>
    <m/>
    <m/>
    <m/>
    <s v="Do not publish response"/>
    <s v="ANON-E7Y6-NXTF-B"/>
  </r>
  <r>
    <n v="1227"/>
    <m/>
    <s v="c"/>
    <n v="840"/>
    <m/>
    <x v="0"/>
    <x v="2"/>
    <x v="0"/>
    <x v="3"/>
    <x v="0"/>
    <x v="1"/>
    <x v="2"/>
    <s v="Children need to understand what the purpose and focus of an inspection is, and how their views will impact on the outcome/evaluations made.  Learner input needs to be meaningful and relevant about areas which they are knowledgeable about or else the impact of their involvement can be lost."/>
    <x v="0"/>
    <s v="All school staff (to varying degrees, depending on their role) should have an understanding of school improvement priorities, and how they can impact on them in their daily work in school.  All staff should have regular opportunities to be involved in self-evaluation processes in a setting so that they are well-prepared to give meaningful views and opinions during inspections."/>
    <x v="2"/>
    <s v="As with children and staff, parents should be given regular opportunities to engage with school improvement priorities and self-evaluation activities in the setting, so that they can provide meaningful, knowledgeable input to discussions with inspectors."/>
    <x v="5"/>
    <x v="0"/>
    <x v="2"/>
    <m/>
    <x v="2"/>
    <x v="0"/>
    <x v="2"/>
    <x v="0"/>
    <x v="3"/>
    <x v="1"/>
    <x v="0"/>
    <x v="0"/>
    <x v="0"/>
    <s v="I think it would be useful to focus on what has been improved since the last inspection, and how long it took to effect meaningful change.  Statements about capacity and capability for schools to effect change are useful, as are statements about the confidence of the leadership team and wider staff team to bring about change and improvement."/>
    <x v="1"/>
    <x v="0"/>
    <x v="1"/>
    <x v="0"/>
    <x v="0"/>
    <x v="0"/>
    <x v="0"/>
    <x v="1"/>
    <x v="0"/>
    <x v="1"/>
    <x v="0"/>
    <x v="1"/>
    <x v="0"/>
    <x v="0"/>
    <x v="0"/>
    <x v="0"/>
    <x v="0"/>
    <x v="0"/>
    <x v="0"/>
    <x v="0"/>
    <x v="0"/>
    <x v="1"/>
    <x v="0"/>
    <x v="0"/>
    <x v="1"/>
    <x v="0"/>
    <x v="0"/>
    <x v="0"/>
    <x v="0"/>
    <x v="1"/>
    <x v="0"/>
    <x v="1"/>
    <x v="0"/>
    <x v="2"/>
    <x v="2"/>
    <x v="0"/>
    <x v="1"/>
    <x v="0"/>
    <x v="0"/>
    <x v="0"/>
    <x v="652"/>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m/>
    <s v="Recommendations for improvement"/>
    <m/>
    <m/>
    <m/>
    <x v="0"/>
    <x v="0"/>
    <m/>
    <s v="Individual"/>
    <x v="0"/>
    <s v="Senior leader or manager "/>
    <x v="24"/>
    <s v="School Senior Leader"/>
    <m/>
    <x v="1"/>
    <x v="0"/>
    <s v="Primary"/>
    <m/>
    <m/>
    <m/>
    <m/>
    <m/>
    <m/>
    <m/>
    <s v="Not Answered"/>
    <m/>
    <m/>
    <m/>
    <s v="Publish response"/>
    <s v="ANON-E7Y6-NXGP-8"/>
  </r>
  <r>
    <n v="1228"/>
    <m/>
    <s v="c"/>
    <n v="893"/>
    <m/>
    <x v="0"/>
    <x v="2"/>
    <x v="2"/>
    <x v="2"/>
    <x v="1"/>
    <x v="2"/>
    <x v="0"/>
    <m/>
    <x v="0"/>
    <m/>
    <x v="0"/>
    <m/>
    <x v="6"/>
    <x v="0"/>
    <x v="1"/>
    <m/>
    <x v="1"/>
    <x v="1"/>
    <x v="1"/>
    <x v="1"/>
    <x v="0"/>
    <x v="0"/>
    <x v="1"/>
    <x v="0"/>
    <x v="0"/>
    <m/>
    <x v="1"/>
    <x v="0"/>
    <x v="1"/>
    <x v="1"/>
    <x v="0"/>
    <x v="0"/>
    <x v="0"/>
    <x v="0"/>
    <x v="0"/>
    <x v="0"/>
    <x v="3"/>
    <x v="0"/>
    <x v="2"/>
    <x v="1"/>
    <x v="0"/>
    <x v="2"/>
    <x v="0"/>
    <x v="0"/>
    <x v="1"/>
    <x v="1"/>
    <x v="1"/>
    <x v="0"/>
    <x v="1"/>
    <x v="1"/>
    <x v="1"/>
    <x v="0"/>
    <x v="0"/>
    <x v="4"/>
    <x v="2"/>
    <x v="1"/>
    <x v="0"/>
    <x v="1"/>
    <x v="0"/>
    <x v="1"/>
    <x v="2"/>
    <x v="0"/>
    <x v="1"/>
    <x v="0"/>
    <x v="0"/>
    <x v="0"/>
    <x v="653"/>
    <x v="1"/>
    <x v="0"/>
    <x v="0"/>
    <x v="0"/>
    <x v="1"/>
    <s v="Recommendations for improvement"/>
    <s v="Clear explanation of what the school / local authority / proprietor of independent schools is expected to do next"/>
    <s v="Indication of the support needed to make improvements"/>
    <m/>
    <m/>
    <m/>
    <m/>
    <s v="Clear summary of strengths and areas for development"/>
    <s v="Timely publication after the inspection"/>
    <m/>
    <s v="Examples of effective practice"/>
    <m/>
    <m/>
    <m/>
    <m/>
    <x v="0"/>
    <x v="0"/>
    <m/>
    <s v="Individual"/>
    <x v="0"/>
    <s v="Senior leader or manager "/>
    <x v="24"/>
    <s v="School Senior Leader"/>
    <m/>
    <x v="0"/>
    <x v="0"/>
    <s v="Primary"/>
    <m/>
    <m/>
    <m/>
    <m/>
    <m/>
    <m/>
    <m/>
    <s v="Not Answered"/>
    <m/>
    <m/>
    <m/>
    <s v="Publish response"/>
    <s v="ANON-E7Y6-NX5P-P"/>
  </r>
  <r>
    <n v="1229"/>
    <m/>
    <s v="c"/>
    <n v="493"/>
    <m/>
    <x v="0"/>
    <x v="2"/>
    <x v="2"/>
    <x v="0"/>
    <x v="1"/>
    <x v="2"/>
    <x v="0"/>
    <s v="Opportunity for children to share what really matters to them and they are proud of in their school. _x000a_Particularly in the short model inspection the tour by the pupils is tokenistic and the focus group is centered around scrutiny not around partnership."/>
    <x v="0"/>
    <s v="Again our experience of the short model inspection meant again that a partnership was lacking. Staff were welcoming opportunities for professional dialogue that were impossible due to tight timescales. Staff were keen to hear from inspectors about best practices in other schools to receive feedback a lnd professional direction around next steps. This ceased to exist."/>
    <x v="2"/>
    <s v="Meetings took place during a working day and at short notice excluding the vast majority of families and parents. Opportunity for an evening drop in session would be welcome."/>
    <x v="3"/>
    <x v="0"/>
    <x v="3"/>
    <s v="Schools,  local authorities and comparator school should have a validated self evaluation process that is moderated against the national standards set out in HGIOS. The teams would consist of all stakeholders .The role of HMIe should be to moderate and support establishments where their own self evaluation does not match with the validated self evaluation. Internal monitoring should increase standards, accountability, build self evaluation capacity of all leaders.  Associate inspectors training disseminated to all Head Teachers in their local Authority. The 3 year cyclical process would result in either a local authority validation visit, a compactor school validation or self evaluation"/>
    <x v="3"/>
    <x v="2"/>
    <x v="1"/>
    <x v="1"/>
    <x v="3"/>
    <x v="0"/>
    <x v="1"/>
    <x v="0"/>
    <x v="0"/>
    <s v="If a six point scale is to be used all grades need to be realistic and achievable. _x000a_A sketch note providing a visual summary of the high level messages is an accessible way of summarising findings to stakeholders."/>
    <x v="3"/>
    <x v="316"/>
    <x v="0"/>
    <x v="1"/>
    <x v="0"/>
    <x v="0"/>
    <x v="0"/>
    <x v="0"/>
    <x v="1"/>
    <x v="0"/>
    <x v="5"/>
    <x v="0"/>
    <x v="2"/>
    <x v="1"/>
    <x v="0"/>
    <x v="2"/>
    <x v="0"/>
    <x v="0"/>
    <x v="0"/>
    <x v="0"/>
    <x v="1"/>
    <x v="1"/>
    <x v="1"/>
    <x v="1"/>
    <x v="1"/>
    <x v="0"/>
    <x v="0"/>
    <x v="0"/>
    <x v="0"/>
    <x v="1"/>
    <x v="0"/>
    <x v="1"/>
    <x v="0"/>
    <x v="2"/>
    <x v="0"/>
    <x v="1"/>
    <x v="1"/>
    <x v="0"/>
    <x v="0"/>
    <x v="0"/>
    <x v="654"/>
    <x v="0"/>
    <x v="0"/>
    <x v="0"/>
    <x v="0"/>
    <x v="1"/>
    <s v="Recommendations for improvement"/>
    <s v="Clear explanation of what the school / local authority / proprietor of independent schools is expected to do next"/>
    <m/>
    <m/>
    <m/>
    <m/>
    <s v="Language and content which reflects the context of the school"/>
    <s v="Clear summary of strengths and areas for development"/>
    <s v="Timely publication after the inspection"/>
    <m/>
    <m/>
    <m/>
    <m/>
    <m/>
    <m/>
    <x v="2"/>
    <x v="0"/>
    <m/>
    <s v="Individual"/>
    <x v="0"/>
    <s v="Senior leader or manager "/>
    <x v="24"/>
    <s v="Centre Leader / Manager"/>
    <m/>
    <x v="0"/>
    <x v="0"/>
    <s v="Primary"/>
    <m/>
    <m/>
    <m/>
    <m/>
    <m/>
    <m/>
    <m/>
    <s v="Local authority"/>
    <m/>
    <m/>
    <m/>
    <s v="Do not publish response"/>
    <s v="ANON-E7Y6-NXQX-T"/>
  </r>
  <r>
    <n v="1230"/>
    <m/>
    <s v="c"/>
    <n v="756"/>
    <m/>
    <x v="0"/>
    <x v="2"/>
    <x v="2"/>
    <x v="2"/>
    <x v="1"/>
    <x v="2"/>
    <x v="0"/>
    <m/>
    <x v="1"/>
    <m/>
    <x v="2"/>
    <m/>
    <x v="3"/>
    <x v="1"/>
    <x v="2"/>
    <m/>
    <x v="3"/>
    <x v="2"/>
    <x v="1"/>
    <x v="1"/>
    <x v="0"/>
    <x v="0"/>
    <x v="1"/>
    <x v="0"/>
    <x v="0"/>
    <m/>
    <x v="0"/>
    <x v="0"/>
    <x v="1"/>
    <x v="1"/>
    <x v="0"/>
    <x v="1"/>
    <x v="1"/>
    <x v="0"/>
    <x v="0"/>
    <x v="4"/>
    <x v="4"/>
    <x v="0"/>
    <x v="5"/>
    <x v="0"/>
    <x v="1"/>
    <x v="5"/>
    <x v="0"/>
    <x v="0"/>
    <x v="0"/>
    <x v="3"/>
    <x v="1"/>
    <x v="5"/>
    <x v="0"/>
    <x v="1"/>
    <x v="1"/>
    <x v="0"/>
    <x v="2"/>
    <x v="4"/>
    <x v="2"/>
    <x v="0"/>
    <x v="2"/>
    <x v="1"/>
    <x v="1"/>
    <x v="1"/>
    <x v="2"/>
    <x v="1"/>
    <x v="0"/>
    <x v="0"/>
    <x v="0"/>
    <x v="0"/>
    <x v="1"/>
    <x v="1"/>
    <x v="0"/>
    <x v="1"/>
    <x v="1"/>
    <x v="0"/>
    <m/>
    <s v="Clear explanation of what the school / local authority / proprietor of independent schools is expected to do next"/>
    <m/>
    <m/>
    <m/>
    <m/>
    <m/>
    <s v="Clear summary of strengths and areas for development"/>
    <m/>
    <m/>
    <m/>
    <s v="Recommendations for improvement"/>
    <s v="Clear explanation of what the school / local authority / proprietor of independent schools is expected to do next"/>
    <m/>
    <m/>
    <x v="0"/>
    <x v="0"/>
    <m/>
    <s v="Individual"/>
    <x v="0"/>
    <s v="Senior leader or manager "/>
    <x v="24"/>
    <s v="Centre Leader / Manager"/>
    <m/>
    <x v="1"/>
    <x v="0"/>
    <s v="Primary"/>
    <m/>
    <m/>
    <m/>
    <m/>
    <m/>
    <m/>
    <m/>
    <s v="Not Answered"/>
    <m/>
    <m/>
    <m/>
    <s v="Publish response"/>
    <s v="ANON-E7Y6-NXM5-K"/>
  </r>
  <r>
    <n v="1231"/>
    <m/>
    <s v="c"/>
    <n v="835"/>
    <m/>
    <x v="0"/>
    <x v="2"/>
    <x v="0"/>
    <x v="0"/>
    <x v="0"/>
    <x v="5"/>
    <x v="0"/>
    <s v="Children are able to tell the story of their school in different ways and this can be more effective than a questionnaire.  I always found it helpful to unpick the findings of a questionnaire with the children, it was very insightful and gave me so much more information than a %."/>
    <x v="2"/>
    <m/>
    <x v="3"/>
    <m/>
    <x v="2"/>
    <x v="0"/>
    <x v="1"/>
    <s v="It is not the frequency that is the problem but the process.  If it was changed then it shouldn't matter how often they were inspected."/>
    <x v="1"/>
    <x v="2"/>
    <x v="1"/>
    <x v="1"/>
    <x v="3"/>
    <x v="0"/>
    <x v="0"/>
    <x v="1"/>
    <x v="0"/>
    <m/>
    <x v="2"/>
    <x v="317"/>
    <x v="1"/>
    <x v="0"/>
    <x v="4"/>
    <x v="5"/>
    <x v="0"/>
    <x v="0"/>
    <x v="1"/>
    <x v="1"/>
    <x v="0"/>
    <x v="1"/>
    <x v="0"/>
    <x v="0"/>
    <x v="1"/>
    <x v="0"/>
    <x v="0"/>
    <x v="1"/>
    <x v="1"/>
    <x v="1"/>
    <x v="1"/>
    <x v="1"/>
    <x v="0"/>
    <x v="1"/>
    <x v="1"/>
    <x v="1"/>
    <x v="0"/>
    <x v="0"/>
    <x v="0"/>
    <x v="1"/>
    <x v="0"/>
    <x v="0"/>
    <x v="1"/>
    <x v="2"/>
    <x v="0"/>
    <x v="1"/>
    <x v="0"/>
    <x v="0"/>
    <x v="0"/>
    <x v="0"/>
    <x v="655"/>
    <x v="0"/>
    <x v="0"/>
    <x v="1"/>
    <x v="1"/>
    <x v="1"/>
    <m/>
    <m/>
    <m/>
    <m/>
    <m/>
    <m/>
    <s v="Language and content which reflects the context of the school"/>
    <s v="Clear summary of strengths and areas for development"/>
    <m/>
    <s v="Clear explanation of any inspection grades if these are part of the inspection"/>
    <m/>
    <m/>
    <m/>
    <m/>
    <m/>
    <x v="2"/>
    <x v="2"/>
    <m/>
    <s v="Individual"/>
    <x v="0"/>
    <s v="Senior leader or manager "/>
    <x v="24"/>
    <s v="Not Answered"/>
    <s v="retired headteacher"/>
    <x v="0"/>
    <x v="0"/>
    <s v="Primary"/>
    <m/>
    <m/>
    <m/>
    <m/>
    <m/>
    <m/>
    <m/>
    <s v="Not Answered"/>
    <m/>
    <m/>
    <m/>
    <s v="Do not publish response"/>
    <s v="ANON-E7Y6-NXTZ-Y"/>
  </r>
  <r>
    <n v="1232"/>
    <m/>
    <s v="c"/>
    <n v="149"/>
    <m/>
    <x v="0"/>
    <x v="2"/>
    <x v="3"/>
    <x v="3"/>
    <x v="4"/>
    <x v="0"/>
    <x v="3"/>
    <m/>
    <x v="2"/>
    <m/>
    <x v="4"/>
    <m/>
    <x v="2"/>
    <x v="0"/>
    <x v="2"/>
    <m/>
    <x v="0"/>
    <x v="0"/>
    <x v="0"/>
    <x v="0"/>
    <x v="0"/>
    <x v="0"/>
    <x v="1"/>
    <x v="0"/>
    <x v="0"/>
    <m/>
    <x v="2"/>
    <x v="0"/>
    <x v="3"/>
    <x v="1"/>
    <x v="1"/>
    <x v="4"/>
    <x v="1"/>
    <x v="0"/>
    <x v="1"/>
    <x v="1"/>
    <x v="0"/>
    <x v="1"/>
    <x v="1"/>
    <x v="0"/>
    <x v="0"/>
    <x v="2"/>
    <x v="0"/>
    <x v="0"/>
    <x v="0"/>
    <x v="0"/>
    <x v="1"/>
    <x v="0"/>
    <x v="0"/>
    <x v="1"/>
    <x v="1"/>
    <x v="0"/>
    <x v="2"/>
    <x v="0"/>
    <x v="0"/>
    <x v="0"/>
    <x v="0"/>
    <x v="1"/>
    <x v="0"/>
    <x v="0"/>
    <x v="0"/>
    <x v="0"/>
    <x v="1"/>
    <x v="0"/>
    <x v="0"/>
    <x v="0"/>
    <x v="656"/>
    <x v="1"/>
    <x v="0"/>
    <x v="0"/>
    <x v="0"/>
    <x v="0"/>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s v="Timely publication after the inspection"/>
    <m/>
    <m/>
    <s v="Recommendations for improvement"/>
    <m/>
    <m/>
    <m/>
    <x v="0"/>
    <x v="0"/>
    <m/>
    <s v="Individual"/>
    <x v="0"/>
    <s v="Senior leader or manager "/>
    <x v="25"/>
    <s v="School Senior Leader"/>
    <m/>
    <x v="0"/>
    <x v="0"/>
    <s v="Primary"/>
    <m/>
    <m/>
    <m/>
    <m/>
    <m/>
    <m/>
    <m/>
    <s v="Local authority"/>
    <m/>
    <m/>
    <m/>
    <s v="Publish response"/>
    <s v="ANON-E7Y6-NCVG-S"/>
  </r>
  <r>
    <n v="1233"/>
    <m/>
    <s v="c"/>
    <n v="201"/>
    <m/>
    <x v="0"/>
    <x v="2"/>
    <x v="2"/>
    <x v="2"/>
    <x v="1"/>
    <x v="1"/>
    <x v="2"/>
    <m/>
    <x v="1"/>
    <m/>
    <x v="4"/>
    <m/>
    <x v="2"/>
    <x v="0"/>
    <x v="1"/>
    <s v="This is based on current model. I would be keen to work to a situation where schools have more regular visits with less required in terms of preparation and sharing of evidence there and then"/>
    <x v="1"/>
    <x v="1"/>
    <x v="1"/>
    <x v="1"/>
    <x v="0"/>
    <x v="0"/>
    <x v="0"/>
    <x v="0"/>
    <x v="0"/>
    <m/>
    <x v="3"/>
    <x v="318"/>
    <x v="1"/>
    <x v="1"/>
    <x v="0"/>
    <x v="0"/>
    <x v="0"/>
    <x v="0"/>
    <x v="1"/>
    <x v="0"/>
    <x v="3"/>
    <x v="0"/>
    <x v="0"/>
    <x v="0"/>
    <x v="0"/>
    <x v="2"/>
    <x v="0"/>
    <x v="0"/>
    <x v="1"/>
    <x v="0"/>
    <x v="1"/>
    <x v="1"/>
    <x v="1"/>
    <x v="0"/>
    <x v="1"/>
    <x v="0"/>
    <x v="0"/>
    <x v="0"/>
    <x v="0"/>
    <x v="0"/>
    <x v="0"/>
    <x v="1"/>
    <x v="0"/>
    <x v="0"/>
    <x v="0"/>
    <x v="0"/>
    <x v="1"/>
    <x v="0"/>
    <x v="0"/>
    <x v="0"/>
    <x v="657"/>
    <x v="1"/>
    <x v="0"/>
    <x v="0"/>
    <x v="0"/>
    <x v="1"/>
    <s v="Recommendations for improvement"/>
    <s v="Clear explanation of what the school / local authority / proprietor of independent schools is expected to do next"/>
    <m/>
    <m/>
    <m/>
    <m/>
    <m/>
    <s v="Clear summary of strengths and areas for development"/>
    <m/>
    <s v="Clear explanation of any inspection grades if these are part of the inspection"/>
    <m/>
    <m/>
    <s v="Clear explanation of what the school / local authority / proprietor of independent schools is expected to do next"/>
    <m/>
    <m/>
    <x v="0"/>
    <x v="1"/>
    <m/>
    <s v="Individual"/>
    <x v="0"/>
    <s v="Senior leader or manager "/>
    <x v="25"/>
    <s v="School Senior Leader"/>
    <m/>
    <x v="1"/>
    <x v="0"/>
    <s v="Primary"/>
    <m/>
    <m/>
    <m/>
    <m/>
    <m/>
    <m/>
    <m/>
    <s v="Not Answered"/>
    <m/>
    <m/>
    <m/>
    <s v="Publish response"/>
    <s v="ANON-E7Y6-NCJZ-Z"/>
  </r>
  <r>
    <n v="1234"/>
    <m/>
    <s v="c"/>
    <n v="293"/>
    <m/>
    <x v="0"/>
    <x v="2"/>
    <x v="2"/>
    <x v="0"/>
    <x v="1"/>
    <x v="2"/>
    <x v="0"/>
    <m/>
    <x v="0"/>
    <m/>
    <x v="0"/>
    <m/>
    <x v="3"/>
    <x v="0"/>
    <x v="1"/>
    <m/>
    <x v="1"/>
    <x v="1"/>
    <x v="1"/>
    <x v="1"/>
    <x v="2"/>
    <x v="0"/>
    <x v="0"/>
    <x v="0"/>
    <x v="0"/>
    <m/>
    <x v="5"/>
    <x v="0"/>
    <x v="1"/>
    <x v="0"/>
    <x v="0"/>
    <x v="0"/>
    <x v="0"/>
    <x v="0"/>
    <x v="0"/>
    <x v="0"/>
    <x v="5"/>
    <x v="0"/>
    <x v="0"/>
    <x v="1"/>
    <x v="1"/>
    <x v="0"/>
    <x v="0"/>
    <x v="0"/>
    <x v="1"/>
    <x v="0"/>
    <x v="1"/>
    <x v="0"/>
    <x v="1"/>
    <x v="1"/>
    <x v="1"/>
    <x v="0"/>
    <x v="4"/>
    <x v="0"/>
    <x v="2"/>
    <x v="1"/>
    <x v="0"/>
    <x v="1"/>
    <x v="0"/>
    <x v="0"/>
    <x v="0"/>
    <x v="0"/>
    <x v="1"/>
    <x v="179"/>
    <x v="1"/>
    <x v="0"/>
    <x v="658"/>
    <x v="0"/>
    <x v="0"/>
    <x v="1"/>
    <x v="1"/>
    <x v="1"/>
    <s v="Recommendations for improvement"/>
    <m/>
    <m/>
    <m/>
    <m/>
    <m/>
    <m/>
    <s v="Clear summary of strengths and areas for development"/>
    <m/>
    <m/>
    <s v="Examples of effective practice"/>
    <s v="Recommendations for improvement"/>
    <m/>
    <m/>
    <m/>
    <x v="2"/>
    <x v="0"/>
    <m/>
    <s v="Individual"/>
    <x v="0"/>
    <s v="Senior leader or manager "/>
    <x v="25"/>
    <s v="School Senior Leader"/>
    <m/>
    <x v="0"/>
    <x v="0"/>
    <s v="Primary"/>
    <m/>
    <m/>
    <m/>
    <m/>
    <m/>
    <m/>
    <m/>
    <s v="Not Answered"/>
    <m/>
    <m/>
    <m/>
    <s v="Publish response"/>
    <s v="ANON-E7Y6-NCWP-3"/>
  </r>
  <r>
    <n v="1235"/>
    <m/>
    <s v="c"/>
    <n v="324"/>
    <m/>
    <x v="0"/>
    <x v="2"/>
    <x v="2"/>
    <x v="0"/>
    <x v="0"/>
    <x v="2"/>
    <x v="2"/>
    <m/>
    <x v="1"/>
    <m/>
    <x v="0"/>
    <s v="More opportunities for dialogue, rather than the current model of questionnaires which parents and carers do not always fully understand/engage with"/>
    <x v="0"/>
    <x v="1"/>
    <x v="0"/>
    <m/>
    <x v="1"/>
    <x v="2"/>
    <x v="1"/>
    <x v="1"/>
    <x v="1"/>
    <x v="0"/>
    <x v="1"/>
    <x v="0"/>
    <x v="0"/>
    <m/>
    <x v="3"/>
    <x v="319"/>
    <x v="1"/>
    <x v="1"/>
    <x v="0"/>
    <x v="0"/>
    <x v="0"/>
    <x v="1"/>
    <x v="0"/>
    <x v="0"/>
    <x v="3"/>
    <x v="0"/>
    <x v="2"/>
    <x v="1"/>
    <x v="0"/>
    <x v="2"/>
    <x v="0"/>
    <x v="0"/>
    <x v="1"/>
    <x v="1"/>
    <x v="1"/>
    <x v="0"/>
    <x v="0"/>
    <x v="0"/>
    <x v="0"/>
    <x v="0"/>
    <x v="2"/>
    <x v="0"/>
    <x v="2"/>
    <x v="1"/>
    <x v="0"/>
    <x v="0"/>
    <x v="0"/>
    <x v="2"/>
    <x v="2"/>
    <x v="1"/>
    <x v="0"/>
    <x v="0"/>
    <x v="0"/>
    <x v="0"/>
    <x v="659"/>
    <x v="0"/>
    <x v="0"/>
    <x v="0"/>
    <x v="1"/>
    <x v="0"/>
    <m/>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m/>
    <m/>
    <s v="Examples of effective practice"/>
    <m/>
    <s v="Clear explanation of what the school / local authority / proprietor of independent schools is expected to do next"/>
    <s v="Indication of the support needed to make improvements"/>
    <m/>
    <x v="0"/>
    <x v="1"/>
    <m/>
    <s v="Individual"/>
    <x v="0"/>
    <s v="Senior leader or manager "/>
    <x v="25"/>
    <s v="School Senior Leader"/>
    <m/>
    <x v="0"/>
    <x v="0"/>
    <m/>
    <m/>
    <m/>
    <s v="Secondary"/>
    <m/>
    <m/>
    <m/>
    <m/>
    <s v="Not Answered"/>
    <m/>
    <m/>
    <m/>
    <s v="Publish response"/>
    <s v="ANON-E7Y6-NCNJ-M"/>
  </r>
  <r>
    <n v="1236"/>
    <m/>
    <s v="c"/>
    <n v="392"/>
    <m/>
    <x v="0"/>
    <x v="2"/>
    <x v="2"/>
    <x v="3"/>
    <x v="0"/>
    <x v="0"/>
    <x v="3"/>
    <m/>
    <x v="2"/>
    <m/>
    <x v="3"/>
    <m/>
    <x v="3"/>
    <x v="1"/>
    <x v="2"/>
    <m/>
    <x v="3"/>
    <x v="2"/>
    <x v="1"/>
    <x v="1"/>
    <x v="1"/>
    <x v="1"/>
    <x v="0"/>
    <x v="0"/>
    <x v="0"/>
    <m/>
    <x v="1"/>
    <x v="0"/>
    <x v="5"/>
    <x v="1"/>
    <x v="1"/>
    <x v="1"/>
    <x v="1"/>
    <x v="2"/>
    <x v="0"/>
    <x v="1"/>
    <x v="0"/>
    <x v="1"/>
    <x v="2"/>
    <x v="0"/>
    <x v="1"/>
    <x v="4"/>
    <x v="0"/>
    <x v="1"/>
    <x v="0"/>
    <x v="1"/>
    <x v="1"/>
    <x v="0"/>
    <x v="0"/>
    <x v="0"/>
    <x v="1"/>
    <x v="1"/>
    <x v="2"/>
    <x v="2"/>
    <x v="0"/>
    <x v="0"/>
    <x v="0"/>
    <x v="0"/>
    <x v="0"/>
    <x v="2"/>
    <x v="4"/>
    <x v="1"/>
    <x v="0"/>
    <x v="0"/>
    <x v="3"/>
    <x v="105"/>
    <x v="660"/>
    <x v="0"/>
    <x v="0"/>
    <x v="1"/>
    <x v="0"/>
    <x v="0"/>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2"/>
    <x v="1"/>
    <m/>
    <s v="Individual"/>
    <x v="0"/>
    <s v="Senior leader or manager "/>
    <x v="25"/>
    <s v="School Senior Leader"/>
    <m/>
    <x v="0"/>
    <x v="0"/>
    <m/>
    <m/>
    <m/>
    <m/>
    <m/>
    <m/>
    <s v="Other, please state:"/>
    <s v="Special"/>
    <s v="Not Answered"/>
    <m/>
    <m/>
    <m/>
    <s v="Publish response"/>
    <s v="ANON-E7Y6-NCEZ-U"/>
  </r>
  <r>
    <n v="1237"/>
    <m/>
    <s v="c"/>
    <n v="576"/>
    <m/>
    <x v="0"/>
    <x v="2"/>
    <x v="0"/>
    <x v="1"/>
    <x v="1"/>
    <x v="0"/>
    <x v="2"/>
    <s v="More than one opportunity to be part of a focus group, talk to them while in class, see them in the playground."/>
    <x v="0"/>
    <s v="More than one opportunity to be part of a focus group."/>
    <x v="4"/>
    <m/>
    <x v="5"/>
    <x v="0"/>
    <x v="3"/>
    <s v="It needs to be more frequently so it becomes part of the yearly cycle rather than a huge deal every 5-10 years."/>
    <x v="4"/>
    <x v="5"/>
    <x v="0"/>
    <x v="1"/>
    <x v="3"/>
    <x v="0"/>
    <x v="0"/>
    <x v="1"/>
    <x v="0"/>
    <m/>
    <x v="2"/>
    <x v="0"/>
    <x v="0"/>
    <x v="1"/>
    <x v="1"/>
    <x v="1"/>
    <x v="1"/>
    <x v="1"/>
    <x v="1"/>
    <x v="0"/>
    <x v="0"/>
    <x v="1"/>
    <x v="0"/>
    <x v="1"/>
    <x v="0"/>
    <x v="2"/>
    <x v="0"/>
    <x v="0"/>
    <x v="0"/>
    <x v="0"/>
    <x v="0"/>
    <x v="0"/>
    <x v="0"/>
    <x v="1"/>
    <x v="1"/>
    <x v="0"/>
    <x v="0"/>
    <x v="0"/>
    <x v="2"/>
    <x v="1"/>
    <x v="0"/>
    <x v="1"/>
    <x v="1"/>
    <x v="1"/>
    <x v="0"/>
    <x v="1"/>
    <x v="1"/>
    <x v="0"/>
    <x v="0"/>
    <x v="0"/>
    <x v="661"/>
    <x v="0"/>
    <x v="0"/>
    <x v="1"/>
    <x v="1"/>
    <x v="1"/>
    <s v="Recommendations for improvement"/>
    <s v="Clear explanation of what the school / local authority / proprietor of independent schools is expected to do next"/>
    <s v="Indication of the support needed to make improvements"/>
    <m/>
    <m/>
    <m/>
    <m/>
    <s v="Clear summary of strengths and areas for development"/>
    <m/>
    <m/>
    <m/>
    <m/>
    <s v="Clear explanation of what the school / local authority / proprietor of independent schools is expected to do next"/>
    <s v="Indication of the support needed to make improvements"/>
    <m/>
    <x v="2"/>
    <x v="0"/>
    <m/>
    <s v="Individual"/>
    <x v="0"/>
    <s v="Senior leader or manager "/>
    <x v="25"/>
    <s v="School Senior Leader"/>
    <m/>
    <x v="1"/>
    <x v="0"/>
    <s v="Primary"/>
    <m/>
    <m/>
    <m/>
    <m/>
    <m/>
    <m/>
    <m/>
    <s v="Other, please state:"/>
    <m/>
    <m/>
    <s v="It won’t let me complete this without typing in here."/>
    <s v="Publish response"/>
    <s v="ANON-E7Y6-NXC4-8"/>
  </r>
  <r>
    <n v="1238"/>
    <m/>
    <s v="c"/>
    <n v="1071"/>
    <m/>
    <x v="0"/>
    <x v="2"/>
    <x v="0"/>
    <x v="1"/>
    <x v="1"/>
    <x v="0"/>
    <x v="2"/>
    <s v="Pupil focus groups._x000a_Speaking to young people during classroom visits."/>
    <x v="1"/>
    <m/>
    <x v="3"/>
    <m/>
    <x v="2"/>
    <x v="1"/>
    <x v="2"/>
    <m/>
    <x v="2"/>
    <x v="0"/>
    <x v="4"/>
    <x v="0"/>
    <x v="3"/>
    <x v="0"/>
    <x v="1"/>
    <x v="0"/>
    <x v="0"/>
    <m/>
    <x v="1"/>
    <x v="0"/>
    <x v="0"/>
    <x v="1"/>
    <x v="0"/>
    <x v="0"/>
    <x v="0"/>
    <x v="1"/>
    <x v="3"/>
    <x v="0"/>
    <x v="0"/>
    <x v="0"/>
    <x v="0"/>
    <x v="0"/>
    <x v="0"/>
    <x v="2"/>
    <x v="0"/>
    <x v="0"/>
    <x v="1"/>
    <x v="1"/>
    <x v="1"/>
    <x v="0"/>
    <x v="1"/>
    <x v="1"/>
    <x v="1"/>
    <x v="0"/>
    <x v="0"/>
    <x v="0"/>
    <x v="2"/>
    <x v="1"/>
    <x v="0"/>
    <x v="1"/>
    <x v="0"/>
    <x v="2"/>
    <x v="0"/>
    <x v="0"/>
    <x v="1"/>
    <x v="0"/>
    <x v="0"/>
    <x v="0"/>
    <x v="662"/>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m/>
    <s v="Clear explanation of what the school / local authority / proprietor of independent schools is expected to do next"/>
    <s v="Indication of the support needed to make improvements"/>
    <m/>
    <x v="0"/>
    <x v="1"/>
    <m/>
    <s v="Individual"/>
    <x v="0"/>
    <s v="Senior leader or manager "/>
    <x v="25"/>
    <s v="Tertiary Education Leader / Manager"/>
    <m/>
    <x v="1"/>
    <x v="0"/>
    <s v="Primary"/>
    <m/>
    <m/>
    <m/>
    <m/>
    <m/>
    <m/>
    <m/>
    <s v="Not Answered"/>
    <m/>
    <m/>
    <m/>
    <s v="Publish response"/>
    <s v="ANON-E7Y6-N4S9-S"/>
  </r>
  <r>
    <n v="1239"/>
    <m/>
    <s v="c"/>
    <n v="95"/>
    <m/>
    <x v="0"/>
    <x v="2"/>
    <x v="1"/>
    <x v="3"/>
    <x v="0"/>
    <x v="0"/>
    <x v="4"/>
    <m/>
    <x v="2"/>
    <m/>
    <x v="4"/>
    <m/>
    <x v="2"/>
    <x v="1"/>
    <x v="0"/>
    <m/>
    <x v="1"/>
    <x v="1"/>
    <x v="1"/>
    <x v="1"/>
    <x v="0"/>
    <x v="0"/>
    <x v="1"/>
    <x v="0"/>
    <x v="0"/>
    <s v="Reflection of the context of the school should be taken into consideration. A measurement of success or strength should not be measured against a simple grading system. It’s a huge disservice to a workforce that faces many many challenges. The inspection process should support schools with guidance that is more hands on with the local authority being part of the process. Often they only get involved in the lead up to inspection put a great deal of pressure on schools."/>
    <x v="1"/>
    <x v="320"/>
    <x v="0"/>
    <x v="1"/>
    <x v="0"/>
    <x v="0"/>
    <x v="1"/>
    <x v="1"/>
    <x v="1"/>
    <x v="5"/>
    <x v="0"/>
    <x v="0"/>
    <x v="0"/>
    <x v="0"/>
    <x v="3"/>
    <x v="4"/>
    <x v="1"/>
    <x v="1"/>
    <x v="0"/>
    <x v="0"/>
    <x v="0"/>
    <x v="3"/>
    <x v="0"/>
    <x v="2"/>
    <x v="0"/>
    <x v="1"/>
    <x v="2"/>
    <x v="0"/>
    <x v="0"/>
    <x v="0"/>
    <x v="2"/>
    <x v="0"/>
    <x v="1"/>
    <x v="2"/>
    <x v="4"/>
    <x v="3"/>
    <x v="0"/>
    <x v="0"/>
    <x v="1"/>
    <x v="0"/>
    <x v="663"/>
    <x v="0"/>
    <x v="0"/>
    <x v="1"/>
    <x v="1"/>
    <x v="1"/>
    <m/>
    <m/>
    <m/>
    <m/>
    <m/>
    <m/>
    <s v="Language and content which reflects the context of the school"/>
    <s v="Clear summary of strengths and areas for development"/>
    <m/>
    <m/>
    <s v="Examples of effective practice"/>
    <m/>
    <m/>
    <m/>
    <m/>
    <x v="3"/>
    <x v="2"/>
    <m/>
    <s v="Individual"/>
    <x v="0"/>
    <s v="Senior leader or manager "/>
    <x v="26"/>
    <s v="School Senior Leader"/>
    <m/>
    <x v="0"/>
    <x v="0"/>
    <s v="Primary"/>
    <m/>
    <m/>
    <m/>
    <m/>
    <m/>
    <m/>
    <m/>
    <s v="Not Answered"/>
    <m/>
    <m/>
    <m/>
    <s v="Publish response"/>
    <s v="ANON-E7Y6-NCSF-N"/>
  </r>
  <r>
    <n v="1240"/>
    <m/>
    <s v="c"/>
    <n v="146"/>
    <m/>
    <x v="0"/>
    <x v="2"/>
    <x v="0"/>
    <x v="2"/>
    <x v="1"/>
    <x v="0"/>
    <x v="2"/>
    <s v="Have a child discuss a lesson you have observed involved in the discussion there and then"/>
    <x v="2"/>
    <m/>
    <x v="3"/>
    <m/>
    <x v="5"/>
    <x v="0"/>
    <x v="2"/>
    <m/>
    <x v="3"/>
    <x v="5"/>
    <x v="1"/>
    <x v="2"/>
    <x v="0"/>
    <x v="0"/>
    <x v="1"/>
    <x v="0"/>
    <x v="0"/>
    <m/>
    <x v="2"/>
    <x v="0"/>
    <x v="0"/>
    <x v="1"/>
    <x v="0"/>
    <x v="0"/>
    <x v="0"/>
    <x v="0"/>
    <x v="0"/>
    <x v="1"/>
    <x v="0"/>
    <x v="0"/>
    <x v="0"/>
    <x v="1"/>
    <x v="0"/>
    <x v="0"/>
    <x v="0"/>
    <x v="0"/>
    <x v="1"/>
    <x v="0"/>
    <x v="1"/>
    <x v="1"/>
    <x v="0"/>
    <x v="0"/>
    <x v="1"/>
    <x v="0"/>
    <x v="0"/>
    <x v="4"/>
    <x v="2"/>
    <x v="1"/>
    <x v="0"/>
    <x v="1"/>
    <x v="0"/>
    <x v="0"/>
    <x v="2"/>
    <x v="1"/>
    <x v="0"/>
    <x v="0"/>
    <x v="0"/>
    <x v="0"/>
    <x v="664"/>
    <x v="1"/>
    <x v="0"/>
    <x v="0"/>
    <x v="0"/>
    <x v="1"/>
    <s v="Recommendations for improvement"/>
    <m/>
    <s v="Indication of the support needed to make improvements"/>
    <m/>
    <m/>
    <m/>
    <s v="Language and content which reflects the context of the school"/>
    <s v="Clear summary of strengths and areas for development"/>
    <m/>
    <s v="Clear explanation of any inspection grades if these are part of the inspection"/>
    <m/>
    <m/>
    <m/>
    <m/>
    <m/>
    <x v="0"/>
    <x v="1"/>
    <m/>
    <s v="Individual"/>
    <x v="0"/>
    <s v="Senior leader or manager "/>
    <x v="26"/>
    <s v="School Senior Leader"/>
    <m/>
    <x v="1"/>
    <x v="0"/>
    <s v="Primary"/>
    <m/>
    <m/>
    <m/>
    <m/>
    <m/>
    <m/>
    <m/>
    <s v="Local authority"/>
    <m/>
    <m/>
    <m/>
    <s v="Do not publish response"/>
    <s v="ANON-E7Y6-NCVH-T"/>
  </r>
  <r>
    <n v="1241"/>
    <m/>
    <s v="c"/>
    <n v="310"/>
    <m/>
    <x v="0"/>
    <x v="2"/>
    <x v="0"/>
    <x v="0"/>
    <x v="0"/>
    <x v="6"/>
    <x v="3"/>
    <m/>
    <x v="2"/>
    <m/>
    <x v="3"/>
    <m/>
    <x v="2"/>
    <x v="0"/>
    <x v="2"/>
    <m/>
    <x v="2"/>
    <x v="2"/>
    <x v="1"/>
    <x v="1"/>
    <x v="2"/>
    <x v="0"/>
    <x v="1"/>
    <x v="0"/>
    <x v="0"/>
    <m/>
    <x v="0"/>
    <x v="0"/>
    <x v="1"/>
    <x v="2"/>
    <x v="0"/>
    <x v="0"/>
    <x v="0"/>
    <x v="0"/>
    <x v="1"/>
    <x v="0"/>
    <x v="0"/>
    <x v="0"/>
    <x v="0"/>
    <x v="0"/>
    <x v="0"/>
    <x v="2"/>
    <x v="0"/>
    <x v="0"/>
    <x v="1"/>
    <x v="0"/>
    <x v="1"/>
    <x v="0"/>
    <x v="0"/>
    <x v="1"/>
    <x v="1"/>
    <x v="0"/>
    <x v="0"/>
    <x v="0"/>
    <x v="2"/>
    <x v="1"/>
    <x v="0"/>
    <x v="1"/>
    <x v="0"/>
    <x v="0"/>
    <x v="2"/>
    <x v="0"/>
    <x v="1"/>
    <x v="0"/>
    <x v="0"/>
    <x v="0"/>
    <x v="665"/>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m/>
    <m/>
    <s v="Clear explanation of what the school / local authority / proprietor of independent schools is expected to do next"/>
    <m/>
    <m/>
    <x v="2"/>
    <x v="1"/>
    <m/>
    <s v="Individual"/>
    <x v="0"/>
    <s v="Senior leader or manager "/>
    <x v="26"/>
    <s v="School Senior Leader"/>
    <m/>
    <x v="0"/>
    <x v="0"/>
    <m/>
    <m/>
    <m/>
    <m/>
    <m/>
    <m/>
    <s v="Other, please state:"/>
    <s v="All through"/>
    <s v="Not Answered"/>
    <m/>
    <m/>
    <s v="Individual feedback rather than organisation but nowhere else to put it. _x000a_Found experience of inspection very supportive and inclusion of associates who were currently HTs beneficial._x000a_Think consideration needs to be given to number of associates who are still working in a school Vs authority based. _x000a_In our LA, only one associate is a HT. Rest are “central team”. Most valuable feedback and food for thought school leaders get comes from this individual."/>
    <s v="Do not publish response"/>
    <s v="ANON-E7Y6-NC7X-B"/>
  </r>
  <r>
    <n v="1242"/>
    <m/>
    <s v="c"/>
    <n v="319"/>
    <m/>
    <x v="0"/>
    <x v="2"/>
    <x v="0"/>
    <x v="1"/>
    <x v="2"/>
    <x v="0"/>
    <x v="2"/>
    <s v="Relaxed conversations about their learning and what they have been doing in school.  Sharing examples of their learning with the team."/>
    <x v="1"/>
    <s v="It needs to feel like a meaningful discussion rather than a test of knowledge.  Staff are very nervous during this process."/>
    <x v="2"/>
    <m/>
    <x v="2"/>
    <x v="0"/>
    <x v="1"/>
    <m/>
    <x v="1"/>
    <x v="1"/>
    <x v="1"/>
    <x v="1"/>
    <x v="1"/>
    <x v="0"/>
    <x v="0"/>
    <x v="1"/>
    <x v="0"/>
    <m/>
    <x v="1"/>
    <x v="0"/>
    <x v="0"/>
    <x v="1"/>
    <x v="0"/>
    <x v="0"/>
    <x v="1"/>
    <x v="1"/>
    <x v="0"/>
    <x v="4"/>
    <x v="0"/>
    <x v="0"/>
    <x v="0"/>
    <x v="0"/>
    <x v="0"/>
    <x v="0"/>
    <x v="0"/>
    <x v="0"/>
    <x v="1"/>
    <x v="0"/>
    <x v="1"/>
    <x v="1"/>
    <x v="0"/>
    <x v="1"/>
    <x v="0"/>
    <x v="1"/>
    <x v="2"/>
    <x v="2"/>
    <x v="0"/>
    <x v="0"/>
    <x v="0"/>
    <x v="1"/>
    <x v="1"/>
    <x v="2"/>
    <x v="4"/>
    <x v="0"/>
    <x v="0"/>
    <x v="0"/>
    <x v="0"/>
    <x v="106"/>
    <x v="666"/>
    <x v="1"/>
    <x v="0"/>
    <x v="0"/>
    <x v="1"/>
    <x v="1"/>
    <s v="Recommendations for improvement"/>
    <s v="Clear explanation of what the school / local authority / proprietor of independent schools is expected to do next"/>
    <m/>
    <m/>
    <m/>
    <m/>
    <s v="Language and content which reflects the context of the school"/>
    <s v="Clear summary of strengths and areas for development"/>
    <s v="Timely publication after the inspection"/>
    <m/>
    <s v="Examples of effective practice"/>
    <m/>
    <m/>
    <m/>
    <m/>
    <x v="4"/>
    <x v="1"/>
    <m/>
    <s v="Individual"/>
    <x v="0"/>
    <s v="Senior leader or manager "/>
    <x v="26"/>
    <s v="School Senior Leader"/>
    <m/>
    <x v="0"/>
    <x v="0"/>
    <s v="Primary"/>
    <m/>
    <m/>
    <m/>
    <m/>
    <m/>
    <m/>
    <m/>
    <s v="Not Answered"/>
    <m/>
    <m/>
    <m/>
    <s v="Do not publish response"/>
    <s v="ANON-E7Y6-NCNR-V"/>
  </r>
  <r>
    <n v="1243"/>
    <m/>
    <s v="c"/>
    <n v="889"/>
    <m/>
    <x v="0"/>
    <x v="2"/>
    <x v="0"/>
    <x v="1"/>
    <x v="1"/>
    <x v="2"/>
    <x v="2"/>
    <s v="It is difficult to prepare children for the consultation sessions they have with the inspectors. They seem to be asked a series of questions hand written and unfamiliar in nature to test their ability / knowledge."/>
    <x v="0"/>
    <m/>
    <x v="2"/>
    <m/>
    <x v="5"/>
    <x v="0"/>
    <x v="3"/>
    <s v="The current system is so unsustainable - the aim is once every 7 years but it can almost twice that before inspectors return.  The current process is also not fit for purpose - but if a new model for inspection was evolved - then the timings could be considered - as question 2.2 suggests"/>
    <x v="1"/>
    <x v="1"/>
    <x v="1"/>
    <x v="1"/>
    <x v="1"/>
    <x v="0"/>
    <x v="0"/>
    <x v="1"/>
    <x v="0"/>
    <m/>
    <x v="3"/>
    <x v="321"/>
    <x v="1"/>
    <x v="3"/>
    <x v="0"/>
    <x v="0"/>
    <x v="1"/>
    <x v="1"/>
    <x v="1"/>
    <x v="0"/>
    <x v="2"/>
    <x v="1"/>
    <x v="0"/>
    <x v="0"/>
    <x v="1"/>
    <x v="2"/>
    <x v="1"/>
    <x v="1"/>
    <x v="1"/>
    <x v="0"/>
    <x v="1"/>
    <x v="5"/>
    <x v="0"/>
    <x v="0"/>
    <x v="1"/>
    <x v="1"/>
    <x v="0"/>
    <x v="0"/>
    <x v="0"/>
    <x v="0"/>
    <x v="0"/>
    <x v="1"/>
    <x v="0"/>
    <x v="1"/>
    <x v="2"/>
    <x v="0"/>
    <x v="1"/>
    <x v="0"/>
    <x v="0"/>
    <x v="0"/>
    <x v="667"/>
    <x v="1"/>
    <x v="0"/>
    <x v="0"/>
    <x v="1"/>
    <x v="0"/>
    <m/>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m/>
    <m/>
    <m/>
    <m/>
    <s v="Clear explanation of what the school / local authority / proprietor of independent schools is expected to do next"/>
    <m/>
    <m/>
    <x v="3"/>
    <x v="1"/>
    <m/>
    <s v="Individual"/>
    <x v="0"/>
    <s v="Senior leader or manager "/>
    <x v="26"/>
    <s v="School Senior Leader"/>
    <m/>
    <x v="0"/>
    <x v="0"/>
    <s v="Primary"/>
    <m/>
    <m/>
    <m/>
    <m/>
    <m/>
    <m/>
    <m/>
    <s v="Not Answered"/>
    <m/>
    <m/>
    <m/>
    <s v="Do not publish response"/>
    <s v="ANON-E7Y6-NX5D-A"/>
  </r>
  <r>
    <n v="1244"/>
    <m/>
    <s v="c"/>
    <n v="1074"/>
    <m/>
    <x v="0"/>
    <x v="2"/>
    <x v="2"/>
    <x v="5"/>
    <x v="1"/>
    <x v="4"/>
    <x v="0"/>
    <s v="Meetings with inspectors in small groups or 1:1 _x000a_Children and young people should be randomly picked and not chosen by the school leadership team this would give a more transparent, authentic and rounded view of this school. This would also prevent schools from putting forward children who have been groomed / scripted to say exactly what schools want them to say. _x000a_The schools should also not be informed of the children selected to prevent grooming / scripting to take place."/>
    <x v="0"/>
    <s v="Staff are often put under pressure or scared to say what is really happening in schools for fear of repercussions or they are threatened by local authorities to do the “right thing” or they will make themselves look bad and jeopardise their career. This is well known within Scottish Borders _x000a__x000a_Staff need to be given the opportunity to speak to inspectors in a safe and confidential environment."/>
    <x v="0"/>
    <m/>
    <x v="3"/>
    <x v="0"/>
    <x v="0"/>
    <s v="Schools / local authorities should not be given advanced notice if an inspection. Like care inspectorate, inspectors should just turn up unannounced"/>
    <x v="0"/>
    <x v="3"/>
    <x v="0"/>
    <x v="0"/>
    <x v="3"/>
    <x v="1"/>
    <x v="1"/>
    <x v="1"/>
    <x v="0"/>
    <m/>
    <x v="2"/>
    <x v="0"/>
    <x v="0"/>
    <x v="0"/>
    <x v="0"/>
    <x v="0"/>
    <x v="0"/>
    <x v="0"/>
    <x v="3"/>
    <x v="1"/>
    <x v="0"/>
    <x v="1"/>
    <x v="0"/>
    <x v="1"/>
    <x v="1"/>
    <x v="2"/>
    <x v="0"/>
    <x v="0"/>
    <x v="0"/>
    <x v="0"/>
    <x v="0"/>
    <x v="1"/>
    <x v="1"/>
    <x v="1"/>
    <x v="0"/>
    <x v="0"/>
    <x v="4"/>
    <x v="4"/>
    <x v="2"/>
    <x v="1"/>
    <x v="0"/>
    <x v="1"/>
    <x v="0"/>
    <x v="0"/>
    <x v="0"/>
    <x v="0"/>
    <x v="1"/>
    <x v="0"/>
    <x v="0"/>
    <x v="0"/>
    <x v="668"/>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m/>
    <m/>
    <m/>
    <s v="Indication of the support needed to make improvements"/>
    <m/>
    <x v="0"/>
    <x v="0"/>
    <m/>
    <s v="Individual"/>
    <x v="0"/>
    <s v="Senior leader or manager "/>
    <x v="26"/>
    <s v="School Senior Leader"/>
    <m/>
    <x v="0"/>
    <x v="0"/>
    <s v="Primary"/>
    <m/>
    <m/>
    <m/>
    <m/>
    <m/>
    <m/>
    <m/>
    <s v="Not Answered"/>
    <m/>
    <m/>
    <m/>
    <s v="Publish response"/>
    <s v="ANON-E7Y6-N4ST-M"/>
  </r>
  <r>
    <n v="1245"/>
    <m/>
    <s v="c"/>
    <n v="188"/>
    <m/>
    <x v="0"/>
    <x v="2"/>
    <x v="2"/>
    <x v="0"/>
    <x v="1"/>
    <x v="0"/>
    <x v="2"/>
    <s v="Ask them to present to inspectors about their school._x000a_Involve them in some evaluation discussions/ activities."/>
    <x v="1"/>
    <s v="Involvement in evaluative activities, working alongside inspectors."/>
    <x v="2"/>
    <s v="Involve them in evaluative activities and discussions._x000a_Ask them to tell the story of the school."/>
    <x v="2"/>
    <x v="0"/>
    <x v="2"/>
    <m/>
    <x v="1"/>
    <x v="1"/>
    <x v="1"/>
    <x v="1"/>
    <x v="1"/>
    <x v="0"/>
    <x v="1"/>
    <x v="0"/>
    <x v="0"/>
    <m/>
    <x v="1"/>
    <x v="0"/>
    <x v="0"/>
    <x v="3"/>
    <x v="0"/>
    <x v="0"/>
    <x v="0"/>
    <x v="0"/>
    <x v="1"/>
    <x v="1"/>
    <x v="6"/>
    <x v="0"/>
    <x v="0"/>
    <x v="0"/>
    <x v="0"/>
    <x v="2"/>
    <x v="0"/>
    <x v="0"/>
    <x v="1"/>
    <x v="1"/>
    <x v="1"/>
    <x v="0"/>
    <x v="1"/>
    <x v="1"/>
    <x v="1"/>
    <x v="0"/>
    <x v="0"/>
    <x v="0"/>
    <x v="2"/>
    <x v="1"/>
    <x v="2"/>
    <x v="2"/>
    <x v="0"/>
    <x v="2"/>
    <x v="2"/>
    <x v="1"/>
    <x v="0"/>
    <x v="0"/>
    <x v="0"/>
    <x v="0"/>
    <x v="669"/>
    <x v="0"/>
    <x v="0"/>
    <x v="0"/>
    <x v="1"/>
    <x v="1"/>
    <m/>
    <s v="Clear explanation of what the school / local authority / proprietor of independent schools is expected to do next"/>
    <m/>
    <m/>
    <m/>
    <m/>
    <m/>
    <s v="Clear summary of strengths and areas for development"/>
    <m/>
    <m/>
    <m/>
    <m/>
    <s v="Clear explanation of what the school / local authority / proprietor of independent schools is expected to do next"/>
    <m/>
    <m/>
    <x v="2"/>
    <x v="2"/>
    <m/>
    <s v="Individual"/>
    <x v="0"/>
    <s v="Senior leader or manager "/>
    <x v="27"/>
    <s v="School Senior Leader"/>
    <m/>
    <x v="1"/>
    <x v="0"/>
    <s v="Primary"/>
    <m/>
    <m/>
    <s v="Secondary"/>
    <m/>
    <m/>
    <m/>
    <m/>
    <s v="Not Answered"/>
    <m/>
    <m/>
    <m/>
    <s v="Publish response"/>
    <s v="ANON-E7Y6-NCR2-Z"/>
  </r>
  <r>
    <n v="1246"/>
    <m/>
    <s v="c"/>
    <n v="564"/>
    <m/>
    <x v="0"/>
    <x v="2"/>
    <x v="0"/>
    <x v="1"/>
    <x v="1"/>
    <x v="2"/>
    <x v="2"/>
    <s v="It is important children's views are collected in a safe secure environment and speaking to inspectors may not always be the best way- especially if children have additional support needs. Children will speak more freely with staff they know and trust."/>
    <x v="1"/>
    <s v="Staff should have their voice heard clearly- and be aware of the outcomes of the inspection and be involved in the process and the evaluative stage before reports are published."/>
    <x v="2"/>
    <s v="It can be quiet intimidating for parents and so ways to reach a wider and more varied audience should be explored."/>
    <x v="5"/>
    <x v="0"/>
    <x v="3"/>
    <s v="Local Authorities should be totally aware of the performance of schools in their authority. The systems in place should support schools - driven by improvement and quality must be the focus. National bodies can support the funding and resourcing of this."/>
    <x v="1"/>
    <x v="1"/>
    <x v="1"/>
    <x v="1"/>
    <x v="1"/>
    <x v="0"/>
    <x v="0"/>
    <x v="1"/>
    <x v="0"/>
    <m/>
    <x v="3"/>
    <x v="322"/>
    <x v="1"/>
    <x v="1"/>
    <x v="0"/>
    <x v="0"/>
    <x v="1"/>
    <x v="0"/>
    <x v="1"/>
    <x v="0"/>
    <x v="6"/>
    <x v="1"/>
    <x v="0"/>
    <x v="0"/>
    <x v="0"/>
    <x v="2"/>
    <x v="0"/>
    <x v="0"/>
    <x v="1"/>
    <x v="0"/>
    <x v="1"/>
    <x v="1"/>
    <x v="0"/>
    <x v="1"/>
    <x v="1"/>
    <x v="0"/>
    <x v="0"/>
    <x v="0"/>
    <x v="2"/>
    <x v="1"/>
    <x v="0"/>
    <x v="1"/>
    <x v="0"/>
    <x v="1"/>
    <x v="2"/>
    <x v="0"/>
    <x v="0"/>
    <x v="180"/>
    <x v="0"/>
    <x v="0"/>
    <x v="670"/>
    <x v="1"/>
    <x v="0"/>
    <x v="0"/>
    <x v="1"/>
    <x v="0"/>
    <m/>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m/>
    <m/>
    <m/>
    <m/>
    <s v="Clear explanation of what the school / local authority / proprietor of independent schools is expected to do next"/>
    <m/>
    <m/>
    <x v="3"/>
    <x v="1"/>
    <m/>
    <s v="Individual"/>
    <x v="0"/>
    <s v="Senior leader or manager "/>
    <x v="27"/>
    <s v="School Senior Leader"/>
    <m/>
    <x v="1"/>
    <x v="0"/>
    <s v="Primary"/>
    <m/>
    <m/>
    <m/>
    <m/>
    <m/>
    <m/>
    <m/>
    <s v="Local authority"/>
    <m/>
    <m/>
    <m/>
    <s v="Publish response"/>
    <s v="ANON-E7Y6-NXST-R"/>
  </r>
  <r>
    <n v="1247"/>
    <m/>
    <s v="c"/>
    <n v="575"/>
    <m/>
    <x v="0"/>
    <x v="2"/>
    <x v="2"/>
    <x v="1"/>
    <x v="1"/>
    <x v="2"/>
    <x v="3"/>
    <m/>
    <x v="2"/>
    <m/>
    <x v="3"/>
    <m/>
    <x v="3"/>
    <x v="0"/>
    <x v="1"/>
    <m/>
    <x v="3"/>
    <x v="2"/>
    <x v="1"/>
    <x v="1"/>
    <x v="0"/>
    <x v="0"/>
    <x v="1"/>
    <x v="0"/>
    <x v="0"/>
    <s v="Difficulty with grading is they don't reflect the journey a school is on, for example, may have received satisfactory but school's own grading may have been unsatisfactory a few years previously, so that grading is actually a real achievement and improvement, but that's not the headline for the community."/>
    <x v="1"/>
    <x v="0"/>
    <x v="0"/>
    <x v="0"/>
    <x v="0"/>
    <x v="0"/>
    <x v="0"/>
    <x v="1"/>
    <x v="3"/>
    <x v="0"/>
    <x v="0"/>
    <x v="0"/>
    <x v="2"/>
    <x v="1"/>
    <x v="0"/>
    <x v="2"/>
    <x v="2"/>
    <x v="0"/>
    <x v="1"/>
    <x v="1"/>
    <x v="1"/>
    <x v="0"/>
    <x v="1"/>
    <x v="1"/>
    <x v="1"/>
    <x v="0"/>
    <x v="0"/>
    <x v="0"/>
    <x v="2"/>
    <x v="1"/>
    <x v="0"/>
    <x v="1"/>
    <x v="0"/>
    <x v="2"/>
    <x v="2"/>
    <x v="0"/>
    <x v="1"/>
    <x v="0"/>
    <x v="0"/>
    <x v="0"/>
    <x v="671"/>
    <x v="0"/>
    <x v="0"/>
    <x v="0"/>
    <x v="1"/>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6"/>
    <x v="1"/>
    <m/>
    <s v="Individual"/>
    <x v="0"/>
    <s v="Senior leader or manager "/>
    <x v="27"/>
    <s v="School Senior Leader"/>
    <m/>
    <x v="0"/>
    <x v="0"/>
    <m/>
    <m/>
    <s v="Public Sector"/>
    <m/>
    <m/>
    <m/>
    <m/>
    <m/>
    <s v="Not Answered"/>
    <m/>
    <m/>
    <m/>
    <s v="Publish response"/>
    <s v="ANON-E7Y6-NXCN-2"/>
  </r>
  <r>
    <n v="1248"/>
    <m/>
    <s v="c"/>
    <n v="3"/>
    <m/>
    <x v="0"/>
    <x v="2"/>
    <x v="2"/>
    <x v="2"/>
    <x v="0"/>
    <x v="5"/>
    <x v="0"/>
    <s v="Improved questionnaires _x000a_Increased focus groups_x000a_Pupils drop in sessions"/>
    <x v="0"/>
    <s v="Opportunity for one to one discussions _x000a_Follow up from questionnaire comments"/>
    <x v="3"/>
    <m/>
    <x v="0"/>
    <x v="1"/>
    <x v="1"/>
    <m/>
    <x v="0"/>
    <x v="3"/>
    <x v="1"/>
    <x v="0"/>
    <x v="0"/>
    <x v="0"/>
    <x v="1"/>
    <x v="0"/>
    <x v="0"/>
    <m/>
    <x v="0"/>
    <x v="0"/>
    <x v="4"/>
    <x v="1"/>
    <x v="0"/>
    <x v="0"/>
    <x v="0"/>
    <x v="0"/>
    <x v="1"/>
    <x v="0"/>
    <x v="3"/>
    <x v="0"/>
    <x v="2"/>
    <x v="1"/>
    <x v="0"/>
    <x v="2"/>
    <x v="0"/>
    <x v="0"/>
    <x v="1"/>
    <x v="1"/>
    <x v="1"/>
    <x v="0"/>
    <x v="1"/>
    <x v="1"/>
    <x v="1"/>
    <x v="0"/>
    <x v="0"/>
    <x v="4"/>
    <x v="2"/>
    <x v="1"/>
    <x v="0"/>
    <x v="1"/>
    <x v="0"/>
    <x v="0"/>
    <x v="0"/>
    <x v="0"/>
    <x v="1"/>
    <x v="0"/>
    <x v="0"/>
    <x v="0"/>
    <x v="672"/>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m/>
    <m/>
    <s v="Clear explanation of what the school / local authority / proprietor of independent schools is expected to do next"/>
    <m/>
    <m/>
    <x v="0"/>
    <x v="1"/>
    <m/>
    <s v="Individual"/>
    <x v="0"/>
    <s v="Senior leader or manager "/>
    <x v="28"/>
    <s v="School Senior Leader"/>
    <m/>
    <x v="0"/>
    <x v="0"/>
    <s v="Primary"/>
    <m/>
    <m/>
    <m/>
    <m/>
    <m/>
    <m/>
    <m/>
    <s v="Other, please state:"/>
    <m/>
    <m/>
    <m/>
    <s v="Do not publish response"/>
    <s v="ANON-E7Y6-NC3N-W"/>
  </r>
  <r>
    <n v="1249"/>
    <m/>
    <s v="c"/>
    <n v="407"/>
    <m/>
    <x v="0"/>
    <x v="2"/>
    <x v="1"/>
    <x v="0"/>
    <x v="2"/>
    <x v="1"/>
    <x v="2"/>
    <m/>
    <x v="1"/>
    <m/>
    <x v="2"/>
    <m/>
    <x v="3"/>
    <x v="0"/>
    <x v="4"/>
    <m/>
    <x v="3"/>
    <x v="2"/>
    <x v="0"/>
    <x v="1"/>
    <x v="1"/>
    <x v="0"/>
    <x v="0"/>
    <x v="1"/>
    <x v="0"/>
    <m/>
    <x v="1"/>
    <x v="0"/>
    <x v="0"/>
    <x v="1"/>
    <x v="1"/>
    <x v="1"/>
    <x v="1"/>
    <x v="1"/>
    <x v="0"/>
    <x v="1"/>
    <x v="0"/>
    <x v="1"/>
    <x v="0"/>
    <x v="0"/>
    <x v="1"/>
    <x v="2"/>
    <x v="1"/>
    <x v="1"/>
    <x v="0"/>
    <x v="0"/>
    <x v="0"/>
    <x v="1"/>
    <x v="0"/>
    <x v="1"/>
    <x v="0"/>
    <x v="0"/>
    <x v="2"/>
    <x v="4"/>
    <x v="0"/>
    <x v="0"/>
    <x v="0"/>
    <x v="1"/>
    <x v="1"/>
    <x v="0"/>
    <x v="2"/>
    <x v="1"/>
    <x v="0"/>
    <x v="0"/>
    <x v="0"/>
    <x v="0"/>
    <x v="1"/>
    <x v="1"/>
    <x v="0"/>
    <x v="0"/>
    <x v="1"/>
    <x v="1"/>
    <m/>
    <m/>
    <m/>
    <m/>
    <m/>
    <m/>
    <s v="Language and content which reflects the context of the school"/>
    <s v="Clear summary of strengths and areas for development"/>
    <s v="Timely publication after the inspection"/>
    <m/>
    <m/>
    <m/>
    <m/>
    <m/>
    <m/>
    <x v="4"/>
    <x v="3"/>
    <m/>
    <s v="Individual"/>
    <x v="0"/>
    <s v="Senior leader or manager "/>
    <x v="28"/>
    <s v="School Senior Leader"/>
    <m/>
    <x v="0"/>
    <x v="0"/>
    <m/>
    <m/>
    <m/>
    <m/>
    <m/>
    <m/>
    <m/>
    <s v="Special"/>
    <s v="Local authority"/>
    <m/>
    <m/>
    <m/>
    <s v="Do not publish response"/>
    <s v="ANON-E7Y6-NCPN-T"/>
  </r>
  <r>
    <n v="1250"/>
    <m/>
    <s v="c"/>
    <n v="408"/>
    <m/>
    <x v="0"/>
    <x v="2"/>
    <x v="2"/>
    <x v="0"/>
    <x v="0"/>
    <x v="2"/>
    <x v="2"/>
    <s v="In ASN context, inspectors should come with the tools to gather the pupils views with symbols, photos, alternative questionnaires etc rather than relying on school staff to make all adaptations."/>
    <x v="2"/>
    <m/>
    <x v="2"/>
    <m/>
    <x v="2"/>
    <x v="0"/>
    <x v="2"/>
    <m/>
    <x v="2"/>
    <x v="0"/>
    <x v="0"/>
    <x v="0"/>
    <x v="3"/>
    <x v="0"/>
    <x v="0"/>
    <x v="0"/>
    <x v="0"/>
    <m/>
    <x v="0"/>
    <x v="0"/>
    <x v="0"/>
    <x v="3"/>
    <x v="0"/>
    <x v="0"/>
    <x v="0"/>
    <x v="0"/>
    <x v="0"/>
    <x v="0"/>
    <x v="4"/>
    <x v="0"/>
    <x v="0"/>
    <x v="1"/>
    <x v="0"/>
    <x v="2"/>
    <x v="0"/>
    <x v="0"/>
    <x v="0"/>
    <x v="0"/>
    <x v="1"/>
    <x v="1"/>
    <x v="0"/>
    <x v="1"/>
    <x v="1"/>
    <x v="0"/>
    <x v="0"/>
    <x v="0"/>
    <x v="0"/>
    <x v="1"/>
    <x v="0"/>
    <x v="1"/>
    <x v="0"/>
    <x v="0"/>
    <x v="0"/>
    <x v="0"/>
    <x v="0"/>
    <x v="0"/>
    <x v="0"/>
    <x v="0"/>
    <x v="673"/>
    <x v="1"/>
    <x v="0"/>
    <x v="0"/>
    <x v="1"/>
    <x v="1"/>
    <m/>
    <m/>
    <s v="Indication of the support needed to make improvements"/>
    <m/>
    <m/>
    <m/>
    <s v="Language and content which reflects the context of the school"/>
    <s v="Clear summary of strengths and areas for development"/>
    <m/>
    <m/>
    <s v="Examples of effective practice"/>
    <m/>
    <m/>
    <m/>
    <m/>
    <x v="2"/>
    <x v="1"/>
    <m/>
    <s v="Individual"/>
    <x v="0"/>
    <s v="Senior leader or manager "/>
    <x v="28"/>
    <s v="School Senior Leader"/>
    <m/>
    <x v="0"/>
    <x v="0"/>
    <m/>
    <m/>
    <m/>
    <m/>
    <m/>
    <m/>
    <s v="Other, please state:"/>
    <s v="Complex ASN"/>
    <s v="Not Answered"/>
    <m/>
    <m/>
    <m/>
    <s v="Do not publish response"/>
    <s v="ANON-E7Y6-NCPX-4"/>
  </r>
  <r>
    <n v="1251"/>
    <m/>
    <s v="c"/>
    <n v="497"/>
    <m/>
    <x v="0"/>
    <x v="2"/>
    <x v="2"/>
    <x v="0"/>
    <x v="0"/>
    <x v="2"/>
    <x v="3"/>
    <m/>
    <x v="0"/>
    <s v="More informal opportunities for staff to share what they may not have had the opportunity to in other scenarios."/>
    <x v="3"/>
    <m/>
    <x v="2"/>
    <x v="1"/>
    <x v="2"/>
    <m/>
    <x v="3"/>
    <x v="2"/>
    <x v="1"/>
    <x v="1"/>
    <x v="1"/>
    <x v="1"/>
    <x v="0"/>
    <x v="0"/>
    <x v="0"/>
    <m/>
    <x v="3"/>
    <x v="323"/>
    <x v="1"/>
    <x v="0"/>
    <x v="0"/>
    <x v="0"/>
    <x v="0"/>
    <x v="0"/>
    <x v="1"/>
    <x v="1"/>
    <x v="0"/>
    <x v="1"/>
    <x v="2"/>
    <x v="0"/>
    <x v="0"/>
    <x v="4"/>
    <x v="0"/>
    <x v="0"/>
    <x v="1"/>
    <x v="0"/>
    <x v="1"/>
    <x v="1"/>
    <x v="0"/>
    <x v="0"/>
    <x v="1"/>
    <x v="0"/>
    <x v="2"/>
    <x v="0"/>
    <x v="2"/>
    <x v="1"/>
    <x v="0"/>
    <x v="1"/>
    <x v="0"/>
    <x v="2"/>
    <x v="2"/>
    <x v="0"/>
    <x v="0"/>
    <x v="0"/>
    <x v="0"/>
    <x v="0"/>
    <x v="674"/>
    <x v="1"/>
    <x v="0"/>
    <x v="1"/>
    <x v="0"/>
    <x v="1"/>
    <s v="Recommendations for improvement"/>
    <s v="Clear explanation of what the school / local authority / proprietor of independent schools is expected to do next"/>
    <m/>
    <m/>
    <m/>
    <s v="The last 2 points shouldn’t be included in the published report but shared with the school and LA"/>
    <s v="Language and content which reflects the context of the school"/>
    <s v="Clear summary of strengths and areas for development"/>
    <m/>
    <m/>
    <s v="Examples of effective practice"/>
    <m/>
    <m/>
    <m/>
    <m/>
    <x v="0"/>
    <x v="2"/>
    <s v="Schools should report to the LA on progress following an inspection where it is deemed that a sufficient quality of education is being provided."/>
    <s v="Individual"/>
    <x v="0"/>
    <s v="Senior leader or manager "/>
    <x v="28"/>
    <s v="School Senior Leader"/>
    <m/>
    <x v="1"/>
    <x v="0"/>
    <s v="Primary"/>
    <m/>
    <m/>
    <m/>
    <m/>
    <m/>
    <m/>
    <m/>
    <s v="Not Answered"/>
    <m/>
    <m/>
    <m/>
    <s v="Do not publish response"/>
    <s v="ANON-E7Y6-NXQH-A"/>
  </r>
  <r>
    <n v="1252"/>
    <m/>
    <s v="c"/>
    <n v="653"/>
    <m/>
    <x v="0"/>
    <x v="2"/>
    <x v="5"/>
    <x v="5"/>
    <x v="4"/>
    <x v="5"/>
    <x v="2"/>
    <s v="Focus groups are good but in reality are a small snapshot in time._x000a__x000a_The complete picture of how children feel and the experiences they have in a school should be done consistently over a period of time to provide meaningful insights."/>
    <x v="0"/>
    <s v="Again, this is difficult due to limited time, but school staff should be given more opportunities prior to the actual inspection to discuss or share their views."/>
    <x v="2"/>
    <s v="Many parents will provide worthwhile feedback but unfortunately some may use the opportunity to embellish their own grievances and more parents need to be made accountable for their contributions to the holistic development of their children."/>
    <x v="3"/>
    <x v="0"/>
    <x v="0"/>
    <m/>
    <x v="4"/>
    <x v="2"/>
    <x v="1"/>
    <x v="1"/>
    <x v="2"/>
    <x v="1"/>
    <x v="1"/>
    <x v="1"/>
    <x v="0"/>
    <m/>
    <x v="1"/>
    <x v="0"/>
    <x v="4"/>
    <x v="6"/>
    <x v="0"/>
    <x v="0"/>
    <x v="0"/>
    <x v="0"/>
    <x v="0"/>
    <x v="0"/>
    <x v="3"/>
    <x v="0"/>
    <x v="0"/>
    <x v="0"/>
    <x v="0"/>
    <x v="2"/>
    <x v="1"/>
    <x v="1"/>
    <x v="1"/>
    <x v="0"/>
    <x v="0"/>
    <x v="1"/>
    <x v="0"/>
    <x v="0"/>
    <x v="0"/>
    <x v="1"/>
    <x v="2"/>
    <x v="0"/>
    <x v="0"/>
    <x v="1"/>
    <x v="0"/>
    <x v="1"/>
    <x v="0"/>
    <x v="1"/>
    <x v="2"/>
    <x v="0"/>
    <x v="1"/>
    <x v="181"/>
    <x v="0"/>
    <x v="0"/>
    <x v="675"/>
    <x v="1"/>
    <x v="0"/>
    <x v="1"/>
    <x v="1"/>
    <x v="1"/>
    <s v="Recommendations for improvement"/>
    <m/>
    <m/>
    <m/>
    <m/>
    <m/>
    <s v="Language and content which reflects the context of the school"/>
    <s v="Clear summary of strengths and areas for development"/>
    <m/>
    <m/>
    <m/>
    <s v="Recommendations for improvement"/>
    <m/>
    <m/>
    <m/>
    <x v="0"/>
    <x v="2"/>
    <s v="It would be useful is schools themselves could request follow up visits or discussions."/>
    <s v="Individual"/>
    <x v="0"/>
    <s v="Senior leader or manager "/>
    <x v="28"/>
    <s v="School Senior Leader"/>
    <m/>
    <x v="1"/>
    <x v="0"/>
    <s v="Primary"/>
    <m/>
    <s v="Public Sector"/>
    <m/>
    <m/>
    <m/>
    <m/>
    <m/>
    <s v="Not Answered"/>
    <m/>
    <m/>
    <m/>
    <s v="Publish response"/>
    <s v="ANON-E7Y6-NXKM-9"/>
  </r>
  <r>
    <n v="1253"/>
    <m/>
    <s v="c"/>
    <n v="885"/>
    <m/>
    <x v="0"/>
    <x v="2"/>
    <x v="0"/>
    <x v="0"/>
    <x v="0"/>
    <x v="0"/>
    <x v="2"/>
    <m/>
    <x v="1"/>
    <m/>
    <x v="2"/>
    <m/>
    <x v="0"/>
    <x v="1"/>
    <x v="0"/>
    <m/>
    <x v="1"/>
    <x v="1"/>
    <x v="1"/>
    <x v="1"/>
    <x v="0"/>
    <x v="0"/>
    <x v="0"/>
    <x v="1"/>
    <x v="0"/>
    <m/>
    <x v="1"/>
    <x v="324"/>
    <x v="1"/>
    <x v="1"/>
    <x v="0"/>
    <x v="0"/>
    <x v="0"/>
    <x v="0"/>
    <x v="4"/>
    <x v="1"/>
    <x v="0"/>
    <x v="1"/>
    <x v="0"/>
    <x v="1"/>
    <x v="0"/>
    <x v="2"/>
    <x v="0"/>
    <x v="0"/>
    <x v="0"/>
    <x v="0"/>
    <x v="1"/>
    <x v="0"/>
    <x v="0"/>
    <x v="0"/>
    <x v="1"/>
    <x v="0"/>
    <x v="2"/>
    <x v="0"/>
    <x v="2"/>
    <x v="1"/>
    <x v="0"/>
    <x v="1"/>
    <x v="0"/>
    <x v="0"/>
    <x v="2"/>
    <x v="0"/>
    <x v="0"/>
    <x v="0"/>
    <x v="0"/>
    <x v="0"/>
    <x v="1"/>
    <x v="1"/>
    <x v="0"/>
    <x v="0"/>
    <x v="0"/>
    <x v="0"/>
    <s v="Recommendations for improvement"/>
    <m/>
    <m/>
    <m/>
    <m/>
    <m/>
    <s v="Language and content which reflects the context of the school"/>
    <s v="Clear summary of strengths and areas for development"/>
    <s v="Timely publication after the inspection"/>
    <m/>
    <m/>
    <m/>
    <m/>
    <m/>
    <m/>
    <x v="6"/>
    <x v="2"/>
    <m/>
    <s v="Individual"/>
    <x v="0"/>
    <s v="Senior leader or manager "/>
    <x v="28"/>
    <s v="School Senior Leader"/>
    <m/>
    <x v="0"/>
    <x v="0"/>
    <s v="Primary"/>
    <m/>
    <m/>
    <m/>
    <m/>
    <m/>
    <m/>
    <m/>
    <s v="Not Answered"/>
    <m/>
    <m/>
    <m/>
    <s v="Publish response"/>
    <s v="ANON-E7Y6-NXP9-T"/>
  </r>
  <r>
    <n v="1254"/>
    <m/>
    <s v="c"/>
    <n v="52"/>
    <m/>
    <x v="0"/>
    <x v="2"/>
    <x v="0"/>
    <x v="3"/>
    <x v="1"/>
    <x v="2"/>
    <x v="0"/>
    <s v="Focus groups_x000a_Active tasks_x000a_Sharing of learning_x000a_Pupils involved in discussions_x000a_Pupils involved in observations"/>
    <x v="1"/>
    <s v="Focus groups _x000a_Part of discussions where appropriate"/>
    <x v="2"/>
    <s v="Focus groups"/>
    <x v="5"/>
    <x v="1"/>
    <x v="2"/>
    <s v="I think there should be a fixed inspection but also a surprise inspection between fixed inspections to ensure consistent high standards."/>
    <x v="2"/>
    <x v="0"/>
    <x v="4"/>
    <x v="0"/>
    <x v="3"/>
    <x v="0"/>
    <x v="1"/>
    <x v="0"/>
    <x v="0"/>
    <m/>
    <x v="1"/>
    <x v="0"/>
    <x v="5"/>
    <x v="1"/>
    <x v="0"/>
    <x v="0"/>
    <x v="0"/>
    <x v="0"/>
    <x v="3"/>
    <x v="0"/>
    <x v="0"/>
    <x v="0"/>
    <x v="2"/>
    <x v="1"/>
    <x v="0"/>
    <x v="2"/>
    <x v="0"/>
    <x v="0"/>
    <x v="1"/>
    <x v="1"/>
    <x v="1"/>
    <x v="0"/>
    <x v="1"/>
    <x v="1"/>
    <x v="1"/>
    <x v="0"/>
    <x v="2"/>
    <x v="0"/>
    <x v="2"/>
    <x v="1"/>
    <x v="0"/>
    <x v="1"/>
    <x v="0"/>
    <x v="0"/>
    <x v="2"/>
    <x v="1"/>
    <x v="0"/>
    <x v="0"/>
    <x v="0"/>
    <x v="0"/>
    <x v="676"/>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s v="Timely publication after the inspection"/>
    <s v="Clear explanation of any inspection grades if these are part of the inspection"/>
    <s v="Examples of effective practice"/>
    <s v="Recommendations for improvement"/>
    <s v="Clear explanation of what the school / local authority / proprietor of independent schools is expected to do next"/>
    <s v="Indication of the support needed to make improvements"/>
    <s v="Any planned follow-up activity by HM Inspectors"/>
    <x v="2"/>
    <x v="2"/>
    <m/>
    <s v="Individual"/>
    <x v="0"/>
    <s v="Senior leader or manager "/>
    <x v="29"/>
    <s v="School Senior Leader"/>
    <m/>
    <x v="0"/>
    <x v="0"/>
    <m/>
    <m/>
    <m/>
    <s v="Secondary"/>
    <m/>
    <m/>
    <m/>
    <m/>
    <s v="Not Answered"/>
    <m/>
    <m/>
    <m/>
    <s v="Publish response"/>
    <s v="ANON-E7Y6-NCUJ-U"/>
  </r>
  <r>
    <n v="1255"/>
    <m/>
    <s v="c"/>
    <n v="120"/>
    <m/>
    <x v="0"/>
    <x v="2"/>
    <x v="3"/>
    <x v="3"/>
    <x v="2"/>
    <x v="2"/>
    <x v="3"/>
    <m/>
    <x v="0"/>
    <s v="A genuine look at what staff are dealing with on a daily basis"/>
    <x v="3"/>
    <m/>
    <x v="2"/>
    <x v="0"/>
    <x v="2"/>
    <m/>
    <x v="3"/>
    <x v="2"/>
    <x v="0"/>
    <x v="1"/>
    <x v="1"/>
    <x v="1"/>
    <x v="0"/>
    <x v="0"/>
    <x v="0"/>
    <m/>
    <x v="3"/>
    <x v="325"/>
    <x v="5"/>
    <x v="1"/>
    <x v="1"/>
    <x v="0"/>
    <x v="1"/>
    <x v="0"/>
    <x v="0"/>
    <x v="4"/>
    <x v="6"/>
    <x v="4"/>
    <x v="0"/>
    <x v="0"/>
    <x v="1"/>
    <x v="4"/>
    <x v="1"/>
    <x v="1"/>
    <x v="0"/>
    <x v="0"/>
    <x v="0"/>
    <x v="1"/>
    <x v="3"/>
    <x v="0"/>
    <x v="0"/>
    <x v="1"/>
    <x v="2"/>
    <x v="2"/>
    <x v="0"/>
    <x v="0"/>
    <x v="0"/>
    <x v="0"/>
    <x v="1"/>
    <x v="2"/>
    <x v="4"/>
    <x v="0"/>
    <x v="0"/>
    <x v="0"/>
    <x v="0"/>
    <x v="0"/>
    <x v="1"/>
    <x v="1"/>
    <x v="0"/>
    <x v="0"/>
    <x v="1"/>
    <x v="0"/>
    <m/>
    <s v="Clear explanation of what the school / local authority / proprietor of independent schools is expected to do next"/>
    <m/>
    <m/>
    <m/>
    <m/>
    <s v="Language and content which reflects the context of the school"/>
    <s v="Clear summary of strengths and areas for development"/>
    <s v="Timely publication after the inspection"/>
    <m/>
    <m/>
    <m/>
    <m/>
    <m/>
    <m/>
    <x v="0"/>
    <x v="2"/>
    <m/>
    <s v="Individual"/>
    <x v="0"/>
    <s v="Senior leader or manager "/>
    <x v="29"/>
    <s v="School Senior Leader"/>
    <m/>
    <x v="1"/>
    <x v="0"/>
    <s v="Primary"/>
    <m/>
    <m/>
    <m/>
    <m/>
    <m/>
    <m/>
    <m/>
    <s v="Not Answered"/>
    <m/>
    <m/>
    <m/>
    <s v="Do not publish response"/>
    <s v="ANON-E7Y6-NCC8-Q"/>
  </r>
  <r>
    <n v="1256"/>
    <m/>
    <s v="c"/>
    <n v="131"/>
    <m/>
    <x v="0"/>
    <x v="2"/>
    <x v="2"/>
    <x v="0"/>
    <x v="1"/>
    <x v="2"/>
    <x v="0"/>
    <s v="Sampling their views on lessons observed_x000a__x000a_Asking them to identify 3 positive things they like about their school and what would they change to improve it._x000a_This would be more effective than a questionnaire."/>
    <x v="0"/>
    <s v="Staff are reluctant to tell the truth incase it backfires on them once inspectors leave._x000a__x000a_Senior leaders shouldn’t be put together for evaluation._x000a_HeadTeacher should be evaluated separately"/>
    <x v="3"/>
    <m/>
    <x v="3"/>
    <x v="0"/>
    <x v="1"/>
    <m/>
    <x v="2"/>
    <x v="0"/>
    <x v="0"/>
    <x v="0"/>
    <x v="0"/>
    <x v="0"/>
    <x v="0"/>
    <x v="0"/>
    <x v="0"/>
    <m/>
    <x v="0"/>
    <x v="0"/>
    <x v="1"/>
    <x v="1"/>
    <x v="0"/>
    <x v="0"/>
    <x v="1"/>
    <x v="1"/>
    <x v="2"/>
    <x v="2"/>
    <x v="1"/>
    <x v="2"/>
    <x v="3"/>
    <x v="3"/>
    <x v="2"/>
    <x v="3"/>
    <x v="2"/>
    <x v="2"/>
    <x v="3"/>
    <x v="2"/>
    <x v="2"/>
    <x v="2"/>
    <x v="2"/>
    <x v="3"/>
    <x v="2"/>
    <x v="2"/>
    <x v="3"/>
    <x v="3"/>
    <x v="1"/>
    <x v="2"/>
    <x v="1"/>
    <x v="2"/>
    <x v="2"/>
    <x v="3"/>
    <x v="3"/>
    <x v="2"/>
    <x v="2"/>
    <x v="0"/>
    <x v="2"/>
    <x v="0"/>
    <x v="1"/>
    <x v="0"/>
    <x v="1"/>
    <x v="1"/>
    <x v="1"/>
    <x v="0"/>
    <m/>
    <m/>
    <m/>
    <m/>
    <m/>
    <m/>
    <m/>
    <m/>
    <m/>
    <m/>
    <m/>
    <m/>
    <m/>
    <m/>
    <m/>
    <x v="4"/>
    <x v="1"/>
    <m/>
    <s v="Individual"/>
    <x v="0"/>
    <s v="Senior leader or manager "/>
    <x v="29"/>
    <s v="School Senior Leader"/>
    <m/>
    <x v="0"/>
    <x v="0"/>
    <s v="Primary"/>
    <m/>
    <m/>
    <m/>
    <m/>
    <m/>
    <m/>
    <m/>
    <s v="Local authority"/>
    <m/>
    <m/>
    <m/>
    <s v="Do not publish response"/>
    <s v="ANON-E7Y6-NCBB-Z"/>
  </r>
  <r>
    <n v="1257"/>
    <m/>
    <s v="c"/>
    <n v="200"/>
    <m/>
    <x v="0"/>
    <x v="2"/>
    <x v="0"/>
    <x v="0"/>
    <x v="1"/>
    <x v="0"/>
    <x v="0"/>
    <s v="Focus groups/learner conversations so children can explain their answers and give their perspective which can be missed in questionnaires"/>
    <x v="0"/>
    <s v="As these are conducted after school or at staff breaks (my experience) it can mean that not all staffs views are heard."/>
    <x v="3"/>
    <m/>
    <x v="6"/>
    <x v="0"/>
    <x v="2"/>
    <m/>
    <x v="1"/>
    <x v="2"/>
    <x v="1"/>
    <x v="2"/>
    <x v="1"/>
    <x v="0"/>
    <x v="1"/>
    <x v="0"/>
    <x v="0"/>
    <m/>
    <x v="3"/>
    <x v="326"/>
    <x v="5"/>
    <x v="1"/>
    <x v="0"/>
    <x v="0"/>
    <x v="0"/>
    <x v="0"/>
    <x v="0"/>
    <x v="0"/>
    <x v="3"/>
    <x v="0"/>
    <x v="0"/>
    <x v="0"/>
    <x v="0"/>
    <x v="2"/>
    <x v="0"/>
    <x v="1"/>
    <x v="0"/>
    <x v="0"/>
    <x v="1"/>
    <x v="1"/>
    <x v="0"/>
    <x v="0"/>
    <x v="1"/>
    <x v="1"/>
    <x v="2"/>
    <x v="0"/>
    <x v="2"/>
    <x v="1"/>
    <x v="0"/>
    <x v="1"/>
    <x v="0"/>
    <x v="1"/>
    <x v="2"/>
    <x v="0"/>
    <x v="1"/>
    <x v="182"/>
    <x v="0"/>
    <x v="0"/>
    <x v="677"/>
    <x v="0"/>
    <x v="0"/>
    <x v="0"/>
    <x v="1"/>
    <x v="1"/>
    <s v="Recommendations for improvement"/>
    <s v="Clear explanation of what the school / local authority / proprietor of independent schools is expected to do next"/>
    <m/>
    <m/>
    <m/>
    <m/>
    <m/>
    <s v="Clear summary of strengths and areas for development"/>
    <m/>
    <m/>
    <s v="Examples of effective practice"/>
    <s v="Recommendations for improvement"/>
    <m/>
    <m/>
    <m/>
    <x v="0"/>
    <x v="1"/>
    <m/>
    <s v="Individual"/>
    <x v="0"/>
    <s v="Senior leader or manager "/>
    <x v="29"/>
    <s v="School Senior Leader"/>
    <m/>
    <x v="0"/>
    <x v="0"/>
    <s v="Primary"/>
    <m/>
    <m/>
    <m/>
    <m/>
    <m/>
    <m/>
    <m/>
    <s v="Not Answered"/>
    <m/>
    <m/>
    <m/>
    <s v="Publish response"/>
    <s v="ANON-E7Y6-NCJU-U"/>
  </r>
  <r>
    <n v="1258"/>
    <m/>
    <s v="c"/>
    <n v="317"/>
    <m/>
    <x v="0"/>
    <x v="2"/>
    <x v="2"/>
    <x v="5"/>
    <x v="1"/>
    <x v="1"/>
    <x v="0"/>
    <s v="In terms of questionnaires, young people would benefit from explanations prior to help them fully understand the questions and what they mean relevant to the context of their school._x000a__x000a_Focus groups are useful but can be daunting for some young people. Offering a pupil drop in to share their experiences will open further opportunity. _x000a__x000a_Inspections are short and tight for time to allow as many pupils as possible to have their voice heard. Perhaps there is a way of using technology to allow young people to comment on and share experiences about particular areas."/>
    <x v="0"/>
    <s v="Increased time available for staff to share their experiences and evidence relating to individual QIs to allow deeper and more meaningful discussions."/>
    <x v="0"/>
    <s v="Parents often find it difficult to attend school meeting during the working day. Offering evening sessions could potentially increase engagement."/>
    <x v="3"/>
    <x v="0"/>
    <x v="0"/>
    <m/>
    <x v="0"/>
    <x v="3"/>
    <x v="2"/>
    <x v="0"/>
    <x v="3"/>
    <x v="0"/>
    <x v="0"/>
    <x v="0"/>
    <x v="0"/>
    <m/>
    <x v="1"/>
    <x v="0"/>
    <x v="0"/>
    <x v="2"/>
    <x v="0"/>
    <x v="0"/>
    <x v="0"/>
    <x v="0"/>
    <x v="1"/>
    <x v="0"/>
    <x v="3"/>
    <x v="4"/>
    <x v="2"/>
    <x v="0"/>
    <x v="3"/>
    <x v="4"/>
    <x v="0"/>
    <x v="0"/>
    <x v="1"/>
    <x v="1"/>
    <x v="1"/>
    <x v="1"/>
    <x v="1"/>
    <x v="1"/>
    <x v="1"/>
    <x v="0"/>
    <x v="5"/>
    <x v="0"/>
    <x v="2"/>
    <x v="1"/>
    <x v="0"/>
    <x v="1"/>
    <x v="0"/>
    <x v="2"/>
    <x v="0"/>
    <x v="1"/>
    <x v="0"/>
    <x v="0"/>
    <x v="0"/>
    <x v="0"/>
    <x v="678"/>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4"/>
    <x v="0"/>
    <m/>
    <s v="Individual"/>
    <x v="0"/>
    <s v="Senior leader or manager "/>
    <x v="29"/>
    <s v="School Senior Leader"/>
    <m/>
    <x v="0"/>
    <x v="0"/>
    <m/>
    <m/>
    <m/>
    <s v="Secondary"/>
    <m/>
    <m/>
    <m/>
    <m/>
    <s v="Not Answered"/>
    <m/>
    <m/>
    <m/>
    <s v="Publish response"/>
    <s v="ANON-E7Y6-NC79-C"/>
  </r>
  <r>
    <n v="1259"/>
    <m/>
    <s v="c"/>
    <n v="325"/>
    <m/>
    <x v="0"/>
    <x v="2"/>
    <x v="5"/>
    <x v="1"/>
    <x v="4"/>
    <x v="2"/>
    <x v="2"/>
    <m/>
    <x v="1"/>
    <m/>
    <x v="4"/>
    <m/>
    <x v="2"/>
    <x v="0"/>
    <x v="2"/>
    <m/>
    <x v="1"/>
    <x v="1"/>
    <x v="1"/>
    <x v="1"/>
    <x v="0"/>
    <x v="0"/>
    <x v="1"/>
    <x v="1"/>
    <x v="0"/>
    <m/>
    <x v="1"/>
    <x v="0"/>
    <x v="0"/>
    <x v="1"/>
    <x v="1"/>
    <x v="1"/>
    <x v="1"/>
    <x v="2"/>
    <x v="0"/>
    <x v="0"/>
    <x v="0"/>
    <x v="0"/>
    <x v="0"/>
    <x v="0"/>
    <x v="1"/>
    <x v="4"/>
    <x v="1"/>
    <x v="0"/>
    <x v="1"/>
    <x v="0"/>
    <x v="0"/>
    <x v="1"/>
    <x v="0"/>
    <x v="0"/>
    <x v="1"/>
    <x v="0"/>
    <x v="0"/>
    <x v="2"/>
    <x v="2"/>
    <x v="1"/>
    <x v="0"/>
    <x v="1"/>
    <x v="0"/>
    <x v="2"/>
    <x v="2"/>
    <x v="1"/>
    <x v="3"/>
    <x v="0"/>
    <x v="0"/>
    <x v="0"/>
    <x v="679"/>
    <x v="1"/>
    <x v="0"/>
    <x v="0"/>
    <x v="0"/>
    <x v="1"/>
    <s v="Recommendations for improvement"/>
    <s v="Clear explanation of what the school / local authority / proprietor of independent schools is expected to do next"/>
    <s v="Indication of the support needed to make improvements"/>
    <m/>
    <m/>
    <m/>
    <m/>
    <s v="Clear summary of strengths and areas for development"/>
    <s v="Timely publication after the inspection"/>
    <m/>
    <s v="Examples of effective practice"/>
    <m/>
    <m/>
    <m/>
    <m/>
    <x v="6"/>
    <x v="0"/>
    <m/>
    <s v="Individual"/>
    <x v="0"/>
    <s v="Senior leader or manager "/>
    <x v="29"/>
    <s v="School Senior Leader"/>
    <m/>
    <x v="0"/>
    <x v="0"/>
    <s v="Primary"/>
    <m/>
    <m/>
    <m/>
    <m/>
    <m/>
    <m/>
    <m/>
    <s v="Not Answered"/>
    <m/>
    <m/>
    <m/>
    <s v="Publish response"/>
    <s v="ANON-E7Y6-NCNN-R"/>
  </r>
  <r>
    <n v="1260"/>
    <m/>
    <s v="c"/>
    <n v="336"/>
    <m/>
    <x v="0"/>
    <x v="2"/>
    <x v="0"/>
    <x v="0"/>
    <x v="0"/>
    <x v="0"/>
    <x v="3"/>
    <m/>
    <x v="2"/>
    <m/>
    <x v="3"/>
    <m/>
    <x v="5"/>
    <x v="0"/>
    <x v="4"/>
    <s v="Self evaluation model and only inspected when there is a concern."/>
    <x v="1"/>
    <x v="1"/>
    <x v="1"/>
    <x v="1"/>
    <x v="2"/>
    <x v="0"/>
    <x v="0"/>
    <x v="1"/>
    <x v="0"/>
    <m/>
    <x v="0"/>
    <x v="0"/>
    <x v="0"/>
    <x v="0"/>
    <x v="0"/>
    <x v="0"/>
    <x v="0"/>
    <x v="1"/>
    <x v="0"/>
    <x v="1"/>
    <x v="0"/>
    <x v="1"/>
    <x v="0"/>
    <x v="0"/>
    <x v="0"/>
    <x v="4"/>
    <x v="0"/>
    <x v="1"/>
    <x v="0"/>
    <x v="1"/>
    <x v="1"/>
    <x v="1"/>
    <x v="0"/>
    <x v="1"/>
    <x v="1"/>
    <x v="0"/>
    <x v="2"/>
    <x v="0"/>
    <x v="2"/>
    <x v="1"/>
    <x v="0"/>
    <x v="1"/>
    <x v="1"/>
    <x v="2"/>
    <x v="2"/>
    <x v="1"/>
    <x v="0"/>
    <x v="0"/>
    <x v="0"/>
    <x v="0"/>
    <x v="680"/>
    <x v="1"/>
    <x v="0"/>
    <x v="1"/>
    <x v="1"/>
    <x v="1"/>
    <s v="Recommendations for improvement"/>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m/>
    <m/>
    <s v="Examples of effective practice"/>
    <s v="Recommendations for improvement"/>
    <s v="Clear explanation of what the school / local authority / proprietor of independent schools is expected to do next"/>
    <m/>
    <m/>
    <x v="4"/>
    <x v="2"/>
    <m/>
    <s v="Individual"/>
    <x v="0"/>
    <s v="Senior leader or manager "/>
    <x v="29"/>
    <s v="School Senior Leader"/>
    <m/>
    <x v="0"/>
    <x v="0"/>
    <m/>
    <m/>
    <m/>
    <s v="Secondary"/>
    <m/>
    <m/>
    <m/>
    <m/>
    <s v="Not Answered"/>
    <m/>
    <m/>
    <m/>
    <s v="Publish response"/>
    <s v="ANON-E7Y6-NCHN-J"/>
  </r>
  <r>
    <n v="1261"/>
    <m/>
    <s v="c"/>
    <n v="439"/>
    <m/>
    <x v="0"/>
    <x v="2"/>
    <x v="0"/>
    <x v="3"/>
    <x v="0"/>
    <x v="0"/>
    <x v="4"/>
    <m/>
    <x v="0"/>
    <m/>
    <x v="4"/>
    <m/>
    <x v="2"/>
    <x v="1"/>
    <x v="2"/>
    <m/>
    <x v="1"/>
    <x v="1"/>
    <x v="0"/>
    <x v="1"/>
    <x v="1"/>
    <x v="0"/>
    <x v="1"/>
    <x v="1"/>
    <x v="0"/>
    <m/>
    <x v="1"/>
    <x v="0"/>
    <x v="5"/>
    <x v="0"/>
    <x v="1"/>
    <x v="0"/>
    <x v="1"/>
    <x v="2"/>
    <x v="3"/>
    <x v="1"/>
    <x v="0"/>
    <x v="1"/>
    <x v="1"/>
    <x v="2"/>
    <x v="1"/>
    <x v="2"/>
    <x v="1"/>
    <x v="1"/>
    <x v="0"/>
    <x v="0"/>
    <x v="0"/>
    <x v="3"/>
    <x v="3"/>
    <x v="2"/>
    <x v="0"/>
    <x v="4"/>
    <x v="5"/>
    <x v="2"/>
    <x v="3"/>
    <x v="5"/>
    <x v="2"/>
    <x v="0"/>
    <x v="1"/>
    <x v="4"/>
    <x v="5"/>
    <x v="1"/>
    <x v="3"/>
    <x v="183"/>
    <x v="1"/>
    <x v="0"/>
    <x v="1"/>
    <x v="0"/>
    <x v="0"/>
    <x v="1"/>
    <x v="1"/>
    <x v="1"/>
    <s v="Recommendations for improvement"/>
    <m/>
    <m/>
    <m/>
    <m/>
    <m/>
    <m/>
    <s v="Clear summary of strengths and areas for development"/>
    <m/>
    <m/>
    <s v="Examples of effective practice"/>
    <s v="Recommendations for improvement"/>
    <m/>
    <m/>
    <m/>
    <x v="2"/>
    <x v="0"/>
    <m/>
    <s v="Individual"/>
    <x v="0"/>
    <s v="Senior leader or manager "/>
    <x v="29"/>
    <s v="School Senior Leader"/>
    <m/>
    <x v="0"/>
    <x v="0"/>
    <s v="Primary"/>
    <m/>
    <m/>
    <m/>
    <m/>
    <m/>
    <m/>
    <m/>
    <s v="Not Answered"/>
    <m/>
    <m/>
    <m/>
    <s v="Publish response"/>
    <s v="ANON-E7Y6-NCZT-A"/>
  </r>
  <r>
    <n v="1262"/>
    <m/>
    <s v="c"/>
    <n v="478"/>
    <m/>
    <x v="0"/>
    <x v="2"/>
    <x v="1"/>
    <x v="1"/>
    <x v="1"/>
    <x v="0"/>
    <x v="2"/>
    <s v="Discussions with young people are key to gaining insight as to the whole ethos of the school. These should be carried out during lunch or out with learning."/>
    <x v="1"/>
    <s v="As with pupils staff know the journey of learners and the school. It’s key they have their opportunity to share that vision."/>
    <x v="2"/>
    <s v="Parents and community support what the school is about."/>
    <x v="2"/>
    <x v="1"/>
    <x v="0"/>
    <m/>
    <x v="3"/>
    <x v="2"/>
    <x v="2"/>
    <x v="1"/>
    <x v="1"/>
    <x v="0"/>
    <x v="1"/>
    <x v="1"/>
    <x v="0"/>
    <m/>
    <x v="0"/>
    <x v="0"/>
    <x v="0"/>
    <x v="1"/>
    <x v="0"/>
    <x v="0"/>
    <x v="0"/>
    <x v="0"/>
    <x v="1"/>
    <x v="1"/>
    <x v="0"/>
    <x v="1"/>
    <x v="0"/>
    <x v="0"/>
    <x v="0"/>
    <x v="2"/>
    <x v="0"/>
    <x v="0"/>
    <x v="0"/>
    <x v="0"/>
    <x v="1"/>
    <x v="1"/>
    <x v="0"/>
    <x v="0"/>
    <x v="1"/>
    <x v="0"/>
    <x v="0"/>
    <x v="4"/>
    <x v="0"/>
    <x v="0"/>
    <x v="0"/>
    <x v="1"/>
    <x v="1"/>
    <x v="1"/>
    <x v="2"/>
    <x v="1"/>
    <x v="0"/>
    <x v="0"/>
    <x v="0"/>
    <x v="0"/>
    <x v="681"/>
    <x v="1"/>
    <x v="0"/>
    <x v="0"/>
    <x v="1"/>
    <x v="1"/>
    <s v="Recommendations for improvement"/>
    <s v="Clear explanation of what the school / local authority / proprietor of independent schools is expected to do next"/>
    <m/>
    <s v="Any planned follow-up activity by HM Inspectors"/>
    <m/>
    <m/>
    <s v="Language and content which reflects the context of the school"/>
    <s v="Clear summary of strengths and areas for development"/>
    <s v="Timely publication after the inspection"/>
    <m/>
    <m/>
    <m/>
    <m/>
    <m/>
    <m/>
    <x v="5"/>
    <x v="0"/>
    <m/>
    <s v="Individual"/>
    <x v="0"/>
    <s v="Senior leader or manager "/>
    <x v="29"/>
    <s v="School Senior Leader"/>
    <m/>
    <x v="0"/>
    <x v="0"/>
    <s v="Primary"/>
    <m/>
    <m/>
    <m/>
    <m/>
    <m/>
    <m/>
    <m/>
    <s v="Not Answered"/>
    <m/>
    <m/>
    <m/>
    <s v="Publish response"/>
    <s v="ANON-E7Y6-NXYN-R"/>
  </r>
  <r>
    <n v="1263"/>
    <m/>
    <s v="c"/>
    <n v="554"/>
    <m/>
    <x v="0"/>
    <x v="2"/>
    <x v="0"/>
    <x v="1"/>
    <x v="0"/>
    <x v="2"/>
    <x v="0"/>
    <m/>
    <x v="0"/>
    <m/>
    <x v="0"/>
    <m/>
    <x v="5"/>
    <x v="0"/>
    <x v="3"/>
    <m/>
    <x v="1"/>
    <x v="1"/>
    <x v="1"/>
    <x v="1"/>
    <x v="1"/>
    <x v="0"/>
    <x v="0"/>
    <x v="1"/>
    <x v="0"/>
    <m/>
    <x v="3"/>
    <x v="0"/>
    <x v="0"/>
    <x v="1"/>
    <x v="0"/>
    <x v="0"/>
    <x v="0"/>
    <x v="0"/>
    <x v="1"/>
    <x v="0"/>
    <x v="3"/>
    <x v="0"/>
    <x v="0"/>
    <x v="0"/>
    <x v="1"/>
    <x v="3"/>
    <x v="1"/>
    <x v="1"/>
    <x v="0"/>
    <x v="0"/>
    <x v="0"/>
    <x v="2"/>
    <x v="0"/>
    <x v="0"/>
    <x v="0"/>
    <x v="1"/>
    <x v="3"/>
    <x v="3"/>
    <x v="0"/>
    <x v="0"/>
    <x v="2"/>
    <x v="0"/>
    <x v="2"/>
    <x v="3"/>
    <x v="3"/>
    <x v="2"/>
    <x v="0"/>
    <x v="0"/>
    <x v="0"/>
    <x v="0"/>
    <x v="682"/>
    <x v="1"/>
    <x v="0"/>
    <x v="0"/>
    <x v="1"/>
    <x v="0"/>
    <m/>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m/>
    <m/>
    <m/>
    <m/>
    <s v="Clear explanation of what the school / local authority / proprietor of independent schools is expected to do next"/>
    <m/>
    <m/>
    <x v="3"/>
    <x v="2"/>
    <m/>
    <s v="Individual"/>
    <x v="0"/>
    <s v="Senior leader or manager "/>
    <x v="29"/>
    <s v="School Senior Leader"/>
    <m/>
    <x v="0"/>
    <x v="0"/>
    <s v="Primary"/>
    <m/>
    <m/>
    <m/>
    <m/>
    <m/>
    <m/>
    <m/>
    <s v="Local authority"/>
    <m/>
    <m/>
    <m/>
    <s v="Do not publish response"/>
    <s v="ANON-E7Y6-NXSV-T"/>
  </r>
  <r>
    <n v="1264"/>
    <m/>
    <s v="c"/>
    <n v="565"/>
    <m/>
    <x v="0"/>
    <x v="2"/>
    <x v="0"/>
    <x v="1"/>
    <x v="1"/>
    <x v="2"/>
    <x v="2"/>
    <s v="Pupil voice should be built into regular school practice, not just during inspection. Inspectors could engage with existing structures like pupil councils or groups already involved in shaping school life. This avoids tokenism and reflects pupils' ongoing contributions to school improvement."/>
    <x v="1"/>
    <s v="Staff views are vital, but should be gathered in ways that minimise additional workload. Group discussions, existing feedback mechanisms, or short, confidential conversations would be more effective than extra paperwork or surveys added during a stressful period."/>
    <x v="2"/>
    <s v="Parents should be able to share views in flexible, accessible ways, such as online surveys or informal conversations. Timing is key; enough notice should be given for meaningful responses, and feedback should reflect ongoing engagement, not just inspection week."/>
    <x v="5"/>
    <x v="0"/>
    <x v="3"/>
    <s v="Rather than focusing on the frequency of individual school inspections, I believe scrutiny should shift towards system-level engagement. Working more closely with local authorities to evaluate how they support schools could lead to greater improvement across the system, while reducing the pressure and limited impact of infrequent, high-stakes visits."/>
    <x v="1"/>
    <x v="1"/>
    <x v="1"/>
    <x v="1"/>
    <x v="1"/>
    <x v="0"/>
    <x v="0"/>
    <x v="1"/>
    <x v="0"/>
    <s v="Grades don’t reflect the complexity or progress of a school and can remain as a public label long after they’re relevant. A clear, balanced written report would offer a more useful, context-rich picture of strengths and areas for growth, encouraging improvement rather than judgement."/>
    <x v="3"/>
    <x v="327"/>
    <x v="1"/>
    <x v="1"/>
    <x v="0"/>
    <x v="0"/>
    <x v="1"/>
    <x v="1"/>
    <x v="1"/>
    <x v="0"/>
    <x v="0"/>
    <x v="0"/>
    <x v="0"/>
    <x v="0"/>
    <x v="0"/>
    <x v="2"/>
    <x v="0"/>
    <x v="0"/>
    <x v="1"/>
    <x v="0"/>
    <x v="1"/>
    <x v="1"/>
    <x v="0"/>
    <x v="1"/>
    <x v="1"/>
    <x v="0"/>
    <x v="0"/>
    <x v="0"/>
    <x v="0"/>
    <x v="0"/>
    <x v="0"/>
    <x v="0"/>
    <x v="0"/>
    <x v="2"/>
    <x v="2"/>
    <x v="0"/>
    <x v="1"/>
    <x v="184"/>
    <x v="0"/>
    <x v="107"/>
    <x v="683"/>
    <x v="1"/>
    <x v="0"/>
    <x v="0"/>
    <x v="1"/>
    <x v="0"/>
    <m/>
    <s v="Clear explanation of what the school / local authority / proprietor of independent schools is expected to do next"/>
    <s v="Indication of the support needed to make improvements"/>
    <m/>
    <m/>
    <s v="Reports should reflect the school’s unique context and development journey. Clear, timely feedback on strengths, areas for improvement and system-level support needs is more helpful than generic recommendations or oversimplified ratings."/>
    <s v="Language and content which reflects the context of the school"/>
    <s v="Clear summary of strengths and areas for development"/>
    <m/>
    <m/>
    <m/>
    <m/>
    <s v="Clear explanation of what the school / local authority / proprietor of independent schools is expected to do next"/>
    <m/>
    <m/>
    <x v="2"/>
    <x v="1"/>
    <s v="Follow-up engagement should be targeted to where it is most needed, ensuring resources are used efficiently to support schools requiring improvement. However, a light-touch check-in for all schools could help share good practice and maintain continuous improvement, without overburdening schools performing well."/>
    <s v="Individual"/>
    <x v="0"/>
    <s v="Senior leader or manager "/>
    <x v="29"/>
    <s v="School Senior Leader"/>
    <m/>
    <x v="0"/>
    <x v="0"/>
    <s v="Primary"/>
    <m/>
    <m/>
    <m/>
    <m/>
    <m/>
    <m/>
    <m/>
    <s v="Not Answered"/>
    <m/>
    <m/>
    <m/>
    <s v="Publish response"/>
    <s v="ANON-E7Y6-NXSM-H"/>
  </r>
  <r>
    <n v="1265"/>
    <m/>
    <s v="c"/>
    <n v="625"/>
    <m/>
    <x v="0"/>
    <x v="2"/>
    <x v="0"/>
    <x v="0"/>
    <x v="1"/>
    <x v="2"/>
    <x v="0"/>
    <m/>
    <x v="0"/>
    <m/>
    <x v="2"/>
    <s v="Be careful here tho. Many parents with ‘an axe to grind’ as a result of an outcome they deemed to not be in their favour when something has gone wrong with their child’s experience of school will most likely have strong negative views which may not be fair and balanced."/>
    <x v="0"/>
    <x v="1"/>
    <x v="1"/>
    <m/>
    <x v="2"/>
    <x v="0"/>
    <x v="0"/>
    <x v="0"/>
    <x v="3"/>
    <x v="0"/>
    <x v="1"/>
    <x v="1"/>
    <x v="0"/>
    <m/>
    <x v="0"/>
    <x v="0"/>
    <x v="0"/>
    <x v="0"/>
    <x v="0"/>
    <x v="0"/>
    <x v="0"/>
    <x v="0"/>
    <x v="0"/>
    <x v="1"/>
    <x v="0"/>
    <x v="0"/>
    <x v="0"/>
    <x v="0"/>
    <x v="1"/>
    <x v="2"/>
    <x v="1"/>
    <x v="1"/>
    <x v="0"/>
    <x v="0"/>
    <x v="0"/>
    <x v="1"/>
    <x v="0"/>
    <x v="0"/>
    <x v="0"/>
    <x v="1"/>
    <x v="5"/>
    <x v="0"/>
    <x v="0"/>
    <x v="0"/>
    <x v="2"/>
    <x v="1"/>
    <x v="1"/>
    <x v="2"/>
    <x v="2"/>
    <x v="1"/>
    <x v="0"/>
    <x v="0"/>
    <x v="0"/>
    <x v="0"/>
    <x v="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m/>
    <s v="Recommendations for improvement"/>
    <m/>
    <m/>
    <m/>
    <x v="2"/>
    <x v="2"/>
    <m/>
    <s v="Individual"/>
    <x v="0"/>
    <s v="Senior leader or manager "/>
    <x v="29"/>
    <s v="School Senior Leader"/>
    <m/>
    <x v="0"/>
    <x v="0"/>
    <m/>
    <m/>
    <m/>
    <s v="Secondary"/>
    <m/>
    <m/>
    <m/>
    <m/>
    <s v="Not Answered"/>
    <m/>
    <m/>
    <m/>
    <s v="Publish response"/>
    <s v="ANON-E7Y6-NX9V-Z"/>
  </r>
  <r>
    <n v="1266"/>
    <m/>
    <s v="c"/>
    <n v="831"/>
    <m/>
    <x v="0"/>
    <x v="2"/>
    <x v="2"/>
    <x v="2"/>
    <x v="1"/>
    <x v="2"/>
    <x v="0"/>
    <s v="A general chat about their school, what they like about it, what they value and about how they are involved in their learning."/>
    <x v="2"/>
    <m/>
    <x v="3"/>
    <m/>
    <x v="6"/>
    <x v="0"/>
    <x v="2"/>
    <m/>
    <x v="2"/>
    <x v="0"/>
    <x v="0"/>
    <x v="0"/>
    <x v="3"/>
    <x v="1"/>
    <x v="1"/>
    <x v="1"/>
    <x v="0"/>
    <m/>
    <x v="1"/>
    <x v="0"/>
    <x v="1"/>
    <x v="3"/>
    <x v="0"/>
    <x v="0"/>
    <x v="0"/>
    <x v="0"/>
    <x v="0"/>
    <x v="0"/>
    <x v="6"/>
    <x v="1"/>
    <x v="0"/>
    <x v="0"/>
    <x v="0"/>
    <x v="2"/>
    <x v="0"/>
    <x v="0"/>
    <x v="1"/>
    <x v="0"/>
    <x v="1"/>
    <x v="0"/>
    <x v="1"/>
    <x v="0"/>
    <x v="1"/>
    <x v="0"/>
    <x v="4"/>
    <x v="0"/>
    <x v="2"/>
    <x v="1"/>
    <x v="0"/>
    <x v="1"/>
    <x v="0"/>
    <x v="0"/>
    <x v="0"/>
    <x v="0"/>
    <x v="0"/>
    <x v="0"/>
    <x v="0"/>
    <x v="0"/>
    <x v="684"/>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s v="Examples of effective practice"/>
    <m/>
    <m/>
    <m/>
    <m/>
    <x v="2"/>
    <x v="2"/>
    <m/>
    <s v="Individual"/>
    <x v="0"/>
    <s v="Senior leader or manager "/>
    <x v="29"/>
    <s v="School Senior Leader"/>
    <m/>
    <x v="1"/>
    <x v="0"/>
    <s v="Primary"/>
    <m/>
    <m/>
    <m/>
    <m/>
    <m/>
    <m/>
    <m/>
    <s v="Not Answered"/>
    <m/>
    <m/>
    <m/>
    <s v="Publish response"/>
    <s v="ANON-E7Y6-NXTG-C"/>
  </r>
  <r>
    <n v="1267"/>
    <m/>
    <s v="c"/>
    <n v="886"/>
    <m/>
    <x v="0"/>
    <x v="2"/>
    <x v="0"/>
    <x v="0"/>
    <x v="1"/>
    <x v="0"/>
    <x v="0"/>
    <s v="I would like to see children of all stages be more involved in the inspection process.  I felt (through my recent inspection of September 2025) this was somewhat limited."/>
    <x v="0"/>
    <s v="To gain a full context of a school within one week cannot be done without all staff contributing regularly throughout the inspection. _x000a__x000a_There should be greater opportunities for school staff to be engaged more, including conversations around QIs."/>
    <x v="2"/>
    <m/>
    <x v="6"/>
    <x v="1"/>
    <x v="2"/>
    <s v="The inspection process is beyond draining mentally and physically.  Staff work under intense pressures to do the best and work outwith their contractual obligation._x000a__x000a_If an inspection was on a more regular basis, it would be too exhausting."/>
    <x v="1"/>
    <x v="1"/>
    <x v="1"/>
    <x v="1"/>
    <x v="1"/>
    <x v="0"/>
    <x v="1"/>
    <x v="0"/>
    <x v="0"/>
    <s v="Schools should not be graded on an Inspection that has lasted a week, less than.  As this is published, this 'hangs' on to the school for many many years."/>
    <x v="1"/>
    <x v="0"/>
    <x v="1"/>
    <x v="1"/>
    <x v="0"/>
    <x v="0"/>
    <x v="0"/>
    <x v="0"/>
    <x v="1"/>
    <x v="1"/>
    <x v="0"/>
    <x v="1"/>
    <x v="0"/>
    <x v="0"/>
    <x v="0"/>
    <x v="2"/>
    <x v="1"/>
    <x v="0"/>
    <x v="1"/>
    <x v="0"/>
    <x v="0"/>
    <x v="1"/>
    <x v="0"/>
    <x v="0"/>
    <x v="0"/>
    <x v="1"/>
    <x v="2"/>
    <x v="0"/>
    <x v="0"/>
    <x v="0"/>
    <x v="2"/>
    <x v="1"/>
    <x v="0"/>
    <x v="2"/>
    <x v="2"/>
    <x v="0"/>
    <x v="0"/>
    <x v="0"/>
    <x v="0"/>
    <x v="0"/>
    <x v="685"/>
    <x v="1"/>
    <x v="0"/>
    <x v="1"/>
    <x v="0"/>
    <x v="1"/>
    <s v="Recommendations for improvement"/>
    <m/>
    <m/>
    <m/>
    <m/>
    <m/>
    <s v="Language and content which reflects the context of the school"/>
    <s v="Clear summary of strengths and areas for development"/>
    <m/>
    <s v="Clear explanation of any inspection grades if these are part of the inspection"/>
    <s v="Examples of effective practice"/>
    <s v="Recommendations for improvement"/>
    <m/>
    <m/>
    <m/>
    <x v="6"/>
    <x v="0"/>
    <s v="It has felt like a big build up, to then almost nothing after they leave, as they are &quot;onto the next school&quot; and we are now &quot;old news&quot;."/>
    <s v="Individual"/>
    <x v="0"/>
    <s v="Senior leader or manager "/>
    <x v="29"/>
    <s v="School Senior Leader"/>
    <m/>
    <x v="0"/>
    <x v="0"/>
    <s v="Primary"/>
    <m/>
    <m/>
    <m/>
    <m/>
    <m/>
    <m/>
    <m/>
    <s v="Local authority"/>
    <m/>
    <m/>
    <m/>
    <s v="Publish response"/>
    <s v="ANON-E7Y6-NXP3-M"/>
  </r>
  <r>
    <n v="1268"/>
    <m/>
    <s v="c"/>
    <n v="898"/>
    <m/>
    <x v="0"/>
    <x v="2"/>
    <x v="0"/>
    <x v="1"/>
    <x v="1"/>
    <x v="2"/>
    <x v="2"/>
    <s v="Ensure all interactions are accessible in BSL, using qualified interpreters. However, this must be applied sensitively, recognising that not all deaf learners have the linguistic skills to fully access a BSL interpreter. Using visual strategies, AAC aids may be more appropriate.Questions should be presented in accessible formats such as signed video clips, symbols, or pictures, allowing children to respond in ways that reflect their development. Familiar staff who understand each child’s needs should facilitate communication, ensuring responses are accurately conveyed without influencing what the child wishes to express."/>
    <x v="1"/>
    <s v="Current methods often capture only a partial picture, especially in complex ASN and Deaf Education settings. Staff at all levels hold valuable insight into learners’ needs and daily practice that may not emerge through questionnaires alone. Providing more flexible and inclusive ways to engage, such as informal discussions, team reflections, or anonymised submissions, would enable more authentic feedback. This approach would enhance trust, recognise professional expertise, and ensure inspection outcomes more accurately reflect the collective experience and strengths of those working directly with children and young people."/>
    <x v="2"/>
    <s v="Parental perspectives provide vital insight into how well schools communicate, support, and include families in their children’s learning—particularly in ASN and Deaf Education settings, where collaboration is essential. Current approaches, often limited to online surveys, can exclude families facing language, digital, or accessibility barriers. Offering a wider range of options such as BSL-accessible consultations, small group discussions, or individual conversations would ensure all families can contribute meaningfully. A more relaxed method of communicating with parents would echo the nurturing approaches used in schools."/>
    <x v="5"/>
    <x v="0"/>
    <x v="3"/>
    <s v="The frequency of school inspections is less important than the purpose and quality of the process. Education systems are complex, and improvement is not achieved through periodic external scrutiny alone. Instead, the focus should be on strengthening the local authority systems and professional networks that provide sustained, evidence-based support to schools.Inspections should therefore be part of a broader, risk-assessed cycle of quality assurance that evaluates how well these system-level supports are functioning. Regular review of local authority capacity, staffing, and resources is essential to ensure schools receive the help they need to drive meaningful and lasting improvement."/>
    <x v="1"/>
    <x v="1"/>
    <x v="1"/>
    <x v="1"/>
    <x v="1"/>
    <x v="0"/>
    <x v="0"/>
    <x v="1"/>
    <x v="0"/>
    <m/>
    <x v="3"/>
    <x v="328"/>
    <x v="1"/>
    <x v="1"/>
    <x v="0"/>
    <x v="0"/>
    <x v="0"/>
    <x v="0"/>
    <x v="0"/>
    <x v="0"/>
    <x v="6"/>
    <x v="1"/>
    <x v="0"/>
    <x v="0"/>
    <x v="0"/>
    <x v="2"/>
    <x v="0"/>
    <x v="0"/>
    <x v="1"/>
    <x v="0"/>
    <x v="1"/>
    <x v="1"/>
    <x v="0"/>
    <x v="1"/>
    <x v="1"/>
    <x v="0"/>
    <x v="0"/>
    <x v="0"/>
    <x v="0"/>
    <x v="0"/>
    <x v="0"/>
    <x v="0"/>
    <x v="0"/>
    <x v="0"/>
    <x v="0"/>
    <x v="0"/>
    <x v="0"/>
    <x v="185"/>
    <x v="0"/>
    <x v="108"/>
    <x v="686"/>
    <x v="1"/>
    <x v="0"/>
    <x v="0"/>
    <x v="1"/>
    <x v="0"/>
    <m/>
    <s v="Clear explanation of what the school / local authority / proprietor of independent schools is expected to do next"/>
    <s v="Indication of the support needed to make improvements"/>
    <m/>
    <m/>
    <s v="Reports are most useful when helping schools understand their strengths and areas for development within the specific context in which they operate. Reports should be timely, with clear key areas for improvement, next steps, and opportunities for follow-up engagement. Staff should have access to reports before public-facing versions, as delays can be demotivating and hinder improvement. A more effective approach would focus on a formative process led by the local authority, with inspections assuring the quality of support and system-level improvement rather than inspecting individual schools in isolation."/>
    <s v="Language and content which reflects the context of the school"/>
    <s v="Clear summary of strengths and areas for development"/>
    <m/>
    <m/>
    <m/>
    <m/>
    <s v="Clear explanation of what the school / local authority / proprietor of independent schools is expected to do next"/>
    <m/>
    <m/>
    <x v="3"/>
    <x v="1"/>
    <s v="The focus of inspection should be the robustness of local authority systems to support school improvement."/>
    <s v="Individual"/>
    <x v="0"/>
    <s v="Senior leader or manager "/>
    <x v="29"/>
    <s v="School Senior Leader"/>
    <m/>
    <x v="0"/>
    <x v="0"/>
    <m/>
    <m/>
    <m/>
    <m/>
    <m/>
    <m/>
    <s v="Other, please state:"/>
    <s v="Deaf Education"/>
    <s v="Not Answered"/>
    <m/>
    <m/>
    <m/>
    <s v="Publish response"/>
    <s v="ANON-E7Y6-NX54-T"/>
  </r>
  <r>
    <n v="1269"/>
    <m/>
    <s v="c"/>
    <n v="904"/>
    <m/>
    <x v="0"/>
    <x v="2"/>
    <x v="0"/>
    <x v="0"/>
    <x v="1"/>
    <x v="4"/>
    <x v="0"/>
    <s v="In my experience, involvement of senior leaders in shared visit is a tokenistic gesture and should be an essential element."/>
    <x v="0"/>
    <s v="Small focus groups _x000a_Online meetings with inspectors pre inspection"/>
    <x v="2"/>
    <m/>
    <x v="3"/>
    <x v="0"/>
    <x v="1"/>
    <m/>
    <x v="2"/>
    <x v="0"/>
    <x v="2"/>
    <x v="2"/>
    <x v="1"/>
    <x v="0"/>
    <x v="0"/>
    <x v="1"/>
    <x v="0"/>
    <m/>
    <x v="1"/>
    <x v="0"/>
    <x v="3"/>
    <x v="1"/>
    <x v="0"/>
    <x v="0"/>
    <x v="0"/>
    <x v="2"/>
    <x v="1"/>
    <x v="0"/>
    <x v="2"/>
    <x v="1"/>
    <x v="0"/>
    <x v="0"/>
    <x v="0"/>
    <x v="2"/>
    <x v="0"/>
    <x v="0"/>
    <x v="0"/>
    <x v="1"/>
    <x v="1"/>
    <x v="1"/>
    <x v="0"/>
    <x v="0"/>
    <x v="1"/>
    <x v="0"/>
    <x v="2"/>
    <x v="2"/>
    <x v="2"/>
    <x v="1"/>
    <x v="0"/>
    <x v="0"/>
    <x v="1"/>
    <x v="2"/>
    <x v="2"/>
    <x v="1"/>
    <x v="0"/>
    <x v="0"/>
    <x v="0"/>
    <x v="0"/>
    <x v="687"/>
    <x v="0"/>
    <x v="0"/>
    <x v="0"/>
    <x v="1"/>
    <x v="0"/>
    <m/>
    <s v="Clear explanation of what the school / local authority / proprietor of independent schools is expected to do next"/>
    <m/>
    <s v="Any planned follow-up activity by HM Inspectors"/>
    <m/>
    <m/>
    <m/>
    <s v="Clear summary of strengths and areas for development"/>
    <m/>
    <m/>
    <m/>
    <s v="Recommendations for improvement"/>
    <s v="Clear explanation of what the school / local authority / proprietor of independent schools is expected to do next"/>
    <m/>
    <m/>
    <x v="2"/>
    <x v="2"/>
    <m/>
    <s v="Individual"/>
    <x v="0"/>
    <s v="Senior leader or manager "/>
    <x v="29"/>
    <s v="School Senior Leader"/>
    <m/>
    <x v="0"/>
    <x v="0"/>
    <s v="Primary"/>
    <m/>
    <m/>
    <m/>
    <m/>
    <m/>
    <m/>
    <m/>
    <s v="Not Answered"/>
    <m/>
    <m/>
    <m/>
    <s v="Publish response"/>
    <s v="ANON-E7Y6-NX5Y-Y"/>
  </r>
  <r>
    <n v="1270"/>
    <m/>
    <s v="c"/>
    <n v="906"/>
    <m/>
    <x v="0"/>
    <x v="2"/>
    <x v="0"/>
    <x v="1"/>
    <x v="1"/>
    <x v="2"/>
    <x v="2"/>
    <s v="Knowing children’s names &amp; different needs is an essential part of ensuring that their views are effectively and usefully elicited.  This might be more effectively achieved through activities prior to inspection with staff they are familiar with and/or providing prior access to materials which will help them understand the types of questions they might be faced with and the ways in which those discussions might be facilitated."/>
    <x v="1"/>
    <s v="Ultimately, the inspection experience and outputs are about the work of the school staff team.  They should be afforded greater opportunity to engage with any process of inspection while underway and the subsequent reports flowing from it – prior to any public facing report or publication."/>
    <x v="2"/>
    <s v="Some parents are intimidated by the formal approach of meetings, suggesting that a more open and relaxed approach would support greater engagement.  This point is about the nature of engagement with parents rather than a call for more or less engagement."/>
    <x v="5"/>
    <x v="0"/>
    <x v="3"/>
    <s v="This is the wrong question.  The frequency of school inspections is immaterial as inspection is not the way to support school improvement.  Instead Local Authority systems and staffing to support schools must be properly resourced and this system-level driver of quality and improvement should be the focus of inspection activity on a regular and risk-based basis."/>
    <x v="1"/>
    <x v="1"/>
    <x v="1"/>
    <x v="1"/>
    <x v="1"/>
    <x v="0"/>
    <x v="0"/>
    <x v="1"/>
    <x v="0"/>
    <m/>
    <x v="3"/>
    <x v="329"/>
    <x v="1"/>
    <x v="1"/>
    <x v="0"/>
    <x v="0"/>
    <x v="1"/>
    <x v="0"/>
    <x v="1"/>
    <x v="0"/>
    <x v="6"/>
    <x v="1"/>
    <x v="0"/>
    <x v="0"/>
    <x v="0"/>
    <x v="2"/>
    <x v="0"/>
    <x v="0"/>
    <x v="1"/>
    <x v="0"/>
    <x v="1"/>
    <x v="1"/>
    <x v="0"/>
    <x v="1"/>
    <x v="1"/>
    <x v="0"/>
    <x v="0"/>
    <x v="0"/>
    <x v="0"/>
    <x v="0"/>
    <x v="0"/>
    <x v="0"/>
    <x v="0"/>
    <x v="1"/>
    <x v="2"/>
    <x v="0"/>
    <x v="0"/>
    <x v="186"/>
    <x v="0"/>
    <x v="109"/>
    <x v="540"/>
    <x v="1"/>
    <x v="0"/>
    <x v="0"/>
    <x v="1"/>
    <x v="0"/>
    <m/>
    <s v="Clear explanation of what the school / local authority / proprietor of independent schools is expected to do next"/>
    <s v="Indication of the support needed to make improvements"/>
    <m/>
    <m/>
    <s v="An inspection report would be useful if it performs a formative function rather than a summative judgement about a school’s performance at one moment in time. _x000a_This means understanding the current context of a school, including the resources available to it and the parameters it is operating in locally.  Any report needs to be produced swiftly following a visit, it must be clear about key areas for development and next steps, including any planned follow up engagement._x000a_A public facing summative report acts against the objective of enabling improvement. This is particularly the case when reports are published at the same time as the staff team see them."/>
    <s v="Language and content which reflects the context of the school"/>
    <s v="Clear summary of strengths and areas for development"/>
    <m/>
    <m/>
    <m/>
    <m/>
    <s v="Clear explanation of what the school / local authority / proprietor of independent schools is expected to do next"/>
    <m/>
    <m/>
    <x v="3"/>
    <x v="4"/>
    <s v="Where HMIe has determined that a school needs support to make improvements it would seem appropriate that this resulted in further engagement.  The primary reason for this would be that HMIe would have the fullest understanding of their findings and should seek to assist the school in acting upon them."/>
    <s v="Individual"/>
    <x v="0"/>
    <s v="Senior leader or manager "/>
    <x v="29"/>
    <s v="School Senior Leader"/>
    <m/>
    <x v="0"/>
    <x v="0"/>
    <s v="Primary"/>
    <m/>
    <m/>
    <m/>
    <m/>
    <m/>
    <m/>
    <m/>
    <s v="Not Answered"/>
    <m/>
    <m/>
    <m/>
    <s v="Publish response"/>
    <s v="ANON-E7Y6-NX59-Y"/>
  </r>
  <r>
    <n v="1271"/>
    <m/>
    <s v="c"/>
    <n v="925"/>
    <m/>
    <x v="0"/>
    <x v="2"/>
    <x v="4"/>
    <x v="4"/>
    <x v="6"/>
    <x v="3"/>
    <x v="5"/>
    <m/>
    <x v="6"/>
    <m/>
    <x v="5"/>
    <m/>
    <x v="4"/>
    <x v="4"/>
    <x v="5"/>
    <m/>
    <x v="5"/>
    <x v="4"/>
    <x v="3"/>
    <x v="3"/>
    <x v="2"/>
    <x v="1"/>
    <x v="0"/>
    <x v="1"/>
    <x v="0"/>
    <m/>
    <x v="4"/>
    <x v="0"/>
    <x v="2"/>
    <x v="5"/>
    <x v="5"/>
    <x v="4"/>
    <x v="5"/>
    <x v="5"/>
    <x v="2"/>
    <x v="2"/>
    <x v="1"/>
    <x v="2"/>
    <x v="3"/>
    <x v="3"/>
    <x v="2"/>
    <x v="3"/>
    <x v="2"/>
    <x v="2"/>
    <x v="3"/>
    <x v="2"/>
    <x v="2"/>
    <x v="2"/>
    <x v="2"/>
    <x v="3"/>
    <x v="2"/>
    <x v="2"/>
    <x v="3"/>
    <x v="3"/>
    <x v="1"/>
    <x v="2"/>
    <x v="1"/>
    <x v="2"/>
    <x v="2"/>
    <x v="3"/>
    <x v="3"/>
    <x v="2"/>
    <x v="2"/>
    <x v="187"/>
    <x v="2"/>
    <x v="0"/>
    <x v="1"/>
    <x v="0"/>
    <x v="1"/>
    <x v="0"/>
    <x v="1"/>
    <x v="0"/>
    <m/>
    <m/>
    <m/>
    <m/>
    <m/>
    <s v="Absolutely no need to wait for up to 12 weeks for the findings of an inspection. If the inspection team validates the school’s own self evaluation then the findings should be shared within a week or two. _x000a_I understand that quality assurance is required if HMI are moving grades up or down and this should rightly take longer, but 12 weeks is unfair and unacceptable."/>
    <m/>
    <m/>
    <s v="Timely publication after the inspection"/>
    <m/>
    <m/>
    <m/>
    <m/>
    <m/>
    <m/>
    <x v="4"/>
    <x v="3"/>
    <s v="Schools should be given a feedback form to complete following the inspection so that they too can provide feedback. This should ask how schools found the full inspection process, how they were treated by the team, if the inspection process would help them on their improvement journey etc"/>
    <s v="Individual"/>
    <x v="0"/>
    <s v="Senior leader or manager "/>
    <x v="29"/>
    <s v="School Senior Leader"/>
    <m/>
    <x v="0"/>
    <x v="0"/>
    <s v="Primary"/>
    <m/>
    <m/>
    <m/>
    <m/>
    <m/>
    <m/>
    <m/>
    <s v="Not Answered"/>
    <m/>
    <m/>
    <m/>
    <s v="Publish response"/>
    <s v="ANON-E7Y6-NXAD-P"/>
  </r>
  <r>
    <n v="1272"/>
    <m/>
    <s v="c"/>
    <n v="932"/>
    <m/>
    <x v="0"/>
    <x v="2"/>
    <x v="2"/>
    <x v="0"/>
    <x v="1"/>
    <x v="1"/>
    <x v="2"/>
    <m/>
    <x v="0"/>
    <m/>
    <x v="2"/>
    <m/>
    <x v="6"/>
    <x v="1"/>
    <x v="0"/>
    <m/>
    <x v="1"/>
    <x v="1"/>
    <x v="1"/>
    <x v="1"/>
    <x v="1"/>
    <x v="0"/>
    <x v="1"/>
    <x v="0"/>
    <x v="0"/>
    <m/>
    <x v="1"/>
    <x v="0"/>
    <x v="1"/>
    <x v="1"/>
    <x v="0"/>
    <x v="0"/>
    <x v="0"/>
    <x v="0"/>
    <x v="3"/>
    <x v="0"/>
    <x v="2"/>
    <x v="1"/>
    <x v="1"/>
    <x v="0"/>
    <x v="0"/>
    <x v="2"/>
    <x v="1"/>
    <x v="0"/>
    <x v="0"/>
    <x v="1"/>
    <x v="0"/>
    <x v="1"/>
    <x v="0"/>
    <x v="0"/>
    <x v="1"/>
    <x v="0"/>
    <x v="5"/>
    <x v="0"/>
    <x v="0"/>
    <x v="0"/>
    <x v="0"/>
    <x v="0"/>
    <x v="0"/>
    <x v="2"/>
    <x v="2"/>
    <x v="5"/>
    <x v="1"/>
    <x v="188"/>
    <x v="0"/>
    <x v="0"/>
    <x v="688"/>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6"/>
    <x v="2"/>
    <m/>
    <s v="Individual"/>
    <x v="0"/>
    <s v="Senior leader or manager "/>
    <x v="29"/>
    <s v="School Senior Leader"/>
    <m/>
    <x v="1"/>
    <x v="0"/>
    <s v="Primary"/>
    <m/>
    <m/>
    <m/>
    <m/>
    <m/>
    <m/>
    <m/>
    <s v="Local authority"/>
    <m/>
    <m/>
    <s v="I support the AHDS response to the proposed changes, as directed to in their letter."/>
    <s v="Publish response"/>
    <s v="ANON-E7Y6-NXAB-M"/>
  </r>
  <r>
    <n v="1273"/>
    <m/>
    <s v="c"/>
    <n v="936"/>
    <m/>
    <x v="0"/>
    <x v="2"/>
    <x v="1"/>
    <x v="5"/>
    <x v="0"/>
    <x v="0"/>
    <x v="2"/>
    <s v="Pupil discussions._x000a_Review current evidence held by schools/nursery."/>
    <x v="1"/>
    <s v="Focus groups - anonymous questionnaires can sometimes run the risk of no accountability."/>
    <x v="1"/>
    <m/>
    <x v="1"/>
    <x v="1"/>
    <x v="0"/>
    <s v="School inspections should be on a cycle and should be supportive. The additional work load is concerning to prepare and could be possible from annual improvement plan and reporting."/>
    <x v="1"/>
    <x v="1"/>
    <x v="6"/>
    <x v="1"/>
    <x v="2"/>
    <x v="0"/>
    <x v="0"/>
    <x v="1"/>
    <x v="0"/>
    <m/>
    <x v="3"/>
    <x v="330"/>
    <x v="0"/>
    <x v="0"/>
    <x v="0"/>
    <x v="0"/>
    <x v="1"/>
    <x v="1"/>
    <x v="1"/>
    <x v="1"/>
    <x v="0"/>
    <x v="1"/>
    <x v="4"/>
    <x v="0"/>
    <x v="0"/>
    <x v="0"/>
    <x v="0"/>
    <x v="0"/>
    <x v="1"/>
    <x v="1"/>
    <x v="1"/>
    <x v="0"/>
    <x v="0"/>
    <x v="4"/>
    <x v="1"/>
    <x v="0"/>
    <x v="1"/>
    <x v="0"/>
    <x v="0"/>
    <x v="0"/>
    <x v="0"/>
    <x v="1"/>
    <x v="0"/>
    <x v="1"/>
    <x v="1"/>
    <x v="1"/>
    <x v="0"/>
    <x v="0"/>
    <x v="0"/>
    <x v="0"/>
    <x v="689"/>
    <x v="0"/>
    <x v="0"/>
    <x v="1"/>
    <x v="1"/>
    <x v="1"/>
    <m/>
    <m/>
    <s v="Indication of the support needed to make improvements"/>
    <m/>
    <m/>
    <m/>
    <s v="Language and content which reflects the context of the school"/>
    <s v="Clear summary of strengths and areas for development"/>
    <m/>
    <m/>
    <s v="Examples of effective practice"/>
    <m/>
    <m/>
    <s v="Indication of the support needed to make improvements"/>
    <m/>
    <x v="2"/>
    <x v="2"/>
    <m/>
    <s v="Individual"/>
    <x v="0"/>
    <s v="Senior leader or manager "/>
    <x v="29"/>
    <s v="School Senior Leader"/>
    <m/>
    <x v="0"/>
    <x v="0"/>
    <s v="Primary"/>
    <m/>
    <m/>
    <m/>
    <m/>
    <m/>
    <m/>
    <m/>
    <s v="Not Answered"/>
    <m/>
    <m/>
    <s v="I’ve just watched a peer HT go through a recent inspection and whilst it was positive, I have grave concerns over the additional workload and stress that this has on Head Teachers, leadership teams and staff. As an establishment who is due HMIe this process fills me with dread and anxiety over the unmanageable amount of hours required to prepare for the visit, which we are continually reminded is ‘supportive’."/>
    <s v="Publish response"/>
    <s v="ANON-E7Y6-NXA8-A"/>
  </r>
  <r>
    <n v="1274"/>
    <s v="camp"/>
    <s v="c"/>
    <n v="1042"/>
    <m/>
    <x v="0"/>
    <x v="2"/>
    <x v="2"/>
    <x v="1"/>
    <x v="1"/>
    <x v="1"/>
    <x v="3"/>
    <s v="The quality of the participation and responses of children and young people is more important than the quantity. Ensuring that any interaction with children and young people is at an accessible level, where they feel comfortable in responding is vital. The approaches taken therefore have to take into account the age, stage, maturity and capacity of the pupils._x000a__x000a_Within Catholic school Inspections it would be beneficial to have opportunities for pupils to share the ways in which the lives faith experience of their education is helping them to develop their gifts, talents, skills, knowledge, attributes and character."/>
    <x v="2"/>
    <s v="The question states “increased opportunities”. There are currently a rich number of opportunities, with flexibility for staff to contribute in ways that they feel comfortable with. It would be important to understand what the increased opportunities might look like, how they would ensure an equitable approach for all staff to contribute and how the contributions would be weighted in terms of the outcome of the inspection. We would of course always want staff to have valuable and purposeful opportunities to contribute – in a Catholic school this is very much in line with our synodal approach."/>
    <x v="3"/>
    <s v="As with the previous two questions, we consider the quality not the quantity important. Opportunities for parents and carers have to remove any barriers to participation, be accessible, be meaningful and like the pupils and teachers needs to be able to influence the outcome. Opportunity for parents to express why they have chosen a school of faith, and the ways in which this is having an impact on their children would be helpful. This is not necessarily done simply by increasing opportunities, but rather by reviewing effectiveness and current opportunities, such as current questions, prompts and priorities that HMIe are “looking “ for, and changing/removing those that are not helpful."/>
    <x v="5"/>
    <x v="3"/>
    <x v="3"/>
    <s v="These questions presume that the current model will remain and pushes responses to commit to a frequency and selection process for this._x000a__x000a__x000a_There is a culture of “waiting for Inspection” that needs to be altered. Any model needs to be combined with an opportunity to have a flexible, localised approach that is reactive to school needs and national priorities. Perhaps a focus more on why we are inspecting/verifying would help identify the frequency of external/ national verification of internal self improvement and evaluation, developed and delivered in tandem with the Local Authority, parents and the community."/>
    <x v="1"/>
    <x v="1"/>
    <x v="1"/>
    <x v="1"/>
    <x v="2"/>
    <x v="0"/>
    <x v="0"/>
    <x v="1"/>
    <x v="0"/>
    <s v="We would ask whether it should be an Inspection Report or an Account/Record of the continuous improvement model that the local authority and schools are engaged with. The publication, however it is named, should be the conclusion of a “moment in time” within this continuous improvement, and any future publication should tell the next chapter in this Local Authority or schools journey through improvement. The publication should be a qualitative conclusion, in clear English, that has the scope and freedom to explicitly share the school’s story, including the impact of being a denominational school, if this is the case."/>
    <x v="3"/>
    <x v="331"/>
    <x v="1"/>
    <x v="1"/>
    <x v="0"/>
    <x v="0"/>
    <x v="0"/>
    <x v="0"/>
    <x v="1"/>
    <x v="0"/>
    <x v="5"/>
    <x v="1"/>
    <x v="2"/>
    <x v="1"/>
    <x v="0"/>
    <x v="0"/>
    <x v="0"/>
    <x v="0"/>
    <x v="1"/>
    <x v="1"/>
    <x v="1"/>
    <x v="0"/>
    <x v="1"/>
    <x v="1"/>
    <x v="1"/>
    <x v="0"/>
    <x v="4"/>
    <x v="4"/>
    <x v="2"/>
    <x v="1"/>
    <x v="0"/>
    <x v="1"/>
    <x v="0"/>
    <x v="2"/>
    <x v="0"/>
    <x v="0"/>
    <x v="1"/>
    <x v="150"/>
    <x v="3"/>
    <x v="110"/>
    <x v="690"/>
    <x v="1"/>
    <x v="0"/>
    <x v="0"/>
    <x v="1"/>
    <x v="0"/>
    <s v="Recommendations for improvement"/>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m/>
    <m/>
    <m/>
    <m/>
    <s v="Clear explanation of what the school / local authority / proprietor of independent schools is expected to do next"/>
    <m/>
    <m/>
    <x v="3"/>
    <x v="1"/>
    <m/>
    <s v="Individual"/>
    <x v="0"/>
    <s v="Senior leader or manager "/>
    <x v="29"/>
    <s v="School Senior Leader"/>
    <m/>
    <x v="0"/>
    <x v="0"/>
    <s v="Primary"/>
    <m/>
    <m/>
    <m/>
    <m/>
    <m/>
    <m/>
    <m/>
    <s v="Local authority"/>
    <m/>
    <m/>
    <m/>
    <s v="Publish response"/>
    <s v="ANON-E7Y6-N4XH-D"/>
  </r>
  <r>
    <n v="1275"/>
    <s v="camp"/>
    <s v="c"/>
    <n v="1046"/>
    <m/>
    <x v="0"/>
    <x v="2"/>
    <x v="2"/>
    <x v="1"/>
    <x v="1"/>
    <x v="1"/>
    <x v="3"/>
    <s v="If the Inspection model is to remain with a similar approach, then we would strongly agree that associate assessors would strengthen the inspection._x000a_We do however add that this always depends on the assessor, their training and what real influence they have on the process and final report.  Our representation would be that, should the Inspection model remain the same/similar, there is greater cognisance given to the inclusion of associate assessors with experience and expertise in Catholic Education aligned with the Inspection Team for any Catholic school."/>
    <x v="2"/>
    <s v="The question states “increased opportunities”.  There are currently a rich number of opportunities, with flexibility for staff to contribute in ways that they feel comfortable with.  It would be important to understand what the increased opportunities might look like, how they would ensure an equitable approach for all staff to contribute and how the contributions would be weighted in terms of the outcome of the inspection.  We would of course always want staff to have valuable and purposeful opportunities to contribute – in a Catholic school this is very much in line with our synodal approach."/>
    <x v="3"/>
    <s v="As with the previous two questions, we consider the quality not the quantity important.  Opportunities for parents and carers have to remove any barriers to participation, be accessible, be meaningful and like the pupils and teachers needs to be able to influence the outcome.  Opportunity for parents to express why they have chosen a school of faith, and the ways in which this is having an impact on their children would be helpful.  This is not necessarily done simply by increasing opportunities, but rather by reviewing effectiveness and current opportunities, such as current questions, prompts and priorities that HMIe are “looking “ for, and changing/removing those that are not helpful."/>
    <x v="5"/>
    <x v="2"/>
    <x v="3"/>
    <m/>
    <x v="1"/>
    <x v="1"/>
    <x v="1"/>
    <x v="1"/>
    <x v="0"/>
    <x v="0"/>
    <x v="0"/>
    <x v="1"/>
    <x v="0"/>
    <m/>
    <x v="3"/>
    <x v="332"/>
    <x v="1"/>
    <x v="1"/>
    <x v="0"/>
    <x v="0"/>
    <x v="0"/>
    <x v="0"/>
    <x v="1"/>
    <x v="0"/>
    <x v="5"/>
    <x v="1"/>
    <x v="2"/>
    <x v="1"/>
    <x v="0"/>
    <x v="0"/>
    <x v="0"/>
    <x v="0"/>
    <x v="1"/>
    <x v="1"/>
    <x v="1"/>
    <x v="0"/>
    <x v="1"/>
    <x v="1"/>
    <x v="1"/>
    <x v="0"/>
    <x v="4"/>
    <x v="4"/>
    <x v="2"/>
    <x v="1"/>
    <x v="0"/>
    <x v="1"/>
    <x v="0"/>
    <x v="0"/>
    <x v="0"/>
    <x v="0"/>
    <x v="1"/>
    <x v="150"/>
    <x v="3"/>
    <x v="93"/>
    <x v="599"/>
    <x v="1"/>
    <x v="0"/>
    <x v="0"/>
    <x v="1"/>
    <x v="0"/>
    <s v="Recommendations for improvement"/>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m/>
    <m/>
    <m/>
    <m/>
    <s v="Clear explanation of what the school / local authority / proprietor of independent schools is expected to do next"/>
    <m/>
    <m/>
    <x v="3"/>
    <x v="1"/>
    <s v="Follow up and disengagement should be negotiated between the school, LA and HMIE.  There should not be a culture where schools are “engaged” with HMIE for years at a time. Where the Inspection has captured detail of the Catholic dimension of the school, and where this needs support, the Church should also be involved in any follow up."/>
    <s v="Individual"/>
    <x v="0"/>
    <s v="Senior leader or manager "/>
    <x v="29"/>
    <s v="School Senior Leader"/>
    <m/>
    <x v="0"/>
    <x v="0"/>
    <m/>
    <m/>
    <m/>
    <s v="Secondary"/>
    <m/>
    <m/>
    <m/>
    <m/>
    <s v="Not Answered"/>
    <m/>
    <m/>
    <m/>
    <s v="Do not publish response"/>
    <s v="ANON-E7Y6-N4X8-W"/>
  </r>
  <r>
    <n v="1276"/>
    <m/>
    <s v="c"/>
    <n v="1094"/>
    <m/>
    <x v="0"/>
    <x v="2"/>
    <x v="2"/>
    <x v="0"/>
    <x v="1"/>
    <x v="2"/>
    <x v="2"/>
    <s v="Schools should be able to provide evidence of how young people's views have shaped improvements and young people should be able to articulate this - so wider than just during inspection week._x000a__x000a_It might also be good for an Inspection team to ask for specific learners - be they for representative groups or with a more specific focus, such as universal support, preparation for future pathways, how being equipped for next steps, extent to which they are developing personally, socially, emotionally etc"/>
    <x v="6"/>
    <s v="Need to avoid interrupting the learning of young people during inspection week so needs to be managed carefully. The professional dialogue time and drop-ins often work well but can be very busy. Could the Inspectorate work with the LA on this - eg, LA links gather views and evidence over a longer period of time for their schools as part of the evidence base. This would ensure closer engagement with schools for learning and improvement. They could focus on the cluster of schools within 2-3 years of inspection and show how schools had responded to feedback in the interim. Could be general or take a learning community approach or identified Faculty approaches where improvement required."/>
    <x v="3"/>
    <m/>
    <x v="2"/>
    <x v="2"/>
    <x v="5"/>
    <s v="I think as long as LAs remain they should be better equipped to be overseeing the quality of provision and to ensuring the right improvements are being pursued and secured in their schools._x000a__x000a_If this is better done then I believe every 10 years is probably about right with the caveat that the LA can ask for an inspection of a school which does not seem to be delivering key improvements.  There is a bit to go for LAs to put schools forward and would need a revised inspection model to work. LAs should be using their AAs fully to support improvements in schools."/>
    <x v="4"/>
    <x v="0"/>
    <x v="1"/>
    <x v="2"/>
    <x v="1"/>
    <x v="0"/>
    <x v="1"/>
    <x v="0"/>
    <x v="0"/>
    <s v="A statement that indicates practice worth sharing, if applicable_x000a__x000a_General comment:_x000a_I think there needs to be complete revision of the QIs to ensure that the principles of CfE and the holistic development of every child is captured and the extent to which young people are being equipped for the world in which they are going to live and work. While all QIs would need refreshed, current 3.2 must better reflect the needs coming through and range of qualifications and accreditation on offer and not just reveal the demographics of Scotland. 3.1 is far too big at present and the curriculum has to be a focal point of any inspection. Stronger focus on a school's improvement journey would be helpful."/>
    <x v="1"/>
    <x v="333"/>
    <x v="0"/>
    <x v="4"/>
    <x v="1"/>
    <x v="1"/>
    <x v="1"/>
    <x v="1"/>
    <x v="1"/>
    <x v="0"/>
    <x v="3"/>
    <x v="0"/>
    <x v="0"/>
    <x v="0"/>
    <x v="0"/>
    <x v="2"/>
    <x v="0"/>
    <x v="0"/>
    <x v="1"/>
    <x v="1"/>
    <x v="1"/>
    <x v="0"/>
    <x v="0"/>
    <x v="1"/>
    <x v="1"/>
    <x v="0"/>
    <x v="0"/>
    <x v="4"/>
    <x v="0"/>
    <x v="1"/>
    <x v="0"/>
    <x v="1"/>
    <x v="0"/>
    <x v="0"/>
    <x v="2"/>
    <x v="1"/>
    <x v="0"/>
    <x v="0"/>
    <x v="0"/>
    <x v="0"/>
    <x v="691"/>
    <x v="1"/>
    <x v="0"/>
    <x v="1"/>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m/>
    <m/>
    <m/>
    <m/>
    <m/>
    <x v="2"/>
    <x v="3"/>
    <m/>
    <s v="Individual"/>
    <x v="0"/>
    <s v="Senior leader or manager "/>
    <x v="29"/>
    <s v="School Senior Leader"/>
    <m/>
    <x v="0"/>
    <x v="0"/>
    <m/>
    <m/>
    <m/>
    <s v="Secondary"/>
    <m/>
    <m/>
    <m/>
    <m/>
    <s v="Not Answered"/>
    <m/>
    <m/>
    <m/>
    <s v="Publish response"/>
    <s v="ANON-E7Y6-N4C6-6"/>
  </r>
  <r>
    <n v="1277"/>
    <m/>
    <s v="c"/>
    <n v="1128"/>
    <m/>
    <x v="0"/>
    <x v="2"/>
    <x v="2"/>
    <x v="1"/>
    <x v="1"/>
    <x v="2"/>
    <x v="3"/>
    <s v="Pupil voice in inspection is vital. It may not be necessary to increase the level of pupil consultation that already exists.  It is essential that pupils have the opportunity for quality input."/>
    <x v="1"/>
    <s v="Whatever is agreed, the opportunity for school staff to contribute should be manageable within the day-to day running of the school. Staff are already involved in focus groups and should have the chance of drop in sessions with inspectors if there are things they would like to share about their work."/>
    <x v="3"/>
    <s v="PArents will have the opportunity to contribute through questionnaires in the first instance.  Given the use of modern technology, is there any reason why the views of all parents cannot be collected through questionnaires?  Parents and schools are vital partners in the education of young people, and, as such, the opportunity for parents to join focus groups should be maintained."/>
    <x v="2"/>
    <x v="0"/>
    <x v="2"/>
    <s v="Where schools and local authorities can clearly evidence that schools can self-evaluate their work and make improvements based on sound judgments, and that they reliably rate themselves at the upper end of whatever scale exists, there should be a reduced need for frequent school inspections.  Schools could be visited less frequently where the local authority rates the provision from schools highly and any local authority self-evaluation exercises correlate with inspections that do take place within that local authority.  There would be a need to ensure that all local authorities have sufficient capacity to carry our their role to the required standard."/>
    <x v="3"/>
    <x v="2"/>
    <x v="0"/>
    <x v="1"/>
    <x v="3"/>
    <x v="0"/>
    <x v="0"/>
    <x v="1"/>
    <x v="0"/>
    <m/>
    <x v="3"/>
    <x v="334"/>
    <x v="1"/>
    <x v="1"/>
    <x v="0"/>
    <x v="0"/>
    <x v="0"/>
    <x v="0"/>
    <x v="1"/>
    <x v="0"/>
    <x v="6"/>
    <x v="0"/>
    <x v="2"/>
    <x v="1"/>
    <x v="0"/>
    <x v="0"/>
    <x v="0"/>
    <x v="0"/>
    <x v="1"/>
    <x v="1"/>
    <x v="1"/>
    <x v="0"/>
    <x v="1"/>
    <x v="1"/>
    <x v="1"/>
    <x v="0"/>
    <x v="4"/>
    <x v="4"/>
    <x v="2"/>
    <x v="1"/>
    <x v="0"/>
    <x v="1"/>
    <x v="0"/>
    <x v="0"/>
    <x v="0"/>
    <x v="0"/>
    <x v="1"/>
    <x v="0"/>
    <x v="0"/>
    <x v="0"/>
    <x v="692"/>
    <x v="1"/>
    <x v="0"/>
    <x v="0"/>
    <x v="1"/>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m/>
    <m/>
    <s v="Clear explanation of what the school / local authority / proprietor of independent schools is expected to do next"/>
    <m/>
    <m/>
    <x v="5"/>
    <x v="1"/>
    <s v="Ideally this would be part of an ongoing process.  If not, and clear and significant improvements are required, then this should be time-limited, with clear targets that will allow the school to demonstrate progress."/>
    <s v="Individual"/>
    <x v="0"/>
    <s v="Senior leader or manager "/>
    <x v="29"/>
    <s v="School Senior Leader"/>
    <m/>
    <x v="0"/>
    <x v="0"/>
    <m/>
    <m/>
    <m/>
    <s v="Secondary"/>
    <m/>
    <m/>
    <m/>
    <m/>
    <s v="Not Answered"/>
    <m/>
    <m/>
    <m/>
    <s v="Do not publish response"/>
    <s v="ANON-E7Y6-N4BM-V"/>
  </r>
  <r>
    <n v="1278"/>
    <m/>
    <s v="c"/>
    <n v="364"/>
    <m/>
    <x v="0"/>
    <x v="2"/>
    <x v="0"/>
    <x v="3"/>
    <x v="1"/>
    <x v="6"/>
    <x v="2"/>
    <m/>
    <x v="2"/>
    <m/>
    <x v="3"/>
    <m/>
    <x v="0"/>
    <x v="1"/>
    <x v="3"/>
    <s v="There should be no inspectorate. It brings no improvement. It is not fit for purpose. It constitures a waste of money, time and affort and shiuld be dispanded asap. No evidence supports its continuation. _x000a_(this consultation evidently creates a discourse that excludes this option; I  have only been able to introduce it within this category)"/>
    <x v="3"/>
    <x v="2"/>
    <x v="0"/>
    <x v="1"/>
    <x v="3"/>
    <x v="0"/>
    <x v="0"/>
    <x v="1"/>
    <x v="0"/>
    <s v="However, preferred option is no insoection, as currently constituted."/>
    <x v="3"/>
    <x v="335"/>
    <x v="1"/>
    <x v="0"/>
    <x v="0"/>
    <x v="0"/>
    <x v="0"/>
    <x v="0"/>
    <x v="1"/>
    <x v="1"/>
    <x v="2"/>
    <x v="5"/>
    <x v="1"/>
    <x v="0"/>
    <x v="0"/>
    <x v="4"/>
    <x v="0"/>
    <x v="0"/>
    <x v="0"/>
    <x v="0"/>
    <x v="1"/>
    <x v="3"/>
    <x v="0"/>
    <x v="1"/>
    <x v="1"/>
    <x v="1"/>
    <x v="4"/>
    <x v="4"/>
    <x v="0"/>
    <x v="0"/>
    <x v="3"/>
    <x v="1"/>
    <x v="0"/>
    <x v="2"/>
    <x v="1"/>
    <x v="1"/>
    <x v="3"/>
    <x v="189"/>
    <x v="1"/>
    <x v="0"/>
    <x v="693"/>
    <x v="1"/>
    <x v="0"/>
    <x v="0"/>
    <x v="0"/>
    <x v="1"/>
    <s v="Recommendations for improvement"/>
    <s v="Clear explanation of what the school / local authority / proprietor of independent schools is expected to do next"/>
    <m/>
    <m/>
    <m/>
    <m/>
    <s v="Language and content which reflects the context of the school"/>
    <s v="Clear summary of strengths and areas for development"/>
    <m/>
    <s v="Clear explanation of any inspection grades if these are part of the inspection"/>
    <m/>
    <m/>
    <m/>
    <m/>
    <m/>
    <x v="0"/>
    <x v="4"/>
    <s v="Never"/>
    <s v="Individual"/>
    <x v="0"/>
    <s v="Senior leader or manager "/>
    <x v="29"/>
    <s v="Other, please state:"/>
    <s v="Ex Head Teacher who still does voluntary work in schools."/>
    <x v="0"/>
    <x v="0"/>
    <s v="Primary"/>
    <m/>
    <m/>
    <m/>
    <m/>
    <m/>
    <m/>
    <m/>
    <s v="Not Answered"/>
    <m/>
    <m/>
    <m/>
    <s v="Publish response"/>
    <s v="ANON-E7Y6-NCTV-6"/>
  </r>
  <r>
    <n v="1279"/>
    <m/>
    <s v="a"/>
    <n v="1119"/>
    <m/>
    <x v="0"/>
    <x v="2"/>
    <x v="2"/>
    <x v="0"/>
    <x v="1"/>
    <x v="2"/>
    <x v="3"/>
    <m/>
    <x v="1"/>
    <s v="Within the context provided by SLT"/>
    <x v="4"/>
    <s v="What is there currently is adequate."/>
    <x v="2"/>
    <x v="0"/>
    <x v="2"/>
    <m/>
    <x v="6"/>
    <x v="1"/>
    <x v="0"/>
    <x v="2"/>
    <x v="1"/>
    <x v="0"/>
    <x v="0"/>
    <x v="0"/>
    <x v="1"/>
    <s v="Highlight practice worth sharing"/>
    <x v="1"/>
    <x v="0"/>
    <x v="1"/>
    <x v="2"/>
    <x v="0"/>
    <x v="0"/>
    <x v="0"/>
    <x v="0"/>
    <x v="1"/>
    <x v="0"/>
    <x v="6"/>
    <x v="0"/>
    <x v="2"/>
    <x v="0"/>
    <x v="0"/>
    <x v="4"/>
    <x v="0"/>
    <x v="0"/>
    <x v="1"/>
    <x v="1"/>
    <x v="1"/>
    <x v="0"/>
    <x v="0"/>
    <x v="0"/>
    <x v="1"/>
    <x v="0"/>
    <x v="2"/>
    <x v="0"/>
    <x v="0"/>
    <x v="1"/>
    <x v="0"/>
    <x v="1"/>
    <x v="0"/>
    <x v="0"/>
    <x v="2"/>
    <x v="0"/>
    <x v="1"/>
    <x v="0"/>
    <x v="0"/>
    <x v="0"/>
    <x v="694"/>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s v="Clear explanation of any inspection grades if these are part of the inspection"/>
    <m/>
    <m/>
    <m/>
    <m/>
    <m/>
    <x v="0"/>
    <x v="2"/>
    <s v="Other levels should be supported by Local Authorities (and Education Scotland supporting this where necessary)"/>
    <s v="Organisation"/>
    <x v="0"/>
    <s v="Senior leader or manager "/>
    <x v="29"/>
    <s v="School Senior Leader"/>
    <m/>
    <x v="0"/>
    <x v="0"/>
    <m/>
    <m/>
    <m/>
    <s v="Secondary"/>
    <m/>
    <m/>
    <m/>
    <m/>
    <s v="Other, please state:"/>
    <s v="SLT within a Secondary School"/>
    <m/>
    <m/>
    <s v="Publish response"/>
    <s v="ANON-E7Y6-N4BH-Q"/>
  </r>
  <r>
    <n v="1280"/>
    <s v="camp"/>
    <s v="b"/>
    <n v="1089"/>
    <m/>
    <x v="0"/>
    <x v="2"/>
    <x v="2"/>
    <x v="1"/>
    <x v="0"/>
    <x v="0"/>
    <x v="2"/>
    <s v="The training of Inspectors to ensure that they are able to engage with young people and support them in expressing themselves. _x000a_Consistent approaches at each inspection are required, rather than the current situation where, depending on the school/context, the time given for such things as focus groups and conversations can be different.  _x000a_Within Catholic school Inspections it would be beneficial to have opportunities for pupils to share the ways in which the lives faith experience of their education is helping them to develop their gifts, talents, skills, knowledge, attributes and character."/>
    <x v="0"/>
    <s v="It would be important to understand what the increased opportunities might look like, how they would ensure an equitable approach for all staff to contribute and how the contributions would be weighted in terms of the outcome of the inspection. In a Catholic school this is very much in line with our synodal approach.  Opportunities for staff to share the unique Catholic ethos, culture and values of the school they work in, how this contributes to the learning and teaching of the children, the overall well being within the school and how it links, in an integrated way, to the QI and school improvement planning."/>
    <x v="2"/>
    <s v="Opportunity for parents to express why they have chosen a school of faith, and the ways in which this is having an impact on their children would be helpful.  This is not necessarily done simply by increasing opportunities, but rather by reviewing effectiveness and current opportunities, such as current questions, prompts and priorities that HMIe are “looking “ for, and changing/removing those that are not helpful."/>
    <x v="3"/>
    <x v="0"/>
    <x v="1"/>
    <s v="There is a culture of “waiting for Inspection” that needs to be altered. Any model needs to be combined with an opportunity to have a flexible, localised approach that is reactive to school needs and national priorities.  Perhaps a focus more on why we are inspecting/verifying would help identify the frequency of external/ national verification of internal self improvement and evaluation, developed and delivered in tandem with the Local Authority, parents and the community."/>
    <x v="3"/>
    <x v="2"/>
    <x v="1"/>
    <x v="1"/>
    <x v="3"/>
    <x v="0"/>
    <x v="1"/>
    <x v="1"/>
    <x v="0"/>
    <s v="The publication, however it is named, should be the conclusion of a “moment in time” in a journey of continous improvement. The  publication should be a qualitative conclusion, in clear English, that has the scope and freedom to explicitly share the school’s story, including the impact of being a denominational school, if this is the case."/>
    <x v="0"/>
    <x v="0"/>
    <x v="1"/>
    <x v="1"/>
    <x v="0"/>
    <x v="0"/>
    <x v="0"/>
    <x v="0"/>
    <x v="1"/>
    <x v="0"/>
    <x v="2"/>
    <x v="1"/>
    <x v="2"/>
    <x v="1"/>
    <x v="0"/>
    <x v="0"/>
    <x v="0"/>
    <x v="0"/>
    <x v="1"/>
    <x v="1"/>
    <x v="1"/>
    <x v="0"/>
    <x v="1"/>
    <x v="1"/>
    <x v="1"/>
    <x v="0"/>
    <x v="2"/>
    <x v="0"/>
    <x v="2"/>
    <x v="1"/>
    <x v="0"/>
    <x v="1"/>
    <x v="0"/>
    <x v="0"/>
    <x v="2"/>
    <x v="0"/>
    <x v="1"/>
    <x v="150"/>
    <x v="1"/>
    <x v="111"/>
    <x v="695"/>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s v="Clear explanation of any inspection grades if these are part of the inspection"/>
    <m/>
    <m/>
    <m/>
    <m/>
    <m/>
    <x v="2"/>
    <x v="2"/>
    <m/>
    <s v="Group"/>
    <x v="0"/>
    <s v="Senior leader or manager "/>
    <x v="29"/>
    <s v="Other, please state:"/>
    <s v="HEADTEACHER SECONDARY"/>
    <x v="0"/>
    <x v="0"/>
    <m/>
    <m/>
    <m/>
    <s v="Secondary"/>
    <m/>
    <m/>
    <m/>
    <m/>
    <s v="Not Answered"/>
    <m/>
    <m/>
    <m/>
    <s v="Do not publish response"/>
    <s v="ANON-E7Y6-N4CB-J"/>
  </r>
  <r>
    <n v="1281"/>
    <m/>
    <s v="a"/>
    <n v="440"/>
    <m/>
    <x v="0"/>
    <x v="2"/>
    <x v="2"/>
    <x v="2"/>
    <x v="1"/>
    <x v="2"/>
    <x v="0"/>
    <m/>
    <x v="0"/>
    <m/>
    <x v="0"/>
    <m/>
    <x v="5"/>
    <x v="1"/>
    <x v="2"/>
    <m/>
    <x v="1"/>
    <x v="1"/>
    <x v="6"/>
    <x v="1"/>
    <x v="1"/>
    <x v="1"/>
    <x v="0"/>
    <x v="0"/>
    <x v="0"/>
    <m/>
    <x v="1"/>
    <x v="0"/>
    <x v="1"/>
    <x v="1"/>
    <x v="0"/>
    <x v="0"/>
    <x v="0"/>
    <x v="0"/>
    <x v="0"/>
    <x v="4"/>
    <x v="6"/>
    <x v="0"/>
    <x v="2"/>
    <x v="1"/>
    <x v="0"/>
    <x v="0"/>
    <x v="0"/>
    <x v="0"/>
    <x v="1"/>
    <x v="1"/>
    <x v="1"/>
    <x v="0"/>
    <x v="1"/>
    <x v="1"/>
    <x v="1"/>
    <x v="0"/>
    <x v="4"/>
    <x v="4"/>
    <x v="2"/>
    <x v="1"/>
    <x v="0"/>
    <x v="1"/>
    <x v="0"/>
    <x v="0"/>
    <x v="0"/>
    <x v="0"/>
    <x v="1"/>
    <x v="0"/>
    <x v="0"/>
    <x v="0"/>
    <x v="1"/>
    <x v="0"/>
    <x v="0"/>
    <x v="1"/>
    <x v="1"/>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s v="Examples of effective practice"/>
    <s v="Recommendations for improvement"/>
    <m/>
    <m/>
    <m/>
    <x v="0"/>
    <x v="0"/>
    <m/>
    <s v="Organisation"/>
    <x v="0"/>
    <s v="Senior leader or manager "/>
    <x v="29"/>
    <s v="School Senior Leader"/>
    <m/>
    <x v="0"/>
    <x v="0"/>
    <m/>
    <m/>
    <m/>
    <m/>
    <m/>
    <m/>
    <m/>
    <s v="Asn base in secondary school"/>
    <s v="Local authority"/>
    <m/>
    <m/>
    <m/>
    <s v="Publish response"/>
    <s v="ANON-E7Y6-NCAD-1"/>
  </r>
  <r>
    <n v="1282"/>
    <m/>
    <s v="c"/>
    <n v="674"/>
    <m/>
    <x v="0"/>
    <x v="2"/>
    <x v="0"/>
    <x v="1"/>
    <x v="1"/>
    <x v="0"/>
    <x v="3"/>
    <m/>
    <x v="1"/>
    <m/>
    <x v="2"/>
    <m/>
    <x v="2"/>
    <x v="0"/>
    <x v="1"/>
    <m/>
    <x v="1"/>
    <x v="1"/>
    <x v="6"/>
    <x v="1"/>
    <x v="1"/>
    <x v="0"/>
    <x v="1"/>
    <x v="0"/>
    <x v="0"/>
    <m/>
    <x v="2"/>
    <x v="0"/>
    <x v="1"/>
    <x v="1"/>
    <x v="1"/>
    <x v="1"/>
    <x v="1"/>
    <x v="2"/>
    <x v="0"/>
    <x v="0"/>
    <x v="2"/>
    <x v="1"/>
    <x v="0"/>
    <x v="0"/>
    <x v="0"/>
    <x v="2"/>
    <x v="1"/>
    <x v="0"/>
    <x v="1"/>
    <x v="3"/>
    <x v="1"/>
    <x v="1"/>
    <x v="0"/>
    <x v="1"/>
    <x v="1"/>
    <x v="0"/>
    <x v="2"/>
    <x v="0"/>
    <x v="2"/>
    <x v="1"/>
    <x v="0"/>
    <x v="1"/>
    <x v="0"/>
    <x v="2"/>
    <x v="4"/>
    <x v="1"/>
    <x v="3"/>
    <x v="0"/>
    <x v="0"/>
    <x v="0"/>
    <x v="1"/>
    <x v="1"/>
    <x v="0"/>
    <x v="1"/>
    <x v="1"/>
    <x v="1"/>
    <m/>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m/>
    <m/>
    <m/>
    <m/>
    <m/>
    <s v="Indication of the support needed to make improvements"/>
    <m/>
    <x v="2"/>
    <x v="1"/>
    <m/>
    <s v="Individual"/>
    <x v="0"/>
    <s v="Senior leader or manager "/>
    <x v="30"/>
    <s v="School Senior Leader"/>
    <m/>
    <x v="1"/>
    <x v="0"/>
    <s v="Primary"/>
    <m/>
    <m/>
    <m/>
    <m/>
    <m/>
    <m/>
    <m/>
    <s v="Local authority"/>
    <m/>
    <m/>
    <m/>
    <s v="Publish response"/>
    <s v="ANON-E7Y6-NX2W-T"/>
  </r>
  <r>
    <n v="1283"/>
    <m/>
    <s v="c"/>
    <n v="907"/>
    <m/>
    <x v="0"/>
    <x v="2"/>
    <x v="0"/>
    <x v="1"/>
    <x v="1"/>
    <x v="2"/>
    <x v="2"/>
    <s v="Sample activities and questions shared prior to inspection."/>
    <x v="1"/>
    <s v="Greater input during the inspection week"/>
    <x v="2"/>
    <s v="A lees formal approach to meetings."/>
    <x v="5"/>
    <x v="0"/>
    <x v="3"/>
    <s v="Local Auhtority VSEs and quality assurance should be the way forward to drive forward improvements."/>
    <x v="1"/>
    <x v="1"/>
    <x v="1"/>
    <x v="1"/>
    <x v="1"/>
    <x v="0"/>
    <x v="0"/>
    <x v="1"/>
    <x v="0"/>
    <m/>
    <x v="3"/>
    <x v="336"/>
    <x v="1"/>
    <x v="1"/>
    <x v="0"/>
    <x v="0"/>
    <x v="1"/>
    <x v="0"/>
    <x v="1"/>
    <x v="0"/>
    <x v="6"/>
    <x v="1"/>
    <x v="0"/>
    <x v="0"/>
    <x v="0"/>
    <x v="2"/>
    <x v="0"/>
    <x v="0"/>
    <x v="1"/>
    <x v="0"/>
    <x v="1"/>
    <x v="1"/>
    <x v="0"/>
    <x v="1"/>
    <x v="1"/>
    <x v="0"/>
    <x v="0"/>
    <x v="0"/>
    <x v="0"/>
    <x v="0"/>
    <x v="0"/>
    <x v="0"/>
    <x v="0"/>
    <x v="1"/>
    <x v="3"/>
    <x v="1"/>
    <x v="1"/>
    <x v="190"/>
    <x v="0"/>
    <x v="0"/>
    <x v="696"/>
    <x v="1"/>
    <x v="0"/>
    <x v="0"/>
    <x v="1"/>
    <x v="0"/>
    <m/>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m/>
    <m/>
    <m/>
    <m/>
    <s v="Clear explanation of what the school / local authority / proprietor of independent schools is expected to do next"/>
    <m/>
    <m/>
    <x v="3"/>
    <x v="1"/>
    <m/>
    <s v="Individual"/>
    <x v="0"/>
    <s v="Senior leader or manager "/>
    <x v="30"/>
    <s v="School Senior Leader"/>
    <m/>
    <x v="0"/>
    <x v="0"/>
    <s v="Primary"/>
    <m/>
    <m/>
    <m/>
    <m/>
    <m/>
    <m/>
    <m/>
    <s v="Not Answered"/>
    <m/>
    <m/>
    <m/>
    <s v="Do not publish response"/>
    <s v="ANON-E7Y6-NX58-X"/>
  </r>
  <r>
    <n v="1284"/>
    <m/>
    <s v="c"/>
    <n v="920"/>
    <m/>
    <x v="0"/>
    <x v="2"/>
    <x v="2"/>
    <x v="0"/>
    <x v="1"/>
    <x v="1"/>
    <x v="3"/>
    <m/>
    <x v="0"/>
    <s v="Open door policy to speak to inspectors. Allow staff to see questionnaire feedback before meeting with inspectors. Ensure staff have had opportunities to share practice across the school before inspection time in order for them to have a whole school understanding."/>
    <x v="3"/>
    <m/>
    <x v="3"/>
    <x v="1"/>
    <x v="0"/>
    <m/>
    <x v="2"/>
    <x v="0"/>
    <x v="0"/>
    <x v="0"/>
    <x v="2"/>
    <x v="0"/>
    <x v="1"/>
    <x v="0"/>
    <x v="0"/>
    <m/>
    <x v="3"/>
    <x v="139"/>
    <x v="1"/>
    <x v="1"/>
    <x v="1"/>
    <x v="1"/>
    <x v="1"/>
    <x v="1"/>
    <x v="1"/>
    <x v="0"/>
    <x v="6"/>
    <x v="0"/>
    <x v="0"/>
    <x v="1"/>
    <x v="0"/>
    <x v="0"/>
    <x v="0"/>
    <x v="0"/>
    <x v="1"/>
    <x v="0"/>
    <x v="1"/>
    <x v="1"/>
    <x v="0"/>
    <x v="1"/>
    <x v="1"/>
    <x v="0"/>
    <x v="0"/>
    <x v="0"/>
    <x v="0"/>
    <x v="1"/>
    <x v="0"/>
    <x v="1"/>
    <x v="0"/>
    <x v="0"/>
    <x v="0"/>
    <x v="0"/>
    <x v="0"/>
    <x v="191"/>
    <x v="1"/>
    <x v="0"/>
    <x v="697"/>
    <x v="0"/>
    <x v="0"/>
    <x v="0"/>
    <x v="1"/>
    <x v="0"/>
    <m/>
    <s v="Clear explanation of what the school / local authority / proprietor of independent schools is expected to do next"/>
    <s v="Indication of the support needed to make improvements"/>
    <m/>
    <m/>
    <m/>
    <m/>
    <s v="Clear summary of strengths and areas for development"/>
    <s v="Timely publication after the inspection"/>
    <m/>
    <m/>
    <m/>
    <m/>
    <s v="Indication of the support needed to make improvements"/>
    <m/>
    <x v="3"/>
    <x v="1"/>
    <m/>
    <s v="Individual"/>
    <x v="0"/>
    <s v="Senior leader or manager "/>
    <x v="30"/>
    <s v="Other, please state:"/>
    <s v="Retired school leader"/>
    <x v="0"/>
    <x v="0"/>
    <s v="Primary"/>
    <m/>
    <m/>
    <m/>
    <m/>
    <m/>
    <m/>
    <m/>
    <s v="Not Answered"/>
    <m/>
    <m/>
    <m/>
    <s v="Publish response"/>
    <s v="ANON-E7Y6-NXZ7-2"/>
  </r>
  <r>
    <n v="1285"/>
    <m/>
    <s v="c"/>
    <n v="843"/>
    <m/>
    <x v="0"/>
    <x v="2"/>
    <x v="2"/>
    <x v="3"/>
    <x v="1"/>
    <x v="2"/>
    <x v="2"/>
    <m/>
    <x v="1"/>
    <m/>
    <x v="3"/>
    <m/>
    <x v="3"/>
    <x v="0"/>
    <x v="4"/>
    <m/>
    <x v="1"/>
    <x v="1"/>
    <x v="1"/>
    <x v="1"/>
    <x v="1"/>
    <x v="0"/>
    <x v="1"/>
    <x v="0"/>
    <x v="0"/>
    <m/>
    <x v="1"/>
    <x v="0"/>
    <x v="0"/>
    <x v="0"/>
    <x v="1"/>
    <x v="1"/>
    <x v="1"/>
    <x v="1"/>
    <x v="1"/>
    <x v="0"/>
    <x v="0"/>
    <x v="0"/>
    <x v="0"/>
    <x v="0"/>
    <x v="0"/>
    <x v="2"/>
    <x v="0"/>
    <x v="0"/>
    <x v="1"/>
    <x v="0"/>
    <x v="0"/>
    <x v="1"/>
    <x v="1"/>
    <x v="1"/>
    <x v="1"/>
    <x v="0"/>
    <x v="2"/>
    <x v="0"/>
    <x v="0"/>
    <x v="0"/>
    <x v="0"/>
    <x v="1"/>
    <x v="0"/>
    <x v="0"/>
    <x v="0"/>
    <x v="0"/>
    <x v="1"/>
    <x v="0"/>
    <x v="2"/>
    <x v="0"/>
    <x v="1"/>
    <x v="0"/>
    <x v="1"/>
    <x v="1"/>
    <x v="1"/>
    <x v="0"/>
    <m/>
    <m/>
    <m/>
    <m/>
    <m/>
    <m/>
    <m/>
    <m/>
    <m/>
    <m/>
    <m/>
    <m/>
    <m/>
    <m/>
    <m/>
    <x v="4"/>
    <x v="2"/>
    <m/>
    <s v="Individual"/>
    <x v="0"/>
    <s v="Senior leader or manager "/>
    <x v="31"/>
    <s v="School Senior Leader"/>
    <m/>
    <x v="0"/>
    <x v="0"/>
    <m/>
    <m/>
    <m/>
    <s v="Secondary"/>
    <m/>
    <m/>
    <m/>
    <m/>
    <s v="Not Answered"/>
    <m/>
    <m/>
    <m/>
    <s v="Do not publish response"/>
    <s v="ANON-E7Y6-NXGC-U"/>
  </r>
  <r>
    <n v="1286"/>
    <m/>
    <s v="c"/>
    <n v="882"/>
    <m/>
    <x v="0"/>
    <x v="2"/>
    <x v="0"/>
    <x v="3"/>
    <x v="1"/>
    <x v="6"/>
    <x v="0"/>
    <s v="Consideration has to be given to pupils who are non-speaking as well as those who use verbal language well. Alternative ways to gather views must be sought to ensure equity and inclusion."/>
    <x v="0"/>
    <m/>
    <x v="0"/>
    <m/>
    <x v="5"/>
    <x v="0"/>
    <x v="3"/>
    <s v="HMIE should consider an alternative to the full inspection model and visit schools more often, for a shorter length of time with very specific focus points."/>
    <x v="0"/>
    <x v="3"/>
    <x v="4"/>
    <x v="0"/>
    <x v="3"/>
    <x v="0"/>
    <x v="1"/>
    <x v="0"/>
    <x v="0"/>
    <m/>
    <x v="1"/>
    <x v="0"/>
    <x v="1"/>
    <x v="1"/>
    <x v="0"/>
    <x v="0"/>
    <x v="0"/>
    <x v="0"/>
    <x v="0"/>
    <x v="0"/>
    <x v="3"/>
    <x v="0"/>
    <x v="5"/>
    <x v="1"/>
    <x v="0"/>
    <x v="2"/>
    <x v="0"/>
    <x v="0"/>
    <x v="1"/>
    <x v="0"/>
    <x v="1"/>
    <x v="1"/>
    <x v="1"/>
    <x v="1"/>
    <x v="1"/>
    <x v="0"/>
    <x v="0"/>
    <x v="4"/>
    <x v="2"/>
    <x v="1"/>
    <x v="0"/>
    <x v="0"/>
    <x v="1"/>
    <x v="1"/>
    <x v="2"/>
    <x v="0"/>
    <x v="1"/>
    <x v="0"/>
    <x v="1"/>
    <x v="0"/>
    <x v="1"/>
    <x v="1"/>
    <x v="0"/>
    <x v="0"/>
    <x v="1"/>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s v="Timely publication after the inspection"/>
    <m/>
    <m/>
    <m/>
    <s v="Clear explanation of what the school / local authority / proprietor of independent schools is expected to do next"/>
    <m/>
    <m/>
    <x v="0"/>
    <x v="0"/>
    <m/>
    <s v="Individual"/>
    <x v="0"/>
    <s v="Senior leader or manager "/>
    <x v="31"/>
    <s v="School Senior Leader"/>
    <m/>
    <x v="0"/>
    <x v="0"/>
    <m/>
    <m/>
    <m/>
    <m/>
    <m/>
    <m/>
    <s v="Other, please state:"/>
    <s v="Asn"/>
    <s v="Not Answered"/>
    <m/>
    <m/>
    <m/>
    <s v="Publish response"/>
    <s v="ANON-E7Y6-NXPX-S"/>
  </r>
  <r>
    <n v="1287"/>
    <m/>
    <s v="c"/>
    <n v="891"/>
    <m/>
    <x v="0"/>
    <x v="2"/>
    <x v="2"/>
    <x v="3"/>
    <x v="0"/>
    <x v="0"/>
    <x v="2"/>
    <s v="Young Leaders of Learning should be involved , drawing upon the work already done using HGIOurS."/>
    <x v="1"/>
    <s v="Unsure what this might look like but staff should have plenty of opportunities to talk - they know the school and children best."/>
    <x v="3"/>
    <s v="Often this with the loudest voices have their own agenda. Many parents form opinions about schools based on a lack of access to other services, which are depleting by the day. This is outwith a school’s control yet seems a very pertinent issue for parents."/>
    <x v="3"/>
    <x v="0"/>
    <x v="3"/>
    <s v="Unsure - 10 years is a long time but too often places increased pressure on already overloaded school teams."/>
    <x v="1"/>
    <x v="1"/>
    <x v="1"/>
    <x v="1"/>
    <x v="1"/>
    <x v="0"/>
    <x v="0"/>
    <x v="0"/>
    <x v="0"/>
    <m/>
    <x v="1"/>
    <x v="337"/>
    <x v="0"/>
    <x v="1"/>
    <x v="0"/>
    <x v="0"/>
    <x v="1"/>
    <x v="1"/>
    <x v="1"/>
    <x v="0"/>
    <x v="3"/>
    <x v="0"/>
    <x v="0"/>
    <x v="0"/>
    <x v="0"/>
    <x v="0"/>
    <x v="0"/>
    <x v="1"/>
    <x v="1"/>
    <x v="0"/>
    <x v="1"/>
    <x v="0"/>
    <x v="0"/>
    <x v="0"/>
    <x v="1"/>
    <x v="0"/>
    <x v="0"/>
    <x v="0"/>
    <x v="0"/>
    <x v="1"/>
    <x v="0"/>
    <x v="1"/>
    <x v="0"/>
    <x v="1"/>
    <x v="2"/>
    <x v="1"/>
    <x v="0"/>
    <x v="0"/>
    <x v="0"/>
    <x v="0"/>
    <x v="28"/>
    <x v="1"/>
    <x v="0"/>
    <x v="0"/>
    <x v="1"/>
    <x v="1"/>
    <m/>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s v="Examples of effective practice"/>
    <m/>
    <s v="Clear explanation of what the school / local authority / proprietor of independent schools is expected to do next"/>
    <s v="Indication of the support needed to make improvements"/>
    <m/>
    <x v="6"/>
    <x v="1"/>
    <m/>
    <s v="Individual"/>
    <x v="0"/>
    <s v="Senior leader or manager "/>
    <x v="31"/>
    <s v="School Senior Leader"/>
    <m/>
    <x v="0"/>
    <x v="0"/>
    <s v="Primary"/>
    <m/>
    <m/>
    <m/>
    <m/>
    <m/>
    <m/>
    <m/>
    <s v="Not Answered"/>
    <m/>
    <m/>
    <m/>
    <s v="Publish response"/>
    <s v="ANON-E7Y6-NX51-Q"/>
  </r>
  <r>
    <n v="1288"/>
    <m/>
    <s v="c"/>
    <n v="902"/>
    <m/>
    <x v="0"/>
    <x v="2"/>
    <x v="2"/>
    <x v="0"/>
    <x v="1"/>
    <x v="2"/>
    <x v="0"/>
    <s v="Dialogue"/>
    <x v="0"/>
    <s v="Dialogue"/>
    <x v="0"/>
    <s v="Dialogue _x000a_Questionnaires"/>
    <x v="3"/>
    <x v="0"/>
    <x v="1"/>
    <m/>
    <x v="1"/>
    <x v="1"/>
    <x v="0"/>
    <x v="1"/>
    <x v="3"/>
    <x v="0"/>
    <x v="1"/>
    <x v="0"/>
    <x v="0"/>
    <m/>
    <x v="0"/>
    <x v="0"/>
    <x v="1"/>
    <x v="2"/>
    <x v="0"/>
    <x v="0"/>
    <x v="0"/>
    <x v="0"/>
    <x v="1"/>
    <x v="0"/>
    <x v="5"/>
    <x v="1"/>
    <x v="1"/>
    <x v="0"/>
    <x v="0"/>
    <x v="4"/>
    <x v="0"/>
    <x v="0"/>
    <x v="1"/>
    <x v="1"/>
    <x v="1"/>
    <x v="1"/>
    <x v="3"/>
    <x v="0"/>
    <x v="1"/>
    <x v="1"/>
    <x v="2"/>
    <x v="2"/>
    <x v="2"/>
    <x v="0"/>
    <x v="0"/>
    <x v="0"/>
    <x v="1"/>
    <x v="2"/>
    <x v="2"/>
    <x v="1"/>
    <x v="0"/>
    <x v="0"/>
    <x v="1"/>
    <x v="0"/>
    <x v="698"/>
    <x v="1"/>
    <x v="0"/>
    <x v="0"/>
    <x v="1"/>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m/>
    <s v="Clear explanation of what the school / local authority / proprietor of independent schools is expected to do next"/>
    <s v="Indication of the support needed to make improvements"/>
    <m/>
    <x v="6"/>
    <x v="1"/>
    <m/>
    <s v="Individual"/>
    <x v="0"/>
    <s v="Senior leader or manager "/>
    <x v="31"/>
    <s v="School Senior Leader"/>
    <m/>
    <x v="0"/>
    <x v="0"/>
    <s v="Primary"/>
    <m/>
    <m/>
    <m/>
    <m/>
    <m/>
    <m/>
    <m/>
    <s v="Not Answered"/>
    <m/>
    <m/>
    <m/>
    <s v="Do not publish response"/>
    <s v="ANON-E7Y6-NX55-U"/>
  </r>
  <r>
    <n v="1289"/>
    <m/>
    <s v="c"/>
    <n v="1038"/>
    <m/>
    <x v="0"/>
    <x v="2"/>
    <x v="0"/>
    <x v="0"/>
    <x v="0"/>
    <x v="0"/>
    <x v="0"/>
    <s v="1:1 focus groups_x000a_online forms"/>
    <x v="1"/>
    <m/>
    <x v="2"/>
    <m/>
    <x v="5"/>
    <x v="0"/>
    <x v="1"/>
    <m/>
    <x v="1"/>
    <x v="1"/>
    <x v="1"/>
    <x v="1"/>
    <x v="1"/>
    <x v="0"/>
    <x v="0"/>
    <x v="0"/>
    <x v="0"/>
    <m/>
    <x v="2"/>
    <x v="338"/>
    <x v="0"/>
    <x v="1"/>
    <x v="0"/>
    <x v="0"/>
    <x v="0"/>
    <x v="1"/>
    <x v="0"/>
    <x v="0"/>
    <x v="6"/>
    <x v="1"/>
    <x v="0"/>
    <x v="0"/>
    <x v="1"/>
    <x v="3"/>
    <x v="1"/>
    <x v="1"/>
    <x v="0"/>
    <x v="3"/>
    <x v="0"/>
    <x v="5"/>
    <x v="4"/>
    <x v="4"/>
    <x v="1"/>
    <x v="1"/>
    <x v="1"/>
    <x v="1"/>
    <x v="0"/>
    <x v="0"/>
    <x v="0"/>
    <x v="1"/>
    <x v="1"/>
    <x v="1"/>
    <x v="1"/>
    <x v="1"/>
    <x v="4"/>
    <x v="0"/>
    <x v="0"/>
    <x v="0"/>
    <x v="699"/>
    <x v="1"/>
    <x v="0"/>
    <x v="1"/>
    <x v="1"/>
    <x v="1"/>
    <m/>
    <s v="Clear explanation of what the school / local authority / proprietor of independent schools is expected to do next"/>
    <m/>
    <m/>
    <m/>
    <m/>
    <s v="Language and content which reflects the context of the school"/>
    <s v="Clear summary of strengths and areas for development"/>
    <m/>
    <m/>
    <s v="Examples of effective practice"/>
    <m/>
    <m/>
    <m/>
    <m/>
    <x v="1"/>
    <x v="0"/>
    <m/>
    <s v="Individual"/>
    <x v="0"/>
    <s v="Senior leader or manager "/>
    <x v="31"/>
    <s v="School Senior Leader"/>
    <m/>
    <x v="1"/>
    <x v="0"/>
    <s v="Primary"/>
    <m/>
    <m/>
    <m/>
    <m/>
    <m/>
    <m/>
    <m/>
    <s v="Not Answered"/>
    <m/>
    <m/>
    <m/>
    <s v="Publish response"/>
    <s v="ANON-E7Y6-N4X4-S"/>
  </r>
  <r>
    <n v="1290"/>
    <m/>
    <s v="c"/>
    <n v="1040"/>
    <m/>
    <x v="0"/>
    <x v="2"/>
    <x v="2"/>
    <x v="1"/>
    <x v="1"/>
    <x v="0"/>
    <x v="2"/>
    <s v="Clear child friendly language; information shared before hand"/>
    <x v="0"/>
    <s v="Focus groups, questionnaires, time to interact with inspection team following observed lessons"/>
    <x v="2"/>
    <s v="Briefing for parents/ parent council members beforehand to ensure that they understand process and purpose of inspections."/>
    <x v="2"/>
    <x v="0"/>
    <x v="1"/>
    <m/>
    <x v="3"/>
    <x v="2"/>
    <x v="1"/>
    <x v="0"/>
    <x v="1"/>
    <x v="0"/>
    <x v="1"/>
    <x v="0"/>
    <x v="0"/>
    <m/>
    <x v="1"/>
    <x v="0"/>
    <x v="0"/>
    <x v="1"/>
    <x v="1"/>
    <x v="0"/>
    <x v="1"/>
    <x v="1"/>
    <x v="1"/>
    <x v="1"/>
    <x v="6"/>
    <x v="0"/>
    <x v="0"/>
    <x v="0"/>
    <x v="0"/>
    <x v="4"/>
    <x v="0"/>
    <x v="0"/>
    <x v="0"/>
    <x v="0"/>
    <x v="1"/>
    <x v="0"/>
    <x v="0"/>
    <x v="0"/>
    <x v="1"/>
    <x v="0"/>
    <x v="2"/>
    <x v="0"/>
    <x v="2"/>
    <x v="1"/>
    <x v="0"/>
    <x v="1"/>
    <x v="0"/>
    <x v="0"/>
    <x v="2"/>
    <x v="1"/>
    <x v="1"/>
    <x v="0"/>
    <x v="0"/>
    <x v="0"/>
    <x v="700"/>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s v="Clear guidance on how to move from one grade to the next"/>
    <m/>
    <s v="Clear summary of strengths and areas for development"/>
    <s v="Timely publication after the inspection"/>
    <s v="Clear explanation of any inspection grades if these are part of the inspection"/>
    <s v="Examples of effective practice"/>
    <s v="Recommendations for improvement"/>
    <s v="Clear explanation of what the school / local authority / proprietor of independent schools is expected to do next"/>
    <s v="Indication of the support needed to make improvements"/>
    <m/>
    <x v="1"/>
    <x v="1"/>
    <m/>
    <s v="Individual"/>
    <x v="0"/>
    <s v="Senior leader or manager "/>
    <x v="31"/>
    <s v="School Senior Leader"/>
    <m/>
    <x v="1"/>
    <x v="0"/>
    <s v="Primary"/>
    <m/>
    <m/>
    <s v="Secondary"/>
    <m/>
    <m/>
    <m/>
    <m/>
    <s v="Not Answered"/>
    <m/>
    <m/>
    <m/>
    <s v="Publish response"/>
    <s v="ANON-E7Y6-N4X5-T"/>
  </r>
  <r>
    <n v="1291"/>
    <m/>
    <s v="c"/>
    <n v="262"/>
    <m/>
    <x v="0"/>
    <x v="2"/>
    <x v="6"/>
    <x v="6"/>
    <x v="1"/>
    <x v="0"/>
    <x v="0"/>
    <s v="Having pupil focus groups or undertaking surveys with the children in a safe and familiar environment. Allowing the children to lead the discussions about what they think is going well and what could improve."/>
    <x v="0"/>
    <s v="Doing so in a 'non-judgemental' manner. Making staff feel comfortable and that their views and opinions are meaningful and taken into account. Some staff may feel incredibly anxious about the inspection process and opportunities for staff to meet and get to know the inspection team is crucial for the reassurance of the process."/>
    <x v="0"/>
    <s v="Meeting with groups of parents, spending time talking to them in-person."/>
    <x v="1"/>
    <x v="3"/>
    <x v="3"/>
    <s v="The anticipation of inspection is a huge stress for staff. Particularly when a school has not been inspected for a long time. The &quot;unknown&quot; often creates more pressure for school leaders and staff. _x000a__x000a_The unannounced model used by Care Inspectorate will more likely give an accurate picture of where a school is at rather than creating a false narrative in the build up or preparation time given with a school inspection currently."/>
    <x v="1"/>
    <x v="1"/>
    <x v="0"/>
    <x v="1"/>
    <x v="2"/>
    <x v="0"/>
    <x v="1"/>
    <x v="0"/>
    <x v="1"/>
    <s v="A narrative of the school rather than gradings. I strongly disagree with the use of gradings. Local authorities, local press, national press etc are far too quick to take a grading to create a judgement on a setting without the background story. Gradings are also a snapshot of a moment in time when the inspection process takes place. Staffing changes, cohorts and pupil changes, curriculum changes - all which happen very regularly - means a schools 'grading' should also change as regularly. Gradings that remain attached to a school for up to or more than 10 years creates a false narrative."/>
    <x v="3"/>
    <x v="339"/>
    <x v="1"/>
    <x v="1"/>
    <x v="0"/>
    <x v="0"/>
    <x v="0"/>
    <x v="0"/>
    <x v="3"/>
    <x v="0"/>
    <x v="3"/>
    <x v="0"/>
    <x v="1"/>
    <x v="1"/>
    <x v="1"/>
    <x v="4"/>
    <x v="1"/>
    <x v="1"/>
    <x v="0"/>
    <x v="0"/>
    <x v="0"/>
    <x v="1"/>
    <x v="1"/>
    <x v="0"/>
    <x v="1"/>
    <x v="1"/>
    <x v="2"/>
    <x v="0"/>
    <x v="0"/>
    <x v="1"/>
    <x v="0"/>
    <x v="1"/>
    <x v="1"/>
    <x v="1"/>
    <x v="4"/>
    <x v="1"/>
    <x v="0"/>
    <x v="0"/>
    <x v="1"/>
    <x v="112"/>
    <x v="701"/>
    <x v="1"/>
    <x v="0"/>
    <x v="0"/>
    <x v="1"/>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s v="Examples of effective practice"/>
    <m/>
    <m/>
    <m/>
    <m/>
    <x v="0"/>
    <x v="0"/>
    <s v="If providing actions and a report, it should always be followed up to monitor progress."/>
    <s v="Individual"/>
    <x v="0"/>
    <s v="Senior leader or manager "/>
    <x v="31"/>
    <s v="Centre Leader / Manager"/>
    <s v="Head Teacher"/>
    <x v="1"/>
    <x v="0"/>
    <s v="Primary"/>
    <m/>
    <m/>
    <m/>
    <m/>
    <m/>
    <m/>
    <m/>
    <s v="Not Answered"/>
    <m/>
    <m/>
    <m/>
    <s v="Publish response"/>
    <s v="ANON-E7Y6-NCMF-F"/>
  </r>
  <r>
    <n v="1292"/>
    <m/>
    <s v="c"/>
    <n v="1041"/>
    <m/>
    <x v="0"/>
    <x v="2"/>
    <x v="2"/>
    <x v="1"/>
    <x v="1"/>
    <x v="2"/>
    <x v="0"/>
    <s v="Dialogue during the inspection but with a member of staff to support.  It can be daunting for children to share their views with a stranger however if with a member of staff they are comfortable with then this can make all the difference in how they respond.  The inspection team could be a part of this but I think how a question is worded or who it comes from can make a significant difference in allowing children to share their view meaningfully"/>
    <x v="5"/>
    <m/>
    <x v="3"/>
    <m/>
    <x v="2"/>
    <x v="1"/>
    <x v="2"/>
    <m/>
    <x v="2"/>
    <x v="0"/>
    <x v="1"/>
    <x v="0"/>
    <x v="1"/>
    <x v="0"/>
    <x v="1"/>
    <x v="0"/>
    <x v="0"/>
    <m/>
    <x v="1"/>
    <x v="0"/>
    <x v="1"/>
    <x v="0"/>
    <x v="4"/>
    <x v="5"/>
    <x v="4"/>
    <x v="2"/>
    <x v="0"/>
    <x v="0"/>
    <x v="4"/>
    <x v="0"/>
    <x v="0"/>
    <x v="0"/>
    <x v="1"/>
    <x v="2"/>
    <x v="1"/>
    <x v="1"/>
    <x v="0"/>
    <x v="0"/>
    <x v="0"/>
    <x v="1"/>
    <x v="0"/>
    <x v="0"/>
    <x v="0"/>
    <x v="1"/>
    <x v="0"/>
    <x v="0"/>
    <x v="0"/>
    <x v="0"/>
    <x v="2"/>
    <x v="0"/>
    <x v="1"/>
    <x v="1"/>
    <x v="2"/>
    <x v="1"/>
    <x v="0"/>
    <x v="0"/>
    <x v="0"/>
    <x v="0"/>
    <x v="1"/>
    <x v="0"/>
    <x v="0"/>
    <x v="0"/>
    <x v="0"/>
    <x v="1"/>
    <s v="Recommendations for improvement"/>
    <m/>
    <m/>
    <m/>
    <m/>
    <m/>
    <m/>
    <s v="Clear summary of strengths and areas for development"/>
    <s v="Timely publication after the inspection"/>
    <s v="Clear explanation of any inspection grades if these are part of the inspection"/>
    <m/>
    <m/>
    <m/>
    <m/>
    <m/>
    <x v="0"/>
    <x v="2"/>
    <m/>
    <s v="Individual"/>
    <x v="0"/>
    <s v="Senior leader or manager "/>
    <x v="31"/>
    <s v="School Senior Leader"/>
    <m/>
    <x v="1"/>
    <x v="0"/>
    <s v="Primary"/>
    <m/>
    <m/>
    <m/>
    <m/>
    <m/>
    <m/>
    <m/>
    <s v="Not Answered"/>
    <m/>
    <m/>
    <m/>
    <s v="Publish response"/>
    <s v="ANON-E7Y6-N4XC-8"/>
  </r>
  <r>
    <n v="1293"/>
    <m/>
    <s v="c"/>
    <n v="1043"/>
    <m/>
    <x v="0"/>
    <x v="2"/>
    <x v="2"/>
    <x v="2"/>
    <x v="1"/>
    <x v="0"/>
    <x v="0"/>
    <s v="For children and young people with ASN to meaningfully contribute, approaches must be accessible, flexible and tailored to their communication needs. Helpful methods include:_x000a__x000a_Use of visual supports, such as symbol-based questionnaires, choice boards, and visual emotion scales._x000a__x000a_Short, structured interactions rather than large focus groups, reducing anxiety and sensory overload._x000a__x000a_Familiar adults supporting communication, e.g., keyworkers, class teachers, or speech and language therapists, to help interpret and scaffold responses._x000a__x000a_Providing alternative communication methods, including AAC devices, photographs, objects of reference, and simple yes/no formats."/>
    <x v="0"/>
    <s v="School staff should have increased opportunities to share their views during inspections. Meaningful engagement could be supported through protected time for staff focus groups, anonymous surveys tailored to different staff roles, and optional one-to-one conversations for those who may not feel comfortable speaking in groups. Inspectors should also ensure that support staff, therapists, and outreach partners have structured opportunities to contribute."/>
    <x v="0"/>
    <s v="Parents and carers would benefit from flexible ways to contribute that reflect their availability and circumstances. This could include online questionnaires, virtual focus groups, and drop-in sessions at varied times of day. Inspectors could also gather views through parent councils or family engagement sessions already established in the school."/>
    <x v="6"/>
    <x v="0"/>
    <x v="1"/>
    <m/>
    <x v="4"/>
    <x v="0"/>
    <x v="1"/>
    <x v="0"/>
    <x v="1"/>
    <x v="0"/>
    <x v="0"/>
    <x v="1"/>
    <x v="0"/>
    <m/>
    <x v="2"/>
    <x v="0"/>
    <x v="1"/>
    <x v="1"/>
    <x v="0"/>
    <x v="0"/>
    <x v="0"/>
    <x v="0"/>
    <x v="0"/>
    <x v="0"/>
    <x v="3"/>
    <x v="0"/>
    <x v="2"/>
    <x v="1"/>
    <x v="0"/>
    <x v="2"/>
    <x v="0"/>
    <x v="0"/>
    <x v="1"/>
    <x v="0"/>
    <x v="1"/>
    <x v="0"/>
    <x v="1"/>
    <x v="1"/>
    <x v="1"/>
    <x v="0"/>
    <x v="4"/>
    <x v="4"/>
    <x v="2"/>
    <x v="1"/>
    <x v="0"/>
    <x v="1"/>
    <x v="0"/>
    <x v="0"/>
    <x v="0"/>
    <x v="0"/>
    <x v="1"/>
    <x v="0"/>
    <x v="0"/>
    <x v="0"/>
    <x v="702"/>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s v="Examples of effective practice"/>
    <s v="Recommendations for improvement"/>
    <s v="Clear explanation of what the school / local authority / proprietor of independent schools is expected to do next"/>
    <s v="Indication of the support needed to make improvements"/>
    <s v="Any planned follow-up activity by HM Inspectors"/>
    <x v="4"/>
    <x v="0"/>
    <m/>
    <s v="Individual"/>
    <x v="0"/>
    <s v="Senior leader or manager "/>
    <x v="31"/>
    <s v="School Senior Leader"/>
    <m/>
    <x v="0"/>
    <x v="0"/>
    <m/>
    <m/>
    <m/>
    <m/>
    <m/>
    <m/>
    <s v="Other, please state:"/>
    <s v="ASN Secondary"/>
    <s v="Not Answered"/>
    <m/>
    <m/>
    <m/>
    <s v="Do not publish response"/>
    <s v="ANON-E7Y6-N4X9-X"/>
  </r>
  <r>
    <n v="1294"/>
    <m/>
    <s v="c"/>
    <n v="1044"/>
    <m/>
    <x v="0"/>
    <x v="2"/>
    <x v="2"/>
    <x v="3"/>
    <x v="1"/>
    <x v="5"/>
    <x v="2"/>
    <s v="Young people involved in focus groups, involvement in shared learning visits as change makers (although this may take some training)._x000a__x000a_Focus group at the end of inspection to gather their views on the inspection process."/>
    <x v="0"/>
    <s v="Staff need to be involved throughout the inspection - learning visits, self evaluation, focus groups. It is the staff that lead learning in their classrooms and aspects of school improvement._x000a__x000a_Staff could also be involved in shared learning visits._x000a__x000a_Short model inspections - their needs to be a focus on leadership of change to support school improvement and the change agenda."/>
    <x v="3"/>
    <m/>
    <x v="2"/>
    <x v="0"/>
    <x v="1"/>
    <m/>
    <x v="2"/>
    <x v="0"/>
    <x v="0"/>
    <x v="0"/>
    <x v="1"/>
    <x v="0"/>
    <x v="0"/>
    <x v="0"/>
    <x v="0"/>
    <m/>
    <x v="1"/>
    <x v="340"/>
    <x v="1"/>
    <x v="0"/>
    <x v="0"/>
    <x v="0"/>
    <x v="1"/>
    <x v="1"/>
    <x v="1"/>
    <x v="1"/>
    <x v="0"/>
    <x v="0"/>
    <x v="0"/>
    <x v="0"/>
    <x v="0"/>
    <x v="2"/>
    <x v="0"/>
    <x v="0"/>
    <x v="1"/>
    <x v="1"/>
    <x v="0"/>
    <x v="1"/>
    <x v="0"/>
    <x v="0"/>
    <x v="1"/>
    <x v="0"/>
    <x v="2"/>
    <x v="0"/>
    <x v="0"/>
    <x v="1"/>
    <x v="0"/>
    <x v="1"/>
    <x v="0"/>
    <x v="2"/>
    <x v="2"/>
    <x v="1"/>
    <x v="1"/>
    <x v="0"/>
    <x v="1"/>
    <x v="0"/>
    <x v="703"/>
    <x v="1"/>
    <x v="0"/>
    <x v="0"/>
    <x v="0"/>
    <x v="0"/>
    <m/>
    <m/>
    <s v="Indication of the support needed to make improvements"/>
    <s v="Any planned follow-up activity by HM Inspectors"/>
    <m/>
    <m/>
    <m/>
    <s v="Clear summary of strengths and areas for development"/>
    <m/>
    <s v="Clear explanation of any inspection grades if these are part of the inspection"/>
    <m/>
    <m/>
    <s v="Clear explanation of what the school / local authority / proprietor of independent schools is expected to do next"/>
    <m/>
    <m/>
    <x v="4"/>
    <x v="1"/>
    <s v="HMI should visit the school after a period of time (12-18 months - depending on time of first inspection. May need access to attainment data to measure aspects of improvement). Follow up visit should have a clear focus on the areas to be improved. Local authorities should be supporting the school from feedback of original inspection to follow up visit."/>
    <s v="Individual"/>
    <x v="0"/>
    <s v="Senior leader or manager "/>
    <x v="31"/>
    <s v="School Senior Leader"/>
    <m/>
    <x v="0"/>
    <x v="0"/>
    <m/>
    <m/>
    <m/>
    <s v="Secondary"/>
    <m/>
    <m/>
    <m/>
    <m/>
    <s v="Not Answered"/>
    <m/>
    <m/>
    <m/>
    <s v="Publish response"/>
    <s v="ANON-E7Y6-N4XX-W"/>
  </r>
  <r>
    <n v="1295"/>
    <m/>
    <s v="c"/>
    <n v="703"/>
    <m/>
    <x v="0"/>
    <x v="2"/>
    <x v="4"/>
    <x v="4"/>
    <x v="6"/>
    <x v="3"/>
    <x v="5"/>
    <m/>
    <x v="6"/>
    <m/>
    <x v="5"/>
    <m/>
    <x v="4"/>
    <x v="4"/>
    <x v="5"/>
    <m/>
    <x v="2"/>
    <x v="0"/>
    <x v="2"/>
    <x v="0"/>
    <x v="3"/>
    <x v="0"/>
    <x v="0"/>
    <x v="1"/>
    <x v="0"/>
    <m/>
    <x v="0"/>
    <x v="0"/>
    <x v="2"/>
    <x v="5"/>
    <x v="5"/>
    <x v="4"/>
    <x v="5"/>
    <x v="5"/>
    <x v="2"/>
    <x v="2"/>
    <x v="1"/>
    <x v="2"/>
    <x v="3"/>
    <x v="3"/>
    <x v="2"/>
    <x v="3"/>
    <x v="2"/>
    <x v="2"/>
    <x v="3"/>
    <x v="2"/>
    <x v="2"/>
    <x v="2"/>
    <x v="2"/>
    <x v="3"/>
    <x v="2"/>
    <x v="2"/>
    <x v="3"/>
    <x v="3"/>
    <x v="1"/>
    <x v="2"/>
    <x v="1"/>
    <x v="2"/>
    <x v="2"/>
    <x v="3"/>
    <x v="3"/>
    <x v="2"/>
    <x v="2"/>
    <x v="0"/>
    <x v="2"/>
    <x v="0"/>
    <x v="1"/>
    <x v="0"/>
    <x v="1"/>
    <x v="1"/>
    <x v="1"/>
    <x v="0"/>
    <m/>
    <m/>
    <m/>
    <m/>
    <m/>
    <m/>
    <m/>
    <m/>
    <m/>
    <m/>
    <m/>
    <m/>
    <m/>
    <m/>
    <m/>
    <x v="0"/>
    <x v="3"/>
    <m/>
    <s v="Individual"/>
    <x v="0"/>
    <s v="Senior leader or manager "/>
    <x v="31"/>
    <s v="Centre Leader / Manager"/>
    <m/>
    <x v="0"/>
    <x v="0"/>
    <m/>
    <m/>
    <s v="Public Sector"/>
    <m/>
    <m/>
    <m/>
    <m/>
    <m/>
    <s v="Not Answered"/>
    <m/>
    <m/>
    <m/>
    <s v="Do not publish response"/>
    <s v="ANON-E7Y6-NXJH-3"/>
  </r>
  <r>
    <n v="1296"/>
    <m/>
    <s v="c"/>
    <n v="1048"/>
    <m/>
    <x v="0"/>
    <x v="2"/>
    <x v="1"/>
    <x v="1"/>
    <x v="0"/>
    <x v="0"/>
    <x v="3"/>
    <m/>
    <x v="2"/>
    <m/>
    <x v="6"/>
    <m/>
    <x v="2"/>
    <x v="0"/>
    <x v="1"/>
    <s v="Inspections should be unannounced and &quot;warts and all&quot;"/>
    <x v="4"/>
    <x v="5"/>
    <x v="0"/>
    <x v="0"/>
    <x v="3"/>
    <x v="0"/>
    <x v="1"/>
    <x v="0"/>
    <x v="0"/>
    <m/>
    <x v="2"/>
    <x v="0"/>
    <x v="0"/>
    <x v="3"/>
    <x v="1"/>
    <x v="1"/>
    <x v="1"/>
    <x v="1"/>
    <x v="0"/>
    <x v="1"/>
    <x v="2"/>
    <x v="1"/>
    <x v="0"/>
    <x v="0"/>
    <x v="1"/>
    <x v="2"/>
    <x v="0"/>
    <x v="0"/>
    <x v="0"/>
    <x v="0"/>
    <x v="1"/>
    <x v="0"/>
    <x v="0"/>
    <x v="1"/>
    <x v="1"/>
    <x v="0"/>
    <x v="4"/>
    <x v="4"/>
    <x v="2"/>
    <x v="1"/>
    <x v="0"/>
    <x v="1"/>
    <x v="1"/>
    <x v="0"/>
    <x v="0"/>
    <x v="0"/>
    <x v="0"/>
    <x v="0"/>
    <x v="0"/>
    <x v="0"/>
    <x v="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s v="Recommendations for improvement"/>
    <m/>
    <m/>
    <m/>
    <x v="4"/>
    <x v="2"/>
    <m/>
    <s v="Individual"/>
    <x v="0"/>
    <s v="Senior leader or manager "/>
    <x v="31"/>
    <s v="School Senior Leader"/>
    <m/>
    <x v="0"/>
    <x v="0"/>
    <m/>
    <m/>
    <m/>
    <s v="Secondary"/>
    <m/>
    <m/>
    <m/>
    <m/>
    <s v="Not Answered"/>
    <m/>
    <m/>
    <m/>
    <s v="Publish response"/>
    <s v="ANON-E7Y6-N4XT-S"/>
  </r>
  <r>
    <n v="1297"/>
    <m/>
    <s v="c"/>
    <n v="1057"/>
    <m/>
    <x v="0"/>
    <x v="2"/>
    <x v="2"/>
    <x v="1"/>
    <x v="1"/>
    <x v="2"/>
    <x v="0"/>
    <s v="Enhanced focus group focusing on how learners lead school improvement and how well they are involved in self-evaluation and school improevement."/>
    <x v="2"/>
    <m/>
    <x v="2"/>
    <s v="Change the way parents are communicated with as parents can hide behind a questionnaire and harm the school's work with their responses."/>
    <x v="2"/>
    <x v="0"/>
    <x v="0"/>
    <m/>
    <x v="2"/>
    <x v="0"/>
    <x v="2"/>
    <x v="0"/>
    <x v="1"/>
    <x v="1"/>
    <x v="0"/>
    <x v="1"/>
    <x v="0"/>
    <m/>
    <x v="0"/>
    <x v="0"/>
    <x v="1"/>
    <x v="0"/>
    <x v="0"/>
    <x v="0"/>
    <x v="1"/>
    <x v="1"/>
    <x v="0"/>
    <x v="0"/>
    <x v="3"/>
    <x v="0"/>
    <x v="2"/>
    <x v="1"/>
    <x v="0"/>
    <x v="2"/>
    <x v="1"/>
    <x v="0"/>
    <x v="1"/>
    <x v="0"/>
    <x v="1"/>
    <x v="1"/>
    <x v="1"/>
    <x v="1"/>
    <x v="1"/>
    <x v="0"/>
    <x v="0"/>
    <x v="0"/>
    <x v="2"/>
    <x v="1"/>
    <x v="0"/>
    <x v="1"/>
    <x v="0"/>
    <x v="2"/>
    <x v="2"/>
    <x v="1"/>
    <x v="0"/>
    <x v="0"/>
    <x v="0"/>
    <x v="0"/>
    <x v="704"/>
    <x v="1"/>
    <x v="0"/>
    <x v="0"/>
    <x v="1"/>
    <x v="0"/>
    <s v="Recommendations for improvement"/>
    <s v="Clear explanation of what the school / local authority / proprietor of independent schools is expected to do next"/>
    <m/>
    <m/>
    <m/>
    <s v="A much shorter turn around for schools to receive the report._x000a_I think the impact of the report is reduced due to the delayed time in receiving it."/>
    <m/>
    <s v="Clear summary of strengths and areas for development"/>
    <s v="Timely publication after the inspection"/>
    <m/>
    <m/>
    <m/>
    <s v="Clear explanation of what the school / local authority / proprietor of independent schools is expected to do next"/>
    <m/>
    <m/>
    <x v="0"/>
    <x v="0"/>
    <m/>
    <s v="Individual"/>
    <x v="0"/>
    <s v="Senior leader or manager "/>
    <x v="31"/>
    <s v="School Senior Leader"/>
    <m/>
    <x v="0"/>
    <x v="0"/>
    <s v="Primary"/>
    <m/>
    <m/>
    <m/>
    <m/>
    <m/>
    <m/>
    <m/>
    <s v="Not Answered"/>
    <m/>
    <m/>
    <m/>
    <s v="Publish response"/>
    <s v="ANON-E7Y6-N4SV-P"/>
  </r>
  <r>
    <n v="1298"/>
    <m/>
    <s v="c"/>
    <n v="1064"/>
    <m/>
    <x v="0"/>
    <x v="2"/>
    <x v="0"/>
    <x v="3"/>
    <x v="0"/>
    <x v="0"/>
    <x v="2"/>
    <s v="Learning conversations and pupil leadership groups"/>
    <x v="0"/>
    <s v="Many staff feel like inspections are done to them and not with them, including staff in observed lessons and discussions would be helpful."/>
    <x v="2"/>
    <m/>
    <x v="3"/>
    <x v="1"/>
    <x v="1"/>
    <s v="once in every primary school cycle. Catch concerns early and support HT with improvement."/>
    <x v="2"/>
    <x v="5"/>
    <x v="1"/>
    <x v="0"/>
    <x v="0"/>
    <x v="0"/>
    <x v="1"/>
    <x v="0"/>
    <x v="0"/>
    <m/>
    <x v="0"/>
    <x v="0"/>
    <x v="0"/>
    <x v="1"/>
    <x v="0"/>
    <x v="0"/>
    <x v="0"/>
    <x v="0"/>
    <x v="0"/>
    <x v="1"/>
    <x v="0"/>
    <x v="0"/>
    <x v="0"/>
    <x v="0"/>
    <x v="1"/>
    <x v="2"/>
    <x v="1"/>
    <x v="1"/>
    <x v="0"/>
    <x v="0"/>
    <x v="0"/>
    <x v="1"/>
    <x v="0"/>
    <x v="0"/>
    <x v="0"/>
    <x v="1"/>
    <x v="0"/>
    <x v="0"/>
    <x v="0"/>
    <x v="0"/>
    <x v="2"/>
    <x v="0"/>
    <x v="1"/>
    <x v="2"/>
    <x v="2"/>
    <x v="1"/>
    <x v="0"/>
    <x v="0"/>
    <x v="0"/>
    <x v="0"/>
    <x v="1"/>
    <x v="1"/>
    <x v="0"/>
    <x v="0"/>
    <x v="0"/>
    <x v="1"/>
    <s v="Recommendations for improvement"/>
    <s v="Clear explanation of what the school / local authority / proprietor of independent schools is expected to do next"/>
    <m/>
    <m/>
    <m/>
    <m/>
    <m/>
    <s v="Clear summary of strengths and areas for development"/>
    <s v="Timely publication after the inspection"/>
    <m/>
    <s v="Examples of effective practice"/>
    <m/>
    <m/>
    <m/>
    <m/>
    <x v="4"/>
    <x v="0"/>
    <m/>
    <s v="Individual"/>
    <x v="0"/>
    <s v="Senior leader or manager "/>
    <x v="31"/>
    <s v="School Senior Leader"/>
    <m/>
    <x v="0"/>
    <x v="0"/>
    <s v="Primary"/>
    <m/>
    <m/>
    <m/>
    <m/>
    <m/>
    <m/>
    <m/>
    <s v="Local authority"/>
    <m/>
    <m/>
    <m/>
    <s v="Publish response"/>
    <s v="ANON-E7Y6-N4S5-N"/>
  </r>
  <r>
    <n v="1299"/>
    <m/>
    <s v="c"/>
    <n v="1068"/>
    <m/>
    <x v="0"/>
    <x v="2"/>
    <x v="2"/>
    <x v="0"/>
    <x v="1"/>
    <x v="2"/>
    <x v="0"/>
    <s v="While HMI inspections already gather children’s views, there is scope to strengthen and diversify this. Some groups, such as younger pupils, those with additional needs, or less confident learners, may need more tailored approaches. More child-friendly tools, inclusive communication, pupil-led learning walks, and short, age-appropriate questionnaires with visuals would help ensure all children can contribute meaningfully."/>
    <x v="2"/>
    <s v="In my experience, staff had sufficient opportunities to share their views during inspections through questionnaires, focus groups and direct conversations with inspectors. These approaches gave staff meaningful channels to contribute, and further expansion does not feel necessary. I think that the focus should be on ensuring these existing opportunities continue to be used consistently and effectively rather than increasing them."/>
    <x v="3"/>
    <s v="I believe this is similar to the previous question about staff."/>
    <x v="2"/>
    <x v="1"/>
    <x v="1"/>
    <m/>
    <x v="4"/>
    <x v="0"/>
    <x v="1"/>
    <x v="2"/>
    <x v="1"/>
    <x v="0"/>
    <x v="1"/>
    <x v="0"/>
    <x v="0"/>
    <s v="I recognise that grades can offer a quick overview and help parents and local authorities understand broad areas for improvement, but they also risk oversimplifying the complex reality of a school, particularly in contexts with high ASN or SIMD challenges. I am therefore unsure whether grades should continue. If they are retained, a shorter, clearer grading scale would be more meaningful. Regardless of grading, inspection reports should provide a clear written summary of strengths and areas for development, an overall statement on effectiveness, and an indication of inspectors’ confidence in the school’s capacity to keep improving."/>
    <x v="0"/>
    <x v="0"/>
    <x v="0"/>
    <x v="1"/>
    <x v="0"/>
    <x v="0"/>
    <x v="0"/>
    <x v="1"/>
    <x v="1"/>
    <x v="0"/>
    <x v="0"/>
    <x v="0"/>
    <x v="2"/>
    <x v="1"/>
    <x v="0"/>
    <x v="2"/>
    <x v="0"/>
    <x v="0"/>
    <x v="1"/>
    <x v="1"/>
    <x v="1"/>
    <x v="0"/>
    <x v="1"/>
    <x v="1"/>
    <x v="1"/>
    <x v="0"/>
    <x v="0"/>
    <x v="4"/>
    <x v="0"/>
    <x v="1"/>
    <x v="0"/>
    <x v="1"/>
    <x v="0"/>
    <x v="2"/>
    <x v="2"/>
    <x v="0"/>
    <x v="1"/>
    <x v="0"/>
    <x v="0"/>
    <x v="0"/>
    <x v="705"/>
    <x v="1"/>
    <x v="0"/>
    <x v="1"/>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m/>
    <s v="Clear explanation of what the school / local authority / proprietor of independent schools is expected to do next"/>
    <s v="Indication of the support needed to make improvements"/>
    <m/>
    <x v="0"/>
    <x v="1"/>
    <s v="Follow-up should be proportionate. I think inspectors should engage with schools where there is evidence that further support is needed to secure improvement, rather than routinely visiting all schools. This approach ensures capacity is focused where it will make the greatest difference, while still allowing schools performing well to continue their improvement work without additional pressure."/>
    <s v="Individual"/>
    <x v="0"/>
    <s v="Senior leader or manager "/>
    <x v="31"/>
    <s v="School Senior Leader"/>
    <m/>
    <x v="0"/>
    <x v="0"/>
    <s v="Primary"/>
    <m/>
    <m/>
    <m/>
    <m/>
    <m/>
    <s v="Other, please state:"/>
    <s v="Mainstream Primary and ASN Specialist provision"/>
    <s v="Not Answered"/>
    <m/>
    <m/>
    <m/>
    <s v="Publish response"/>
    <s v="ANON-E7Y6-N4SY-S"/>
  </r>
  <r>
    <n v="1300"/>
    <m/>
    <s v="c"/>
    <n v="1069"/>
    <m/>
    <x v="0"/>
    <x v="2"/>
    <x v="0"/>
    <x v="1"/>
    <x v="1"/>
    <x v="2"/>
    <x v="2"/>
    <m/>
    <x v="2"/>
    <m/>
    <x v="4"/>
    <m/>
    <x v="2"/>
    <x v="1"/>
    <x v="1"/>
    <m/>
    <x v="3"/>
    <x v="2"/>
    <x v="0"/>
    <x v="2"/>
    <x v="1"/>
    <x v="0"/>
    <x v="1"/>
    <x v="0"/>
    <x v="0"/>
    <s v="Reporting on the grades particularly 1.3 in my view can be damaging to a headteacher. Particularly when statements for example, lead with &quot;the headteacher&quot; - appreciate these will often be positive. In my view 1.3 is about the totality of leadership and the impact of everyone however it will never be seen as such and therefore can have such a negative impact on the wellbeing of an individual"/>
    <x v="0"/>
    <x v="0"/>
    <x v="0"/>
    <x v="0"/>
    <x v="1"/>
    <x v="1"/>
    <x v="1"/>
    <x v="2"/>
    <x v="1"/>
    <x v="1"/>
    <x v="0"/>
    <x v="4"/>
    <x v="0"/>
    <x v="0"/>
    <x v="1"/>
    <x v="4"/>
    <x v="1"/>
    <x v="1"/>
    <x v="0"/>
    <x v="0"/>
    <x v="0"/>
    <x v="1"/>
    <x v="0"/>
    <x v="0"/>
    <x v="0"/>
    <x v="2"/>
    <x v="2"/>
    <x v="1"/>
    <x v="0"/>
    <x v="0"/>
    <x v="2"/>
    <x v="0"/>
    <x v="1"/>
    <x v="2"/>
    <x v="2"/>
    <x v="1"/>
    <x v="0"/>
    <x v="0"/>
    <x v="1"/>
    <x v="0"/>
    <x v="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m/>
    <s v="Recommendations for improvement"/>
    <m/>
    <m/>
    <m/>
    <x v="1"/>
    <x v="1"/>
    <m/>
    <s v="Individual"/>
    <x v="0"/>
    <s v="Senior leader or manager "/>
    <x v="31"/>
    <s v="School Senior Leader"/>
    <m/>
    <x v="0"/>
    <x v="0"/>
    <m/>
    <m/>
    <m/>
    <m/>
    <m/>
    <m/>
    <m/>
    <s v="Early Years, Mainstream and ASN Primary"/>
    <s v="Not Answered"/>
    <m/>
    <m/>
    <m/>
    <s v="Publish response"/>
    <s v="ANON-E7Y6-N4XS-R"/>
  </r>
  <r>
    <n v="1301"/>
    <m/>
    <s v="c"/>
    <n v="72"/>
    <m/>
    <x v="0"/>
    <x v="2"/>
    <x v="0"/>
    <x v="3"/>
    <x v="1"/>
    <x v="1"/>
    <x v="0"/>
    <s v="Have their words heard and form a strong part of the outcome of the inspection."/>
    <x v="0"/>
    <s v="Ask questions that are not designed to trip up staff. Think about letting the staff lead the dialogue, rather than the inspector. They should just be asking questions about what the staff say."/>
    <x v="0"/>
    <m/>
    <x v="6"/>
    <x v="2"/>
    <x v="2"/>
    <m/>
    <x v="1"/>
    <x v="1"/>
    <x v="1"/>
    <x v="1"/>
    <x v="1"/>
    <x v="1"/>
    <x v="0"/>
    <x v="0"/>
    <x v="0"/>
    <m/>
    <x v="1"/>
    <x v="0"/>
    <x v="4"/>
    <x v="1"/>
    <x v="0"/>
    <x v="0"/>
    <x v="0"/>
    <x v="0"/>
    <x v="3"/>
    <x v="0"/>
    <x v="5"/>
    <x v="0"/>
    <x v="0"/>
    <x v="1"/>
    <x v="0"/>
    <x v="2"/>
    <x v="0"/>
    <x v="0"/>
    <x v="0"/>
    <x v="0"/>
    <x v="1"/>
    <x v="3"/>
    <x v="1"/>
    <x v="1"/>
    <x v="1"/>
    <x v="0"/>
    <x v="2"/>
    <x v="2"/>
    <x v="0"/>
    <x v="1"/>
    <x v="0"/>
    <x v="0"/>
    <x v="3"/>
    <x v="1"/>
    <x v="0"/>
    <x v="0"/>
    <x v="1"/>
    <x v="0"/>
    <x v="1"/>
    <x v="0"/>
    <x v="706"/>
    <x v="0"/>
    <x v="0"/>
    <x v="0"/>
    <x v="1"/>
    <x v="0"/>
    <m/>
    <s v="Clear explanation of what the school / local authority / proprietor of independent schools is expected to do next"/>
    <m/>
    <m/>
    <m/>
    <m/>
    <s v="Language and content which reflects the context of the school"/>
    <s v="Clear summary of strengths and areas for development"/>
    <s v="Timely publication after the inspection"/>
    <m/>
    <m/>
    <m/>
    <m/>
    <m/>
    <m/>
    <x v="0"/>
    <x v="2"/>
    <m/>
    <s v="Individual"/>
    <x v="0"/>
    <s v="Senior leader or manager "/>
    <x v="32"/>
    <s v="School Senior Leader"/>
    <m/>
    <x v="0"/>
    <x v="0"/>
    <m/>
    <m/>
    <s v="Public Sector"/>
    <m/>
    <m/>
    <m/>
    <m/>
    <m/>
    <s v="Not Answered"/>
    <m/>
    <m/>
    <m/>
    <s v="Do not publish response"/>
    <s v="ANON-E7Y6-NCXV-A"/>
  </r>
  <r>
    <n v="1302"/>
    <m/>
    <s v="c"/>
    <n v="276"/>
    <m/>
    <x v="0"/>
    <x v="2"/>
    <x v="2"/>
    <x v="1"/>
    <x v="1"/>
    <x v="5"/>
    <x v="0"/>
    <s v="Discussion about learning which has just taken place as well as going over examples of their work."/>
    <x v="0"/>
    <s v="Feedback and discussion prior to and after lessons observed and after looking at planned learning and previous learning."/>
    <x v="0"/>
    <s v="Questionnaires are not enough to gather the views of parents and carers. They should be invited in to share their thoughts and opinions on thr school and the education of their children and how supportive the school and staff are."/>
    <x v="2"/>
    <x v="0"/>
    <x v="2"/>
    <m/>
    <x v="2"/>
    <x v="5"/>
    <x v="0"/>
    <x v="2"/>
    <x v="0"/>
    <x v="0"/>
    <x v="0"/>
    <x v="1"/>
    <x v="0"/>
    <s v="If HMie are going to return to a school because findings are not of a good enough quality,  then this should be made clear in the report, as well as what needs to be done to improve."/>
    <x v="4"/>
    <x v="341"/>
    <x v="1"/>
    <x v="3"/>
    <x v="0"/>
    <x v="0"/>
    <x v="0"/>
    <x v="0"/>
    <x v="1"/>
    <x v="0"/>
    <x v="3"/>
    <x v="0"/>
    <x v="0"/>
    <x v="0"/>
    <x v="0"/>
    <x v="2"/>
    <x v="0"/>
    <x v="0"/>
    <x v="0"/>
    <x v="0"/>
    <x v="1"/>
    <x v="1"/>
    <x v="1"/>
    <x v="1"/>
    <x v="1"/>
    <x v="0"/>
    <x v="2"/>
    <x v="4"/>
    <x v="2"/>
    <x v="1"/>
    <x v="0"/>
    <x v="1"/>
    <x v="0"/>
    <x v="2"/>
    <x v="0"/>
    <x v="0"/>
    <x v="1"/>
    <x v="0"/>
    <x v="0"/>
    <x v="0"/>
    <x v="707"/>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s v="Recommendations for improvement"/>
    <s v="Clear explanation of what the school / local authority / proprietor of independent schools is expected to do next"/>
    <s v="Indication of the support needed to make improvements"/>
    <s v="Any planned follow-up activity by HM Inspectors"/>
    <x v="0"/>
    <x v="0"/>
    <m/>
    <s v="Individual"/>
    <x v="0"/>
    <s v="Senior leader or manager "/>
    <x v="32"/>
    <s v="School Senior Leader"/>
    <m/>
    <x v="0"/>
    <x v="0"/>
    <s v="Primary"/>
    <m/>
    <m/>
    <m/>
    <m/>
    <m/>
    <m/>
    <m/>
    <s v="Not Answered"/>
    <m/>
    <m/>
    <m/>
    <s v="Publish response"/>
    <s v="ANON-E7Y6-NCF1-K"/>
  </r>
  <r>
    <n v="1303"/>
    <m/>
    <s v="c"/>
    <n v="281"/>
    <m/>
    <x v="0"/>
    <x v="2"/>
    <x v="0"/>
    <x v="1"/>
    <x v="1"/>
    <x v="2"/>
    <x v="0"/>
    <s v="I think the questionnaires can be confusing and children don’t answer these well . Face to Face discussions would give a much clearer picture of their views. Also for some groups of children a support staff member being part of these discussions may make children feel more comfortable and agin give clearly accounts. _x000a_Pupils are very involved in decision making in schools and their voice should be heard throughout the inspection process ."/>
    <x v="0"/>
    <s v="The whole staff team should play a large part in inspection processes again through face to face professional discussions not questionnaires. They should feel respected and consulted throughout the process ."/>
    <x v="2"/>
    <s v="Again questionnaires very rarely give a clear picture and ethos surveys not always clear or well represented . _x000a_Parents / carers views are important again would be better to choose randomly for in person groups to discuss particular areas of curriculum/ school experience …"/>
    <x v="2"/>
    <x v="0"/>
    <x v="5"/>
    <s v="Inspections can be years apart and when this happens it causes massive pressure and anxiety around them and they have not improved the mental stress on SLT and all the team . They need to be :- _x000a_1. Schools should know when they are due regular inspection waiting for the 2 week ( email ) is not in line with current educational practices _x000a_2. Collaborative , supportive , formative and consistent in practice _x000a_3. Shorter and with clear agenda set with school leaders ( no hidden or last minute agendas ) _x000a_4. Daily feedback on what’s going well and next steps allowing for ongoing professional discussion and further evidence gathering _x000a_5. No requests for changing in timetables"/>
    <x v="1"/>
    <x v="1"/>
    <x v="1"/>
    <x v="1"/>
    <x v="2"/>
    <x v="0"/>
    <x v="0"/>
    <x v="0"/>
    <x v="0"/>
    <s v="Evaluative statements around the areas planned for with strengths and next steps allowing_x000a_Grading is as helpful as league tables"/>
    <x v="4"/>
    <x v="342"/>
    <x v="5"/>
    <x v="1"/>
    <x v="5"/>
    <x v="4"/>
    <x v="5"/>
    <x v="5"/>
    <x v="0"/>
    <x v="1"/>
    <x v="0"/>
    <x v="1"/>
    <x v="0"/>
    <x v="1"/>
    <x v="0"/>
    <x v="2"/>
    <x v="0"/>
    <x v="0"/>
    <x v="1"/>
    <x v="3"/>
    <x v="1"/>
    <x v="1"/>
    <x v="1"/>
    <x v="1"/>
    <x v="1"/>
    <x v="0"/>
    <x v="0"/>
    <x v="0"/>
    <x v="2"/>
    <x v="1"/>
    <x v="0"/>
    <x v="1"/>
    <x v="0"/>
    <x v="1"/>
    <x v="2"/>
    <x v="0"/>
    <x v="1"/>
    <x v="192"/>
    <x v="2"/>
    <x v="113"/>
    <x v="708"/>
    <x v="0"/>
    <x v="0"/>
    <x v="1"/>
    <x v="1"/>
    <x v="1"/>
    <m/>
    <m/>
    <s v="Indication of the support needed to make improvements"/>
    <m/>
    <m/>
    <s v="Thematic reports are very helpful with clear examples of good practice _x000a_Contexts of school_x000a_Systems/ approaches and curriculum development that would support improvement"/>
    <m/>
    <s v="Clear summary of strengths and areas for development"/>
    <m/>
    <m/>
    <s v="Examples of effective practice"/>
    <m/>
    <m/>
    <s v="Indication of the support needed to make improvements"/>
    <m/>
    <x v="3"/>
    <x v="0"/>
    <s v="As previously stated I don’t think this should be a one off but ongoing process _x000a_The team should work alongside SLT after to offer support and guide the next steps process depending on need"/>
    <s v="Individual"/>
    <x v="0"/>
    <s v="Senior leader or manager "/>
    <x v="32"/>
    <s v="School Senior Leader"/>
    <m/>
    <x v="1"/>
    <x v="0"/>
    <s v="Primary"/>
    <m/>
    <m/>
    <m/>
    <m/>
    <m/>
    <m/>
    <m/>
    <s v="Not Answered"/>
    <m/>
    <m/>
    <m/>
    <s v="Publish response"/>
    <s v="ANON-E7Y6-NCFJ-C"/>
  </r>
  <r>
    <n v="1304"/>
    <m/>
    <s v="c"/>
    <n v="645"/>
    <m/>
    <x v="0"/>
    <x v="2"/>
    <x v="5"/>
    <x v="2"/>
    <x v="3"/>
    <x v="2"/>
    <x v="0"/>
    <s v="More time given to pupil meetings during inspection._x000a_Pupils invited to take part in a section of the scoping meeting._x000a_A pupil group who present their school to inspection team."/>
    <x v="0"/>
    <s v="Staff invited to more meetings to engage further with inspectors._x000a_A staff representative at the scoping meeting._x000a_Drop in sessions with inspectors for staff to engage more informally with the team rather than 1 or 2 whole staff meetings."/>
    <x v="0"/>
    <s v="Parent council chair at scoping meeting._x000a_Invitations for parents to attend a drop in session in a more informal manner."/>
    <x v="0"/>
    <x v="1"/>
    <x v="3"/>
    <s v="Inspections should be more informal. More regular less formal with a very short lead in. _x000a_Schools have time to 'prepare' for Inspection and Local Authrority coach SLT and staff what to say. The current model does NOT give a true reflection on day to day teaching, learning and leading. _x000a_The whole model of inspections must change to reflect our changing society and the new pressures put on our schools and their staff._x000a_Inspection teams MUST be made up of current class teachers NOT people who have not taught in a class for years."/>
    <x v="1"/>
    <x v="1"/>
    <x v="6"/>
    <x v="1"/>
    <x v="1"/>
    <x v="0"/>
    <x v="0"/>
    <x v="1"/>
    <x v="0"/>
    <s v="Grading is degrading. Schools are changing due to the levels of ASN. Grades do not support how effective a school is. We need something else."/>
    <x v="2"/>
    <x v="343"/>
    <x v="1"/>
    <x v="1"/>
    <x v="0"/>
    <x v="0"/>
    <x v="0"/>
    <x v="2"/>
    <x v="1"/>
    <x v="0"/>
    <x v="3"/>
    <x v="0"/>
    <x v="2"/>
    <x v="0"/>
    <x v="0"/>
    <x v="4"/>
    <x v="1"/>
    <x v="0"/>
    <x v="0"/>
    <x v="5"/>
    <x v="0"/>
    <x v="1"/>
    <x v="1"/>
    <x v="1"/>
    <x v="0"/>
    <x v="0"/>
    <x v="0"/>
    <x v="5"/>
    <x v="2"/>
    <x v="1"/>
    <x v="2"/>
    <x v="1"/>
    <x v="0"/>
    <x v="2"/>
    <x v="2"/>
    <x v="0"/>
    <x v="5"/>
    <x v="0"/>
    <x v="0"/>
    <x v="0"/>
    <x v="709"/>
    <x v="0"/>
    <x v="1"/>
    <x v="1"/>
    <x v="1"/>
    <x v="1"/>
    <m/>
    <m/>
    <m/>
    <m/>
    <m/>
    <s v="I have been involved in many Inspections and very, very rarely are staff given clear examples of good practice advice. In fact, the presentation of findings and the 'secrecy ' of the final report until it is published fosters an atmosphere of dread and mistrust."/>
    <m/>
    <m/>
    <m/>
    <m/>
    <s v="Examples of effective practice"/>
    <s v="Recommendations for improvement"/>
    <m/>
    <m/>
    <m/>
    <x v="6"/>
    <x v="4"/>
    <s v="More of the same Inspection reinvention, more dread and workload for staff... this doesn't work. Get into classes and show teachers how it should be done to help improve practice. That is why I answered earlier that inspections should be carried out by teachers who have excellent practice not people who have not actually taught for a long time."/>
    <s v="Individual"/>
    <x v="0"/>
    <s v="Senior leader or manager "/>
    <x v="32"/>
    <s v="School Senior Leader"/>
    <m/>
    <x v="0"/>
    <x v="0"/>
    <s v="Primary"/>
    <m/>
    <s v="Public Sector"/>
    <m/>
    <m/>
    <m/>
    <m/>
    <m/>
    <s v="Not Answered"/>
    <m/>
    <m/>
    <m/>
    <s v="Publish response"/>
    <s v="ANON-E7Y6-NXKN-A"/>
  </r>
  <r>
    <n v="1305"/>
    <m/>
    <s v="c"/>
    <n v="792"/>
    <m/>
    <x v="0"/>
    <x v="2"/>
    <x v="0"/>
    <x v="3"/>
    <x v="1"/>
    <x v="2"/>
    <x v="2"/>
    <s v="Focus groups supported by school staff they are familiar with. This may be more appropriately done by school staff prior to inspection. It is vital children have prior knowledge of how this may be carried out and the types of questions they may be asked."/>
    <x v="1"/>
    <s v="They should be involved at all stages - pre, during and post."/>
    <x v="2"/>
    <s v="An open approach would enable meaningful engagement. Focus groups are more relevant than anonymous forms."/>
    <x v="5"/>
    <x v="0"/>
    <x v="3"/>
    <s v="Focus should be on local authorities supporting school improvement rather than individual school inspection. The entire system needs a revamp not a regurgitation of what we already have in place."/>
    <x v="1"/>
    <x v="1"/>
    <x v="1"/>
    <x v="1"/>
    <x v="1"/>
    <x v="0"/>
    <x v="0"/>
    <x v="1"/>
    <x v="0"/>
    <m/>
    <x v="3"/>
    <x v="344"/>
    <x v="1"/>
    <x v="1"/>
    <x v="0"/>
    <x v="0"/>
    <x v="1"/>
    <x v="0"/>
    <x v="1"/>
    <x v="0"/>
    <x v="2"/>
    <x v="1"/>
    <x v="0"/>
    <x v="1"/>
    <x v="0"/>
    <x v="2"/>
    <x v="0"/>
    <x v="0"/>
    <x v="1"/>
    <x v="0"/>
    <x v="1"/>
    <x v="1"/>
    <x v="0"/>
    <x v="1"/>
    <x v="1"/>
    <x v="0"/>
    <x v="0"/>
    <x v="0"/>
    <x v="0"/>
    <x v="0"/>
    <x v="0"/>
    <x v="0"/>
    <x v="1"/>
    <x v="1"/>
    <x v="2"/>
    <x v="0"/>
    <x v="0"/>
    <x v="0"/>
    <x v="0"/>
    <x v="114"/>
    <x v="710"/>
    <x v="1"/>
    <x v="0"/>
    <x v="0"/>
    <x v="0"/>
    <x v="0"/>
    <m/>
    <m/>
    <m/>
    <m/>
    <m/>
    <s v="Formative approach rather than summative. _x000a__x000a_Approach should be led by local authorities."/>
    <s v="Language and content which reflects the context of the school"/>
    <s v="Clear summary of strengths and areas for development"/>
    <m/>
    <m/>
    <m/>
    <m/>
    <s v="Clear explanation of what the school / local authority / proprietor of independent schools is expected to do next"/>
    <m/>
    <m/>
    <x v="3"/>
    <x v="1"/>
    <s v="Current approach does not align with system design. A whole rethink is required and local authority systems and approaches should be focus of inspection."/>
    <s v="Individual"/>
    <x v="0"/>
    <s v="Senior leader or manager "/>
    <x v="32"/>
    <s v="School Senior Leader"/>
    <m/>
    <x v="0"/>
    <x v="0"/>
    <s v="Primary"/>
    <m/>
    <m/>
    <m/>
    <m/>
    <m/>
    <m/>
    <m/>
    <s v="Not Answered"/>
    <m/>
    <m/>
    <m/>
    <s v="Do not publish response"/>
    <s v="ANON-E7Y6-NX7R-T"/>
  </r>
  <r>
    <n v="1306"/>
    <m/>
    <s v="c"/>
    <n v="901"/>
    <m/>
    <x v="0"/>
    <x v="2"/>
    <x v="2"/>
    <x v="5"/>
    <x v="1"/>
    <x v="2"/>
    <x v="3"/>
    <m/>
    <x v="2"/>
    <m/>
    <x v="3"/>
    <m/>
    <x v="2"/>
    <x v="2"/>
    <x v="3"/>
    <s v="I feel that authorities should lead on inspections and every school should be inspected by the local authority every 3-4 years. More where there is a cause for concern."/>
    <x v="3"/>
    <x v="2"/>
    <x v="1"/>
    <x v="1"/>
    <x v="3"/>
    <x v="0"/>
    <x v="0"/>
    <x v="1"/>
    <x v="0"/>
    <m/>
    <x v="1"/>
    <x v="0"/>
    <x v="1"/>
    <x v="3"/>
    <x v="0"/>
    <x v="0"/>
    <x v="0"/>
    <x v="0"/>
    <x v="3"/>
    <x v="0"/>
    <x v="5"/>
    <x v="0"/>
    <x v="2"/>
    <x v="1"/>
    <x v="0"/>
    <x v="0"/>
    <x v="0"/>
    <x v="0"/>
    <x v="1"/>
    <x v="1"/>
    <x v="1"/>
    <x v="0"/>
    <x v="4"/>
    <x v="1"/>
    <x v="1"/>
    <x v="0"/>
    <x v="1"/>
    <x v="4"/>
    <x v="2"/>
    <x v="1"/>
    <x v="0"/>
    <x v="1"/>
    <x v="0"/>
    <x v="0"/>
    <x v="1"/>
    <x v="0"/>
    <x v="1"/>
    <x v="0"/>
    <x v="0"/>
    <x v="0"/>
    <x v="711"/>
    <x v="1"/>
    <x v="0"/>
    <x v="0"/>
    <x v="0"/>
    <x v="1"/>
    <s v="Recommendations for improvement"/>
    <m/>
    <m/>
    <m/>
    <m/>
    <m/>
    <m/>
    <s v="Clear summary of strengths and areas for development"/>
    <m/>
    <s v="Clear explanation of any inspection grades if these are part of the inspection"/>
    <s v="Examples of effective practice"/>
    <m/>
    <m/>
    <m/>
    <m/>
    <x v="0"/>
    <x v="2"/>
    <m/>
    <s v="Individual"/>
    <x v="0"/>
    <s v="Senior leader or manager "/>
    <x v="32"/>
    <s v="School Senior Leader"/>
    <m/>
    <x v="0"/>
    <x v="0"/>
    <s v="Primary"/>
    <m/>
    <m/>
    <m/>
    <m/>
    <m/>
    <m/>
    <m/>
    <s v="Not Answered"/>
    <m/>
    <m/>
    <m/>
    <s v="Do not publish response"/>
    <s v="ANON-E7Y6-NX5B-8"/>
  </r>
  <r>
    <n v="1307"/>
    <m/>
    <s v="c"/>
    <n v="501"/>
    <m/>
    <x v="0"/>
    <x v="2"/>
    <x v="1"/>
    <x v="1"/>
    <x v="1"/>
    <x v="0"/>
    <x v="4"/>
    <m/>
    <x v="2"/>
    <m/>
    <x v="4"/>
    <m/>
    <x v="5"/>
    <x v="1"/>
    <x v="0"/>
    <m/>
    <x v="1"/>
    <x v="1"/>
    <x v="1"/>
    <x v="1"/>
    <x v="1"/>
    <x v="0"/>
    <x v="1"/>
    <x v="1"/>
    <x v="0"/>
    <m/>
    <x v="0"/>
    <x v="0"/>
    <x v="1"/>
    <x v="1"/>
    <x v="0"/>
    <x v="0"/>
    <x v="1"/>
    <x v="1"/>
    <x v="1"/>
    <x v="0"/>
    <x v="5"/>
    <x v="1"/>
    <x v="0"/>
    <x v="0"/>
    <x v="1"/>
    <x v="5"/>
    <x v="1"/>
    <x v="1"/>
    <x v="0"/>
    <x v="0"/>
    <x v="0"/>
    <x v="1"/>
    <x v="0"/>
    <x v="2"/>
    <x v="0"/>
    <x v="1"/>
    <x v="5"/>
    <x v="2"/>
    <x v="0"/>
    <x v="0"/>
    <x v="2"/>
    <x v="0"/>
    <x v="1"/>
    <x v="4"/>
    <x v="4"/>
    <x v="1"/>
    <x v="0"/>
    <x v="0"/>
    <x v="0"/>
    <x v="0"/>
    <x v="712"/>
    <x v="1"/>
    <x v="0"/>
    <x v="1"/>
    <x v="1"/>
    <x v="0"/>
    <s v="Recommendations for improvement"/>
    <m/>
    <m/>
    <m/>
    <m/>
    <m/>
    <s v="Language and content which reflects the context of the school"/>
    <s v="Clear summary of strengths and areas for development"/>
    <m/>
    <s v="Clear explanation of any inspection grades if these are part of the inspection"/>
    <s v="Examples of effective practice"/>
    <m/>
    <m/>
    <m/>
    <m/>
    <x v="3"/>
    <x v="0"/>
    <m/>
    <s v="Individual"/>
    <x v="0"/>
    <s v="Senior leader or manager "/>
    <x v="32"/>
    <s v="Centre Leader / Manager"/>
    <m/>
    <x v="1"/>
    <x v="0"/>
    <s v="Primary"/>
    <m/>
    <m/>
    <m/>
    <m/>
    <m/>
    <m/>
    <m/>
    <s v="Not Answered"/>
    <m/>
    <m/>
    <m/>
    <s v="Publish response"/>
    <s v="ANON-E7Y6-NXQT-P"/>
  </r>
  <r>
    <n v="1308"/>
    <m/>
    <s v="c"/>
    <n v="1059"/>
    <m/>
    <x v="0"/>
    <x v="2"/>
    <x v="2"/>
    <x v="5"/>
    <x v="1"/>
    <x v="1"/>
    <x v="3"/>
    <m/>
    <x v="1"/>
    <m/>
    <x v="2"/>
    <s v="School should be able to select parents- more parent focus groups in the week"/>
    <x v="6"/>
    <x v="3"/>
    <x v="1"/>
    <m/>
    <x v="1"/>
    <x v="1"/>
    <x v="1"/>
    <x v="1"/>
    <x v="1"/>
    <x v="0"/>
    <x v="0"/>
    <x v="0"/>
    <x v="0"/>
    <m/>
    <x v="4"/>
    <x v="345"/>
    <x v="0"/>
    <x v="1"/>
    <x v="4"/>
    <x v="5"/>
    <x v="4"/>
    <x v="2"/>
    <x v="1"/>
    <x v="0"/>
    <x v="3"/>
    <x v="0"/>
    <x v="2"/>
    <x v="0"/>
    <x v="0"/>
    <x v="5"/>
    <x v="0"/>
    <x v="0"/>
    <x v="1"/>
    <x v="1"/>
    <x v="0"/>
    <x v="1"/>
    <x v="0"/>
    <x v="0"/>
    <x v="1"/>
    <x v="0"/>
    <x v="5"/>
    <x v="5"/>
    <x v="0"/>
    <x v="0"/>
    <x v="0"/>
    <x v="1"/>
    <x v="0"/>
    <x v="0"/>
    <x v="0"/>
    <x v="5"/>
    <x v="3"/>
    <x v="0"/>
    <x v="0"/>
    <x v="0"/>
    <x v="713"/>
    <x v="1"/>
    <x v="0"/>
    <x v="0"/>
    <x v="1"/>
    <x v="1"/>
    <s v="Recommendations for improvement"/>
    <s v="Clear explanation of what the school / local authority / proprietor of independent schools is expected to do next"/>
    <m/>
    <m/>
    <m/>
    <m/>
    <s v="Language and content which reflects the context of the school"/>
    <s v="Clear summary of strengths and areas for development"/>
    <m/>
    <m/>
    <m/>
    <s v="Recommendations for improvement"/>
    <m/>
    <m/>
    <m/>
    <x v="4"/>
    <x v="0"/>
    <m/>
    <s v="Individual"/>
    <x v="0"/>
    <s v="Senior leader or manager "/>
    <x v="32"/>
    <s v="School Senior Leader"/>
    <m/>
    <x v="0"/>
    <x v="0"/>
    <m/>
    <m/>
    <m/>
    <s v="Secondary"/>
    <m/>
    <m/>
    <m/>
    <m/>
    <s v="Not Answered"/>
    <m/>
    <m/>
    <m/>
    <s v="Do not publish response"/>
    <s v="ANON-E7Y6-N4SX-R"/>
  </r>
  <r>
    <n v="1309"/>
    <m/>
    <s v="c"/>
    <n v="1016"/>
    <m/>
    <x v="0"/>
    <x v="2"/>
    <x v="0"/>
    <x v="0"/>
    <x v="0"/>
    <x v="0"/>
    <x v="0"/>
    <s v="Adapt the questionnaire to gather what the young people feel that the school does really well, how the school makes them feel, how the school has supported them and how the school works with their families. Ask them what the school does to build the four capacities."/>
    <x v="1"/>
    <m/>
    <x v="2"/>
    <m/>
    <x v="2"/>
    <x v="0"/>
    <x v="1"/>
    <m/>
    <x v="2"/>
    <x v="0"/>
    <x v="4"/>
    <x v="0"/>
    <x v="3"/>
    <x v="0"/>
    <x v="0"/>
    <x v="1"/>
    <x v="0"/>
    <m/>
    <x v="1"/>
    <x v="0"/>
    <x v="0"/>
    <x v="3"/>
    <x v="0"/>
    <x v="0"/>
    <x v="0"/>
    <x v="0"/>
    <x v="1"/>
    <x v="0"/>
    <x v="0"/>
    <x v="0"/>
    <x v="2"/>
    <x v="1"/>
    <x v="0"/>
    <x v="2"/>
    <x v="0"/>
    <x v="0"/>
    <x v="1"/>
    <x v="1"/>
    <x v="1"/>
    <x v="0"/>
    <x v="1"/>
    <x v="1"/>
    <x v="1"/>
    <x v="0"/>
    <x v="0"/>
    <x v="0"/>
    <x v="2"/>
    <x v="1"/>
    <x v="0"/>
    <x v="1"/>
    <x v="0"/>
    <x v="0"/>
    <x v="0"/>
    <x v="0"/>
    <x v="1"/>
    <x v="0"/>
    <x v="0"/>
    <x v="0"/>
    <x v="714"/>
    <x v="0"/>
    <x v="0"/>
    <x v="1"/>
    <x v="0"/>
    <x v="0"/>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m/>
    <m/>
    <s v="Clear explanation of what the school / local authority / proprietor of independent schools is expected to do next"/>
    <m/>
    <m/>
    <x v="2"/>
    <x v="0"/>
    <m/>
    <s v="Individual"/>
    <x v="0"/>
    <s v="Senior leader or manager "/>
    <x v="32"/>
    <s v="Centre Leader / Manager"/>
    <m/>
    <x v="0"/>
    <x v="0"/>
    <s v="Primary"/>
    <m/>
    <m/>
    <m/>
    <m/>
    <m/>
    <m/>
    <m/>
    <s v="Local authority"/>
    <m/>
    <m/>
    <m/>
    <s v="Publish response"/>
    <s v="ANON-E7Y6-N4U6-R"/>
  </r>
  <r>
    <n v="1310"/>
    <m/>
    <s v="c"/>
    <n v="573"/>
    <m/>
    <x v="0"/>
    <x v="2"/>
    <x v="2"/>
    <x v="2"/>
    <x v="5"/>
    <x v="2"/>
    <x v="0"/>
    <m/>
    <x v="0"/>
    <m/>
    <x v="0"/>
    <m/>
    <x v="0"/>
    <x v="0"/>
    <x v="0"/>
    <m/>
    <x v="2"/>
    <x v="0"/>
    <x v="4"/>
    <x v="0"/>
    <x v="0"/>
    <x v="1"/>
    <x v="0"/>
    <x v="0"/>
    <x v="0"/>
    <m/>
    <x v="2"/>
    <x v="0"/>
    <x v="1"/>
    <x v="1"/>
    <x v="0"/>
    <x v="0"/>
    <x v="0"/>
    <x v="0"/>
    <x v="0"/>
    <x v="0"/>
    <x v="3"/>
    <x v="0"/>
    <x v="1"/>
    <x v="1"/>
    <x v="0"/>
    <x v="2"/>
    <x v="0"/>
    <x v="0"/>
    <x v="1"/>
    <x v="1"/>
    <x v="1"/>
    <x v="0"/>
    <x v="1"/>
    <x v="1"/>
    <x v="1"/>
    <x v="0"/>
    <x v="4"/>
    <x v="4"/>
    <x v="2"/>
    <x v="1"/>
    <x v="0"/>
    <x v="1"/>
    <x v="0"/>
    <x v="0"/>
    <x v="0"/>
    <x v="0"/>
    <x v="1"/>
    <x v="0"/>
    <x v="0"/>
    <x v="0"/>
    <x v="1"/>
    <x v="0"/>
    <x v="0"/>
    <x v="0"/>
    <x v="0"/>
    <x v="0"/>
    <m/>
    <s v="Clear explanation of what the school / local authority / proprietor of independent schools is expected to do next"/>
    <m/>
    <s v="Any planned follow-up activity by HM Inspectors"/>
    <m/>
    <m/>
    <m/>
    <s v="Clear summary of strengths and areas for development"/>
    <m/>
    <m/>
    <m/>
    <s v="Recommendations for improvement"/>
    <s v="Clear explanation of what the school / local authority / proprietor of independent schools is expected to do next"/>
    <m/>
    <m/>
    <x v="0"/>
    <x v="0"/>
    <m/>
    <s v="Individual"/>
    <x v="0"/>
    <s v="Senior leader or manager "/>
    <x v="33"/>
    <s v="School Senior Leader"/>
    <m/>
    <x v="0"/>
    <x v="0"/>
    <s v="Primary"/>
    <m/>
    <m/>
    <m/>
    <m/>
    <m/>
    <m/>
    <m/>
    <s v="Not Answered"/>
    <m/>
    <m/>
    <m/>
    <s v="Publish response"/>
    <s v="ANON-E7Y6-NXCJ-X"/>
  </r>
  <r>
    <n v="1320"/>
    <s v="camp"/>
    <s v="a"/>
    <n v="1082"/>
    <m/>
    <x v="0"/>
    <x v="2"/>
    <x v="2"/>
    <x v="1"/>
    <x v="1"/>
    <x v="1"/>
    <x v="3"/>
    <m/>
    <x v="2"/>
    <m/>
    <x v="3"/>
    <m/>
    <x v="5"/>
    <x v="0"/>
    <x v="3"/>
    <s v="There is a culture of “waiting for Inspection” that needs to be altered. Any model needs to be combined with an opportunity to have a flexible, localised approach that is reactive to school needs and national priorities.  Perhaps a focus more on why we are inspecting/verifying would help identify the frequency of external/ national verification of internal self improvement and evaluation, developed and delivered in tandem with the Local Authority, parents and the community."/>
    <x v="1"/>
    <x v="1"/>
    <x v="1"/>
    <x v="1"/>
    <x v="2"/>
    <x v="0"/>
    <x v="0"/>
    <x v="1"/>
    <x v="0"/>
    <s v="The publication, however it is named, should be the conclusion of a “moment in time” within this continuous improvement, and any future publication should tell the next chapter in this Local Authority or schools journey through improvement.  The  publication should be a qualitative conclusion, in clear English, that has the scope and freedom to explicitly share the school’s story, including the impact of being a denominational school, if this is the case.  There is a sense that schools are always being compared to “comparative” schools, when many HTs and teachers would suggest that there is no such thing as a comparative school, even within the same locale or LA area."/>
    <x v="3"/>
    <x v="332"/>
    <x v="1"/>
    <x v="1"/>
    <x v="0"/>
    <x v="0"/>
    <x v="0"/>
    <x v="0"/>
    <x v="1"/>
    <x v="0"/>
    <x v="5"/>
    <x v="1"/>
    <x v="2"/>
    <x v="1"/>
    <x v="0"/>
    <x v="0"/>
    <x v="0"/>
    <x v="0"/>
    <x v="1"/>
    <x v="1"/>
    <x v="1"/>
    <x v="0"/>
    <x v="1"/>
    <x v="1"/>
    <x v="1"/>
    <x v="0"/>
    <x v="4"/>
    <x v="4"/>
    <x v="2"/>
    <x v="1"/>
    <x v="0"/>
    <x v="1"/>
    <x v="0"/>
    <x v="0"/>
    <x v="0"/>
    <x v="0"/>
    <x v="1"/>
    <x v="150"/>
    <x v="3"/>
    <x v="115"/>
    <x v="599"/>
    <x v="1"/>
    <x v="0"/>
    <x v="0"/>
    <x v="1"/>
    <x v="0"/>
    <s v="Recommendations for improvement"/>
    <m/>
    <s v="Indication of the support needed to make improvements"/>
    <m/>
    <m/>
    <m/>
    <m/>
    <m/>
    <m/>
    <m/>
    <m/>
    <m/>
    <s v="Clear explanation of what the school / local authority / proprietor of independent schools is expected to do next"/>
    <m/>
    <m/>
    <x v="1"/>
    <x v="4"/>
    <s v="Follow up and disengagement should be negotiated between the school, LA and HMIE.  There should not be a culture where schools are “engaged” with HMIE for years at a time. Where the Inspection has captured detail of the Catholic dimension of the school, and where this needs support, the Church should also be involved in any follow up."/>
    <s v="Organisation"/>
    <x v="0"/>
    <s v="Senior leader or manager "/>
    <x v="30"/>
    <s v="Teacher / Lecturer / Practitioner"/>
    <m/>
    <x v="0"/>
    <x v="0"/>
    <m/>
    <m/>
    <m/>
    <s v="Secondary"/>
    <m/>
    <m/>
    <m/>
    <m/>
    <s v="Not Answered"/>
    <s v="St Modan's HS"/>
    <m/>
    <s v="In response to the queries regarding the composition of the Inspection Team-  If the current Inspection Model is to remain in place or adopt a very similar approach, we strongly advocates for the inclusion of appropriately qualified associate assessors. Should the model remain similar, we recommend that greater cognisance be afforded to the strategic inclusion of associate assessors who possess proven experience and expertise in Catholic Education. These individuals must be effectively aligned with the core Inspection Team when evaluating any Catholic secondary institution._x000a__x000a_Regarding the inclusion of lay members, our position remains neutral if the current Inspection Model is to remain in place or adopt a very similar approach.  The training of lay members who do participate is of paramount importance. For those inspecting Catholic schools, the training must explicitly ensure they fully understand the distinctive ethos and nature of a Catholic high school, particularly how this impacts planning and the delivery of the educational programme. We suggest that it would be highly beneficial to include individuals directly associated with the local Catholic Church when inspecting Catholic schools (e.g., Diocesan advisers, representatives from Church agencies, or Church Representatives on local authorities)."/>
    <s v="Do not publish response"/>
    <s v="ANON-E7Y6-N4XZ-Y"/>
  </r>
  <r>
    <n v="1321"/>
    <m/>
    <s v="b"/>
    <n v="459"/>
    <m/>
    <x v="0"/>
    <x v="2"/>
    <x v="2"/>
    <x v="3"/>
    <x v="0"/>
    <x v="2"/>
    <x v="3"/>
    <m/>
    <x v="1"/>
    <s v="More focus groups"/>
    <x v="3"/>
    <m/>
    <x v="5"/>
    <x v="0"/>
    <x v="2"/>
    <m/>
    <x v="1"/>
    <x v="2"/>
    <x v="1"/>
    <x v="1"/>
    <x v="1"/>
    <x v="0"/>
    <x v="0"/>
    <x v="1"/>
    <x v="0"/>
    <m/>
    <x v="2"/>
    <x v="0"/>
    <x v="0"/>
    <x v="1"/>
    <x v="0"/>
    <x v="0"/>
    <x v="0"/>
    <x v="0"/>
    <x v="1"/>
    <x v="1"/>
    <x v="2"/>
    <x v="1"/>
    <x v="0"/>
    <x v="0"/>
    <x v="1"/>
    <x v="1"/>
    <x v="0"/>
    <x v="0"/>
    <x v="1"/>
    <x v="0"/>
    <x v="0"/>
    <x v="0"/>
    <x v="4"/>
    <x v="1"/>
    <x v="0"/>
    <x v="1"/>
    <x v="1"/>
    <x v="0"/>
    <x v="0"/>
    <x v="1"/>
    <x v="0"/>
    <x v="0"/>
    <x v="0"/>
    <x v="2"/>
    <x v="2"/>
    <x v="1"/>
    <x v="0"/>
    <x v="0"/>
    <x v="0"/>
    <x v="0"/>
    <x v="715"/>
    <x v="0"/>
    <x v="0"/>
    <x v="0"/>
    <x v="1"/>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5"/>
    <x v="2"/>
    <m/>
    <s v="Group"/>
    <x v="0"/>
    <s v="Senior leader or manager "/>
    <x v="20"/>
    <s v="School Senior Leader"/>
    <m/>
    <x v="0"/>
    <x v="0"/>
    <m/>
    <m/>
    <m/>
    <s v="Secondary"/>
    <m/>
    <m/>
    <m/>
    <m/>
    <s v="Local authority"/>
    <m/>
    <m/>
    <m/>
    <s v="Publish response"/>
    <s v="ANON-E7Y6-NX31-N"/>
  </r>
  <r>
    <n v="1322"/>
    <m/>
    <s v="b"/>
    <n v="707"/>
    <m/>
    <x v="0"/>
    <x v="2"/>
    <x v="0"/>
    <x v="3"/>
    <x v="1"/>
    <x v="0"/>
    <x v="2"/>
    <s v="Conversations with inspectors on their visit to the school. Questionnaires can be rushed and not thought through. Meeting pupils allows inspectors to see the passion or not that they have for their school. The sense of belonging, inclusion, equity etc._x000a_A chance to ask questions and delve deeper."/>
    <x v="1"/>
    <s v="Through focus groups"/>
    <x v="2"/>
    <s v="Through focus groups but staff in our consultation, feel that careful consideration of a balance of parents from across the school to give the overall voice of parents is required."/>
    <x v="2"/>
    <x v="0"/>
    <x v="0"/>
    <s v="Five years is our preference but we would also think that the link inspectors/local authority link with the school should be able to call for an inspection where they feel there is risk of many lessons to be learned to improve."/>
    <x v="3"/>
    <x v="2"/>
    <x v="0"/>
    <x v="1"/>
    <x v="1"/>
    <x v="0"/>
    <x v="0"/>
    <x v="1"/>
    <x v="0"/>
    <s v="In our staff consultation, it was felt by all that a clear written summary of the strengths and areas for improvement was required by most also felt a statement at the end of this to say how confident inspectors were that the current SLT had the capacity to deliver these improvements."/>
    <x v="1"/>
    <x v="0"/>
    <x v="0"/>
    <x v="0"/>
    <x v="0"/>
    <x v="1"/>
    <x v="1"/>
    <x v="2"/>
    <x v="1"/>
    <x v="1"/>
    <x v="6"/>
    <x v="1"/>
    <x v="2"/>
    <x v="1"/>
    <x v="0"/>
    <x v="2"/>
    <x v="0"/>
    <x v="0"/>
    <x v="1"/>
    <x v="1"/>
    <x v="1"/>
    <x v="1"/>
    <x v="0"/>
    <x v="0"/>
    <x v="1"/>
    <x v="1"/>
    <x v="1"/>
    <x v="0"/>
    <x v="0"/>
    <x v="0"/>
    <x v="0"/>
    <x v="0"/>
    <x v="1"/>
    <x v="2"/>
    <x v="2"/>
    <x v="1"/>
    <x v="0"/>
    <x v="193"/>
    <x v="0"/>
    <x v="0"/>
    <x v="716"/>
    <x v="1"/>
    <x v="0"/>
    <x v="1"/>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s v="Recommendations for improvement"/>
    <m/>
    <m/>
    <m/>
    <x v="2"/>
    <x v="1"/>
    <s v="Staff in our consultation noted that some kind of follow up by one of the inspection team to check on progress after an inspection should also be part of inspection. A team may be needed if the school needs support, but even those that don't, staff did feel this ensures improvements are taken on board by school leaders and LAs and not left as grades were good or very good."/>
    <s v="Group"/>
    <x v="0"/>
    <s v="Senior leader or manager "/>
    <x v="29"/>
    <s v="Teacher / Lecturer / Practitioner"/>
    <s v="This is a whole school consultation with all staff in the school being able to participate and complete a paper survey, this was then taken and summarised into 1 set of responses.  Staff have been offered to do the survey as an individual too.  All our pupils were also given the opportunity in form time to complete this as an individual or class."/>
    <x v="0"/>
    <x v="1"/>
    <m/>
    <m/>
    <m/>
    <m/>
    <m/>
    <m/>
    <m/>
    <m/>
    <s v="Not Answered"/>
    <s v="Independent school"/>
    <m/>
    <m/>
    <s v="Do not publish response"/>
    <s v="ANON-E7Y6-NXJ7-J"/>
  </r>
  <r>
    <n v="1323"/>
    <s v="camp text only"/>
    <m/>
    <n v="3003"/>
    <s v="HMIE Consultation Response_x000a_On behalf of St. Patrick’s RC Primary School I welcome the opportunity to contribute to the consultation on the future of school inspection in Scotland. While I will respond to each question individually, I also wish to provide a collective response that reflects the distinctive nature, mission, and context of Catholic education across Scotland. This submission has been drafted in partnership with representatives from the Scottish Catholic Education System._x000a__x000a_The Distinctive Nature of Catholic Schools_x000a_Catholic schools in Scotland make a distinctive and deeply valued contribution to the nation’s education system. Rooted in the principles of the Charter for Catholic Schools in Scotland and the framework Developing in Faith, these schools are communities of faith and learning where academic excellence, spiritual growth, and moral formation are integrated._x000a_The mission of Catholic education—to form the whole person in the light of the Gospel—is both educational and pastoral, serving pupils of all backgrounds and abilities._x000a__x000a_Inspection Parity and Understanding of Catholic Education_x000a_It is essential that inspection processes for Catholic schools reflect parity of esteem with those of other sectors while recognising their distinct nature. We would suggest that Inspection teams must include members who are articulate and experienced in the culture, language, mission, and aims of Catholic education. Without this contextual understanding, inspections risk overlooking the very foundation upon which Catholic schools achieve success—namely, their faith-based ethos and their commitment to the dignity and flourishing of every child, made in the image and likeness of God._x000a__x000a_Furthermore, we would take this consultation as an opportunity to highlight that at present, there is inconsistency across HMIE reports regarding how Catholicity is acknowledged or evaluated. This is concerning, given that the spiritual, moral, and communal life of a Catholic school is integral to its success in raising attainment and achievement._x000a__x000a_Self-Evaluation and Evidence of Catholic Identity_x000a_Catholic schools engage deeply in self-evaluation through Developing in Faith and the Charter for Catholic Schools, both of which are well-established and integral to their improvement planning. These frameworks are designed to align with national expectations_x000a__x000a_ _x000a_while reflecting the faith dimension that shapes every aspect of school life. However, current inspection processes and preparatory documentation offer limited scope for schools to evidence their Catholic identity, with questionnaires and self-evaluation templates failing to capture this essential dimension._x000a_In addition, local authority support during inspections often follows a standardised approach that does not recognise the distinctive context or mission of Catholic schools. This lack of flexibility can lead to an incomplete picture of a school’s overall effectiveness. We would ask that these are taken into account in any new model and approach, to ensure that Catholic schools are fully able to tell the story of their reality within the Inspection framework._x000a__x000a_Socio-Economic and Community Context_x000a_Catholic schools typically serve wider and more socio-economically diverse catchment areas, welcoming families of all faiths and none. This breadth of community adds richness but also complexity to their educational mission. Catholic schools contribute significantly to national priorities—such as the Curriculum for Excellence, Learning for Sustainability, and the National Improvement Framework—however, their natural approach to doing so is through initiatives that embody Catholic Social Teaching, Laudato Si’, and papal encyclicals. This is often not formally recognised within Inspection reports._x000a_Examples include:_x000a_•_x0009_UNCRC-aligned activities and Rights Respecting Schools Award initiatives grounded in Gospel values._x000a_•_x0009_Equity, inclusion, and intergenerational learning projects inspired by Catholic social thought._x000a_•_x0009_Laudato Si’ Schools, Caritas Award, and Pope Francis Faith Award, which promote environmental stewardship, moral formation, ethical leadership and social justice._x000a_•_x0009_Liturgical celebrations that enable pupils to lead their communities and demonstrate leadership, reflection, and compassion._x000a_•_x0009_Fundraising and charitable actions that exemplify active citizenship and faith in action._x000a_These elements are not peripheral but central to how Catholic schools fulfil their educational mission and serve their communities._x000a__x000a_The Purpose and Language of Inspection_x000a_The consultation questions currently posed seem narrow in scope and presume a continuation of a similar approach. In answering the consultation questions below, we do so with not only consideration of how the current approach might change, but with the hope that there may be a broader national conversation about areas within the questionnaire including:_x000a_•_x0009_Why we inspect or verify schools._x000a_•_x0009_How theses findings are reported._x000a_•_x0009_Whether a graded scale is necessary or helpful._x000a_ _x000a_ST PATRICK'S RC PRIMARY SCHOOL_x000a_41 Station Road, Lochgelly, Fife, KY5 9QX_x000a_Telephone: 01592 583461_x000a_Headteacher: Mrs Fiona Millar_x000a__x000a__x000a__x000a__x000a_Consultation Process and Use of Evidence_x000a_We would welcome clarity on what has happened to the consultation evidence gathered over the past 18 months, including feedback from in-person and online sessions. It is unclear whether this earlier evidence remains part of the decision-making process or has been superseded. We also ask for transparency regarding how current responses will be weighted—specifically, whether online submissions or previously gathered in-person evidence will carry more influence._x000a__x000a_SCES urges that any new inspection framework should:_x000a_•_x0009_Be flexible enough for schools to demonstrate how they fulfil their mission and serve their communities._x000a_•_x0009_Include inspectors trained in or familiar with Catholic education._x000a_•_x0009_Recognise the distinctive faith dimension as a central component of quality and success._x000a_•_x0009_Provide open and inclusive evaluative prompts that enable Catholic schools to evidence their faith-driven impact on learners and communities._x000a_Only through such a balanced and informed approach can inspections truly capture the excellence, distinctiveness, and contribution of Catholic schools to Scottish education"/>
    <x v="0"/>
    <x v="2"/>
    <x v="4"/>
    <x v="4"/>
    <x v="6"/>
    <x v="3"/>
    <x v="5"/>
    <m/>
    <x v="6"/>
    <m/>
    <x v="5"/>
    <m/>
    <x v="4"/>
    <x v="4"/>
    <x v="5"/>
    <m/>
    <x v="5"/>
    <x v="4"/>
    <x v="3"/>
    <x v="3"/>
    <x v="2"/>
    <x v="1"/>
    <x v="0"/>
    <x v="1"/>
    <x v="0"/>
    <m/>
    <x v="4"/>
    <x v="0"/>
    <x v="2"/>
    <x v="5"/>
    <x v="5"/>
    <x v="4"/>
    <x v="5"/>
    <x v="5"/>
    <x v="2"/>
    <x v="2"/>
    <x v="1"/>
    <x v="2"/>
    <x v="3"/>
    <x v="3"/>
    <x v="2"/>
    <x v="3"/>
    <x v="2"/>
    <x v="2"/>
    <x v="3"/>
    <x v="2"/>
    <x v="2"/>
    <x v="2"/>
    <x v="2"/>
    <x v="3"/>
    <x v="2"/>
    <x v="2"/>
    <x v="3"/>
    <x v="3"/>
    <x v="1"/>
    <x v="2"/>
    <x v="1"/>
    <x v="2"/>
    <x v="2"/>
    <x v="3"/>
    <x v="3"/>
    <x v="2"/>
    <x v="2"/>
    <x v="0"/>
    <x v="2"/>
    <x v="0"/>
    <x v="1"/>
    <x v="0"/>
    <x v="1"/>
    <x v="1"/>
    <x v="1"/>
    <x v="0"/>
    <m/>
    <m/>
    <m/>
    <m/>
    <m/>
    <m/>
    <m/>
    <m/>
    <m/>
    <m/>
    <m/>
    <m/>
    <m/>
    <m/>
    <m/>
    <x v="4"/>
    <x v="3"/>
    <m/>
    <s v="Organisation "/>
    <x v="0"/>
    <s v="Senior leader or manager "/>
    <x v="13"/>
    <m/>
    <m/>
    <x v="0"/>
    <x v="0"/>
    <s v="Primary"/>
    <m/>
    <m/>
    <m/>
    <m/>
    <m/>
    <m/>
    <m/>
    <m/>
    <m/>
    <m/>
    <m/>
    <m/>
    <m/>
  </r>
  <r>
    <n v="1324"/>
    <s v="camp"/>
    <s v="c"/>
    <n v="3011"/>
    <s v="The comments are reflective of the scope of a response within the set parameters of the consultation. It is noted that throughout the consultation, there appears to be a premise or expectation of the continued approach to scrutiny, evaluation and inspection. As such, the responses provided below should be understood within this context and in acknowledgement of a belief that it would have been useful to have some of the more foundational suppositions about inspection and the model of inspection included within the scope of the consultation."/>
    <x v="0"/>
    <x v="2"/>
    <x v="2"/>
    <x v="1"/>
    <x v="1"/>
    <x v="1"/>
    <x v="3"/>
    <s v="The quality of the participation and responses of children and young people is more important than the quantity. Ensuring that any interaction with children and young people is at an accessible level, where they feel comfortable in responding is vital. Ensuring that Inspectors have an opportunity to engage with a range of pupils, not only those selected and prepared by schools is helpful. The approaches taken therefore have to take into account the age, stage, maturity and capacity of the pupils. The training of Inspectors to ensure that they are able to engage with young people and be attuned to both what they are saying and what they are not saying is therefore important._x000a_Furthermore, consistent approaches at each inspection are required, rather than the current situation where, depending on the school/context, the time given for such things as focus groups and conversations can be different._x000a_Within Catholic school Inspections it would be beneficial to have opportunities for pupils to share the ways in which the lives faith experience of their education is helping them to develop their gifts, talents, skills, knowledge, attributes and character."/>
    <x v="2"/>
    <s v="The question states “increased opportunities”.  There are currently a rich number of opportunities, with flexibility for staff to contribute in ways that they feel comfortable with.  It would be important to understand what the increased opportunities might look like, how they would ensure an equitable approach for all staff to contribute and how the contributions would be weighted in terms of the outcome of the inspection.  We would of course always want staff to have valuable and purposeful opportunities to contribute – in a Catholic school this is very much in line with our synodal approach.  As with the pupil response above, it would be helpful if there were prompts or questions during staff opportunities for them to share the unique ethos, culture and values of the school they work in, how this contributes to the learning and teaching of the children, the overall well being within the school and how it links, in an integrated way, to the QI and school improvement planning.  However, as with the previous question, our response is neutral as we consider the question is perhaps not helpful as it is the quality of process and opportunity for what staff are able to contribute rather than just additional opportunities.  1.4 Staff within schools are local authority staff.  The HT, SLT, teachers and wider staff within the school are the ones best placed to tell the story of a school.  There should be the voice of the local authority integrated into the school evidence as a school is within a local authority – it should therefore reflect policies, practice, ethos and approach, but school staff themselves are able to share context, partnerships and support updates.  Again, this question pre-supposes adjustment to the current model.  A wider conversation regarding a model that enables and equips the LA to work in tandem with any national Inspection/Verification, removing the duplication of LA “visits” prior to inspections and offering a holistic view of the school as one school within a LA would be helpful.  Scrutiny of the LA capacity to support the distinctive nature of their Catholic schools is also fundamental, ensuring that they are able to flourish according to their own needs, contexts and approaches._x000a_1.3 Any inspection model can only be strengthened by involvement of the senior leaders of a school.  Information from schools that have been inspected recently would suggest that there is not a consistent approach to this aspect – i.e. some SLT report lots of dialogue and professional conversations, but limited or no opportunity to be present during the learning observations, whereas others report limited professional conversation.                                                     1.2 If the Inspection model is to remain with a similar approach, then we would be neutral in terms of the necessity to include lay members.  We would suggest that lay membership must reflect the aim and purpose of the inspection, and their knowledge and expertise should be aligned with the overall aims. In some instances a lay member may not be required.  We would suggest that the training of lay members of inspection teams would be paramount in preparing them to be part of a team, and would note the necessity to ensure that those inspecting Catholic schools are trained in a manner that means they understand the distinctive nature of a Catholic school, and therefore the distinctive way in which a Catholic school may plan and deliver certain dimensions of the educational process. As the term Lay here refers to those out with the education sector, we would add that it would be very helpful to have inclusion of those directly associated with the Catholic Church, when inspecting Catholic schools – for example Diocesan advisers, Church agencies, Church Representatives on local authorities etc._x000a_1.1 If the Inspection model is to remain with a similar approach, then we would strongly agree that associate assessors would strengthen the inspection._x000a_We do however add that this always depends on the assessor, their training and what real influence they have on the process and final report.  Our representation would be that, should the Inspection model remain the same/similar, there is greater cognisance given to the inclusion of associate assessors with experience and expertise in Catholic Education aligned with the Inspection Team for any Catholic school."/>
    <x v="3"/>
    <s v="As with the previous two questions, we consider the quality not the quantity important._x000a_Opportunities for parents and carers have to remove any barriers to participation, be_x000a_accessible, be meaningful and like the pupils and teachers needs to be able to influence the outcome. Opportunity for parents to express why they have chosen a school of faith, and the ways in which this is having an impact on their children would be helpful. This is not necessarily done simply by increasing opportunities, but rather by reviewing_x000a_effectiveness and current opportunities, such as current questions, prompts and priorities that HMIe are “looking “ for, and changing/removing those that are not helpful._x000a_"/>
    <x v="5"/>
    <x v="3"/>
    <x v="3"/>
    <s v="These questions presume that the current model will remain and pushes responses to commit to a frequency and selection process for this.  _x000a_  _x000a_There is a culture of “waiting for Inspection” that needs to be altered. Any model needs to be combined with an opportunity to have a flexible, localised approach that is reactive to school needs and national priorities.  Perhaps a focus more on why we are inspecting/verifying would help identify the frequency of external/ national verification of internal self improvement and evaluation, developed and delivered in tandem with the Local Authority, parents and the community. "/>
    <x v="1"/>
    <x v="1"/>
    <x v="1"/>
    <x v="1"/>
    <x v="2"/>
    <x v="0"/>
    <x v="0"/>
    <x v="1"/>
    <x v="0"/>
    <s v="We would ask whether it should be an Inspection Report or an Account/Record of the continuous improvement model that the local authority and schools are engaged with.  The publication, however it is named, should be the conclusion of a “moment in time” within this continuous improvement, and any future publication should tell the next chapter in this Local Authority or schools journey through improvement.  The  publication should be a qualitative conclusion, in clear English, that has the scope and freedom to explicitly share the school’s story, including the impact of being a denominational school, if this is the case.  There is a sense that schools are always being compared to “comparative” schools, when many HTs and teachers would suggest that there is no such thing as a comparative school, even within the same locale or LA area."/>
    <x v="3"/>
    <x v="332"/>
    <x v="1"/>
    <x v="1"/>
    <x v="0"/>
    <x v="0"/>
    <x v="0"/>
    <x v="0"/>
    <x v="1"/>
    <x v="0"/>
    <x v="5"/>
    <x v="1"/>
    <x v="2"/>
    <x v="1"/>
    <x v="0"/>
    <x v="0"/>
    <x v="0"/>
    <x v="0"/>
    <x v="1"/>
    <x v="1"/>
    <x v="2"/>
    <x v="0"/>
    <x v="1"/>
    <x v="1"/>
    <x v="1"/>
    <x v="0"/>
    <x v="4"/>
    <x v="4"/>
    <x v="2"/>
    <x v="1"/>
    <x v="0"/>
    <x v="1"/>
    <x v="0"/>
    <x v="2"/>
    <x v="0"/>
    <x v="0"/>
    <x v="1"/>
    <x v="194"/>
    <x v="3"/>
    <x v="116"/>
    <x v="599"/>
    <x v="1"/>
    <x v="0"/>
    <x v="0"/>
    <x v="1"/>
    <x v="0"/>
    <s v="Recommendations for improvement"/>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m/>
    <m/>
    <m/>
    <m/>
    <s v="Clear explanation of what the school / local authority / proprietor of independent schools is expected to do next"/>
    <m/>
    <m/>
    <x v="3"/>
    <x v="1"/>
    <s v="Follow up and disengagement should be negotiated between the school, LA and HMIE.  There should not be a culture where schools are “engaged” with HMIE for years at a time. Where the Inspection has captured detail of the Catholic dimension of the school, and where this needs support, the Church should also be involved in any follow up."/>
    <s v="Organisation "/>
    <x v="0"/>
    <s v="Senior leader or manager "/>
    <x v="21"/>
    <m/>
    <m/>
    <x v="0"/>
    <x v="0"/>
    <m/>
    <m/>
    <m/>
    <s v="Secondary"/>
    <m/>
    <m/>
    <m/>
    <m/>
    <m/>
    <m/>
    <m/>
    <m/>
    <m/>
    <m/>
  </r>
  <r>
    <n v="1325"/>
    <s v="camp"/>
    <s v="c"/>
    <n v="3014"/>
    <s v="Please note that St Columba’s has completed this questionnaire in order to  ensure that our views are captured for the data set that will emerge from this exercise.  However, we want to reiterate that our reading of this questionnaire is that it is based on a presumption that the Inspection model is remaining the same, with the questions only allowing for views on what would be adjusted within the same current framework – rather than an open conversation as to whether Inspection remains, and if it does what should that look like, if it doesn’t what (if anything) might replace it."/>
    <x v="0"/>
    <x v="2"/>
    <x v="2"/>
    <x v="1"/>
    <x v="1"/>
    <x v="1"/>
    <x v="3"/>
    <s v="The quality of the participation and responses of children and young people is more important than the quantity. Ensuring that any interaction with children and young people is at an accessible level, where they feel comfortable in responding is vital. Ensuring that Inspectors have an opportunity to engage with a range of pupils, not only those selected and prepared by schools is helpful. The approaches taken therefore have to take into account the age, stage, maturity and capacity of the pupils. The training of Inspectors to ensure that they are able to engage with young people and be attuned to both what they are saying and what they are not saying is therefore important._x000a_Furthermore, consistent approaches at each inspection are required, rather than the current situation where, depending on the school/context, the time given for such things as focus groups and conversations can be different._x000a_Within Catholic school Inspections it would be beneficial to have opportunities for pupils to share the ways in which the lives faith experience of their education is helping them to develop their gifts, talents, skills, knowledge, attributes and character."/>
    <x v="2"/>
    <s v="The question states “increased opportunities”.  There are currently a rich number of opportunities, with flexibility for staff to contribute in ways that they feel comfortable with.  It would be important to understand what the increased opportunities might look like, how they would ensure an equitable approach for all staff to contribute and how the contributions would be weighted in terms of the outcome of the inspection.  We would of course always want staff to have valuable and purposeful opportunities to contribute – in a Catholic school this is very much in line with our synodal approach.  As with the pupil response above, it would be helpful if there were prompts or questions during staff opportunities for them to share the unique ethos, culture and values of the school they work in, how this contributes to the learning and teaching of the children, the overall well being within the school and how it links, in an integrated way, to the QI and school improvement planning.  However, as with the previous question, our response is neutral as we consider the question is perhaps not helpful as it is the quality of process and opportunity for what staff are able to contribute rather than just additional opportunities.  1.4 Staff within schools are local authority staff.  The HT, SLT, teachers and wider staff within the school are the ones best placed to tell the story of a school.  There should be the voice of the local authority integrated into the school evidence as a school is within a local authority – it should therefore reflect policies, practice, ethos and approach, but school staff themselves are able to share context, partnerships and support updates.  Again, this question pre-supposes adjustment to the current model.  A wider conversation regarding a model that enables and equips the LA to work in tandem with any national Inspection/Verification, removing the duplication of LA “visits” prior to inspections and offering a holistic view of the school as one school within a LA would be helpful.  Scrutiny of the LA capacity to support the distinctive nature of their Catholic schools is also fundamental, ensuring that they are able to flourish according to their own needs, contexts and approaches._x000a_1.3 Any inspection model can only be strengthened by involvement of the senior leaders of a school.  Information from schools that have been inspected recently would suggest that there is not a consistent approach to this aspect – i.e. some SLT report lots of dialogue and professional conversations, but limited or no opportunity to be present during the learning observations, whereas others report limited professional conversation.                                                     1.2 If the Inspection model is to remain with a similar approach, then we would be neutral in terms of the necessity to include lay members.  We would suggest that lay membership must reflect the aim and purpose of the inspection, and their knowledge and expertise should be aligned with the overall aims. In some instances a lay member may not be required.  We would suggest that the training of lay members of inspection teams would be paramount in preparing them to be part of a team, and would note the necessity to ensure that those inspecting Catholic schools are trained in a manner that means they understand the distinctive nature of a Catholic school, and therefore the distinctive way in which a Catholic school may plan and deliver certain dimensions of the educational process. As the term Lay here refers to those out with the education sector, we would add that it would be very helpful to have inclusion of those directly associated with the Catholic Church, when inspecting Catholic schools – for example Diocesan advisers, Church agencies, Church Representatives on local authorities etc._x000a_1.1 If the Inspection model is to remain with a similar approach, then we would strongly agree that associate assessors would strengthen the inspection._x000a_We do however add that this always depends on the assessor, their training and what real influence they have on the process and final report.  Our representation would be that, should the Inspection model remain the same/similar, there is greater cognisance given to the inclusion of associate assessors with experience and expertise in Catholic Education aligned with the Inspection Team for any Catholic school."/>
    <x v="3"/>
    <s v="As with the previous two questions, we consider the quality not the quantity important._x000a_Opportunities for parents and carers have to remove any barriers to participation, be_x000a_accessible, be meaningful and like the pupils and teachers needs to be able to influence the outcome. Opportunity for parents to express why they have chosen a school of faith, and the ways in which this is having an impact on their children would be helpful. This is not necessarily done simply by increasing opportunities, but rather by reviewing_x000a_effectiveness and current opportunities, such as current questions, prompts and priorities that HMIe are “looking “ for, and changing/removing those that are not helpful._x000a_"/>
    <x v="5"/>
    <x v="3"/>
    <x v="3"/>
    <s v="These questions presume that the current model will remain and pushes responses to commit to a frequency and selection process for this.  _x000a_  _x000a_There is a culture of “waiting for Inspection” that needs to be altered. Any model needs to be combined with an opportunity to have a flexible, localised approach that is reactive to school needs and national priorities.  Perhaps a focus more on why we are inspecting/verifying would help identify the frequency of external/ national verification of internal self improvement and evaluation, developed and delivered in tandem with the Local Authority, parents and the community. "/>
    <x v="5"/>
    <x v="4"/>
    <x v="3"/>
    <x v="3"/>
    <x v="2"/>
    <x v="1"/>
    <x v="0"/>
    <x v="1"/>
    <x v="0"/>
    <m/>
    <x v="4"/>
    <x v="0"/>
    <x v="2"/>
    <x v="5"/>
    <x v="5"/>
    <x v="4"/>
    <x v="5"/>
    <x v="5"/>
    <x v="2"/>
    <x v="2"/>
    <x v="1"/>
    <x v="2"/>
    <x v="3"/>
    <x v="3"/>
    <x v="2"/>
    <x v="3"/>
    <x v="2"/>
    <x v="2"/>
    <x v="3"/>
    <x v="2"/>
    <x v="2"/>
    <x v="2"/>
    <x v="2"/>
    <x v="3"/>
    <x v="2"/>
    <x v="2"/>
    <x v="3"/>
    <x v="3"/>
    <x v="1"/>
    <x v="2"/>
    <x v="1"/>
    <x v="2"/>
    <x v="2"/>
    <x v="3"/>
    <x v="3"/>
    <x v="2"/>
    <x v="2"/>
    <x v="0"/>
    <x v="2"/>
    <x v="0"/>
    <x v="1"/>
    <x v="0"/>
    <x v="1"/>
    <x v="1"/>
    <x v="1"/>
    <x v="0"/>
    <m/>
    <m/>
    <m/>
    <m/>
    <m/>
    <m/>
    <m/>
    <m/>
    <m/>
    <m/>
    <m/>
    <m/>
    <m/>
    <m/>
    <m/>
    <x v="4"/>
    <x v="3"/>
    <m/>
    <s v="Organisation "/>
    <x v="0"/>
    <s v="Senior leader or manager "/>
    <x v="34"/>
    <m/>
    <m/>
    <x v="0"/>
    <x v="0"/>
    <s v="Primary"/>
    <m/>
    <m/>
    <m/>
    <m/>
    <m/>
    <m/>
    <m/>
    <m/>
    <m/>
    <m/>
    <m/>
    <m/>
    <m/>
  </r>
  <r>
    <n v="1326"/>
    <s v="camp"/>
    <s v="c"/>
    <n v="3019"/>
    <s v="The questions within the survey seem to suggest that there is no scope for discussion about adapting current models and it would be our view that there is value in considering different more nuanced approaches to school improvement that make use of the capacity within the devolved system and support schools with self-evaluation processes in an ongoing manner, rather than one-off inspections with many years between them. "/>
    <x v="0"/>
    <x v="2"/>
    <x v="2"/>
    <x v="1"/>
    <x v="1"/>
    <x v="1"/>
    <x v="3"/>
    <s v="The quality of the participation and responses of children and young people is more important than the quantity.  Ensuring that any interaction with children and young people is at an accessible level, where they feel comfortable in responding is vital. The approaches taken therefore have to take into account the age, stage, maturity and capacity of the pupils.  The training of Inspectors to ensure that they are able to engage with young people and be attuned to both what they are saying and what they are not saying is therefore important._x000a_Furthermore, consistent approaches at each inspection are required, rather than the current situation where, depending on the school/context, the time given for such things as focus groups and conversations can be different.  _x000a_Within Catholic school Inspections it would be beneficial to have opportunities for pupils to share the ways in which the lives faith experience of their education is helping them to develop their gifts, talents, skills, knowledge, attributes and character._x000a_"/>
    <x v="2"/>
    <s v="The question states “increased opportunities”.  There are currently a rich number of opportunities, with flexibility for staff to contribute in ways that they feel comfortable with.  It would be important to understand what the increased opportunities might look like, how they would ensure an equitable approach for all staff to contribute and how the contributions would be weighted in terms of the outcome of the inspection.  We would of course always want staff to have valuable and purposeful opportunities to contribute – in a Catholic school this is very much in line with our synodal approach.  As with the pupil response above, it would be helpful if there were prompts or questions during staff opportunities for them to share the unique ethos, culture and values of the school they work in, how this contributes to the learning and teaching of the children, the overall well being within the school and how it links, in an integrated way, to the QI and school improvement planning.  However, as with the previous question, our response is neutral as we consider the question is perhaps not helpful as it is the quality of process and opportunity for what staff are able to contribute rather than just additional opportunities.  1.4 Staff within schools are local authority staff.  The HT, SLT, teachers and wider staff within the school are the ones best placed to tell the story of a school.  There should be the voice of the local authority integrated into the school evidence as a school is within a local authority – it should therefore reflect policies, practice, ethos and approach, but school staff themselves are able to share context, partnerships and support updates.  Again, this question pre-supposes adjustment to the current model.  A wider conversation regarding a model that enables and equips the LA to work in tandem with any national Inspection/Verification, removing the duplication of LA “visits” prior to inspections and offering a holistic view of the school as one school within a LA would be helpful.  Scrutiny of the LA capacity to support the distinctive nature of their Catholic schools is also fundamental, ensuring that they are able to flourish according to their own needs, contexts and approaches._x000a_1.3 Any inspection model can only be strengthened by involvement of the senior leaders of a school.  Information from schools that have been inspected recently would suggest that there is not a consistent approach to this aspect – i.e. some SLT report lots of dialogue and professional conversations, but limited or no opportunity to be present during the learning observations, whereas others report limited professional conversation.                                                              1.2 If the Inspection model is to remain with a similar approach, then we would be neutral in terms of the necessity to include lay members.  We would suggest that lay membership must reflect the aim and purpose of the inspection, and their knowledge and expertise should be aligned with the overall aims. In some instances a lay member may not be required.  We would suggest that the training of lay members of inspection teams would be paramount in preparing them to be part of a team, and would note the necessity to ensure that those inspecting Catholic schools are trained in a manner that means they understand the distinctive nature of a Catholic school, and therefore the distinctive way in which a Catholic school may plan and deliver certain dimensions of the educational process. As the term Lay here refers to those out with the education sector, we would add that it would be very helpful to have inclusion of those directly associated with the Catholic Church, when inspecting Catholic schools – for example Diocesan advisers, Church agencies, Church Representatives on local authorities etc._x000a_1.1  If the Inspection model is to remain with a similar approach, then we would strongly agree that associate assessors would strengthen the inspection._x000a_We do however add that this always depends on the assessor, their training and what real influence they have on the process and final report.  Our representation would be that, should the Inspection model remain the same/similar, there is greater cognisance given to the inclusion of associate assessors with experience and expertise in Catholic Education aligned with the Inspection Team for any Catholic school._x000a_"/>
    <x v="3"/>
    <s v="As with the previous two questions, we consider the quality not the quantity important.  Opportunities for parents and carers have to remove any barriers to participation, be accessible, be meaningful and like the pupils and teachers needs to be able to influence the outcome.  Opportunity for parents to express why they have chosen a school of faith, and the ways in which this is having an impact on their children would be helpful.  This is not necessarily done simply by increasing opportunities, but rather by reviewing effectiveness of current opportunities, such as current questions, prompts and priorities that HMIe are “looking “ for, and changing/removing those that are not helpful."/>
    <x v="5"/>
    <x v="4"/>
    <x v="3"/>
    <s v="These questions presume that the current model will remain and pushes responses to commit to a frequency and selection process for this.  _x000a_  _x000a_There is a culture of “waiting for Inspection” that needs to be altered. Any model needs to be combined with an opportunity to have a flexible, localised approach that is reactive to school needs and national priorities.  Perhaps a focus more on why we are inspecting/verifying would help identify the frequency of external/ national verification of internal self improvement and evaluation, developed and delivered in tandem with the Local Authority, parents and the community. "/>
    <x v="1"/>
    <x v="1"/>
    <x v="1"/>
    <x v="1"/>
    <x v="2"/>
    <x v="0"/>
    <x v="0"/>
    <x v="1"/>
    <x v="0"/>
    <s v="We would ask whether it should be an Inspection Report or an Account/Record of the continuous improvement model that the local authority and schools are engaged with.  The publication, however it is named, should be the conclusion of a “moment in time” within this continuous improvement, and any future publication should tell the next chapter in this Local Authority or schools journey through improvement.  The  publication should be a qualitative conclusion, in clear English, that has the scope and freedom to explicitly share the school’s story, including the impact of being a denominational school, if this is the case.  There is a sense that schools are always being compared to “comparative” schools, when many HTs and teachers would suggest that there is no such thing as a comparative school, even within the same locale or LA area."/>
    <x v="3"/>
    <x v="332"/>
    <x v="1"/>
    <x v="1"/>
    <x v="0"/>
    <x v="0"/>
    <x v="0"/>
    <x v="0"/>
    <x v="1"/>
    <x v="0"/>
    <x v="5"/>
    <x v="1"/>
    <x v="2"/>
    <x v="1"/>
    <x v="0"/>
    <x v="0"/>
    <x v="0"/>
    <x v="0"/>
    <x v="1"/>
    <x v="1"/>
    <x v="2"/>
    <x v="0"/>
    <x v="1"/>
    <x v="1"/>
    <x v="1"/>
    <x v="0"/>
    <x v="4"/>
    <x v="4"/>
    <x v="2"/>
    <x v="1"/>
    <x v="0"/>
    <x v="1"/>
    <x v="0"/>
    <x v="2"/>
    <x v="0"/>
    <x v="0"/>
    <x v="1"/>
    <x v="194"/>
    <x v="3"/>
    <x v="116"/>
    <x v="599"/>
    <x v="1"/>
    <x v="0"/>
    <x v="0"/>
    <x v="1"/>
    <x v="0"/>
    <s v="Recommendations for improvement"/>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m/>
    <m/>
    <m/>
    <m/>
    <s v="Clear explanation of what the school / local authority / proprietor of independent schools is expected to do next"/>
    <m/>
    <m/>
    <x v="3"/>
    <x v="1"/>
    <s v="Follow up and disengagement should be negotiated between the school, LA and HMIE.  There should not be a culture where schools are “engaged” with HMIE for years at a time. Where the Inspection has captured detail of the Catholic dimension of the school, and where this needs support, the Church should also be involved in any follow up."/>
    <s v="Organisation "/>
    <x v="0"/>
    <s v="Senior leader or manager "/>
    <x v="35"/>
    <m/>
    <m/>
    <x v="0"/>
    <x v="0"/>
    <s v="Primary"/>
    <m/>
    <m/>
    <m/>
    <m/>
    <m/>
    <m/>
    <m/>
    <m/>
    <m/>
    <m/>
    <m/>
    <m/>
    <m/>
  </r>
  <r>
    <n v="1327"/>
    <s v="camp"/>
    <s v="c"/>
    <n v="3021"/>
    <s v="HMIE Consultation Response_x000a_On behalf of Our Lady of the Missions Primary School, I welcome the opportunity to contribute to the consultation on the future of school inspection in Scotland. _x000a_The Distinctive Nature of Catholic Schools_x000a_Catholic schools in Scotland make a distinctive and deeply valued contribution to the nation’s education system. Rooted in the principles of the Charter for Catholic Schools in Scotland and the framework Developing in Faith, these schools are communities of faith and learning where academic excellence, spiritual growth, and moral formation are integrated. The mission of Catholic education—to form the whole person in the light of the Gospel—is both educational and pastoral, serving pupils of all backgrounds and abilities._x000a__x000a_Inspection Parity and Understanding of Catholic Education_x000a_It is essential that inspection processes for Catholic schools recognise the distinct nature of our Catholic Schools. We would suggest that Inspection teams must include members who are articulate and experienced in the culture, language, mission, and aims of Catholic education. Without this contextual understanding, inspections risk overlooking the very foundation upon which Catholic schools achieve success—namely, their faith-based ethos and their commitment to the dignity and flourishing of every child, made in the image and likeness of God._x000a__x000a_Furthermore, we would take this consultation as an opportunity to highlight that at present, there is inconsistency across HMIE reports regarding how Catholicity is acknowledged or evaluated. This is concerning, given that the spiritual, moral, and communal life of a Catholic school is integral to its success in raising attainment and achievement._x000a_As a school, we were involved in the Pupil Consultation from HMIE earlier in 2025.  The engagement from our pupils and allowing their voices to be heard and considered is also a key factor. _x000a_Self-Evaluation and Evidence of Catholic Identity_x000a_Catholic schools engage deeply in self-evaluation through Developing in Faith and the Charter for Catholic Schools, both of which are well-established and integral to their improvement planning. These frameworks are designed to align with national expectations while reflecting the faith dimension that shapes every aspect of school life. _x000a_Catholic teachers engage with Companions on the Journey, which provides details of a CLPL strategy for teachers who wish to develop their capacities for “walking together” with children and young people in the context of a Catholic school.  _x000a_However, current inspection processes and preparatory documentation offer limited scope for schools to evidence their Catholic identity, with questionnaires and self-evaluation templates failing to capture this essential dimension._x000a__x000a_In addition, local authority support during inspections often follows a standardised approach that does not recognise the distinctive context or mission of Catholic schools. This lack of flexibility can lead to an incomplete picture of a school’s overall effectiveness.  We would ask that these are taken into account in any new model and approach, to ensure that Catholic schools are fully able to tell the story of their reality within the Inspection framework._x000a_Socio-Economic and Community Context_x000a_Catholic schools typically serve wider and more socio-economically diverse catchment areas, welcoming families of all faiths and none. This breadth of community adds richness but also complexity to their educational mission. Catholic schools contribute significantly to national priorities—such as the Curriculum for Excellence, Learning for Sustainability, and the National Improvement Framework—however, their natural approach to doing so is through initiatives that embody Catholic Social Teaching, Laudato Si’, and papal encyclicals.  This is often not formally recognised within Inspection reports._x000a_The Purpose and Language of Inspection_x000a_The consultation questions currently posed seem narrow in scope and presume a continuation of a similar approach. In answering the consultation questions below, we do so with not only consideration of how the current approach might change, but with the hope that there may be a broader national conversation about areas within the questionnaire including:_x000a_•_x0009_Why we inspect or verify schools._x000a_•_x0009_How theses findings are reported._x000a_•_x0009_Whether a graded scale is necessary or helpful._x000a_Consultation Process and Use of Evidence_x000a_We would welcome clarity on what has happened to the consultation evidence gathered over the past 18 months, including feedback from in-person and online sessions. It is unclear whether this earlier evidence remains part of the decision-making process or has been superseded. We also ask for transparency regarding how current responses will be weighted—specifically, whether online submissions or previously gathered in-person evidence will carry more influence._x000a__x000a_OLM urges that any new inspection framework should:_x000a_•_x0009_Be flexible enough for schools to demonstrate how they fulfil their mission and serve their communities._x000a_•_x0009_Include inspectors trained in or familiar with Catholic education._x000a_•_x0009_Recognise the distinctive faith dimension as a central component of quality and success._x000a_•_x0009_Provide open and inclusive evaluative prompts that enable Catholic schools to evidence their faith-driven impact on learners and communities._x000a_Only through such a balanced and informed approach can inspections truly capture the excellence, distinctiveness, and contribution of Catholic schools to Scottish education."/>
    <x v="0"/>
    <x v="2"/>
    <x v="4"/>
    <x v="4"/>
    <x v="6"/>
    <x v="3"/>
    <x v="5"/>
    <m/>
    <x v="6"/>
    <m/>
    <x v="5"/>
    <m/>
    <x v="4"/>
    <x v="4"/>
    <x v="5"/>
    <m/>
    <x v="5"/>
    <x v="4"/>
    <x v="3"/>
    <x v="3"/>
    <x v="2"/>
    <x v="1"/>
    <x v="0"/>
    <x v="1"/>
    <x v="0"/>
    <m/>
    <x v="4"/>
    <x v="0"/>
    <x v="2"/>
    <x v="5"/>
    <x v="5"/>
    <x v="4"/>
    <x v="5"/>
    <x v="5"/>
    <x v="2"/>
    <x v="2"/>
    <x v="1"/>
    <x v="2"/>
    <x v="3"/>
    <x v="3"/>
    <x v="2"/>
    <x v="3"/>
    <x v="2"/>
    <x v="2"/>
    <x v="3"/>
    <x v="2"/>
    <x v="2"/>
    <x v="2"/>
    <x v="2"/>
    <x v="3"/>
    <x v="2"/>
    <x v="2"/>
    <x v="3"/>
    <x v="3"/>
    <x v="1"/>
    <x v="2"/>
    <x v="1"/>
    <x v="2"/>
    <x v="2"/>
    <x v="3"/>
    <x v="3"/>
    <x v="2"/>
    <x v="2"/>
    <x v="0"/>
    <x v="2"/>
    <x v="0"/>
    <x v="1"/>
    <x v="0"/>
    <x v="1"/>
    <x v="1"/>
    <x v="1"/>
    <x v="0"/>
    <m/>
    <m/>
    <m/>
    <m/>
    <m/>
    <m/>
    <m/>
    <m/>
    <m/>
    <m/>
    <m/>
    <m/>
    <m/>
    <m/>
    <m/>
    <x v="4"/>
    <x v="3"/>
    <m/>
    <s v="Organisation "/>
    <x v="0"/>
    <s v="Senior leader or manager "/>
    <x v="35"/>
    <m/>
    <m/>
    <x v="0"/>
    <x v="0"/>
    <m/>
    <m/>
    <m/>
    <m/>
    <m/>
    <m/>
    <m/>
    <m/>
    <m/>
    <m/>
    <m/>
    <m/>
    <m/>
    <m/>
  </r>
  <r>
    <n v="1328"/>
    <s v="camp"/>
    <s v="c"/>
    <n v="3022"/>
    <s v="HMIE Consultation Response_x000a_I am making a response on behalf of our School after consultation with colleagues in SCES and CHAS._x000a_Inspection Parity and Understanding of Catholic Education_x000a_It is essential that inspection processes for Catholic schools reflect parity of esteem with those of other sectors while recognising the distinct nature of Catholic School in Scotland. In our latest Inspection experience of 2022, I felt that the MI gave careful consideration to the_x000a_Developing in Faith framework. They also considered the overall mission of our School to form the whole person by meeting their holistic needs as best we can including their spiritual_x000a_development in the context of our faith life. We would suggest that Inspection teams should naturally include members who are articulate and experienced in the culture, language,_x000a_mission, and aims of Catholic education such as their faith-based ethos and their commitment to the dignity and flourishing of every child, made in the image and likeness of God._x000a__x000a_Self-Evaluation and Evidence of Catholic Identity_x000a_Catholic schools engage in self-evaluation in the context of Developing in Faith and the Charter for Catholic Schools. It would be essential therefore that this would be reflected in practical considerations such as preparatory documentation, questionnaires etc._x000a_This, added to the support offered via the Local Authority pre-inspection would help to ensure that Catholic schools are fully able to tell the story of their reality within the Inspection framework._x000a_Socio-Economic and Community Context_x000a_In our inspection visit we felt that the team were cogniscant of our School’s demographic and we worked hard to evidence that sense of Catholic Christian Community, Ethos and Culture. Our Catholic school serves a wide and socio-economically diverse catchment and we support learners and their families of all faiths and none. It would be important to make a concerted effort to capture our endeavours which we undertake in line with Catholic Social Teaching,_x000a_Laudato Si’, and papal encyclicals._x000a__x000a_The Purpose and Language of Inspection_x000a_The consultation questions currently posed seem narrow in scope and presume a continuation of a similar approach. In answering the consultation questions below, we do so with not only_x000a_ _x000a_consideration of how the current approach might change, but with the hope that there may be a broader national conversation about areas within the questionnaire including:_x000a_•_x0009_Why we inspect or verify schools._x000a_•_x0009_How these findings are reported._x000a_•_x0009_Whether a graded scale is necessary or helpful._x000a_Consultation Process and Use of Evidence_x000a_We would welcome clarity on what has happened to the consultation evidence gathered over the past 18 months, including feedback from in-person and online sessions. It is unclear whether this earlier evidence remains part of the decision-making process or has been superseded. We also ask for transparency regarding how current responses will be weighted—specifically, whether online submissions or previously gathered in-person evidence will carry more influence._x000a__x000a_We agree with SCES that any new inspection framework should:_x000a_•_x0009_Be flexible enough for schools to demonstrate how they fulfil their mission and serve their communities._x000a_•_x0009_Include inspectors trained in or familiar with Catholic education._x000a_•_x0009_Recognise the distinctive faith dimension as a central component of quality and success._x000a_•_x0009_Provide open and inclusive evaluative prompts that enable Catholic schools to evidence their faith-driven impact on learners and communities.                                                                            Please note that SCES has completed this questionnaire in order to ensure that our views are captured for the data set that will emerge from this exercise. However, we want to reiterate that our reading of this questionnaire is that it is based on a presumption that the Inspection model is remaining the same, with the questions only allowing for views on what would be adjusted within the same current framework – rather than an open conversation as to whether Inspection remains, and if it does what should that look like, if it doesn’t what (if anything) might replace it._x000a_"/>
    <x v="0"/>
    <x v="2"/>
    <x v="2"/>
    <x v="1"/>
    <x v="1"/>
    <x v="1"/>
    <x v="3"/>
    <s v="The quality of the participation and responses of children and young people is more important than the quantity. Ensuring that any interaction with children and young people is at an accessible level, where they feel comfortable in responding is vital. Ensuring that Inspectors have an opportunity to engage with a range of pupils, not only those selected and prepared by schools is helpful. The approaches taken therefore have to take into account the age, stage, maturity and capacity of the pupils. The training of Inspectors to ensure that they are able to engage with young people and be attuned to both what they are saying and what they are not saying is therefore important._x000a_Furthermore, consistent approaches at each inspection are required, rather than the current situation where, depending on the school/context, the time given for such things as focus groups and conversations can be different._x000a_Within Catholic school Inspections it would be beneficial to have opportunities for pupils to share the ways in which the lives faith experience of their education is helping them to develop their gifts, talents, skills, knowledge, attributes and character."/>
    <x v="2"/>
    <s v="The question states “increased opportunities”.  There are currently a rich number of opportunities, with flexibility for staff to contribute in ways that they feel comfortable with.  It would be important to understand what the increased opportunities might look like, how they would ensure an equitable approach for all staff to contribute and how the contributions would be weighted in terms of the outcome of the inspection.  We would of course always want staff to have valuable and purposeful opportunities to contribute – in a Catholic school this is very much in line with our synodal approach.  As with the pupil response above, it would be helpful if there were prompts or questions during staff opportunities for them to share the unique ethos, culture and values of the school they work in, how this contributes to the learning and teaching of the children, the overall well being within the school and how it links, in an integrated way, to the QI and school improvement planning.  However, as with the previous question, our response is neutral as we consider the question is perhaps not helpful as it is the quality of process and opportunity for what staff are able to contribute rather than just additional opportunities.                                                                               1.4 Staff within schools are local authority staff.  The HT, SLT, teachers and wider staff within the school are the ones best placed to tell the story of a school.  There should be the voice of the local authority integrated into the school evidence as a school is within a local authority – it should therefore reflect policies, practice, ethos and approach, but school staff themselves are able to share context, partnerships and support updates.  Again, this question pre-supposes adjustment to the current model.  A wider conversation regarding a model that enables and equips the LA to work in tandem with any national Inspection/Verification, removing the duplication of LA “visits” prior to inspections and offering a holistic view of the school as one school within a LA would be helpful.  Scrutiny of the LA capacity to support the distinctive nature of their Catholic schools is also fundamental, ensuring that they are able to flourish according to their own needs, contexts and approaches._x000a_1.3 Any inspection model can only be strengthened by involvement of the senior leaders of a school.  Information from schools that have been inspected recently would suggest that there is not a consistent approach to this aspect – i.e. some SLT report lots of dialogue and professional conversations, but limited or no opportunity to be present during the learning observations, whereas others report limited professional conversation.                                                     1.2 If the Inspection model is to remain with a similar approach, then we would be neutral in terms of the necessity to include lay members.  We would suggest that lay membership must reflect the aim and purpose of the inspection, and their knowledge and expertise should be aligned with the overall aims. In some instances a lay member may not be required.  We would suggest that the training of lay members of inspection teams would be paramount in preparing them to be part of a team, and would note the necessity to ensure that those inspecting Catholic schools are trained in a manner that means they understand the distinctive nature of a Catholic school, and therefore the distinctive way in which a Catholic school may plan and deliver certain dimensions of the educational process. As the term Lay here refers to those out with the education sector, we would add that it would be very helpful to have inclusion of those directly associated with the Catholic Church, when inspecting Catholic schools – for example Diocesan advisers, Church agencies, Church Representatives on local authorities etc._x000a_1.1 If the Inspection model is to remain with a similar approach, then we would strongly agree that associate assessors would strengthen the inspection._x000a_We do however add that this always depends on the assessor, their training and what real influence they have on the process and final report.  Our representation would be that, should the Inspection model remain the same/similar, there is greater cognisance given to the inclusion of associate assessors with experience and expertise in Catholic Education aligned with the Inspection Team for any Catholic school."/>
    <x v="3"/>
    <s v="As with the previous two questions, we consider the quality not the quantity important._x000a_Opportunities for parents and carers have to remove any barriers to participation, be_x000a_accessible, be meaningful and like the pupils and teachers needs to be able to influence the outcome. Opportunity for parents to express why they have chosen a school of faith, and the ways in which this is having an impact on their children would be helpful. This is not necessarily done simply by increasing opportunities, but rather by reviewing_x000a_effectiveness and current opportunities, such as current questions, prompts and priorities that HMIe are “looking “ for, and changing/removing those that are not helpful._x000a_"/>
    <x v="5"/>
    <x v="4"/>
    <x v="3"/>
    <s v="These questions presume that the current model will remain and pushes responses to commit to a frequency and selection process for this.  _x000a_  _x000a_There is a culture of “waiting for Inspection” that needs to be altered. Any model needs to be combined with an opportunity to have a flexible, localised approach that is reactive to school needs and national priorities.  Perhaps a focus more on why we are inspecting/verifying would help identify the frequency of external/ national verification of internal self improvement and evaluation, developed and delivered in tandem with the Local Authority, parents and the community. "/>
    <x v="1"/>
    <x v="1"/>
    <x v="1"/>
    <x v="1"/>
    <x v="2"/>
    <x v="0"/>
    <x v="0"/>
    <x v="1"/>
    <x v="0"/>
    <s v="We would ask whether it should be an Inspection Report or an Account/Record of the continuous improvement model that the local authority and schools are engaged with.  The publication, however it is named, should be the conclusion of a “moment in time” within this continuous improvement, and any future publication should tell the next chapter in this Local Authority or schools journey through improvement.  The  publication should be a qualitative conclusion, in clear English, that has the scope and freedom to explicitly share the school’s story, including the impact of being a denominational school, if this is the case.  There is a sense that schools are always being compared to “comparative” schools, when many HTs and teachers would suggest that there is no such thing as a comparative school, even within the same locale or LA area."/>
    <x v="3"/>
    <x v="332"/>
    <x v="1"/>
    <x v="1"/>
    <x v="0"/>
    <x v="0"/>
    <x v="0"/>
    <x v="0"/>
    <x v="1"/>
    <x v="0"/>
    <x v="5"/>
    <x v="1"/>
    <x v="2"/>
    <x v="1"/>
    <x v="0"/>
    <x v="0"/>
    <x v="0"/>
    <x v="0"/>
    <x v="1"/>
    <x v="1"/>
    <x v="2"/>
    <x v="0"/>
    <x v="1"/>
    <x v="1"/>
    <x v="1"/>
    <x v="0"/>
    <x v="4"/>
    <x v="4"/>
    <x v="2"/>
    <x v="1"/>
    <x v="0"/>
    <x v="1"/>
    <x v="0"/>
    <x v="2"/>
    <x v="0"/>
    <x v="0"/>
    <x v="1"/>
    <x v="194"/>
    <x v="3"/>
    <x v="116"/>
    <x v="599"/>
    <x v="1"/>
    <x v="0"/>
    <x v="0"/>
    <x v="1"/>
    <x v="0"/>
    <s v="Recommendations for improvement"/>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m/>
    <m/>
    <m/>
    <m/>
    <s v="Clear explanation of what the school / local authority / proprietor of independent schools is expected to do next"/>
    <m/>
    <m/>
    <x v="3"/>
    <x v="1"/>
    <s v="Follow up and disengagement should be negotiated between the school, LA and HMIE.  There should not be a culture where schools are “engaged” with HMIE for years at a time. Where the Inspection has captured detail of the Catholic dimension of the school, and where this needs support, the Church should also be involved in any follow up."/>
    <s v="Organisation "/>
    <x v="0"/>
    <s v="Senior leader or manager "/>
    <x v="21"/>
    <m/>
    <m/>
    <x v="0"/>
    <x v="0"/>
    <m/>
    <m/>
    <m/>
    <s v="Secondary"/>
    <m/>
    <m/>
    <m/>
    <m/>
    <m/>
    <m/>
    <m/>
    <m/>
    <m/>
    <m/>
  </r>
  <r>
    <n v="1329"/>
    <m/>
    <s v="b"/>
    <n v="460"/>
    <m/>
    <x v="0"/>
    <x v="2"/>
    <x v="1"/>
    <x v="5"/>
    <x v="1"/>
    <x v="0"/>
    <x v="3"/>
    <m/>
    <x v="2"/>
    <m/>
    <x v="1"/>
    <m/>
    <x v="5"/>
    <x v="0"/>
    <x v="1"/>
    <m/>
    <x v="3"/>
    <x v="2"/>
    <x v="1"/>
    <x v="1"/>
    <x v="2"/>
    <x v="0"/>
    <x v="1"/>
    <x v="1"/>
    <x v="0"/>
    <m/>
    <x v="0"/>
    <x v="0"/>
    <x v="0"/>
    <x v="1"/>
    <x v="1"/>
    <x v="1"/>
    <x v="1"/>
    <x v="1"/>
    <x v="0"/>
    <x v="1"/>
    <x v="4"/>
    <x v="0"/>
    <x v="0"/>
    <x v="0"/>
    <x v="1"/>
    <x v="2"/>
    <x v="0"/>
    <x v="0"/>
    <x v="1"/>
    <x v="0"/>
    <x v="1"/>
    <x v="0"/>
    <x v="4"/>
    <x v="0"/>
    <x v="1"/>
    <x v="0"/>
    <x v="4"/>
    <x v="0"/>
    <x v="0"/>
    <x v="1"/>
    <x v="0"/>
    <x v="1"/>
    <x v="0"/>
    <x v="0"/>
    <x v="0"/>
    <x v="0"/>
    <x v="0"/>
    <x v="0"/>
    <x v="0"/>
    <x v="0"/>
    <x v="717"/>
    <x v="1"/>
    <x v="0"/>
    <x v="1"/>
    <x v="1"/>
    <x v="1"/>
    <s v="Recommendations for improvement"/>
    <m/>
    <s v="Indication of the support needed to make improvements"/>
    <m/>
    <m/>
    <m/>
    <s v="Language and content which reflects the context of the school"/>
    <s v="Clear summary of strengths and areas for development"/>
    <m/>
    <m/>
    <m/>
    <m/>
    <m/>
    <s v="Indication of the support needed to make improvements"/>
    <m/>
    <x v="3"/>
    <x v="1"/>
    <m/>
    <s v="Group"/>
    <x v="0"/>
    <s v="Senior leader or manager "/>
    <x v="7"/>
    <s v="School Senior Leader"/>
    <m/>
    <x v="0"/>
    <x v="0"/>
    <s v="Primary"/>
    <m/>
    <m/>
    <s v="Secondary"/>
    <m/>
    <m/>
    <s v="Other, please state:"/>
    <s v="Complex additional support needs provision"/>
    <s v="Local authority"/>
    <m/>
    <m/>
    <s v="Kingspark school currently has 178 pupils.  All pupils at the school have severe, complex, or profound and multiple learning disabilities. A variety of low, medium, and high-tech Augmentative and Alternative Communication (AAC) methods support the pupils' communication needs. Such methods include, Makaton signing, Objects of Reference, symbol-based communication boards and books, single and multi-message Voice Output Communication Aids (VOCAs), as well as iPads with communication apps, such as Tobii Dynavox’s TD Snap (Tobii Dynavox UK, 2024c) that can be accessed via touchscreen, auditory/visual scanning and switch, or eye-gaze. Some specialist communication devices, such as the TD I-110 (Tobii Dynavox UK, 2024b) are also used. _x000a__x000a_Many pupils have physical disabilities, sensory impairments, complex health needs or sensory processing difficulties. Most pupils work within ‘Early’ or Pre-Early levels of Scotland’s Curriculum for Excellence (Education Scotland, 2017), with many making use of Milestones to support learners with complex additional support needs (Education Scotland, 2018). Some pupils are following a Foundation curriculum, specifically designed for pupils with Profound and Multiple Learning Difficulties (PMLD)."/>
    <s v="Do not publish response"/>
    <s v="ANON-E7Y6-NX3R-P"/>
  </r>
  <r>
    <n v="1330"/>
    <m/>
    <s v="b"/>
    <n v="595"/>
    <m/>
    <x v="0"/>
    <x v="2"/>
    <x v="2"/>
    <x v="1"/>
    <x v="0"/>
    <x v="0"/>
    <x v="0"/>
    <m/>
    <x v="0"/>
    <m/>
    <x v="0"/>
    <m/>
    <x v="5"/>
    <x v="3"/>
    <x v="1"/>
    <m/>
    <x v="2"/>
    <x v="2"/>
    <x v="0"/>
    <x v="2"/>
    <x v="0"/>
    <x v="0"/>
    <x v="0"/>
    <x v="1"/>
    <x v="0"/>
    <m/>
    <x v="1"/>
    <x v="0"/>
    <x v="0"/>
    <x v="3"/>
    <x v="0"/>
    <x v="1"/>
    <x v="1"/>
    <x v="3"/>
    <x v="1"/>
    <x v="1"/>
    <x v="0"/>
    <x v="1"/>
    <x v="2"/>
    <x v="1"/>
    <x v="0"/>
    <x v="0"/>
    <x v="0"/>
    <x v="0"/>
    <x v="1"/>
    <x v="1"/>
    <x v="1"/>
    <x v="0"/>
    <x v="1"/>
    <x v="1"/>
    <x v="1"/>
    <x v="0"/>
    <x v="0"/>
    <x v="4"/>
    <x v="2"/>
    <x v="1"/>
    <x v="0"/>
    <x v="1"/>
    <x v="0"/>
    <x v="0"/>
    <x v="0"/>
    <x v="0"/>
    <x v="1"/>
    <x v="0"/>
    <x v="0"/>
    <x v="0"/>
    <x v="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m/>
    <s v="Recommendations for improvement"/>
    <m/>
    <m/>
    <m/>
    <x v="0"/>
    <x v="0"/>
    <m/>
    <s v="Group"/>
    <x v="0"/>
    <s v="Senior leader or manager "/>
    <x v="29"/>
    <s v="Teacher / Lecturer / Practitioner"/>
    <m/>
    <x v="0"/>
    <x v="1"/>
    <m/>
    <m/>
    <m/>
    <s v="Secondary"/>
    <m/>
    <m/>
    <m/>
    <m/>
    <s v="Not Answered"/>
    <m/>
    <m/>
    <m/>
    <s v="Do not publish response"/>
    <s v="ANON-E7Y6-NXBB-N"/>
  </r>
  <r>
    <n v="1500"/>
    <m/>
    <s v="c"/>
    <n v="657"/>
    <m/>
    <x v="0"/>
    <x v="3"/>
    <x v="2"/>
    <x v="3"/>
    <x v="0"/>
    <x v="0"/>
    <x v="2"/>
    <s v="Feedback from surveys provided prior to Inspection._x000a_Pupil Focus groups during inspection."/>
    <x v="1"/>
    <s v="Staff Surveys and Staff focus groups already in place."/>
    <x v="3"/>
    <m/>
    <x v="2"/>
    <x v="0"/>
    <x v="2"/>
    <m/>
    <x v="2"/>
    <x v="0"/>
    <x v="0"/>
    <x v="0"/>
    <x v="1"/>
    <x v="0"/>
    <x v="1"/>
    <x v="0"/>
    <x v="0"/>
    <m/>
    <x v="0"/>
    <x v="0"/>
    <x v="1"/>
    <x v="2"/>
    <x v="0"/>
    <x v="0"/>
    <x v="0"/>
    <x v="0"/>
    <x v="0"/>
    <x v="0"/>
    <x v="0"/>
    <x v="0"/>
    <x v="2"/>
    <x v="1"/>
    <x v="0"/>
    <x v="2"/>
    <x v="0"/>
    <x v="0"/>
    <x v="1"/>
    <x v="1"/>
    <x v="1"/>
    <x v="0"/>
    <x v="1"/>
    <x v="1"/>
    <x v="1"/>
    <x v="0"/>
    <x v="0"/>
    <x v="4"/>
    <x v="2"/>
    <x v="1"/>
    <x v="0"/>
    <x v="1"/>
    <x v="0"/>
    <x v="0"/>
    <x v="0"/>
    <x v="0"/>
    <x v="1"/>
    <x v="0"/>
    <x v="0"/>
    <x v="0"/>
    <x v="718"/>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0"/>
    <x v="1"/>
    <m/>
    <s v="Individual"/>
    <x v="0"/>
    <s v="Local / education authority officer"/>
    <x v="0"/>
    <s v="Local / Education Authority Officer"/>
    <m/>
    <x v="0"/>
    <x v="0"/>
    <m/>
    <m/>
    <m/>
    <s v="Secondary"/>
    <m/>
    <m/>
    <m/>
    <m/>
    <s v="Not Answered"/>
    <m/>
    <m/>
    <m/>
    <s v="Publish response"/>
    <s v="ANON-E7Y6-NXR1-M"/>
  </r>
  <r>
    <n v="1501"/>
    <m/>
    <s v="c"/>
    <n v="330"/>
    <m/>
    <x v="0"/>
    <x v="3"/>
    <x v="0"/>
    <x v="2"/>
    <x v="1"/>
    <x v="2"/>
    <x v="0"/>
    <s v="children talking/touring with inspectors_x000a_children sending/sharing  video clips of what they are proud off in their school community"/>
    <x v="0"/>
    <s v="Time to share/give feedback without SLT as often fear reprise from making comments/sharing views. _x000a_informal cuppa/chat option to drop in and share views."/>
    <x v="0"/>
    <s v="drop in cuppa/chat rather than formal meeting_x000a_parents involved in walk round"/>
    <x v="5"/>
    <x v="0"/>
    <x v="2"/>
    <m/>
    <x v="4"/>
    <x v="0"/>
    <x v="1"/>
    <x v="2"/>
    <x v="1"/>
    <x v="0"/>
    <x v="0"/>
    <x v="0"/>
    <x v="0"/>
    <m/>
    <x v="5"/>
    <x v="0"/>
    <x v="0"/>
    <x v="1"/>
    <x v="0"/>
    <x v="0"/>
    <x v="1"/>
    <x v="3"/>
    <x v="1"/>
    <x v="0"/>
    <x v="3"/>
    <x v="0"/>
    <x v="0"/>
    <x v="0"/>
    <x v="0"/>
    <x v="1"/>
    <x v="0"/>
    <x v="1"/>
    <x v="0"/>
    <x v="4"/>
    <x v="0"/>
    <x v="5"/>
    <x v="1"/>
    <x v="0"/>
    <x v="1"/>
    <x v="3"/>
    <x v="1"/>
    <x v="1"/>
    <x v="2"/>
    <x v="1"/>
    <x v="0"/>
    <x v="1"/>
    <x v="0"/>
    <x v="1"/>
    <x v="1"/>
    <x v="0"/>
    <x v="4"/>
    <x v="0"/>
    <x v="0"/>
    <x v="0"/>
    <x v="1"/>
    <x v="0"/>
    <x v="0"/>
    <x v="0"/>
    <x v="1"/>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s v="Timely publication after the inspection"/>
    <m/>
    <m/>
    <m/>
    <s v="Clear explanation of what the school / local authority / proprietor of independent schools is expected to do next"/>
    <m/>
    <m/>
    <x v="1"/>
    <x v="1"/>
    <m/>
    <s v="Individual"/>
    <x v="0"/>
    <s v="Local / education authority officer"/>
    <x v="1"/>
    <s v="Local / Education Authority Officer"/>
    <m/>
    <x v="1"/>
    <x v="0"/>
    <s v="Primary"/>
    <m/>
    <s v="Public Sector"/>
    <s v="Secondary"/>
    <m/>
    <m/>
    <m/>
    <m/>
    <s v="Local authority"/>
    <m/>
    <m/>
    <m/>
    <s v="Publish response"/>
    <s v="ANON-E7Y6-NCNY-3"/>
  </r>
  <r>
    <n v="1502"/>
    <m/>
    <s v="c"/>
    <n v="424"/>
    <m/>
    <x v="0"/>
    <x v="3"/>
    <x v="2"/>
    <x v="2"/>
    <x v="1"/>
    <x v="2"/>
    <x v="0"/>
    <m/>
    <x v="0"/>
    <m/>
    <x v="0"/>
    <m/>
    <x v="6"/>
    <x v="0"/>
    <x v="2"/>
    <m/>
    <x v="0"/>
    <x v="3"/>
    <x v="2"/>
    <x v="0"/>
    <x v="3"/>
    <x v="0"/>
    <x v="0"/>
    <x v="1"/>
    <x v="0"/>
    <m/>
    <x v="0"/>
    <x v="0"/>
    <x v="0"/>
    <x v="0"/>
    <x v="0"/>
    <x v="0"/>
    <x v="0"/>
    <x v="0"/>
    <x v="1"/>
    <x v="0"/>
    <x v="3"/>
    <x v="0"/>
    <x v="0"/>
    <x v="1"/>
    <x v="1"/>
    <x v="2"/>
    <x v="0"/>
    <x v="0"/>
    <x v="1"/>
    <x v="0"/>
    <x v="1"/>
    <x v="0"/>
    <x v="1"/>
    <x v="1"/>
    <x v="1"/>
    <x v="0"/>
    <x v="4"/>
    <x v="4"/>
    <x v="2"/>
    <x v="1"/>
    <x v="0"/>
    <x v="1"/>
    <x v="0"/>
    <x v="0"/>
    <x v="0"/>
    <x v="0"/>
    <x v="1"/>
    <x v="0"/>
    <x v="0"/>
    <x v="0"/>
    <x v="719"/>
    <x v="1"/>
    <x v="0"/>
    <x v="1"/>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s v="Recommendations for improvement"/>
    <m/>
    <m/>
    <m/>
    <x v="0"/>
    <x v="0"/>
    <m/>
    <s v="Individual"/>
    <x v="0"/>
    <s v="Local / education authority officer"/>
    <x v="1"/>
    <s v="Local / Education Authority Officer"/>
    <m/>
    <x v="1"/>
    <x v="0"/>
    <m/>
    <m/>
    <m/>
    <m/>
    <m/>
    <m/>
    <m/>
    <m/>
    <s v="Local authority"/>
    <m/>
    <m/>
    <m/>
    <s v="Publish response"/>
    <s v="ANON-E7Y6-NC5B-K"/>
  </r>
  <r>
    <n v="1503"/>
    <m/>
    <s v="c"/>
    <n v="429"/>
    <m/>
    <x v="0"/>
    <x v="3"/>
    <x v="2"/>
    <x v="1"/>
    <x v="1"/>
    <x v="2"/>
    <x v="0"/>
    <m/>
    <x v="1"/>
    <m/>
    <x v="0"/>
    <m/>
    <x v="5"/>
    <x v="0"/>
    <x v="0"/>
    <m/>
    <x v="0"/>
    <x v="3"/>
    <x v="4"/>
    <x v="0"/>
    <x v="0"/>
    <x v="0"/>
    <x v="0"/>
    <x v="1"/>
    <x v="0"/>
    <m/>
    <x v="1"/>
    <x v="0"/>
    <x v="1"/>
    <x v="1"/>
    <x v="0"/>
    <x v="0"/>
    <x v="0"/>
    <x v="1"/>
    <x v="1"/>
    <x v="1"/>
    <x v="6"/>
    <x v="1"/>
    <x v="2"/>
    <x v="1"/>
    <x v="0"/>
    <x v="2"/>
    <x v="0"/>
    <x v="0"/>
    <x v="1"/>
    <x v="1"/>
    <x v="1"/>
    <x v="0"/>
    <x v="1"/>
    <x v="1"/>
    <x v="1"/>
    <x v="0"/>
    <x v="4"/>
    <x v="0"/>
    <x v="2"/>
    <x v="1"/>
    <x v="0"/>
    <x v="1"/>
    <x v="0"/>
    <x v="0"/>
    <x v="0"/>
    <x v="0"/>
    <x v="1"/>
    <x v="0"/>
    <x v="0"/>
    <x v="0"/>
    <x v="720"/>
    <x v="1"/>
    <x v="0"/>
    <x v="1"/>
    <x v="0"/>
    <x v="1"/>
    <s v="Recommendations for improvement"/>
    <m/>
    <s v="Indication of the support needed to make improvements"/>
    <m/>
    <m/>
    <m/>
    <m/>
    <s v="Clear summary of strengths and areas for development"/>
    <m/>
    <m/>
    <s v="Examples of effective practice"/>
    <m/>
    <m/>
    <s v="Indication of the support needed to make improvements"/>
    <m/>
    <x v="2"/>
    <x v="0"/>
    <m/>
    <s v="Individual"/>
    <x v="0"/>
    <s v="Local / education authority officer"/>
    <x v="1"/>
    <s v="Local / Education Authority Officer"/>
    <m/>
    <x v="1"/>
    <x v="0"/>
    <s v="Primary"/>
    <m/>
    <m/>
    <s v="Secondary"/>
    <m/>
    <m/>
    <m/>
    <m/>
    <s v="Not Answered"/>
    <m/>
    <m/>
    <m/>
    <s v="Publish response"/>
    <s v="ANON-E7Y6-NC5T-5"/>
  </r>
  <r>
    <n v="1504"/>
    <m/>
    <s v="c"/>
    <n v="461"/>
    <m/>
    <x v="0"/>
    <x v="3"/>
    <x v="0"/>
    <x v="3"/>
    <x v="0"/>
    <x v="2"/>
    <x v="2"/>
    <m/>
    <x v="1"/>
    <m/>
    <x v="2"/>
    <m/>
    <x v="3"/>
    <x v="0"/>
    <x v="5"/>
    <s v="I think a different model would be beneficial in which inspectors worked with schools more regularly on aspects of improvement based on national standards and expectations would be more effective for all stakeholders."/>
    <x v="3"/>
    <x v="2"/>
    <x v="1"/>
    <x v="1"/>
    <x v="1"/>
    <x v="0"/>
    <x v="0"/>
    <x v="0"/>
    <x v="0"/>
    <m/>
    <x v="1"/>
    <x v="346"/>
    <x v="0"/>
    <x v="1"/>
    <x v="0"/>
    <x v="0"/>
    <x v="0"/>
    <x v="0"/>
    <x v="1"/>
    <x v="1"/>
    <x v="2"/>
    <x v="1"/>
    <x v="0"/>
    <x v="0"/>
    <x v="0"/>
    <x v="0"/>
    <x v="0"/>
    <x v="0"/>
    <x v="1"/>
    <x v="1"/>
    <x v="1"/>
    <x v="1"/>
    <x v="0"/>
    <x v="1"/>
    <x v="1"/>
    <x v="0"/>
    <x v="0"/>
    <x v="0"/>
    <x v="2"/>
    <x v="1"/>
    <x v="0"/>
    <x v="1"/>
    <x v="0"/>
    <x v="2"/>
    <x v="2"/>
    <x v="1"/>
    <x v="1"/>
    <x v="0"/>
    <x v="0"/>
    <x v="0"/>
    <x v="721"/>
    <x v="0"/>
    <x v="0"/>
    <x v="0"/>
    <x v="1"/>
    <x v="1"/>
    <s v="Recommendations for improvement"/>
    <s v="Clear explanation of what the school / local authority / proprietor of independent schools is expected to do next"/>
    <s v="Indication of the support needed to make improvements"/>
    <m/>
    <m/>
    <m/>
    <m/>
    <s v="Clear summary of strengths and areas for development"/>
    <m/>
    <m/>
    <m/>
    <s v="Recommendations for improvement"/>
    <m/>
    <s v="Indication of the support needed to make improvements"/>
    <m/>
    <x v="2"/>
    <x v="0"/>
    <m/>
    <s v="Individual"/>
    <x v="0"/>
    <s v="Local / education authority officer"/>
    <x v="1"/>
    <s v="Local / Education Authority Officer"/>
    <m/>
    <x v="0"/>
    <x v="0"/>
    <s v="Primary"/>
    <m/>
    <m/>
    <m/>
    <m/>
    <m/>
    <m/>
    <m/>
    <s v="Not Answered"/>
    <m/>
    <m/>
    <m/>
    <s v="Do not publish response"/>
    <s v="ANON-E7Y6-NX36-T"/>
  </r>
  <r>
    <n v="1505"/>
    <m/>
    <s v="c"/>
    <n v="655"/>
    <m/>
    <x v="0"/>
    <x v="3"/>
    <x v="5"/>
    <x v="5"/>
    <x v="1"/>
    <x v="0"/>
    <x v="2"/>
    <s v="Invite them to write or record prior to the inspection what attending the school is like . A testimonial in no more than 100 words. Make accessible for ASN . Scaffold as necessary for the different stages."/>
    <x v="0"/>
    <m/>
    <x v="2"/>
    <s v="Don’t just put it on the Chair . Three or four representatives from the PC should be involved"/>
    <x v="5"/>
    <x v="0"/>
    <x v="1"/>
    <m/>
    <x v="3"/>
    <x v="2"/>
    <x v="1"/>
    <x v="1"/>
    <x v="0"/>
    <x v="0"/>
    <x v="0"/>
    <x v="1"/>
    <x v="0"/>
    <s v="Grades are arbitrary and often disguise the strengths is a school and don’t recognise improvement over time . They cause more damage than good"/>
    <x v="2"/>
    <x v="347"/>
    <x v="1"/>
    <x v="1"/>
    <x v="0"/>
    <x v="0"/>
    <x v="0"/>
    <x v="1"/>
    <x v="1"/>
    <x v="0"/>
    <x v="3"/>
    <x v="0"/>
    <x v="0"/>
    <x v="1"/>
    <x v="0"/>
    <x v="2"/>
    <x v="0"/>
    <x v="0"/>
    <x v="0"/>
    <x v="0"/>
    <x v="1"/>
    <x v="1"/>
    <x v="1"/>
    <x v="1"/>
    <x v="1"/>
    <x v="0"/>
    <x v="0"/>
    <x v="0"/>
    <x v="2"/>
    <x v="1"/>
    <x v="0"/>
    <x v="1"/>
    <x v="0"/>
    <x v="2"/>
    <x v="2"/>
    <x v="0"/>
    <x v="1"/>
    <x v="0"/>
    <x v="0"/>
    <x v="0"/>
    <x v="722"/>
    <x v="0"/>
    <x v="0"/>
    <x v="0"/>
    <x v="1"/>
    <x v="0"/>
    <s v="Recommendations for improvement"/>
    <s v="Clear explanation of what the school / local authority / proprietor of independent schools is expected to do next"/>
    <m/>
    <s v="Any planned follow-up activity by HM Inspectors"/>
    <m/>
    <m/>
    <m/>
    <s v="Clear summary of strengths and areas for development"/>
    <m/>
    <m/>
    <m/>
    <s v="Recommendations for improvement"/>
    <s v="Clear explanation of what the school / local authority / proprietor of independent schools is expected to do next"/>
    <m/>
    <m/>
    <x v="2"/>
    <x v="0"/>
    <m/>
    <s v="Individual"/>
    <x v="0"/>
    <s v="Local / education authority officer"/>
    <x v="1"/>
    <s v="Local / Education Authority Officer"/>
    <m/>
    <x v="0"/>
    <x v="0"/>
    <s v="Primary"/>
    <m/>
    <s v="Public Sector"/>
    <s v="Secondary"/>
    <m/>
    <m/>
    <m/>
    <m/>
    <s v="Not Answered"/>
    <m/>
    <m/>
    <m/>
    <s v="Publish response"/>
    <s v="ANON-E7Y6-NXRD-7"/>
  </r>
  <r>
    <n v="1506"/>
    <m/>
    <s v="c"/>
    <n v="926"/>
    <m/>
    <x v="0"/>
    <x v="3"/>
    <x v="1"/>
    <x v="5"/>
    <x v="0"/>
    <x v="0"/>
    <x v="2"/>
    <m/>
    <x v="1"/>
    <m/>
    <x v="4"/>
    <m/>
    <x v="0"/>
    <x v="1"/>
    <x v="2"/>
    <s v="Schools should be quality assured by local authority and peers"/>
    <x v="1"/>
    <x v="1"/>
    <x v="1"/>
    <x v="1"/>
    <x v="2"/>
    <x v="0"/>
    <x v="0"/>
    <x v="1"/>
    <x v="0"/>
    <s v="There is no place for grades. It goes against everything that we believe as teachers. Assessment should be formative. Strengths and areas to improve. We need to take these away completely. They are damaging and distressing. They do nothing to support improvement. They detract from it. I urge that these be removed and formative assessment given."/>
    <x v="3"/>
    <x v="348"/>
    <x v="5"/>
    <x v="0"/>
    <x v="3"/>
    <x v="3"/>
    <x v="3"/>
    <x v="4"/>
    <x v="1"/>
    <x v="1"/>
    <x v="2"/>
    <x v="1"/>
    <x v="5"/>
    <x v="0"/>
    <x v="1"/>
    <x v="5"/>
    <x v="1"/>
    <x v="1"/>
    <x v="0"/>
    <x v="0"/>
    <x v="0"/>
    <x v="1"/>
    <x v="3"/>
    <x v="0"/>
    <x v="0"/>
    <x v="1"/>
    <x v="2"/>
    <x v="0"/>
    <x v="0"/>
    <x v="0"/>
    <x v="2"/>
    <x v="0"/>
    <x v="1"/>
    <x v="1"/>
    <x v="2"/>
    <x v="1"/>
    <x v="3"/>
    <x v="0"/>
    <x v="0"/>
    <x v="0"/>
    <x v="1"/>
    <x v="0"/>
    <x v="0"/>
    <x v="1"/>
    <x v="1"/>
    <x v="1"/>
    <m/>
    <s v="Clear explanation of what the school / local authority / proprietor of independent schools is expected to do next"/>
    <m/>
    <m/>
    <m/>
    <s v="No grades!!!"/>
    <m/>
    <m/>
    <m/>
    <m/>
    <s v="Examples of effective practice"/>
    <s v="Recommendations for improvement"/>
    <m/>
    <s v="Indication of the support needed to make improvements"/>
    <m/>
    <x v="0"/>
    <x v="0"/>
    <s v="A check in to discuss would be all that’s needed."/>
    <s v="Individual"/>
    <x v="0"/>
    <s v="Local / education authority officer"/>
    <x v="1"/>
    <s v="Local / Education Authority Officer"/>
    <m/>
    <x v="0"/>
    <x v="0"/>
    <s v="Primary"/>
    <m/>
    <m/>
    <m/>
    <m/>
    <m/>
    <m/>
    <m/>
    <s v="Local authority"/>
    <m/>
    <m/>
    <m/>
    <s v="Publish response"/>
    <s v="ANON-E7Y6-NXAR-4"/>
  </r>
  <r>
    <n v="1507"/>
    <m/>
    <s v="c"/>
    <n v="656"/>
    <m/>
    <x v="0"/>
    <x v="3"/>
    <x v="2"/>
    <x v="0"/>
    <x v="1"/>
    <x v="2"/>
    <x v="0"/>
    <s v="conversations and discussion"/>
    <x v="0"/>
    <s v="conversations and discussions"/>
    <x v="0"/>
    <s v="questionnaires_x000a_conversations and discussions"/>
    <x v="0"/>
    <x v="0"/>
    <x v="0"/>
    <m/>
    <x v="2"/>
    <x v="2"/>
    <x v="1"/>
    <x v="2"/>
    <x v="0"/>
    <x v="0"/>
    <x v="0"/>
    <x v="0"/>
    <x v="0"/>
    <m/>
    <x v="2"/>
    <x v="0"/>
    <x v="0"/>
    <x v="1"/>
    <x v="3"/>
    <x v="3"/>
    <x v="3"/>
    <x v="4"/>
    <x v="1"/>
    <x v="0"/>
    <x v="3"/>
    <x v="0"/>
    <x v="2"/>
    <x v="1"/>
    <x v="0"/>
    <x v="0"/>
    <x v="0"/>
    <x v="0"/>
    <x v="1"/>
    <x v="0"/>
    <x v="1"/>
    <x v="1"/>
    <x v="1"/>
    <x v="1"/>
    <x v="1"/>
    <x v="0"/>
    <x v="4"/>
    <x v="0"/>
    <x v="0"/>
    <x v="0"/>
    <x v="0"/>
    <x v="1"/>
    <x v="0"/>
    <x v="0"/>
    <x v="0"/>
    <x v="0"/>
    <x v="1"/>
    <x v="0"/>
    <x v="0"/>
    <x v="0"/>
    <x v="1"/>
    <x v="1"/>
    <x v="0"/>
    <x v="0"/>
    <x v="0"/>
    <x v="0"/>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m/>
    <m/>
    <m/>
    <m/>
    <s v="Recommendations for improvement"/>
    <s v="Clear explanation of what the school / local authority / proprietor of independent schools is expected to do next"/>
    <m/>
    <m/>
    <x v="0"/>
    <x v="0"/>
    <m/>
    <s v="Individual"/>
    <x v="0"/>
    <s v="Local / education authority officer"/>
    <x v="2"/>
    <s v="Local / Education Authority Officer"/>
    <m/>
    <x v="1"/>
    <x v="0"/>
    <m/>
    <m/>
    <m/>
    <m/>
    <m/>
    <m/>
    <m/>
    <m/>
    <s v="Not Answered"/>
    <m/>
    <m/>
    <m/>
    <s v="Do not publish response"/>
    <s v="ANON-E7Y6-NXRR-N"/>
  </r>
  <r>
    <n v="1508"/>
    <m/>
    <s v="c"/>
    <n v="762"/>
    <m/>
    <x v="0"/>
    <x v="3"/>
    <x v="0"/>
    <x v="1"/>
    <x v="0"/>
    <x v="2"/>
    <x v="2"/>
    <s v="Focus groups and direct conversations, but with some direction either with school staff involved or other local partners such as Youth Workers etc"/>
    <x v="0"/>
    <s v="Direct conversations with school staff but also other local staff who link with the school, such as Community Youth Workers, Active Schools Coordinators etc who work directly with they young people and core school staff."/>
    <x v="3"/>
    <m/>
    <x v="2"/>
    <x v="1"/>
    <x v="1"/>
    <m/>
    <x v="4"/>
    <x v="2"/>
    <x v="0"/>
    <x v="1"/>
    <x v="1"/>
    <x v="0"/>
    <x v="1"/>
    <x v="1"/>
    <x v="0"/>
    <m/>
    <x v="5"/>
    <x v="349"/>
    <x v="5"/>
    <x v="0"/>
    <x v="0"/>
    <x v="0"/>
    <x v="1"/>
    <x v="0"/>
    <x v="4"/>
    <x v="1"/>
    <x v="0"/>
    <x v="1"/>
    <x v="2"/>
    <x v="0"/>
    <x v="1"/>
    <x v="2"/>
    <x v="0"/>
    <x v="1"/>
    <x v="1"/>
    <x v="0"/>
    <x v="0"/>
    <x v="1"/>
    <x v="0"/>
    <x v="0"/>
    <x v="0"/>
    <x v="1"/>
    <x v="0"/>
    <x v="0"/>
    <x v="0"/>
    <x v="0"/>
    <x v="2"/>
    <x v="1"/>
    <x v="0"/>
    <x v="2"/>
    <x v="2"/>
    <x v="0"/>
    <x v="0"/>
    <x v="0"/>
    <x v="0"/>
    <x v="0"/>
    <x v="723"/>
    <x v="1"/>
    <x v="0"/>
    <x v="0"/>
    <x v="1"/>
    <x v="1"/>
    <s v="Recommendations for improvement"/>
    <s v="Clear explanation of what the school / local authority / proprietor of independent schools is expected to do next"/>
    <m/>
    <m/>
    <m/>
    <m/>
    <s v="Language and content which reflects the context of the school"/>
    <s v="Clear summary of strengths and areas for development"/>
    <m/>
    <m/>
    <m/>
    <s v="Recommendations for improvement"/>
    <m/>
    <m/>
    <m/>
    <x v="5"/>
    <x v="0"/>
    <m/>
    <s v="Individual"/>
    <x v="0"/>
    <s v="Local / education authority officer"/>
    <x v="2"/>
    <s v="Local / Education Authority Officer"/>
    <m/>
    <x v="0"/>
    <x v="0"/>
    <s v="Primary"/>
    <m/>
    <s v="Public Sector"/>
    <s v="Secondary"/>
    <m/>
    <m/>
    <m/>
    <m/>
    <s v="Local authority"/>
    <m/>
    <m/>
    <m/>
    <s v="Publish response"/>
    <s v="ANON-E7Y6-NXMM-B"/>
  </r>
  <r>
    <n v="1509"/>
    <m/>
    <s v="c"/>
    <n v="888"/>
    <m/>
    <x v="0"/>
    <x v="3"/>
    <x v="2"/>
    <x v="1"/>
    <x v="2"/>
    <x v="0"/>
    <x v="2"/>
    <s v="Focus groups"/>
    <x v="1"/>
    <s v="Direct conversations"/>
    <x v="3"/>
    <m/>
    <x v="1"/>
    <x v="0"/>
    <x v="4"/>
    <m/>
    <x v="3"/>
    <x v="1"/>
    <x v="0"/>
    <x v="1"/>
    <x v="1"/>
    <x v="0"/>
    <x v="1"/>
    <x v="1"/>
    <x v="0"/>
    <m/>
    <x v="5"/>
    <x v="0"/>
    <x v="1"/>
    <x v="0"/>
    <x v="2"/>
    <x v="2"/>
    <x v="2"/>
    <x v="1"/>
    <x v="1"/>
    <x v="4"/>
    <x v="2"/>
    <x v="5"/>
    <x v="0"/>
    <x v="0"/>
    <x v="0"/>
    <x v="2"/>
    <x v="0"/>
    <x v="0"/>
    <x v="1"/>
    <x v="0"/>
    <x v="1"/>
    <x v="0"/>
    <x v="4"/>
    <x v="0"/>
    <x v="0"/>
    <x v="0"/>
    <x v="1"/>
    <x v="0"/>
    <x v="0"/>
    <x v="0"/>
    <x v="0"/>
    <x v="0"/>
    <x v="0"/>
    <x v="0"/>
    <x v="0"/>
    <x v="0"/>
    <x v="4"/>
    <x v="195"/>
    <x v="0"/>
    <x v="0"/>
    <x v="724"/>
    <x v="1"/>
    <x v="0"/>
    <x v="0"/>
    <x v="1"/>
    <x v="0"/>
    <s v="Recommendations for improvement"/>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m/>
    <m/>
    <m/>
    <m/>
    <m/>
    <s v="Indication of the support needed to make improvements"/>
    <m/>
    <x v="1"/>
    <x v="2"/>
    <m/>
    <s v="Individual"/>
    <x v="0"/>
    <s v="Local / education authority officer"/>
    <x v="2"/>
    <s v="Local / Education Authority Officer"/>
    <m/>
    <x v="0"/>
    <x v="0"/>
    <s v="Primary"/>
    <m/>
    <s v="Public Sector"/>
    <m/>
    <m/>
    <m/>
    <m/>
    <m/>
    <s v="Not Answered"/>
    <m/>
    <m/>
    <m/>
    <s v="Publish response"/>
    <s v="ANON-E7Y6-NXPY-T"/>
  </r>
  <r>
    <n v="1510"/>
    <m/>
    <s v="c"/>
    <n v="795"/>
    <m/>
    <x v="0"/>
    <x v="3"/>
    <x v="2"/>
    <x v="2"/>
    <x v="1"/>
    <x v="2"/>
    <x v="0"/>
    <s v="It is important that the context and learners are taken into account including the wide range of needs. How views of learners are captured cannot be in a one size fits all for all establishments. Small rural schools with a very small number of learners may need to have views gathered in less formal ways than a groups of learners brought together. A high proportion of neuro diversity, particularly where there are fewer pupils may make this form of gathering learner voice inappropriate. Liaising with the school prior to inspection is vital to ensure the best way to capture learner voice is tailored to each establishment and the needs of their learners."/>
    <x v="0"/>
    <s v="Ensuring enough opportunities for dialogue are available before, after school and during breaks. In smaller schools where cover is not available it is essential there is flexibility in timings for letting staff meet with the the inspection team. Work needs to be done on how we ensure school staff are more relaxed with the inspection process. It is still viewed by nearly all in schools as a very stressful experience."/>
    <x v="3"/>
    <m/>
    <x v="5"/>
    <x v="0"/>
    <x v="0"/>
    <s v="Inspections are extremely stressful for schools._x000a_I feel a more frequent level of inspection but for a shorter time frame and focusing on a smaller number of QIs would support this process."/>
    <x v="1"/>
    <x v="1"/>
    <x v="1"/>
    <x v="1"/>
    <x v="1"/>
    <x v="0"/>
    <x v="1"/>
    <x v="0"/>
    <x v="1"/>
    <s v="Areas of excellent work can be highlighted so that good practice can be shared._x000a_the current way of grading a schools means that this is all that is focusd on. Particularly by parents and wider community._x000a_The summary and explanation of strengths and areas for development are the most important aspect for a school to continually improve and for a local authority to ensure appropriate support as required._x000a_In statements re inspectors confidence where any practice would have been reported as weak a re-inspection can still be included."/>
    <x v="3"/>
    <x v="350"/>
    <x v="0"/>
    <x v="3"/>
    <x v="0"/>
    <x v="0"/>
    <x v="1"/>
    <x v="1"/>
    <x v="1"/>
    <x v="0"/>
    <x v="6"/>
    <x v="0"/>
    <x v="0"/>
    <x v="1"/>
    <x v="0"/>
    <x v="1"/>
    <x v="0"/>
    <x v="0"/>
    <x v="1"/>
    <x v="4"/>
    <x v="1"/>
    <x v="0"/>
    <x v="0"/>
    <x v="1"/>
    <x v="1"/>
    <x v="1"/>
    <x v="4"/>
    <x v="1"/>
    <x v="2"/>
    <x v="1"/>
    <x v="0"/>
    <x v="1"/>
    <x v="0"/>
    <x v="0"/>
    <x v="0"/>
    <x v="1"/>
    <x v="0"/>
    <x v="196"/>
    <x v="0"/>
    <x v="0"/>
    <x v="725"/>
    <x v="1"/>
    <x v="0"/>
    <x v="0"/>
    <x v="1"/>
    <x v="1"/>
    <s v="Recommendations for improvement"/>
    <s v="Clear explanation of what the school / local authority / proprietor of independent schools is expected to do next"/>
    <m/>
    <s v="Any planned follow-up activity by HM Inspectors"/>
    <m/>
    <m/>
    <m/>
    <s v="Clear summary of strengths and areas for development"/>
    <m/>
    <m/>
    <s v="Examples of effective practice"/>
    <m/>
    <s v="Clear explanation of what the school / local authority / proprietor of independent schools is expected to do next"/>
    <m/>
    <m/>
    <x v="1"/>
    <x v="0"/>
    <m/>
    <s v="Individual"/>
    <x v="0"/>
    <s v="Local / education authority officer"/>
    <x v="3"/>
    <s v="Local / Education Authority Officer"/>
    <m/>
    <x v="0"/>
    <x v="0"/>
    <m/>
    <m/>
    <s v="Public Sector"/>
    <m/>
    <m/>
    <m/>
    <m/>
    <m/>
    <s v="Not Answered"/>
    <m/>
    <m/>
    <m/>
    <s v="Publish response"/>
    <s v="ANON-E7Y6-NX7E-D"/>
  </r>
  <r>
    <n v="1511"/>
    <m/>
    <s v="c"/>
    <n v="796"/>
    <m/>
    <x v="0"/>
    <x v="3"/>
    <x v="0"/>
    <x v="0"/>
    <x v="1"/>
    <x v="2"/>
    <x v="0"/>
    <s v="Pupil discussion groups - linked to the demographic of the school, such as; CECYP, SIMD, ASN and highly achieving students."/>
    <x v="1"/>
    <m/>
    <x v="2"/>
    <m/>
    <x v="2"/>
    <x v="0"/>
    <x v="1"/>
    <m/>
    <x v="2"/>
    <x v="0"/>
    <x v="0"/>
    <x v="0"/>
    <x v="1"/>
    <x v="0"/>
    <x v="0"/>
    <x v="0"/>
    <x v="0"/>
    <m/>
    <x v="1"/>
    <x v="0"/>
    <x v="0"/>
    <x v="4"/>
    <x v="0"/>
    <x v="0"/>
    <x v="0"/>
    <x v="1"/>
    <x v="0"/>
    <x v="1"/>
    <x v="6"/>
    <x v="0"/>
    <x v="0"/>
    <x v="0"/>
    <x v="1"/>
    <x v="2"/>
    <x v="1"/>
    <x v="1"/>
    <x v="0"/>
    <x v="0"/>
    <x v="0"/>
    <x v="0"/>
    <x v="0"/>
    <x v="0"/>
    <x v="1"/>
    <x v="0"/>
    <x v="2"/>
    <x v="0"/>
    <x v="2"/>
    <x v="1"/>
    <x v="0"/>
    <x v="1"/>
    <x v="0"/>
    <x v="0"/>
    <x v="2"/>
    <x v="0"/>
    <x v="0"/>
    <x v="0"/>
    <x v="0"/>
    <x v="0"/>
    <x v="726"/>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s v="Other (please comment in the box below)"/>
    <s v="Ethos of Gaelic across the school if appropriate."/>
    <m/>
    <m/>
    <m/>
    <s v="Clear explanation of any inspection grades if these are part of the inspection"/>
    <m/>
    <s v="Recommendations for improvement"/>
    <s v="Clear explanation of what the school / local authority / proprietor of independent schools is expected to do next"/>
    <m/>
    <m/>
    <x v="2"/>
    <x v="1"/>
    <m/>
    <s v="Individual"/>
    <x v="0"/>
    <s v="Local / education authority officer"/>
    <x v="3"/>
    <s v="Local / Education Authority Officer"/>
    <m/>
    <x v="0"/>
    <x v="0"/>
    <m/>
    <m/>
    <m/>
    <m/>
    <m/>
    <m/>
    <s v="Other, please state:"/>
    <s v="Gaelic Medium Education"/>
    <s v="Not Answered"/>
    <m/>
    <m/>
    <m/>
    <s v="Do not publish response"/>
    <s v="ANON-E7Y6-NX7J-J"/>
  </r>
  <r>
    <n v="1512"/>
    <m/>
    <s v="c"/>
    <n v="798"/>
    <m/>
    <x v="0"/>
    <x v="3"/>
    <x v="0"/>
    <x v="2"/>
    <x v="1"/>
    <x v="2"/>
    <x v="0"/>
    <s v="A wider range of ways to gather pupil voice from younger learners or learners with significant ASN. Templates/resources for this would be ideal, along with social stories provided as standard."/>
    <x v="2"/>
    <m/>
    <x v="3"/>
    <m/>
    <x v="2"/>
    <x v="0"/>
    <x v="2"/>
    <m/>
    <x v="3"/>
    <x v="2"/>
    <x v="1"/>
    <x v="1"/>
    <x v="1"/>
    <x v="0"/>
    <x v="1"/>
    <x v="0"/>
    <x v="0"/>
    <m/>
    <x v="1"/>
    <x v="0"/>
    <x v="1"/>
    <x v="1"/>
    <x v="0"/>
    <x v="0"/>
    <x v="0"/>
    <x v="0"/>
    <x v="1"/>
    <x v="1"/>
    <x v="2"/>
    <x v="0"/>
    <x v="2"/>
    <x v="0"/>
    <x v="0"/>
    <x v="2"/>
    <x v="0"/>
    <x v="0"/>
    <x v="1"/>
    <x v="1"/>
    <x v="1"/>
    <x v="0"/>
    <x v="1"/>
    <x v="1"/>
    <x v="1"/>
    <x v="0"/>
    <x v="0"/>
    <x v="0"/>
    <x v="2"/>
    <x v="1"/>
    <x v="0"/>
    <x v="1"/>
    <x v="0"/>
    <x v="0"/>
    <x v="4"/>
    <x v="1"/>
    <x v="1"/>
    <x v="0"/>
    <x v="0"/>
    <x v="0"/>
    <x v="727"/>
    <x v="1"/>
    <x v="0"/>
    <x v="0"/>
    <x v="1"/>
    <x v="1"/>
    <s v="Recommendations for improvement"/>
    <s v="Clear explanation of what the school / local authority / proprietor of independent schools is expected to do next"/>
    <s v="Indication of the support needed to make improvements"/>
    <s v="Any planned follow-up activity by HM Inspectors"/>
    <m/>
    <m/>
    <m/>
    <m/>
    <m/>
    <m/>
    <s v="Examples of effective practice"/>
    <s v="Recommendations for improvement"/>
    <s v="Clear explanation of what the school / local authority / proprietor of independent schools is expected to do next"/>
    <m/>
    <m/>
    <x v="0"/>
    <x v="1"/>
    <m/>
    <s v="Individual"/>
    <x v="0"/>
    <s v="Local / education authority officer"/>
    <x v="3"/>
    <s v="Local / Education Authority Officer"/>
    <m/>
    <x v="0"/>
    <x v="0"/>
    <m/>
    <m/>
    <s v="Public Sector"/>
    <m/>
    <m/>
    <m/>
    <m/>
    <m/>
    <s v="Not Answered"/>
    <m/>
    <m/>
    <m/>
    <s v="Publish response"/>
    <s v="ANON-E7Y6-NX7A-9"/>
  </r>
  <r>
    <n v="1513"/>
    <m/>
    <s v="c"/>
    <n v="965"/>
    <m/>
    <x v="0"/>
    <x v="3"/>
    <x v="2"/>
    <x v="0"/>
    <x v="1"/>
    <x v="0"/>
    <x v="3"/>
    <m/>
    <x v="2"/>
    <m/>
    <x v="4"/>
    <m/>
    <x v="5"/>
    <x v="1"/>
    <x v="1"/>
    <m/>
    <x v="3"/>
    <x v="2"/>
    <x v="1"/>
    <x v="1"/>
    <x v="1"/>
    <x v="0"/>
    <x v="0"/>
    <x v="0"/>
    <x v="0"/>
    <m/>
    <x v="0"/>
    <x v="0"/>
    <x v="1"/>
    <x v="1"/>
    <x v="0"/>
    <x v="0"/>
    <x v="0"/>
    <x v="1"/>
    <x v="1"/>
    <x v="0"/>
    <x v="0"/>
    <x v="0"/>
    <x v="2"/>
    <x v="1"/>
    <x v="0"/>
    <x v="2"/>
    <x v="0"/>
    <x v="0"/>
    <x v="1"/>
    <x v="0"/>
    <x v="1"/>
    <x v="0"/>
    <x v="1"/>
    <x v="0"/>
    <x v="1"/>
    <x v="0"/>
    <x v="2"/>
    <x v="2"/>
    <x v="2"/>
    <x v="1"/>
    <x v="2"/>
    <x v="1"/>
    <x v="0"/>
    <x v="0"/>
    <x v="0"/>
    <x v="1"/>
    <x v="0"/>
    <x v="0"/>
    <x v="0"/>
    <x v="0"/>
    <x v="728"/>
    <x v="1"/>
    <x v="0"/>
    <x v="1"/>
    <x v="1"/>
    <x v="1"/>
    <m/>
    <s v="Clear explanation of what the school / local authority / proprietor of independent schools is expected to do next"/>
    <m/>
    <m/>
    <m/>
    <m/>
    <m/>
    <s v="Clear summary of strengths and areas for development"/>
    <m/>
    <m/>
    <s v="Examples of effective practice"/>
    <m/>
    <s v="Clear explanation of what the school / local authority / proprietor of independent schools is expected to do next"/>
    <m/>
    <m/>
    <x v="0"/>
    <x v="2"/>
    <m/>
    <s v="Individual"/>
    <x v="0"/>
    <s v="Local / education authority officer"/>
    <x v="3"/>
    <s v="Local / Education Authority Officer"/>
    <m/>
    <x v="1"/>
    <x v="0"/>
    <s v="Primary"/>
    <m/>
    <m/>
    <m/>
    <m/>
    <m/>
    <m/>
    <m/>
    <s v="Not Answered"/>
    <m/>
    <m/>
    <m/>
    <s v="Publish response"/>
    <s v="ANON-E7Y6-N4YJ-G"/>
  </r>
  <r>
    <n v="1514"/>
    <m/>
    <s v="c"/>
    <n v="1111"/>
    <m/>
    <x v="0"/>
    <x v="3"/>
    <x v="2"/>
    <x v="1"/>
    <x v="1"/>
    <x v="2"/>
    <x v="2"/>
    <s v="Important that the methodology engaged is appropriate to  the developmental stage of the learner._x000a_This might be more effectively achieved through activities prior to inspection with staff they are familiar with and via mode of communication that they be familiar."/>
    <x v="1"/>
    <s v="Ultimately, the inspection experience and outputs are about the work of the setting's staff team.  They should be afforded greater opportunity to engage with any process of inspection while underway and the subsequent reports extending from it – prior to any public facing report or publication."/>
    <x v="2"/>
    <s v="Parents' experiences of stakeholder meetings incl. agency within this,  is very much determined by the approach taken by the  facilitator. It is critical that this is understood by the colleague undertaking this engagement."/>
    <x v="5"/>
    <x v="0"/>
    <x v="3"/>
    <s v="We are not living for inspection. Rather we continue to grow practice reflective of national expectations. As such, the frequency of school inspections is immaterial as inspection on its own does not support school improvement.  It is critical that we have the right people walking alongside settings within local authority roles."/>
    <x v="1"/>
    <x v="1"/>
    <x v="1"/>
    <x v="1"/>
    <x v="1"/>
    <x v="0"/>
    <x v="0"/>
    <x v="1"/>
    <x v="0"/>
    <m/>
    <x v="3"/>
    <x v="351"/>
    <x v="1"/>
    <x v="1"/>
    <x v="0"/>
    <x v="0"/>
    <x v="1"/>
    <x v="0"/>
    <x v="1"/>
    <x v="0"/>
    <x v="6"/>
    <x v="1"/>
    <x v="0"/>
    <x v="0"/>
    <x v="0"/>
    <x v="2"/>
    <x v="0"/>
    <x v="0"/>
    <x v="1"/>
    <x v="0"/>
    <x v="1"/>
    <x v="1"/>
    <x v="0"/>
    <x v="1"/>
    <x v="1"/>
    <x v="0"/>
    <x v="4"/>
    <x v="0"/>
    <x v="0"/>
    <x v="0"/>
    <x v="0"/>
    <x v="1"/>
    <x v="0"/>
    <x v="1"/>
    <x v="2"/>
    <x v="0"/>
    <x v="1"/>
    <x v="197"/>
    <x v="0"/>
    <x v="0"/>
    <x v="729"/>
    <x v="1"/>
    <x v="0"/>
    <x v="0"/>
    <x v="1"/>
    <x v="0"/>
    <m/>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m/>
    <m/>
    <m/>
    <m/>
    <s v="Clear explanation of what the school / local authority / proprietor of independent schools is expected to do next"/>
    <m/>
    <m/>
    <x v="0"/>
    <x v="1"/>
    <m/>
    <s v="Individual"/>
    <x v="0"/>
    <s v="Local / education authority officer"/>
    <x v="3"/>
    <s v="Local / Education Authority Officer"/>
    <m/>
    <x v="1"/>
    <x v="0"/>
    <m/>
    <m/>
    <m/>
    <m/>
    <m/>
    <m/>
    <m/>
    <m/>
    <s v="Not Answered"/>
    <m/>
    <m/>
    <m/>
    <s v="Publish response"/>
    <s v="ANON-E7Y6-N4BN-W"/>
  </r>
  <r>
    <n v="1515"/>
    <m/>
    <s v="c"/>
    <n v="150"/>
    <m/>
    <x v="0"/>
    <x v="3"/>
    <x v="0"/>
    <x v="6"/>
    <x v="0"/>
    <x v="2"/>
    <x v="2"/>
    <s v="Pre- meeting at assembly with inspectors_x000a_Participation plan as part of inspection, which takes in key rights/participation forum, such as pupil parliament, that already take part in the school, which the Inspectors can attend._x000a_Position statement written by student body."/>
    <x v="2"/>
    <m/>
    <x v="3"/>
    <s v="Dip sample a group of families to call or arrange to meet."/>
    <x v="5"/>
    <x v="0"/>
    <x v="6"/>
    <s v="With the level of self-assessment/self- evaluation in schools, I wonder whether we should trust schools more to request independent scrutiny."/>
    <x v="2"/>
    <x v="5"/>
    <x v="1"/>
    <x v="1"/>
    <x v="3"/>
    <x v="0"/>
    <x v="0"/>
    <x v="1"/>
    <x v="0"/>
    <s v="I think schools should also publish a clear statement about their resultant improvement planning._x000a__x000a_I think all schools should have an 'inspection' page on their website, with information about their SQUIP and any self-evaluation activity, plus last inspection report."/>
    <x v="2"/>
    <x v="352"/>
    <x v="5"/>
    <x v="1"/>
    <x v="0"/>
    <x v="1"/>
    <x v="1"/>
    <x v="1"/>
    <x v="3"/>
    <x v="1"/>
    <x v="2"/>
    <x v="4"/>
    <x v="1"/>
    <x v="1"/>
    <x v="1"/>
    <x v="4"/>
    <x v="1"/>
    <x v="1"/>
    <x v="0"/>
    <x v="0"/>
    <x v="0"/>
    <x v="1"/>
    <x v="1"/>
    <x v="2"/>
    <x v="3"/>
    <x v="1"/>
    <x v="2"/>
    <x v="2"/>
    <x v="3"/>
    <x v="0"/>
    <x v="0"/>
    <x v="0"/>
    <x v="0"/>
    <x v="2"/>
    <x v="2"/>
    <x v="1"/>
    <x v="1"/>
    <x v="0"/>
    <x v="3"/>
    <x v="117"/>
    <x v="730"/>
    <x v="0"/>
    <x v="0"/>
    <x v="1"/>
    <x v="1"/>
    <x v="1"/>
    <m/>
    <s v="Clear explanation of what the school / local authority / proprietor of independent schools is expected to do next"/>
    <m/>
    <m/>
    <m/>
    <s v="Follow up from the school about what they are going to do in improvement planning."/>
    <m/>
    <s v="Clear summary of strengths and areas for development"/>
    <m/>
    <m/>
    <s v="Examples of effective practice"/>
    <m/>
    <s v="Clear explanation of what the school / local authority / proprietor of independent schools is expected to do next"/>
    <m/>
    <m/>
    <x v="3"/>
    <x v="1"/>
    <m/>
    <s v="Individual"/>
    <x v="0"/>
    <s v="Local / education authority officer"/>
    <x v="4"/>
    <s v="Local / Education Authority Officer"/>
    <s v="&amp; parent"/>
    <x v="0"/>
    <x v="0"/>
    <s v="Primary"/>
    <m/>
    <s v="Public Sector"/>
    <s v="Secondary"/>
    <m/>
    <m/>
    <s v="Other, please state:"/>
    <s v="Safeguarding"/>
    <s v="Not Answered"/>
    <m/>
    <m/>
    <m/>
    <s v="Publish response"/>
    <s v="ANON-E7Y6-NCV9-B"/>
  </r>
  <r>
    <n v="1516"/>
    <m/>
    <s v="c"/>
    <n v="1"/>
    <m/>
    <x v="0"/>
    <x v="4"/>
    <x v="2"/>
    <x v="3"/>
    <x v="1"/>
    <x v="2"/>
    <x v="2"/>
    <m/>
    <x v="0"/>
    <m/>
    <x v="2"/>
    <m/>
    <x v="2"/>
    <x v="0"/>
    <x v="1"/>
    <m/>
    <x v="1"/>
    <x v="1"/>
    <x v="6"/>
    <x v="1"/>
    <x v="1"/>
    <x v="0"/>
    <x v="1"/>
    <x v="0"/>
    <x v="0"/>
    <m/>
    <x v="2"/>
    <x v="0"/>
    <x v="1"/>
    <x v="0"/>
    <x v="1"/>
    <x v="0"/>
    <x v="1"/>
    <x v="0"/>
    <x v="1"/>
    <x v="0"/>
    <x v="3"/>
    <x v="0"/>
    <x v="2"/>
    <x v="1"/>
    <x v="0"/>
    <x v="0"/>
    <x v="0"/>
    <x v="0"/>
    <x v="1"/>
    <x v="0"/>
    <x v="1"/>
    <x v="0"/>
    <x v="1"/>
    <x v="1"/>
    <x v="1"/>
    <x v="0"/>
    <x v="0"/>
    <x v="4"/>
    <x v="0"/>
    <x v="1"/>
    <x v="0"/>
    <x v="1"/>
    <x v="0"/>
    <x v="0"/>
    <x v="0"/>
    <x v="0"/>
    <x v="1"/>
    <x v="0"/>
    <x v="0"/>
    <x v="0"/>
    <x v="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s v="Timely publication after the inspection"/>
    <m/>
    <m/>
    <m/>
    <m/>
    <m/>
    <m/>
    <x v="6"/>
    <x v="1"/>
    <m/>
    <s v="Individual"/>
    <x v="0"/>
    <s v="Other"/>
    <x v="4"/>
    <s v="National Agency Officer"/>
    <m/>
    <x v="0"/>
    <x v="0"/>
    <m/>
    <m/>
    <m/>
    <m/>
    <m/>
    <m/>
    <m/>
    <m/>
    <s v="Not Answered"/>
    <m/>
    <m/>
    <m/>
    <s v="Do not publish response"/>
    <s v="ANON-E7Y6-NC3W-6"/>
  </r>
  <r>
    <n v="1517"/>
    <m/>
    <s v="c"/>
    <n v="19"/>
    <m/>
    <x v="0"/>
    <x v="3"/>
    <x v="2"/>
    <x v="2"/>
    <x v="1"/>
    <x v="2"/>
    <x v="0"/>
    <s v="Increase in focus groups; recording of pupil views during classroom visits."/>
    <x v="0"/>
    <s v="More formalised, formative 'feedback' dialogue following classroom visits, similar to 'debriefs' which school leaders have with staff after visits. May require longer visits/larger teams?"/>
    <x v="0"/>
    <s v="Drop in sessions for Parents/Carers separate from invited focus groups."/>
    <x v="3"/>
    <x v="1"/>
    <x v="1"/>
    <s v="Primary every 7 years, secondary every 6 - generational."/>
    <x v="0"/>
    <x v="0"/>
    <x v="2"/>
    <x v="0"/>
    <x v="0"/>
    <x v="0"/>
    <x v="1"/>
    <x v="0"/>
    <x v="0"/>
    <m/>
    <x v="2"/>
    <x v="0"/>
    <x v="1"/>
    <x v="1"/>
    <x v="0"/>
    <x v="0"/>
    <x v="0"/>
    <x v="0"/>
    <x v="1"/>
    <x v="0"/>
    <x v="3"/>
    <x v="0"/>
    <x v="2"/>
    <x v="0"/>
    <x v="0"/>
    <x v="0"/>
    <x v="1"/>
    <x v="1"/>
    <x v="1"/>
    <x v="1"/>
    <x v="1"/>
    <x v="0"/>
    <x v="0"/>
    <x v="1"/>
    <x v="1"/>
    <x v="0"/>
    <x v="2"/>
    <x v="4"/>
    <x v="0"/>
    <x v="1"/>
    <x v="0"/>
    <x v="1"/>
    <x v="0"/>
    <x v="0"/>
    <x v="0"/>
    <x v="1"/>
    <x v="1"/>
    <x v="0"/>
    <x v="0"/>
    <x v="0"/>
    <x v="73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m/>
    <s v="Recommendations for improvement"/>
    <m/>
    <m/>
    <m/>
    <x v="3"/>
    <x v="2"/>
    <m/>
    <s v="Individual"/>
    <x v="0"/>
    <s v="Local / education authority officer"/>
    <x v="7"/>
    <s v="Local / Education Authority Officer"/>
    <m/>
    <x v="1"/>
    <x v="0"/>
    <s v="Primary"/>
    <m/>
    <m/>
    <s v="Secondary"/>
    <m/>
    <m/>
    <m/>
    <m/>
    <s v="Not Answered"/>
    <m/>
    <m/>
    <m/>
    <s v="Publish response"/>
    <s v="ANON-E7Y6-NCY8-D"/>
  </r>
  <r>
    <n v="1518"/>
    <m/>
    <s v="c"/>
    <n v="786"/>
    <m/>
    <x v="0"/>
    <x v="4"/>
    <x v="6"/>
    <x v="3"/>
    <x v="1"/>
    <x v="2"/>
    <x v="0"/>
    <m/>
    <x v="0"/>
    <m/>
    <x v="2"/>
    <m/>
    <x v="3"/>
    <x v="0"/>
    <x v="0"/>
    <m/>
    <x v="4"/>
    <x v="5"/>
    <x v="0"/>
    <x v="2"/>
    <x v="1"/>
    <x v="0"/>
    <x v="0"/>
    <x v="1"/>
    <x v="0"/>
    <m/>
    <x v="5"/>
    <x v="0"/>
    <x v="0"/>
    <x v="0"/>
    <x v="0"/>
    <x v="0"/>
    <x v="1"/>
    <x v="1"/>
    <x v="0"/>
    <x v="0"/>
    <x v="6"/>
    <x v="0"/>
    <x v="0"/>
    <x v="1"/>
    <x v="0"/>
    <x v="2"/>
    <x v="0"/>
    <x v="0"/>
    <x v="1"/>
    <x v="1"/>
    <x v="1"/>
    <x v="0"/>
    <x v="0"/>
    <x v="1"/>
    <x v="1"/>
    <x v="0"/>
    <x v="0"/>
    <x v="0"/>
    <x v="0"/>
    <x v="1"/>
    <x v="0"/>
    <x v="0"/>
    <x v="0"/>
    <x v="2"/>
    <x v="0"/>
    <x v="0"/>
    <x v="1"/>
    <x v="0"/>
    <x v="0"/>
    <x v="0"/>
    <x v="732"/>
    <x v="0"/>
    <x v="0"/>
    <x v="0"/>
    <x v="1"/>
    <x v="0"/>
    <m/>
    <s v="Clear explanation of what the school / local authority / proprietor of independent schools is expected to do next"/>
    <m/>
    <s v="Any planned follow-up activity by HM Inspectors"/>
    <m/>
    <m/>
    <s v="Language and content which reflects the context of the school"/>
    <s v="Clear summary of strengths and areas for development"/>
    <m/>
    <m/>
    <m/>
    <m/>
    <s v="Clear explanation of what the school / local authority / proprietor of independent schools is expected to do next"/>
    <m/>
    <m/>
    <x v="3"/>
    <x v="0"/>
    <m/>
    <s v="Individual"/>
    <x v="0"/>
    <s v="Other"/>
    <x v="7"/>
    <s v="National Agency Officer"/>
    <m/>
    <x v="1"/>
    <x v="0"/>
    <m/>
    <m/>
    <m/>
    <m/>
    <m/>
    <m/>
    <m/>
    <m/>
    <s v="Sector representative body/membership organisation"/>
    <m/>
    <m/>
    <m/>
    <s v="Publish response"/>
    <s v="ANON-E7Y6-NXWH-G"/>
  </r>
  <r>
    <n v="1519"/>
    <m/>
    <s v="c"/>
    <n v="204"/>
    <m/>
    <x v="0"/>
    <x v="3"/>
    <x v="2"/>
    <x v="1"/>
    <x v="1"/>
    <x v="2"/>
    <x v="3"/>
    <m/>
    <x v="2"/>
    <m/>
    <x v="3"/>
    <m/>
    <x v="2"/>
    <x v="1"/>
    <x v="1"/>
    <m/>
    <x v="3"/>
    <x v="2"/>
    <x v="2"/>
    <x v="1"/>
    <x v="1"/>
    <x v="0"/>
    <x v="1"/>
    <x v="0"/>
    <x v="0"/>
    <m/>
    <x v="0"/>
    <x v="0"/>
    <x v="1"/>
    <x v="1"/>
    <x v="0"/>
    <x v="0"/>
    <x v="0"/>
    <x v="1"/>
    <x v="3"/>
    <x v="0"/>
    <x v="2"/>
    <x v="1"/>
    <x v="2"/>
    <x v="0"/>
    <x v="1"/>
    <x v="2"/>
    <x v="0"/>
    <x v="0"/>
    <x v="1"/>
    <x v="1"/>
    <x v="1"/>
    <x v="1"/>
    <x v="0"/>
    <x v="0"/>
    <x v="1"/>
    <x v="1"/>
    <x v="2"/>
    <x v="2"/>
    <x v="0"/>
    <x v="1"/>
    <x v="0"/>
    <x v="1"/>
    <x v="0"/>
    <x v="0"/>
    <x v="0"/>
    <x v="0"/>
    <x v="1"/>
    <x v="0"/>
    <x v="0"/>
    <x v="0"/>
    <x v="1"/>
    <x v="1"/>
    <x v="0"/>
    <x v="0"/>
    <x v="1"/>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4"/>
    <x v="0"/>
    <m/>
    <s v="Individual"/>
    <x v="0"/>
    <s v="Local / education authority officer"/>
    <x v="10"/>
    <s v="Local / Education Authority Officer"/>
    <m/>
    <x v="0"/>
    <x v="0"/>
    <s v="Primary"/>
    <m/>
    <m/>
    <s v="Secondary"/>
    <m/>
    <m/>
    <m/>
    <m/>
    <s v="Not Answered"/>
    <m/>
    <m/>
    <m/>
    <s v="Publish response"/>
    <s v="ANON-E7Y6-NCJS-S"/>
  </r>
  <r>
    <n v="1520"/>
    <m/>
    <s v="c"/>
    <n v="447"/>
    <m/>
    <x v="0"/>
    <x v="3"/>
    <x v="0"/>
    <x v="3"/>
    <x v="1"/>
    <x v="0"/>
    <x v="2"/>
    <s v="Once questionnaire data has been gathered, suggest discussing the aggregated data with young people to hear their thoughts on why pupils responded as they did."/>
    <x v="1"/>
    <s v="I feel school staff already have good opportunities to share their views during inspection, but less so during short model visits. Perhaps this is an issue with the model rather than a need for more opportunities per se."/>
    <x v="3"/>
    <m/>
    <x v="2"/>
    <x v="0"/>
    <x v="1"/>
    <m/>
    <x v="3"/>
    <x v="2"/>
    <x v="1"/>
    <x v="1"/>
    <x v="0"/>
    <x v="0"/>
    <x v="1"/>
    <x v="0"/>
    <x v="1"/>
    <s v="The six point scale could be used as a reference point for how different aspects of the school's work are described within the written summary, without allocating an overall grade to each QI - as this is often a rather blunt instrument. The adjectives within the 6-point scale could be used within the text, without appearing beside each QI. This would allow for clear identification of strengths without the high stakes nature of allocating a grade to each QI. I feel strongly that grading each QI contributes to the emergence of 'magnet' schools and 'sink' schools, which tend to become increasingly polarised over time."/>
    <x v="0"/>
    <x v="0"/>
    <x v="1"/>
    <x v="0"/>
    <x v="0"/>
    <x v="0"/>
    <x v="0"/>
    <x v="1"/>
    <x v="1"/>
    <x v="0"/>
    <x v="4"/>
    <x v="0"/>
    <x v="2"/>
    <x v="1"/>
    <x v="0"/>
    <x v="2"/>
    <x v="0"/>
    <x v="0"/>
    <x v="1"/>
    <x v="1"/>
    <x v="1"/>
    <x v="0"/>
    <x v="1"/>
    <x v="1"/>
    <x v="1"/>
    <x v="0"/>
    <x v="0"/>
    <x v="4"/>
    <x v="2"/>
    <x v="1"/>
    <x v="0"/>
    <x v="1"/>
    <x v="0"/>
    <x v="0"/>
    <x v="0"/>
    <x v="0"/>
    <x v="1"/>
    <x v="198"/>
    <x v="0"/>
    <x v="118"/>
    <x v="733"/>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4"/>
    <x v="1"/>
    <m/>
    <s v="Individual"/>
    <x v="0"/>
    <s v="Local / education authority officer"/>
    <x v="11"/>
    <s v="Local / Education Authority Officer"/>
    <m/>
    <x v="0"/>
    <x v="0"/>
    <m/>
    <m/>
    <s v="Public Sector"/>
    <m/>
    <m/>
    <m/>
    <m/>
    <m/>
    <s v="Not Answered"/>
    <m/>
    <m/>
    <m/>
    <s v="Publish response"/>
    <s v="ANON-E7Y6-NCAG-4"/>
  </r>
  <r>
    <n v="1521"/>
    <m/>
    <s v="c"/>
    <n v="409"/>
    <m/>
    <x v="0"/>
    <x v="3"/>
    <x v="0"/>
    <x v="1"/>
    <x v="0"/>
    <x v="0"/>
    <x v="0"/>
    <s v="Focus group discussions from representative groups and not just school council."/>
    <x v="2"/>
    <m/>
    <x v="2"/>
    <s v="Inspectors could hold drop in sessions at the end or the beginning of the day."/>
    <x v="0"/>
    <x v="1"/>
    <x v="3"/>
    <s v="It depends on the overall model. I would say every 3 to 5 years for all but perhaps some triggered due to risk and performance."/>
    <x v="1"/>
    <x v="1"/>
    <x v="0"/>
    <x v="1"/>
    <x v="1"/>
    <x v="0"/>
    <x v="0"/>
    <x v="0"/>
    <x v="1"/>
    <s v="I think strengths and areas for improvement and then a statement indicating level of support required ie universal, LA supporting or return visit."/>
    <x v="2"/>
    <x v="350"/>
    <x v="0"/>
    <x v="1"/>
    <x v="0"/>
    <x v="0"/>
    <x v="0"/>
    <x v="1"/>
    <x v="0"/>
    <x v="1"/>
    <x v="5"/>
    <x v="5"/>
    <x v="1"/>
    <x v="1"/>
    <x v="1"/>
    <x v="2"/>
    <x v="0"/>
    <x v="0"/>
    <x v="1"/>
    <x v="1"/>
    <x v="1"/>
    <x v="1"/>
    <x v="1"/>
    <x v="0"/>
    <x v="1"/>
    <x v="0"/>
    <x v="2"/>
    <x v="0"/>
    <x v="2"/>
    <x v="1"/>
    <x v="0"/>
    <x v="1"/>
    <x v="0"/>
    <x v="0"/>
    <x v="0"/>
    <x v="0"/>
    <x v="1"/>
    <x v="0"/>
    <x v="1"/>
    <x v="0"/>
    <x v="734"/>
    <x v="0"/>
    <x v="0"/>
    <x v="1"/>
    <x v="1"/>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s v="Indication of the support needed to make improvements"/>
    <s v="Any planned follow-up activity by HM Inspectors"/>
    <x v="0"/>
    <x v="4"/>
    <s v="It would be better if like in England an inspector was allocated to some schools where significant improvement needed and they could have follow on support visits before a re inspection."/>
    <s v="Individual"/>
    <x v="0"/>
    <s v="Local / education authority officer"/>
    <x v="13"/>
    <s v="Local / Education Authority Officer"/>
    <m/>
    <x v="1"/>
    <x v="0"/>
    <s v="Primary"/>
    <m/>
    <m/>
    <s v="Secondary"/>
    <m/>
    <m/>
    <m/>
    <m/>
    <s v="Other, please state:"/>
    <s v="Not as an organisation"/>
    <m/>
    <m/>
    <s v="Do not publish response"/>
    <s v="ANON-E7Y6-NCP4-Z"/>
  </r>
  <r>
    <n v="1522"/>
    <m/>
    <s v="c"/>
    <n v="73"/>
    <m/>
    <x v="0"/>
    <x v="3"/>
    <x v="2"/>
    <x v="2"/>
    <x v="0"/>
    <x v="2"/>
    <x v="0"/>
    <s v="there is only one format for the pupil questionnaire which does not take account of age and stage of development of younger children or especially children and young people within ASN establishments"/>
    <x v="2"/>
    <m/>
    <x v="3"/>
    <m/>
    <x v="3"/>
    <x v="0"/>
    <x v="1"/>
    <s v="as stated above, there should be the caveat that where there are concerns around risk, the 7 year cycle can be shortened."/>
    <x v="2"/>
    <x v="2"/>
    <x v="1"/>
    <x v="2"/>
    <x v="3"/>
    <x v="0"/>
    <x v="1"/>
    <x v="0"/>
    <x v="0"/>
    <s v="More consideration needs to be given to the context of the school. I know that the scoping meeting provides the opportunity for the leadership team to set the context, but I have experienced schools with poor grades but the value added that they provide for their young people and communities is not reflected in the inspection. There are many factors that can be a barrier to learning such as ASN, family circumstances, EAL etc and whilst this is not an excuse it should be recognised that some schools have to work 'twice as hard to get half as far.' Some of the interventions that staff/schools provide are truly innovative and I feel that this is often not recognised or celebrated in reports."/>
    <x v="1"/>
    <x v="0"/>
    <x v="3"/>
    <x v="1"/>
    <x v="0"/>
    <x v="0"/>
    <x v="0"/>
    <x v="0"/>
    <x v="1"/>
    <x v="0"/>
    <x v="3"/>
    <x v="0"/>
    <x v="2"/>
    <x v="1"/>
    <x v="1"/>
    <x v="2"/>
    <x v="1"/>
    <x v="0"/>
    <x v="1"/>
    <x v="0"/>
    <x v="0"/>
    <x v="0"/>
    <x v="1"/>
    <x v="0"/>
    <x v="1"/>
    <x v="0"/>
    <x v="0"/>
    <x v="4"/>
    <x v="2"/>
    <x v="1"/>
    <x v="0"/>
    <x v="1"/>
    <x v="0"/>
    <x v="0"/>
    <x v="0"/>
    <x v="0"/>
    <x v="1"/>
    <x v="199"/>
    <x v="0"/>
    <x v="119"/>
    <x v="735"/>
    <x v="1"/>
    <x v="0"/>
    <x v="0"/>
    <x v="0"/>
    <x v="1"/>
    <s v="Recommendations for improvement"/>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m/>
    <m/>
    <m/>
    <m/>
    <s v="Clear explanation of what the school / local authority / proprietor of independent schools is expected to do next"/>
    <m/>
    <m/>
    <x v="0"/>
    <x v="0"/>
    <s v="If we want to continue to see inspection as a collaborative improvement process, then a follow-up call or something would help. The majority of schools that I have supported through the inspection process have commented favourably on the initial contact with the lead inspector and so a 6/12 month follow-up call/TEAMS would perhaps complete the process and provide closure. There would need to be clear expectations around the purpose of this follow-up with no expectation of further submissions of paperwork. Perhaps a microsoft form survey may be a way to capture the views?"/>
    <s v="Individual"/>
    <x v="0"/>
    <s v="Local / education authority officer"/>
    <x v="14"/>
    <s v="Local / Education Authority Officer"/>
    <m/>
    <x v="0"/>
    <x v="0"/>
    <s v="Primary"/>
    <m/>
    <s v="Public Sector"/>
    <m/>
    <m/>
    <m/>
    <m/>
    <m/>
    <s v="Not Answered"/>
    <m/>
    <m/>
    <m/>
    <s v="Publish response"/>
    <s v="ANON-E7Y6-NCUM-X"/>
  </r>
  <r>
    <n v="1523"/>
    <m/>
    <s v="c"/>
    <n v="249"/>
    <m/>
    <x v="0"/>
    <x v="3"/>
    <x v="0"/>
    <x v="1"/>
    <x v="2"/>
    <x v="1"/>
    <x v="3"/>
    <m/>
    <x v="2"/>
    <m/>
    <x v="3"/>
    <m/>
    <x v="5"/>
    <x v="1"/>
    <x v="2"/>
    <m/>
    <x v="4"/>
    <x v="2"/>
    <x v="0"/>
    <x v="2"/>
    <x v="0"/>
    <x v="1"/>
    <x v="1"/>
    <x v="1"/>
    <x v="0"/>
    <m/>
    <x v="2"/>
    <x v="353"/>
    <x v="5"/>
    <x v="0"/>
    <x v="1"/>
    <x v="1"/>
    <x v="1"/>
    <x v="1"/>
    <x v="4"/>
    <x v="3"/>
    <x v="4"/>
    <x v="3"/>
    <x v="0"/>
    <x v="0"/>
    <x v="1"/>
    <x v="2"/>
    <x v="1"/>
    <x v="1"/>
    <x v="0"/>
    <x v="0"/>
    <x v="0"/>
    <x v="1"/>
    <x v="1"/>
    <x v="1"/>
    <x v="1"/>
    <x v="1"/>
    <x v="2"/>
    <x v="0"/>
    <x v="0"/>
    <x v="1"/>
    <x v="0"/>
    <x v="1"/>
    <x v="0"/>
    <x v="4"/>
    <x v="4"/>
    <x v="1"/>
    <x v="3"/>
    <x v="200"/>
    <x v="1"/>
    <x v="0"/>
    <x v="736"/>
    <x v="1"/>
    <x v="0"/>
    <x v="0"/>
    <x v="0"/>
    <x v="1"/>
    <m/>
    <m/>
    <m/>
    <m/>
    <m/>
    <m/>
    <s v="Language and content which reflects the context of the school"/>
    <s v="Clear summary of strengths and areas for development"/>
    <m/>
    <m/>
    <s v="Examples of effective practice"/>
    <m/>
    <m/>
    <m/>
    <m/>
    <x v="3"/>
    <x v="3"/>
    <s v="When a school or establishment shows no credible plan for improvement"/>
    <s v="Individual"/>
    <x v="0"/>
    <s v="Local / education authority officer"/>
    <x v="14"/>
    <s v="Local / Education Authority Officer"/>
    <m/>
    <x v="0"/>
    <x v="0"/>
    <s v="Primary"/>
    <m/>
    <s v="Public Sector"/>
    <m/>
    <m/>
    <m/>
    <m/>
    <m/>
    <s v="Not Answered"/>
    <m/>
    <m/>
    <m/>
    <s v="Publish response"/>
    <s v="ANON-E7Y6-NC6U-7"/>
  </r>
  <r>
    <n v="1524"/>
    <m/>
    <s v="c"/>
    <n v="837"/>
    <m/>
    <x v="0"/>
    <x v="3"/>
    <x v="0"/>
    <x v="2"/>
    <x v="0"/>
    <x v="0"/>
    <x v="0"/>
    <s v="Children and young people have a voice and it is important that their voice is heard especially when its about the education they are receiving."/>
    <x v="1"/>
    <s v="Informal direct conversations."/>
    <x v="0"/>
    <s v="Informal direct conversations."/>
    <x v="2"/>
    <x v="0"/>
    <x v="5"/>
    <s v="At least every 3 years and when there is a concern."/>
    <x v="4"/>
    <x v="0"/>
    <x v="0"/>
    <x v="2"/>
    <x v="0"/>
    <x v="1"/>
    <x v="1"/>
    <x v="0"/>
    <x v="0"/>
    <m/>
    <x v="4"/>
    <x v="354"/>
    <x v="0"/>
    <x v="4"/>
    <x v="0"/>
    <x v="0"/>
    <x v="0"/>
    <x v="0"/>
    <x v="1"/>
    <x v="3"/>
    <x v="0"/>
    <x v="1"/>
    <x v="2"/>
    <x v="1"/>
    <x v="0"/>
    <x v="0"/>
    <x v="0"/>
    <x v="0"/>
    <x v="1"/>
    <x v="1"/>
    <x v="1"/>
    <x v="0"/>
    <x v="1"/>
    <x v="1"/>
    <x v="1"/>
    <x v="0"/>
    <x v="4"/>
    <x v="4"/>
    <x v="2"/>
    <x v="1"/>
    <x v="0"/>
    <x v="1"/>
    <x v="0"/>
    <x v="0"/>
    <x v="0"/>
    <x v="0"/>
    <x v="1"/>
    <x v="103"/>
    <x v="0"/>
    <x v="0"/>
    <x v="737"/>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s v="Clear explanation of any inspection grades if these are part of the inspection"/>
    <m/>
    <m/>
    <m/>
    <m/>
    <m/>
    <x v="2"/>
    <x v="0"/>
    <m/>
    <s v="Individual"/>
    <x v="0"/>
    <s v="Local / education authority officer"/>
    <x v="14"/>
    <s v="Local / Education Authority Officer"/>
    <m/>
    <x v="1"/>
    <x v="0"/>
    <m/>
    <m/>
    <m/>
    <m/>
    <m/>
    <m/>
    <m/>
    <m/>
    <s v="Local authority"/>
    <m/>
    <m/>
    <m/>
    <s v="Publish response"/>
    <s v="ANON-E7Y6-NXT3-R"/>
  </r>
  <r>
    <n v="1525"/>
    <m/>
    <s v="c"/>
    <n v="858"/>
    <m/>
    <x v="0"/>
    <x v="3"/>
    <x v="0"/>
    <x v="0"/>
    <x v="0"/>
    <x v="0"/>
    <x v="2"/>
    <s v="The children's voice should be at the forefront of any discussion as they are the main people who any changes affect."/>
    <x v="1"/>
    <s v="I feel that as the staff who work with the children know them best then through questionnaire's, focus groups and consultations we can make this fair."/>
    <x v="2"/>
    <s v="Parents know their children best so all parents and carers should have a say within their child's learning."/>
    <x v="3"/>
    <x v="2"/>
    <x v="0"/>
    <m/>
    <x v="4"/>
    <x v="5"/>
    <x v="2"/>
    <x v="1"/>
    <x v="0"/>
    <x v="0"/>
    <x v="0"/>
    <x v="1"/>
    <x v="0"/>
    <m/>
    <x v="3"/>
    <x v="355"/>
    <x v="0"/>
    <x v="0"/>
    <x v="0"/>
    <x v="0"/>
    <x v="0"/>
    <x v="0"/>
    <x v="1"/>
    <x v="1"/>
    <x v="0"/>
    <x v="1"/>
    <x v="0"/>
    <x v="1"/>
    <x v="1"/>
    <x v="2"/>
    <x v="0"/>
    <x v="1"/>
    <x v="0"/>
    <x v="0"/>
    <x v="0"/>
    <x v="1"/>
    <x v="1"/>
    <x v="1"/>
    <x v="0"/>
    <x v="1"/>
    <x v="0"/>
    <x v="4"/>
    <x v="2"/>
    <x v="1"/>
    <x v="0"/>
    <x v="0"/>
    <x v="1"/>
    <x v="2"/>
    <x v="2"/>
    <x v="0"/>
    <x v="1"/>
    <x v="0"/>
    <x v="0"/>
    <x v="0"/>
    <x v="738"/>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s v="Clear explanation of any inspection grades if these are part of the inspection"/>
    <m/>
    <m/>
    <s v="Clear explanation of what the school / local authority / proprietor of independent schools is expected to do next"/>
    <m/>
    <m/>
    <x v="0"/>
    <x v="0"/>
    <m/>
    <s v="Individual"/>
    <x v="0"/>
    <s v="Local / education authority officer"/>
    <x v="14"/>
    <s v="Local / Education Authority Officer"/>
    <m/>
    <x v="1"/>
    <x v="0"/>
    <m/>
    <m/>
    <m/>
    <m/>
    <m/>
    <m/>
    <m/>
    <m/>
    <s v="Local authority"/>
    <m/>
    <m/>
    <m/>
    <s v="Publish response"/>
    <s v="ANON-E7Y6-NXE6-C"/>
  </r>
  <r>
    <n v="1526"/>
    <m/>
    <s v="c"/>
    <n v="860"/>
    <m/>
    <x v="0"/>
    <x v="3"/>
    <x v="2"/>
    <x v="2"/>
    <x v="0"/>
    <x v="0"/>
    <x v="0"/>
    <s v="Children and young people can share there views through showing the inspectors your big books , children can explain what they have been learning about  and explain why they were doing it . Having conversations with the children about the playroom and what they are doing in the various areas."/>
    <x v="0"/>
    <s v="Have informal chats with staff about there views and staff fill out questioners from senior management team about areas within the playroom ."/>
    <x v="5"/>
    <s v="Parents are a big part of being involved in there child's learning the aproaches l would have is to  send out questionaires about the service and what improvements we could make .Stay and play afternoons to have informal chats with parents ."/>
    <x v="1"/>
    <x v="1"/>
    <x v="0"/>
    <s v="Yes l feel schools should be inspected every 5 years regardless of if there is a concern or not ."/>
    <x v="2"/>
    <x v="0"/>
    <x v="0"/>
    <x v="0"/>
    <x v="1"/>
    <x v="1"/>
    <x v="1"/>
    <x v="1"/>
    <x v="0"/>
    <m/>
    <x v="0"/>
    <x v="356"/>
    <x v="0"/>
    <x v="1"/>
    <x v="0"/>
    <x v="0"/>
    <x v="0"/>
    <x v="0"/>
    <x v="1"/>
    <x v="0"/>
    <x v="3"/>
    <x v="0"/>
    <x v="2"/>
    <x v="1"/>
    <x v="0"/>
    <x v="0"/>
    <x v="0"/>
    <x v="0"/>
    <x v="1"/>
    <x v="1"/>
    <x v="1"/>
    <x v="0"/>
    <x v="1"/>
    <x v="1"/>
    <x v="1"/>
    <x v="0"/>
    <x v="4"/>
    <x v="4"/>
    <x v="2"/>
    <x v="1"/>
    <x v="0"/>
    <x v="1"/>
    <x v="0"/>
    <x v="0"/>
    <x v="0"/>
    <x v="0"/>
    <x v="1"/>
    <x v="103"/>
    <x v="0"/>
    <x v="120"/>
    <x v="739"/>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m/>
    <m/>
    <s v="Clear explanation of any inspection grades if these are part of the inspection"/>
    <s v="Examples of effective practice"/>
    <s v="Recommendations for improvement"/>
    <s v="Clear explanation of what the school / local authority / proprietor of independent schools is expected to do next"/>
    <m/>
    <s v="Any planned follow-up activity by HM Inspectors"/>
    <x v="2"/>
    <x v="2"/>
    <m/>
    <s v="Individual"/>
    <x v="0"/>
    <s v="Local / education authority officer"/>
    <x v="14"/>
    <s v="Local / Education Authority Officer"/>
    <m/>
    <x v="1"/>
    <x v="0"/>
    <m/>
    <m/>
    <m/>
    <m/>
    <m/>
    <m/>
    <m/>
    <m/>
    <s v="Local authority"/>
    <m/>
    <m/>
    <m/>
    <s v="Publish response"/>
    <s v="ANON-E7Y6-NXE2-8"/>
  </r>
  <r>
    <n v="1527"/>
    <m/>
    <s v="c"/>
    <n v="895"/>
    <m/>
    <x v="0"/>
    <x v="3"/>
    <x v="0"/>
    <x v="0"/>
    <x v="0"/>
    <x v="0"/>
    <x v="0"/>
    <s v="More opportunities throughout the inspection process to share their learning and experiences."/>
    <x v="2"/>
    <m/>
    <x v="4"/>
    <m/>
    <x v="3"/>
    <x v="0"/>
    <x v="0"/>
    <m/>
    <x v="2"/>
    <x v="0"/>
    <x v="4"/>
    <x v="0"/>
    <x v="3"/>
    <x v="0"/>
    <x v="0"/>
    <x v="1"/>
    <x v="0"/>
    <m/>
    <x v="2"/>
    <x v="357"/>
    <x v="0"/>
    <x v="0"/>
    <x v="0"/>
    <x v="0"/>
    <x v="0"/>
    <x v="0"/>
    <x v="0"/>
    <x v="0"/>
    <x v="6"/>
    <x v="1"/>
    <x v="2"/>
    <x v="1"/>
    <x v="0"/>
    <x v="2"/>
    <x v="0"/>
    <x v="0"/>
    <x v="1"/>
    <x v="0"/>
    <x v="1"/>
    <x v="1"/>
    <x v="0"/>
    <x v="0"/>
    <x v="0"/>
    <x v="0"/>
    <x v="0"/>
    <x v="0"/>
    <x v="0"/>
    <x v="0"/>
    <x v="0"/>
    <x v="1"/>
    <x v="1"/>
    <x v="2"/>
    <x v="0"/>
    <x v="1"/>
    <x v="0"/>
    <x v="0"/>
    <x v="0"/>
    <x v="0"/>
    <x v="740"/>
    <x v="0"/>
    <x v="0"/>
    <x v="0"/>
    <x v="1"/>
    <x v="1"/>
    <s v="Recommendations for improvement"/>
    <m/>
    <m/>
    <s v="Any planned follow-up activity by HM Inspectors"/>
    <m/>
    <m/>
    <s v="Language and content which reflects the context of the school"/>
    <s v="Clear summary of strengths and areas for development"/>
    <m/>
    <m/>
    <s v="Examples of effective practice"/>
    <m/>
    <m/>
    <m/>
    <m/>
    <x v="2"/>
    <x v="1"/>
    <m/>
    <s v="Individual"/>
    <x v="0"/>
    <s v="Local / education authority officer"/>
    <x v="14"/>
    <s v="Local / Education Authority Officer"/>
    <m/>
    <x v="0"/>
    <x v="0"/>
    <s v="Primary"/>
    <m/>
    <m/>
    <m/>
    <m/>
    <m/>
    <m/>
    <m/>
    <s v="Not Answered"/>
    <m/>
    <m/>
    <m/>
    <s v="Publish response"/>
    <s v="ANON-E7Y6-NX5N-M"/>
  </r>
  <r>
    <n v="1528"/>
    <m/>
    <s v="c"/>
    <n v="897"/>
    <m/>
    <x v="0"/>
    <x v="3"/>
    <x v="2"/>
    <x v="5"/>
    <x v="1"/>
    <x v="4"/>
    <x v="4"/>
    <s v="I think they already share information and have pupil voice"/>
    <x v="1"/>
    <s v="Any teacher leads or coordinators should be able to share what they are doing"/>
    <x v="3"/>
    <m/>
    <x v="3"/>
    <x v="0"/>
    <x v="2"/>
    <m/>
    <x v="3"/>
    <x v="2"/>
    <x v="1"/>
    <x v="1"/>
    <x v="1"/>
    <x v="0"/>
    <x v="1"/>
    <x v="0"/>
    <x v="0"/>
    <m/>
    <x v="1"/>
    <x v="0"/>
    <x v="1"/>
    <x v="1"/>
    <x v="0"/>
    <x v="0"/>
    <x v="0"/>
    <x v="2"/>
    <x v="0"/>
    <x v="0"/>
    <x v="3"/>
    <x v="0"/>
    <x v="2"/>
    <x v="2"/>
    <x v="0"/>
    <x v="4"/>
    <x v="0"/>
    <x v="0"/>
    <x v="0"/>
    <x v="0"/>
    <x v="1"/>
    <x v="0"/>
    <x v="1"/>
    <x v="1"/>
    <x v="1"/>
    <x v="0"/>
    <x v="2"/>
    <x v="0"/>
    <x v="0"/>
    <x v="1"/>
    <x v="0"/>
    <x v="1"/>
    <x v="0"/>
    <x v="2"/>
    <x v="4"/>
    <x v="0"/>
    <x v="1"/>
    <x v="0"/>
    <x v="0"/>
    <x v="0"/>
    <x v="741"/>
    <x v="1"/>
    <x v="0"/>
    <x v="0"/>
    <x v="0"/>
    <x v="0"/>
    <s v="Recommendations for improvement"/>
    <s v="Clear explanation of what the school / local authority / proprietor of independent schools is expected to do next"/>
    <m/>
    <s v="Any planned follow-up activity by HM Inspectors"/>
    <m/>
    <m/>
    <m/>
    <s v="Clear summary of strengths and areas for development"/>
    <m/>
    <m/>
    <m/>
    <m/>
    <s v="Clear explanation of what the school / local authority / proprietor of independent schools is expected to do next"/>
    <s v="Indication of the support needed to make improvements"/>
    <m/>
    <x v="0"/>
    <x v="1"/>
    <m/>
    <s v="Individual"/>
    <x v="0"/>
    <s v="Local / education authority officer"/>
    <x v="14"/>
    <s v="Local / Education Authority Officer"/>
    <m/>
    <x v="0"/>
    <x v="0"/>
    <s v="Primary"/>
    <m/>
    <m/>
    <m/>
    <m/>
    <m/>
    <m/>
    <m/>
    <s v="Local authority"/>
    <m/>
    <m/>
    <m/>
    <s v="Publish response"/>
    <s v="ANON-E7Y6-NX5G-D"/>
  </r>
  <r>
    <n v="1529"/>
    <m/>
    <s v="c"/>
    <n v="498"/>
    <m/>
    <x v="0"/>
    <x v="4"/>
    <x v="6"/>
    <x v="2"/>
    <x v="3"/>
    <x v="1"/>
    <x v="0"/>
    <m/>
    <x v="1"/>
    <m/>
    <x v="0"/>
    <m/>
    <x v="6"/>
    <x v="0"/>
    <x v="6"/>
    <m/>
    <x v="0"/>
    <x v="3"/>
    <x v="6"/>
    <x v="0"/>
    <x v="3"/>
    <x v="1"/>
    <x v="1"/>
    <x v="1"/>
    <x v="0"/>
    <m/>
    <x v="2"/>
    <x v="0"/>
    <x v="2"/>
    <x v="5"/>
    <x v="5"/>
    <x v="4"/>
    <x v="5"/>
    <x v="5"/>
    <x v="2"/>
    <x v="2"/>
    <x v="1"/>
    <x v="2"/>
    <x v="3"/>
    <x v="3"/>
    <x v="2"/>
    <x v="3"/>
    <x v="2"/>
    <x v="2"/>
    <x v="3"/>
    <x v="2"/>
    <x v="2"/>
    <x v="2"/>
    <x v="2"/>
    <x v="3"/>
    <x v="2"/>
    <x v="2"/>
    <x v="3"/>
    <x v="3"/>
    <x v="1"/>
    <x v="2"/>
    <x v="1"/>
    <x v="2"/>
    <x v="2"/>
    <x v="3"/>
    <x v="3"/>
    <x v="2"/>
    <x v="2"/>
    <x v="0"/>
    <x v="2"/>
    <x v="0"/>
    <x v="1"/>
    <x v="0"/>
    <x v="1"/>
    <x v="1"/>
    <x v="1"/>
    <x v="0"/>
    <m/>
    <m/>
    <m/>
    <m/>
    <m/>
    <m/>
    <m/>
    <m/>
    <m/>
    <m/>
    <m/>
    <m/>
    <m/>
    <m/>
    <m/>
    <x v="4"/>
    <x v="3"/>
    <m/>
    <s v="Individual"/>
    <x v="0"/>
    <s v="Other"/>
    <x v="14"/>
    <s v="National Agency Officer"/>
    <m/>
    <x v="0"/>
    <x v="0"/>
    <m/>
    <m/>
    <s v="Public Sector"/>
    <m/>
    <m/>
    <m/>
    <m/>
    <m/>
    <s v="Not Answered"/>
    <m/>
    <m/>
    <m/>
    <s v="Do not publish response"/>
    <s v="ANON-E7Y6-NXQ9-U"/>
  </r>
  <r>
    <n v="1530"/>
    <m/>
    <s v="c"/>
    <n v="747"/>
    <m/>
    <x v="0"/>
    <x v="4"/>
    <x v="0"/>
    <x v="1"/>
    <x v="0"/>
    <x v="0"/>
    <x v="0"/>
    <s v="Groups of children should be part of each stage of the process.  Not pupil council - all types of pupils.  They should mainly be chosen by inspectors.  Pupils need to understand what inspectors do , how they do it and what difference they can make.  Confidentiality is crucial."/>
    <x v="0"/>
    <s v="Staff from all areas of school need to be included.  Group meetings with staff have limited value.  People don’t speak in front of each other.  _x000a_Maybe there could be opportunities for more one to one chats.  Drop ins are not ideal.  Rarely lead to much."/>
    <x v="3"/>
    <s v="I think it would be great if more parent views coukd be included but in all honesty, I think this could be very difficult to plan."/>
    <x v="6"/>
    <x v="0"/>
    <x v="1"/>
    <m/>
    <x v="3"/>
    <x v="1"/>
    <x v="0"/>
    <x v="1"/>
    <x v="1"/>
    <x v="0"/>
    <x v="1"/>
    <x v="1"/>
    <x v="0"/>
    <s v="In addition, there could be a summary of the expectation of the local authority in relation to ongoing support and challenge for the school."/>
    <x v="2"/>
    <x v="358"/>
    <x v="5"/>
    <x v="1"/>
    <x v="0"/>
    <x v="0"/>
    <x v="0"/>
    <x v="1"/>
    <x v="2"/>
    <x v="2"/>
    <x v="1"/>
    <x v="2"/>
    <x v="3"/>
    <x v="3"/>
    <x v="2"/>
    <x v="3"/>
    <x v="2"/>
    <x v="2"/>
    <x v="3"/>
    <x v="2"/>
    <x v="2"/>
    <x v="2"/>
    <x v="2"/>
    <x v="3"/>
    <x v="2"/>
    <x v="2"/>
    <x v="3"/>
    <x v="3"/>
    <x v="1"/>
    <x v="2"/>
    <x v="1"/>
    <x v="2"/>
    <x v="2"/>
    <x v="3"/>
    <x v="3"/>
    <x v="2"/>
    <x v="2"/>
    <x v="0"/>
    <x v="2"/>
    <x v="0"/>
    <x v="1"/>
    <x v="0"/>
    <x v="1"/>
    <x v="1"/>
    <x v="1"/>
    <x v="0"/>
    <m/>
    <m/>
    <m/>
    <m/>
    <m/>
    <m/>
    <m/>
    <m/>
    <m/>
    <m/>
    <m/>
    <m/>
    <m/>
    <m/>
    <m/>
    <x v="4"/>
    <x v="0"/>
    <s v="Schools need ongoing support from inspectors.  Even strong schools could help shape other schools.  An ongoing cycle of communication as well as support and challenge is costly in terms of resource but would offer a massive  amount to education.  _x000a_Maybe AA teams could be used in local authorities to support this.  More headteachers should become AAs."/>
    <s v="Individual"/>
    <x v="0"/>
    <s v="Other"/>
    <x v="14"/>
    <s v="Other, please state:"/>
    <s v="Retired HMI"/>
    <x v="0"/>
    <x v="0"/>
    <m/>
    <m/>
    <m/>
    <m/>
    <m/>
    <m/>
    <m/>
    <m/>
    <s v="Not Answered"/>
    <m/>
    <m/>
    <m/>
    <s v="Publish response"/>
    <s v="ANON-E7Y6-NXM1-F"/>
  </r>
  <r>
    <n v="1531"/>
    <m/>
    <s v="c"/>
    <n v="999"/>
    <m/>
    <x v="0"/>
    <x v="3"/>
    <x v="2"/>
    <x v="2"/>
    <x v="1"/>
    <x v="2"/>
    <x v="0"/>
    <s v="All young people should be involved in inspections, not just the hand picked pupils that schools chose. Inspectors should speak to young people at lunchtimes etc so they can gain the real insight into how pupils feel about their school."/>
    <x v="0"/>
    <s v="Again as long as all staff can get involved and all staff should complete a questionnaire even if they aren't spoken to."/>
    <x v="0"/>
    <s v="Questionnaires as not all parents would want to attend meetings etc."/>
    <x v="2"/>
    <x v="1"/>
    <x v="0"/>
    <s v="More inspections and follow up inspection if concerns are highlighted."/>
    <x v="0"/>
    <x v="3"/>
    <x v="2"/>
    <x v="0"/>
    <x v="3"/>
    <x v="1"/>
    <x v="1"/>
    <x v="1"/>
    <x v="0"/>
    <m/>
    <x v="2"/>
    <x v="0"/>
    <x v="1"/>
    <x v="1"/>
    <x v="0"/>
    <x v="0"/>
    <x v="0"/>
    <x v="0"/>
    <x v="1"/>
    <x v="1"/>
    <x v="6"/>
    <x v="0"/>
    <x v="2"/>
    <x v="1"/>
    <x v="0"/>
    <x v="0"/>
    <x v="0"/>
    <x v="0"/>
    <x v="1"/>
    <x v="1"/>
    <x v="1"/>
    <x v="0"/>
    <x v="1"/>
    <x v="1"/>
    <x v="1"/>
    <x v="0"/>
    <x v="0"/>
    <x v="4"/>
    <x v="2"/>
    <x v="1"/>
    <x v="0"/>
    <x v="1"/>
    <x v="0"/>
    <x v="0"/>
    <x v="0"/>
    <x v="1"/>
    <x v="1"/>
    <x v="0"/>
    <x v="0"/>
    <x v="0"/>
    <x v="742"/>
    <x v="1"/>
    <x v="0"/>
    <x v="1"/>
    <x v="0"/>
    <x v="1"/>
    <s v="Recommendations for improvement"/>
    <s v="Clear explanation of what the school / local authority / proprietor of independent schools is expected to do next"/>
    <s v="Indication of the support needed to make improvements"/>
    <m/>
    <m/>
    <m/>
    <m/>
    <s v="Clear summary of strengths and areas for development"/>
    <m/>
    <s v="Clear explanation of any inspection grades if these are part of the inspection"/>
    <m/>
    <m/>
    <s v="Clear explanation of what the school / local authority / proprietor of independent schools is expected to do next"/>
    <m/>
    <m/>
    <x v="0"/>
    <x v="1"/>
    <m/>
    <s v="Individual"/>
    <x v="0"/>
    <s v="Local / education authority officer"/>
    <x v="16"/>
    <s v="Local / Education Authority Officer"/>
    <m/>
    <x v="0"/>
    <x v="0"/>
    <m/>
    <m/>
    <m/>
    <s v="Secondary"/>
    <m/>
    <m/>
    <m/>
    <m/>
    <s v="Local authority"/>
    <m/>
    <m/>
    <m/>
    <s v="Publish response"/>
    <s v="ANON-E7Y6-N48C-8"/>
  </r>
  <r>
    <n v="1532"/>
    <m/>
    <s v="c"/>
    <n v="46"/>
    <m/>
    <x v="0"/>
    <x v="3"/>
    <x v="2"/>
    <x v="0"/>
    <x v="1"/>
    <x v="2"/>
    <x v="0"/>
    <s v="Voting _x000a__x000a_Inclusion of non verbal children (use of visuals etc.)_x000a__x000a_Inclusion of the youngest learners"/>
    <x v="0"/>
    <s v="Anonymity _x000a__x000a_Structured questionnaires to give quantifiable data as well as room for 'other' comments"/>
    <x v="0"/>
    <s v="Same as previous"/>
    <x v="3"/>
    <x v="0"/>
    <x v="0"/>
    <m/>
    <x v="2"/>
    <x v="0"/>
    <x v="1"/>
    <x v="0"/>
    <x v="3"/>
    <x v="1"/>
    <x v="0"/>
    <x v="1"/>
    <x v="0"/>
    <s v="I believe removing grades would mean schools are less inclined to work towards the goals stated by inspectors."/>
    <x v="2"/>
    <x v="359"/>
    <x v="0"/>
    <x v="1"/>
    <x v="0"/>
    <x v="0"/>
    <x v="0"/>
    <x v="0"/>
    <x v="0"/>
    <x v="0"/>
    <x v="3"/>
    <x v="0"/>
    <x v="1"/>
    <x v="1"/>
    <x v="1"/>
    <x v="4"/>
    <x v="0"/>
    <x v="0"/>
    <x v="0"/>
    <x v="3"/>
    <x v="3"/>
    <x v="1"/>
    <x v="1"/>
    <x v="1"/>
    <x v="1"/>
    <x v="1"/>
    <x v="0"/>
    <x v="0"/>
    <x v="2"/>
    <x v="1"/>
    <x v="0"/>
    <x v="0"/>
    <x v="0"/>
    <x v="2"/>
    <x v="0"/>
    <x v="1"/>
    <x v="1"/>
    <x v="201"/>
    <x v="0"/>
    <x v="121"/>
    <x v="743"/>
    <x v="1"/>
    <x v="0"/>
    <x v="0"/>
    <x v="1"/>
    <x v="1"/>
    <s v="Recommendations for improvement"/>
    <s v="Clear explanation of what the school / local authority / proprietor of independent schools is expected to do next"/>
    <m/>
    <m/>
    <m/>
    <m/>
    <m/>
    <s v="Clear summary of strengths and areas for development"/>
    <m/>
    <m/>
    <m/>
    <m/>
    <m/>
    <m/>
    <m/>
    <x v="0"/>
    <x v="0"/>
    <s v="If all schools recieved support and an opportunity to feed back after they have had some processing time, and time to read the report, this would increase wellbeing and people would feel more heard and able to ask questions to help them improve."/>
    <s v="Individual"/>
    <x v="0"/>
    <s v="Local / education authority officer"/>
    <x v="18"/>
    <s v="Local / Education Authority Officer"/>
    <m/>
    <x v="1"/>
    <x v="0"/>
    <m/>
    <m/>
    <m/>
    <m/>
    <m/>
    <m/>
    <m/>
    <m/>
    <s v="Other, please state:"/>
    <m/>
    <m/>
    <m/>
    <s v="Publish response"/>
    <s v="ANON-E7Y6-NC89-D"/>
  </r>
  <r>
    <n v="1533"/>
    <m/>
    <s v="c"/>
    <n v="195"/>
    <m/>
    <x v="0"/>
    <x v="3"/>
    <x v="2"/>
    <x v="3"/>
    <x v="0"/>
    <x v="0"/>
    <x v="2"/>
    <m/>
    <x v="0"/>
    <m/>
    <x v="2"/>
    <m/>
    <x v="2"/>
    <x v="1"/>
    <x v="0"/>
    <m/>
    <x v="2"/>
    <x v="0"/>
    <x v="0"/>
    <x v="1"/>
    <x v="1"/>
    <x v="0"/>
    <x v="1"/>
    <x v="1"/>
    <x v="0"/>
    <m/>
    <x v="1"/>
    <x v="0"/>
    <x v="0"/>
    <x v="1"/>
    <x v="1"/>
    <x v="0"/>
    <x v="1"/>
    <x v="2"/>
    <x v="0"/>
    <x v="0"/>
    <x v="0"/>
    <x v="1"/>
    <x v="0"/>
    <x v="2"/>
    <x v="1"/>
    <x v="4"/>
    <x v="1"/>
    <x v="1"/>
    <x v="0"/>
    <x v="1"/>
    <x v="1"/>
    <x v="3"/>
    <x v="0"/>
    <x v="0"/>
    <x v="1"/>
    <x v="0"/>
    <x v="0"/>
    <x v="2"/>
    <x v="0"/>
    <x v="1"/>
    <x v="2"/>
    <x v="1"/>
    <x v="0"/>
    <x v="1"/>
    <x v="1"/>
    <x v="1"/>
    <x v="0"/>
    <x v="0"/>
    <x v="1"/>
    <x v="0"/>
    <x v="1"/>
    <x v="1"/>
    <x v="0"/>
    <x v="0"/>
    <x v="0"/>
    <x v="0"/>
    <s v="Recommendations for improvement"/>
    <s v="Clear explanation of what the school / local authority / proprietor of independent schools is expected to do next"/>
    <m/>
    <s v="Any planned follow-up activity by HM Inspectors"/>
    <m/>
    <m/>
    <m/>
    <s v="Clear summary of strengths and areas for development"/>
    <m/>
    <m/>
    <m/>
    <s v="Recommendations for improvement"/>
    <m/>
    <m/>
    <s v="Any planned follow-up activity by HM Inspectors"/>
    <x v="0"/>
    <x v="0"/>
    <m/>
    <s v="Individual"/>
    <x v="0"/>
    <s v="Local / education authority officer"/>
    <x v="19"/>
    <s v="Local / Education Authority Officer"/>
    <m/>
    <x v="1"/>
    <x v="0"/>
    <m/>
    <m/>
    <m/>
    <m/>
    <m/>
    <m/>
    <m/>
    <m/>
    <s v="Not Answered"/>
    <m/>
    <m/>
    <m/>
    <s v="Publish response"/>
    <s v="ANON-E7Y6-NCJ1-Q"/>
  </r>
  <r>
    <n v="1534"/>
    <m/>
    <s v="c"/>
    <n v="384"/>
    <m/>
    <x v="0"/>
    <x v="3"/>
    <x v="3"/>
    <x v="4"/>
    <x v="4"/>
    <x v="0"/>
    <x v="2"/>
    <m/>
    <x v="1"/>
    <m/>
    <x v="2"/>
    <m/>
    <x v="2"/>
    <x v="2"/>
    <x v="4"/>
    <m/>
    <x v="3"/>
    <x v="0"/>
    <x v="1"/>
    <x v="1"/>
    <x v="1"/>
    <x v="1"/>
    <x v="0"/>
    <x v="0"/>
    <x v="0"/>
    <m/>
    <x v="2"/>
    <x v="0"/>
    <x v="0"/>
    <x v="1"/>
    <x v="1"/>
    <x v="1"/>
    <x v="1"/>
    <x v="1"/>
    <x v="0"/>
    <x v="1"/>
    <x v="2"/>
    <x v="4"/>
    <x v="0"/>
    <x v="0"/>
    <x v="1"/>
    <x v="2"/>
    <x v="0"/>
    <x v="0"/>
    <x v="0"/>
    <x v="0"/>
    <x v="0"/>
    <x v="1"/>
    <x v="0"/>
    <x v="0"/>
    <x v="0"/>
    <x v="1"/>
    <x v="0"/>
    <x v="0"/>
    <x v="0"/>
    <x v="1"/>
    <x v="0"/>
    <x v="1"/>
    <x v="0"/>
    <x v="2"/>
    <x v="2"/>
    <x v="1"/>
    <x v="0"/>
    <x v="0"/>
    <x v="1"/>
    <x v="0"/>
    <x v="744"/>
    <x v="1"/>
    <x v="0"/>
    <x v="0"/>
    <x v="1"/>
    <x v="0"/>
    <m/>
    <s v="Clear explanation of what the school / local authority / proprietor of independent schools is expected to do next"/>
    <m/>
    <m/>
    <m/>
    <m/>
    <m/>
    <m/>
    <m/>
    <m/>
    <m/>
    <m/>
    <m/>
    <s v="Indication of the support needed to make improvements"/>
    <m/>
    <x v="3"/>
    <x v="4"/>
    <s v="Local authority should drive improvement not HM Inspectors who only see a small snapshot once every ten years on average."/>
    <s v="Individual"/>
    <x v="0"/>
    <s v="Local / education authority officer"/>
    <x v="19"/>
    <s v="Local / Education Authority Officer"/>
    <m/>
    <x v="0"/>
    <x v="0"/>
    <s v="Primary"/>
    <m/>
    <m/>
    <s v="Secondary"/>
    <m/>
    <m/>
    <m/>
    <m/>
    <s v="Not Answered"/>
    <m/>
    <m/>
    <m/>
    <s v="Publish response"/>
    <s v="ANON-E7Y6-NCEJ-B"/>
  </r>
  <r>
    <n v="1535"/>
    <m/>
    <s v="c"/>
    <n v="660"/>
    <m/>
    <x v="0"/>
    <x v="4"/>
    <x v="2"/>
    <x v="0"/>
    <x v="1"/>
    <x v="2"/>
    <x v="0"/>
    <s v="Younger children and children with communication difficulties usually cannot share their views via questionnaires and may find conventional focus groups challenging, therefore there needs to be increased focus on how inspectors work with the children and young people and the school/setting to ensure that their voice contributes to the inspection process with just as much weight as other children."/>
    <x v="0"/>
    <s v="There needs to be clear information for staff about what 'meaningfully share their views' actually means. It can take a lot of courage for staff to speak to inspectors, particularly about things that are not going well, however because of the way that inspection findings are shared, it can feel to staff that nothing has been taken into consideration. For sharing to be meaningful, staff need to know the impact and how their views have contributed."/>
    <x v="3"/>
    <m/>
    <x v="3"/>
    <x v="0"/>
    <x v="3"/>
    <s v="If we want inspections to be about improvement, then the frequency needs to be much greater and the stakes lower. Perhaps a different approach to inspection needs to be taken where inspectors work with school leaders and local authorities to support validated self-evaluation processes on a much more frequent basis than 250 inspections a year. If inspections are infrequent as they are now, a whole generation of children can pass through a poorly performing school and their life chances affected."/>
    <x v="2"/>
    <x v="5"/>
    <x v="1"/>
    <x v="2"/>
    <x v="1"/>
    <x v="0"/>
    <x v="1"/>
    <x v="1"/>
    <x v="0"/>
    <m/>
    <x v="3"/>
    <x v="360"/>
    <x v="1"/>
    <x v="0"/>
    <x v="1"/>
    <x v="1"/>
    <x v="1"/>
    <x v="1"/>
    <x v="1"/>
    <x v="0"/>
    <x v="6"/>
    <x v="4"/>
    <x v="0"/>
    <x v="1"/>
    <x v="0"/>
    <x v="2"/>
    <x v="0"/>
    <x v="0"/>
    <x v="1"/>
    <x v="0"/>
    <x v="1"/>
    <x v="1"/>
    <x v="0"/>
    <x v="0"/>
    <x v="1"/>
    <x v="0"/>
    <x v="0"/>
    <x v="0"/>
    <x v="2"/>
    <x v="1"/>
    <x v="0"/>
    <x v="1"/>
    <x v="0"/>
    <x v="0"/>
    <x v="0"/>
    <x v="1"/>
    <x v="1"/>
    <x v="202"/>
    <x v="3"/>
    <x v="122"/>
    <x v="745"/>
    <x v="0"/>
    <x v="0"/>
    <x v="0"/>
    <x v="1"/>
    <x v="1"/>
    <s v="Recommendations for improvement"/>
    <s v="Clear explanation of what the school / local authority / proprietor of independent schools is expected to do next"/>
    <s v="Indication of the support needed to make improvements"/>
    <m/>
    <m/>
    <m/>
    <m/>
    <s v="Clear summary of strengths and areas for development"/>
    <s v="Timely publication after the inspection"/>
    <m/>
    <m/>
    <s v="Recommendations for improvement"/>
    <m/>
    <m/>
    <m/>
    <x v="0"/>
    <x v="0"/>
    <m/>
    <s v="Individual"/>
    <x v="0"/>
    <s v="Other"/>
    <x v="19"/>
    <s v="National Agency Officer"/>
    <m/>
    <x v="1"/>
    <x v="1"/>
    <s v="Primary"/>
    <s v="Private Sector"/>
    <s v="Public Sector"/>
    <m/>
    <m/>
    <s v="Third Sector"/>
    <m/>
    <m/>
    <s v="Not Answered"/>
    <m/>
    <m/>
    <s v="Inspection of Schools with ELC Provision (There was no place to include this in the appropriate section)_x000a__x000a_Although there are two distinct inspection frameworks for schools and early learning and childcare (ELC), it is important that reporting reflects both areas separately due to their differing requirements. However, where the Headteacher is also the registered manager of the ELC setting, it must be clear that they hold responsibility for leading both the school and the ELC as a single organisation._x000a_It should not be possible, for example, to receive an evaluation of excellent for leadership of change in the primary school, and only satisfactory in the ELC. Such discrepancies risk reinforcing the perception that these are two separate sectors. This runs counter to the principles of the Early Level of Curriculum for Excellence and national practice guidance, which promote continuity and coherence between ELC and early primary education."/>
    <s v="Publish response"/>
    <s v="ANON-E7Y6-NXRF-9"/>
  </r>
  <r>
    <n v="1536"/>
    <m/>
    <s v="c"/>
    <n v="856"/>
    <m/>
    <x v="0"/>
    <x v="4"/>
    <x v="2"/>
    <x v="0"/>
    <x v="1"/>
    <x v="2"/>
    <x v="3"/>
    <m/>
    <x v="2"/>
    <m/>
    <x v="3"/>
    <m/>
    <x v="6"/>
    <x v="0"/>
    <x v="0"/>
    <s v="The frequency of inspections for specialist independent (residential) schools/secure accommodation was 4 years. Given the turnover of children and young people in these provisions, this should continue."/>
    <x v="2"/>
    <x v="0"/>
    <x v="0"/>
    <x v="0"/>
    <x v="3"/>
    <x v="1"/>
    <x v="0"/>
    <x v="1"/>
    <x v="1"/>
    <s v="Grades are essential - but only when based on sufficient accurate evidence. _x000a_The way in which reports are written must highlight how inspectors have been able to evaluate the reported grade. This does not happen currently. There is often little correlation between grades and the written report. _x000a_My view is that this is partly down to the lack of time for inspectors to make sense of a school especially if it sits in the satisfactory/ good category. _x000a_It is also my view, having spoken to recently inspected schools that inspectors do not always listen well to evidence that contradict the inspectors' findings. Lack of time to revisit 'new evidence' can lead to inaccurate evaluations."/>
    <x v="2"/>
    <x v="361"/>
    <x v="1"/>
    <x v="3"/>
    <x v="0"/>
    <x v="0"/>
    <x v="0"/>
    <x v="0"/>
    <x v="0"/>
    <x v="0"/>
    <x v="1"/>
    <x v="0"/>
    <x v="2"/>
    <x v="0"/>
    <x v="0"/>
    <x v="0"/>
    <x v="0"/>
    <x v="1"/>
    <x v="1"/>
    <x v="1"/>
    <x v="1"/>
    <x v="0"/>
    <x v="0"/>
    <x v="1"/>
    <x v="1"/>
    <x v="0"/>
    <x v="0"/>
    <x v="0"/>
    <x v="0"/>
    <x v="1"/>
    <x v="0"/>
    <x v="1"/>
    <x v="0"/>
    <x v="0"/>
    <x v="0"/>
    <x v="1"/>
    <x v="1"/>
    <x v="203"/>
    <x v="0"/>
    <x v="123"/>
    <x v="746"/>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s v="This is what is currently expected. It is the QUALITY and ACCURACY of this information that is the issue. Training of inspectors in the art of writing high quality accurate reports is necessary."/>
    <s v="Language and content which reflects the context of the school"/>
    <s v="Clear summary of strengths and areas for development"/>
    <m/>
    <m/>
    <m/>
    <m/>
    <s v="Clear explanation of what the school / local authority / proprietor of independent schools is expected to do next"/>
    <m/>
    <m/>
    <x v="3"/>
    <x v="4"/>
    <s v="Through thorough professional dialogue an effective inspection team can judge whether the school leadership team is capable of taking forward improvements. This may include the willingness of local authority personnel to provide additional support or in independent schools, the school's ability to access relevant support. _x000a_When the inspection team is not confident that school leadership has the potential to improve, follow up visits ought to be timetabled. The school ought to provide an action plan and regular updates (for very weak schools, there ought to be greater frequency of updates) to evidence their pathway to improvement. 'Teams' calls may suffice depending on recommendations."/>
    <s v="Individual"/>
    <x v="0"/>
    <s v="Other"/>
    <x v="19"/>
    <s v="Other, please state:"/>
    <s v="Retired HMIe"/>
    <x v="1"/>
    <x v="1"/>
    <s v="Primary"/>
    <s v="Private Sector"/>
    <s v="Public Sector"/>
    <s v="Secondary"/>
    <m/>
    <m/>
    <m/>
    <m/>
    <s v="Not Answered"/>
    <m/>
    <m/>
    <m/>
    <s v="Publish response"/>
    <s v="ANON-E7Y6-NXEQ-7"/>
  </r>
  <r>
    <n v="1537"/>
    <m/>
    <s v="c"/>
    <n v="931"/>
    <m/>
    <x v="0"/>
    <x v="3"/>
    <x v="0"/>
    <x v="5"/>
    <x v="0"/>
    <x v="2"/>
    <x v="4"/>
    <m/>
    <x v="1"/>
    <m/>
    <x v="4"/>
    <m/>
    <x v="2"/>
    <x v="1"/>
    <x v="0"/>
    <m/>
    <x v="3"/>
    <x v="2"/>
    <x v="0"/>
    <x v="1"/>
    <x v="3"/>
    <x v="0"/>
    <x v="0"/>
    <x v="1"/>
    <x v="0"/>
    <m/>
    <x v="0"/>
    <x v="0"/>
    <x v="1"/>
    <x v="2"/>
    <x v="0"/>
    <x v="0"/>
    <x v="0"/>
    <x v="0"/>
    <x v="3"/>
    <x v="0"/>
    <x v="2"/>
    <x v="0"/>
    <x v="3"/>
    <x v="3"/>
    <x v="0"/>
    <x v="2"/>
    <x v="0"/>
    <x v="0"/>
    <x v="1"/>
    <x v="1"/>
    <x v="1"/>
    <x v="1"/>
    <x v="0"/>
    <x v="1"/>
    <x v="1"/>
    <x v="0"/>
    <x v="0"/>
    <x v="0"/>
    <x v="0"/>
    <x v="1"/>
    <x v="0"/>
    <x v="1"/>
    <x v="0"/>
    <x v="2"/>
    <x v="2"/>
    <x v="1"/>
    <x v="0"/>
    <x v="0"/>
    <x v="0"/>
    <x v="0"/>
    <x v="747"/>
    <x v="1"/>
    <x v="0"/>
    <x v="0"/>
    <x v="1"/>
    <x v="0"/>
    <s v="Recommendations for improvement"/>
    <s v="Clear explanation of what the school / local authority / proprietor of independent schools is expected to do next"/>
    <m/>
    <s v="Any planned follow-up activity by HM Inspectors"/>
    <m/>
    <m/>
    <s v="Language and content which reflects the context of the school"/>
    <s v="Clear summary of strengths and areas for development"/>
    <m/>
    <m/>
    <m/>
    <m/>
    <s v="Clear explanation of what the school / local authority / proprietor of independent schools is expected to do next"/>
    <m/>
    <m/>
    <x v="2"/>
    <x v="3"/>
    <m/>
    <s v="Individual"/>
    <x v="0"/>
    <s v="Local / education authority officer"/>
    <x v="20"/>
    <s v="Local / Education Authority Officer"/>
    <m/>
    <x v="0"/>
    <x v="0"/>
    <m/>
    <m/>
    <m/>
    <m/>
    <m/>
    <m/>
    <m/>
    <m/>
    <s v="Not Answered"/>
    <m/>
    <m/>
    <m/>
    <s v="Do not publish response"/>
    <s v="ANON-E7Y6-NXAG-S"/>
  </r>
  <r>
    <n v="1538"/>
    <m/>
    <s v="b"/>
    <n v="1107"/>
    <m/>
    <x v="0"/>
    <x v="3"/>
    <x v="0"/>
    <x v="1"/>
    <x v="0"/>
    <x v="0"/>
    <x v="4"/>
    <s v="The views of children and young people are already gathered through questionnaires, focus groups and direct observations. These mechanisms should continue to be used. There is no need to increase opportunities as there are already plenty. HMIe should consider as part of their focus group arrangements how to capture contributions from participants of approaches such as &quot;Young Leaders of Learning&quot;."/>
    <x v="2"/>
    <m/>
    <x v="3"/>
    <m/>
    <x v="3"/>
    <x v="0"/>
    <x v="0"/>
    <m/>
    <x v="2"/>
    <x v="5"/>
    <x v="0"/>
    <x v="0"/>
    <x v="1"/>
    <x v="0"/>
    <x v="0"/>
    <x v="1"/>
    <x v="0"/>
    <s v="It is important for the grades to be supplemented with a clear narrative to avoid any risk of oversimplification. The inspection report for parents should provide more detail in plain English than the current bullet points._x000a__x000a_Inspection is about assurance and improvement. It is arguably unnecessary for the grades to include &quot;excellent&quot; as it may be interpreted by some that improvement work can stop because it is no longer necessary."/>
    <x v="1"/>
    <x v="0"/>
    <x v="1"/>
    <x v="2"/>
    <x v="0"/>
    <x v="0"/>
    <x v="0"/>
    <x v="1"/>
    <x v="1"/>
    <x v="0"/>
    <x v="2"/>
    <x v="0"/>
    <x v="2"/>
    <x v="0"/>
    <x v="0"/>
    <x v="2"/>
    <x v="0"/>
    <x v="0"/>
    <x v="1"/>
    <x v="1"/>
    <x v="1"/>
    <x v="1"/>
    <x v="0"/>
    <x v="0"/>
    <x v="1"/>
    <x v="0"/>
    <x v="0"/>
    <x v="0"/>
    <x v="0"/>
    <x v="1"/>
    <x v="0"/>
    <x v="1"/>
    <x v="0"/>
    <x v="0"/>
    <x v="0"/>
    <x v="1"/>
    <x v="1"/>
    <x v="204"/>
    <x v="0"/>
    <x v="124"/>
    <x v="748"/>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s v="Timely publication after the inspection"/>
    <s v="Clear explanation of any inspection grades if these are part of the inspection"/>
    <m/>
    <s v="Recommendations for improvement"/>
    <m/>
    <m/>
    <m/>
    <x v="6"/>
    <x v="2"/>
    <s v="The support to make routine improvements should continue to be provided by education authorities. _x000a__x000a_Advice should continue to be given to schools during the inspection as to how improvements could be made. This may include examples from other schools where effective practice has already been identified. Education authorities should also continue to do this as part of their ongoing quality improvement work with schools.  _x000a__x000a_Further inspections should continue to be made only when a school is not meeting a satisfactory standard of quality provision. To commit to anything more would risk overwhelming the inspectorate."/>
    <s v="Group"/>
    <x v="0"/>
    <s v="Local / education authority officer"/>
    <x v="20"/>
    <s v="Local / Education Authority Officer"/>
    <m/>
    <x v="1"/>
    <x v="0"/>
    <s v="Primary"/>
    <m/>
    <s v="Public Sector"/>
    <s v="Secondary"/>
    <m/>
    <m/>
    <m/>
    <m/>
    <s v="Not Answered"/>
    <m/>
    <m/>
    <m/>
    <s v="Publish response"/>
    <s v="ANON-E7Y6-N4BR-1"/>
  </r>
  <r>
    <n v="1539"/>
    <m/>
    <s v="c"/>
    <n v="246"/>
    <m/>
    <x v="0"/>
    <x v="3"/>
    <x v="2"/>
    <x v="2"/>
    <x v="1"/>
    <x v="2"/>
    <x v="4"/>
    <m/>
    <x v="5"/>
    <m/>
    <x v="0"/>
    <s v="Often it’s only parents that the school recommends or reaches out to directly who take part. A randomised selection would provide a wider more accurate picture"/>
    <x v="3"/>
    <x v="0"/>
    <x v="0"/>
    <m/>
    <x v="4"/>
    <x v="0"/>
    <x v="0"/>
    <x v="2"/>
    <x v="1"/>
    <x v="0"/>
    <x v="1"/>
    <x v="0"/>
    <x v="0"/>
    <m/>
    <x v="3"/>
    <x v="362"/>
    <x v="1"/>
    <x v="2"/>
    <x v="0"/>
    <x v="0"/>
    <x v="0"/>
    <x v="0"/>
    <x v="0"/>
    <x v="1"/>
    <x v="2"/>
    <x v="1"/>
    <x v="2"/>
    <x v="2"/>
    <x v="0"/>
    <x v="4"/>
    <x v="0"/>
    <x v="3"/>
    <x v="1"/>
    <x v="1"/>
    <x v="1"/>
    <x v="0"/>
    <x v="1"/>
    <x v="1"/>
    <x v="0"/>
    <x v="1"/>
    <x v="0"/>
    <x v="4"/>
    <x v="0"/>
    <x v="0"/>
    <x v="0"/>
    <x v="1"/>
    <x v="1"/>
    <x v="0"/>
    <x v="0"/>
    <x v="1"/>
    <x v="1"/>
    <x v="205"/>
    <x v="0"/>
    <x v="0"/>
    <x v="749"/>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m/>
    <m/>
    <m/>
    <s v="Examples of effective practice"/>
    <s v="Recommendations for improvement"/>
    <m/>
    <m/>
    <m/>
    <x v="4"/>
    <x v="0"/>
    <m/>
    <s v="Individual"/>
    <x v="0"/>
    <s v="Local / education authority officer"/>
    <x v="24"/>
    <s v="Local / Education Authority Officer"/>
    <m/>
    <x v="0"/>
    <x v="0"/>
    <m/>
    <m/>
    <m/>
    <s v="Secondary"/>
    <m/>
    <m/>
    <m/>
    <m/>
    <s v="Not Answered"/>
    <m/>
    <m/>
    <m/>
    <s v="Do not publish response"/>
    <s v="ANON-E7Y6-NC6A-K"/>
  </r>
  <r>
    <n v="1540"/>
    <m/>
    <s v="c"/>
    <n v="466"/>
    <m/>
    <x v="0"/>
    <x v="4"/>
    <x v="2"/>
    <x v="1"/>
    <x v="0"/>
    <x v="2"/>
    <x v="0"/>
    <s v="More needs to be done to ensure that a broad range of children and young people's views are gathered during an inspection. For example, being clear exactly how many children and young people speak with inspectors and checks to determine if they are truly representative of the children and young people in the school community. This includes knowing if this process is inclusive. Does it capture the view of those from different backgrounds, different equality groups, different ages and stages, different levels of achievement, engagement and attendance including those absent from school. Schools shouldn't be able to orchestrate who speaks to inspection teams and who doesn't."/>
    <x v="0"/>
    <s v="Whilst school staff are routinely involved in school inspections currently, the balance between their involvement and the leadership team is often imbalanced with significantly more time with school leaders. This can leave many staff feeling disempowered and that inspection is being done to them and not done with them."/>
    <x v="0"/>
    <s v="Many parents are unable to engage directly with school inspectors because the inspection activity is carried out during the school day. There should be opportunities to speak with inspectors in the evening, either on person or online to address potential childcare issues."/>
    <x v="0"/>
    <x v="0"/>
    <x v="0"/>
    <s v="I have selected a combined approach in Q2.2. My view is that all schools should be visited by HM Inspectors every three years for a short, risk based assessment. This short visit should determine whether a full inspection is required. This approach would significantly increase the frequency and number of schools inspected each year and reduce the likelihood that failing schools could go unnoticed for years. This would help to protect children and young people from being poorly served and act as a more frequent check and balance of the quality of school education."/>
    <x v="2"/>
    <x v="2"/>
    <x v="0"/>
    <x v="2"/>
    <x v="1"/>
    <x v="0"/>
    <x v="1"/>
    <x v="0"/>
    <x v="1"/>
    <s v="Building on my answer to a previous question, I think that short regular risk based assessments of a school every three years should include a confidence statement. One of these should state that HM Inspectors have full confidence and would return again after three years. A second statement would be more middle of the road and require some kind of follow up by the local authority and HMIE to check on improvement. A third statement should highlight some aspects of concern which means that the school will be subject to a full inspection within one year. In addition, safeguarding should also be reported on in a similar way."/>
    <x v="3"/>
    <x v="363"/>
    <x v="0"/>
    <x v="1"/>
    <x v="0"/>
    <x v="1"/>
    <x v="0"/>
    <x v="1"/>
    <x v="1"/>
    <x v="0"/>
    <x v="0"/>
    <x v="1"/>
    <x v="0"/>
    <x v="1"/>
    <x v="0"/>
    <x v="2"/>
    <x v="0"/>
    <x v="0"/>
    <x v="1"/>
    <x v="0"/>
    <x v="0"/>
    <x v="1"/>
    <x v="1"/>
    <x v="0"/>
    <x v="1"/>
    <x v="0"/>
    <x v="0"/>
    <x v="4"/>
    <x v="2"/>
    <x v="1"/>
    <x v="0"/>
    <x v="0"/>
    <x v="1"/>
    <x v="2"/>
    <x v="2"/>
    <x v="0"/>
    <x v="1"/>
    <x v="206"/>
    <x v="3"/>
    <x v="125"/>
    <x v="750"/>
    <x v="1"/>
    <x v="0"/>
    <x v="0"/>
    <x v="0"/>
    <x v="1"/>
    <s v="Recommendations for improvement"/>
    <s v="Clear explanation of what the school / local authority / proprietor of independent schools is expected to do next"/>
    <m/>
    <s v="Any planned follow-up activity by HM Inspectors"/>
    <m/>
    <m/>
    <m/>
    <s v="Clear summary of strengths and areas for development"/>
    <m/>
    <m/>
    <m/>
    <m/>
    <s v="Clear explanation of what the school / local authority / proprietor of independent schools is expected to do next"/>
    <m/>
    <s v="Any planned follow-up activity by HM Inspectors"/>
    <x v="1"/>
    <x v="4"/>
    <s v="Building on my earlier responses, this would depend largely on the circumstances. If a risk based short model every three years was adopted, all schools would in a sense receive a follow-up. The difference would be how in-depth this follow-up would be."/>
    <s v="Individual"/>
    <x v="0"/>
    <s v="Other"/>
    <x v="29"/>
    <s v="Not Answered"/>
    <s v="HM Inspector"/>
    <x v="0"/>
    <x v="0"/>
    <m/>
    <m/>
    <s v="Public Sector"/>
    <m/>
    <m/>
    <m/>
    <m/>
    <m/>
    <s v="Not Answered"/>
    <m/>
    <m/>
    <m/>
    <s v="Publish response"/>
    <s v="ANON-E7Y6-NX3A-5"/>
  </r>
  <r>
    <n v="1541"/>
    <m/>
    <s v="c"/>
    <n v="107"/>
    <m/>
    <x v="0"/>
    <x v="3"/>
    <x v="2"/>
    <x v="1"/>
    <x v="0"/>
    <x v="2"/>
    <x v="2"/>
    <s v="Discussion groups"/>
    <x v="1"/>
    <s v="Discussion groups"/>
    <x v="3"/>
    <m/>
    <x v="5"/>
    <x v="0"/>
    <x v="1"/>
    <m/>
    <x v="1"/>
    <x v="1"/>
    <x v="1"/>
    <x v="1"/>
    <x v="1"/>
    <x v="1"/>
    <x v="0"/>
    <x v="0"/>
    <x v="0"/>
    <m/>
    <x v="5"/>
    <x v="0"/>
    <x v="1"/>
    <x v="0"/>
    <x v="4"/>
    <x v="5"/>
    <x v="4"/>
    <x v="2"/>
    <x v="1"/>
    <x v="0"/>
    <x v="0"/>
    <x v="1"/>
    <x v="2"/>
    <x v="1"/>
    <x v="0"/>
    <x v="2"/>
    <x v="1"/>
    <x v="0"/>
    <x v="1"/>
    <x v="0"/>
    <x v="1"/>
    <x v="0"/>
    <x v="0"/>
    <x v="1"/>
    <x v="1"/>
    <x v="1"/>
    <x v="0"/>
    <x v="4"/>
    <x v="0"/>
    <x v="1"/>
    <x v="0"/>
    <x v="1"/>
    <x v="0"/>
    <x v="0"/>
    <x v="0"/>
    <x v="1"/>
    <x v="1"/>
    <x v="0"/>
    <x v="0"/>
    <x v="0"/>
    <x v="751"/>
    <x v="0"/>
    <x v="0"/>
    <x v="0"/>
    <x v="1"/>
    <x v="0"/>
    <m/>
    <s v="Clear explanation of what the school / local authority / proprietor of independent schools is expected to do next"/>
    <m/>
    <s v="Any planned follow-up activity by HM Inspectors"/>
    <m/>
    <m/>
    <m/>
    <s v="Clear summary of strengths and areas for development"/>
    <s v="Timely publication after the inspection"/>
    <m/>
    <m/>
    <m/>
    <s v="Clear explanation of what the school / local authority / proprietor of independent schools is expected to do next"/>
    <m/>
    <m/>
    <x v="0"/>
    <x v="1"/>
    <m/>
    <s v="Individual"/>
    <x v="0"/>
    <s v="Local / education authority officer"/>
    <x v="30"/>
    <s v="Local / Education Authority Officer"/>
    <m/>
    <x v="1"/>
    <x v="0"/>
    <s v="Primary"/>
    <m/>
    <m/>
    <m/>
    <m/>
    <m/>
    <m/>
    <m/>
    <s v="Not Answered"/>
    <m/>
    <m/>
    <m/>
    <s v="Publish response"/>
    <s v="ANON-E7Y6-NCXF-T"/>
  </r>
  <r>
    <n v="1542"/>
    <m/>
    <s v="c"/>
    <n v="53"/>
    <m/>
    <x v="0"/>
    <x v="3"/>
    <x v="0"/>
    <x v="6"/>
    <x v="0"/>
    <x v="0"/>
    <x v="2"/>
    <s v="Small groups to talk about their experiences"/>
    <x v="0"/>
    <s v="Small groups or invites to share ideas and knowledge of school."/>
    <x v="3"/>
    <m/>
    <x v="0"/>
    <x v="0"/>
    <x v="0"/>
    <s v="Unannounced visits before inspection"/>
    <x v="2"/>
    <x v="0"/>
    <x v="5"/>
    <x v="0"/>
    <x v="3"/>
    <x v="1"/>
    <x v="1"/>
    <x v="1"/>
    <x v="0"/>
    <m/>
    <x v="2"/>
    <x v="0"/>
    <x v="0"/>
    <x v="1"/>
    <x v="0"/>
    <x v="0"/>
    <x v="0"/>
    <x v="0"/>
    <x v="1"/>
    <x v="0"/>
    <x v="3"/>
    <x v="0"/>
    <x v="0"/>
    <x v="0"/>
    <x v="1"/>
    <x v="2"/>
    <x v="1"/>
    <x v="1"/>
    <x v="0"/>
    <x v="0"/>
    <x v="1"/>
    <x v="1"/>
    <x v="0"/>
    <x v="1"/>
    <x v="0"/>
    <x v="1"/>
    <x v="4"/>
    <x v="0"/>
    <x v="0"/>
    <x v="1"/>
    <x v="0"/>
    <x v="1"/>
    <x v="0"/>
    <x v="0"/>
    <x v="0"/>
    <x v="0"/>
    <x v="0"/>
    <x v="0"/>
    <x v="1"/>
    <x v="0"/>
    <x v="752"/>
    <x v="0"/>
    <x v="0"/>
    <x v="1"/>
    <x v="1"/>
    <x v="0"/>
    <m/>
    <m/>
    <s v="Indication of the support needed to make improvements"/>
    <s v="Any planned follow-up activity by HM Inspectors"/>
    <m/>
    <m/>
    <m/>
    <m/>
    <m/>
    <m/>
    <m/>
    <m/>
    <s v="Clear explanation of what the school / local authority / proprietor of independent schools is expected to do next"/>
    <s v="Indication of the support needed to make improvements"/>
    <s v="Any planned follow-up activity by HM Inspectors"/>
    <x v="0"/>
    <x v="2"/>
    <m/>
    <s v="Individual"/>
    <x v="0"/>
    <s v="Local / education authority officer"/>
    <x v="31"/>
    <s v="Local / Education Authority Officer"/>
    <m/>
    <x v="1"/>
    <x v="0"/>
    <m/>
    <m/>
    <m/>
    <m/>
    <m/>
    <m/>
    <m/>
    <m/>
    <s v="Local authority"/>
    <m/>
    <m/>
    <m/>
    <s v="Publish response"/>
    <s v="ANON-E7Y6-NCUX-9"/>
  </r>
  <r>
    <n v="1543"/>
    <m/>
    <s v="c"/>
    <n v="5"/>
    <m/>
    <x v="0"/>
    <x v="3"/>
    <x v="2"/>
    <x v="2"/>
    <x v="1"/>
    <x v="2"/>
    <x v="0"/>
    <s v="Pupils interviewed to discuss their views of learning and teaching in the school"/>
    <x v="1"/>
    <s v="Planned meetings with staff to share their views without senior staff present"/>
    <x v="3"/>
    <m/>
    <x v="3"/>
    <x v="1"/>
    <x v="0"/>
    <s v="Currently far too many schools have too long without being inspected."/>
    <x v="0"/>
    <x v="3"/>
    <x v="4"/>
    <x v="0"/>
    <x v="3"/>
    <x v="0"/>
    <x v="1"/>
    <x v="0"/>
    <x v="0"/>
    <s v="A note of concern or special measures if school is not performing well"/>
    <x v="0"/>
    <x v="0"/>
    <x v="0"/>
    <x v="3"/>
    <x v="0"/>
    <x v="0"/>
    <x v="1"/>
    <x v="1"/>
    <x v="1"/>
    <x v="0"/>
    <x v="2"/>
    <x v="0"/>
    <x v="2"/>
    <x v="1"/>
    <x v="0"/>
    <x v="2"/>
    <x v="0"/>
    <x v="1"/>
    <x v="1"/>
    <x v="1"/>
    <x v="1"/>
    <x v="1"/>
    <x v="1"/>
    <x v="1"/>
    <x v="1"/>
    <x v="1"/>
    <x v="4"/>
    <x v="0"/>
    <x v="2"/>
    <x v="1"/>
    <x v="2"/>
    <x v="1"/>
    <x v="0"/>
    <x v="0"/>
    <x v="2"/>
    <x v="0"/>
    <x v="1"/>
    <x v="207"/>
    <x v="0"/>
    <x v="0"/>
    <x v="753"/>
    <x v="0"/>
    <x v="0"/>
    <x v="0"/>
    <x v="0"/>
    <x v="0"/>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m/>
    <s v="Indication of the support needed to make improvements"/>
    <m/>
    <x v="0"/>
    <x v="2"/>
    <m/>
    <s v="Individual"/>
    <x v="0"/>
    <s v="Local / education authority officer"/>
    <x v="32"/>
    <s v="Local / Education Authority Officer"/>
    <m/>
    <x v="1"/>
    <x v="0"/>
    <s v="Primary"/>
    <m/>
    <m/>
    <m/>
    <m/>
    <m/>
    <m/>
    <m/>
    <s v="Not Answered"/>
    <m/>
    <m/>
    <m/>
    <s v="Publish response"/>
    <s v="ANON-E7Y6-NC34-3"/>
  </r>
  <r>
    <n v="1544"/>
    <m/>
    <s v="a"/>
    <n v="1084"/>
    <m/>
    <x v="0"/>
    <x v="3"/>
    <x v="0"/>
    <x v="0"/>
    <x v="0"/>
    <x v="2"/>
    <x v="0"/>
    <s v="It may be worth considering asking the school to provide evidence of how they have sought the view of children and young people. Some learners may not feel comfortable speaking with people they do not know. It would also be helpful if inspectors could have training to ensure consistency in how they engage. Also consideration needs to be given to how to engage with specific groups of children for example, young carers, those with ASN, LGBTQ+ etc to hear their experience of school."/>
    <x v="0"/>
    <s v="It is important that a range of methods are used to triangulate the evidence gathered. The views of the inspection team should not simply be based on one data source without further evidence gathering."/>
    <x v="2"/>
    <s v="Inspectors should consider how to engage with those parents who may not normally come forward to be part of a focus group or to submit a survey. There can be cases that those parents who do come forward, have particularly strong views about the school which has the potential to skew the overall results."/>
    <x v="3"/>
    <x v="0"/>
    <x v="2"/>
    <m/>
    <x v="2"/>
    <x v="0"/>
    <x v="1"/>
    <x v="2"/>
    <x v="3"/>
    <x v="1"/>
    <x v="0"/>
    <x v="0"/>
    <x v="0"/>
    <s v="Question 3.5 is very leading. The option of confidence statements should be considered instead of grades. Grades are very subjective and there is inconsistency in how inspectors apply grades with some being more positive and others more harsh,"/>
    <x v="0"/>
    <x v="0"/>
    <x v="0"/>
    <x v="1"/>
    <x v="0"/>
    <x v="0"/>
    <x v="0"/>
    <x v="1"/>
    <x v="1"/>
    <x v="0"/>
    <x v="5"/>
    <x v="1"/>
    <x v="0"/>
    <x v="1"/>
    <x v="0"/>
    <x v="2"/>
    <x v="0"/>
    <x v="0"/>
    <x v="1"/>
    <x v="1"/>
    <x v="1"/>
    <x v="0"/>
    <x v="1"/>
    <x v="0"/>
    <x v="1"/>
    <x v="0"/>
    <x v="2"/>
    <x v="0"/>
    <x v="2"/>
    <x v="1"/>
    <x v="0"/>
    <x v="1"/>
    <x v="0"/>
    <x v="0"/>
    <x v="2"/>
    <x v="0"/>
    <x v="1"/>
    <x v="208"/>
    <x v="0"/>
    <x v="0"/>
    <x v="754"/>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s v="Timely publication after the inspection"/>
    <m/>
    <m/>
    <m/>
    <m/>
    <m/>
    <m/>
    <x v="0"/>
    <x v="4"/>
    <s v="Alongside any specific further inspections, there should be a link inspector for the local authority who can follow up on progress for all schools."/>
    <s v="Organisation"/>
    <x v="0"/>
    <s v="Local / education authority officer"/>
    <x v="10"/>
    <s v="Local / Education Authority Officer"/>
    <m/>
    <x v="1"/>
    <x v="0"/>
    <s v="Primary"/>
    <m/>
    <s v="Public Sector"/>
    <s v="Secondary"/>
    <m/>
    <m/>
    <m/>
    <m/>
    <s v="Local authority"/>
    <m/>
    <m/>
    <s v="This response has been provided by officers of the Council and should not be taken as the views of East Lothian Council."/>
    <s v="Do not publish response"/>
    <s v="ANON-E7Y6-N4CX-8"/>
  </r>
  <r>
    <n v="1700"/>
    <m/>
    <s v="c"/>
    <n v="56"/>
    <m/>
    <x v="0"/>
    <x v="4"/>
    <x v="0"/>
    <x v="3"/>
    <x v="2"/>
    <x v="1"/>
    <x v="3"/>
    <m/>
    <x v="1"/>
    <m/>
    <x v="3"/>
    <m/>
    <x v="3"/>
    <x v="0"/>
    <x v="4"/>
    <m/>
    <x v="1"/>
    <x v="1"/>
    <x v="0"/>
    <x v="1"/>
    <x v="2"/>
    <x v="1"/>
    <x v="1"/>
    <x v="1"/>
    <x v="0"/>
    <m/>
    <x v="1"/>
    <x v="0"/>
    <x v="5"/>
    <x v="0"/>
    <x v="1"/>
    <x v="1"/>
    <x v="4"/>
    <x v="2"/>
    <x v="0"/>
    <x v="4"/>
    <x v="6"/>
    <x v="4"/>
    <x v="0"/>
    <x v="2"/>
    <x v="0"/>
    <x v="2"/>
    <x v="0"/>
    <x v="1"/>
    <x v="1"/>
    <x v="1"/>
    <x v="1"/>
    <x v="1"/>
    <x v="3"/>
    <x v="1"/>
    <x v="1"/>
    <x v="1"/>
    <x v="2"/>
    <x v="2"/>
    <x v="3"/>
    <x v="1"/>
    <x v="2"/>
    <x v="1"/>
    <x v="1"/>
    <x v="1"/>
    <x v="1"/>
    <x v="0"/>
    <x v="0"/>
    <x v="0"/>
    <x v="1"/>
    <x v="0"/>
    <x v="1"/>
    <x v="1"/>
    <x v="0"/>
    <x v="1"/>
    <x v="1"/>
    <x v="1"/>
    <m/>
    <m/>
    <m/>
    <m/>
    <m/>
    <m/>
    <m/>
    <m/>
    <m/>
    <m/>
    <m/>
    <m/>
    <m/>
    <m/>
    <m/>
    <x v="1"/>
    <x v="2"/>
    <m/>
    <s v="Individual"/>
    <x v="0"/>
    <s v="Other"/>
    <x v="0"/>
    <s v="Not Answered"/>
    <m/>
    <x v="0"/>
    <x v="0"/>
    <s v="Primary"/>
    <m/>
    <m/>
    <m/>
    <m/>
    <m/>
    <m/>
    <m/>
    <s v="Not Answered"/>
    <m/>
    <m/>
    <m/>
    <s v="Do not publish response"/>
    <s v="ANON-E7Y6-NCUA-J"/>
  </r>
  <r>
    <n v="1701"/>
    <m/>
    <s v="c"/>
    <n v="399"/>
    <m/>
    <x v="0"/>
    <x v="4"/>
    <x v="1"/>
    <x v="5"/>
    <x v="0"/>
    <x v="2"/>
    <x v="4"/>
    <m/>
    <x v="0"/>
    <m/>
    <x v="3"/>
    <m/>
    <x v="2"/>
    <x v="2"/>
    <x v="3"/>
    <s v="I don’t think the current model of inspections should happen at all. It’s not supportive and not truly representative of the day to day running of a school. You can’t possibly identify a schools successes and weaknesses in 2.5 days."/>
    <x v="1"/>
    <x v="1"/>
    <x v="1"/>
    <x v="1"/>
    <x v="2"/>
    <x v="0"/>
    <x v="0"/>
    <x v="1"/>
    <x v="0"/>
    <m/>
    <x v="5"/>
    <x v="364"/>
    <x v="1"/>
    <x v="1"/>
    <x v="1"/>
    <x v="0"/>
    <x v="1"/>
    <x v="1"/>
    <x v="1"/>
    <x v="1"/>
    <x v="0"/>
    <x v="0"/>
    <x v="0"/>
    <x v="0"/>
    <x v="0"/>
    <x v="2"/>
    <x v="0"/>
    <x v="1"/>
    <x v="0"/>
    <x v="0"/>
    <x v="0"/>
    <x v="3"/>
    <x v="0"/>
    <x v="0"/>
    <x v="1"/>
    <x v="1"/>
    <x v="2"/>
    <x v="0"/>
    <x v="0"/>
    <x v="1"/>
    <x v="0"/>
    <x v="1"/>
    <x v="1"/>
    <x v="1"/>
    <x v="2"/>
    <x v="0"/>
    <x v="1"/>
    <x v="0"/>
    <x v="0"/>
    <x v="0"/>
    <x v="755"/>
    <x v="1"/>
    <x v="0"/>
    <x v="0"/>
    <x v="1"/>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s v="Timely publication after the inspection"/>
    <m/>
    <m/>
    <s v="Recommendations for improvement"/>
    <m/>
    <m/>
    <m/>
    <x v="4"/>
    <x v="3"/>
    <m/>
    <s v="Individual"/>
    <x v="0"/>
    <s v="Other"/>
    <x v="1"/>
    <s v="Not Answered"/>
    <m/>
    <x v="0"/>
    <x v="0"/>
    <s v="Primary"/>
    <m/>
    <m/>
    <m/>
    <m/>
    <m/>
    <m/>
    <m/>
    <s v="Not Answered"/>
    <m/>
    <m/>
    <m/>
    <s v="Publish response"/>
    <s v="ANON-E7Y6-NCEM-E"/>
  </r>
  <r>
    <n v="1702"/>
    <m/>
    <s v="c"/>
    <n v="705"/>
    <m/>
    <x v="0"/>
    <x v="4"/>
    <x v="0"/>
    <x v="3"/>
    <x v="1"/>
    <x v="5"/>
    <x v="4"/>
    <m/>
    <x v="0"/>
    <m/>
    <x v="3"/>
    <m/>
    <x v="2"/>
    <x v="0"/>
    <x v="2"/>
    <m/>
    <x v="2"/>
    <x v="0"/>
    <x v="0"/>
    <x v="0"/>
    <x v="0"/>
    <x v="0"/>
    <x v="0"/>
    <x v="1"/>
    <x v="0"/>
    <m/>
    <x v="0"/>
    <x v="0"/>
    <x v="0"/>
    <x v="3"/>
    <x v="0"/>
    <x v="0"/>
    <x v="1"/>
    <x v="1"/>
    <x v="0"/>
    <x v="0"/>
    <x v="0"/>
    <x v="1"/>
    <x v="2"/>
    <x v="0"/>
    <x v="0"/>
    <x v="2"/>
    <x v="0"/>
    <x v="0"/>
    <x v="1"/>
    <x v="1"/>
    <x v="1"/>
    <x v="0"/>
    <x v="1"/>
    <x v="1"/>
    <x v="1"/>
    <x v="0"/>
    <x v="0"/>
    <x v="0"/>
    <x v="2"/>
    <x v="1"/>
    <x v="0"/>
    <x v="1"/>
    <x v="0"/>
    <x v="2"/>
    <x v="2"/>
    <x v="0"/>
    <x v="0"/>
    <x v="0"/>
    <x v="0"/>
    <x v="0"/>
    <x v="1"/>
    <x v="1"/>
    <x v="0"/>
    <x v="1"/>
    <x v="0"/>
    <x v="1"/>
    <s v="Recommendations for improvement"/>
    <s v="Clear explanation of what the school / local authority / proprietor of independent schools is expected to do next"/>
    <m/>
    <s v="Any planned follow-up activity by HM Inspectors"/>
    <m/>
    <m/>
    <m/>
    <s v="Clear summary of strengths and areas for development"/>
    <m/>
    <s v="Clear explanation of any inspection grades if these are part of the inspection"/>
    <m/>
    <m/>
    <s v="Clear explanation of what the school / local authority / proprietor of independent schools is expected to do next"/>
    <m/>
    <m/>
    <x v="0"/>
    <x v="1"/>
    <m/>
    <s v="Individual"/>
    <x v="0"/>
    <s v="Other"/>
    <x v="2"/>
    <s v="Employer / Industry"/>
    <m/>
    <x v="0"/>
    <x v="0"/>
    <s v="Primary"/>
    <m/>
    <m/>
    <m/>
    <m/>
    <m/>
    <m/>
    <m/>
    <s v="Not Answered"/>
    <m/>
    <m/>
    <m/>
    <s v="Do not publish response"/>
    <s v="ANON-E7Y6-NXJ3-E"/>
  </r>
  <r>
    <n v="1703"/>
    <m/>
    <s v="c"/>
    <n v="348"/>
    <m/>
    <x v="0"/>
    <x v="4"/>
    <x v="0"/>
    <x v="0"/>
    <x v="4"/>
    <x v="6"/>
    <x v="0"/>
    <s v="I think it is difficult to obtain accurate views about how young people are really feeling about school._x000a_Questionnaires are often rushed and if asked directly in person, they need to be in a secure, calm environment, with no peer group pressure and no teacher presence. The Inspector needs to be very skilled if he/she truly wants an honest accurate opinion given by the student._x000a_Often students are  put forward to Inspectors that may be very confident, gifted and talented etc but not truly representing the student cohort."/>
    <x v="0"/>
    <s v="Getting honest answers is a complex situatoin and once again it takes a very skilled inspector to obtain the views of staff._x000a_Teaching staff are made to be very aware of what SLT want/expect from them when a visit takes place._x000a_Teachers/staff ( including support staff) are often very loyal and proud and it would take time to receive honest answers."/>
    <x v="0"/>
    <s v="Its not difficult to receive feedback from parents /guardians who are pro-active._x000a_My questions would want to be aimed at the parents/guardians who do not feel engaged or find the idea intimidating.this might not be the case in a public/independent school, but is likely to be so in a socially deprived area."/>
    <x v="0"/>
    <x v="0"/>
    <x v="0"/>
    <s v="If it is true that at present that it is every 10 years for inspections to take place, then that is deeply worrying. Its not regular enough. an enormous amount can change in a school, within 6 months let alone 10 years._x000a_Staff changes, at all levels take place often. this changes the dynamic, ethos of a school considerably._x000a__x000a_As a parent/carer I would want to be confident that the school my child is attending is truly fit for purpose. A ten year cycle clearly would not demonstrate this."/>
    <x v="4"/>
    <x v="6"/>
    <x v="0"/>
    <x v="2"/>
    <x v="1"/>
    <x v="0"/>
    <x v="1"/>
    <x v="0"/>
    <x v="1"/>
    <s v="Inspectors are human beings and fallible. One inspector may think that one school is outstanding, for whatever reason, and yet that opinion may be dramatically at odds with the views of another Inspector._x000a_Context is everything.A school in an economically deprived area with all the associated issues will be very different to a school  set within a prosperous leafy suburb.The Prosperous school may get better exam results but actually the teaching in the deprived school may be vastly better._x000a_I would want a statement that highlights the context of a school and want to know the ambitions of the school and plans in place to be on an upward trajectory as far as pupils and staff are concerned."/>
    <x v="3"/>
    <x v="365"/>
    <x v="4"/>
    <x v="4"/>
    <x v="2"/>
    <x v="2"/>
    <x v="2"/>
    <x v="3"/>
    <x v="0"/>
    <x v="4"/>
    <x v="3"/>
    <x v="1"/>
    <x v="2"/>
    <x v="1"/>
    <x v="1"/>
    <x v="3"/>
    <x v="0"/>
    <x v="0"/>
    <x v="1"/>
    <x v="1"/>
    <x v="1"/>
    <x v="1"/>
    <x v="1"/>
    <x v="3"/>
    <x v="1"/>
    <x v="0"/>
    <x v="4"/>
    <x v="4"/>
    <x v="2"/>
    <x v="1"/>
    <x v="0"/>
    <x v="1"/>
    <x v="0"/>
    <x v="0"/>
    <x v="0"/>
    <x v="0"/>
    <x v="1"/>
    <x v="209"/>
    <x v="0"/>
    <x v="126"/>
    <x v="756"/>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s v="Visual interpretation of ideas/results"/>
    <s v="Language and content which reflects the context of the school"/>
    <m/>
    <m/>
    <m/>
    <m/>
    <m/>
    <s v="Clear explanation of what the school / local authority / proprietor of independent schools is expected to do next"/>
    <s v="Indication of the support needed to make improvements"/>
    <m/>
    <x v="2"/>
    <x v="0"/>
    <s v="If time and money are not an issue ( as if) then any follow up is important. Teaching /work/ learning is all about human relationships...and I would think rather than just leave a school once an inspection has taken place, some form of communication/visit would be appreciated."/>
    <s v="Individual"/>
    <x v="0"/>
    <s v="Other"/>
    <x v="2"/>
    <s v="Other, please state:"/>
    <s v="Retired"/>
    <x v="0"/>
    <x v="0"/>
    <m/>
    <m/>
    <m/>
    <s v="Secondary"/>
    <m/>
    <m/>
    <m/>
    <m/>
    <s v="Not Answered"/>
    <m/>
    <m/>
    <m/>
    <s v="Publish response"/>
    <s v="ANON-E7Y6-NCH3-Q"/>
  </r>
  <r>
    <n v="1704"/>
    <m/>
    <s v="c"/>
    <n v="939"/>
    <m/>
    <x v="0"/>
    <x v="4"/>
    <x v="1"/>
    <x v="1"/>
    <x v="3"/>
    <x v="0"/>
    <x v="2"/>
    <m/>
    <x v="1"/>
    <m/>
    <x v="2"/>
    <m/>
    <x v="0"/>
    <x v="2"/>
    <x v="0"/>
    <m/>
    <x v="0"/>
    <x v="3"/>
    <x v="2"/>
    <x v="0"/>
    <x v="3"/>
    <x v="0"/>
    <x v="0"/>
    <x v="1"/>
    <x v="0"/>
    <m/>
    <x v="2"/>
    <x v="366"/>
    <x v="2"/>
    <x v="5"/>
    <x v="5"/>
    <x v="4"/>
    <x v="5"/>
    <x v="5"/>
    <x v="2"/>
    <x v="2"/>
    <x v="1"/>
    <x v="2"/>
    <x v="3"/>
    <x v="3"/>
    <x v="2"/>
    <x v="3"/>
    <x v="2"/>
    <x v="2"/>
    <x v="3"/>
    <x v="2"/>
    <x v="2"/>
    <x v="2"/>
    <x v="2"/>
    <x v="3"/>
    <x v="2"/>
    <x v="2"/>
    <x v="3"/>
    <x v="3"/>
    <x v="1"/>
    <x v="2"/>
    <x v="1"/>
    <x v="2"/>
    <x v="2"/>
    <x v="3"/>
    <x v="3"/>
    <x v="2"/>
    <x v="2"/>
    <x v="0"/>
    <x v="2"/>
    <x v="0"/>
    <x v="1"/>
    <x v="0"/>
    <x v="1"/>
    <x v="1"/>
    <x v="1"/>
    <x v="0"/>
    <m/>
    <m/>
    <m/>
    <m/>
    <m/>
    <m/>
    <m/>
    <m/>
    <m/>
    <m/>
    <m/>
    <m/>
    <m/>
    <m/>
    <m/>
    <x v="4"/>
    <x v="3"/>
    <m/>
    <s v="Individual"/>
    <x v="0"/>
    <s v="Other"/>
    <x v="2"/>
    <s v="Other, please state:"/>
    <s v="Former pupil"/>
    <x v="0"/>
    <x v="0"/>
    <m/>
    <m/>
    <m/>
    <s v="Secondary"/>
    <s v="Tertiary (Further / Higher Education)"/>
    <m/>
    <m/>
    <m/>
    <s v="Not Answered"/>
    <m/>
    <m/>
    <m/>
    <s v="Do not publish response"/>
    <s v="ANON-E7Y6-N43W-Q"/>
  </r>
  <r>
    <n v="1705"/>
    <m/>
    <s v="c"/>
    <n v="680"/>
    <m/>
    <x v="0"/>
    <x v="4"/>
    <x v="0"/>
    <x v="1"/>
    <x v="4"/>
    <x v="0"/>
    <x v="3"/>
    <m/>
    <x v="0"/>
    <s v="Online link which allows staff to respond to a properly prepared questionnaire, asking sensible and appropriate questions.  This should remain anonymous if requested by staff member."/>
    <x v="3"/>
    <m/>
    <x v="0"/>
    <x v="0"/>
    <x v="0"/>
    <m/>
    <x v="2"/>
    <x v="0"/>
    <x v="0"/>
    <x v="0"/>
    <x v="0"/>
    <x v="0"/>
    <x v="0"/>
    <x v="1"/>
    <x v="0"/>
    <m/>
    <x v="3"/>
    <x v="367"/>
    <x v="1"/>
    <x v="2"/>
    <x v="4"/>
    <x v="0"/>
    <x v="4"/>
    <x v="0"/>
    <x v="1"/>
    <x v="0"/>
    <x v="3"/>
    <x v="0"/>
    <x v="0"/>
    <x v="0"/>
    <x v="0"/>
    <x v="2"/>
    <x v="0"/>
    <x v="1"/>
    <x v="1"/>
    <x v="1"/>
    <x v="1"/>
    <x v="1"/>
    <x v="0"/>
    <x v="1"/>
    <x v="1"/>
    <x v="0"/>
    <x v="4"/>
    <x v="0"/>
    <x v="0"/>
    <x v="1"/>
    <x v="0"/>
    <x v="1"/>
    <x v="0"/>
    <x v="0"/>
    <x v="0"/>
    <x v="0"/>
    <x v="1"/>
    <x v="0"/>
    <x v="3"/>
    <x v="127"/>
    <x v="757"/>
    <x v="0"/>
    <x v="0"/>
    <x v="0"/>
    <x v="0"/>
    <x v="0"/>
    <s v="Recommendations for improvement"/>
    <s v="Clear explanation of what the school / local authority / proprietor of independent schools is expected to do next"/>
    <m/>
    <s v="Any planned follow-up activity by HM Inspectors"/>
    <m/>
    <m/>
    <m/>
    <m/>
    <m/>
    <s v="Clear explanation of any inspection grades if these are part of the inspection"/>
    <m/>
    <m/>
    <s v="Clear explanation of what the school / local authority / proprietor of independent schools is expected to do next"/>
    <s v="Indication of the support needed to make improvements"/>
    <m/>
    <x v="0"/>
    <x v="0"/>
    <m/>
    <s v="Individual"/>
    <x v="0"/>
    <s v="Other"/>
    <x v="4"/>
    <s v="Other, please state:"/>
    <s v="Retired early years administrator"/>
    <x v="1"/>
    <x v="0"/>
    <m/>
    <m/>
    <m/>
    <m/>
    <m/>
    <m/>
    <m/>
    <m/>
    <s v="Not Answered"/>
    <m/>
    <m/>
    <m/>
    <s v="Publish response"/>
    <s v="ANON-E7Y6-NX2V-S"/>
  </r>
  <r>
    <n v="1706"/>
    <m/>
    <s v="c"/>
    <n v="812"/>
    <m/>
    <x v="0"/>
    <x v="4"/>
    <x v="2"/>
    <x v="1"/>
    <x v="1"/>
    <x v="2"/>
    <x v="3"/>
    <m/>
    <x v="2"/>
    <m/>
    <x v="3"/>
    <m/>
    <x v="2"/>
    <x v="0"/>
    <x v="0"/>
    <m/>
    <x v="4"/>
    <x v="0"/>
    <x v="2"/>
    <x v="0"/>
    <x v="0"/>
    <x v="0"/>
    <x v="0"/>
    <x v="1"/>
    <x v="0"/>
    <m/>
    <x v="0"/>
    <x v="0"/>
    <x v="1"/>
    <x v="0"/>
    <x v="1"/>
    <x v="1"/>
    <x v="1"/>
    <x v="1"/>
    <x v="1"/>
    <x v="3"/>
    <x v="4"/>
    <x v="1"/>
    <x v="2"/>
    <x v="0"/>
    <x v="0"/>
    <x v="2"/>
    <x v="0"/>
    <x v="1"/>
    <x v="0"/>
    <x v="1"/>
    <x v="1"/>
    <x v="1"/>
    <x v="3"/>
    <x v="1"/>
    <x v="1"/>
    <x v="0"/>
    <x v="4"/>
    <x v="4"/>
    <x v="0"/>
    <x v="1"/>
    <x v="0"/>
    <x v="0"/>
    <x v="0"/>
    <x v="0"/>
    <x v="0"/>
    <x v="1"/>
    <x v="1"/>
    <x v="0"/>
    <x v="0"/>
    <x v="128"/>
    <x v="758"/>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m/>
    <m/>
    <s v="Clear explanation of any inspection grades if these are part of the inspection"/>
    <m/>
    <m/>
    <s v="Clear explanation of what the school / local authority / proprietor of independent schools is expected to do next"/>
    <m/>
    <m/>
    <x v="5"/>
    <x v="0"/>
    <m/>
    <s v="Individual"/>
    <x v="0"/>
    <s v="Other"/>
    <x v="4"/>
    <s v="Other, please state:"/>
    <s v="School Governor"/>
    <x v="0"/>
    <x v="1"/>
    <s v="Primary"/>
    <m/>
    <m/>
    <s v="Secondary"/>
    <m/>
    <m/>
    <m/>
    <m/>
    <s v="Not Answered"/>
    <m/>
    <m/>
    <m/>
    <s v="Publish response"/>
    <s v="ANON-E7Y6-NX4E-A"/>
  </r>
  <r>
    <n v="1707"/>
    <m/>
    <s v="c"/>
    <n v="166"/>
    <m/>
    <x v="0"/>
    <x v="4"/>
    <x v="0"/>
    <x v="2"/>
    <x v="0"/>
    <x v="0"/>
    <x v="0"/>
    <s v="- Questions around what makes their school special _x000a_- Understanding their lives and contexts"/>
    <x v="1"/>
    <s v="I think how that was organised went well"/>
    <x v="3"/>
    <m/>
    <x v="2"/>
    <x v="2"/>
    <x v="2"/>
    <m/>
    <x v="3"/>
    <x v="0"/>
    <x v="0"/>
    <x v="2"/>
    <x v="0"/>
    <x v="0"/>
    <x v="0"/>
    <x v="1"/>
    <x v="0"/>
    <s v="The issue with the grade system is that is too wide, for instance, you can be very close to a good (Satisfactory with elements of good), but then the findings come out as satisfactory.  So perhaps a grading system within that, like 3.4 for instance to show where you are within in"/>
    <x v="1"/>
    <x v="0"/>
    <x v="1"/>
    <x v="1"/>
    <x v="0"/>
    <x v="0"/>
    <x v="1"/>
    <x v="1"/>
    <x v="4"/>
    <x v="0"/>
    <x v="0"/>
    <x v="4"/>
    <x v="0"/>
    <x v="0"/>
    <x v="3"/>
    <x v="4"/>
    <x v="0"/>
    <x v="0"/>
    <x v="0"/>
    <x v="5"/>
    <x v="0"/>
    <x v="4"/>
    <x v="0"/>
    <x v="1"/>
    <x v="0"/>
    <x v="0"/>
    <x v="0"/>
    <x v="0"/>
    <x v="0"/>
    <x v="1"/>
    <x v="0"/>
    <x v="1"/>
    <x v="1"/>
    <x v="2"/>
    <x v="2"/>
    <x v="0"/>
    <x v="0"/>
    <x v="0"/>
    <x v="0"/>
    <x v="0"/>
    <x v="759"/>
    <x v="1"/>
    <x v="0"/>
    <x v="0"/>
    <x v="1"/>
    <x v="0"/>
    <m/>
    <m/>
    <m/>
    <m/>
    <m/>
    <m/>
    <m/>
    <s v="Clear summary of strengths and areas for development"/>
    <m/>
    <m/>
    <m/>
    <m/>
    <m/>
    <m/>
    <m/>
    <x v="2"/>
    <x v="0"/>
    <m/>
    <s v="Individual"/>
    <x v="0"/>
    <s v="Other"/>
    <x v="5"/>
    <s v="Not Answered"/>
    <m/>
    <x v="0"/>
    <x v="0"/>
    <s v="Primary"/>
    <m/>
    <m/>
    <m/>
    <m/>
    <m/>
    <m/>
    <m/>
    <s v="Not Answered"/>
    <m/>
    <m/>
    <m/>
    <s v="Publish response"/>
    <s v="ANON-E7Y6-NC93-8"/>
  </r>
  <r>
    <n v="1708"/>
    <m/>
    <s v="c"/>
    <n v="702"/>
    <m/>
    <x v="0"/>
    <x v="4"/>
    <x v="0"/>
    <x v="1"/>
    <x v="1"/>
    <x v="0"/>
    <x v="0"/>
    <m/>
    <x v="0"/>
    <m/>
    <x v="4"/>
    <m/>
    <x v="2"/>
    <x v="1"/>
    <x v="1"/>
    <m/>
    <x v="0"/>
    <x v="3"/>
    <x v="0"/>
    <x v="0"/>
    <x v="3"/>
    <x v="0"/>
    <x v="1"/>
    <x v="1"/>
    <x v="0"/>
    <m/>
    <x v="0"/>
    <x v="0"/>
    <x v="0"/>
    <x v="1"/>
    <x v="0"/>
    <x v="0"/>
    <x v="1"/>
    <x v="1"/>
    <x v="0"/>
    <x v="1"/>
    <x v="0"/>
    <x v="0"/>
    <x v="0"/>
    <x v="2"/>
    <x v="0"/>
    <x v="4"/>
    <x v="0"/>
    <x v="0"/>
    <x v="1"/>
    <x v="1"/>
    <x v="1"/>
    <x v="1"/>
    <x v="0"/>
    <x v="0"/>
    <x v="1"/>
    <x v="0"/>
    <x v="2"/>
    <x v="2"/>
    <x v="3"/>
    <x v="0"/>
    <x v="0"/>
    <x v="0"/>
    <x v="1"/>
    <x v="2"/>
    <x v="4"/>
    <x v="3"/>
    <x v="0"/>
    <x v="0"/>
    <x v="1"/>
    <x v="0"/>
    <x v="1"/>
    <x v="0"/>
    <x v="0"/>
    <x v="0"/>
    <x v="1"/>
    <x v="1"/>
    <s v="Recommendations for improvement"/>
    <m/>
    <m/>
    <m/>
    <m/>
    <m/>
    <m/>
    <s v="Clear summary of strengths and areas for development"/>
    <m/>
    <m/>
    <s v="Examples of effective practice"/>
    <s v="Recommendations for improvement"/>
    <m/>
    <m/>
    <m/>
    <x v="4"/>
    <x v="3"/>
    <m/>
    <s v="Individual"/>
    <x v="0"/>
    <s v="Other"/>
    <x v="8"/>
    <s v="Not Answered"/>
    <m/>
    <x v="0"/>
    <x v="0"/>
    <m/>
    <m/>
    <m/>
    <s v="Secondary"/>
    <m/>
    <m/>
    <m/>
    <m/>
    <s v="Not Answered"/>
    <m/>
    <m/>
    <m/>
    <s v="Publish response"/>
    <s v="ANON-E7Y6-NXJZ-N"/>
  </r>
  <r>
    <n v="1709"/>
    <m/>
    <s v="c"/>
    <n v="866"/>
    <m/>
    <x v="0"/>
    <x v="4"/>
    <x v="0"/>
    <x v="3"/>
    <x v="0"/>
    <x v="5"/>
    <x v="0"/>
    <s v="Open forums in groups or if confident to speak individually, provide a safe space that will encourage sharing ideas and views. Listening with interest and commenting that their views and ideas are important."/>
    <x v="1"/>
    <s v="Safe space for confidential discussions to take place._x000a_Invite to speak in groups if not confident or individually to raise any soecific issues."/>
    <x v="2"/>
    <s v="Provide environment for parents to feel safe, heard and opportunity to express their opinions and views ._x000a_._x000a_Continuously remind parents and carers that their views are valued."/>
    <x v="2"/>
    <x v="0"/>
    <x v="3"/>
    <s v="3 years for all educational establishments to ensure that staff are continually supported, embarking on training and keeping themslves upto date on new policies."/>
    <x v="2"/>
    <x v="0"/>
    <x v="0"/>
    <x v="1"/>
    <x v="0"/>
    <x v="0"/>
    <x v="0"/>
    <x v="1"/>
    <x v="0"/>
    <m/>
    <x v="0"/>
    <x v="0"/>
    <x v="0"/>
    <x v="0"/>
    <x v="0"/>
    <x v="0"/>
    <x v="0"/>
    <x v="1"/>
    <x v="1"/>
    <x v="0"/>
    <x v="0"/>
    <x v="1"/>
    <x v="2"/>
    <x v="1"/>
    <x v="0"/>
    <x v="2"/>
    <x v="0"/>
    <x v="0"/>
    <x v="0"/>
    <x v="1"/>
    <x v="1"/>
    <x v="0"/>
    <x v="1"/>
    <x v="1"/>
    <x v="1"/>
    <x v="0"/>
    <x v="4"/>
    <x v="0"/>
    <x v="2"/>
    <x v="1"/>
    <x v="0"/>
    <x v="1"/>
    <x v="0"/>
    <x v="0"/>
    <x v="0"/>
    <x v="0"/>
    <x v="1"/>
    <x v="0"/>
    <x v="0"/>
    <x v="0"/>
    <x v="760"/>
    <x v="1"/>
    <x v="0"/>
    <x v="1"/>
    <x v="1"/>
    <x v="1"/>
    <s v="Recommendations for improvement"/>
    <m/>
    <m/>
    <s v="Any planned follow-up activity by HM Inspectors"/>
    <m/>
    <m/>
    <s v="Language and content which reflects the context of the school"/>
    <s v="Clear summary of strengths and areas for development"/>
    <m/>
    <m/>
    <s v="Examples of effective practice"/>
    <m/>
    <m/>
    <m/>
    <m/>
    <x v="0"/>
    <x v="1"/>
    <m/>
    <s v="Individual"/>
    <x v="0"/>
    <s v="Other"/>
    <x v="14"/>
    <s v="Employer / Industry"/>
    <m/>
    <x v="1"/>
    <x v="0"/>
    <m/>
    <m/>
    <m/>
    <m/>
    <m/>
    <m/>
    <m/>
    <m/>
    <s v="Not Answered"/>
    <m/>
    <m/>
    <m/>
    <s v="Publish response"/>
    <s v="ANON-E7Y6-NXEX-E"/>
  </r>
  <r>
    <n v="1710"/>
    <m/>
    <s v="c"/>
    <n v="606"/>
    <m/>
    <x v="0"/>
    <x v="4"/>
    <x v="0"/>
    <x v="2"/>
    <x v="0"/>
    <x v="0"/>
    <x v="0"/>
    <s v="The opportunity for every learner in every setting to complete a questionnaire appropriate for their age and stage. _x000a__x000a_The opportunity for learners to feedback to inspectors through focus groups or existing systems of representation e.g. student councils."/>
    <x v="0"/>
    <s v="Every staff member should have the opportunity to complete a standardised questionnaire which would enable the creation of a national dataset from practitioners."/>
    <x v="2"/>
    <s v="Text message response questionnaires/emails."/>
    <x v="3"/>
    <x v="0"/>
    <x v="0"/>
    <m/>
    <x v="2"/>
    <x v="0"/>
    <x v="4"/>
    <x v="0"/>
    <x v="3"/>
    <x v="0"/>
    <x v="1"/>
    <x v="0"/>
    <x v="0"/>
    <s v="There should be a section evaluating quality of leadership and support provided to staff."/>
    <x v="2"/>
    <x v="0"/>
    <x v="3"/>
    <x v="4"/>
    <x v="0"/>
    <x v="0"/>
    <x v="0"/>
    <x v="0"/>
    <x v="1"/>
    <x v="0"/>
    <x v="2"/>
    <x v="1"/>
    <x v="0"/>
    <x v="1"/>
    <x v="0"/>
    <x v="2"/>
    <x v="1"/>
    <x v="1"/>
    <x v="1"/>
    <x v="0"/>
    <x v="0"/>
    <x v="1"/>
    <x v="3"/>
    <x v="0"/>
    <x v="0"/>
    <x v="0"/>
    <x v="4"/>
    <x v="4"/>
    <x v="3"/>
    <x v="1"/>
    <x v="2"/>
    <x v="1"/>
    <x v="0"/>
    <x v="2"/>
    <x v="2"/>
    <x v="0"/>
    <x v="0"/>
    <x v="210"/>
    <x v="1"/>
    <x v="129"/>
    <x v="761"/>
    <x v="0"/>
    <x v="0"/>
    <x v="0"/>
    <x v="1"/>
    <x v="0"/>
    <s v="Recommendations for improvement"/>
    <m/>
    <m/>
    <s v="Any planned follow-up activity by HM Inspectors"/>
    <m/>
    <m/>
    <m/>
    <s v="Clear summary of strengths and areas for development"/>
    <s v="Timely publication after the inspection"/>
    <m/>
    <m/>
    <s v="Recommendations for improvement"/>
    <m/>
    <m/>
    <m/>
    <x v="3"/>
    <x v="0"/>
    <m/>
    <s v="Individual"/>
    <x v="0"/>
    <s v="Other"/>
    <x v="14"/>
    <s v="Other, please state:"/>
    <s v="Partner Organisation (educational charity - curriculum enrichment)"/>
    <x v="0"/>
    <x v="0"/>
    <m/>
    <m/>
    <m/>
    <m/>
    <m/>
    <s v="Third Sector"/>
    <m/>
    <m/>
    <s v="Not Answered"/>
    <m/>
    <m/>
    <m/>
    <s v="Publish response"/>
    <s v="ANON-E7Y6-NXV2-S"/>
  </r>
  <r>
    <n v="1711"/>
    <m/>
    <s v="c"/>
    <n v="735"/>
    <m/>
    <x v="0"/>
    <x v="4"/>
    <x v="2"/>
    <x v="0"/>
    <x v="1"/>
    <x v="2"/>
    <x v="2"/>
    <s v="Ensure a range of focus groups take place in all inspections."/>
    <x v="2"/>
    <m/>
    <x v="2"/>
    <s v="The questionnaire is not completed by a wide enough range of parents."/>
    <x v="2"/>
    <x v="1"/>
    <x v="2"/>
    <m/>
    <x v="2"/>
    <x v="0"/>
    <x v="0"/>
    <x v="0"/>
    <x v="0"/>
    <x v="1"/>
    <x v="0"/>
    <x v="0"/>
    <x v="0"/>
    <m/>
    <x v="0"/>
    <x v="0"/>
    <x v="1"/>
    <x v="6"/>
    <x v="0"/>
    <x v="0"/>
    <x v="1"/>
    <x v="2"/>
    <x v="1"/>
    <x v="0"/>
    <x v="3"/>
    <x v="0"/>
    <x v="2"/>
    <x v="1"/>
    <x v="0"/>
    <x v="2"/>
    <x v="0"/>
    <x v="0"/>
    <x v="1"/>
    <x v="0"/>
    <x v="1"/>
    <x v="0"/>
    <x v="1"/>
    <x v="1"/>
    <x v="1"/>
    <x v="0"/>
    <x v="0"/>
    <x v="0"/>
    <x v="2"/>
    <x v="1"/>
    <x v="0"/>
    <x v="1"/>
    <x v="0"/>
    <x v="0"/>
    <x v="0"/>
    <x v="0"/>
    <x v="1"/>
    <x v="0"/>
    <x v="0"/>
    <x v="0"/>
    <x v="762"/>
    <x v="1"/>
    <x v="0"/>
    <x v="0"/>
    <x v="0"/>
    <x v="1"/>
    <s v="Recommendations for improvement"/>
    <s v="Clear explanation of what the school / local authority / proprietor of independent schools is expected to do next"/>
    <m/>
    <s v="Any planned follow-up activity by HM Inspectors"/>
    <m/>
    <m/>
    <s v="Language and content which reflects the context of the school"/>
    <s v="Clear summary of strengths and areas for development"/>
    <m/>
    <s v="Clear explanation of any inspection grades if these are part of the inspection"/>
    <m/>
    <m/>
    <m/>
    <m/>
    <m/>
    <x v="6"/>
    <x v="2"/>
    <m/>
    <s v="Individual"/>
    <x v="0"/>
    <s v="Other"/>
    <x v="14"/>
    <s v="Other, please state:"/>
    <s v="Associate Assessor"/>
    <x v="1"/>
    <x v="0"/>
    <s v="Primary"/>
    <m/>
    <m/>
    <m/>
    <m/>
    <m/>
    <m/>
    <m/>
    <s v="Not Answered"/>
    <m/>
    <m/>
    <m/>
    <s v="Publish response"/>
    <s v="ANON-E7Y6-NXD9-E"/>
  </r>
  <r>
    <n v="1712"/>
    <m/>
    <s v="a"/>
    <n v="247"/>
    <m/>
    <x v="0"/>
    <x v="4"/>
    <x v="2"/>
    <x v="5"/>
    <x v="1"/>
    <x v="2"/>
    <x v="1"/>
    <m/>
    <x v="2"/>
    <m/>
    <x v="4"/>
    <m/>
    <x v="0"/>
    <x v="0"/>
    <x v="0"/>
    <m/>
    <x v="0"/>
    <x v="0"/>
    <x v="1"/>
    <x v="0"/>
    <x v="1"/>
    <x v="0"/>
    <x v="1"/>
    <x v="0"/>
    <x v="0"/>
    <m/>
    <x v="2"/>
    <x v="0"/>
    <x v="1"/>
    <x v="1"/>
    <x v="0"/>
    <x v="0"/>
    <x v="0"/>
    <x v="1"/>
    <x v="1"/>
    <x v="0"/>
    <x v="5"/>
    <x v="0"/>
    <x v="2"/>
    <x v="0"/>
    <x v="0"/>
    <x v="0"/>
    <x v="1"/>
    <x v="1"/>
    <x v="1"/>
    <x v="1"/>
    <x v="1"/>
    <x v="0"/>
    <x v="0"/>
    <x v="0"/>
    <x v="1"/>
    <x v="0"/>
    <x v="4"/>
    <x v="2"/>
    <x v="0"/>
    <x v="0"/>
    <x v="2"/>
    <x v="1"/>
    <x v="0"/>
    <x v="0"/>
    <x v="4"/>
    <x v="0"/>
    <x v="0"/>
    <x v="0"/>
    <x v="0"/>
    <x v="0"/>
    <x v="763"/>
    <x v="1"/>
    <x v="0"/>
    <x v="1"/>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2"/>
    <x v="1"/>
    <m/>
    <s v="Organisation"/>
    <x v="0"/>
    <s v="Other"/>
    <x v="14"/>
    <s v="Not Answered"/>
    <m/>
    <x v="0"/>
    <x v="0"/>
    <m/>
    <m/>
    <m/>
    <m/>
    <m/>
    <m/>
    <m/>
    <m/>
    <s v="Sector representative body/membership organisation"/>
    <m/>
    <m/>
    <m/>
    <s v="Publish response"/>
    <s v="ANON-E7Y6-NC65-7"/>
  </r>
  <r>
    <n v="1713"/>
    <m/>
    <s v="c"/>
    <n v="354"/>
    <m/>
    <x v="0"/>
    <x v="4"/>
    <x v="0"/>
    <x v="0"/>
    <x v="0"/>
    <x v="0"/>
    <x v="2"/>
    <m/>
    <x v="1"/>
    <m/>
    <x v="2"/>
    <m/>
    <x v="5"/>
    <x v="1"/>
    <x v="4"/>
    <s v="I feel that the money currently spent on funding inspections would be better served through high quality Quality Assurance support at Local Authority level, as well as decent staffing levels, smaller classes  and ample time for planning or preparation through research based pedagogy."/>
    <x v="1"/>
    <x v="1"/>
    <x v="1"/>
    <x v="1"/>
    <x v="0"/>
    <x v="0"/>
    <x v="0"/>
    <x v="1"/>
    <x v="0"/>
    <m/>
    <x v="2"/>
    <x v="368"/>
    <x v="0"/>
    <x v="1"/>
    <x v="1"/>
    <x v="1"/>
    <x v="1"/>
    <x v="1"/>
    <x v="3"/>
    <x v="1"/>
    <x v="0"/>
    <x v="1"/>
    <x v="0"/>
    <x v="0"/>
    <x v="0"/>
    <x v="2"/>
    <x v="0"/>
    <x v="1"/>
    <x v="1"/>
    <x v="3"/>
    <x v="1"/>
    <x v="3"/>
    <x v="0"/>
    <x v="1"/>
    <x v="1"/>
    <x v="0"/>
    <x v="0"/>
    <x v="2"/>
    <x v="3"/>
    <x v="0"/>
    <x v="2"/>
    <x v="0"/>
    <x v="1"/>
    <x v="4"/>
    <x v="2"/>
    <x v="1"/>
    <x v="0"/>
    <x v="211"/>
    <x v="3"/>
    <x v="130"/>
    <x v="764"/>
    <x v="0"/>
    <x v="0"/>
    <x v="1"/>
    <x v="1"/>
    <x v="0"/>
    <m/>
    <m/>
    <s v="Indication of the support needed to make improvements"/>
    <m/>
    <m/>
    <m/>
    <s v="Language and content which reflects the context of the school"/>
    <s v="Clear summary of strengths and areas for development"/>
    <m/>
    <m/>
    <m/>
    <m/>
    <m/>
    <s v="Indication of the support needed to make improvements"/>
    <m/>
    <x v="3"/>
    <x v="4"/>
    <s v="I truly feel that the Local Authority Quality Assurance process should be inspected rather than schools. _x000a_LAs would then invest more in schools and education._x000a__x000a_At a minimum wage of £80,000 per HMIe  inspector, the team should be vastly reduced and that money invested in schools  to properly resource them staffing wise, reduce class sizes, increase class contact reduction time and have a better quality assurance support service at Local Authority level."/>
    <s v="Individual"/>
    <x v="0"/>
    <s v="Other"/>
    <x v="15"/>
    <s v="Other, please state:"/>
    <s v="Spouse"/>
    <x v="1"/>
    <x v="0"/>
    <s v="Primary"/>
    <m/>
    <m/>
    <m/>
    <m/>
    <m/>
    <m/>
    <m/>
    <s v="Other, please state:"/>
    <s v="Partners of teachers"/>
    <m/>
    <m/>
    <s v="Publish response"/>
    <s v="ANON-E7Y6-NC4X-8"/>
  </r>
  <r>
    <n v="1714"/>
    <m/>
    <s v="c"/>
    <n v="1091"/>
    <m/>
    <x v="0"/>
    <x v="4"/>
    <x v="0"/>
    <x v="0"/>
    <x v="2"/>
    <x v="1"/>
    <x v="3"/>
    <m/>
    <x v="1"/>
    <m/>
    <x v="2"/>
    <m/>
    <x v="5"/>
    <x v="0"/>
    <x v="1"/>
    <m/>
    <x v="1"/>
    <x v="2"/>
    <x v="0"/>
    <x v="1"/>
    <x v="2"/>
    <x v="0"/>
    <x v="0"/>
    <x v="1"/>
    <x v="0"/>
    <m/>
    <x v="2"/>
    <x v="0"/>
    <x v="0"/>
    <x v="0"/>
    <x v="1"/>
    <x v="1"/>
    <x v="1"/>
    <x v="1"/>
    <x v="1"/>
    <x v="1"/>
    <x v="6"/>
    <x v="1"/>
    <x v="0"/>
    <x v="0"/>
    <x v="1"/>
    <x v="2"/>
    <x v="0"/>
    <x v="1"/>
    <x v="0"/>
    <x v="3"/>
    <x v="0"/>
    <x v="1"/>
    <x v="0"/>
    <x v="0"/>
    <x v="0"/>
    <x v="1"/>
    <x v="0"/>
    <x v="0"/>
    <x v="0"/>
    <x v="0"/>
    <x v="2"/>
    <x v="0"/>
    <x v="1"/>
    <x v="2"/>
    <x v="2"/>
    <x v="1"/>
    <x v="0"/>
    <x v="0"/>
    <x v="0"/>
    <x v="0"/>
    <x v="1"/>
    <x v="0"/>
    <x v="0"/>
    <x v="1"/>
    <x v="1"/>
    <x v="1"/>
    <s v="Recommendations for improvement"/>
    <s v="Clear explanation of what the school / local authority / proprietor of independent schools is expected to do next"/>
    <s v="Indication of the support needed to make improvements"/>
    <m/>
    <m/>
    <m/>
    <s v="Language and content which reflects the context of the school"/>
    <m/>
    <m/>
    <s v="Clear explanation of any inspection grades if these are part of the inspection"/>
    <m/>
    <m/>
    <m/>
    <s v="Indication of the support needed to make improvements"/>
    <m/>
    <x v="3"/>
    <x v="0"/>
    <m/>
    <s v="Individual"/>
    <x v="0"/>
    <s v="Other"/>
    <x v="15"/>
    <s v="Other, please state:"/>
    <s v="Education Committee representative"/>
    <x v="0"/>
    <x v="0"/>
    <m/>
    <m/>
    <m/>
    <m/>
    <m/>
    <m/>
    <s v="Other, please state:"/>
    <s v="All"/>
    <s v="Not Answered"/>
    <m/>
    <m/>
    <m/>
    <s v="Do not publish response"/>
    <s v="ANON-E7Y6-N4CU-5"/>
  </r>
  <r>
    <n v="1715"/>
    <m/>
    <s v="c"/>
    <n v="1012"/>
    <m/>
    <x v="0"/>
    <x v="4"/>
    <x v="3"/>
    <x v="2"/>
    <x v="2"/>
    <x v="5"/>
    <x v="0"/>
    <s v="The children should be selected randomly so that the possibility of coaching by the school is eliminated, and also to prevent the school from selecting only 'nice' pupils"/>
    <x v="0"/>
    <s v="There should be an open invitation to all staff to participate in the sharing of views and to invite the Inspectors to observe them."/>
    <x v="0"/>
    <s v="Direct invitation to all parents and carers."/>
    <x v="1"/>
    <x v="3"/>
    <x v="3"/>
    <s v="The Inspections are done by Inspectors who are divorced from the reality of working with children in schools in the way that teachers do.  The validity of what they report is questionable._x000a__x000a_The system, as it stands, should be scrapped._x000a__x000a_You CANNOT inspect quality into a process."/>
    <x v="1"/>
    <x v="2"/>
    <x v="1"/>
    <x v="1"/>
    <x v="1"/>
    <x v="0"/>
    <x v="0"/>
    <x v="1"/>
    <x v="0"/>
    <s v="However, I doubt that the Inspectors are best placed to make this assessment, given their lack of relevant, recent experience in the classroom or senior management team.  Indeed, some Inspectors comment on senior leadership who have never discharged such a role themselves."/>
    <x v="3"/>
    <x v="369"/>
    <x v="5"/>
    <x v="1"/>
    <x v="0"/>
    <x v="0"/>
    <x v="0"/>
    <x v="0"/>
    <x v="0"/>
    <x v="3"/>
    <x v="6"/>
    <x v="0"/>
    <x v="2"/>
    <x v="0"/>
    <x v="0"/>
    <x v="0"/>
    <x v="0"/>
    <x v="1"/>
    <x v="1"/>
    <x v="3"/>
    <x v="1"/>
    <x v="0"/>
    <x v="1"/>
    <x v="1"/>
    <x v="1"/>
    <x v="1"/>
    <x v="5"/>
    <x v="4"/>
    <x v="2"/>
    <x v="1"/>
    <x v="0"/>
    <x v="1"/>
    <x v="0"/>
    <x v="0"/>
    <x v="0"/>
    <x v="0"/>
    <x v="1"/>
    <x v="0"/>
    <x v="1"/>
    <x v="131"/>
    <x v="403"/>
    <x v="0"/>
    <x v="1"/>
    <x v="1"/>
    <x v="1"/>
    <x v="1"/>
    <m/>
    <m/>
    <m/>
    <m/>
    <m/>
    <m/>
    <m/>
    <m/>
    <m/>
    <m/>
    <s v="Examples of effective practice"/>
    <m/>
    <m/>
    <m/>
    <m/>
    <x v="0"/>
    <x v="0"/>
    <s v="If the flawed system of inspection is to continue, all schools must receive follow-up."/>
    <s v="Individual"/>
    <x v="0"/>
    <s v="Other"/>
    <x v="16"/>
    <s v="Not Answered"/>
    <s v="Independent adviser"/>
    <x v="0"/>
    <x v="0"/>
    <m/>
    <m/>
    <s v="Public Sector"/>
    <m/>
    <m/>
    <m/>
    <m/>
    <m/>
    <s v="Other, please state:"/>
    <s v="Independent adviser"/>
    <m/>
    <s v="I am now self-employed.  I had 38 years working in secondary schools, 32 of these as a senior manager and 25 as a head teacher (20 in the public sector and 5 in the independent sector).  I visit schools regularly."/>
    <s v="Publish response"/>
    <s v="ANON-E7Y6-N4UW-S"/>
  </r>
  <r>
    <n v="1716"/>
    <m/>
    <s v="c"/>
    <n v="844"/>
    <m/>
    <x v="0"/>
    <x v="4"/>
    <x v="2"/>
    <x v="3"/>
    <x v="1"/>
    <x v="0"/>
    <x v="3"/>
    <m/>
    <x v="2"/>
    <m/>
    <x v="3"/>
    <m/>
    <x v="5"/>
    <x v="1"/>
    <x v="1"/>
    <s v="There should be complete transparency on how often schools are inspected. Schools should have absolute clarity, knowledge and understanding on which academic year they will be inspected."/>
    <x v="2"/>
    <x v="2"/>
    <x v="0"/>
    <x v="2"/>
    <x v="3"/>
    <x v="0"/>
    <x v="0"/>
    <x v="1"/>
    <x v="0"/>
    <m/>
    <x v="3"/>
    <x v="370"/>
    <x v="0"/>
    <x v="1"/>
    <x v="0"/>
    <x v="0"/>
    <x v="0"/>
    <x v="0"/>
    <x v="0"/>
    <x v="0"/>
    <x v="3"/>
    <x v="0"/>
    <x v="0"/>
    <x v="0"/>
    <x v="1"/>
    <x v="1"/>
    <x v="1"/>
    <x v="1"/>
    <x v="1"/>
    <x v="1"/>
    <x v="1"/>
    <x v="1"/>
    <x v="0"/>
    <x v="1"/>
    <x v="1"/>
    <x v="1"/>
    <x v="1"/>
    <x v="0"/>
    <x v="0"/>
    <x v="1"/>
    <x v="2"/>
    <x v="1"/>
    <x v="0"/>
    <x v="2"/>
    <x v="2"/>
    <x v="1"/>
    <x v="0"/>
    <x v="0"/>
    <x v="0"/>
    <x v="0"/>
    <x v="765"/>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s v="Clear explanation of any inspection grades if these are part of the inspection"/>
    <m/>
    <m/>
    <m/>
    <m/>
    <m/>
    <x v="2"/>
    <x v="0"/>
    <m/>
    <s v="Individual"/>
    <x v="0"/>
    <s v="Other"/>
    <x v="16"/>
    <s v="Not Answered"/>
    <m/>
    <x v="0"/>
    <x v="0"/>
    <m/>
    <m/>
    <m/>
    <s v="Secondary"/>
    <m/>
    <m/>
    <m/>
    <m/>
    <s v="Not Answered"/>
    <m/>
    <m/>
    <m/>
    <s v="Publish response"/>
    <s v="ANON-E7Y6-NXGV-E"/>
  </r>
  <r>
    <n v="1717"/>
    <m/>
    <s v="c"/>
    <n v="981"/>
    <m/>
    <x v="0"/>
    <x v="4"/>
    <x v="5"/>
    <x v="5"/>
    <x v="3"/>
    <x v="4"/>
    <x v="1"/>
    <s v="Schools shouldn’t be inspected. It is a waste of public money."/>
    <x v="3"/>
    <s v="Schools shouldn’t be inspected. It is a waste of public money. Inspections cause horrendous stress and additional workload to all school staff."/>
    <x v="1"/>
    <s v="Schools shouldn’t be inspected. It is a waste of public money. Inspections cause horrendous stress and additional workload to all school staff._x000a_Parents can also cause witch hunts towards staff, especially in rural settings or online/ social media in cities."/>
    <x v="0"/>
    <x v="4"/>
    <x v="3"/>
    <s v="Schools shouldn’t be inspected. It is a waste of public money. Inspections cause horrendous stress and additional workload to all school staff._x000a_Who inspects inspectors. Who are they accountable to?"/>
    <x v="1"/>
    <x v="1"/>
    <x v="6"/>
    <x v="1"/>
    <x v="2"/>
    <x v="1"/>
    <x v="0"/>
    <x v="1"/>
    <x v="1"/>
    <s v="Schools shouldn’t be inspected. It is a waste of public money. Inspections cause horrendous stress and additional workload to all school staff._x000a_With a salary of over £80000 per inspector, that money would be better spent resourcing schools, smaller class sizes and sufficient support staff._x000a_If teachers taught 0.8 and had 0.2 prep there would be less burn out and stress."/>
    <x v="3"/>
    <x v="371"/>
    <x v="4"/>
    <x v="1"/>
    <x v="3"/>
    <x v="3"/>
    <x v="3"/>
    <x v="4"/>
    <x v="4"/>
    <x v="6"/>
    <x v="5"/>
    <x v="6"/>
    <x v="5"/>
    <x v="4"/>
    <x v="4"/>
    <x v="5"/>
    <x v="5"/>
    <x v="4"/>
    <x v="5"/>
    <x v="5"/>
    <x v="5"/>
    <x v="4"/>
    <x v="5"/>
    <x v="5"/>
    <x v="5"/>
    <x v="5"/>
    <x v="5"/>
    <x v="5"/>
    <x v="4"/>
    <x v="3"/>
    <x v="4"/>
    <x v="5"/>
    <x v="5"/>
    <x v="5"/>
    <x v="5"/>
    <x v="5"/>
    <x v="5"/>
    <x v="212"/>
    <x v="3"/>
    <x v="132"/>
    <x v="766"/>
    <x v="0"/>
    <x v="1"/>
    <x v="1"/>
    <x v="1"/>
    <x v="0"/>
    <m/>
    <m/>
    <m/>
    <m/>
    <s v="Other (please comment in the box below)"/>
    <s v="Schools shouldn’t be inspected. It is a waste of public money. Inspections cause horrendous stress and additional workload to all school staff."/>
    <m/>
    <m/>
    <m/>
    <m/>
    <m/>
    <m/>
    <m/>
    <m/>
    <m/>
    <x v="6"/>
    <x v="4"/>
    <s v="Schools shouldn’t be inspected. It is a waste of public money. Inspections cause horrendous stress and additional workload to all school staff."/>
    <s v="Individual"/>
    <x v="0"/>
    <s v="Other"/>
    <x v="19"/>
    <s v="Other, please state:"/>
    <s v="Partner of a staff member who has watched how school inspections destroy staff morale and confidence"/>
    <x v="0"/>
    <x v="0"/>
    <m/>
    <m/>
    <m/>
    <m/>
    <m/>
    <m/>
    <s v="Other, please state:"/>
    <s v="Partner of a staff member who has watched how school inspections destroy staff morale and confidence"/>
    <s v="Other, please state:"/>
    <s v="Partner of a staff member who has watched how school inspections destroy staff morale and confidence"/>
    <m/>
    <s v="The research is living with a staff member who has been knocked back by the horrendous stress and experience of the inspection process. _x000a_School inspections have not changed in the last 30 years and should never have been allowed to happen. They should stop"/>
    <s v="Publish response"/>
    <s v="ANON-E7Y6-N4QJ-8"/>
  </r>
  <r>
    <n v="1718"/>
    <s v="camp"/>
    <s v="c"/>
    <n v="1102"/>
    <m/>
    <x v="0"/>
    <x v="4"/>
    <x v="2"/>
    <x v="1"/>
    <x v="1"/>
    <x v="1"/>
    <x v="3"/>
    <m/>
    <x v="2"/>
    <m/>
    <x v="3"/>
    <m/>
    <x v="5"/>
    <x v="0"/>
    <x v="3"/>
    <m/>
    <x v="1"/>
    <x v="1"/>
    <x v="1"/>
    <x v="1"/>
    <x v="2"/>
    <x v="0"/>
    <x v="0"/>
    <x v="1"/>
    <x v="0"/>
    <m/>
    <x v="5"/>
    <x v="0"/>
    <x v="1"/>
    <x v="1"/>
    <x v="0"/>
    <x v="0"/>
    <x v="0"/>
    <x v="0"/>
    <x v="1"/>
    <x v="0"/>
    <x v="5"/>
    <x v="1"/>
    <x v="2"/>
    <x v="1"/>
    <x v="0"/>
    <x v="0"/>
    <x v="0"/>
    <x v="0"/>
    <x v="1"/>
    <x v="1"/>
    <x v="1"/>
    <x v="0"/>
    <x v="1"/>
    <x v="1"/>
    <x v="1"/>
    <x v="0"/>
    <x v="4"/>
    <x v="4"/>
    <x v="2"/>
    <x v="1"/>
    <x v="0"/>
    <x v="1"/>
    <x v="0"/>
    <x v="0"/>
    <x v="0"/>
    <x v="0"/>
    <x v="1"/>
    <x v="213"/>
    <x v="3"/>
    <x v="133"/>
    <x v="767"/>
    <x v="1"/>
    <x v="0"/>
    <x v="0"/>
    <x v="1"/>
    <x v="0"/>
    <s v="Recommendations for improvement"/>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m/>
    <m/>
    <m/>
    <m/>
    <s v="Clear explanation of what the school / local authority / proprietor of independent schools is expected to do next"/>
    <m/>
    <m/>
    <x v="3"/>
    <x v="1"/>
    <m/>
    <s v="Individual"/>
    <x v="0"/>
    <s v="Other"/>
    <x v="20"/>
    <s v="Other, please state:"/>
    <s v="Church Representative on North Ayrshire Council"/>
    <x v="0"/>
    <x v="0"/>
    <s v="Primary"/>
    <m/>
    <m/>
    <s v="Secondary"/>
    <m/>
    <m/>
    <m/>
    <m/>
    <s v="Not Answered"/>
    <m/>
    <m/>
    <m/>
    <s v="Do not publish response"/>
    <s v="ANON-E7Y6-N4CK-U"/>
  </r>
  <r>
    <n v="1719"/>
    <m/>
    <s v="c"/>
    <n v="51"/>
    <m/>
    <x v="0"/>
    <x v="4"/>
    <x v="1"/>
    <x v="3"/>
    <x v="0"/>
    <x v="0"/>
    <x v="0"/>
    <m/>
    <x v="0"/>
    <m/>
    <x v="4"/>
    <m/>
    <x v="0"/>
    <x v="1"/>
    <x v="2"/>
    <m/>
    <x v="0"/>
    <x v="0"/>
    <x v="0"/>
    <x v="0"/>
    <x v="1"/>
    <x v="1"/>
    <x v="0"/>
    <x v="0"/>
    <x v="0"/>
    <m/>
    <x v="0"/>
    <x v="0"/>
    <x v="3"/>
    <x v="0"/>
    <x v="0"/>
    <x v="0"/>
    <x v="1"/>
    <x v="2"/>
    <x v="3"/>
    <x v="0"/>
    <x v="3"/>
    <x v="0"/>
    <x v="2"/>
    <x v="0"/>
    <x v="0"/>
    <x v="0"/>
    <x v="1"/>
    <x v="1"/>
    <x v="1"/>
    <x v="1"/>
    <x v="1"/>
    <x v="0"/>
    <x v="1"/>
    <x v="0"/>
    <x v="1"/>
    <x v="0"/>
    <x v="2"/>
    <x v="2"/>
    <x v="3"/>
    <x v="0"/>
    <x v="2"/>
    <x v="0"/>
    <x v="0"/>
    <x v="1"/>
    <x v="4"/>
    <x v="0"/>
    <x v="1"/>
    <x v="0"/>
    <x v="1"/>
    <x v="0"/>
    <x v="1"/>
    <x v="0"/>
    <x v="0"/>
    <x v="0"/>
    <x v="1"/>
    <x v="0"/>
    <s v="Recommendations for improvement"/>
    <m/>
    <m/>
    <m/>
    <m/>
    <m/>
    <m/>
    <s v="Clear summary of strengths and areas for development"/>
    <m/>
    <m/>
    <s v="Examples of effective practice"/>
    <m/>
    <m/>
    <s v="Indication of the support needed to make improvements"/>
    <m/>
    <x v="2"/>
    <x v="2"/>
    <m/>
    <s v="Individual"/>
    <x v="0"/>
    <s v="Other"/>
    <x v="21"/>
    <s v="Employer / Industry"/>
    <m/>
    <x v="0"/>
    <x v="0"/>
    <m/>
    <m/>
    <m/>
    <m/>
    <m/>
    <m/>
    <s v="Other, please state:"/>
    <m/>
    <s v="Sector representative body/membership organisation"/>
    <m/>
    <m/>
    <m/>
    <s v="Do not publish response"/>
    <s v="ANON-E7Y6-NCUD-N"/>
  </r>
  <r>
    <n v="1720"/>
    <m/>
    <s v="c"/>
    <n v="363"/>
    <m/>
    <x v="0"/>
    <x v="4"/>
    <x v="3"/>
    <x v="5"/>
    <x v="0"/>
    <x v="0"/>
    <x v="0"/>
    <s v="Opportunities for pupil council to give their views and a selection of children from across the school chosen randomly"/>
    <x v="1"/>
    <s v="Staff should be given the opportunity to respond anonymously"/>
    <x v="4"/>
    <m/>
    <x v="2"/>
    <x v="2"/>
    <x v="0"/>
    <m/>
    <x v="1"/>
    <x v="1"/>
    <x v="0"/>
    <x v="1"/>
    <x v="0"/>
    <x v="0"/>
    <x v="1"/>
    <x v="0"/>
    <x v="0"/>
    <m/>
    <x v="0"/>
    <x v="0"/>
    <x v="1"/>
    <x v="1"/>
    <x v="0"/>
    <x v="0"/>
    <x v="0"/>
    <x v="1"/>
    <x v="1"/>
    <x v="0"/>
    <x v="5"/>
    <x v="0"/>
    <x v="0"/>
    <x v="0"/>
    <x v="0"/>
    <x v="2"/>
    <x v="0"/>
    <x v="0"/>
    <x v="0"/>
    <x v="0"/>
    <x v="0"/>
    <x v="1"/>
    <x v="0"/>
    <x v="0"/>
    <x v="1"/>
    <x v="0"/>
    <x v="0"/>
    <x v="0"/>
    <x v="0"/>
    <x v="1"/>
    <x v="0"/>
    <x v="1"/>
    <x v="0"/>
    <x v="1"/>
    <x v="2"/>
    <x v="1"/>
    <x v="0"/>
    <x v="0"/>
    <x v="0"/>
    <x v="0"/>
    <x v="297"/>
    <x v="0"/>
    <x v="0"/>
    <x v="0"/>
    <x v="1"/>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s v="Clear explanation of any inspection grades if these are part of the inspection"/>
    <m/>
    <m/>
    <m/>
    <m/>
    <m/>
    <x v="0"/>
    <x v="0"/>
    <m/>
    <s v="Individual"/>
    <x v="0"/>
    <s v="Other"/>
    <x v="21"/>
    <s v="Not Answered"/>
    <m/>
    <x v="0"/>
    <x v="0"/>
    <m/>
    <m/>
    <m/>
    <m/>
    <m/>
    <m/>
    <m/>
    <m/>
    <s v="Not Answered"/>
    <m/>
    <m/>
    <m/>
    <s v="Publish response"/>
    <s v="ANON-E7Y6-NCT2-2"/>
  </r>
  <r>
    <n v="1721"/>
    <m/>
    <s v="c"/>
    <n v="751"/>
    <m/>
    <x v="0"/>
    <x v="4"/>
    <x v="1"/>
    <x v="1"/>
    <x v="2"/>
    <x v="5"/>
    <x v="2"/>
    <s v="Ensure there is definitively no rehearsal as to what to state  to HMI about the school or experiences and no ‘prescribed’ mixture of students."/>
    <x v="0"/>
    <s v="Some staff are intimidated by inspections . Groups are  hand -picked by the majority of headteachers who will fly the flag for the school . More individual interviews from all areas of the curriculum should be a prerequisite."/>
    <x v="3"/>
    <m/>
    <x v="3"/>
    <x v="0"/>
    <x v="0"/>
    <s v="Schools should not be given notice of an inspection. I’m many cases the analogy is such that it is similar to a sticking plaster covering a    ‘’sore’ aka see the reality of school  life , warts and all , as the period before inspection for some schools  is fabrication….new policies , lick of paint , telling kids they can’t say anything bad about the school -that goes hand in hand some cases for staff too."/>
    <x v="4"/>
    <x v="5"/>
    <x v="1"/>
    <x v="2"/>
    <x v="1"/>
    <x v="0"/>
    <x v="1"/>
    <x v="0"/>
    <x v="0"/>
    <m/>
    <x v="2"/>
    <x v="372"/>
    <x v="3"/>
    <x v="0"/>
    <x v="1"/>
    <x v="1"/>
    <x v="1"/>
    <x v="2"/>
    <x v="1"/>
    <x v="1"/>
    <x v="3"/>
    <x v="0"/>
    <x v="0"/>
    <x v="0"/>
    <x v="0"/>
    <x v="0"/>
    <x v="0"/>
    <x v="0"/>
    <x v="1"/>
    <x v="1"/>
    <x v="1"/>
    <x v="1"/>
    <x v="1"/>
    <x v="1"/>
    <x v="1"/>
    <x v="0"/>
    <x v="0"/>
    <x v="0"/>
    <x v="2"/>
    <x v="1"/>
    <x v="0"/>
    <x v="1"/>
    <x v="0"/>
    <x v="0"/>
    <x v="2"/>
    <x v="0"/>
    <x v="1"/>
    <x v="0"/>
    <x v="1"/>
    <x v="0"/>
    <x v="768"/>
    <x v="1"/>
    <x v="0"/>
    <x v="1"/>
    <x v="0"/>
    <x v="0"/>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m/>
    <s v="Recommendations for improvement"/>
    <m/>
    <s v="Indication of the support needed to make improvements"/>
    <m/>
    <x v="0"/>
    <x v="1"/>
    <m/>
    <s v="Individual"/>
    <x v="0"/>
    <s v="Other"/>
    <x v="21"/>
    <s v="Not Answered"/>
    <s v="Ed. Consultant"/>
    <x v="0"/>
    <x v="0"/>
    <m/>
    <m/>
    <m/>
    <s v="Secondary"/>
    <m/>
    <m/>
    <m/>
    <m/>
    <s v="Sector representative body/membership organisation"/>
    <m/>
    <m/>
    <m/>
    <s v="Publish response"/>
    <s v="ANON-E7Y6-NXMJ-8"/>
  </r>
  <r>
    <n v="1722"/>
    <m/>
    <s v="c"/>
    <n v="25"/>
    <m/>
    <x v="0"/>
    <x v="4"/>
    <x v="2"/>
    <x v="5"/>
    <x v="0"/>
    <x v="0"/>
    <x v="2"/>
    <s v="Discussion forums with their peers."/>
    <x v="1"/>
    <s v="All staff should be included in discussions not just senior staff."/>
    <x v="3"/>
    <m/>
    <x v="3"/>
    <x v="0"/>
    <x v="3"/>
    <s v="I think maybe every 2 to 3 years or when a concern is highlighted.Anything else problems can go unaddressed."/>
    <x v="4"/>
    <x v="5"/>
    <x v="0"/>
    <x v="1"/>
    <x v="1"/>
    <x v="0"/>
    <x v="0"/>
    <x v="1"/>
    <x v="0"/>
    <m/>
    <x v="0"/>
    <x v="0"/>
    <x v="0"/>
    <x v="0"/>
    <x v="0"/>
    <x v="0"/>
    <x v="1"/>
    <x v="1"/>
    <x v="0"/>
    <x v="5"/>
    <x v="6"/>
    <x v="4"/>
    <x v="2"/>
    <x v="1"/>
    <x v="0"/>
    <x v="2"/>
    <x v="1"/>
    <x v="1"/>
    <x v="1"/>
    <x v="1"/>
    <x v="1"/>
    <x v="0"/>
    <x v="0"/>
    <x v="1"/>
    <x v="1"/>
    <x v="0"/>
    <x v="0"/>
    <x v="0"/>
    <x v="0"/>
    <x v="1"/>
    <x v="0"/>
    <x v="1"/>
    <x v="0"/>
    <x v="0"/>
    <x v="0"/>
    <x v="0"/>
    <x v="1"/>
    <x v="0"/>
    <x v="0"/>
    <x v="0"/>
    <x v="769"/>
    <x v="1"/>
    <x v="0"/>
    <x v="0"/>
    <x v="0"/>
    <x v="0"/>
    <s v="Recommendations for improvement"/>
    <s v="Clear explanation of what the school / local authority / proprietor of independent schools is expected to do next"/>
    <s v="Indication of the support needed to make improvements"/>
    <m/>
    <m/>
    <m/>
    <m/>
    <s v="Clear summary of strengths and areas for development"/>
    <m/>
    <m/>
    <m/>
    <s v="Recommendations for improvement"/>
    <s v="Clear explanation of what the school / local authority / proprietor of independent schools is expected to do next"/>
    <m/>
    <m/>
    <x v="1"/>
    <x v="0"/>
    <m/>
    <s v="Individual"/>
    <x v="0"/>
    <s v="Other"/>
    <x v="21"/>
    <s v="Other, please state:"/>
    <s v="Lay person"/>
    <x v="0"/>
    <x v="0"/>
    <m/>
    <m/>
    <m/>
    <m/>
    <m/>
    <m/>
    <m/>
    <m/>
    <s v="Not Answered"/>
    <m/>
    <m/>
    <m/>
    <s v="Publish response"/>
    <s v="ANON-E7Y6-NCQV-3"/>
  </r>
  <r>
    <n v="1723"/>
    <m/>
    <s v="c"/>
    <n v="235"/>
    <m/>
    <x v="0"/>
    <x v="4"/>
    <x v="0"/>
    <x v="4"/>
    <x v="6"/>
    <x v="3"/>
    <x v="5"/>
    <m/>
    <x v="6"/>
    <m/>
    <x v="5"/>
    <m/>
    <x v="4"/>
    <x v="0"/>
    <x v="0"/>
    <m/>
    <x v="2"/>
    <x v="0"/>
    <x v="4"/>
    <x v="0"/>
    <x v="2"/>
    <x v="1"/>
    <x v="0"/>
    <x v="1"/>
    <x v="0"/>
    <m/>
    <x v="2"/>
    <x v="0"/>
    <x v="5"/>
    <x v="0"/>
    <x v="0"/>
    <x v="0"/>
    <x v="0"/>
    <x v="0"/>
    <x v="0"/>
    <x v="1"/>
    <x v="0"/>
    <x v="1"/>
    <x v="2"/>
    <x v="1"/>
    <x v="0"/>
    <x v="2"/>
    <x v="0"/>
    <x v="0"/>
    <x v="1"/>
    <x v="0"/>
    <x v="0"/>
    <x v="0"/>
    <x v="1"/>
    <x v="1"/>
    <x v="1"/>
    <x v="0"/>
    <x v="0"/>
    <x v="4"/>
    <x v="2"/>
    <x v="1"/>
    <x v="0"/>
    <x v="1"/>
    <x v="0"/>
    <x v="1"/>
    <x v="0"/>
    <x v="0"/>
    <x v="1"/>
    <x v="0"/>
    <x v="0"/>
    <x v="0"/>
    <x v="726"/>
    <x v="1"/>
    <x v="0"/>
    <x v="1"/>
    <x v="0"/>
    <x v="0"/>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s v="Clear explanation of any inspection grades if these are part of the inspection"/>
    <m/>
    <s v="Recommendations for improvement"/>
    <s v="Clear explanation of what the school / local authority / proprietor of independent schools is expected to do next"/>
    <s v="Indication of the support needed to make improvements"/>
    <m/>
    <x v="0"/>
    <x v="1"/>
    <m/>
    <s v="Individual"/>
    <x v="0"/>
    <s v="Other"/>
    <x v="22"/>
    <s v="Not Answered"/>
    <m/>
    <x v="0"/>
    <x v="0"/>
    <m/>
    <m/>
    <m/>
    <m/>
    <m/>
    <m/>
    <m/>
    <m/>
    <s v="Not Answered"/>
    <m/>
    <m/>
    <m/>
    <s v="Do not publish response"/>
    <s v="ANON-E7Y6-NC6Q-3"/>
  </r>
  <r>
    <n v="1724"/>
    <m/>
    <s v="b"/>
    <n v="379"/>
    <m/>
    <x v="0"/>
    <x v="4"/>
    <x v="3"/>
    <x v="3"/>
    <x v="4"/>
    <x v="5"/>
    <x v="4"/>
    <m/>
    <x v="5"/>
    <m/>
    <x v="4"/>
    <m/>
    <x v="5"/>
    <x v="1"/>
    <x v="2"/>
    <m/>
    <x v="3"/>
    <x v="2"/>
    <x v="0"/>
    <x v="1"/>
    <x v="1"/>
    <x v="1"/>
    <x v="1"/>
    <x v="1"/>
    <x v="0"/>
    <m/>
    <x v="2"/>
    <x v="0"/>
    <x v="0"/>
    <x v="0"/>
    <x v="1"/>
    <x v="1"/>
    <x v="1"/>
    <x v="1"/>
    <x v="0"/>
    <x v="2"/>
    <x v="1"/>
    <x v="2"/>
    <x v="3"/>
    <x v="3"/>
    <x v="2"/>
    <x v="3"/>
    <x v="2"/>
    <x v="2"/>
    <x v="3"/>
    <x v="2"/>
    <x v="2"/>
    <x v="2"/>
    <x v="2"/>
    <x v="3"/>
    <x v="2"/>
    <x v="2"/>
    <x v="3"/>
    <x v="3"/>
    <x v="1"/>
    <x v="2"/>
    <x v="1"/>
    <x v="2"/>
    <x v="2"/>
    <x v="3"/>
    <x v="3"/>
    <x v="2"/>
    <x v="2"/>
    <x v="0"/>
    <x v="0"/>
    <x v="0"/>
    <x v="1"/>
    <x v="1"/>
    <x v="0"/>
    <x v="0"/>
    <x v="1"/>
    <x v="1"/>
    <s v="Recommendations for improvement"/>
    <s v="Clear explanation of what the school / local authority / proprietor of independent schools is expected to do next"/>
    <s v="Indication of the support needed to make improvements"/>
    <s v="Any planned follow-up activity by HM Inspectors"/>
    <m/>
    <m/>
    <m/>
    <m/>
    <m/>
    <m/>
    <s v="Examples of effective practice"/>
    <s v="Recommendations for improvement"/>
    <s v="Clear explanation of what the school / local authority / proprietor of independent schools is expected to do next"/>
    <m/>
    <m/>
    <x v="0"/>
    <x v="0"/>
    <m/>
    <s v="Group"/>
    <x v="0"/>
    <s v="Other"/>
    <x v="22"/>
    <s v="Not Answered"/>
    <m/>
    <x v="0"/>
    <x v="0"/>
    <m/>
    <m/>
    <m/>
    <m/>
    <m/>
    <m/>
    <m/>
    <m/>
    <s v="Not Answered"/>
    <m/>
    <m/>
    <m/>
    <s v="Publish response"/>
    <s v="ANON-E7Y6-NCEQ-J"/>
  </r>
  <r>
    <n v="1725"/>
    <m/>
    <s v="c"/>
    <n v="676"/>
    <m/>
    <x v="0"/>
    <x v="4"/>
    <x v="0"/>
    <x v="2"/>
    <x v="3"/>
    <x v="5"/>
    <x v="2"/>
    <s v="Pupils should be picked at random and not coached by staff beforehand"/>
    <x v="1"/>
    <s v="These should be anonymous so staff can openly discuss concerns.  Focus groups can be used to draw out more distractions from the questionnaires"/>
    <x v="2"/>
    <s v="Focus groups are handpicked by school staff who normally say what school have advised them on in a briefing session.   Parent council chair will normally be the same, for true feedback speak to parents in the playground or set up secure messaging a few days prior to inspection or during inspection"/>
    <x v="3"/>
    <x v="0"/>
    <x v="0"/>
    <m/>
    <x v="3"/>
    <x v="2"/>
    <x v="0"/>
    <x v="1"/>
    <x v="1"/>
    <x v="0"/>
    <x v="1"/>
    <x v="0"/>
    <x v="0"/>
    <m/>
    <x v="2"/>
    <x v="0"/>
    <x v="6"/>
    <x v="2"/>
    <x v="1"/>
    <x v="0"/>
    <x v="0"/>
    <x v="1"/>
    <x v="0"/>
    <x v="0"/>
    <x v="0"/>
    <x v="1"/>
    <x v="0"/>
    <x v="2"/>
    <x v="0"/>
    <x v="2"/>
    <x v="1"/>
    <x v="1"/>
    <x v="2"/>
    <x v="0"/>
    <x v="0"/>
    <x v="1"/>
    <x v="1"/>
    <x v="0"/>
    <x v="0"/>
    <x v="0"/>
    <x v="2"/>
    <x v="0"/>
    <x v="2"/>
    <x v="0"/>
    <x v="2"/>
    <x v="0"/>
    <x v="0"/>
    <x v="0"/>
    <x v="0"/>
    <x v="1"/>
    <x v="1"/>
    <x v="0"/>
    <x v="1"/>
    <x v="134"/>
    <x v="770"/>
    <x v="0"/>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s v="Ensure reports are easily accessible to all"/>
    <m/>
    <s v="Clear summary of strengths and areas for development"/>
    <m/>
    <m/>
    <m/>
    <s v="Recommendations for improvement"/>
    <s v="Clear explanation of what the school / local authority / proprietor of independent schools is expected to do next"/>
    <m/>
    <m/>
    <x v="3"/>
    <x v="0"/>
    <m/>
    <s v="Individual"/>
    <x v="0"/>
    <s v="Other"/>
    <x v="22"/>
    <s v="Not Answered"/>
    <m/>
    <x v="0"/>
    <x v="0"/>
    <m/>
    <m/>
    <m/>
    <m/>
    <m/>
    <m/>
    <m/>
    <m/>
    <s v="Not Answered"/>
    <m/>
    <m/>
    <m/>
    <s v="Do not publish response"/>
    <s v="ANON-E7Y6-NX2R-N"/>
  </r>
  <r>
    <n v="1726"/>
    <m/>
    <s v="c"/>
    <n v="995"/>
    <m/>
    <x v="0"/>
    <x v="4"/>
    <x v="3"/>
    <x v="3"/>
    <x v="2"/>
    <x v="2"/>
    <x v="2"/>
    <s v="Have a random sampling of young people who completed surveys discuss in more detail the reason behind their decisions to give a fuller picture of the data generated."/>
    <x v="0"/>
    <s v="Staff questionnaires should also include questions regarding training opportunities, non contact time, workload and health and wellbeing of staff. This can have a significant impact on the quality of teaching and learning for young people when the largest resources (staff) are affected positively and negatively by the factors mentioned above. By collating this data gives a more hollistic view of the school from a staff perspective."/>
    <x v="3"/>
    <m/>
    <x v="5"/>
    <x v="1"/>
    <x v="0"/>
    <s v="5 years is a sufficient amount of time for good practice to become embedded and give a good account of a schools progress. Every school has the same duty of care to provide quality teaching and learning for all, therefore all should be treated equally."/>
    <x v="2"/>
    <x v="4"/>
    <x v="0"/>
    <x v="0"/>
    <x v="3"/>
    <x v="0"/>
    <x v="0"/>
    <x v="1"/>
    <x v="0"/>
    <m/>
    <x v="1"/>
    <x v="0"/>
    <x v="5"/>
    <x v="1"/>
    <x v="0"/>
    <x v="0"/>
    <x v="1"/>
    <x v="1"/>
    <x v="0"/>
    <x v="0"/>
    <x v="6"/>
    <x v="0"/>
    <x v="2"/>
    <x v="0"/>
    <x v="0"/>
    <x v="2"/>
    <x v="0"/>
    <x v="1"/>
    <x v="0"/>
    <x v="0"/>
    <x v="0"/>
    <x v="2"/>
    <x v="1"/>
    <x v="1"/>
    <x v="1"/>
    <x v="1"/>
    <x v="0"/>
    <x v="0"/>
    <x v="0"/>
    <x v="1"/>
    <x v="0"/>
    <x v="1"/>
    <x v="0"/>
    <x v="2"/>
    <x v="0"/>
    <x v="0"/>
    <x v="1"/>
    <x v="214"/>
    <x v="0"/>
    <x v="0"/>
    <x v="77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m/>
    <s v="Clear explanation of what the school / local authority / proprietor of independent schools is expected to do next"/>
    <m/>
    <s v="Any planned follow-up activity by HM Inspectors"/>
    <x v="4"/>
    <x v="2"/>
    <m/>
    <s v="Individual"/>
    <x v="0"/>
    <s v="Other"/>
    <x v="22"/>
    <s v="Not Answered"/>
    <m/>
    <x v="0"/>
    <x v="0"/>
    <m/>
    <m/>
    <s v="Public Sector"/>
    <m/>
    <m/>
    <m/>
    <m/>
    <m/>
    <s v="Local authority"/>
    <m/>
    <m/>
    <m/>
    <s v="Do not publish response"/>
    <s v="ANON-E7Y6-N48D-9"/>
  </r>
  <r>
    <n v="1727"/>
    <m/>
    <s v="c"/>
    <n v="1026"/>
    <m/>
    <x v="0"/>
    <x v="4"/>
    <x v="0"/>
    <x v="0"/>
    <x v="0"/>
    <x v="0"/>
    <x v="3"/>
    <m/>
    <x v="2"/>
    <m/>
    <x v="3"/>
    <m/>
    <x v="1"/>
    <x v="0"/>
    <x v="3"/>
    <s v="The questionnaire is all about inspections and although it may come up in another section it isn't asking whether the current approach or 'inspection' should take place at all. This may be premature but why can't we invest in Scotland on having pedagogy teams working with different authorities/schools on a cycle of working on different curricular areas and then they'd come back to review what they'd worked on together. It would remove the absolute fear and stress around inspections and improvement would come because there's collaboration and agreeing together collectively...doing with..not done to...this could be an opportunity to change not keep status quo with a bit of tweaking"/>
    <x v="1"/>
    <x v="2"/>
    <x v="0"/>
    <x v="1"/>
    <x v="2"/>
    <x v="0"/>
    <x v="0"/>
    <x v="1"/>
    <x v="0"/>
    <s v="I just think the inspection process has been the same approach fir such a long time.. it is politically driven and is it the best way to improve schools can we not think out the box be more creative.. this is coming amidst a profession in crisis ....is anyone listening.. expectations are so high amidst declining budgets and no way near enough staff to cope with ASN ..come and work with us in schools..."/>
    <x v="3"/>
    <x v="373"/>
    <x v="6"/>
    <x v="0"/>
    <x v="2"/>
    <x v="2"/>
    <x v="2"/>
    <x v="3"/>
    <x v="0"/>
    <x v="1"/>
    <x v="0"/>
    <x v="1"/>
    <x v="4"/>
    <x v="0"/>
    <x v="1"/>
    <x v="1"/>
    <x v="1"/>
    <x v="1"/>
    <x v="4"/>
    <x v="4"/>
    <x v="0"/>
    <x v="5"/>
    <x v="0"/>
    <x v="0"/>
    <x v="0"/>
    <x v="1"/>
    <x v="2"/>
    <x v="2"/>
    <x v="0"/>
    <x v="0"/>
    <x v="2"/>
    <x v="0"/>
    <x v="4"/>
    <x v="1"/>
    <x v="4"/>
    <x v="2"/>
    <x v="0"/>
    <x v="215"/>
    <x v="3"/>
    <x v="135"/>
    <x v="772"/>
    <x v="0"/>
    <x v="0"/>
    <x v="1"/>
    <x v="1"/>
    <x v="0"/>
    <m/>
    <m/>
    <m/>
    <m/>
    <m/>
    <s v="Again...my whole point through ...this all pre determines that the current system will stay with a few tweaks...if ever there was a chance to change something as with the curriculum review now is the time but it's too political....it's an 'easy' process...gather all the 'goods'...'satisfactory' across Scotland etc ..there's your picture of education in Scotland...you know it is extremely more nuanced than that...work with us...you're always telling us we should work collaboratively...are there themes in education we could all work together on..share practice...that's what the cross local authority teams were supposed to do.."/>
    <s v="Language and content which reflects the context of the school"/>
    <m/>
    <m/>
    <m/>
    <m/>
    <m/>
    <m/>
    <m/>
    <m/>
    <x v="6"/>
    <x v="4"/>
    <s v="No surprise that I am again raising the question...why 'inspect'? How about...thematic review approach in  areas different for primary, secondary..special..although we are all really special schools..what are the common themes...plan collaborative work for authorities....pedagogy teams work in schools..learning communities....then they come back....and review progress...a cycle for different areas of curriculum  authority reviews of safeguarding etc happen anyway.. reduce your scope..make it more quality...pedagogy! It is so incredibly challenging just now...this type of approach has been the same...and it won't change...thank you sincerely for asking though"/>
    <s v="Individual"/>
    <x v="0"/>
    <s v="Other"/>
    <x v="22"/>
    <s v="Not Answered"/>
    <m/>
    <x v="0"/>
    <x v="0"/>
    <m/>
    <m/>
    <m/>
    <m/>
    <m/>
    <m/>
    <m/>
    <m/>
    <s v="Not Answered"/>
    <m/>
    <m/>
    <m/>
    <s v="Do not publish response"/>
    <s v="ANON-E7Y6-N4UA-3"/>
  </r>
  <r>
    <n v="1728"/>
    <m/>
    <s v="c"/>
    <n v="935"/>
    <m/>
    <x v="0"/>
    <x v="4"/>
    <x v="0"/>
    <x v="0"/>
    <x v="1"/>
    <x v="0"/>
    <x v="0"/>
    <s v="Children should be able to voice their thoughts freely to the visitors to their setting during the inspection period. Confidence  in children may grow as the length of the inspection increases which may allow children to voice opinions and answer questions._x000a_Children may have confidence to showcase their next steps, journal or vocalise their interest and floor book work on their current topic/ topics of interest or even a provocation that was set out during the inspection period. If children need encouragement to do this then this may come from a practitioner or teacher ."/>
    <x v="0"/>
    <s v="As stated questionnaires which may or may not be anonymous would aid staff in giving their views and meaningful direct conversations would be of benefit. _x000a_Seeking staff views on a more regular basis though may help them become more confident not only in their reflective practice but in their tendency to share important information not only during the inspection but throughout the year._x000a_information."/>
    <x v="2"/>
    <s v="Parents/carers should be offered a drop in opportunity with one of the inspection team and even a brief feedback opportunity."/>
    <x v="3"/>
    <x v="0"/>
    <x v="0"/>
    <m/>
    <x v="4"/>
    <x v="5"/>
    <x v="2"/>
    <x v="2"/>
    <x v="0"/>
    <x v="0"/>
    <x v="1"/>
    <x v="0"/>
    <x v="0"/>
    <m/>
    <x v="2"/>
    <x v="374"/>
    <x v="0"/>
    <x v="0"/>
    <x v="0"/>
    <x v="0"/>
    <x v="0"/>
    <x v="0"/>
    <x v="0"/>
    <x v="1"/>
    <x v="0"/>
    <x v="1"/>
    <x v="0"/>
    <x v="1"/>
    <x v="0"/>
    <x v="0"/>
    <x v="0"/>
    <x v="0"/>
    <x v="1"/>
    <x v="1"/>
    <x v="1"/>
    <x v="0"/>
    <x v="1"/>
    <x v="1"/>
    <x v="1"/>
    <x v="0"/>
    <x v="4"/>
    <x v="4"/>
    <x v="2"/>
    <x v="1"/>
    <x v="0"/>
    <x v="1"/>
    <x v="0"/>
    <x v="0"/>
    <x v="0"/>
    <x v="0"/>
    <x v="1"/>
    <x v="0"/>
    <x v="0"/>
    <x v="0"/>
    <x v="773"/>
    <x v="1"/>
    <x v="0"/>
    <x v="0"/>
    <x v="1"/>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m/>
    <s v="Clear explanation of what the school / local authority / proprietor of independent schools is expected to do next"/>
    <m/>
    <m/>
    <x v="2"/>
    <x v="0"/>
    <m/>
    <s v="Individual"/>
    <x v="0"/>
    <s v="Other"/>
    <x v="24"/>
    <s v="Employer / Industry"/>
    <m/>
    <x v="1"/>
    <x v="0"/>
    <m/>
    <m/>
    <m/>
    <m/>
    <m/>
    <m/>
    <m/>
    <m/>
    <s v="Not Answered"/>
    <m/>
    <m/>
    <m/>
    <s v="Publish response"/>
    <s v="ANON-E7Y6-NXA9-B"/>
  </r>
  <r>
    <n v="1729"/>
    <m/>
    <s v="c"/>
    <n v="954"/>
    <m/>
    <x v="0"/>
    <x v="4"/>
    <x v="2"/>
    <x v="2"/>
    <x v="0"/>
    <x v="0"/>
    <x v="2"/>
    <m/>
    <x v="1"/>
    <m/>
    <x v="2"/>
    <m/>
    <x v="5"/>
    <x v="1"/>
    <x v="1"/>
    <m/>
    <x v="2"/>
    <x v="0"/>
    <x v="0"/>
    <x v="0"/>
    <x v="3"/>
    <x v="1"/>
    <x v="1"/>
    <x v="1"/>
    <x v="0"/>
    <m/>
    <x v="3"/>
    <x v="375"/>
    <x v="0"/>
    <x v="2"/>
    <x v="0"/>
    <x v="0"/>
    <x v="0"/>
    <x v="1"/>
    <x v="2"/>
    <x v="2"/>
    <x v="1"/>
    <x v="2"/>
    <x v="3"/>
    <x v="3"/>
    <x v="2"/>
    <x v="3"/>
    <x v="2"/>
    <x v="2"/>
    <x v="3"/>
    <x v="2"/>
    <x v="2"/>
    <x v="2"/>
    <x v="2"/>
    <x v="3"/>
    <x v="2"/>
    <x v="2"/>
    <x v="3"/>
    <x v="3"/>
    <x v="1"/>
    <x v="2"/>
    <x v="1"/>
    <x v="2"/>
    <x v="2"/>
    <x v="3"/>
    <x v="3"/>
    <x v="2"/>
    <x v="2"/>
    <x v="0"/>
    <x v="3"/>
    <x v="136"/>
    <x v="774"/>
    <x v="0"/>
    <x v="0"/>
    <x v="1"/>
    <x v="1"/>
    <x v="1"/>
    <m/>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m/>
    <s v="Clear explanation of what the school / local authority / proprietor of independent schools is expected to do next"/>
    <m/>
    <s v="Any planned follow-up activity by HM Inspectors"/>
    <x v="4"/>
    <x v="0"/>
    <s v="Saves a school being &quot;labelled&quot; if they get a followup"/>
    <s v="Individual"/>
    <x v="0"/>
    <s v="Other"/>
    <x v="24"/>
    <s v="Not Answered"/>
    <s v="Lay member"/>
    <x v="0"/>
    <x v="0"/>
    <m/>
    <m/>
    <m/>
    <m/>
    <m/>
    <m/>
    <m/>
    <s v="I  cover independent primary and secondary"/>
    <s v="Not Answered"/>
    <m/>
    <m/>
    <m/>
    <s v="Do not publish response"/>
    <s v="ANON-E7Y6-N433-K"/>
  </r>
  <r>
    <n v="1730"/>
    <m/>
    <s v="c"/>
    <n v="561"/>
    <m/>
    <x v="0"/>
    <x v="4"/>
    <x v="0"/>
    <x v="0"/>
    <x v="1"/>
    <x v="6"/>
    <x v="3"/>
    <m/>
    <x v="0"/>
    <s v="There should be electronic surveys and comments forms which can be filled out anonymously so that staff  can be completely honest."/>
    <x v="2"/>
    <s v="It would be good for parents to have the opportunity to speak with inspectors should they choose to so having open sessions available would be good however they would need to offer times outside of school hours for parents that work as often these parents can't be available during school hours."/>
    <x v="3"/>
    <x v="2"/>
    <x v="4"/>
    <s v="Inspections cause a high level of stress to everyone involved and don't really add anything to the school. If the profession were trusted and the schools run well and supported by the council the inspections should not be necessary."/>
    <x v="1"/>
    <x v="2"/>
    <x v="1"/>
    <x v="1"/>
    <x v="1"/>
    <x v="0"/>
    <x v="1"/>
    <x v="1"/>
    <x v="0"/>
    <m/>
    <x v="1"/>
    <x v="376"/>
    <x v="5"/>
    <x v="3"/>
    <x v="0"/>
    <x v="0"/>
    <x v="1"/>
    <x v="2"/>
    <x v="0"/>
    <x v="1"/>
    <x v="2"/>
    <x v="1"/>
    <x v="1"/>
    <x v="2"/>
    <x v="1"/>
    <x v="2"/>
    <x v="1"/>
    <x v="3"/>
    <x v="0"/>
    <x v="0"/>
    <x v="1"/>
    <x v="3"/>
    <x v="0"/>
    <x v="0"/>
    <x v="0"/>
    <x v="1"/>
    <x v="2"/>
    <x v="2"/>
    <x v="0"/>
    <x v="0"/>
    <x v="2"/>
    <x v="0"/>
    <x v="1"/>
    <x v="4"/>
    <x v="2"/>
    <x v="1"/>
    <x v="3"/>
    <x v="216"/>
    <x v="0"/>
    <x v="0"/>
    <x v="775"/>
    <x v="0"/>
    <x v="0"/>
    <x v="1"/>
    <x v="1"/>
    <x v="0"/>
    <s v="Recommendations for improvement"/>
    <s v="Clear explanation of what the school / local authority / proprietor of independent schools is expected to do next"/>
    <m/>
    <m/>
    <s v="Other (please comment in the box below)"/>
    <s v="What resources are going to provided in order to help with improvement. Why they think specific think require to be improved. A chance for the staff to dispute things before it is published to resolve any misunderstandings."/>
    <m/>
    <s v="Clear summary of strengths and areas for development"/>
    <m/>
    <m/>
    <m/>
    <s v="Recommendations for improvement"/>
    <s v="Clear explanation of what the school / local authority / proprietor of independent schools is expected to do next"/>
    <s v="Indication of the support needed to make improvements"/>
    <m/>
    <x v="2"/>
    <x v="4"/>
    <s v="If recommendations are made then HMI should come in and demonstrate how these should look in the school. They should try to teach the classes so they can see if the recommendations are actual practical to be done within a working day, with the children who attend the school."/>
    <s v="Individual"/>
    <x v="0"/>
    <s v="Other"/>
    <x v="25"/>
    <s v="Not Answered"/>
    <m/>
    <x v="0"/>
    <x v="0"/>
    <m/>
    <m/>
    <m/>
    <m/>
    <m/>
    <m/>
    <m/>
    <m/>
    <s v="Not Answered"/>
    <m/>
    <m/>
    <m/>
    <s v="Publish response"/>
    <s v="ANON-E7Y6-NXSS-Q"/>
  </r>
  <r>
    <n v="1731"/>
    <m/>
    <s v="c"/>
    <n v="326"/>
    <m/>
    <x v="0"/>
    <x v="4"/>
    <x v="2"/>
    <x v="2"/>
    <x v="0"/>
    <x v="1"/>
    <x v="0"/>
    <s v="Wider access to pupil focus groups. At present it seems to be the case that the headteacher selects which pupils participate in focus groups and only a small group takes part. To give more pupils a chance to take part in these focus groups perhaps these could be on a drop-in basis so any pupil who wishes to share their views can do so._x000a__x000a_Moving forward inspectors could also make use of more informal settings in which to speak to pupils such as making use of break times and lunchtimes to interact with pupils. For example, when I was at school and an inspection took place I recall some of the inspectors spending time in the cafeteria at lunchtime and having lunch with some pupils."/>
    <x v="0"/>
    <m/>
    <x v="0"/>
    <s v="Ensure parents and carers have wider opportunities to meet inspectors perhaps by offering focus group times in the late afternoon and evening outside of people's work hours."/>
    <x v="2"/>
    <x v="0"/>
    <x v="1"/>
    <m/>
    <x v="0"/>
    <x v="3"/>
    <x v="2"/>
    <x v="0"/>
    <x v="3"/>
    <x v="1"/>
    <x v="0"/>
    <x v="1"/>
    <x v="0"/>
    <m/>
    <x v="3"/>
    <x v="377"/>
    <x v="0"/>
    <x v="2"/>
    <x v="0"/>
    <x v="0"/>
    <x v="0"/>
    <x v="1"/>
    <x v="0"/>
    <x v="0"/>
    <x v="0"/>
    <x v="1"/>
    <x v="2"/>
    <x v="1"/>
    <x v="0"/>
    <x v="2"/>
    <x v="1"/>
    <x v="1"/>
    <x v="1"/>
    <x v="1"/>
    <x v="1"/>
    <x v="1"/>
    <x v="1"/>
    <x v="3"/>
    <x v="1"/>
    <x v="1"/>
    <x v="0"/>
    <x v="0"/>
    <x v="0"/>
    <x v="1"/>
    <x v="2"/>
    <x v="0"/>
    <x v="0"/>
    <x v="2"/>
    <x v="2"/>
    <x v="1"/>
    <x v="0"/>
    <x v="217"/>
    <x v="1"/>
    <x v="137"/>
    <x v="776"/>
    <x v="0"/>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s v="Recommendations for improvement"/>
    <m/>
    <m/>
    <m/>
    <x v="5"/>
    <x v="0"/>
    <m/>
    <s v="Individual"/>
    <x v="0"/>
    <s v="Other"/>
    <x v="25"/>
    <s v="Other, please state:"/>
    <s v="Member of the public"/>
    <x v="0"/>
    <x v="0"/>
    <m/>
    <m/>
    <m/>
    <m/>
    <m/>
    <s v="Third Sector"/>
    <m/>
    <m/>
    <s v="Not Answered"/>
    <m/>
    <m/>
    <m/>
    <s v="Do not publish response"/>
    <s v="ANON-E7Y6-NCNC-D"/>
  </r>
  <r>
    <n v="1732"/>
    <m/>
    <s v="c"/>
    <n v="924"/>
    <m/>
    <x v="0"/>
    <x v="4"/>
    <x v="2"/>
    <x v="2"/>
    <x v="0"/>
    <x v="2"/>
    <x v="2"/>
    <m/>
    <x v="0"/>
    <m/>
    <x v="0"/>
    <m/>
    <x v="6"/>
    <x v="0"/>
    <x v="1"/>
    <m/>
    <x v="2"/>
    <x v="0"/>
    <x v="3"/>
    <x v="0"/>
    <x v="3"/>
    <x v="0"/>
    <x v="0"/>
    <x v="1"/>
    <x v="0"/>
    <m/>
    <x v="0"/>
    <x v="0"/>
    <x v="1"/>
    <x v="2"/>
    <x v="0"/>
    <x v="0"/>
    <x v="0"/>
    <x v="0"/>
    <x v="1"/>
    <x v="1"/>
    <x v="0"/>
    <x v="0"/>
    <x v="2"/>
    <x v="1"/>
    <x v="0"/>
    <x v="0"/>
    <x v="0"/>
    <x v="1"/>
    <x v="1"/>
    <x v="1"/>
    <x v="1"/>
    <x v="0"/>
    <x v="1"/>
    <x v="1"/>
    <x v="1"/>
    <x v="0"/>
    <x v="4"/>
    <x v="4"/>
    <x v="2"/>
    <x v="1"/>
    <x v="0"/>
    <x v="0"/>
    <x v="0"/>
    <x v="0"/>
    <x v="0"/>
    <x v="0"/>
    <x v="1"/>
    <x v="0"/>
    <x v="0"/>
    <x v="0"/>
    <x v="777"/>
    <x v="1"/>
    <x v="0"/>
    <x v="0"/>
    <x v="1"/>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m/>
    <s v="Clear explanation of what the school / local authority / proprietor of independent schools is expected to do next"/>
    <m/>
    <m/>
    <x v="4"/>
    <x v="0"/>
    <m/>
    <s v="Individual"/>
    <x v="0"/>
    <s v="Other"/>
    <x v="26"/>
    <s v="Not Answered"/>
    <m/>
    <x v="0"/>
    <x v="0"/>
    <m/>
    <m/>
    <m/>
    <m/>
    <m/>
    <m/>
    <m/>
    <m/>
    <s v="Not Answered"/>
    <m/>
    <m/>
    <m/>
    <s v="Do not publish response"/>
    <s v="ANON-E7Y6-NXAQ-3"/>
  </r>
  <r>
    <n v="1733"/>
    <m/>
    <s v="c"/>
    <n v="929"/>
    <m/>
    <x v="0"/>
    <x v="4"/>
    <x v="2"/>
    <x v="5"/>
    <x v="1"/>
    <x v="0"/>
    <x v="3"/>
    <m/>
    <x v="2"/>
    <m/>
    <x v="3"/>
    <m/>
    <x v="0"/>
    <x v="0"/>
    <x v="2"/>
    <m/>
    <x v="1"/>
    <x v="1"/>
    <x v="1"/>
    <x v="1"/>
    <x v="0"/>
    <x v="1"/>
    <x v="0"/>
    <x v="0"/>
    <x v="0"/>
    <m/>
    <x v="0"/>
    <x v="0"/>
    <x v="5"/>
    <x v="1"/>
    <x v="1"/>
    <x v="1"/>
    <x v="1"/>
    <x v="1"/>
    <x v="0"/>
    <x v="1"/>
    <x v="5"/>
    <x v="1"/>
    <x v="2"/>
    <x v="0"/>
    <x v="0"/>
    <x v="4"/>
    <x v="1"/>
    <x v="1"/>
    <x v="0"/>
    <x v="0"/>
    <x v="1"/>
    <x v="1"/>
    <x v="0"/>
    <x v="0"/>
    <x v="0"/>
    <x v="1"/>
    <x v="2"/>
    <x v="0"/>
    <x v="0"/>
    <x v="0"/>
    <x v="0"/>
    <x v="0"/>
    <x v="1"/>
    <x v="4"/>
    <x v="4"/>
    <x v="0"/>
    <x v="0"/>
    <x v="0"/>
    <x v="0"/>
    <x v="0"/>
    <x v="1"/>
    <x v="0"/>
    <x v="0"/>
    <x v="1"/>
    <x v="1"/>
    <x v="0"/>
    <m/>
    <s v="Clear explanation of what the school / local authority / proprietor of independent schools is expected to do next"/>
    <m/>
    <m/>
    <m/>
    <m/>
    <m/>
    <s v="Clear summary of strengths and areas for development"/>
    <s v="Timely publication after the inspection"/>
    <m/>
    <m/>
    <m/>
    <s v="Clear explanation of what the school / local authority / proprietor of independent schools is expected to do next"/>
    <m/>
    <m/>
    <x v="0"/>
    <x v="2"/>
    <m/>
    <s v="Individual"/>
    <x v="0"/>
    <s v="Other"/>
    <x v="28"/>
    <s v="Not Answered"/>
    <m/>
    <x v="0"/>
    <x v="0"/>
    <m/>
    <m/>
    <m/>
    <m/>
    <m/>
    <m/>
    <m/>
    <m/>
    <s v="Not Answered"/>
    <m/>
    <m/>
    <m/>
    <s v="Do not publish response"/>
    <s v="ANON-E7Y6-NXA6-8"/>
  </r>
  <r>
    <n v="1734"/>
    <m/>
    <s v="c"/>
    <n v="745"/>
    <m/>
    <x v="0"/>
    <x v="4"/>
    <x v="0"/>
    <x v="0"/>
    <x v="0"/>
    <x v="0"/>
    <x v="0"/>
    <s v="In early years it would be helpful to have photos of the visiting inspection team to help explain to the children the purpose of the visitors . This would build better relationships as part of the process for the younger children in early years"/>
    <x v="1"/>
    <m/>
    <x v="2"/>
    <m/>
    <x v="2"/>
    <x v="1"/>
    <x v="1"/>
    <m/>
    <x v="2"/>
    <x v="0"/>
    <x v="2"/>
    <x v="0"/>
    <x v="1"/>
    <x v="0"/>
    <x v="0"/>
    <x v="1"/>
    <x v="0"/>
    <m/>
    <x v="3"/>
    <x v="378"/>
    <x v="0"/>
    <x v="3"/>
    <x v="0"/>
    <x v="0"/>
    <x v="0"/>
    <x v="0"/>
    <x v="3"/>
    <x v="0"/>
    <x v="2"/>
    <x v="0"/>
    <x v="0"/>
    <x v="0"/>
    <x v="0"/>
    <x v="2"/>
    <x v="1"/>
    <x v="1"/>
    <x v="0"/>
    <x v="0"/>
    <x v="0"/>
    <x v="1"/>
    <x v="0"/>
    <x v="1"/>
    <x v="0"/>
    <x v="1"/>
    <x v="0"/>
    <x v="0"/>
    <x v="0"/>
    <x v="0"/>
    <x v="2"/>
    <x v="0"/>
    <x v="1"/>
    <x v="1"/>
    <x v="1"/>
    <x v="1"/>
    <x v="0"/>
    <x v="0"/>
    <x v="0"/>
    <x v="0"/>
    <x v="778"/>
    <x v="0"/>
    <x v="0"/>
    <x v="1"/>
    <x v="1"/>
    <x v="1"/>
    <m/>
    <m/>
    <m/>
    <m/>
    <m/>
    <m/>
    <m/>
    <s v="Clear summary of strengths and areas for development"/>
    <m/>
    <m/>
    <s v="Examples of effective practice"/>
    <m/>
    <m/>
    <m/>
    <m/>
    <x v="0"/>
    <x v="1"/>
    <m/>
    <s v="Individual"/>
    <x v="0"/>
    <s v="Other"/>
    <x v="28"/>
    <s v="Other, please state:"/>
    <m/>
    <x v="1"/>
    <x v="0"/>
    <m/>
    <m/>
    <m/>
    <m/>
    <m/>
    <m/>
    <m/>
    <m/>
    <s v="Not Answered"/>
    <m/>
    <m/>
    <m/>
    <s v="Publish response"/>
    <s v="ANON-E7Y6-NX6T-U"/>
  </r>
  <r>
    <n v="1735"/>
    <m/>
    <s v="c"/>
    <n v="134"/>
    <m/>
    <x v="0"/>
    <x v="4"/>
    <x v="0"/>
    <x v="1"/>
    <x v="2"/>
    <x v="0"/>
    <x v="2"/>
    <s v="It has to be ensured that pupil views are not influenced by parents _x000a_They can share their learning with inspectors _x000a_Share the good things about their school _x000a_Share what they think would make their school better"/>
    <x v="1"/>
    <s v="This needs to be more focused _x000a_Answering questions with agree or disagree does not necessarily get to the point of what a school is good or bad _x000a_Staff sound be asked to back up their views with examples"/>
    <x v="4"/>
    <s v="More vocal parents will speak up whether they have something good or bad to say _x000a_This won’t necessarily reflect the wider parent body"/>
    <x v="3"/>
    <x v="0"/>
    <x v="0"/>
    <m/>
    <x v="3"/>
    <x v="2"/>
    <x v="0"/>
    <x v="1"/>
    <x v="2"/>
    <x v="0"/>
    <x v="0"/>
    <x v="1"/>
    <x v="0"/>
    <m/>
    <x v="1"/>
    <x v="0"/>
    <x v="0"/>
    <x v="0"/>
    <x v="0"/>
    <x v="0"/>
    <x v="0"/>
    <x v="2"/>
    <x v="0"/>
    <x v="1"/>
    <x v="0"/>
    <x v="1"/>
    <x v="1"/>
    <x v="2"/>
    <x v="0"/>
    <x v="4"/>
    <x v="1"/>
    <x v="1"/>
    <x v="1"/>
    <x v="0"/>
    <x v="1"/>
    <x v="1"/>
    <x v="0"/>
    <x v="1"/>
    <x v="1"/>
    <x v="0"/>
    <x v="0"/>
    <x v="2"/>
    <x v="0"/>
    <x v="1"/>
    <x v="0"/>
    <x v="3"/>
    <x v="0"/>
    <x v="2"/>
    <x v="2"/>
    <x v="1"/>
    <x v="3"/>
    <x v="0"/>
    <x v="0"/>
    <x v="0"/>
    <x v="779"/>
    <x v="0"/>
    <x v="0"/>
    <x v="0"/>
    <x v="1"/>
    <x v="0"/>
    <m/>
    <m/>
    <m/>
    <s v="Any planned follow-up activity by HM Inspectors"/>
    <m/>
    <m/>
    <m/>
    <s v="Clear summary of strengths and areas for development"/>
    <s v="Timely publication after the inspection"/>
    <m/>
    <m/>
    <m/>
    <m/>
    <s v="Indication of the support needed to make improvements"/>
    <m/>
    <x v="3"/>
    <x v="2"/>
    <m/>
    <s v="Individual"/>
    <x v="0"/>
    <s v="Other"/>
    <x v="32"/>
    <s v="Other, please state:"/>
    <m/>
    <x v="0"/>
    <x v="0"/>
    <m/>
    <m/>
    <m/>
    <m/>
    <m/>
    <m/>
    <s v="Other, please state:"/>
    <m/>
    <s v="Not Answered"/>
    <m/>
    <m/>
    <m/>
    <s v="Do not publish response"/>
    <s v="ANON-E7Y6-NCBS-H"/>
  </r>
  <r>
    <n v="1736"/>
    <m/>
    <s v="c"/>
    <n v="982"/>
    <m/>
    <x v="0"/>
    <x v="4"/>
    <x v="2"/>
    <x v="0"/>
    <x v="0"/>
    <x v="0"/>
    <x v="3"/>
    <m/>
    <x v="1"/>
    <m/>
    <x v="2"/>
    <m/>
    <x v="6"/>
    <x v="0"/>
    <x v="4"/>
    <m/>
    <x v="5"/>
    <x v="4"/>
    <x v="3"/>
    <x v="3"/>
    <x v="2"/>
    <x v="1"/>
    <x v="0"/>
    <x v="1"/>
    <x v="0"/>
    <m/>
    <x v="2"/>
    <x v="0"/>
    <x v="2"/>
    <x v="5"/>
    <x v="5"/>
    <x v="4"/>
    <x v="5"/>
    <x v="5"/>
    <x v="1"/>
    <x v="0"/>
    <x v="0"/>
    <x v="0"/>
    <x v="2"/>
    <x v="0"/>
    <x v="0"/>
    <x v="2"/>
    <x v="1"/>
    <x v="1"/>
    <x v="1"/>
    <x v="1"/>
    <x v="1"/>
    <x v="0"/>
    <x v="0"/>
    <x v="1"/>
    <x v="1"/>
    <x v="1"/>
    <x v="0"/>
    <x v="0"/>
    <x v="0"/>
    <x v="1"/>
    <x v="2"/>
    <x v="0"/>
    <x v="0"/>
    <x v="2"/>
    <x v="2"/>
    <x v="1"/>
    <x v="1"/>
    <x v="0"/>
    <x v="2"/>
    <x v="0"/>
    <x v="1"/>
    <x v="0"/>
    <x v="1"/>
    <x v="1"/>
    <x v="1"/>
    <x v="0"/>
    <m/>
    <m/>
    <m/>
    <m/>
    <m/>
    <m/>
    <m/>
    <m/>
    <m/>
    <m/>
    <m/>
    <m/>
    <m/>
    <m/>
    <m/>
    <x v="4"/>
    <x v="3"/>
    <m/>
    <s v="Individual"/>
    <x v="0"/>
    <s v="Other"/>
    <x v="32"/>
    <s v="Other, please state:"/>
    <s v="80 years old.  Been to schools up to college level. Also visited high school during working life: Deny, was not impressed with discipline."/>
    <x v="0"/>
    <x v="0"/>
    <s v="Primary"/>
    <m/>
    <m/>
    <s v="Secondary"/>
    <s v="Tertiary (Further / Higher Education)"/>
    <m/>
    <m/>
    <m/>
    <s v="Not Answered"/>
    <m/>
    <m/>
    <m/>
    <s v="Publish response"/>
    <s v="ANON-E7Y6-N4QV-M"/>
  </r>
  <r>
    <n v="1737"/>
    <s v="camp"/>
    <s v="c"/>
    <n v="3002"/>
    <s v="HMIE Consultation Response_x000a_On behalf of the children who attend St. Mary’s Primary School in Caldercruix, I welcome the opportunity to contribute to the consultation on the future of school inspection in Scotland. While I will respond to each question individually, I also wish to provide a collective response that reflects the distinctive nature, mission, and context of Catholic education across Scotland.  This submission has been drafted in partnership with representatives from the Catholic Education System._x000a_The Distinctive Nature of Catholic Schools_x000a_Catholic schools in Scotland make a distinctive and deeply valued contribution to the nation’s education system. Rooted in the principles of the Charter for Catholic Schools in Scotland and the framework Developing in Faith, these schools are communities of faith and learning where academic excellence, spiritual growth, and moral formation are integrated. The mission of Catholic education—to form the whole person in the light of the Gospel—is both educational and pastoral, serving pupils of all backgrounds and abilities._x000a__x000a_Inspection Parity and Understanding of Catholic Education_x000a_It is essential that inspection processes for Catholic schools reflect parity of esteem with those of other sectors while recognising their distinct nature. We would suggest that Inspection teams must include members who are articulate and experienced in the culture, language, mission, and aims of Catholic education. Without this contextual understanding, inspections risk overlooking the very foundation upon which Catholic schools achieve success—namely, their faith-based ethos and their commitment to the dignity and flourishing of every child, made in the image and likeness of God._x000a__x000a_Furthermore, we would take this consultation as an opportunity to highlight that at present, there is inconsistency across HMIE reports regarding how Catholicity is acknowledged or evaluated. This is concerning, given that the spiritual, moral, and communal life of a Catholic school is integral to its success in raising attainment and achievement._x000a_Self-Evaluation and Evidence of Catholic Identity_x000a_Catholic schools engage deeply in self-evaluation through Developing in Faith and the Charter for Catholic Schools, both of which are well-established and integral to their improvement planning. These frameworks are designed to align with national expectations while reflecting the faith dimension that shapes every aspect of school life. However, current inspection processes and preparatory documentation offer limited scope for schools to evidence their Catholic identity, with questionnaires and self-evaluation templates failing to capture this essential dimension._x000a_In addition, local authority support during inspections often follows a standardised approach that does not recognise the distinctive context or mission of Catholic schools. This lack of flexibility can lead to an incomplete picture of a school’s overall effectiveness.  We would ask that these are taken into account in any new model and approach, to ensure that Catholic schools are fully able to tell the story of their reality within the Inspection framework._x000a_Socio-Economic and Community Context_x000a_Catholic schools typically serve wider and more socio-economically diverse catchment areas, welcoming families of all faiths and none. This breadth of community adds richness but also complexity to their educational mission. Catholic schools contribute significantly to national priorities—such as the Curriculum for Excellence, Learning for Sustainability, and the National Improvement Framework—however, their natural approach to doing so is through initiatives that embody Catholic Social Teaching, Laudato Si’, and papal encyclicals.  This is often not formally recognised within Inspection reports._x000a__x000a_Examples include:_x000a_•_x0009_UNCRC-aligned activities and Rights Respecting Schools Award initiatives grounded in Gospel values._x000a_•_x0009_Equity, inclusion, and intergenerational learning projects inspired by Catholic social thought._x000a_•_x0009_Laudato Si’ Schools, Caritas Award, and Pope Francis Faith Award, which promote environmental stewardship, moral formation, ethical leadership and social justice._x000a_•_x0009_Liturgical celebrations that enable pupils to lead their communities and demonstrate leadership, reflection, and compassion._x000a_•_x0009_Fundraising and charitable actions that exemplify active citizenship and faith in action._x000a_These elements are not peripheral but central to how Catholic schools fulfil their educational mission and serve their communities._x000a_The Purpose and Language of Inspection_x000a_The consultation questions currently posed seem narrow in scope and presume a continuation of a similar approach. In answering the consultation questions below, we do so with not only consideration of how the current approach might change, but with the hope that there may be a broader national conversation about areas within the questionnaire including:_x000a_•_x0009_Why we inspect or verify schools._x000a_•_x0009_How these findings are reported._x000a_•_x0009_Whether a graded scale is necessary or helpful._x000a_Consultation Process and Use of Evidence_x000a_We would welcome clarity on what has happened to the consultation evidence gathered over the past 18 months, including feedback from in-person and online sessions. It is unclear whether this earlier evidence remains part of the decision-making process or has been superseded. We also ask for transparency regarding how current responses will be weighted—specifically, whether online submissions or previously gathered in-person evidence will carry more influence._x000a__x000a_I urge that any new inspection framework should:_x000a_•_x0009_Be flexible enough for schools to demonstrate how they fulfil their mission and serve their communities._x000a_•_x0009_Include inspectors trained in or familiar with Catholic education._x000a_•_x0009_Recognise the distinctive faith dimension as a central component of quality and success._x000a_•_x0009_Provide open and inclusive evaluative prompts that enable Catholic schools to evidence their faith-driven impact on learners and communities._x000a_Only through such a balanced and informed approach can inspections truly capture the excellence, distinctiveness, and contribution of Catholic schools to Scottish education."/>
    <x v="0"/>
    <x v="4"/>
    <x v="2"/>
    <x v="1"/>
    <x v="1"/>
    <x v="1"/>
    <x v="3"/>
    <s v="The quality of the participation and responses of children and young people is more important than the quantity.  Ensuring that any interaction with children and young people is at an accessible level, where they feel comfortable in responding is vital. The approaches taken therefore have to take into account the age, stage, maturity and capacity of the pupils.  The training of Inspectors to ensure that they are able to engage with young people and be attuned to both what they are saying and what they are not saying is therefore important._x000a_Furthermore, consistent approaches at each inspection are required, rather than the current situation where, depending on the school/context, the time given for such things as focus groups and conversations can be different.  _x000a_Within Catholic school Inspections it would be beneficial to have opportunities for pupils to share the ways in which the lives faith experience of their education is helping them to develop their gifts, talents, skills, knowledge, attributes and character._x000a_"/>
    <x v="2"/>
    <s v="The question states “increased opportunities”.  There are currently a rich number of opportunities, with flexibility for staff to contribute in ways that they feel comfortable with.  It would be important to understand what the increased opportunities might look like, how they would ensure an equitable approach for all staff to contribute and how the contributions would be weighted in terms of the outcome of the inspection.  We would of course always want staff to have valuable and purposeful opportunities to contribute – in a Catholic school this is very much in line with our synodal approach.  As with the pupil response above, it would be helpful if there were prompts or questions during staff opportunities for them to share the unique ethos, culture and values of the school they work in, how this contributes to the learning and teaching of the children, the overall well being within the school and how it links, in an integrated way, to the QI and school improvement planning.  However, as with the previous question, our response is neutral as we consider the question is perhaps not helpful as it is the quality of process and opportunity for what staff are able to contribute rather than just additional opportunities.  1.4 Staff within schools are local authority staff.  The HT, SLT, teachers and wider staff within the school are the ones best placed to tell the story of a school.  There should be the voice of the local authority integrated into the school evidence as a school is within a local authority – it should therefore reflect policies, practice, ethos and approach, but school staff themselves are able to share context, partnerships and support updates.  Again, this question pre-supposes adjustment to the current model.  A wider conversation regarding a model that enables and equips the LA to work in tandem with any national Inspection/Verification, removing the duplication of LA “visits” prior to inspections and offering a holistic view of the school as one school within a LA would be helpful.  Scrutiny of the LA capacity to support the distinctive nature of their Catholic schools is also fundamental, ensuring that they are able to flourish according to their own needs, contexts and approaches._x000a_1.3 Any inspection model can only be strengthened by involvement of the senior leaders of a school.  Information from schools that have been inspected recently would suggest that there is not a consistent approach to this aspect – i.e. some SLT report lots of dialogue and professional conversations, but limited or no opportunity to be present during the learning observations, whereas others report limited professional conversation.                                                     1.2 If the Inspection model is to remain with a similar approach, then we would be neutral in terms of the necessity to include lay members.  We would suggest that lay membership must reflect the aim and purpose of the inspection, and their knowledge and expertise should be aligned with the overall aims. In some instances a lay member may not be required.  We would suggest that the training of lay members of inspection teams would be paramount in preparing them to be part of a team, and would note the necessity to ensure that those inspecting Catholic schools are trained in a manner that means they understand the distinctive nature of a Catholic school, and therefore the distinctive way in which a Catholic school may plan and deliver certain dimensions of the educational process. As the term Lay here refers to those out with the education sector, we would add that it would be very helpful to have inclusion of those directly associated with the Catholic Church, when inspecting Catholic schools – for example Diocesan advisers, Church agencies, Church Representatives on local authorities etc._x000a_1.1 If the Inspection model is to remain with a similar approach, then we would strongly agree that associate assessors would strengthen the inspection._x000a_We do however add that this always depends on the assessor, their training and what real influence they have on the process and final report.  Our representation would be that, should the Inspection model remain the same/similar, there is greater cognisance given to the inclusion of associate assessors with experience and expertise in Catholic Education aligned with the Inspection Team for any Catholic school."/>
    <x v="3"/>
    <s v="The question states “increased opportunities”.  There are currently a rich number of opportunities, with flexibility for staff to contribute in ways that they feel comfortable with.  It would be important to understand what the increased opportunities might look like, how they would ensure an equitable approach for all staff to contribute and how the contributions would be weighted in terms of the outcome of the inspection.  We would of course always want staff to have valuable and purposeful opportunities to contribute – in a Catholic school this is very much in line with our synodal approach.  As with the pupil response above, it would be helpful if there were prompts or questions during staff opportunities for them to share the unique ethos, culture and values of the school they work in, how this contributes to the learning and teaching of the children, the overall well being within the school and how it links, in an integrated way, to the QI and school improvement planning.  However, as with the previous question, our response is neutral as we consider the question is perhaps not helpful as it is the quality of process and opportunity for what staff are able to contribute rather than just additional opportunities.    If the Inspection model is to remain with a similar approach, then we would be neutral in terms of the necessity to include lay members.  We would suggest that lay membership must reflect the aim and purpose of the inspection, and their knowledge and expertise should be aligned with the overall aims. In some instances a lay member may not be required.  We would suggest that the training of lay members of inspection teams would be paramount in preparing them to be part of a team, and would note the necessity to ensure that those inspecting Catholic schools are trained in a manner that means they understand the distinctive nature of a Catholic school, and therefore the distinctive way in which a Catholic school may plan and deliver certain dimensions of the educational process. As the term Lay here refers to those out with the education sector, we would add that it would be very helpful to have inclusion of those directly associated with the Catholic Church, when inspecting Catholic schools – for example Diocesan advisers, Church agencies, Church Representatives on local authorities etc._x000a_"/>
    <x v="5"/>
    <x v="3"/>
    <x v="3"/>
    <s v="These questions presume that the current model will remain and pushes responses to commit to a frequency and selection process for this.  _x000a_  _x000a_There is a culture of “waiting for Inspection” that needs to be altered. Any model needs to be combined with an opportunity to have a flexible, localised approach that is reactive to school needs and national priorities.  Perhaps a focus more on why we are inspecting/verifying would help identify the frequency of external/ national verification of internal self improvement and evaluation, developed and delivered in tandem with the Local Authority, parents and the community. "/>
    <x v="1"/>
    <x v="1"/>
    <x v="1"/>
    <x v="1"/>
    <x v="2"/>
    <x v="0"/>
    <x v="0"/>
    <x v="1"/>
    <x v="0"/>
    <s v="We would ask whether it should be an Inspection Report or an Account/Record of the continuous improvement model that the local authority and schools are engaged with.  The publication, however it is named, should be the conclusion of a “moment in time” within this continuous improvement, and any future publication should tell the next chapter in this Local Authority or schools journey through improvement.  The  publication should be a qualitative conclusion, in clear English, that has the scope and freedom to explicitly share the school’s story, including the impact of being a denominational school, if this is the case.  There is a sense that schools are always being compared to “comparative” schools, when many HTs and teachers would suggest that there is no such thing as a comparative school, even within the same locale or LA area."/>
    <x v="3"/>
    <x v="332"/>
    <x v="1"/>
    <x v="1"/>
    <x v="0"/>
    <x v="0"/>
    <x v="0"/>
    <x v="0"/>
    <x v="1"/>
    <x v="0"/>
    <x v="5"/>
    <x v="1"/>
    <x v="2"/>
    <x v="1"/>
    <x v="0"/>
    <x v="0"/>
    <x v="0"/>
    <x v="0"/>
    <x v="1"/>
    <x v="1"/>
    <x v="2"/>
    <x v="0"/>
    <x v="1"/>
    <x v="1"/>
    <x v="1"/>
    <x v="0"/>
    <x v="4"/>
    <x v="4"/>
    <x v="2"/>
    <x v="1"/>
    <x v="0"/>
    <x v="1"/>
    <x v="0"/>
    <x v="2"/>
    <x v="0"/>
    <x v="0"/>
    <x v="1"/>
    <x v="194"/>
    <x v="3"/>
    <x v="116"/>
    <x v="599"/>
    <x v="1"/>
    <x v="0"/>
    <x v="0"/>
    <x v="1"/>
    <x v="0"/>
    <s v="Recommendations for improvement"/>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m/>
    <m/>
    <m/>
    <m/>
    <s v="Clear explanation of what the school / local authority / proprietor of independent schools is expected to do next"/>
    <m/>
    <m/>
    <x v="3"/>
    <x v="1"/>
    <s v="Follow up and disengagement should be negotiated between the school, LA and HMIE.  There should not be a culture where schools are “engaged” with HMIE for years at a time. Where the Inspection has captured detail of the Catholic dimension of the school, and where this needs support, the Church should also be involved in any follow up."/>
    <s v="Individual"/>
    <x v="0"/>
    <s v="Other"/>
    <x v="21"/>
    <m/>
    <m/>
    <x v="0"/>
    <x v="0"/>
    <s v="Primary"/>
    <m/>
    <m/>
    <m/>
    <m/>
    <m/>
    <m/>
    <m/>
    <m/>
    <m/>
    <m/>
    <s v="3002, 3004, 3005 "/>
    <m/>
    <m/>
  </r>
  <r>
    <n v="1738"/>
    <s v="camp"/>
    <s v="c"/>
    <n v="3004"/>
    <s v="HMIE Consultation Response_x000a_On behalf of the children who attend St. Mary’s Primary School in Caldercruix, I welcome the opportunity to contribute to the consultation on the future of school inspection in Scotland. While I will respond to each question individually, I also wish to provide a collective response that reflects the distinctive nature, mission, and context of Catholic education across Scotland.  This submission has been drafted in partnership with representatives from the Catholic Education System._x000a_The Distinctive Nature of Catholic Schools_x000a_Catholic schools in Scotland make a distinctive and deeply valued contribution to the nation’s education system. Rooted in the principles of the Charter for Catholic Schools in Scotland and the framework Developing in Faith, these schools are communities of faith and learning where academic excellence, spiritual growth, and moral formation are integrated. The mission of Catholic education—to form the whole person in the light of the Gospel—is both educational and pastoral, serving pupils of all backgrounds and abilities._x000a__x000a_Inspection Parity and Understanding of Catholic Education_x000a_It is essential that inspection processes for Catholic schools reflect parity of esteem with those of other sectors while recognising their distinct nature. We would suggest that Inspection teams must include members who are articulate and experienced in the culture, language, mission, and aims of Catholic education. Without this contextual understanding, inspections risk overlooking the very foundation upon which Catholic schools achieve success—namely, their faith-based ethos and their commitment to the dignity and flourishing of every child, made in the image and likeness of God._x000a__x000a_Furthermore, we would take this consultation as an opportunity to highlight that at present, there is inconsistency across HMIE reports regarding how Catholicity is acknowledged or evaluated. This is concerning, given that the spiritual, moral, and communal life of a Catholic school is integral to its success in raising attainment and achievement._x000a_Self-Evaluation and Evidence of Catholic Identity_x000a_Catholic schools engage deeply in self-evaluation through Developing in Faith and the Charter for Catholic Schools, both of which are well-established and integral to their improvement planning. These frameworks are designed to align with national expectations while reflecting the faith dimension that shapes every aspect of school life. However, current inspection processes and preparatory documentation offer limited scope for schools to evidence their Catholic identity, with questionnaires and self-evaluation templates failing to capture this essential dimension._x000a_In addition, local authority support during inspections often follows a standardised approach that does not recognise the distinctive context or mission of Catholic schools. This lack of flexibility can lead to an incomplete picture of a school’s overall effectiveness.  We would ask that these are taken into account in any new model and approach, to ensure that Catholic schools are fully able to tell the story of their reality within the Inspection framework._x000a_Socio-Economic and Community Context_x000a_Catholic schools typically serve wider and more socio-economically diverse catchment areas, welcoming families of all faiths and none. This breadth of community adds richness but also complexity to their educational mission. Catholic schools contribute significantly to national priorities—such as the Curriculum for Excellence, Learning for Sustainability, and the National Improvement Framework—however, their natural approach to doing so is through initiatives that embody Catholic Social Teaching, Laudato Si’, and papal encyclicals.  This is often not formally recognised within Inspection reports._x000a__x000a_Examples include:_x000a_•_x0009_UNCRC-aligned activities and Rights Respecting Schools Award initiatives grounded in Gospel values._x000a_•_x0009_Equity, inclusion, and intergenerational learning projects inspired by Catholic social thought._x000a_•_x0009_Laudato Si’ Schools, Caritas Award, and Pope Francis Faith Award, which promote environmental stewardship, moral formation, ethical leadership and social justice._x000a_•_x0009_Liturgical celebrations that enable pupils to lead their communities and demonstrate leadership, reflection, and compassion._x000a_•_x0009_Fundraising and charitable actions that exemplify active citizenship and faith in action._x000a_These elements are not peripheral but central to how Catholic schools fulfil their educational mission and serve their communities._x000a_The Purpose and Language of Inspection_x000a_The consultation questions currently posed seem narrow in scope and presume a continuation of a similar approach. In answering the consultation questions below, we do so with not only consideration of how the current approach might change, but with the hope that there may be a broader national conversation about areas within the questionnaire including:_x000a_•_x0009_Why we inspect or verify schools._x000a_•_x0009_How these findings are reported._x000a_•_x0009_Whether a graded scale is necessary or helpful._x000a_Consultation Process and Use of Evidence_x000a_We would welcome clarity on what has happened to the consultation evidence gathered over the past 18 months, including feedback from in-person and online sessions. It is unclear whether this earlier evidence remains part of the decision-making process or has been superseded. We also ask for transparency regarding how current responses will be weighted—specifically, whether online submissions or previously gathered in-person evidence will carry more influence._x000a__x000a_I urge that any new inspection framework should:_x000a_•_x0009_Be flexible enough for schools to demonstrate how they fulfil their mission and serve their communities._x000a_•_x0009_Include inspectors trained in or familiar with Catholic education._x000a_•_x0009_Recognise the distinctive faith dimension as a central component of quality and success._x000a_•_x0009_Provide open and inclusive evaluative prompts that enable Catholic schools to evidence their faith-driven impact on learners and communities._x000a_Only through such a balanced and informed approach can inspections truly capture the excellence, distinctiveness, and contribution of Catholic schools to Scottish education."/>
    <x v="0"/>
    <x v="4"/>
    <x v="2"/>
    <x v="1"/>
    <x v="1"/>
    <x v="1"/>
    <x v="3"/>
    <s v="The quality of the participation and responses of children and young people is more important than the quantity.  Ensuring that any interaction with children and young people is at an accessible level, where they feel comfortable in responding is vital. The approaches taken therefore have to take into account the age, stage, maturity and capacity of the pupils.  The training of Inspectors to ensure that they are able to engage with young people and be attuned to both what they are saying and what they are not saying is therefore important._x000a_Furthermore, consistent approaches at each inspection are required, rather than the current situation where, depending on the school/context, the time given for such things as focus groups and conversations can be different.  _x000a_Within Catholic school Inspections it would be beneficial to have opportunities for pupils to share the ways in which the lives faith experience of their education is helping them to develop their gifts, talents, skills, knowledge, attributes and character._x000a_"/>
    <x v="2"/>
    <s v="The question states “increased opportunities”.  There are currently a rich number of opportunities, with flexibility for staff to contribute in ways that they feel comfortable with.  It would be important to understand what the increased opportunities might look like, how they would ensure an equitable approach for all staff to contribute and how the contributions would be weighted in terms of the outcome of the inspection.  We would of course always want staff to have valuable and purposeful opportunities to contribute – in a Catholic school this is very much in line with our synodal approach.  As with the pupil response above, it would be helpful if there were prompts or questions during staff opportunities for them to share the unique ethos, culture and values of the school they work in, how this contributes to the learning and teaching of the children, the overall well being within the school and how it links, in an integrated way, to the QI and school improvement planning.  However, as with the previous question, our response is neutral as we consider the question is perhaps not helpful as it is the quality of process and opportunity for what staff are able to contribute rather than just additional opportunities.  Staff within schools are local authority staff.  The HT, SLT, teachers and wider staff within the school are the ones best placed to tell the story of a school.  There should be the voice of the local authority integrated into the school evidence as a school is within a local authority – it should therefore reflect policies, practice, ethos and approach, but school staff themselves are able to share context, partnerships and support updates.  Again, this question pre-supposes adjustment to the current model.  A wider conversation regarding a model that enables and equips the LA to work in tandem with any national Inspection/Verification, removing the duplication of LA “visits” prior to inspections and offering a holistic view of the school as one school within a LA would be helpful.  Scrutiny of the LA capacity to support the distinctive nature of their Catholic schools is also fundamental, ensuring that they are able to flourish according to their own needs, contexts and approaches._x000a_Any inspection model can only be strengthened by involvement of the senior leaders of a school.  Information from schools that have been inspected recently would suggest that there is not a consistent approach to this aspect – i.e. some SLT report lots of dialogue and professional conversations, but limited or no opportunity to be present during the learning observations, whereas others report limited professional conversation.                                    If the Inspection model is to remain with a similar approach, then we would strongly agree that associate assessors would strengthen the inspection._x000a_We do however add that this always depends on the assessor, their training and what real influence they have on the process and final report.  Our representation would be that, should the Inspection model remain the same/similar, there is greater cognisance given to the inclusion of associate assessors with experience and expertise in Catholic Education aligned with the Inspection Team for any Catholic school._x000a_"/>
    <x v="3"/>
    <s v="The question states “increased opportunities”.  There are currently a rich number of opportunities, with flexibility for staff to contribute in ways that they feel comfortable with.  It would be important to understand what the increased opportunities might look like, how they would ensure an equitable approach for all staff to contribute and how the contributions would be weighted in terms of the outcome of the inspection.  We would of course always want staff to have valuable and purposeful opportunities to contribute – in a Catholic school this is very much in line with our synodal approach.  As with the pupil response above, it would be helpful if there were prompts or questions during staff opportunities for them to share the unique ethos, culture and values of the school they work in, how this contributes to the learning and teaching of the children, the overall well being within the school and how it links, in an integrated way, to the QI and school improvement planning.  However, as with the previous question, our response is neutral as we consider the question is perhaps not helpful as it is the quality of process and opportunity for what staff are able to contribute rather than just additional opportunities.    If the Inspection model is to remain with a similar approach, then we would be neutral in terms of the necessity to include lay members.  We would suggest that lay membership must reflect the aim and purpose of the inspection, and their knowledge and expertise should be aligned with the overall aims. In some instances a lay member may not be required.  We would suggest that the training of lay members of inspection teams would be paramount in preparing them to be part of a team, and would note the necessity to ensure that those inspecting Catholic schools are trained in a manner that means they understand the distinctive nature of a Catholic school, and therefore the distinctive way in which a Catholic school may plan and deliver certain dimensions of the educational process. As the term Lay here refers to those out with the education sector, we would add that it would be very helpful to have inclusion of those directly associated with the Catholic Church, when inspecting Catholic schools – for example Diocesan advisers, Church agencies, Church Representatives on local authorities etc._x000a_"/>
    <x v="5"/>
    <x v="3"/>
    <x v="3"/>
    <s v="These questions presume that the current model will remain and pushes responses to commit to a frequency and selection process for this.  _x000a_  _x000a_There is a culture of “waiting for Inspection” that needs to be altered. Any model needs to be combined with an opportunity to have a flexible, localised approach that is reactive to school needs and national priorities.  Perhaps a focus more on why we are inspecting/verifying would help identify the frequency of external/ national verification of internal self improvement and evaluation, developed and delivered in tandem with the Local Authority, parents and the community. "/>
    <x v="1"/>
    <x v="1"/>
    <x v="1"/>
    <x v="1"/>
    <x v="2"/>
    <x v="0"/>
    <x v="0"/>
    <x v="1"/>
    <x v="0"/>
    <s v="We would ask whether it should be an Inspection Report or an Account/Record of the continuous improvement model that the local authority and schools are engaged with.  The publication, however it is named, should be the conclusion of a “moment in time” within this continuous improvement, and any future publication should tell the next chapter in this Local Authority or schools journey through improvement.  The  publication should be a qualitative conclusion, in clear English, that has the scope and freedom to explicitly share the school’s story, including the impact of being a denominational school, if this is the case.  There is a sense that schools are always being compared to “comparative” schools, when many HTs and teachers would suggest that there is no such thing as a comparative school, even within the same locale or LA area."/>
    <x v="3"/>
    <x v="332"/>
    <x v="1"/>
    <x v="1"/>
    <x v="0"/>
    <x v="0"/>
    <x v="0"/>
    <x v="0"/>
    <x v="1"/>
    <x v="0"/>
    <x v="5"/>
    <x v="1"/>
    <x v="2"/>
    <x v="1"/>
    <x v="0"/>
    <x v="0"/>
    <x v="0"/>
    <x v="0"/>
    <x v="1"/>
    <x v="1"/>
    <x v="2"/>
    <x v="0"/>
    <x v="1"/>
    <x v="1"/>
    <x v="1"/>
    <x v="0"/>
    <x v="4"/>
    <x v="4"/>
    <x v="2"/>
    <x v="1"/>
    <x v="0"/>
    <x v="1"/>
    <x v="0"/>
    <x v="2"/>
    <x v="0"/>
    <x v="0"/>
    <x v="1"/>
    <x v="194"/>
    <x v="3"/>
    <x v="116"/>
    <x v="599"/>
    <x v="1"/>
    <x v="0"/>
    <x v="0"/>
    <x v="1"/>
    <x v="0"/>
    <s v="Recommendations for improvement"/>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m/>
    <m/>
    <m/>
    <m/>
    <s v="Clear explanation of what the school / local authority / proprietor of independent schools is expected to do next"/>
    <m/>
    <m/>
    <x v="3"/>
    <x v="1"/>
    <s v="Follow up and disengagement should be negotiated between the school, LA and HMIE.  There should not be a culture where schools are “engaged” with HMIE for years at a time. Where the Inspection has captured detail of the Catholic dimension of the school, and where this needs support, the Church should also be involved in any follow up."/>
    <s v="Individual"/>
    <x v="0"/>
    <s v="Other"/>
    <x v="21"/>
    <m/>
    <m/>
    <x v="0"/>
    <x v="0"/>
    <s v="Primary"/>
    <m/>
    <m/>
    <m/>
    <m/>
    <m/>
    <m/>
    <m/>
    <m/>
    <m/>
    <m/>
    <s v="3002, 3004, 3005"/>
    <m/>
    <m/>
  </r>
  <r>
    <n v="1739"/>
    <s v="camp"/>
    <s v="c"/>
    <n v="3005"/>
    <s v="HMIE Consultation Response_x000a_On behalf of the children who attend St. Mary’s Primary School in Caldercruix, I welcome the opportunity to contribute to the consultation on the future of school inspection in Scotland. While I will respond to each question individually, I also wish to provide a collective response that reflects the distinctive nature, mission, and context of Catholic education across Scotland.  This submission has been drafted in partnership with representatives from the Catholic Education System._x000a_The Distinctive Nature of Catholic Schools_x000a_Catholic schools in Scotland make a distinctive and deeply valued contribution to the nation’s education system. Rooted in the principles of the Charter for Catholic Schools in Scotland and the framework Developing in Faith, these schools are communities of faith and learning where academic excellence, spiritual growth, and moral formation are integrated. The mission of Catholic education—to form the whole person in the light of the Gospel—is both educational and pastoral, serving pupils of all backgrounds and abilities._x000a__x000a_Inspection Parity and Understanding of Catholic Education_x000a_It is essential that inspection processes for Catholic schools reflect parity of esteem with those of other sectors while recognising their distinct nature. We would suggest that Inspection teams must include members who are articulate and experienced in the culture, language, mission, and aims of Catholic education. Without this contextual understanding, inspections risk overlooking the very foundation upon which Catholic schools achieve success—namely, their faith-based ethos and their commitment to the dignity and flourishing of every child, made in the image and likeness of God._x000a__x000a_Furthermore, we would take this consultation as an opportunity to highlight that at present, there is inconsistency across HMIE reports regarding how Catholicity is acknowledged or evaluated. This is concerning, given that the spiritual, moral, and communal life of a Catholic school is integral to its success in raising attainment and achievement._x000a_Self-Evaluation and Evidence of Catholic Identity_x000a_Catholic schools engage deeply in self-evaluation through Developing in Faith and the Charter for Catholic Schools, both of which are well-established and integral to their improvement planning. These frameworks are designed to align with national expectations while reflecting the faith dimension that shapes every aspect of school life. However, current inspection processes and preparatory documentation offer limited scope for schools to evidence their Catholic identity, with questionnaires and self-evaluation templates failing to capture this essential dimension._x000a_In addition, local authority support during inspections often follows a standardised approach that does not recognise the distinctive context or mission of Catholic schools. This lack of flexibility can lead to an incomplete picture of a school’s overall effectiveness.  We would ask that these are taken into account in any new model and approach, to ensure that Catholic schools are fully able to tell the story of their reality within the Inspection framework._x000a_Socio-Economic and Community Context_x000a_Catholic schools typically serve wider and more socio-economically diverse catchment areas, welcoming families of all faiths and none. This breadth of community adds richness but also complexity to their educational mission. Catholic schools contribute significantly to national priorities—such as the Curriculum for Excellence, Learning for Sustainability, and the National Improvement Framework—however, their natural approach to doing so is through initiatives that embody Catholic Social Teaching, Laudato Si’, and papal encyclicals.  This is often not formally recognised within Inspection reports._x000a__x000a_Examples include:_x000a_•_x0009_UNCRC-aligned activities and Rights Respecting Schools Award initiatives grounded in Gospel values._x000a_•_x0009_Equity, inclusion, and intergenerational learning projects inspired by Catholic social thought._x000a_•_x0009_Laudato Si’ Schools, Caritas Award, and Pope Francis Faith Award, which promote environmental stewardship, moral formation, ethical leadership and social justice._x000a_•_x0009_Liturgical celebrations that enable pupils to lead their communities and demonstrate leadership, reflection, and compassion._x000a_•_x0009_Fundraising and charitable actions that exemplify active citizenship and faith in action._x000a_These elements are not peripheral but central to how Catholic schools fulfil their educational mission and serve their communities._x000a_The Purpose and Language of Inspection_x000a_The consultation questions currently posed seem narrow in scope and presume a continuation of a similar approach. In answering the consultation questions below, we do so with not only consideration of how the current approach might change, but with the hope that there may be a broader national conversation about areas within the questionnaire including:_x000a_•_x0009_Why we inspect or verify schools._x000a_•_x0009_How these findings are reported._x000a_•_x0009_Whether a graded scale is necessary or helpful._x000a_Consultation Process and Use of Evidence_x000a_We would welcome clarity on what has happened to the consultation evidence gathered over the past 18 months, including feedback from in-person and online sessions. It is unclear whether this earlier evidence remains part of the decision-making process or has been superseded. We also ask for transparency regarding how current responses will be weighted—specifically, whether online submissions or previously gathered in-person evidence will carry more influence._x000a__x000a_I urge that any new inspection framework should:_x000a_•_x0009_Be flexible enough for schools to demonstrate how they fulfil their mission and serve their communities._x000a_•_x0009_Include inspectors trained in or familiar with Catholic education._x000a_•_x0009_Recognise the distinctive faith dimension as a central component of quality and success._x000a_•_x0009_Provide open and inclusive evaluative prompts that enable Catholic schools to evidence their faith-driven impact on learners and communities._x000a_Only through such a balanced and informed approach can inspections truly capture the excellence, distinctiveness, and contribution of Catholic schools to Scottish education."/>
    <x v="0"/>
    <x v="4"/>
    <x v="2"/>
    <x v="1"/>
    <x v="1"/>
    <x v="1"/>
    <x v="3"/>
    <s v="The quality of the participation and responses of children and young people is more important than the quantity.  Ensuring that any interaction with children and young people is at an accessible level, where they feel comfortable in responding is vital. The approaches taken therefore have to take into account the age, stage, maturity and capacity of the pupils.  The training of Inspectors to ensure that they are able to engage with young people and be attuned to both what they are saying and what they are not saying is therefore important._x000a_Furthermore, consistent approaches at each inspection are required, rather than the current situation where, depending on the school/context, the time given for such things as focus groups and conversations can be different.  _x000a_Within Catholic school Inspections it would be beneficial to have opportunities for pupils to share the ways in which the lives faith experience of their education is helping them to develop their gifts, talents, skills, knowledge, attributes and character._x000a_"/>
    <x v="2"/>
    <s v="The question states “increased opportunities”.  There are currently a rich number of opportunities, with flexibility for staff to contribute in ways that they feel comfortable with.  It would be important to understand what the increased opportunities might look like, how they would ensure an equitable approach for all staff to contribute and how the contributions would be weighted in terms of the outcome of the inspection.  We would of course always want staff to have valuable and purposeful opportunities to contribute – in a Catholic school this is very much in line with our synodal approach.  As with the pupil response above, it would be helpful if there were prompts or questions during staff opportunities for them to share the unique ethos, culture and values of the school they work in, how this contributes to the learning and teaching of the children, the overall well being within the school and how it links, in an integrated way, to the QI and school improvement planning.  However, as with the previous question, our response is neutral as we consider the question is perhaps not helpful as it is the quality of process and opportunity for what staff are able to contribute rather than just additional opportunities.  1.4 Staff within schools are local authority staff.  The HT, SLT, teachers and wider staff within the school are the ones best placed to tell the story of a school.  There should be the voice of the local authority integrated into the school evidence as a school is within a local authority – it should therefore reflect policies, practice, ethos and approach, but school staff themselves are able to share context, partnerships and support updates.  Again, this question pre-supposes adjustment to the current model.  A wider conversation regarding a model that enables and equips the LA to work in tandem with any national Inspection/Verification, removing the duplication of LA “visits” prior to inspections and offering a holistic view of the school as one school within a LA would be helpful.  Scrutiny of the LA capacity to support the distinctive nature of their Catholic schools is also fundamental, ensuring that they are able to flourish according to their own needs, contexts and approaches._x000a_1.3 Any inspection model can only be strengthened by involvement of the senior leaders of a school.  Information from schools that have been inspected recently would suggest that there is not a consistent approach to this aspect – i.e. some SLT report lots of dialogue and professional conversations, but limited or no opportunity to be present during the learning observations, whereas others report limited professional conversation.                                                     1.2 If the Inspection model is to remain with a similar approach, then we would be neutral in terms of the necessity to include lay members.  We would suggest that lay membership must reflect the aim and purpose of the inspection, and their knowledge and expertise should be aligned with the overall aims. In some instances a lay member may not be required.  We would suggest that the training of lay members of inspection teams would be paramount in preparing them to be part of a team, and would note the necessity to ensure that those inspecting Catholic schools are trained in a manner that means they understand the distinctive nature of a Catholic school, and therefore the distinctive way in which a Catholic school may plan and deliver certain dimensions of the educational process. As the term Lay here refers to those out with the education sector, we would add that it would be very helpful to have inclusion of those directly associated with the Catholic Church, when inspecting Catholic schools – for example Diocesan advisers, Church agencies, Church Representatives on local authorities etc._x000a_1.1 If the Inspection model is to remain with a similar approach, then we would strongly agree that associate assessors would strengthen the inspection._x000a_We do however add that this always depends on the assessor, their training and what real influence they have on the process and final report.  Our representation would be that, should the Inspection model remain the same/similar, there is greater cognisance given to the inclusion of associate assessors with experience and expertise in Catholic Education aligned with the Inspection Team for any Catholic school."/>
    <x v="3"/>
    <s v="The question states “increased opportunities”.  There are currently a rich number of opportunities, with flexibility for staff to contribute in ways that they feel comfortable with.  It would be important to understand what the increased opportunities might look like, how they would ensure an equitable approach for all staff to contribute and how the contributions would be weighted in terms of the outcome of the inspection.  We would of course always want staff to have valuable and purposeful opportunities to contribute – in a Catholic school this is very much in line with our synodal approach.  As with the pupil response above, it would be helpful if there were prompts or questions during staff opportunities for them to share the unique ethos, culture and values of the school they work in, how this contributes to the learning and teaching of the children, the overall well being within the school and how it links, in an integrated way, to the QI and school improvement planning.  However, as with the previous question, our response is neutral as we consider the question is perhaps not helpful as it is the quality of process and opportunity for what staff are able to contribute rather than just additional opportunities.    If the Inspection model is to remain with a similar approach, then we would be neutral in terms of the necessity to include lay members.  We would suggest that lay membership must reflect the aim and purpose of the inspection, and their knowledge and expertise should be aligned with the overall aims. In some instances a lay member may not be required.  We would suggest that the training of lay members of inspection teams would be paramount in preparing them to be part of a team, and would note the necessity to ensure that those inspecting Catholic schools are trained in a manner that means they understand the distinctive nature of a Catholic school, and therefore the distinctive way in which a Catholic school may plan and deliver certain dimensions of the educational process. As the term Lay here refers to those out with the education sector, we would add that it would be very helpful to have inclusion of those directly associated with the Catholic Church, when inspecting Catholic schools – for example Diocesan advisers, Church agencies, Church Representatives on local authorities etc._x000a_"/>
    <x v="5"/>
    <x v="3"/>
    <x v="3"/>
    <s v="These questions presume that the current model will remain and pushes responses to commit to a frequency and selection process for this.  _x000a_  _x000a_There is a culture of “waiting for Inspection” that needs to be altered. Any model needs to be combined with an opportunity to have a flexible, localised approach that is reactive to school needs and national priorities.  Perhaps a focus more on why we are inspecting/verifying would help identify the frequency of external/ national verification of internal self improvement and evaluation, developed and delivered in tandem with the Local Authority, parents and the community. "/>
    <x v="1"/>
    <x v="1"/>
    <x v="1"/>
    <x v="1"/>
    <x v="2"/>
    <x v="0"/>
    <x v="0"/>
    <x v="1"/>
    <x v="0"/>
    <s v="We would ask whether it should be an Inspection Report or an Account/Record of the continuous improvement model that the local authority and schools are engaged with.  The publication, however it is named, should be the conclusion of a “moment in time” within this continuous improvement, and any future publication should tell the next chapter in this Local Authority or schools journey through improvement.  The  publication should be a qualitative conclusion, in clear English, that has the scope and freedom to explicitly share the school’s story, including the impact of being a denominational school, if this is the case.  There is a sense that schools are always being compared to “comparative” schools, when many HTs and teachers would suggest that there is no such thing as a comparative school, even within the same locale or LA area."/>
    <x v="3"/>
    <x v="332"/>
    <x v="1"/>
    <x v="1"/>
    <x v="0"/>
    <x v="0"/>
    <x v="0"/>
    <x v="0"/>
    <x v="1"/>
    <x v="0"/>
    <x v="5"/>
    <x v="1"/>
    <x v="2"/>
    <x v="1"/>
    <x v="0"/>
    <x v="0"/>
    <x v="0"/>
    <x v="0"/>
    <x v="1"/>
    <x v="1"/>
    <x v="2"/>
    <x v="0"/>
    <x v="1"/>
    <x v="1"/>
    <x v="1"/>
    <x v="0"/>
    <x v="4"/>
    <x v="4"/>
    <x v="2"/>
    <x v="1"/>
    <x v="0"/>
    <x v="1"/>
    <x v="0"/>
    <x v="2"/>
    <x v="0"/>
    <x v="0"/>
    <x v="1"/>
    <x v="194"/>
    <x v="3"/>
    <x v="116"/>
    <x v="599"/>
    <x v="1"/>
    <x v="0"/>
    <x v="0"/>
    <x v="1"/>
    <x v="0"/>
    <s v="Recommendations for improvement"/>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m/>
    <m/>
    <m/>
    <m/>
    <s v="Clear explanation of what the school / local authority / proprietor of independent schools is expected to do next"/>
    <m/>
    <m/>
    <x v="3"/>
    <x v="1"/>
    <s v="Follow up and disengagement should be negotiated between the school, LA and HMIE.  There should not be a culture where schools are “engaged” with HMIE for years at a time. Where the Inspection has captured detail of the Catholic dimension of the school, and where this needs support, the Church should also be involved in any follow up."/>
    <s v="Individual"/>
    <x v="0"/>
    <s v="Other"/>
    <x v="21"/>
    <m/>
    <m/>
    <x v="0"/>
    <x v="0"/>
    <s v="Primary"/>
    <m/>
    <m/>
    <m/>
    <m/>
    <m/>
    <m/>
    <m/>
    <m/>
    <m/>
    <m/>
    <s v="3002, 3004, 3005"/>
    <m/>
    <m/>
  </r>
  <r>
    <n v="1740"/>
    <s v="camp text only"/>
    <m/>
    <n v="3012"/>
    <s v="I welcome the opportunity to contribute to the consultation on the future of school inspection in Scotland. _x000a_Catholic schools in Scotland make a distinctive and deeply valued contribution to the nation’s education system. Rooted in the principles of the Charter for Catholic Schools in Scotland and the framework Developing in Faith, these schools are communities of faith and learning where academic excellence, spiritual growth, and moral formation are integrated. The mission of Catholic education—to form the whole person in the light of the Gospel—is both educational and pastoral, serving pupils of all backgrounds and abilities._x000a_Inspection Parity and Understanding of Catholic Education_x000a_It is essential that inspection processes for Catholic schools reflect parity of esteem with those of other sectors while recognising their distinct nature. We would suggest that Inspection teams must include members who are articulate and experienced in the culture, language, mission, and aims of Catholic education. Without this contextual understanding, inspections risk overlooking the very foundation upon which Catholic schools achieve success—namely, their faith-based ethos and their commitment to the dignity and flourishing of every child, made in the image and likeness of God._x000a_Self-Evaluation and Evidence of Catholic Identity_x000a_Catholic schools engage deeply in self-evaluation through Developing in Faith and the Charter for Catholic Schools, both of which are well-established and integral to their improvement planning. These frameworks are designed to align with national expectations while reflecting the faith dimension that shapes every aspect of school life. However, current inspection processes and preparatory documentation offer limited scope for schools to evidence their Catholic identity, with questionnaires and self-evaluation templates failing to capture this essential dimension._x000a_In addition, local authority support during inspections often follows a standardised approach that does not recognise the distinctive context or mission of Catholic schools. This can lead to an incomplete picture of a school’s overall effectiveness.  We would ask that these are taken into account in any new model and approach, to ensure that Catholic schools are fully able to tell the story of their reality within the Inspection framework._x000a_Socio-Economic and Community Context_x000a_Catholic schools typically serve wider and more socio-economically diverse catchment areas, welcoming families of all faiths and none. This breadth of community adds richness but also complexity to their educational mission. Catholic schools contribute significantly to national priorities—such as the Curriculum for Excellence, Learning for Sustainability, and the National Improvement Framework—however, their natural approach to doing so is through initiatives that embody Catholic Social Teaching, Laudato Si’, and papal encyclicals.  This is often not formally recognised within Inspection reports._x000a_Examples include:_x000a_UNCRC-aligned activities and Rights Respecting Schools Award initiatives grounded in Gospel values._x000a_Equity, inclusion, and intergenerational learning projects inspired by Catholic social thought._x000a_Laudato Si’ Schools, Caritas Award, and Pope Francis Faith Award, which promote environmental stewardship, moral formation, ethical leadership and social justice._x000a_Liturgical celebrations that enable pupils to lead their communities and demonstrate leadership, reflection, and compassion._x000a_Fundraising and charitable actions that exemplify active citizenship and faith in action._x000a_These elements are not peripheral but central to how Catholic schools fulfil their educational mission and serve their communities. _x000a_The new inspection framework should:_x000a_Be flexible enough for schools to demonstrate how they fulfil their mission and serve their communities._x000a_Include inspectors trained in or familiar with Catholic education._x000a_Recognise the distinctive faith dimension as a central component of quality and success._x000a_Provide open and inclusive evaluative prompts that enable Catholic schools to evidence their faith-driven impact on learners and communities._x000a_Only through such a balanced and informed approach can inspections truly capture the excellence, distinctiveness, and contribution of Catholic schools to Scottish education"/>
    <x v="0"/>
    <x v="4"/>
    <x v="4"/>
    <x v="4"/>
    <x v="6"/>
    <x v="3"/>
    <x v="5"/>
    <m/>
    <x v="6"/>
    <m/>
    <x v="5"/>
    <m/>
    <x v="4"/>
    <x v="4"/>
    <x v="5"/>
    <m/>
    <x v="5"/>
    <x v="4"/>
    <x v="3"/>
    <x v="3"/>
    <x v="2"/>
    <x v="1"/>
    <x v="0"/>
    <x v="1"/>
    <x v="0"/>
    <m/>
    <x v="4"/>
    <x v="0"/>
    <x v="2"/>
    <x v="5"/>
    <x v="5"/>
    <x v="4"/>
    <x v="5"/>
    <x v="5"/>
    <x v="2"/>
    <x v="2"/>
    <x v="1"/>
    <x v="2"/>
    <x v="3"/>
    <x v="3"/>
    <x v="2"/>
    <x v="3"/>
    <x v="2"/>
    <x v="2"/>
    <x v="3"/>
    <x v="2"/>
    <x v="2"/>
    <x v="2"/>
    <x v="2"/>
    <x v="3"/>
    <x v="2"/>
    <x v="2"/>
    <x v="3"/>
    <x v="3"/>
    <x v="1"/>
    <x v="2"/>
    <x v="1"/>
    <x v="2"/>
    <x v="2"/>
    <x v="3"/>
    <x v="3"/>
    <x v="2"/>
    <x v="2"/>
    <x v="0"/>
    <x v="2"/>
    <x v="0"/>
    <x v="1"/>
    <x v="0"/>
    <x v="1"/>
    <x v="1"/>
    <x v="1"/>
    <x v="0"/>
    <m/>
    <m/>
    <m/>
    <m/>
    <m/>
    <m/>
    <m/>
    <m/>
    <m/>
    <m/>
    <m/>
    <m/>
    <m/>
    <m/>
    <m/>
    <x v="4"/>
    <x v="3"/>
    <m/>
    <s v="Individual"/>
    <x v="0"/>
    <s v="Other"/>
    <x v="36"/>
    <m/>
    <m/>
    <x v="0"/>
    <x v="0"/>
    <s v="Primary"/>
    <m/>
    <m/>
    <m/>
    <m/>
    <m/>
    <m/>
    <m/>
    <m/>
    <m/>
    <m/>
    <m/>
    <m/>
    <m/>
  </r>
  <r>
    <n v="1741"/>
    <s v="camp"/>
    <s v="c"/>
    <n v="3015"/>
    <s v="The Distinctive Nature of Catholic Schools_x000a_Catholic schools in Scotland make a distinctive and deeply valued contribution to the nation’s education system. Rooted in the principles of the Charter for Catholic Schools in Scotland and the framework Developing in Faith, our schools is a community of faith and learning where academic excellence, spiritual growth, and moral formation are the drivers. The mission of Catholic education—to form the whole person in the light of the Gospel—is both educational and pastoral, serving pupils of all backgrounds, and abilities._x000a__x000a__x000a__x000a_Inspection Parity and Understanding of Catholic Education_x000a_It is essential that inspection processes for Catholic schools reflect parity of esteem with those of other sectors while recognising their distinct nature. We would suggest that Inspection teams must include members who are articulate and experienced in the culture, language, mission, and aims of Catholic education. Without this contextual understanding, inspections risk overlooking the very foundation upon which Catholic schools achieve success—namely, their faith-based ethos and their commitment to the dignity and flourishing of every child, made in the image and likeness of God._x000a__x000a__x000a__x000a_Furthermore, we would take this consultation as an opportunity to highlight that at present, there is inconsistency across HMIE reports regarding how Catholicity is acknowledged or evaluated. This is concerning, given that the spiritual, moral, and communal life of a Catholic school is integral to its success in raising attainment and achievement._x000a__x000a__x000a__x000a__x000a__x000a__x000a_Self-Evaluation and Evidence of Catholic Identity_x000a_Our school  engages deeply in self-evaluation through Developing in Faith and the Charter for Catholic Schools, both of which are well-established and integral to their improvement planning. These frameworks are designed to align with national expectations while reflecting the faith dimension that shapes every aspect of school life. However, current inspection processes and preparatory documentation offer limited scope for schools to evidence their Catholic identity, with questionnaires and self-evaluation templates failing to capture this essential dimension._x000a_In addition, local authority support during inspections often follows a standardised approach that does not recognise the distinctive context or mission of Catholic schools. This lack of flexibility can lead to an incomplete picture of a school’s overall effectiveness.  We would ask that these are taken into account in any new model and approach, to ensure that Catholic schools are fully able to tell the story of their reality within the Inspection framework._x000a_Socio-Economic and Community Context_x000a_Our school serves a wide and diverse catchment areas, welcoming families of all faiths and none. This breadth of community adds richness but also complexity to their educational mission. Catholic schools contribute significantly to national priorities—such as the Curriculum for Excellence, Learning for Sustainability, and the National Improvement Framework—however, their natural approach to doing so is through initiatives that embody Catholic Social Teaching, Laudato Si’, and papal encyclicals.  This is often not formally recognised within Inspection reports._x000a__x000a__x000a_Examples include:_x000a_•_x0009_UNCRC-aligned activities and Rights Respecting Schools Award initiatives grounded in Gospel values._x000a_•_x0009_Equity, inclusion, and intergenerational learning projects inspired by Catholic social thought._x000a_•_x0009_Laudato Si’ Schools, Caritas Award, and Pope Francis Faith Award, which promote environmental stewardship, moral formation, ethical leadership and social justice._x000a_•_x0009_Liturgical celebrations that enable pupils to lead their communities and demonstrate leadership, reflection, and compassion._x000a_•_x0009_Fundraising and charitable actions that exemplify active citizenship and faith in action._x000a__x000a_These elements are not peripheral but central to how Catholic schools fulfil their educational mission and serve their communities._x000a_The Purpose and Language of Inspection_x000a_The consultation questions currently posed seem narrow in scope and presume a continuation of a similar approach. In answering the consultation questions below, we do so with not only consideration of how the current approach might change, but with the hope that there may be a broader national conversation about areas within the questionnaire including:_x000a_•_x0009_Why we inspect or verify schools._x000a_•_x0009_How these findings are reported._x000a_•_x0009_Whether a graded scale is necessary or helpful._x000a__x000a_Consultation Process and Use of Evidence_x000a_We would welcome clarity on what has happened to the consultation evidence gathered over the past 18 months, including feedback from in-person and online sessions. It is unclear whether this earlier evidence remains part of the decision-making process or has been superseded. We also ask for transparency regarding how current responses will be weighted—specifically, whether online submissions or previously gathered in-person evidence will carry more influence._x000a__x000a_SCES urges that any new inspection framework should:_x000a_•_x0009_Be flexible enough for schools to demonstrate how they fulfil their mission and serve their communities._x000a_•_x0009_Include inspectors trained in or familiar with Catholic education._x000a_•_x0009_Recognise the distinctive faith dimension as a central component of quality and success._x000a_•_x0009_Provide open and inclusive evaluative prompts that enable Catholic schools to evidence their faith-driven impact on learners and communities._x000a_Only through such a balanced and informed approach can inspections truly capture the excellence, distinctiveness, and contribution of Catholic schools to Scottish education."/>
    <x v="0"/>
    <x v="4"/>
    <x v="2"/>
    <x v="1"/>
    <x v="1"/>
    <x v="1"/>
    <x v="3"/>
    <s v="The quality of the participation and responses of children and young people is more important than the quantity.  Ensuring that any interaction with children and young people is at an accessible level, where they feel comfortable in responding is vital. The approaches taken therefore have to take into account the age, stage, maturity and capacity of the pupils.  The training of Inspectors to ensure that they are able to engage with young people and be attuned to both what they are saying and what they are not saying is therefore important._x000a_Furthermore, consistent approaches at each inspection are required, rather than the current situation where, depending on the school/context, the time given for such things as focus groups and conversations can be different.  _x000a_Within Catholic school Inspections it would be beneficial to have opportunities for pupils to share the ways in which the lives faith experience of their education is helping them to develop their gifts, talents, skills, knowledge, attributes and character._x000a_"/>
    <x v="2"/>
    <s v="The question states “increased opportunities”.  There are currently a rich number of opportunities, with flexibility for staff to contribute in ways that they feel comfortable with.  It would be important to understand what the increased opportunities might look like, how they would ensure an equitable approach for all staff to contribute and how the contributions would be weighted in terms of the outcome of the inspection.  We would of course always want staff to have valuable and purposeful opportunities to contribute – in a Catholic school this is very much in line with our synodal approach.  As with the pupil response above, it would be helpful if there were prompts or questions during staff opportunities for them to share the unique ethos, culture and values of the school they work in, how this contributes to the learning and teaching of the children, the overall well being within the school and how it links, in an integrated way, to the QI and school improvement planning.  However, as with the previous question, our response is neutral as we consider the question is perhaps not helpful as it is the quality of process and opportunity for what staff are able to contribute rather than just additional opportunities.  1.4 Staff within schools are local authority staff.  The HT, SLT, teachers and wider staff within the school are the ones best placed to tell the story of a school.  There should be the voice of the local authority integrated into the school evidence as a school is within a local authority – it should therefore reflect policies, practice, ethos and approach, but school staff themselves are able to share context, partnerships and support updates.  Again, this question pre-supposes adjustment to the current model.  A wider conversation regarding a model that enables and equips the LA to work in tandem with any national Inspection/Verification, removing the duplication of LA “visits” prior to inspections and offering a holistic view of the school as one school within a LA would be helpful.  Scrutiny of the LA capacity to support the distinctive nature of their Catholic schools is also fundamental, ensuring that they are able to flourish according to their own needs, contexts and approaches._x000a_1.3 Any inspection model can only be strengthened by involvement of the senior leaders of a school.  Information from schools that have been inspected recently would suggest that there is not a consistent approach to this aspect – i.e. some SLT report lots of dialogue and professional conversations, but limited or no opportunity to be present during the learning observations, whereas others report limited professional conversation.                                                     1.2 If the Inspection model is to remain with a similar approach, then we would be neutral in terms of the necessity to include lay members.  We would suggest that lay membership must reflect the aim and purpose of the inspection, and their knowledge and expertise should be aligned with the overall aims. In some instances a lay member may not be required.  We would suggest that the training of lay members of inspection teams would be paramount in preparing them to be part of a team, and would note the necessity to ensure that those inspecting Catholic schools are trained in a manner that means they understand the distinctive nature of a Catholic school, and therefore the distinctive way in which a Catholic school may plan and deliver certain dimensions of the educational process. As the term Lay here refers to those out with the education sector, we would add that it would be very helpful to have inclusion of those directly associated with the Catholic Church, when inspecting Catholic schools – for example Diocesan advisers, Church agencies, Church Representatives on local authorities etc._x000a_1.1 If the Inspection model is to remain with a similar approach, then we would strongly agree that associate assessors would strengthen the inspection._x000a_We do however add that this always depends on the assessor, their training and what real influence they have on the process and final report.  Our representation would be that, should the Inspection model remain the same/similar, there is greater cognisance given to the inclusion of associate assessors with experience and expertise in Catholic Education aligned with the Inspection Team for any Catholic school."/>
    <x v="3"/>
    <s v="The question states “increased opportunities”.  There are currently a rich number of opportunities, with flexibility for staff to contribute in ways that they feel comfortable with.  It would be important to understand what the increased opportunities might look like, how they would ensure an equitable approach for all staff to contribute and how the contributions would be weighted in terms of the outcome of the inspection.  We would of course always want staff to have valuable and purposeful opportunities to contribute – in a Catholic school this is very much in line with our synodal approach.  As with the pupil response above, it would be helpful if there were prompts or questions during staff opportunities for them to share the unique ethos, culture and values of the school they work in, how this contributes to the learning and teaching of the children, the overall well being within the school and how it links, in an integrated way, to the QI and school improvement planning.  However, as with the previous question, our response is neutral as we consider the question is perhaps not helpful as it is the quality of process and opportunity for what staff are able to contribute rather than just additional opportunities.    If the Inspection model is to remain with a similar approach, then we would be neutral in terms of the necessity to include lay members.  We would suggest that lay membership must reflect the aim and purpose of the inspection, and their knowledge and expertise should be aligned with the overall aims. In some instances a lay member may not be required.  We would suggest that the training of lay members of inspection teams would be paramount in preparing them to be part of a team, and would note the necessity to ensure that those inspecting Catholic schools are trained in a manner that means they understand the distinctive nature of a Catholic school, and therefore the distinctive way in which a Catholic school may plan and deliver certain dimensions of the educational process. As the term Lay here refers to those out with the education sector, we would add that it would be very helpful to have inclusion of those directly associated with the Catholic Church, when inspecting Catholic schools – for example Diocesan advisers, Church agencies, Church Representatives on local authorities etc._x000a_"/>
    <x v="5"/>
    <x v="3"/>
    <x v="3"/>
    <s v="These questions presume that the current model will remain and pushes responses to commit to a frequency and selection process for this.  _x000a_  _x000a_There is a culture of “waiting for Inspection” that needs to be altered. Any model needs to be combined with an opportunity to have a flexible, localised approach that is reactive to school needs and national priorities.  Perhaps a focus more on why we are inspecting/verifying would help identify the frequency of external/ national verification of internal self improvement and evaluation, developed and delivered in tandem with the Local Authority, parents and the community. "/>
    <x v="1"/>
    <x v="1"/>
    <x v="1"/>
    <x v="1"/>
    <x v="2"/>
    <x v="0"/>
    <x v="0"/>
    <x v="1"/>
    <x v="0"/>
    <s v="We would ask whether it should be an Inspection Report or an Account/Record of the continuous improvement model that the local authority and schools are engaged with.  The publication, however it is named, should be the conclusion of a “moment in time” within this continuous improvement, and any future publication should tell the next chapter in this Local Authority or schools journey through improvement.  The  publication should be a qualitative conclusion, in clear English, that has the scope and freedom to explicitly share the school’s story, including the impact of being a denominational school, if this is the case.  There is a sense that schools are always being compared to “comparative” schools, when many HTs and teachers would suggest that there is no such thing as a comparative school, even within the same locale or LA area."/>
    <x v="3"/>
    <x v="332"/>
    <x v="1"/>
    <x v="1"/>
    <x v="0"/>
    <x v="0"/>
    <x v="0"/>
    <x v="0"/>
    <x v="1"/>
    <x v="0"/>
    <x v="5"/>
    <x v="1"/>
    <x v="2"/>
    <x v="1"/>
    <x v="0"/>
    <x v="0"/>
    <x v="0"/>
    <x v="0"/>
    <x v="1"/>
    <x v="1"/>
    <x v="2"/>
    <x v="0"/>
    <x v="1"/>
    <x v="1"/>
    <x v="1"/>
    <x v="0"/>
    <x v="4"/>
    <x v="4"/>
    <x v="2"/>
    <x v="1"/>
    <x v="0"/>
    <x v="1"/>
    <x v="0"/>
    <x v="2"/>
    <x v="0"/>
    <x v="0"/>
    <x v="1"/>
    <x v="194"/>
    <x v="3"/>
    <x v="116"/>
    <x v="599"/>
    <x v="1"/>
    <x v="0"/>
    <x v="0"/>
    <x v="1"/>
    <x v="0"/>
    <s v="Recommendations for improvement"/>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m/>
    <m/>
    <m/>
    <m/>
    <s v="Clear explanation of what the school / local authority / proprietor of independent schools is expected to do next"/>
    <m/>
    <m/>
    <x v="3"/>
    <x v="1"/>
    <s v="Follow up and disengagement should be negotiated between the school, LA and HMIE.  There should not be a culture where schools are “engaged” with HMIE for years at a time. Where the Inspection has captured detail of the Catholic dimension of the school, and where this needs support, the Church should also be involved in any follow up."/>
    <s v="Individual"/>
    <x v="0"/>
    <s v="Other"/>
    <x v="28"/>
    <m/>
    <m/>
    <x v="0"/>
    <x v="0"/>
    <s v="Primary"/>
    <m/>
    <m/>
    <m/>
    <m/>
    <m/>
    <m/>
    <m/>
    <m/>
    <m/>
    <m/>
    <m/>
    <m/>
    <m/>
  </r>
  <r>
    <n v="1742"/>
    <s v="camp"/>
    <s v="c"/>
    <n v="3016"/>
    <s v="As the Church Representative on Glasgow City Council for the Archdiocese of Glasgow. I welcome the opportunity to contribute to the consultation on the future of school inspection in Scotland.  In addition to my completed questionnaire, I submit an additional response which I request be taken into account. This is to highlight the importance of ensuring that the new Inspection Process reflects the distinctive nature, mission, and context of Catholic education across Scotland. _x000a__x000a_ _x000a_The Distinctive Nature of Catholic Schools_x000a__x000a_Scotland’s Catholic schools make a distinctive and valued contribution to our education system. The Charter for Catholic Schools in Scotland and the framework Developing in Faith provide the background and context of Scotland’s Catholic schools. Catholic schools are communities in which faith, the highest quality of learning and teaching, spiritual growth, and moral formation are fully integrated. Catholic schools strive to form the whole person in keeping with Gospel values. Pastoral and educational concerns combine to serve pupils in the most inclusive manner possible._x000a_ _x000a_Inspection Parity and Understanding of Catholic Education_x000a__x000a_For the inspection process to work for Catholic schools it must take cognisance of the distinctive nature of the Catholic school._x000a__x000a_This may be achieved by including in inspection teams, individuals who have a clear understanding and experience of the distinctive nature of Catholic schools. It would be important that such individuals are able to articulate their findings within the context of Catholic education. If the inspection team lacks such members, it would surely fail to report in full as the faith based ethos would be at serious risk of being overlooked. It is important to point out that currently, there would appear to be inconsistencies in HMIE reports in how the critical holistic Catholicity of individual Catholic schools is evaluated and acknowledged. It is this very approach of the education and formation of the whole child that lies at the heart of the success in raising attainment and achievement that is so often delivered by Catholic schools in Scotland._x000a_ _x000a__x000a_Self-Evaluation and Evidence of Catholic Identity_x000a__x000a_Currently Catholic schools have well developed self evaluation tools: Developing in Faith and the Charter for Catholic Schools. Schools are well accustomed to using these tools which support them in the improvement planning cycle. These tools accurately reflect national expectations whilst taking account of the context of Catholic education. On the other hand, the current national inspection self evaluation documentation does not make it easy for Catholic schools to evidence their Catholic identity. This is also often the case with local authority approaches to self-evaluation. For this reason, I ask that due consideration be given to ensuring future school inspections take an approach that allows evaluations of Catholic schools to give cognisance to the dimension of Catholicity which impacts on the whole picture of the effectiveness of the experience for pupils,_x000a__x000a_Catchment Area Context_x000a__x000a_Catchment areas of Catholic schools are generally much more diverse than those of other schools. Whilst this diversity (particularly in a socio-economic context) contributes to the truly rich comprehensive nature of Catholic schools, it is not without its challenges. It should be noted that these are the very challenges reflected in Scotland’s national priorities in education: Curriculum for Excellence, Learning for Sustainability and the National Improvement Framework. By the very nature of Catholic social teaching, Catholic schools address these challenges within the principles set out in the documents Developing in Faith and the Charter for Catholic Schools (as well as other Church guidance). However, often this is not formally recognised within Inspection reports.  For example, the Caritas Award and Pope Francis Faith Award; these both promote environmental stewardship, moral formation, ethical leadership and social justice. Another example would be the liturgical celebrations that enable pupils to lead their communities and demonstrate leadership, reflection, and compassion. There are various other  excellent examples that could be cited. But, the important point is that these opportunities for pupils are not simple add-ons, but are central to how Catholic schools fulfil their educational mission and serve their communities._x000a__x000a__x000a_The Purpose and Language of Inspection_x000a__x000a_This consultation offers the opportunity for consideration to be given to a real fundamental shift in approach to inspections. I believe a starting point would be to give in depth consideration to the following questions:_x000a__x000a_• Why do we inspect or verify schools?_x000a_• How do we report on these findings?_x000a_• Is a graded scale necessary or helpful?_x000a__x000a_Closing Comments/Questions_x000a__x000a_It would be helpful to know what has happened to the evidence previously gathered over the past 18 months (including feedback from in-person and online sessions). For example, will this earlier evidence still be taken account of in the decision-making process? How will current responses be weighted? Will online submissions or previously gathered in-person evidence carry more influence?_x000a_ _x000a_In conclusion, as Archdiocesan Church Representative to a local authority, it is important to stress the following points be taken into serious consideration in deciding the final framework/process for school inspections and their reporting:_x000a__x000a_o_x0009_Flexibility to enable schools to evidence how they meet their principles and serve their communities. This would be served by the inclusion of inclusive evaluative prompts to facilitate Catholic schools’ ability to evidence their faith-driven impact on learners and communities._x000a_o_x0009_The inspection team includes inspectors knowledgable about Catholic education._x000a_o_x0009_Recognise the distinctive faith dimension and its relationship with the delivery of a quality and successful learning experience for pupils._x000a__x000a_Such a balanced and informed approach will allow inspections to truly capture the excellence, distinctiveness, and contribution of Catholic schools to Scottish education."/>
    <x v="0"/>
    <x v="4"/>
    <x v="2"/>
    <x v="1"/>
    <x v="1"/>
    <x v="1"/>
    <x v="3"/>
    <s v="The quality of the participation and responses of children and young people is more important than the quantity. Consistency of approach at each inspection is required. Within Catholic school Inspections it would be beneficial to have opportunities for pupils to share the ways in which the faith experience of their education is helping them to develop their gifts, talents, skills, knowledge, attributes and character."/>
    <x v="2"/>
    <s v="There is currently a rich number of opportunities for staff to give their views. It is important to know how the contributions would be weighted in terms of the outcome of the inspection. It would be helpful if there were prompts or questions during staff opportunities for them to share the unique ethos, culture and values of the school and how this contributes to learning and teaching, general well being within the school and how it links to the QIs and school improvement planning.                                                                                                                                                         1.4 Staff within schools are local authority staff.  The HT, SLT, teachers and wider staff within the school are the ones best placed to tell the story of a school.  A wider conversation regarding a model that enables and equips the LA to work in tandem with any national inspection or verification should be considered. Duplication of any type of inspection/verification should be avoided. LA capacity to support inspections and the distinctive nature of their Catholic schools must be seriously considered.                                                      1.3 Inspections (as well as any post inspection impact) which involve senior leaders of a school are strengthened in nature. There should be consistency in the application of such a model, particularly during learning observations and professionalism                                                                         1.2 Lay membership must reflect the aim and purpose of the inspection, and their knowledge and expertise should be aligned with the overall aims. The training of lay members must be paramount in preparing them for inspections. Those inspecting Catholic schools should be trained in a manner that means they understand the distinctive nature of a Catholic school. It would be very helpful to have inclusion of those directly associated with the Catholic Church, when inspecting Catholic schools, for example Diocesan advisers, Church agencies, Church Representatives on local authorities etc.                                                                           1.1 Associate assessors strengthen the inspection. However,  this depends on the assessor, training and what real influence they have on the process and final report.  If the Inspection model remain the same/similar,  consideration should be given to the inclusion of associate assessors with experience and expertise in Catholic Education."/>
    <x v="3"/>
    <s v="It is the quality and not the quantity that is important.  Opportunities for parents and carers should have no barriers to participation, Meaningful opportunities for parents to express why they have chosen a school of faith, and the ways in which this is having an impact on their children would be helpful.  "/>
    <x v="5"/>
    <x v="3"/>
    <x v="1"/>
    <m/>
    <x v="1"/>
    <x v="1"/>
    <x v="1"/>
    <x v="1"/>
    <x v="2"/>
    <x v="0"/>
    <x v="0"/>
    <x v="1"/>
    <x v="0"/>
    <s v="The  publication should be a qualitative conclusion, in clear English, that has the scope and freedom to explicitly share the school’s story, including the impact of being a denominational school. There is a sense that schools are always being compared to “comparative” schools, when many HTs and teachers would suggest that there is no such thing as a comparative school, even within the same locale or LA area."/>
    <x v="3"/>
    <x v="282"/>
    <x v="1"/>
    <x v="1"/>
    <x v="0"/>
    <x v="0"/>
    <x v="0"/>
    <x v="0"/>
    <x v="1"/>
    <x v="0"/>
    <x v="5"/>
    <x v="1"/>
    <x v="2"/>
    <x v="1"/>
    <x v="0"/>
    <x v="0"/>
    <x v="0"/>
    <x v="0"/>
    <x v="1"/>
    <x v="1"/>
    <x v="0"/>
    <x v="0"/>
    <x v="1"/>
    <x v="1"/>
    <x v="1"/>
    <x v="0"/>
    <x v="4"/>
    <x v="4"/>
    <x v="2"/>
    <x v="1"/>
    <x v="0"/>
    <x v="1"/>
    <x v="0"/>
    <x v="2"/>
    <x v="0"/>
    <x v="0"/>
    <x v="1"/>
    <x v="218"/>
    <x v="0"/>
    <x v="138"/>
    <x v="780"/>
    <x v="1"/>
    <x v="0"/>
    <x v="0"/>
    <x v="1"/>
    <x v="0"/>
    <s v="Recommendations for improvement"/>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m/>
    <m/>
    <m/>
    <m/>
    <s v="Clear explanation of what the school / local authority / proprietor of independent schools is expected to do next"/>
    <m/>
    <m/>
    <x v="3"/>
    <x v="1"/>
    <s v="Where the Inspection has captured detail of the Catholic dimension of the school, and where this needs support, the Church should also be involved in any follow up._x000a__x0009_"/>
    <s v="Individual"/>
    <x v="0"/>
    <s v="Other"/>
    <x v="35"/>
    <m/>
    <m/>
    <x v="0"/>
    <x v="0"/>
    <m/>
    <m/>
    <m/>
    <m/>
    <m/>
    <m/>
    <m/>
    <m/>
    <m/>
    <m/>
    <m/>
    <m/>
    <m/>
    <m/>
  </r>
  <r>
    <n v="1743"/>
    <s v="camp"/>
    <s v="c"/>
    <n v="3018"/>
    <s v="The Distinctive Nature of Catholic Schools_x000a_Catholic schools in Scotland make a distinctive and deeply valued contribution to the nation’s education system. Rooted in the principles of the Charter for Catholic Schools in Scotland and the framework Developing in Faith, these schools are communities of faith and learning where academic excellence, spiritual growth, and moral formation are integrated. The mission of Catholic education—to form the whole person in the light of the Gospel—is both educational and pastoral, serving pupils of all backgrounds and abilities. The distinctive faith dimension of Catholic schools should be considered as a central component of quality and success._x000a_Inspection Parity and Understanding of Catholic Education_x000a_It is essential that inspection processes for Catholic schools reflect parity of esteem with those of other sectors while recognising their distinct nature. I believe that Inspection teams must include members who are articulate and experienced in the culture, language, mission, and aims of Catholic education, and who have been trained in or are familiar with Catholic education._x000a_Without this contextual understanding, inspections risk overlooking the very foundation upon which Catholic schools achieve success—namely, their faith-based ethos and their commitment to the dignity and flourishing of every child, made in the image and likeness of God._x000a__x000a_Currently I believe there is inconsistency across HMIE reports regarding how Catholicity is acknowledged or evaluated. This is concerning, given that the spiritual, moral, and communal life of a Catholic school is integral to its success in raising attainment and achievement._x000a_Self-Evaluation and Evidence of Catholic Identity_x000a_Catholic schools engage deeply in self-evaluation through Developing in Faith and the Charter for Catholic Schools, both of which are well-established and integral to their improvement planning. These frameworks are designed to align with national expectations while reflecting the faith dimension that shapes every aspect of school life. However, current inspection processes and preparatory documentation offer limited scope for schools to evidence their Catholic identity, with questionnaires and self-evaluation templates failing to capture this essential dimension._x000a_In addition, local authority support during inspections often follows a standardised approach that does not recognise the distinctive context or mission of Catholic schools. This lack of flexibility can lead to an incomplete picture of a school’s overall effectiveness. Catholic schools should be able to tell the story of their reality within the Inspection framework._x000a_Socio-Economic and Community Context_x000a_Catholic schools typically serve wider and more socio-economically diverse catchment areas, welcoming families of all faiths and none. This breadth of community adds richness but also complexity to their educational mission. Catholic schools contribute significantly to national priorities—such as the Curriculum for Excellence, Learning for Sustainability, and the National Improvement Framework—however, their natural approach to doing so is through initiatives that _x000a_embody Catholic Social Teaching, Laudato Si’, and papal encyclicals.  This is often not formally recognised within Inspection reports"/>
    <x v="0"/>
    <x v="4"/>
    <x v="2"/>
    <x v="2"/>
    <x v="1"/>
    <x v="2"/>
    <x v="2"/>
    <s v="Approaches taken should take into account the age, stage, maturity and capacity of the pupils.  _x000a_Again, consistency of approach is important._x000a__x000a_Within Catholic school Inspections it would be beneficial to have opportunities for pupils to share the ways in which the faith experience of their education is helping them to develop their gifts, talents, skills, knowledge, attributes and character.                                                                                             "/>
    <x v="1"/>
    <s v="There are currently many opportunities. However in a Catholic school staff should have the opportunity to  give their views on the unique ethos, culture and values of the school they work in, how this contributes to the learning and teaching of the children, the overall well being within the school and how it links, in an integrated way, to the QI and school improvement planning.                                                                                                                                                                                        1.4 The HT, SLT, teachers and wider staff within the school are integral to sharing up to date knowledge about a school. Scrutiny of the LA capacity to support the distinctive nature of their Catholic schools is also fundamental, ensuring that they are able to flourish according to their own needs, contexts and approaches.                                                                                                                                  1.3 Consistency in approach being very important.                                                                                                                      1.2  Similarly I believe that I believe that lay members should be part of Inspection teams. It will be important that they are trained to understand the distinctive nature of a Catholic school, and therefore the distinctive way in which a Catholic school may plan and deliver certain dimensions of the educational process. It would be very helpful to have inclusion of those directly associated with the Catholic Church, when inspecting Catholic schools – for example Diocesan advisers, Church agencies, Church Representatives on local authorities etc.                                                                                                                                                                                                                                       1.1 I believe associate assessors strengthen inspections. Having taught all my career (36 years) in the denominational sector, specifically Catholic schools, I believe the inclusion of associate assessors with appropriate training, experience and expertise in Catholic Education is long overdue."/>
    <x v="2"/>
    <s v="I believe parents should share why they have chosen a school of faith, and the ways in which this is having an impact on their children. "/>
    <x v="5"/>
    <x v="0"/>
    <x v="1"/>
    <s v="There should be a flexible, local approach that is reactive to school needs and national priorities, with input from the Local Authority, parents and the community._x000a_"/>
    <x v="5"/>
    <x v="1"/>
    <x v="1"/>
    <x v="3"/>
    <x v="3"/>
    <x v="0"/>
    <x v="0"/>
    <x v="1"/>
    <x v="0"/>
    <s v="The Inspection Report should be the conclusion of a “moment in time” within this continuous improvement, and any future publication should tell the next chapter in this Local Authority or schools journey through improvement.  The  publication should be a qualitative conclusion, in clear English, that has the scope and freedom to explicitly share the school’s story, including the impact of being a denominational school, if this is the case.  "/>
    <x v="1"/>
    <x v="379"/>
    <x v="1"/>
    <x v="1"/>
    <x v="0"/>
    <x v="0"/>
    <x v="0"/>
    <x v="0"/>
    <x v="1"/>
    <x v="0"/>
    <x v="5"/>
    <x v="1"/>
    <x v="2"/>
    <x v="1"/>
    <x v="0"/>
    <x v="0"/>
    <x v="0"/>
    <x v="0"/>
    <x v="1"/>
    <x v="1"/>
    <x v="2"/>
    <x v="0"/>
    <x v="1"/>
    <x v="1"/>
    <x v="1"/>
    <x v="0"/>
    <x v="4"/>
    <x v="4"/>
    <x v="2"/>
    <x v="1"/>
    <x v="0"/>
    <x v="1"/>
    <x v="0"/>
    <x v="2"/>
    <x v="0"/>
    <x v="0"/>
    <x v="1"/>
    <x v="219"/>
    <x v="0"/>
    <x v="139"/>
    <x v="780"/>
    <x v="1"/>
    <x v="0"/>
    <x v="0"/>
    <x v="0"/>
    <x v="0"/>
    <s v="Recommendations for improvement"/>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m/>
    <m/>
    <m/>
    <m/>
    <s v="Clear explanation of what the school / local authority / proprietor of independent schools is expected to do next"/>
    <m/>
    <m/>
    <x v="3"/>
    <x v="1"/>
    <s v="Follow up and disengagement should be negotiated between the school, LA and HMIE.  Where the Inspection has captured detail of the Catholic dimension of the school, and where this needs support, the Church should also be involved in any follow up."/>
    <s v="Individual"/>
    <x v="0"/>
    <s v="Other"/>
    <x v="35"/>
    <m/>
    <m/>
    <x v="0"/>
    <x v="0"/>
    <m/>
    <m/>
    <m/>
    <m/>
    <m/>
    <m/>
    <m/>
    <m/>
    <m/>
    <m/>
    <m/>
    <m/>
    <m/>
    <m/>
  </r>
  <r>
    <n v="1744"/>
    <s v="camp"/>
    <s v="c"/>
    <n v="3023"/>
    <s v="HMIE Consultation Response_x000a_As the Head Teacher of St Edward’s Primary  a catholic school where our faith is evident and embedded in our school vision and values, I welcome the opportunity to contribute to the consultation on the future of school inspection in Scotland. While I will respond to each question individually, I also wish to provide a collective response that reflects the distinctive nature, mission, and context of Catholic education across Scotland.  This submission has been drafted in partnership with representatives from the Catholic Education System._x000a_The Distinctive Nature of Catholic Schools_x000a_Catholic schools in Scotland make a distinctive and deeply valued contribution to the nation’s education system. Rooted in the principles of the Charter for Catholic Schools in Scotland and the framework Developing in Faith, these schools are communities of faith and learning where academic excellence, spiritual growth, and moral formation are integrated. The mission of Catholic education—to form the whole person in the light of the Gospel—is both educational and pastoral, serving pupils of all backgrounds and abilities._x000a_Inspection Parity and Understanding of Catholic Education_x000a_It is essential that inspection processes for Catholic schools reflect parity of esteem with those of other sectors while recognising their distinct nature. We would suggest that Inspection teams must include members who are articulate and experienced in the culture, language, mission, and aims of Catholic education. Without this contextual understanding, inspections risk overlooking the very foundation upon which Catholic schools achieve success—namely, their faith-based ethos and their commitment to the dignity and flourishing of every child, made in the image and likeness of God._x000a_Self-Evaluation and Evidence of Catholic Identity_x000a_Catholic schools engage deeply in self-evaluation through Developing in Faith and the Charter for Catholic Schools, both of which are well-established and integral to their improvement planning. These frameworks are designed to align with national expectations while reflecting the faith dimension that shapes every aspect of school life. However, current inspection processes and preparatory documentation offer limited scope for schools to evidence their Catholic identity, with questionnaires and self-evaluation templates failing to capture this essential dimension._x000a_Socio-Economic and Community Context_x000a_Catholic schools typically serve wider and more socio-economically diverse catchment areas, welcoming families of all faiths and none. This breadth of community adds richness but also complexity to their educational mission. Catholic schools contribute significantly to national priorities—such as the Curriculum for Excellence, Learning for Sustainability, and the National Improvement Framework_x000a__x000a_Examples include:_x000a_•_x0009_UNCRC-aligned activities and Rights Respecting Schools Award initiatives grounded in Gospel values._x000a_•_x0009_Equity, inclusion, and intergenerational learning projects inspired by Catholic social thought._x000a_•_x0009_Laudato Si’ Schools, Caritas Award, and Pope Francis Faith Award, which promote environmental stewardship, moral formation, ethical leadership and social justice._x000a_•_x0009_Liturgical celebrations that enable pupils to lead their communities and demonstrate leadership, reflection, and compassion._x000a_•_x0009_Fundraising and charitable actions that exemplify active citizenship and faith in action._x000a_These elements are not peripheral but central to how Catholic schools fulfil their educational mission and serve their communities._x000a__x000a_Considerations  new inspection framework :_x000a_•_x0009_Be flexible enough for schools to demonstrate how they fulfil their mission and serve their communities._x000a_•_x0009_Include inspectors trained in or familiar with Catholic education._x000a_•_x0009_Recognise the distinctive faith dimension as a central component of quality and success._x000a_•_x0009_Provide open and inclusive evaluative prompts that enable Catholic schools to evidence their faith-driven impact on learners and communities._x000a_Only through such a balanced and informed approach can inspections truly capture the excellence, distinctiveness, and contribution of Catholic schools to Scottish education."/>
    <x v="0"/>
    <x v="4"/>
    <x v="4"/>
    <x v="4"/>
    <x v="6"/>
    <x v="3"/>
    <x v="5"/>
    <m/>
    <x v="6"/>
    <m/>
    <x v="5"/>
    <m/>
    <x v="4"/>
    <x v="4"/>
    <x v="5"/>
    <m/>
    <x v="5"/>
    <x v="4"/>
    <x v="3"/>
    <x v="3"/>
    <x v="2"/>
    <x v="1"/>
    <x v="0"/>
    <x v="1"/>
    <x v="0"/>
    <m/>
    <x v="4"/>
    <x v="0"/>
    <x v="2"/>
    <x v="5"/>
    <x v="5"/>
    <x v="4"/>
    <x v="5"/>
    <x v="5"/>
    <x v="2"/>
    <x v="2"/>
    <x v="1"/>
    <x v="2"/>
    <x v="3"/>
    <x v="3"/>
    <x v="2"/>
    <x v="3"/>
    <x v="2"/>
    <x v="2"/>
    <x v="3"/>
    <x v="2"/>
    <x v="2"/>
    <x v="2"/>
    <x v="2"/>
    <x v="3"/>
    <x v="2"/>
    <x v="2"/>
    <x v="3"/>
    <x v="3"/>
    <x v="1"/>
    <x v="2"/>
    <x v="1"/>
    <x v="2"/>
    <x v="2"/>
    <x v="3"/>
    <x v="3"/>
    <x v="2"/>
    <x v="2"/>
    <x v="0"/>
    <x v="2"/>
    <x v="0"/>
    <x v="1"/>
    <x v="0"/>
    <x v="1"/>
    <x v="1"/>
    <x v="1"/>
    <x v="0"/>
    <m/>
    <m/>
    <m/>
    <m/>
    <m/>
    <m/>
    <m/>
    <m/>
    <m/>
    <m/>
    <m/>
    <m/>
    <m/>
    <m/>
    <m/>
    <x v="4"/>
    <x v="3"/>
    <m/>
    <s v="Individual"/>
    <x v="0"/>
    <s v="Other"/>
    <x v="35"/>
    <m/>
    <m/>
    <x v="0"/>
    <x v="0"/>
    <m/>
    <m/>
    <m/>
    <m/>
    <m/>
    <m/>
    <m/>
    <m/>
    <m/>
    <m/>
    <m/>
    <m/>
    <m/>
    <m/>
  </r>
  <r>
    <n v="1745"/>
    <s v="camp"/>
    <s v="c"/>
    <n v="3024"/>
    <s v="HMIE Consultation Response_x000a_The Distinctive Nature of Catholic Schools_x000a_Catholic schools hold a unique and respected place within Scotland’s education landscape. Informed by the Charter for Catholic Schools in Scotland and the Developing in Faith framework, they aim to create learning environments where faith, knowledge, and values are brought together. These schools strive not only for high academic standards but also for the spiritual and moral development of every young person. Central to their purpose is the Gospel-inspired commitment to nurture the whole child, offering support and formation to pupils from a wide range of backgrounds and abilities._x000a__x000a_Inspection Parity and Understanding of Catholic Education_x000a_It is vital that the inspection of Catholic schools is carried out with the same respect and seriousness afforded to all other sectors, while also taking account of their unique identity. To achieve this, inspection teams should include individuals who have a clear understanding of the traditions, aims, and educational vision that shape Catholic schooling. Without this insight, there is a real risk that inspections may fail to recognise the core elements that underpin the success of Catholic schools—specifically, their faith-driven ethos and their commitment to the dignity, worth, and development of every young person as a child of God._x000a__x000a_In addition, this consultation provides an appropriate moment to raise ongoing concerns about the variability in how HMIE reports refer to, or assess, the Catholic character of schools. Such inconsistency is problematic, as the spiritual, moral, and communal dimensions of a Catholic school are not peripheral but central to its effectiveness in supporting pupils’ learning, wellbeing, and overall achievement._x000a__x000a_Self-Evaluation and Evidence of Catholic Identity_x000a_Catholic schools undertake robust and meaningful self-evaluation using Developing in Faith and the Charter for Catholic Schools, both of which are long-established and central to their ongoing improvement work. These frameworks are intentionally aligned with national standards while ensuring that the faith dimension—central to the school’s identity and daily life—is fully reflected. Despite this, current inspection procedures and supporting documents give schools limited opportunity to demonstrate their Catholic character, as existing questionnaires and self-evaluation formats do not adequately capture this crucial aspect._x000a__x000a_Additionally, the support provided by local authorities during the inspection process often relies on generic approaches that do not take account of the particular mission or context of Catholic schooling. This can result in an incomplete or unbalanced understanding of a school’s overall performance. We therefore request that any revised inspection model incorporates greater flexibility and sensitivity to the distinctive nature of Catholic schools, enabling them to present an accurate and holistic picture of their work within the inspection framework._x000a__x000a_Socio-Economic and Community Context_x000a_Catholic schools often draw pupils from broad and socio-economically varied catchment areas, welcoming young people from Catholic families as well as those of other faiths or none. This diversity enriches the school community but also adds complexity to its educational responsibilities. While Catholic schools make strong contributions to national priorities—such as Curriculum for Excellence, Learning for Sustainability, and the National Improvement Framework—the way they approach these priorities is naturally shaped by Catholic Social Teaching, Laudato Si’, and wider papal guidance. These influences, however, are not always clearly recognised or valued in current Inspection reports._x000a_Illustrations of this include:_x000a_• Activities aligned with the UNCRC and Rights Respecting Schools Award that are rooted in Gospel teachings._x000a_• Projects promoting equity, inclusion, and intergenerational engagement that stem from Catholic social principles._x000a_• Involvement in initiatives such as Laudato Si’ Schools, the Caritas Award, and the Pope Francis Faith Award, all of which foster environmental responsibility, moral growth, ethical leadership, and social justice._x000a_• Liturgical events that offer pupils opportunities to lead, reflect, and serve with compassion._x000a_• Charitable work and fundraising efforts that encourage active citizenship and express faith through service._x000a__x000a_These practices are not add-ons; they are central to how Catholic schools live out their mission and support the communities they serve._x000a__x000a_The Purpose and Language of Inspection_x000a_The consultation questions currently posed seem narrow in scope and presume a continuation of a similar approach. In answering the consultation questions below, we do so with not only consideration of how the current approach might change, but with the hope that there may be a broader national conversation about areas within the questionnaire including:_x000a_•_x0009_Why we inspect or verify schools._x000a_•_x0009_How theses findings are reported._x000a_•_x0009_Whether a graded scale is necessary or helpful._x000a_Consultation Process and Use of Evidence_x000a_The consultation questions presented appear limited in scope and largely assume that the existing inspection model will remain unchanged. In responding to the questions that follow, we have considered not only how the current system might be improved, but also the need for a wider national dialogue on key aspects of the process. This should include reflection on:_x000a_• The fundamental purpose of inspecting or validating schools._x000a_• The ways in which findings are communicated to the public and to the system._x000a_• Whether the use of a graded scale is necessary, meaningful, or beneficial._x000a__x000a_I agree with the suggestions made my SCES, that any new inspection framework should:_x000a__x000a_•_x0009_Allow sufficient flexibility for schools to show how they live out their mission and engage with their communities._x000a_•_x0009_Ensure inspection teams include members who are knowledgeable about, or experienced in, Catholic education._x000a_•_x0009_Acknowledge the faith dimension as a core element of a school’s quality and success._x000a_•_x0009_Use open, inclusive evaluation tools that enable Catholic schools to demonstrate the tangible impact of their faith-based approach on learners and their wider communities._x000a_Only by adopting such a thoughtful and well-informed approach can inspections accurately reflect the distinctiveness, achievements, and contribution of Catholic schools within Scottish education."/>
    <x v="0"/>
    <x v="4"/>
    <x v="2"/>
    <x v="1"/>
    <x v="1"/>
    <x v="1"/>
    <x v="3"/>
    <s v="Within Catholic school Inspections it would be beneficial to have opportunities for pupils to share the ways in which the lives faith experience of their education is helping them to develop their gifts, talents, skills, knowledge, attributes and character._x000a_1.4 Scrutiny of the LA capacity to support the distinctive nature of their Catholic schools is fundamental, ensuring that they are able to flourish according to their own needs, contexts and approaches.                                                                                                                                                                                          1.2  The training of lay members of inspection teams would be paramount in preparing them to be part of a team, and would note the necessity to ensure that those inspecting Catholic schools are trained in a manner that means they understand the distinctive nature of a Catholic school, and therefore the distinctive way in which a Catholic school may plan and deliver certain dimensions of the educational process. As the term Lay here refers to those out with the education sector, we would add that it would be very helpful to have inclusion of those directly associated with the Catholic Church, when inspecting Catholic schools – for example Diocesan advisers, Church agencies, Church Representatives on local authorities etc.                                                                                                                                  1.1 Our representation would be that, should the Inspection model remain the same/similar, there is greater cognisance given to the inclusion of associate assessors with experience and expertise in Catholic Education aligned with the Inspection Team for any Catholic school."/>
    <x v="2"/>
    <m/>
    <x v="3"/>
    <m/>
    <x v="5"/>
    <x v="0"/>
    <x v="6"/>
    <m/>
    <x v="4"/>
    <x v="5"/>
    <x v="2"/>
    <x v="2"/>
    <x v="2"/>
    <x v="0"/>
    <x v="0"/>
    <x v="1"/>
    <x v="0"/>
    <m/>
    <x v="1"/>
    <x v="0"/>
    <x v="1"/>
    <x v="1"/>
    <x v="0"/>
    <x v="0"/>
    <x v="0"/>
    <x v="0"/>
    <x v="1"/>
    <x v="0"/>
    <x v="4"/>
    <x v="1"/>
    <x v="2"/>
    <x v="1"/>
    <x v="0"/>
    <x v="0"/>
    <x v="0"/>
    <x v="0"/>
    <x v="1"/>
    <x v="1"/>
    <x v="1"/>
    <x v="0"/>
    <x v="1"/>
    <x v="1"/>
    <x v="1"/>
    <x v="0"/>
    <x v="4"/>
    <x v="4"/>
    <x v="2"/>
    <x v="1"/>
    <x v="0"/>
    <x v="1"/>
    <x v="0"/>
    <x v="0"/>
    <x v="0"/>
    <x v="0"/>
    <x v="1"/>
    <x v="220"/>
    <x v="0"/>
    <x v="0"/>
    <x v="78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s v="Timely publication after the inspection"/>
    <s v="Clear explanation of any inspection grades if these are part of the inspection"/>
    <s v="Examples of effective practice"/>
    <s v="Recommendations for improvement"/>
    <s v="Clear explanation of what the school / local authority / proprietor of independent schools is expected to do next"/>
    <s v="Indication of the support needed to make improvements"/>
    <s v="Any planned follow-up activity by HM Inspectors"/>
    <x v="2"/>
    <x v="1"/>
    <m/>
    <s v="Individual"/>
    <x v="0"/>
    <s v="Other"/>
    <x v="35"/>
    <m/>
    <m/>
    <x v="0"/>
    <x v="0"/>
    <m/>
    <m/>
    <m/>
    <m/>
    <m/>
    <m/>
    <m/>
    <m/>
    <m/>
    <m/>
    <m/>
    <m/>
    <m/>
    <m/>
  </r>
  <r>
    <n v="1746"/>
    <s v="camp"/>
    <s v="c"/>
    <n v="3025"/>
    <s v="The Distinctive Nature of Catholic Schools_x000a__x000a_Catholic schools in Scotland make a distinctive and deeply valued contribution to the nation’s education system. Rooted in the principles of the Charter for Catholic Schools in Scotland and the framework Developing in Faith, these schools are communities of faith and learning where academic excellence, spiritual growth, and moral formation are integrated. The mission of Catholic education—to form the whole person in the light of the Gospel—is both educational and pastoral, serving pupils of all backgrounds and abilities._x000a_ _x000a_Inspection Parity and Understanding of Catholic Education_x000a__x000a_It is essential that inspection processes for Catholic schools reflect parity of esteem with those of other sectors while recognising their distinct nature. We would suggest that Inspection teams must include members who are articulate and experienced in the culture, language, mission, and aims of Catholic education. Without this contextual understanding, inspections risk overlooking the very foundation upon which Catholic schools achieve success—namely, their faith-based ethos and their commitment to the dignity and flourishing of every child, made in the image and likeness of God._x000a_ _x000a_Furthermore, we would take this consultation as an opportunity to highlight that at present, there is inconsistency across HMIE reports regarding how Catholicity is acknowledged or evaluated. This is concerning, given that the spiritual, moral, and communal life of a Catholic school is integral to its success in raising attainment and achievement._x000a_Self-Evaluation and Evidence of Catholic Identity_x000a__x000a_Catholic schools engage deeply in self-evaluation through Developing in Faith and the Charter for Catholic Schools, both of which are well-established and integral to their improvement planning. These frameworks are designed to align with national expectations while reflecting the faith dimension that shapes every aspect of school life. However, current inspection processes and preparatory documentation offer limited scope for schools to evidence their Catholic identity, with questionnaires and self-evaluation templates failing to capture this essential dimension._x000a_In addition, local authority support during inspections often follows a standardised approach that does not recognise the distinctive context or mission of Catholic schools. This lack of flexibility can lead to an incomplete picture of a school’s overall effectiveness.  We would ask that these are taken into account in any new model and approach, to ensure that Catholic schools are fully able to tell the story of their reality within the Inspection framework._x000a_Socio-Economic and Community Context_x000a__x000a_Catholic schools typically serve wider and more socio-economically diverse catchment areas, welcoming families of all faiths and none. This breadth of community adds richness but also complexity to their educational mission. Catholic schools contribute significantly to national priorities—such as the Curriculum for Excellence, Learning for Sustainability, and the National Improvement Framework—however, their natural approach to doing so is through initiatives that embody Catholic Social Teaching, Laudato Si’, and papal encyclicals.  This is often not formally recognised within Inspection reports._x000a_ _x000a_Examples include:_x000a_UNCRC-aligned activities and Rights Respecting Schools Award initiatives grounded in Gospel values._x000a_Equity, inclusion, and intergenerational learning projects inspired by Catholic social thought._x000a_Laudato Si’ Schools, Caritas Award, and Pope Francis Faith Award, which promote environmental stewardship, moral formation, ethical leadership and social justice._x000a_Liturgical celebrations that enable pupils to lead their communities and demonstrate leadership, reflection, and compassion._x000a_Fundraising and charitable actions that exemplify active citizenship and faith in action._x000a_These elements are not peripheral but central to how Catholic schools fulfil their educational mission and serve their communities._x000a_The Purpose and Language of Inspection_x000a__x000a_The consultation questions currently posed seem narrow in scope and presume a continuation of a similar approach. In answering the consultation questions below, we do so with not only consideration of how the current approach might change, but with the hope that there may be a broader national conversation about areas within the questionnaire including:_x000a_Why we inspect or verify schools._x000a_How theses findings are reported._x000a_Whether a graded scale is necessary or helpful._x000a_Any new inspection framework should:_x000a__x000a_Be flexible enough for schools to demonstrate how they fulfil their mission and serve their communities._x000a_Include inspectors trained in or familiar with Catholic education._x000a_Recognise the distinctive faith dimension as a central component of quality and success._x000a_Provide open and inclusive evaluative prompts that enable Catholic schools to evidence their faith-driven impact on learners and communities._x000a_Only through such a balanced and informed approach can inspections truly capture the excellence, distinctiveness, and contribution of Catholic schools to Scottish education."/>
    <x v="0"/>
    <x v="4"/>
    <x v="2"/>
    <x v="1"/>
    <x v="1"/>
    <x v="1"/>
    <x v="3"/>
    <s v="The quality of the participation and responses of children and young people is more important than the quantity.  Ensuring that any interaction with children and young people is at an accessible level, where they feel comfortable in responding is vital. The approaches taken therefore have to take into account the age, stage, maturity and capacity of the pupils.  The training of Inspectors to ensure that they are able to engage with young people and be attuned to both what they are saying and what they are not saying is therefore important._x000a_Furthermore, consistent approaches at each inspection are required, rather than the current situation where, depending on the school/context, the time given for such things as focus groups and conversations can be different.  _x000a_Within Catholic school Inspections it would be beneficial to have opportunities for pupils to share the ways in which the lives faith experience of their education is helping them to develop their gifts, talents, skills, knowledge, attributes and character._x000a_"/>
    <x v="2"/>
    <s v="The question states “increased opportunities”.  There are currently a rich number of opportunities, with flexibility for staff to contribute in ways that they feel comfortable with.  It would be important to understand what the increased opportunities might look like, how they would ensure an equitable approach for all staff to contribute and how the contributions would be weighted in terms of the outcome of the inspection.  We would of course always want staff to have valuable and purposeful opportunities to contribute – in a Catholic school this is very much in line with our synodal approach.  As with the pupil response above, it would be helpful if there were prompts or questions during staff opportunities for them to share the unique ethos, culture and values of the school they work in, how this contributes to the learning and teaching of the children, the overall well being within the school and how it links, in an integrated way, to the QI and school improvement planning.  However, as with the previous question, our response is neutral as we consider the question is perhaps not helpful as it is the quality of process and opportunity for what staff are able to contribute rather than just additional opportunities.  1.4 Staff within schools are local authority staff.  The HT, SLT, teachers and wider staff within the school are the ones best placed to tell the story of a school.  There should be the voice of the local authority integrated into the school evidence as a school is within a local authority – it should therefore reflect policies, practice, ethos and approach, but school staff themselves are able to share context, partnerships and support updates.  Again, this question pre-supposes adjustment to the current model.  A wider conversation regarding a model that enables and equips the LA to work in tandem with any national Inspection/Verification, removing the duplication of LA “visits” prior to inspections and offering a holistic view of the school as one school within a LA would be helpful.  Scrutiny of the LA capacity to support the distinctive nature of their Catholic schools is also fundamental, ensuring that they are able to flourish according to their own needs, contexts and approaches._x000a_1.3 Any inspection model can only be strengthened by involvement of the senior leaders of a school.  Information from schools that have been inspected recently would suggest that there is not a consistent approach to this aspect – i.e. some SLT report lots of dialogue and professional conversations, but limited or no opportunity to be present during the learning observations, whereas others report limited professional conversation.                                                     1.2 If the Inspection model is to remain with a similar approach, then we would be neutral in terms of the necessity to include lay members.  We would suggest that lay membership must reflect the aim and purpose of the inspection, and their knowledge and expertise should be aligned with the overall aims. In some instances a lay member may not be required.  We would suggest that the training of lay members of inspection teams would be paramount in preparing them to be part of a team, and would note the necessity to ensure that those inspecting Catholic schools are trained in a manner that means they understand the distinctive nature of a Catholic school, and therefore the distinctive way in which a Catholic school may plan and deliver certain dimensions of the educational process. As the term Lay here refers to those out with the education sector, we would add that it would be very helpful to have inclusion of those directly associated with the Catholic Church, when inspecting Catholic schools – for example Diocesan advisers, Church agencies, Church Representatives on local authorities etc._x000a_1.1 If the Inspection model is to remain with a similar approach, then we would strongly agree that associate assessors would strengthen the inspection._x000a_We do however add that this always depends on the assessor, their training and what real influence they have on the process and final report.  Our representation would be that, should the Inspection model remain the same/similar, there is greater cognisance given to the inclusion of associate assessors with experience and expertise in Catholic Education aligned with the Inspection Team for any Catholic school."/>
    <x v="3"/>
    <s v="As with the previous two questions, we consider the quality not the quantity important.  Opportunities for parents and carers have to remove any barriers to participation, be accessible, be meaningful and like the pupils and teachers needs to be able to  influence the outcome.  Opportunity for parents to express why they have chosen a school of faith, and the ways in which this is having an impact on their children would be helpful.  This is not necessarily done simply by increasing opportunities, but rather_x000a_ by reviewing effectiveness and current opportunities, such as current questions, prompts and priorities that HMIe are “looking “ for, and changing/removing those that are not helpful."/>
    <x v="5"/>
    <x v="4"/>
    <x v="3"/>
    <s v="These questions presume that the current model will remain and pushes responses to commit to a frequency and selection process for this.  _x000a_  _x000a_There is a culture of “waiting for Inspection” that needs to be altered. Any model needs to be combined with an opportunity to have a flexible, localised approach that is reactive to school needs and national priorities.  Perhaps a focus more on why we are inspecting/verifying would help identify the frequency of external/ national verification of internal self improvement and evaluation, developed and delivered in tandem with the Local Authority, parents and the community. "/>
    <x v="1"/>
    <x v="1"/>
    <x v="1"/>
    <x v="1"/>
    <x v="2"/>
    <x v="0"/>
    <x v="0"/>
    <x v="1"/>
    <x v="0"/>
    <s v="We would ask whether it should be an Inspection Report or an Account/Record of the continuous improvement model that the local authority and schools are engaged with.  The publication, however it is named, should be the conclusion of a “moment in time” within this continuous improvement, and any future publication should tell the next chapter in this Local Authority or schools journey through improvement.  The  publication should be a qualitative conclusion, in clear English, that has the scope and freedom to explicitly share the school’s story, including the impact of being a denominational school, if this is the case.  There is a sense that schools are always being compared to “comparative” schools, when many HTs and teachers would suggest that there is no such thing as a comparative school, even within the same locale or LA area."/>
    <x v="3"/>
    <x v="332"/>
    <x v="1"/>
    <x v="1"/>
    <x v="0"/>
    <x v="0"/>
    <x v="0"/>
    <x v="0"/>
    <x v="1"/>
    <x v="0"/>
    <x v="5"/>
    <x v="1"/>
    <x v="2"/>
    <x v="1"/>
    <x v="0"/>
    <x v="0"/>
    <x v="0"/>
    <x v="0"/>
    <x v="1"/>
    <x v="1"/>
    <x v="2"/>
    <x v="0"/>
    <x v="1"/>
    <x v="1"/>
    <x v="1"/>
    <x v="0"/>
    <x v="4"/>
    <x v="4"/>
    <x v="2"/>
    <x v="1"/>
    <x v="0"/>
    <x v="1"/>
    <x v="0"/>
    <x v="2"/>
    <x v="0"/>
    <x v="0"/>
    <x v="1"/>
    <x v="194"/>
    <x v="3"/>
    <x v="116"/>
    <x v="599"/>
    <x v="1"/>
    <x v="0"/>
    <x v="0"/>
    <x v="1"/>
    <x v="0"/>
    <s v="Recommendations for improvement"/>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m/>
    <m/>
    <m/>
    <m/>
    <s v="Clear explanation of what the school / local authority / proprietor of independent schools is expected to do next"/>
    <m/>
    <m/>
    <x v="3"/>
    <x v="1"/>
    <s v="Follow up and disengagement should be negotiated between the school, LA and HMIE.  There should not be a culture where schools are “engaged” with HMIE for years at a time. Where the Inspection has captured detail of the Catholic dimension of the school, and where this needs support, the Church should also be involved in any follow up."/>
    <s v="Individual"/>
    <x v="0"/>
    <s v="Other"/>
    <x v="35"/>
    <m/>
    <m/>
    <x v="0"/>
    <x v="0"/>
    <m/>
    <m/>
    <m/>
    <m/>
    <m/>
    <m/>
    <m/>
    <m/>
    <m/>
    <m/>
    <m/>
    <m/>
    <m/>
    <m/>
  </r>
  <r>
    <s v="L1"/>
    <m/>
    <m/>
    <n v="2002"/>
    <m/>
    <x v="1"/>
    <x v="5"/>
    <x v="2"/>
    <x v="0"/>
    <x v="1"/>
    <x v="2"/>
    <x v="0"/>
    <s v="•_x0009_Speaking with children during their observed lessons, facilitating groups with children who can explain about their learning and opportunities for leadership, engage with children about attainment and achievement, seek their views on wellbeing and enjoyment of school._x000a_•_x0009_To ensure children and young people can meaningfully share their views during inspections, it’s important to use a range of inclusive and accessible approaches. Structured pupil focus groups, led by inspectors but supported by trusted staff, allow for open and honest dialogue. Pupil voice should also be gathered through a mix of methods - such as digital surveys, learning walks involving pupils as guides, and creative approaches like visual feedback walls. Ensuring representation from different year groups, backgrounds and support needs is key, as is providing pupils with clear information beforehand about the purpose of the inspection and how their views will be used._x000a_•_x0009_Pupil focus groups, HGIOUS, leadership role for children and young people during the inspection (tours etc)_x000a_•_x0009_Could children &amp; young people be involved in observations, for example."/>
    <x v="1"/>
    <s v="•_x0009_Openness from the inspection team and an 'open door' policy so that staff can readily engage with the team._x000a_•_x0009_Creating space for collaborative discussions, rather than purely evaluative questioning, allows staff to feel that their professional insights are genuinely valued. Embedding a culture of ongoing self-evaluation throughout the year also ensures that when inspection time comes, staff are already confident in articulating the school’s journey and their contribution to continuous improvement._x000a_•_x0009_Staff are not always aware of inspection activity during the course of inspection. Some staff are involved only during the time when their class is visited, if they are visited._x000a_"/>
    <x v="3"/>
    <s v="•_x0009_To ensure parents and carers can meaningfully share their views during inspections, it’s important to provide a variety of accessible ways for them to engage. This could include online surveys, short questionnaires and opportunities to meet with inspectors through the Parent Council or informal discussion sessions._x000a__x000a_Communication in advance is key - parents and carers should understand the purpose of their input and how their feedback will be used. Ensuring a diverse and representative group is heard, including those who might not usually engage, helps build a fuller picture of the school community._x000a_•_x0009_Inspectorate should consider ways to increase uptake of opportunities to meet with inspectors, approaches to surveying views."/>
    <x v="3"/>
    <x v="0"/>
    <x v="0"/>
    <s v="•_x0009_Increasing the regularity of inspections will only be helpful if they are truly contributing to school improvement._x000a_•_x0009_Once a generation of a cohort, for example, in secondary may need to be every 4 years/ primary 7 years."/>
    <x v="3"/>
    <x v="2"/>
    <x v="0"/>
    <x v="1"/>
    <x v="1"/>
    <x v="0"/>
    <x v="1"/>
    <x v="0"/>
    <x v="0"/>
    <s v="Clarity as to the role of the LA and/or HMIE in delivering the necessary improvements"/>
    <x v="2"/>
    <x v="0"/>
    <x v="1"/>
    <x v="1"/>
    <x v="0"/>
    <x v="0"/>
    <x v="0"/>
    <x v="1"/>
    <x v="1"/>
    <x v="0"/>
    <x v="0"/>
    <x v="0"/>
    <x v="2"/>
    <x v="1"/>
    <x v="0"/>
    <x v="0"/>
    <x v="0"/>
    <x v="0"/>
    <x v="1"/>
    <x v="0"/>
    <x v="1"/>
    <x v="0"/>
    <x v="1"/>
    <x v="1"/>
    <x v="1"/>
    <x v="0"/>
    <x v="0"/>
    <x v="0"/>
    <x v="0"/>
    <x v="1"/>
    <x v="0"/>
    <x v="1"/>
    <x v="0"/>
    <x v="0"/>
    <x v="0"/>
    <x v="0"/>
    <x v="1"/>
    <x v="0"/>
    <x v="0"/>
    <x v="140"/>
    <x v="782"/>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m/>
    <s v="Clear explanation of what the school / local authority / proprietor of independent schools is expected to do next"/>
    <m/>
    <m/>
    <x v="2"/>
    <x v="1"/>
    <m/>
    <s v="Organisation"/>
    <x v="1"/>
    <s v="Local authority"/>
    <x v="12"/>
    <m/>
    <m/>
    <x v="0"/>
    <x v="0"/>
    <m/>
    <m/>
    <m/>
    <m/>
    <m/>
    <m/>
    <m/>
    <m/>
    <s v="Local authority"/>
    <m/>
    <s v="Falkirk Council"/>
    <m/>
    <m/>
    <m/>
  </r>
  <r>
    <s v="L10"/>
    <m/>
    <s v="a"/>
    <n v="953"/>
    <m/>
    <x v="1"/>
    <x v="5"/>
    <x v="2"/>
    <x v="0"/>
    <x v="1"/>
    <x v="2"/>
    <x v="3"/>
    <s v="The young people are adequately supported to give their views with the current inspection models."/>
    <x v="2"/>
    <s v="Current practice works well."/>
    <x v="3"/>
    <s v="Current practice works well."/>
    <x v="2"/>
    <x v="0"/>
    <x v="1"/>
    <m/>
    <x v="0"/>
    <x v="0"/>
    <x v="0"/>
    <x v="0"/>
    <x v="3"/>
    <x v="0"/>
    <x v="1"/>
    <x v="0"/>
    <x v="0"/>
    <m/>
    <x v="0"/>
    <x v="380"/>
    <x v="0"/>
    <x v="1"/>
    <x v="0"/>
    <x v="0"/>
    <x v="0"/>
    <x v="0"/>
    <x v="1"/>
    <x v="1"/>
    <x v="6"/>
    <x v="0"/>
    <x v="2"/>
    <x v="1"/>
    <x v="0"/>
    <x v="0"/>
    <x v="0"/>
    <x v="0"/>
    <x v="1"/>
    <x v="1"/>
    <x v="1"/>
    <x v="0"/>
    <x v="1"/>
    <x v="1"/>
    <x v="1"/>
    <x v="0"/>
    <x v="0"/>
    <x v="0"/>
    <x v="2"/>
    <x v="1"/>
    <x v="0"/>
    <x v="1"/>
    <x v="0"/>
    <x v="0"/>
    <x v="0"/>
    <x v="0"/>
    <x v="1"/>
    <x v="0"/>
    <x v="0"/>
    <x v="0"/>
    <x v="783"/>
    <x v="0"/>
    <x v="0"/>
    <x v="1"/>
    <x v="1"/>
    <x v="1"/>
    <s v="Recommendations for improvement"/>
    <m/>
    <m/>
    <s v="Any planned follow-up activity by HM Inspectors"/>
    <m/>
    <m/>
    <m/>
    <s v="Clear summary of strengths and areas for development"/>
    <m/>
    <m/>
    <s v="Examples of effective practice"/>
    <m/>
    <s v="Clear explanation of what the school / local authority / proprietor of independent schools is expected to do next"/>
    <m/>
    <m/>
    <x v="0"/>
    <x v="1"/>
    <m/>
    <s v="Organisation"/>
    <x v="1"/>
    <s v="Local authority"/>
    <x v="9"/>
    <s v="Employer / Industry"/>
    <m/>
    <x v="0"/>
    <x v="0"/>
    <m/>
    <m/>
    <m/>
    <m/>
    <m/>
    <m/>
    <s v="Other, please state:"/>
    <s v="Local Authority"/>
    <s v="Local authority"/>
    <m/>
    <s v="East Dunbartonshire Council"/>
    <m/>
    <s v="Do not publish response"/>
    <s v="ANON-E7Y6-N43Z-T"/>
  </r>
  <r>
    <s v="L11"/>
    <m/>
    <s v="a"/>
    <n v="987"/>
    <m/>
    <x v="1"/>
    <x v="5"/>
    <x v="2"/>
    <x v="0"/>
    <x v="1"/>
    <x v="2"/>
    <x v="0"/>
    <s v="Young people meeting the team or MI at the start of the inspection process might be useful eg giving a tour of the school where appropriate as well as via formal pupil focus group."/>
    <x v="2"/>
    <m/>
    <x v="3"/>
    <m/>
    <x v="6"/>
    <x v="0"/>
    <x v="1"/>
    <s v="This response is predicated on how well council education services are quality assuring their schools. We feel that the 7 year fixed model with risk based approaches to earlier inspection would be best. The data used to risk assess cannot solely be on the current SSR used by HMIe as this is often quite out of date and needs to be rethought so that councils and HMIe have a more up to date and agreed single source of the truth. The re-instatement of area / council links beyond what is currently in place would also ensure a more transparent approach to this process."/>
    <x v="3"/>
    <x v="2"/>
    <x v="4"/>
    <x v="1"/>
    <x v="1"/>
    <x v="0"/>
    <x v="1"/>
    <x v="0"/>
    <x v="0"/>
    <m/>
    <x v="2"/>
    <x v="381"/>
    <x v="5"/>
    <x v="1"/>
    <x v="0"/>
    <x v="0"/>
    <x v="0"/>
    <x v="0"/>
    <x v="3"/>
    <x v="0"/>
    <x v="0"/>
    <x v="1"/>
    <x v="0"/>
    <x v="0"/>
    <x v="0"/>
    <x v="2"/>
    <x v="0"/>
    <x v="0"/>
    <x v="1"/>
    <x v="1"/>
    <x v="1"/>
    <x v="1"/>
    <x v="0"/>
    <x v="0"/>
    <x v="1"/>
    <x v="0"/>
    <x v="0"/>
    <x v="0"/>
    <x v="0"/>
    <x v="1"/>
    <x v="0"/>
    <x v="1"/>
    <x v="0"/>
    <x v="2"/>
    <x v="2"/>
    <x v="0"/>
    <x v="0"/>
    <x v="0"/>
    <x v="0"/>
    <x v="0"/>
    <x v="784"/>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m/>
    <m/>
    <s v="Clear explanation of what the school / local authority / proprietor of independent schools is expected to do next"/>
    <m/>
    <m/>
    <x v="2"/>
    <x v="4"/>
    <s v="Both follow up when the sufficiency of the education provided isn't where it should be as well as follow up to ensure that best practice is captured and shared in some way."/>
    <s v="Organisation"/>
    <x v="1"/>
    <s v="Local authority"/>
    <x v="16"/>
    <s v="Local / Education Authority Officer"/>
    <m/>
    <x v="0"/>
    <x v="0"/>
    <m/>
    <m/>
    <m/>
    <m/>
    <m/>
    <m/>
    <m/>
    <m/>
    <s v="Local authority"/>
    <m/>
    <s v="Inverclyde Council"/>
    <m/>
    <s v="Publish response"/>
    <s v="ANON-E7Y6-N4QZ-R"/>
  </r>
  <r>
    <s v="L12"/>
    <m/>
    <s v="a"/>
    <n v="996"/>
    <m/>
    <x v="1"/>
    <x v="5"/>
    <x v="2"/>
    <x v="1"/>
    <x v="1"/>
    <x v="2"/>
    <x v="4"/>
    <s v="It is hugely important to have the voice of the young person heard, but it is felt that the existing arrangements provide the right opportunity for this to happen."/>
    <x v="5"/>
    <s v="Staff voice again is incredibly important, but current arrangements in inspections provide this voice to be heard well."/>
    <x v="4"/>
    <s v="The importance of parent/carer voices is established, but already heard effectively through existing arrangements."/>
    <x v="6"/>
    <x v="0"/>
    <x v="2"/>
    <m/>
    <x v="2"/>
    <x v="1"/>
    <x v="1"/>
    <x v="1"/>
    <x v="0"/>
    <x v="0"/>
    <x v="0"/>
    <x v="1"/>
    <x v="0"/>
    <m/>
    <x v="0"/>
    <x v="0"/>
    <x v="1"/>
    <x v="1"/>
    <x v="0"/>
    <x v="0"/>
    <x v="0"/>
    <x v="0"/>
    <x v="0"/>
    <x v="0"/>
    <x v="5"/>
    <x v="0"/>
    <x v="2"/>
    <x v="1"/>
    <x v="0"/>
    <x v="2"/>
    <x v="0"/>
    <x v="0"/>
    <x v="1"/>
    <x v="1"/>
    <x v="1"/>
    <x v="0"/>
    <x v="1"/>
    <x v="1"/>
    <x v="1"/>
    <x v="0"/>
    <x v="0"/>
    <x v="4"/>
    <x v="2"/>
    <x v="1"/>
    <x v="0"/>
    <x v="1"/>
    <x v="0"/>
    <x v="0"/>
    <x v="0"/>
    <x v="0"/>
    <x v="1"/>
    <x v="0"/>
    <x v="0"/>
    <x v="0"/>
    <x v="785"/>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s v="Other (please comment in the box below)"/>
    <s v="Clarity over the purpose of an inspection is really important.  A first-time inspection is fairly clear.  It feels as though there is less consistency in terms of what is looked at in follow-up inspections."/>
    <m/>
    <s v="Clear summary of strengths and areas for development"/>
    <s v="Timely publication after the inspection"/>
    <m/>
    <m/>
    <m/>
    <s v="Clear explanation of what the school / local authority / proprietor of independent schools is expected to do next"/>
    <m/>
    <m/>
    <x v="0"/>
    <x v="2"/>
    <m/>
    <s v="Organisation"/>
    <x v="1"/>
    <s v="Local authority"/>
    <x v="0"/>
    <s v="Local / Education Authority Officer"/>
    <m/>
    <x v="0"/>
    <x v="0"/>
    <m/>
    <m/>
    <m/>
    <m/>
    <m/>
    <m/>
    <s v="Other, please state:"/>
    <s v="Joint return from Primary and Secondary Head Teachers in Aberdeen City, reflecting a consensus view."/>
    <s v="Local authority"/>
    <m/>
    <s v="Aberdeen City Council"/>
    <s v="Joint-sector Head Teacher meeting provided time for discussion and consideration of each question, with responses collated to form a consensus view."/>
    <s v="Publish response"/>
    <s v="ANON-E7Y6-N486-U"/>
  </r>
  <r>
    <s v="L13"/>
    <m/>
    <s v="a"/>
    <n v="1039"/>
    <m/>
    <x v="1"/>
    <x v="5"/>
    <x v="2"/>
    <x v="1"/>
    <x v="1"/>
    <x v="0"/>
    <x v="3"/>
    <m/>
    <x v="2"/>
    <m/>
    <x v="2"/>
    <s v="We would welcome a more relaxed, open environment for parents to meet the inspection team.   Parents can often be intimidated by the formality of the current process.  It should focus on the quality of parental involvement not the quantity."/>
    <x v="2"/>
    <x v="0"/>
    <x v="1"/>
    <s v="There is tension in this question as the current length between inspection can often lead to a ‘high stakes’ stressful culture, with staff on edge prior and during the process.  Inspection fatigue can also set in post school visit.  However, if we consider the generational approach then we would recommend every 7 years for primary and every 6 years for secondary."/>
    <x v="1"/>
    <x v="1"/>
    <x v="1"/>
    <x v="1"/>
    <x v="3"/>
    <x v="0"/>
    <x v="0"/>
    <x v="1"/>
    <x v="0"/>
    <s v="At present we talk about evaluations not grades.  This change of language is concerning.   If retained, 'Excellence' must be clarified, it is currently highly subjective and to a large extent unobtainable.  _x000a_Grades simplify the process, with the audience focusing on the hierarchy rather than the story of the school’s improvement journey.  There is too much width within grades, especially very good, with a tendency for those in the cusp to dip into this category from good but not tip into excellent from the other end.  We would welcome the use of the language of ‘sector-leading practice’ or ‘confidence statements’ with clear explanation why this is.  We also need to share more nationally."/>
    <x v="0"/>
    <x v="382"/>
    <x v="1"/>
    <x v="3"/>
    <x v="0"/>
    <x v="0"/>
    <x v="0"/>
    <x v="0"/>
    <x v="1"/>
    <x v="0"/>
    <x v="4"/>
    <x v="1"/>
    <x v="0"/>
    <x v="0"/>
    <x v="0"/>
    <x v="2"/>
    <x v="0"/>
    <x v="0"/>
    <x v="1"/>
    <x v="1"/>
    <x v="1"/>
    <x v="0"/>
    <x v="1"/>
    <x v="0"/>
    <x v="1"/>
    <x v="0"/>
    <x v="0"/>
    <x v="0"/>
    <x v="2"/>
    <x v="1"/>
    <x v="0"/>
    <x v="1"/>
    <x v="0"/>
    <x v="0"/>
    <x v="2"/>
    <x v="1"/>
    <x v="0"/>
    <x v="221"/>
    <x v="0"/>
    <x v="0"/>
    <x v="786"/>
    <x v="1"/>
    <x v="0"/>
    <x v="0"/>
    <x v="0"/>
    <x v="1"/>
    <s v="Recommendations for improvement"/>
    <m/>
    <m/>
    <m/>
    <m/>
    <s v="It is positive for a setting or school to have practice worth sharing identified by the inspection team, however the workload for the school associated with this is, considerable and should be considered moving forward._x000a__x000a_We also need to be better at sharing findings across the system.  This has lacked since the 'Quality and Improvement in Scottish Education' reports ceased."/>
    <s v="Language and content which reflects the context of the school"/>
    <s v="Clear summary of strengths and areas for development"/>
    <m/>
    <m/>
    <m/>
    <s v="Recommendations for improvement"/>
    <m/>
    <m/>
    <m/>
    <x v="0"/>
    <x v="2"/>
    <s v="HM Inspectors should only engage with a school after an inspection where the school is not meeting the required standards and additional support is necessary to secure improvement. In all other cases, responsibility for post-inspection engagement should remain with the local authority, which has the legislative duty to drive improvement and support schools effectively. This approach avoids duplication of roles and ensures that HM Inspectors focus their efforts where they can make the greatest impact."/>
    <s v="Organisation"/>
    <x v="1"/>
    <s v="Local authority"/>
    <x v="11"/>
    <s v="Local / Education Authority Officer"/>
    <m/>
    <x v="0"/>
    <x v="0"/>
    <m/>
    <m/>
    <m/>
    <m/>
    <m/>
    <m/>
    <m/>
    <m/>
    <s v="Local authority"/>
    <m/>
    <s v="East Renfrewshire Education Department"/>
    <s v="Additional Comments:_x000a_Section 1_x000a_Associate Assessors are important for ensuring current school contexts are reflected. However, robust training and moderation are pivotal along with relevance to the sector.  An opportunity to involve central officers in this role for all sectors would be welcomed._x000a_The skills, knowledge and impartiality of lay members are pivotal to their role.  Training and moderation must feature as part of this.  Consideration should also be given to inspectors leading some of these discussions as they contribute to the wider quality indicators being inspected._x000a_Shared learning observations, are welcomed, however experience suggests these are not routinely offered and are variable depending on the MI.  These are often offered only to Head Teachers, but there is an opportunity to build capacity in the system by offering to middle leaders.  There is also an opportunity for wider collaboration with the local authority by having shared observations throughout the process.  Our Head Teachers commented on the timing of these offers, often at the end of inspection which is not ideal for staff._x000a_Improvement is a collaborative process between schools and local authorities; with inclusion in the self-evaluation and sharing of findings, local authorities have opportunity to share wider context issues.  Therefore, although we agree, this should not be more input but focused quality input and not done in isolation from the school submission.  There are also opportunities to build upon the work of the QUADs to support information shared prior to inspection.  All parts of the system working together for improvement._x000a_Children are already fully involved through dialogue with inspectors as part of lesson observations, focus groups, and questionnaires.  School systems involve pupil evaluation of lessons, however we feel that this is not the right model for HMIe to adopt.  _x000a_Staff already have opportunities via questionnaires, focus groups, and can approach the inspection team throughout the process._x000a_Section 2_x000a_A clear cycle for all schools, with additional inspection based on risk based on Local Authority intelligence._x000a_Section 5_x000a_Would appreciate the streamlining of the document, as although it is a lot of work prior to an inspection, our HTs believe it helps frame the visit and supports their leadership throughout the process._x000a_These documents are vital evidence during the process but for reasons shared above we believe they complement the self evaluation summary, not replace._x000a_Section 6_x000a_In support of the existing and future 3-18 curriculum we believe it should be one framework, however we would consider additional sector specific guidance as a potential effective addition, perhaps as highly effective features or case studies._x000a_Section 8_x000a_There is a risk that the ELC sector becomes even further devalued in the current climate of Scottish Education if it is amalgamated within a school report.  In response to the Muir report, the ELC sector wished one inspection body and one inspection framework.  The result was two inspection bodies and two frameworks, to then provide one report would be insulting to the ELC profession._x000a_Section 9_x000a_HM Inspectors should only engage with a school after an inspection where the school is not meeting the required standards and additional support is necessary to secure improvement. In all other cases, responsibility for post-inspection engagement should remain with the local authority, which has the legislative duty to drive improvement and support schools effectively. This approach avoids duplication of roles and ensures that HM Inspectors focus their efforts where they can make the greatest impact. _x000a_General_x000a_•_x0009_There should only be one inspection model, the current full and short model is creating inequity in the system._x000a_•_x0009_The consultation should align with the Curriculum Improvement Cycle to ensure coherence._x000a_•_x0009_Inspection teams should have an understanding of the context of faith schools._x000a_•_x0009_Input and output quality indicators remain essential, with a strong focus on pupil outcomes."/>
    <s v="Publish response"/>
    <s v="ANON-E7Y6-N4XG-C"/>
  </r>
  <r>
    <s v="L14"/>
    <m/>
    <s v="a"/>
    <n v="1061"/>
    <m/>
    <x v="1"/>
    <x v="5"/>
    <x v="2"/>
    <x v="0"/>
    <x v="1"/>
    <x v="0"/>
    <x v="0"/>
    <s v="Children/young people’s voice should be central to inspections, representative of the school community and seek to include/involve every child’s voice e.g. sampling views and perceptions following observation. Senior leaders play a critical role in being actively involved in all inspection activities. Their engagement ensures that there is a shared understanding of the school’s strengths and next steps, that findings are addressed and there is a culture of collaborative improvement. Consideration that children in complex needs setting who are unable to provide their voice – other approaches such an observational and non-instructed advocacy approaches should be considered."/>
    <x v="0"/>
    <s v="Additional focus groups at the school’s discretion – cover also needs to be considered.  After school meetings are not always well attended. In secondary this could be subject specific if appropriate to highlight key improvements or innovation."/>
    <x v="2"/>
    <s v="Where the school identifies that parents have involvement in specific aspects of the schools’ work, schools should be able to contribute to the development of the inspection programme including involving parent groups where appropriate.  Approaches need to ensure a breadth of parent views."/>
    <x v="6"/>
    <x v="1"/>
    <x v="1"/>
    <s v="Every 5-7 years (sector specific)"/>
    <x v="2"/>
    <x v="2"/>
    <x v="1"/>
    <x v="0"/>
    <x v="0"/>
    <x v="0"/>
    <x v="1"/>
    <x v="0"/>
    <x v="0"/>
    <s v="Consideration needs to be given to a consistent approach to national bodies publishing grades as this has already been agreed by Education Scotland and the Care Inspectorate with the new inspection model for ELC settings."/>
    <x v="3"/>
    <x v="383"/>
    <x v="1"/>
    <x v="0"/>
    <x v="1"/>
    <x v="1"/>
    <x v="1"/>
    <x v="1"/>
    <x v="1"/>
    <x v="0"/>
    <x v="3"/>
    <x v="0"/>
    <x v="2"/>
    <x v="1"/>
    <x v="0"/>
    <x v="0"/>
    <x v="0"/>
    <x v="0"/>
    <x v="1"/>
    <x v="1"/>
    <x v="1"/>
    <x v="0"/>
    <x v="1"/>
    <x v="1"/>
    <x v="1"/>
    <x v="0"/>
    <x v="4"/>
    <x v="4"/>
    <x v="2"/>
    <x v="1"/>
    <x v="0"/>
    <x v="1"/>
    <x v="0"/>
    <x v="0"/>
    <x v="0"/>
    <x v="0"/>
    <x v="1"/>
    <x v="222"/>
    <x v="0"/>
    <x v="0"/>
    <x v="787"/>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s v="Timely publication after the inspection"/>
    <m/>
    <m/>
    <m/>
    <m/>
    <m/>
    <m/>
    <x v="2"/>
    <x v="4"/>
    <s v="Inspection follow-up should focus on identified areas of improvement and signpost further supports available."/>
    <s v="Organisation"/>
    <x v="1"/>
    <s v="Local authority"/>
    <x v="32"/>
    <s v="Not Answered"/>
    <m/>
    <x v="0"/>
    <x v="0"/>
    <m/>
    <m/>
    <m/>
    <m/>
    <m/>
    <m/>
    <m/>
    <m/>
    <s v="Local authority"/>
    <m/>
    <s v="West Lothian Council"/>
    <m/>
    <s v="Do not publish response"/>
    <s v="ANON-E7Y6-N4S4-M"/>
  </r>
  <r>
    <s v="L15"/>
    <m/>
    <s v="b"/>
    <n v="1100"/>
    <m/>
    <x v="1"/>
    <x v="5"/>
    <x v="2"/>
    <x v="0"/>
    <x v="1"/>
    <x v="2"/>
    <x v="0"/>
    <s v="Focus groups and questionnaires. Possibly a greater use of digital technology may increase engagement. For example, the use of QR code questions. It is also important to ensure that focus groups are representative of the whole school community."/>
    <x v="1"/>
    <s v="The approaches outlined above are usually sufficient to gather staff views."/>
    <x v="0"/>
    <s v="The approaches outlined above. Ensuring ‘plain English’ approaches to any information sent out. The use of digital technology may increase engagement and widen the response rate. Ensuring parent groups are representative of a school community is important. "/>
    <x v="3"/>
    <x v="0"/>
    <x v="0"/>
    <s v="Once every three to five years."/>
    <x v="2"/>
    <x v="0"/>
    <x v="2"/>
    <x v="0"/>
    <x v="1"/>
    <x v="0"/>
    <x v="1"/>
    <x v="0"/>
    <x v="1"/>
    <s v="Strengths, areas for development and next steps including an indication of required level of support going forward. For example, universal, local authority, HMIe return visit."/>
    <x v="2"/>
    <x v="0"/>
    <x v="0"/>
    <x v="1"/>
    <x v="1"/>
    <x v="1"/>
    <x v="1"/>
    <x v="2"/>
    <x v="1"/>
    <x v="1"/>
    <x v="2"/>
    <x v="1"/>
    <x v="0"/>
    <x v="1"/>
    <x v="0"/>
    <x v="0"/>
    <x v="0"/>
    <x v="0"/>
    <x v="1"/>
    <x v="1"/>
    <x v="1"/>
    <x v="1"/>
    <x v="1"/>
    <x v="0"/>
    <x v="1"/>
    <x v="0"/>
    <x v="0"/>
    <x v="4"/>
    <x v="2"/>
    <x v="1"/>
    <x v="0"/>
    <x v="1"/>
    <x v="0"/>
    <x v="2"/>
    <x v="2"/>
    <x v="0"/>
    <x v="1"/>
    <x v="0"/>
    <x v="0"/>
    <x v="0"/>
    <x v="788"/>
    <x v="0"/>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s v="Clear explanation of what the school / local authority / proprietor of independent schools is expected to do next"/>
    <m/>
    <m/>
    <x v="2"/>
    <x v="4"/>
    <s v="It would depend on the model going forwards. Also, the capacity of an individual local authority and school leadership team to bring about necessary improvement may come into consideration."/>
    <s v="Group"/>
    <x v="1"/>
    <s v="Local authority"/>
    <x v="24"/>
    <s v="Local / Education Authority Officer"/>
    <m/>
    <x v="1"/>
    <x v="0"/>
    <s v="Primary"/>
    <m/>
    <m/>
    <s v="Secondary"/>
    <m/>
    <m/>
    <s v="Other, please state:"/>
    <s v="Specialist"/>
    <s v="Local authority"/>
    <m/>
    <s v="Perth and Kinross"/>
    <m/>
    <s v="Do not publish response"/>
    <s v="ANON-E7Y6-N4CM-W"/>
  </r>
  <r>
    <s v="L2"/>
    <m/>
    <s v="a"/>
    <n v="1063"/>
    <m/>
    <x v="1"/>
    <x v="5"/>
    <x v="2"/>
    <x v="0"/>
    <x v="1"/>
    <x v="2"/>
    <x v="0"/>
    <s v="The existing focus group structure works well however I am not sure of the value of some of the questions in the questionnaire - having young people actually involved in all aspects of the inspection process could work well. Would involve some pre inspection discussion/training  with those pupils but this has potential to really add value and improve the process in terms of genuine ‘pupil voice’"/>
    <x v="0"/>
    <s v="Focus groups if conducted sensitively and not rushed are useful._x000a_Those who have  experienced both sides of the process recognise that there are such significant time pressures on the inspection team there’s a feeling of working at speed and getting through it -  a little too ‘task and finish’ through necessity but would be worth thinking about a split time - 3 days one week and 2 days a week a month later which allows school to take on board points made and also allows team time to reflect and consider what they want to focus in on regarding good practice and genuine improvement. I was part of a team where the weather meant we actually had to do this and we all felt there was a benefit."/>
    <x v="2"/>
    <s v="To an extent - questionnaires not always the best way. Online drop in in advance of the inspection week could be an alternative."/>
    <x v="6"/>
    <x v="0"/>
    <x v="2"/>
    <m/>
    <x v="2"/>
    <x v="0"/>
    <x v="0"/>
    <x v="2"/>
    <x v="3"/>
    <x v="0"/>
    <x v="1"/>
    <x v="0"/>
    <x v="0"/>
    <m/>
    <x v="0"/>
    <x v="384"/>
    <x v="1"/>
    <x v="1"/>
    <x v="0"/>
    <x v="0"/>
    <x v="0"/>
    <x v="1"/>
    <x v="0"/>
    <x v="0"/>
    <x v="3"/>
    <x v="0"/>
    <x v="2"/>
    <x v="1"/>
    <x v="0"/>
    <x v="2"/>
    <x v="0"/>
    <x v="0"/>
    <x v="1"/>
    <x v="1"/>
    <x v="1"/>
    <x v="0"/>
    <x v="0"/>
    <x v="0"/>
    <x v="1"/>
    <x v="0"/>
    <x v="0"/>
    <x v="2"/>
    <x v="2"/>
    <x v="1"/>
    <x v="0"/>
    <x v="1"/>
    <x v="0"/>
    <x v="2"/>
    <x v="2"/>
    <x v="0"/>
    <x v="1"/>
    <x v="223"/>
    <x v="3"/>
    <x v="141"/>
    <x v="789"/>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s v="Other (please comment in the box below)"/>
    <s v="Important if an inspection has not gone well that there’s a clear timeline and an opportunity for parents carers to be reassured. Inspection then departure and leaving the school with the fallout is not helpful and makes improvement even harder. Relationships are key to inspection and we need to be clear that inspection should equal improvement and that it is a process. Having been inspected in every job I’ve held over 32 years and being a former AA I feel that there has been an improvement in this area over recent years but more needs to be done."/>
    <s v="Language and content which reflects the context of the school"/>
    <s v="Clear summary of strengths and areas for development"/>
    <m/>
    <s v="Clear explanation of any inspection grades if these are part of the inspection"/>
    <m/>
    <m/>
    <m/>
    <m/>
    <m/>
    <x v="2"/>
    <x v="0"/>
    <s v="Inspection = Improvement_x000a__x000a_The process is key. The pre inspection process is strong, the post inspection process should feel just as thorough."/>
    <s v="Organisation"/>
    <x v="1"/>
    <s v="Local authority"/>
    <x v="25"/>
    <s v="Local / Education Authority Officer"/>
    <m/>
    <x v="1"/>
    <x v="0"/>
    <s v="Primary"/>
    <m/>
    <s v="Public Sector"/>
    <s v="Secondary"/>
    <m/>
    <m/>
    <m/>
    <m/>
    <s v="Local authority"/>
    <m/>
    <s v="Renfrewshire Council"/>
    <m/>
    <s v="Do not publish response"/>
    <s v="ANON-E7Y6-NXZE-G"/>
  </r>
  <r>
    <s v="L3"/>
    <m/>
    <s v="a"/>
    <n v="1096"/>
    <m/>
    <x v="1"/>
    <x v="5"/>
    <x v="2"/>
    <x v="2"/>
    <x v="1"/>
    <x v="2"/>
    <x v="4"/>
    <m/>
    <x v="5"/>
    <m/>
    <x v="4"/>
    <m/>
    <x v="2"/>
    <x v="0"/>
    <x v="1"/>
    <m/>
    <x v="4"/>
    <x v="2"/>
    <x v="0"/>
    <x v="1"/>
    <x v="1"/>
    <x v="0"/>
    <x v="0"/>
    <x v="1"/>
    <x v="0"/>
    <m/>
    <x v="0"/>
    <x v="0"/>
    <x v="1"/>
    <x v="2"/>
    <x v="0"/>
    <x v="0"/>
    <x v="0"/>
    <x v="0"/>
    <x v="3"/>
    <x v="0"/>
    <x v="0"/>
    <x v="0"/>
    <x v="2"/>
    <x v="1"/>
    <x v="0"/>
    <x v="2"/>
    <x v="0"/>
    <x v="0"/>
    <x v="1"/>
    <x v="1"/>
    <x v="1"/>
    <x v="0"/>
    <x v="1"/>
    <x v="1"/>
    <x v="1"/>
    <x v="0"/>
    <x v="0"/>
    <x v="4"/>
    <x v="2"/>
    <x v="1"/>
    <x v="0"/>
    <x v="1"/>
    <x v="0"/>
    <x v="0"/>
    <x v="2"/>
    <x v="0"/>
    <x v="1"/>
    <x v="0"/>
    <x v="1"/>
    <x v="0"/>
    <x v="790"/>
    <x v="0"/>
    <x v="0"/>
    <x v="1"/>
    <x v="1"/>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s v="Examples of effective practice"/>
    <s v="Recommendations for improvement"/>
    <m/>
    <m/>
    <m/>
    <x v="2"/>
    <x v="2"/>
    <m/>
    <s v="Organisation"/>
    <x v="1"/>
    <s v="Local authority"/>
    <x v="3"/>
    <s v="Not Answered"/>
    <m/>
    <x v="0"/>
    <x v="0"/>
    <m/>
    <m/>
    <m/>
    <m/>
    <m/>
    <m/>
    <m/>
    <m/>
    <s v="Local authority"/>
    <m/>
    <s v="Argyll and Bute Council"/>
    <m/>
    <s v="Do not publish response"/>
    <s v="ANON-E7Y6-N4C9-9"/>
  </r>
  <r>
    <s v="L4"/>
    <m/>
    <s v="a"/>
    <n v="1101"/>
    <m/>
    <x v="1"/>
    <x v="5"/>
    <x v="0"/>
    <x v="1"/>
    <x v="1"/>
    <x v="2"/>
    <x v="0"/>
    <s v="Pupil focus groups should continue. Updated/innovative ways of gathering pupil voice (digital devices, QR codes etc.)_x000a_Also, some of the questions used need adapted to ensure all learners, including those with specific barriers, can access them more easily.  (communication friendly)"/>
    <x v="0"/>
    <s v="Staff focus groups should continue. Informal opportunities provided for staff to share views in smaller group settings (drop-ins etc.). School staff should also have more information given to them during the findings process and have a right to reply."/>
    <x v="0"/>
    <s v="Parent focus groups should continue. Updated/innovative ways of gathering parent voice (digital devices, QR codes etc.)  Informal drop-ins at drop off and pick up times might encourage the more reluctant parents/carers to engage and would potentially ensure more representative perspectives."/>
    <x v="3"/>
    <x v="0"/>
    <x v="1"/>
    <s v="Rather than a short-long model, could we consider using an announced/unannounced model?  This may provide a better reflection of strengths and weaknesses. Notably, this would require significant changes to pre-inspection documentation and processes.  If unannounced - inspectors may need more time to gather necessary information and to triangulate evidence."/>
    <x v="1"/>
    <x v="1"/>
    <x v="1"/>
    <x v="1"/>
    <x v="1"/>
    <x v="0"/>
    <x v="1"/>
    <x v="0"/>
    <x v="0"/>
    <s v="Reports should be accessible to all (clear, simple language).  They should read more as a supportive, system level collaborative improvement activity. Reports should provide clear information about strengths and areas for improvement._x000a_They could also continue to highlight practice worth sharing more widely to contribute to system level improvements. _x000a_It is important to define clear criteria for when a school lacks sufficient strengths to warrant ongoing engagement."/>
    <x v="2"/>
    <x v="385"/>
    <x v="1"/>
    <x v="0"/>
    <x v="0"/>
    <x v="0"/>
    <x v="0"/>
    <x v="0"/>
    <x v="1"/>
    <x v="0"/>
    <x v="0"/>
    <x v="0"/>
    <x v="2"/>
    <x v="1"/>
    <x v="0"/>
    <x v="2"/>
    <x v="0"/>
    <x v="0"/>
    <x v="1"/>
    <x v="1"/>
    <x v="1"/>
    <x v="0"/>
    <x v="0"/>
    <x v="0"/>
    <x v="1"/>
    <x v="0"/>
    <x v="0"/>
    <x v="0"/>
    <x v="0"/>
    <x v="1"/>
    <x v="0"/>
    <x v="1"/>
    <x v="0"/>
    <x v="2"/>
    <x v="2"/>
    <x v="1"/>
    <x v="0"/>
    <x v="0"/>
    <x v="0"/>
    <x v="142"/>
    <x v="791"/>
    <x v="1"/>
    <x v="0"/>
    <x v="0"/>
    <x v="1"/>
    <x v="1"/>
    <s v="Recommendations for improvement"/>
    <s v="Clear explanation of what the school / local authority / proprietor of independent schools is expected to do next"/>
    <s v="Indication of the support needed to make improvements"/>
    <s v="Any planned follow-up activity by HM Inspectors"/>
    <m/>
    <s v="As a local authority, we use information from school level reports to help support individual schools on their improvement journey. In these instances, clear explanation of what the school is expected to do next is essential.  It is less important for us to have this level of detail for schools out with our own authority. We also look at published reports, from across Scotland, to identify areas of good practice."/>
    <s v="Language and content which reflects the context of the school"/>
    <s v="Clear summary of strengths and areas for development"/>
    <m/>
    <m/>
    <m/>
    <m/>
    <s v="Clear explanation of what the school / local authority / proprietor of independent schools is expected to do next"/>
    <m/>
    <m/>
    <x v="0"/>
    <x v="1"/>
    <s v="It would be beneficial if the inspection team could continue to engage with schools after an inspection, as 'critical friends' to support improvement activity.  This would need to be done in collaboration with the Local Authority.  An approach, similar to that experienced during Covid, where inspectors provided bespoke support to establishments in continuing engagement, impacted positively in identified schools.  It was also good professional learning for central officers."/>
    <s v="Organisation"/>
    <x v="1"/>
    <s v="Local authority"/>
    <x v="21"/>
    <s v="Local / Education Authority Officer"/>
    <m/>
    <x v="0"/>
    <x v="0"/>
    <m/>
    <m/>
    <s v="Public Sector"/>
    <m/>
    <m/>
    <m/>
    <m/>
    <m/>
    <s v="Local authority"/>
    <m/>
    <s v="North Lanarkshire Council"/>
    <m/>
    <s v="Do not publish response"/>
    <s v="ANON-E7Y6-N4CT-4"/>
  </r>
  <r>
    <s v="L5"/>
    <m/>
    <s v="a"/>
    <n v="1114"/>
    <m/>
    <x v="1"/>
    <x v="5"/>
    <x v="2"/>
    <x v="0"/>
    <x v="1"/>
    <x v="2"/>
    <x v="0"/>
    <s v="Currently main input by children/yp is during focus groups; these are a small number of children who are normally those on track.  To ensure a more inclusive approach, giving the opportunity for all children/yp to give their views; including ASN and the younger age group of 3 - 7 would be beneficial. Other focus groups could not be based mainly around attainment, but allow children/yp to share key areas they wish to share."/>
    <x v="2"/>
    <m/>
    <x v="3"/>
    <m/>
    <x v="0"/>
    <x v="0"/>
    <x v="3"/>
    <s v="A partnership approach alongside LA in identifying risk would be welcomed, an opportunity for LA to highlight schools they would like to be inspected for various reasons.  Inspections to be carried out at least once every 6 years would allow for each school to be inspected once in the career of a child/young person at that school."/>
    <x v="6"/>
    <x v="5"/>
    <x v="2"/>
    <x v="2"/>
    <x v="0"/>
    <x v="0"/>
    <x v="0"/>
    <x v="0"/>
    <x v="0"/>
    <s v="There was a range of opinions on grading in our schools team.  Some felt gradings were required to give a simple view of where a school is and where it needs to get to for parents and local authorities when targeting support, others feeling grades are too simplified and when given during a single week, as a moment in time judgement, can then stick with a school for a large number of years.  _x000a__x000a_There was also differences of opinion around keeping the scale as is or shortening it.  Either way, a better understanding of differences between each is necessary as with the larger scale, the differences are more slight to recognise."/>
    <x v="0"/>
    <x v="386"/>
    <x v="5"/>
    <x v="0"/>
    <x v="0"/>
    <x v="0"/>
    <x v="0"/>
    <x v="0"/>
    <x v="1"/>
    <x v="0"/>
    <x v="0"/>
    <x v="0"/>
    <x v="2"/>
    <x v="1"/>
    <x v="0"/>
    <x v="2"/>
    <x v="0"/>
    <x v="0"/>
    <x v="1"/>
    <x v="1"/>
    <x v="1"/>
    <x v="0"/>
    <x v="1"/>
    <x v="1"/>
    <x v="1"/>
    <x v="0"/>
    <x v="0"/>
    <x v="4"/>
    <x v="2"/>
    <x v="1"/>
    <x v="0"/>
    <x v="1"/>
    <x v="0"/>
    <x v="0"/>
    <x v="0"/>
    <x v="1"/>
    <x v="1"/>
    <x v="224"/>
    <x v="0"/>
    <x v="143"/>
    <x v="792"/>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s v="Quickly produced reports that detail strengths, key areas for development/next steps are most useful, rather than a summary of what has been seen in that week of inspection."/>
    <m/>
    <s v="Clear summary of strengths and areas for development"/>
    <m/>
    <m/>
    <s v="Examples of effective practice"/>
    <s v="Recommendations for improvement"/>
    <m/>
    <m/>
    <m/>
    <x v="3"/>
    <x v="2"/>
    <s v="Where HMIe has determined that a school is not providing a suficient quality of education this would therefore indicate that it needs support to make improvements.  Perhaps it would be appropriate that this resulted in discussion with the LA and an agreement on if further engagement was necessary by HMIE or if the LA was best placed to support."/>
    <s v="Organisation"/>
    <x v="1"/>
    <s v="Local authority"/>
    <x v="30"/>
    <s v="Not Answered"/>
    <m/>
    <x v="0"/>
    <x v="0"/>
    <m/>
    <m/>
    <m/>
    <m/>
    <m/>
    <m/>
    <m/>
    <m/>
    <s v="Local authority"/>
    <m/>
    <s v="Stirling, Schools, Learning and Education Team"/>
    <m/>
    <s v="Do not publish response"/>
    <s v="ANON-E7Y6-NXDF-U"/>
  </r>
  <r>
    <s v="L6"/>
    <m/>
    <s v="a"/>
    <n v="1138"/>
    <m/>
    <x v="1"/>
    <x v="5"/>
    <x v="0"/>
    <x v="0"/>
    <x v="1"/>
    <x v="2"/>
    <x v="4"/>
    <s v="Whilst we disagree because pupils already have the same level of opportunity to contribute to inspections as staff and parents, there should be a review of approaches to ensure these opportunities are as accessible as possible so that all young people feel their voice is captured. There is a need to ensure that focus groups are representative of the wider pupil population within each school."/>
    <x v="5"/>
    <s v="Whilst we disagree because current opportunities allow all staff to share views in a variety of ways, we feel consistency of approach should be more rigorously adhered to. Drop-ins are offered in addition to the staff focus groups on the majority of inspections. Drop ins should feature in all inspections to ensure consistency and the opportunity for staff to speak on a one-to-one basis if required. Any changes in this area should focus on how to maximise existing opportunities to ensure every member of staff feels confident to share their views."/>
    <x v="4"/>
    <s v="Whilst we disagree because parents already have the opportunity to share their views and contribute to the inspection process, there needs to be a review of the approaches used to ensure these opportunities are as accessible as possible. This would ensure that all parents feel their voice is captured. Focus groups could be offered out with the school day to facilitate working parents to attend more easily or virtual meetings could make it easier for parents to engage."/>
    <x v="3"/>
    <x v="2"/>
    <x v="3"/>
    <s v="The model of inspection should be reviewed &amp; updated to align with ongoing school self-evaluation &amp; LA quality assurance. This consultation seems to tinker round the edges of existing models - need a complete overhaul which protects independence of HMI, provides assurance on quality &amp; supports improvement at school and system level. HMI could join Quality Improvement Visits to observe LA  processes &amp; gauge accuracy of self-evaluation. This could also support PL for QIOs. There would still be scope for sample-based inspections in addition but the current system cannot support every school being inspected once every 10 years. A new model should better support improvement at a systemic level."/>
    <x v="2"/>
    <x v="2"/>
    <x v="0"/>
    <x v="0"/>
    <x v="3"/>
    <x v="1"/>
    <x v="0"/>
    <x v="1"/>
    <x v="0"/>
    <s v="In Scotland we report evaluations, not grades. Evaluations - quick measure against national standards but no detail on what works/needs to improve. inspection dialogue provides clarity on specifics. Strengths &amp; areas for development in report give a summary for stakeholders. Evaluations can becomes the focus, detracting from messages to support improvement. Evaluations don't reflect context of the school - barriers &amp; challenges. Eg staffing challenges. Reports should capture all contextual factors. The scale used by HMI aligns to ‘How Good is Our School? So much change in system just now so keep this scale. Statements on accuracy &amp; robustness of school’s self evaluation would be helpful."/>
    <x v="0"/>
    <x v="387"/>
    <x v="1"/>
    <x v="0"/>
    <x v="0"/>
    <x v="0"/>
    <x v="0"/>
    <x v="0"/>
    <x v="1"/>
    <x v="0"/>
    <x v="6"/>
    <x v="1"/>
    <x v="3"/>
    <x v="3"/>
    <x v="2"/>
    <x v="3"/>
    <x v="2"/>
    <x v="2"/>
    <x v="3"/>
    <x v="2"/>
    <x v="2"/>
    <x v="2"/>
    <x v="2"/>
    <x v="3"/>
    <x v="2"/>
    <x v="2"/>
    <x v="3"/>
    <x v="3"/>
    <x v="1"/>
    <x v="2"/>
    <x v="1"/>
    <x v="2"/>
    <x v="2"/>
    <x v="3"/>
    <x v="3"/>
    <x v="2"/>
    <x v="2"/>
    <x v="225"/>
    <x v="0"/>
    <x v="144"/>
    <x v="793"/>
    <x v="1"/>
    <x v="0"/>
    <x v="0"/>
    <x v="1"/>
    <x v="1"/>
    <s v="Recommendations for improvement"/>
    <m/>
    <s v="Indication of the support needed to make improvements"/>
    <s v="Any planned follow-up activity by HM Inspectors"/>
    <m/>
    <s v="Other mechanisms for sharing effective practice more widely across the system should be explored. The current approach to this is inconsistent, difficult to find and not always done timeously. This should be reviewed and improved. Whilst context is very important and there needs to be an understanding of the ‘why’ as well as the ‘how’ of school improvement, we can all learn something from others. It would be good to see a spotlight on elements of practice which are helping to overcome barriers and challenges which are recognised as being faced widely by schools across the country."/>
    <s v="Language and content which reflects the context of the school"/>
    <s v="Clear summary of strengths and areas for development"/>
    <m/>
    <m/>
    <m/>
    <s v="Recommendations for improvement"/>
    <m/>
    <m/>
    <m/>
    <x v="2"/>
    <x v="1"/>
    <s v="This should be part of a wider discussion on how the approach to inspection should change to be fit for the current educational landscape. The above statements really relate only to the current model. If there were to be a radical rethink, there is scope for engagement to take different forms and align to other elements of self-evaluation activity at a local and national level. This questionnaire is a starting point for consultation, but wholly inadequate in capturing the possibilities of how inspection and the work of HMIE could evolve to have a greater impact on school improvement at an individual, authority and systemic level."/>
    <s v="Organisation"/>
    <x v="1"/>
    <s v="Local authority"/>
    <x v="1"/>
    <s v="Not Answered"/>
    <m/>
    <x v="0"/>
    <x v="0"/>
    <m/>
    <m/>
    <m/>
    <m/>
    <m/>
    <m/>
    <m/>
    <m/>
    <s v="Local authority"/>
    <m/>
    <s v="Aberdeenshire Council"/>
    <m/>
    <s v="Publish response"/>
    <s v="ANON-E7Y6-N4VE-8"/>
  </r>
  <r>
    <s v="L7"/>
    <m/>
    <m/>
    <n v="2003"/>
    <m/>
    <x v="1"/>
    <x v="5"/>
    <x v="2"/>
    <x v="0"/>
    <x v="1"/>
    <x v="2"/>
    <x v="0"/>
    <s v="•_x0009_Include young people in learning visits – could be linked to the Young Leaders of Learning model_x000a_•_x0009_Give feedback to the young people about the outcome of the inspection, including how their feedback and contributions will be used_x000a_•_x0009_Consider how the ever-growing number of children and young people with ASL needs can share their views and have their voices heard._x000a_•_x0009_Sharpen the focus of the groups the team meet and share with them beforehand the main types of questions that will be asked to allow children and young people to feel prepared and give of their best during the meeting._x000a_•_x0009_Allow the young people to share what is important to them about their school – a scoping meeting model led by children and young people."/>
    <x v="1"/>
    <s v="•_x0009_Associate Assessor Guides should be shared for transparency to ensure that all staff are clear of the more detailed expectations. This would support them to provide the most appropriate evidence and focus to support the team to get the best from the process. There should be no documentation/inspection guides/guidance that isn’t in the public domain._x000a_•_x0009_Direct conversations with staff should be scheduled as part of the process in smaller groups and with a sharp focus. This would reduce the inconsistency of approach where team members engage/try to engage in conversations with teachers during learning visits where the teacher may not be best placed to dialogue._x000a_•_x0009_Develop task led/co-operative approaches to engagement with staff groups to develop a truly collaborative model and mode._x000a_•_x0009_Primary focus groups organised as per secondary with smaller focused groups. Should be noted that the wellbeing of staff must be considered in terms of the number of groups and the approach to questioning by the team._x000a_•_x0009_Ensure that support staff feel equally engaged in the process as teaching staff."/>
    <x v="2"/>
    <s v="•_x0009_Consider online engagement/hybrid model for focus groups_x000a_•_x0009_Identify and share the range of parents that the team would wish to engage with around what focus for these groups share a more specific questionnaire/questions that the school can support in gathering in preparation for the inspection._x000a_•_x0009_Take steps to ensure that engagement with parents and carers is representative of the school’s demographic and contex"/>
    <x v="2"/>
    <x v="0"/>
    <x v="1"/>
    <s v="⬜ At least once every 7 years - Primary_x000a__x000a_⬜ At least once every 5 years – or 6 years Secondary                                                                                                 •_x0009_Following an inspection the school should be given the timescale for their next inspection._x000a_•_x0009_Inspection timescales should be shared and transparent this would reduce stress for leaders and staff._x000a_•_x0009_No notice should be given prior to any school holiday.  "/>
    <x v="3"/>
    <x v="2"/>
    <x v="1"/>
    <x v="1"/>
    <x v="1"/>
    <x v="0"/>
    <x v="0"/>
    <x v="0"/>
    <x v="0"/>
    <s v="•_x0009_A confidence and capacity statement in place of the gradings_x000a_•_x0009_A report that has 3 sections - leadership ( connecting leadership Qis) leading into a section of the impact of leadership on provision for learners(connecting the Qis) , leading into a section on the outcomes (connecting the Qis)"/>
    <x v="3"/>
    <x v="388"/>
    <x v="0"/>
    <x v="1"/>
    <x v="0"/>
    <x v="1"/>
    <x v="0"/>
    <x v="1"/>
    <x v="1"/>
    <x v="0"/>
    <x v="2"/>
    <x v="0"/>
    <x v="0"/>
    <x v="0"/>
    <x v="0"/>
    <x v="4"/>
    <x v="0"/>
    <x v="0"/>
    <x v="0"/>
    <x v="1"/>
    <x v="1"/>
    <x v="1"/>
    <x v="1"/>
    <x v="0"/>
    <x v="1"/>
    <x v="0"/>
    <x v="2"/>
    <x v="0"/>
    <x v="0"/>
    <x v="0"/>
    <x v="0"/>
    <x v="1"/>
    <x v="0"/>
    <x v="2"/>
    <x v="0"/>
    <x v="1"/>
    <x v="0"/>
    <x v="226"/>
    <x v="2"/>
    <x v="145"/>
    <x v="794"/>
    <x v="1"/>
    <x v="0"/>
    <x v="0"/>
    <x v="0"/>
    <x v="1"/>
    <s v="Recommendations for improvement"/>
    <m/>
    <m/>
    <m/>
    <m/>
    <m/>
    <s v="Language and content which reflects the context of the school"/>
    <s v="Clear summary of strengths and areas for development"/>
    <m/>
    <s v="Clear explanation of any inspection grades if these are part of the inspection"/>
    <m/>
    <m/>
    <m/>
    <m/>
    <m/>
    <x v="2"/>
    <x v="4"/>
    <s v="If there is confidence and capacity within the local authority, as evaluated through the Thematic inspection model, that the support from HMIe would reflect this and the LA remain the lead on driving change and improvement._x000a__x000a_Annual engagement with LA and HTs - high level reflections on inspection outcomes over a calendar year, in partnership with the LA. This would focus on identifying themes for consideration, and linking this to national thematics and national messaging from inspection - like the Chief Inspector’s Report that used to be published annually, but in a much more collaborative and engaged way –‘ working with rather than doing to’."/>
    <s v="Organisation"/>
    <x v="1"/>
    <s v="Local authority"/>
    <x v="37"/>
    <m/>
    <m/>
    <x v="0"/>
    <x v="0"/>
    <m/>
    <m/>
    <m/>
    <m/>
    <m/>
    <m/>
    <m/>
    <m/>
    <s v="Local authority"/>
    <m/>
    <s v="West Dunbartonshire Council "/>
    <m/>
    <m/>
    <m/>
  </r>
  <r>
    <s v="L8"/>
    <m/>
    <m/>
    <n v="2005"/>
    <s v="COSLA is the democratically elected voice of Scottish Local Government, which holds schools and education in its remit. School inspections are an important part of the wider quality and improvement landscape and should be considered essential to the wider programme of education reform._x000a_While COSLA feels it is important to respond fully to this consultation, the nature of the questions did not allow for the points we felt necessary to include to be made._x000a_COSLA is disappointed that the new HMIE is not taking the opportunity to consider more radical reworking of inspections and system learning via the consultation. In the current landscape of the curriculum improvement cycle, improvement work of the ADES Quads, and review of SAC, this wider conversation seems critical. COSLA would also find it useful to explore HMIEs role for national level policy evaluation as part of the improvement conversation."/>
    <x v="1"/>
    <x v="5"/>
    <x v="4"/>
    <x v="4"/>
    <x v="6"/>
    <x v="3"/>
    <x v="5"/>
    <s v="COSLA is clear that the views of children and young people should be included in the inspection process in line with UNCRC and GIRFEC. This engagement should be meaningful and age-appropriate involving parents and carers as suitable."/>
    <x v="6"/>
    <s v="COSLA recognises and values the role of independent school inspections and would welcome an enhanced role for local authority staff. Currently staff input is often restricted to providing contextual information. This approach misses key opportunities for alignment including links with the ongoing work of the ADES quads, and national thematic findings on the needs for professional learning for local authority officers. Ensuring a more central role for local authorities both during and following inspections, will therefore maximise learning."/>
    <x v="5"/>
    <s v="COSLA is clear that the views of children and young people should be included in the inspection process in line with UNCRC and GIRFEC. This engagement should be meaningful and age-appropriate involving parents and carers as suitable."/>
    <x v="4"/>
    <x v="4"/>
    <x v="5"/>
    <m/>
    <x v="5"/>
    <x v="4"/>
    <x v="3"/>
    <x v="3"/>
    <x v="2"/>
    <x v="1"/>
    <x v="0"/>
    <x v="1"/>
    <x v="0"/>
    <m/>
    <x v="4"/>
    <x v="0"/>
    <x v="2"/>
    <x v="5"/>
    <x v="5"/>
    <x v="4"/>
    <x v="5"/>
    <x v="5"/>
    <x v="2"/>
    <x v="2"/>
    <x v="1"/>
    <x v="2"/>
    <x v="3"/>
    <x v="3"/>
    <x v="2"/>
    <x v="3"/>
    <x v="2"/>
    <x v="2"/>
    <x v="3"/>
    <x v="2"/>
    <x v="2"/>
    <x v="2"/>
    <x v="2"/>
    <x v="3"/>
    <x v="2"/>
    <x v="2"/>
    <x v="3"/>
    <x v="3"/>
    <x v="1"/>
    <x v="2"/>
    <x v="1"/>
    <x v="2"/>
    <x v="2"/>
    <x v="3"/>
    <x v="3"/>
    <x v="2"/>
    <x v="2"/>
    <x v="0"/>
    <x v="2"/>
    <x v="146"/>
    <x v="795"/>
    <x v="0"/>
    <x v="1"/>
    <x v="1"/>
    <x v="1"/>
    <x v="0"/>
    <m/>
    <m/>
    <m/>
    <m/>
    <m/>
    <m/>
    <m/>
    <m/>
    <m/>
    <m/>
    <m/>
    <m/>
    <m/>
    <m/>
    <m/>
    <x v="4"/>
    <x v="3"/>
    <s v="COSLA suggests that HMIE should view its actions as part of the wider work on school improvement. While follow up support should target those schools with the greatest need all schools should have clear resources and support for improvement regardless of the current performance level."/>
    <s v="Organisation"/>
    <x v="1"/>
    <s v="Local authority"/>
    <x v="19"/>
    <m/>
    <m/>
    <x v="0"/>
    <x v="0"/>
    <m/>
    <m/>
    <m/>
    <m/>
    <m/>
    <m/>
    <m/>
    <m/>
    <s v="Local authority"/>
    <m/>
    <s v="COSLA"/>
    <m/>
    <m/>
    <m/>
  </r>
  <r>
    <s v="L9"/>
    <m/>
    <s v="a"/>
    <n v="873"/>
    <m/>
    <x v="1"/>
    <x v="5"/>
    <x v="2"/>
    <x v="1"/>
    <x v="1"/>
    <x v="0"/>
    <x v="0"/>
    <s v="wider range of focus groups extend beyond literacy and numeracy, to hear from the different roles, the silent majority, balance of set and mixed groups ; increase support to remove barriers; planned thinking time for children and young people; inclusion and diversity to ask specific questions around safeguarding"/>
    <x v="2"/>
    <m/>
    <x v="0"/>
    <s v="Greater balance between parent council and the wider school parent body; perhaps to give parents/carers questions about specific topics; themes such as attendance, inclusion, relationships, communications, curriculum, reporting"/>
    <x v="0"/>
    <x v="0"/>
    <x v="0"/>
    <m/>
    <x v="6"/>
    <x v="6"/>
    <x v="1"/>
    <x v="2"/>
    <x v="0"/>
    <x v="0"/>
    <x v="1"/>
    <x v="0"/>
    <x v="0"/>
    <s v="If there are no grades there needs to be consistent messaging.  The SIF is the key document for driving improvement, for the inspected school and for other schools, and the sharing of practice across the system."/>
    <x v="3"/>
    <x v="389"/>
    <x v="1"/>
    <x v="6"/>
    <x v="0"/>
    <x v="0"/>
    <x v="0"/>
    <x v="0"/>
    <x v="1"/>
    <x v="0"/>
    <x v="0"/>
    <x v="0"/>
    <x v="2"/>
    <x v="1"/>
    <x v="0"/>
    <x v="0"/>
    <x v="0"/>
    <x v="0"/>
    <x v="1"/>
    <x v="1"/>
    <x v="1"/>
    <x v="0"/>
    <x v="1"/>
    <x v="1"/>
    <x v="1"/>
    <x v="0"/>
    <x v="4"/>
    <x v="4"/>
    <x v="2"/>
    <x v="1"/>
    <x v="0"/>
    <x v="1"/>
    <x v="0"/>
    <x v="0"/>
    <x v="0"/>
    <x v="0"/>
    <x v="1"/>
    <x v="227"/>
    <x v="0"/>
    <x v="0"/>
    <x v="796"/>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s v="Timely publication after the inspection"/>
    <m/>
    <m/>
    <m/>
    <s v="Clear explanation of what the school / local authority / proprietor of independent schools is expected to do next"/>
    <m/>
    <m/>
    <x v="0"/>
    <x v="0"/>
    <m/>
    <s v="Organisation"/>
    <x v="1"/>
    <s v="Local authority"/>
    <x v="6"/>
    <s v="Local / Education Authority Officer"/>
    <m/>
    <x v="1"/>
    <x v="0"/>
    <s v="Primary"/>
    <m/>
    <m/>
    <s v="Secondary"/>
    <m/>
    <m/>
    <m/>
    <m/>
    <s v="Local authority"/>
    <m/>
    <s v="Dumfries and Galloway Council"/>
    <m/>
    <s v="Publish response"/>
    <s v="ANON-E7Y6-NXEZ-G"/>
  </r>
  <r>
    <s v="O10"/>
    <m/>
    <s v="b"/>
    <n v="869"/>
    <m/>
    <x v="1"/>
    <x v="6"/>
    <x v="6"/>
    <x v="6"/>
    <x v="0"/>
    <x v="0"/>
    <x v="0"/>
    <s v="Surveys, message boards."/>
    <x v="0"/>
    <s v="Surveys, message boards"/>
    <x v="0"/>
    <s v="Surveys, message boards"/>
    <x v="1"/>
    <x v="0"/>
    <x v="0"/>
    <m/>
    <x v="2"/>
    <x v="0"/>
    <x v="4"/>
    <x v="0"/>
    <x v="1"/>
    <x v="1"/>
    <x v="0"/>
    <x v="1"/>
    <x v="1"/>
    <s v="Grades should be continued to be used. Schools should receive a grade for its quality and a separate grade for its potential to improve._x000a__x000a_There should be four grades, poor, fair, good, excellent. _x000a__x000a_The school should receive a grade for its quality and a separate grade for its potential to improve. So, for example a school could receive a poor grade quality but an excellent grade for potential to improve."/>
    <x v="0"/>
    <x v="0"/>
    <x v="0"/>
    <x v="2"/>
    <x v="0"/>
    <x v="0"/>
    <x v="0"/>
    <x v="0"/>
    <x v="3"/>
    <x v="0"/>
    <x v="5"/>
    <x v="0"/>
    <x v="2"/>
    <x v="1"/>
    <x v="0"/>
    <x v="0"/>
    <x v="0"/>
    <x v="0"/>
    <x v="1"/>
    <x v="1"/>
    <x v="1"/>
    <x v="0"/>
    <x v="1"/>
    <x v="1"/>
    <x v="1"/>
    <x v="0"/>
    <x v="4"/>
    <x v="4"/>
    <x v="2"/>
    <x v="1"/>
    <x v="0"/>
    <x v="1"/>
    <x v="0"/>
    <x v="0"/>
    <x v="0"/>
    <x v="0"/>
    <x v="1"/>
    <x v="0"/>
    <x v="0"/>
    <x v="0"/>
    <x v="797"/>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s v="Clear summary of strengths and areas for development"/>
    <m/>
    <m/>
    <m/>
    <s v="Recommendations for improvement"/>
    <m/>
    <m/>
    <s v="Any planned follow-up activity by HM Inspectors"/>
    <x v="2"/>
    <x v="0"/>
    <m/>
    <s v="Group"/>
    <x v="1"/>
    <s v="Other"/>
    <x v="10"/>
    <s v="Parent / Carer"/>
    <m/>
    <x v="0"/>
    <x v="0"/>
    <s v="Primary"/>
    <m/>
    <m/>
    <m/>
    <m/>
    <m/>
    <m/>
    <m/>
    <s v="Other, please state:"/>
    <s v="Parent Council"/>
    <s v="East Linton Primary School Parent Council"/>
    <m/>
    <s v="Publish response"/>
    <s v="ANON-E7Y6-NXEA-Q"/>
  </r>
  <r>
    <s v="O2"/>
    <m/>
    <s v="a"/>
    <n v="872"/>
    <m/>
    <x v="1"/>
    <x v="6"/>
    <x v="2"/>
    <x v="2"/>
    <x v="0"/>
    <x v="0"/>
    <x v="0"/>
    <s v="Creating both opportunities during an inspection and online prior to an inspection would be beneficial. Speaking to pupil voice groups would be helpful."/>
    <x v="0"/>
    <s v="Staff should be allowed to share their views honestly and without the concern that their head teacher will be able to identify their responses personally to them. Many staff say one thing in private but are anxious about giving their true views for fear of head teachers who may object to their opinions, especially about leadership."/>
    <x v="2"/>
    <s v="Looking at ways to reach parents who are less likely to engage is important, otherwise, the same group always get to share their views. Perhaps random parents could be invited to speak to the inspectorate."/>
    <x v="2"/>
    <x v="0"/>
    <x v="0"/>
    <m/>
    <x v="2"/>
    <x v="0"/>
    <x v="0"/>
    <x v="0"/>
    <x v="1"/>
    <x v="0"/>
    <x v="1"/>
    <x v="0"/>
    <x v="0"/>
    <m/>
    <x v="4"/>
    <x v="0"/>
    <x v="2"/>
    <x v="5"/>
    <x v="5"/>
    <x v="4"/>
    <x v="5"/>
    <x v="5"/>
    <x v="2"/>
    <x v="2"/>
    <x v="1"/>
    <x v="2"/>
    <x v="3"/>
    <x v="3"/>
    <x v="2"/>
    <x v="3"/>
    <x v="2"/>
    <x v="2"/>
    <x v="3"/>
    <x v="2"/>
    <x v="2"/>
    <x v="2"/>
    <x v="2"/>
    <x v="3"/>
    <x v="2"/>
    <x v="2"/>
    <x v="3"/>
    <x v="3"/>
    <x v="1"/>
    <x v="2"/>
    <x v="1"/>
    <x v="2"/>
    <x v="2"/>
    <x v="3"/>
    <x v="3"/>
    <x v="2"/>
    <x v="2"/>
    <x v="0"/>
    <x v="2"/>
    <x v="0"/>
    <x v="1"/>
    <x v="0"/>
    <x v="1"/>
    <x v="1"/>
    <x v="1"/>
    <x v="0"/>
    <m/>
    <m/>
    <m/>
    <m/>
    <m/>
    <m/>
    <m/>
    <m/>
    <m/>
    <m/>
    <m/>
    <m/>
    <m/>
    <m/>
    <m/>
    <x v="4"/>
    <x v="3"/>
    <m/>
    <s v="Organisation"/>
    <x v="1"/>
    <s v="Other"/>
    <x v="21"/>
    <s v="Other, please state:"/>
    <s v="Diocesan Religious Education Adviser"/>
    <x v="0"/>
    <x v="0"/>
    <m/>
    <m/>
    <m/>
    <m/>
    <m/>
    <m/>
    <s v="Other, please state:"/>
    <s v="We support all Catholic Primary and Secondary schools in our Diocese as well as one independent school and teachers of RERC in the ASN sector"/>
    <s v="Other, please state:"/>
    <s v="Catholic Diocese"/>
    <s v="Diocese of Motherwell"/>
    <m/>
    <s v="Do not publish response"/>
    <s v="ANON-E7Y6-NXEH-X"/>
  </r>
  <r>
    <s v="O4"/>
    <s v="camp text only"/>
    <m/>
    <n v="3001"/>
    <s v="From the Diocese of Motherwell Religious Education Department_x000a_The Diocese of Motherwell Religious Education Department welcomes the opportunity to contribute to the consultation on the future of school inspection in Scotland. Our response reflects both the local experience of Catholic education within the Diocese and our shared commitment to the national mission of the Church in education. While we respond to each consultation question individually, this collective submission aims to highlight the distinctive nature, mission, and context of Catholic education as lived out in the schools of our Diocese._x000a_The Distinctive Nature of Catholic Schools_x000a_Catholic schools across the Diocese of Motherwell make a vital and distinctive contribution to the educational landscape of Scotland. Rooted in the principles of the Charter for Catholic Schools in Scotland and the framework Developing in Faith, our schools are communities of faith and learning where academic excellence, spiritual development, and moral formation are inseparably linked._x000a_The mission of Catholic education—to educate the whole person in the light of the Gospel—shapes every aspect of school life. Catholic schools serve pupils of all faiths and none, promoting inclusion, respect, and the dignity of every person as made in the image and likeness of God._x000a_Inspection Parity and Understanding of Catholic Education_x000a_It is essential that inspection processes recognise the equal status of Catholic schools while appreciating their distinct identity. We strongly advocate that inspection teams include individuals with a deep understanding of the culture, ethos, and mission of Catholic education. Without this contextual awareness, inspections risk overlooking the spiritual and pastoral dimensions that underpin the success and ethos of Catholic schools._x000a_We are concerned by current inconsistencies in how the Catholic identity of schools is acknowledged within HMIE reports. The faith life of a Catholic school—its liturgy, service, and moral formation—is integral to its success and should be recognised within any evaluation framework._x000a_Self-Evaluation and Evidence of Catholic Identity_x000a_Catholic schools within our Diocese engage rigorously in self-evaluation through Developing in Faith and the Charter for Catholic Schools. These frameworks align with national expectations while giving expression to the school’s faith mission. However, current inspection tools and templates often fail to provide opportunities for schools to evidence this vital dimension of their work._x000a_Moreover, local authority support during inspections can sometimes adopt a standardised approach that does not take account of the distinctive mission of Catholic education. We would ask that any future inspection model allows Catholic schools to fully express and evidence their mission, ethos, and contribution within the framework._x000a_Socio-Economic and Community Context_x000a_Schools across the Diocese of Motherwell serve broad and diverse communities, often spanning multiple parishes and local authorities. They welcome pupils from all faith traditions and none, reflecting the inclusive nature of Catholic education. This diversity enriches our school communities but also presents distinct pastoral and educational challenges._x000a_Catholic schools make a significant contribution to national priorities such as the Curriculum for Excellence, Learning for Sustainability, and the National Improvement Framework. They do so through the lens of Catholic Social Teaching, Laudato Si’, and the wider body of papal encyclicals—though this contribution is not always fully recognised within inspection findings._x000a_Examples of this contribution include:_x000a_•_x0009_Initiatives aligned with the UNCRC and Rights Respecting Schools Award, rooted in Gospel values._x000a_•_x0009_Projects promoting equity, inclusion, and intergenerational learning inspired by Catholic Social Teaching._x000a_•_x0009_Participation in the Laudato Si’ Schools, Caritas Award, and Pope Francis Faith Award, fostering environmental care, leadership, and moral responsibility._x000a_•_x0009_Liturgical celebrations and acts of worship that form pupils as reflective and compassionate leaders._x000a_•_x0009_Charitable work and fundraising that embody faith in action and service to others._x000a_These are not optional extras but core expressions of Catholic education’s mission to form young people in faith, wisdom, and service._x000a_The Purpose and Language of Inspection_x000a_The questions within the current consultation appear limited in scope and assume continuity of existing inspection models. We would encourage a broader national conversation that revisits the very purpose of inspection, exploring:_x000a_•_x0009_Why and how we evaluate schools;_x000a_•_x0009_The most constructive ways to report findings; and_x000a_•_x0009_Whether numerical or graded judgements genuinely support improvement._x000a_Consultation Process and Use of Evidence_x000a_We would welcome greater clarity regarding how previous consultation evidence—gathered through both online and in-person engagement—has informed the current process. Transparency is needed around how all responses will be considered and weighted to ensure that the voices of faith-based schools are meaningfully included._x000a_Conclusion and Recommendations_x000a_The Diocese of Motherwell Religious Education Department urges that any new inspection framework:_x000a_•_x0009_Allows schools the flexibility to demonstrate how they fulfil their Catholic mission and serve their communities;_x000a_•_x0009_Ensures that inspection teams include members with formation and expertise in Catholic education;_x000a_•_x0009_Recognises the faith dimension as central to educational quality and success; and_x000a_•_x0009_Provides space for schools to evidence the impact of faith on learning, ethos, and community life._x000a_Only through such a balanced and informed approach can inspections accurately reflect the distinctive contribution of Catholic schools to Scottish education and to the common good."/>
    <x v="1"/>
    <x v="6"/>
    <x v="4"/>
    <x v="4"/>
    <x v="6"/>
    <x v="3"/>
    <x v="5"/>
    <m/>
    <x v="6"/>
    <m/>
    <x v="5"/>
    <m/>
    <x v="4"/>
    <x v="4"/>
    <x v="5"/>
    <m/>
    <x v="5"/>
    <x v="4"/>
    <x v="3"/>
    <x v="3"/>
    <x v="2"/>
    <x v="1"/>
    <x v="0"/>
    <x v="1"/>
    <x v="0"/>
    <m/>
    <x v="4"/>
    <x v="0"/>
    <x v="2"/>
    <x v="5"/>
    <x v="5"/>
    <x v="4"/>
    <x v="5"/>
    <x v="5"/>
    <x v="2"/>
    <x v="2"/>
    <x v="1"/>
    <x v="2"/>
    <x v="3"/>
    <x v="3"/>
    <x v="2"/>
    <x v="3"/>
    <x v="2"/>
    <x v="2"/>
    <x v="3"/>
    <x v="2"/>
    <x v="2"/>
    <x v="2"/>
    <x v="2"/>
    <x v="3"/>
    <x v="2"/>
    <x v="2"/>
    <x v="3"/>
    <x v="3"/>
    <x v="1"/>
    <x v="2"/>
    <x v="1"/>
    <x v="2"/>
    <x v="2"/>
    <x v="3"/>
    <x v="3"/>
    <x v="2"/>
    <x v="2"/>
    <x v="0"/>
    <x v="2"/>
    <x v="0"/>
    <x v="1"/>
    <x v="0"/>
    <x v="1"/>
    <x v="1"/>
    <x v="1"/>
    <x v="0"/>
    <m/>
    <m/>
    <m/>
    <m/>
    <m/>
    <m/>
    <m/>
    <m/>
    <m/>
    <m/>
    <m/>
    <m/>
    <m/>
    <m/>
    <m/>
    <x v="4"/>
    <x v="3"/>
    <m/>
    <s v="Organisation "/>
    <x v="1"/>
    <s v="Other"/>
    <x v="21"/>
    <m/>
    <m/>
    <x v="0"/>
    <x v="0"/>
    <m/>
    <m/>
    <m/>
    <m/>
    <m/>
    <m/>
    <m/>
    <m/>
    <m/>
    <m/>
    <s v="Diocese of Motherwell Religious Education Department"/>
    <m/>
    <m/>
    <m/>
  </r>
  <r>
    <s v="O5"/>
    <s v="camp text only"/>
    <m/>
    <n v="3007"/>
    <s v="HMIE Consultation Response _x000a_As a Secondary RE Adviser for the Archdiocese of Glasgow, I welcome the opportunity to contribute to the consultation on the future of school inspection in Scotland. While I will respond to each question individually, I also wish to provide a collective response that reflects the distinctive nature, mission, and context of Catholic education across Scotland. _x000a_The Distinctive Nature of Catholic Schools _x000a_Catholic schools in Scotland make a distinctive and deeply valued contribution to the nation’s education system. Rooted in the principles of the Charter for Catholic Schools in Scotland and the framework Developing in Faith, these schools are communities of faith and learning where academic excellence, spiritual growth, and moral formation are integrated. The mission of Catholic education—to form the whole person in the light of the Gospel—is both educational and pastoral, serving pupils of all backgrounds and abilities. _x000a_ _x000a_Inspection Parity and Understanding of Catholic Education _x000a_It is essential that inspection processes for Catholic schools reflect parity of esteem with those of other sectors while recognising their distinct nature. We would suggest that Inspection teams must include members who are articulate and experienced in the culture, language, mission, and aims of Catholic education. Without this contextual understanding, inspections risk overlooking the very foundation upon which Catholic schools achieve success—namely, their faith-based ethos and their commitment to the dignity and flourishing of every child, made in the image and likeness of God. _x000a_ _x000a_Furthermore, we would take this consultation as an opportunity to highlight that at present, there is inconsistency across HMIE reports regarding how Catholicity is acknowledged or evaluated. This is concerning, given that the spiritual, moral, and communal life of a Catholic school is integral to its success in raising attainment and achievement. _x000a_Self-Evaluation and Evidence of Catholic Identity _x000a_Catholic schools engage deeply in self-evaluation through Developing in Faith and the Charter for Catholic Schools, both of which are well-established and integral to their improvement planning. These frameworks are designed to align with national expectations while reflecting the faith dimension that shapes every aspect of school life. However, current inspection processes and preparatory documentation offer limited scope for schools to evidence their Catholic identity, with questionnaires and self-evaluation templates failing to capture this essential dimension. _x000a_In addition, local authority support during inspections often follows a standardised approach that does not recognise the distinctive context or mission of Catholic schools. This lack of flexibility can lead to an incomplete picture of a school’s overall effectiveness.  We would ask that these are taken into account in any new model and approach, to ensure that Catholic schools are fully able to tell the story of their reality within the Inspection framework. _x000a_Socio-Economic and Community Context _x000a_Catholic schools typically serve wider and more socio-economically diverse catchment areas, welcoming families of all faiths and none. This breadth of community adds richness but also complexity to their educational mission. Catholic schools contribute significantly to national priorities—such as the Curriculum for Excellence, Learning for Sustainability, and the National Improvement Framework—however, their natural approach to doing so is through initiatives that embody Catholic Social Teaching, Laudato Si’, and papal encyclicals.  This is often not formally recognised within Inspection reports. _x000a_ _x000a_Examples include: _x000a_UNCRC-aligned activities and Rights Respecting Schools Award initiatives grounded in Gospel values. _x000a_Equity, inclusion, and intergenerational learning projects inspired by Catholic social thought. _x000a_Laudato Si’ Schools, Caritas Award, and Pope Francis Faith Award, which promote environmental stewardship, moral formation, ethical leadership and social justice. _x000a_Liturgical celebrations that enable pupils to lead their communities and demonstrate leadership, reflection, and compassion. _x000a_Fundraising and charitable actions that exemplify active citizenship and faith in action. _x000a_These elements are not peripheral but central to how Catholic schools fulfil their educational mission and serve their communities. _x000a_The Purpose and Language of Inspection _x000a_The consultation questions currently posed seem narrow in scope and presume a continuation of a similar approach. In answering the consultation questions below, we do so with not only consideration of how the current approach might change, but with the hope that there may be a broader national conversation about areas within the questionnaire including: _x000a_Why we inspect or verify schools. _x000a_How theses findings are reported. _x000a_Whether a graded scale is necessary or helpful. _x000a_Consultation Process and Use of Evidence _x000a_We would welcome clarity on what has happened to the consultation evidence gathered over the past 18 months, including feedback from in-person and online sessions. It is unclear whether this earlier evidence remains part of the decision-making process or has been superseded. We also ask for transparency regarding how current responses will be weighted—specifically, whether online submissions or previously gathered in-person evidence will carry more influence. _x000a_ _x000a_I urge that any new inspection framework should: _x000a_Be flexible enough for schools to demonstrate how they fulfil their mission and serve their communities. _x000a_Include inspectors trained in or familiar with Catholic education. _x000a_Recognise the distinctive faith dimension as a central component of quality and success. _x000a_Provide open and inclusive evaluative prompts that enable Catholic schools to evidence their faith-driven impact on learners and communities. _x000a_Only through such a balanced and informed approach can inspections truly capture the excellence, distinctiveness, and contribution of Catholic schools to Scottish education. "/>
    <x v="1"/>
    <x v="6"/>
    <x v="4"/>
    <x v="4"/>
    <x v="6"/>
    <x v="3"/>
    <x v="5"/>
    <m/>
    <x v="6"/>
    <m/>
    <x v="5"/>
    <m/>
    <x v="4"/>
    <x v="4"/>
    <x v="5"/>
    <m/>
    <x v="5"/>
    <x v="4"/>
    <x v="3"/>
    <x v="3"/>
    <x v="2"/>
    <x v="1"/>
    <x v="0"/>
    <x v="1"/>
    <x v="0"/>
    <m/>
    <x v="4"/>
    <x v="0"/>
    <x v="2"/>
    <x v="5"/>
    <x v="5"/>
    <x v="4"/>
    <x v="5"/>
    <x v="5"/>
    <x v="2"/>
    <x v="2"/>
    <x v="1"/>
    <x v="2"/>
    <x v="3"/>
    <x v="3"/>
    <x v="2"/>
    <x v="3"/>
    <x v="2"/>
    <x v="2"/>
    <x v="3"/>
    <x v="2"/>
    <x v="2"/>
    <x v="2"/>
    <x v="2"/>
    <x v="3"/>
    <x v="2"/>
    <x v="2"/>
    <x v="3"/>
    <x v="3"/>
    <x v="1"/>
    <x v="2"/>
    <x v="1"/>
    <x v="2"/>
    <x v="2"/>
    <x v="3"/>
    <x v="3"/>
    <x v="2"/>
    <x v="2"/>
    <x v="0"/>
    <x v="2"/>
    <x v="0"/>
    <x v="1"/>
    <x v="0"/>
    <x v="1"/>
    <x v="1"/>
    <x v="1"/>
    <x v="0"/>
    <m/>
    <m/>
    <m/>
    <m/>
    <m/>
    <m/>
    <m/>
    <m/>
    <m/>
    <m/>
    <m/>
    <m/>
    <m/>
    <m/>
    <m/>
    <x v="4"/>
    <x v="3"/>
    <m/>
    <s v="Organisation "/>
    <x v="1"/>
    <s v="Other"/>
    <x v="38"/>
    <m/>
    <m/>
    <x v="0"/>
    <x v="0"/>
    <m/>
    <m/>
    <m/>
    <s v="Secondary"/>
    <m/>
    <m/>
    <m/>
    <m/>
    <m/>
    <m/>
    <s v="Secondary RE Adviser for the Archdiocese of Glasgow"/>
    <s v="c1.9 is duplicate?"/>
    <m/>
    <m/>
  </r>
  <r>
    <s v="O6"/>
    <s v="camp"/>
    <s v="c"/>
    <n v="3013"/>
    <s v="This contribution to the consultation on the future of school inspections in Scotland has been written on behalf of the Archdiocese of St. Andrews and Edinburgh_x000a_To provide context, within the Archdiocese of St Andrews and Edinburgh there are 68 Roman Catholic primary schools and 11 secondary schools across ten Local Authorities.  Each school is guided by the Charter for Catholic Schools in Scotland and uses frameworks such as Developing in Faith to ensure that all aspects of school life are evaluated in a distinctive way that reflects a community of faith and learning. Every school strives to deliver the highest quality of education while remaining committed to the holistic development of each child through both academic learning and spiritual formation.  This mission is carried out in partnership with parents—children’s first educators—and by fostering an inclusive ethos in which every child is valued, and their God-given gifts are nurtured._x000a_____________________________________________________________________________x000a_Questionnaire response_x000a__x000a_Please note that the Archdiocese has completed this questionnaire to ensure our views are included in the dataset generated by this exercise.  However, we wish to emphasise that the questionnaire appears to assume that the current inspection model will remain in place, offering scope only to comment on potential adjustments within the existing framework.  It does not, in our view, invite an open discussion about whether inspection should continue in its current form, what an alternative model might look like if it does remain, or what might replace it if it does not."/>
    <x v="1"/>
    <x v="6"/>
    <x v="2"/>
    <x v="1"/>
    <x v="1"/>
    <x v="1"/>
    <x v="3"/>
    <s v="As noted in earlier responses, consistency is essential in ensuring that children and young people have meaningful opportunities to contribute to inspections. It is important that inspectors take account of pupils’ age, stage, and level of maturity, and that they have the expertise to interpret what children share about their school and their learning experiences. It would also enrich the inspection process if pupils were encouraged to reflect on how their faith shapes their educational journey—for example, by discussing their links with the parish and wider community, the ways in which they put their faith into action by using their God-given gifts to serve others, and how their faith is celebrated throughout their time in school.                                                                                                                                              1.4 As per question 1.3, having staff involved in telling the story of the school and providing background information, context and partnership information can only be a positive contribution to any inspection. When referring to Local Authority staff, we would include all those working within a school in this category as they are all officers of the Council and would be expected to know their school well enough to share their knowledge and experience.                                                                                                                                                                                                                 1.3 The involvement of Senior Leaders in a school inspection can only considered as a positive contribution and a means to strengthen the process.  However, for this to be effective, it would require consistency and clarity on their role in the observations and/or discussions.                                                                                                                                                                                                      1.2 As with the role of an associate assessor, we believe that the inclusion of a lay member on an Inspection Team is only effective if that individual has a well-developed understanding of the distinctive educational provision within a Catholic school and has received appropriate training to support this.  To further enhance the contribution of this role, it may be more appropriate for the lay member to be someone directly connected to the Catholic Church—an individual who is familiar with Catholic education, the teachings of the Church, and the school’s role in fulfilling the Church’s mission.  This could include a diocesan employee, such as a Religious Education Adviser, or a Church Representative who serves the diocese on Local Authority Education Committees.                                                                                1.1 As a diocese, we would strongly agree that associate assessors would strengthen the inspection if the model were to remain the same or similar.  However, it should be noted that having an associate assessor is only effective if the assessor has had training which allows them to fully understand the distinctive nature of a Catholic school and its role within a community.  It also depends on the assessor themselves and how much they influence the final report.  We believe an associate assessor should have experience and expertise in the field of Catholic education in order to provide a meaningful contribution to an Inspection Team. _x000a__x000a_"/>
    <x v="2"/>
    <s v="As with the pupil response above, it would be helpful if there were prompts or questions during staff opportunities for them to share the unique ethos, culture and values of the school they work in, how this contributes to the learning and teaching of the children, the overall wellbeing within the school and how it links, in an integrated way, to the QI and school improvement planning.  However, as with the previous question, our response is neutral as we consider the question is perhaps not helpful as it is the quality of process and opportunity for what staff are able to contribute rather than just additional opportunities._x000a_"/>
    <x v="3"/>
    <s v="As with the previous two questions, we consider the quality not the quantity important.  Opportunities for parents and carers have to remove any barriers to participation, be accessible, be meaningful and like the pupils and teachers, needs to be able to influence the outcome.  Opportunity for parents to express why they have chosen a school of faith, and the ways in which this is having an impact on their children would be helpful.  This is not necessarily done simply by increasing opportunities, but rather by reviewing effectiveness and current opportunities, such as current questions, prompts and priorities that HMIe are “looking for”, and changing/removing those that are not helpful."/>
    <x v="5"/>
    <x v="5"/>
    <x v="3"/>
    <s v="These questions presume that the current model will remain and pushes responses to commit to a frequency and selection process for this.  _x000a_  _x000a_There is a culture of “waiting for Inspection” that needs to be altered. Any model needs to be combined with an opportunity to have a flexible, localised approach that is reactive to school needs and national priorities.  Perhaps a focus more on why we are inspecting/verifying would help identify the frequency of external/ national verification of internal self-improvement and evaluation, developed and delivered in tandem with the Local Authority, parents and the community."/>
    <x v="1"/>
    <x v="1"/>
    <x v="1"/>
    <x v="1"/>
    <x v="2"/>
    <x v="0"/>
    <x v="0"/>
    <x v="1"/>
    <x v="0"/>
    <s v="We recommend providing a concise written summary of the strengths and areas for improvement identified by inspectors as an effective means of communicating the findings. This summary should situate what has been observed during the short inspection period within the broader context of the school’s ongoing self-evaluation, continuous improvement, and overall development. It should be written in a manner that is accessible to all readers to minimise the risk of misinterpretation and, in the case of a Roman Catholic school, should clearly reflect the school’s denominational character."/>
    <x v="3"/>
    <x v="390"/>
    <x v="1"/>
    <x v="1"/>
    <x v="0"/>
    <x v="0"/>
    <x v="0"/>
    <x v="0"/>
    <x v="1"/>
    <x v="0"/>
    <x v="5"/>
    <x v="1"/>
    <x v="2"/>
    <x v="1"/>
    <x v="0"/>
    <x v="0"/>
    <x v="0"/>
    <x v="0"/>
    <x v="1"/>
    <x v="1"/>
    <x v="2"/>
    <x v="0"/>
    <x v="1"/>
    <x v="1"/>
    <x v="1"/>
    <x v="0"/>
    <x v="4"/>
    <x v="4"/>
    <x v="2"/>
    <x v="1"/>
    <x v="0"/>
    <x v="1"/>
    <x v="0"/>
    <x v="2"/>
    <x v="0"/>
    <x v="0"/>
    <x v="1"/>
    <x v="228"/>
    <x v="3"/>
    <x v="147"/>
    <x v="798"/>
    <x v="1"/>
    <x v="0"/>
    <x v="0"/>
    <x v="1"/>
    <x v="0"/>
    <s v="Recommendations for improvement"/>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m/>
    <m/>
    <m/>
    <m/>
    <s v="Clear explanation of what the school / local authority / proprietor of independent schools is expected to do next"/>
    <m/>
    <m/>
    <x v="3"/>
    <x v="1"/>
    <s v="When a school requires follow up and from HMIe, this should be negotiated between the school, Local Authority and HMIe.  There should not be a culture where schools are “engaged” with HMIe for years at a time.  Where the Inspection has captured detail of the Catholic dimension of the school, and where support is required, the Church should also be involved in any follow up."/>
    <s v="Organisation "/>
    <x v="1"/>
    <s v="Other"/>
    <x v="39"/>
    <m/>
    <m/>
    <x v="0"/>
    <x v="0"/>
    <s v="Primary"/>
    <m/>
    <m/>
    <s v="Secondary"/>
    <m/>
    <m/>
    <m/>
    <m/>
    <m/>
    <m/>
    <s v="Archdiocese of St. Andrews and Edinburgh"/>
    <m/>
    <m/>
    <m/>
  </r>
  <r>
    <s v="O7"/>
    <s v="camp"/>
    <s v="c"/>
    <n v="3017"/>
    <s v="ASHTA membership includes 21 secondary Headteachers of Catholic Schools within the Archdiocese of Glasgow. We discussed this consultation response at our most recent meeting on Wednesday 22 October 2025."/>
    <x v="1"/>
    <x v="6"/>
    <x v="2"/>
    <x v="1"/>
    <x v="1"/>
    <x v="1"/>
    <x v="3"/>
    <s v="The quality of the participation and responses of children and young people is more important than the quantity. Consistency of approach at each inspection is required. Within Catholic school Inspections it would be beneficial to have opportunities for pupils to share the ways in which the faith experience of their education is helping them to develop their gifts, talents, skills, knowledge, attributes and character."/>
    <x v="5"/>
    <s v="There are currently a rich number of opportunities, with flexibility, for staff to contribute in ways that they feel comfortable with. It is important that Inspectors create the time and space for staff to respond to the impact that the Catholicity of a school has on its ethos. This does not appear to be a widely adopted approach.                                                                                                                     1.4 Staff within schools are local authority staff.  The HT, SLT, teachers and wider staff within the school are the ones best placed to tell the story of a school.  There should be the voice of the local authority integrated into the school evidence as a school is within a local authority – it should therefore reflect policies, practice, ethos and approach, but school staff themselves are able to share context, partnerships and support updates.                                             1.3 A number of our organisation are already involved as Associate Assessors and we believe that this aspect of the inspection process can have a positive impact on the process and inspection outcomes. However, there appears to be an inconsistent approach to this aspect, some schools report lots of dialogue and professional conversations, but limited or no opportunity to be present during the learning observations, whereas others report limited professional conversation._x000a_1.2 If the Inspection model is to remain with a similar approach, then we would be neutral in terms of the necessity to include lay members.  We would suggest that lay membership must reflect the aim and purpose of the inspection, and their knowledge and expertise should be aligned with the overall aims. In some instances, a lay member may not be required.  We would suggest that the training of lay members of inspection teams would be paramount in preparing them to be part of a team, and would note the necessity to ensure that those inspecting Catholic schools are trained in a manner that means they understand the distinctive nature of a Catholic school, and therefore the distinctive way in which a Catholic school may plan and deliver certain dimensions of the educational process. As the term Lay here refers to those out with the education sector, we would add that it would be very helpful to have inclusion of those directly associated with the Catholic Church, when inspecting Catholic schools – for example Diocesan advisers, Church agencies, Church Representatives on local authorities etc.                                                                                                                              1.1 We strongly agree that associate assessors are a strong feature of inspection teams. They bring a genuine understanding of current issues faced in schools._x000a_Our shared experience of inspection varies, however, with the strength of the inspection team a key feature of success. Training is key and we would urge you to ensure that lived experience of the context of Catholic schools is present within the team. All team members, including Associate Assessors should feel that their voice has an equal weight in determining inspection outcomes._x000a__x000a_"/>
    <x v="4"/>
    <s v="As with the previous two questions, we consider the quality not the quantity important.  Opportunity for parents to express why they have chosen a school of faith, and the ways in which this is having an impact on their children would be helpful.  _x000a_"/>
    <x v="5"/>
    <x v="0"/>
    <x v="3"/>
    <s v="As stated in 2.1 above, perhaps a more flexible approach to inspection should be adopted; schools who have not been seen in around 10 years as well as schools who would benefit from an earlier visit – this could be in discussion with local authority partners.                                           2.1 This would appear to be proportionate and manageable. However, for a school which has had a negative inspection, approximately 10 years can be a long time for parents to have a more positive endorsement of their school."/>
    <x v="1"/>
    <x v="1"/>
    <x v="1"/>
    <x v="1"/>
    <x v="2"/>
    <x v="0"/>
    <x v="0"/>
    <x v="0"/>
    <x v="0"/>
    <s v="3.2 The supporting evidence is much more important than an overly simplified grade.                    3.1 It is clear that the gradings become the focus, rather than the supporting evidence. Schools have a deep desire to improve, and the evidence is much more important than the overly simplified grades; the inspection process is too important for that. In our experience, inspection teams can have a variance in approach and/or include members of varying experience; these features can lead to a lack of confidence in outcomes.                                                       "/>
    <x v="0"/>
    <x v="0"/>
    <x v="1"/>
    <x v="2"/>
    <x v="0"/>
    <x v="0"/>
    <x v="0"/>
    <x v="0"/>
    <x v="1"/>
    <x v="0"/>
    <x v="5"/>
    <x v="1"/>
    <x v="2"/>
    <x v="1"/>
    <x v="0"/>
    <x v="0"/>
    <x v="0"/>
    <x v="0"/>
    <x v="3"/>
    <x v="2"/>
    <x v="2"/>
    <x v="0"/>
    <x v="1"/>
    <x v="1"/>
    <x v="1"/>
    <x v="0"/>
    <x v="4"/>
    <x v="4"/>
    <x v="2"/>
    <x v="1"/>
    <x v="0"/>
    <x v="1"/>
    <x v="0"/>
    <x v="3"/>
    <x v="0"/>
    <x v="0"/>
    <x v="1"/>
    <x v="229"/>
    <x v="3"/>
    <x v="148"/>
    <x v="780"/>
    <x v="1"/>
    <x v="0"/>
    <x v="0"/>
    <x v="1"/>
    <x v="0"/>
    <s v="Recommendations for improvement"/>
    <s v="Clear explanation of what the school / local authority / proprietor of independent schools is expected to do next"/>
    <m/>
    <m/>
    <m/>
    <m/>
    <s v="Language and content which reflects the context of the school"/>
    <s v="Clear summary of strengths and areas for development"/>
    <m/>
    <m/>
    <m/>
    <m/>
    <s v="Clear explanation of what the school / local authority / proprietor of independent schools is expected to do next"/>
    <m/>
    <m/>
    <x v="1"/>
    <x v="1"/>
    <s v="Follow up and disengagement should be negotiated between the school, LA and HMIE.  There should not be a culture where schools are “engaged” with HMIE for years at a time. Where the Inspection has captured detail of the Catholic dimension of the school, and where this needs support, the Chu"/>
    <s v="Organisation "/>
    <x v="1"/>
    <s v="Other"/>
    <x v="40"/>
    <m/>
    <m/>
    <x v="0"/>
    <x v="0"/>
    <m/>
    <m/>
    <m/>
    <s v="Secondary"/>
    <m/>
    <m/>
    <m/>
    <m/>
    <m/>
    <m/>
    <s v="Archdiocese of Glasgow Secondary Head Teacher Association"/>
    <m/>
    <m/>
    <m/>
  </r>
  <r>
    <s v="O8"/>
    <s v="camp"/>
    <s v="c"/>
    <n v="3020"/>
    <s v="HMIE Consultation Response_x000a_On behalf of the Paisley Diocese Education Department, I welcome the opportunity to contribute to the consultation on the future of school inspection in Scotland. While I will respond to each question individually, I also wish to provide a collective response that reflects the distinctive nature, mission, and context of Catholic education across Scotland.  This submission has been drafted in partnership with representatives from the Departments Education System._x000a_The Distinctive Nature of Catholic Schools_x000a_Catholic schools in Scotland make a distinctive and deeply valued contribution to the nation’s education system. Rooted in the principles of the Charter for Catholic Schools in Scotland and the framework Developing in Faith, these schools are communities of faith and learning where academic excellence, spiritual growth, and moral formation are integrated. The mission of Catholic education—to form the whole person in the light of the Gospel—is both educational and pastoral, serving pupils of all backgrounds and abilities._x000a__x000a_Inspection Parity and Understanding of Catholic Education_x000a_It is essential that inspection processes for Catholic schools reflect parity of esteem with those of other sectors while recognising their distinct nature. We would suggest that Inspection teams must include members who are articulate and experienced in the culture, language, mission, and aims of Catholic education. Without this contextual understanding, inspections risk overlooking the very foundation upon which Catholic schools achieve success—namely, their faith-based ethos and their commitment to the dignity and flourishing of every child, made in the image and likeness of God._x000a__x000a_Self-Evaluation and Evidence of Catholic Identity_x000a_Catholic schools engage deeply in self-evaluation through Developing in Faith and the Charter for Catholic Schools, both of which are well-established and integral to their improvement planning. These frameworks are designed to align with national expectations while reflecting the faith dimension that shapes every aspect of school life. However, current inspection processes and preparatory documentation offer limited scope for schools to evidence their Catholic identity, with questionnaires and self-evaluation templates failing to capture this essential dimension._x000a__x000a_Socio-Economic and Community Context_x000a_Catholic schools typically serve wider and more socio-economically diverse catchment areas, welcoming families of all faiths and none. This breadth of community adds richness but also complexity to their educational mission. Catholic schools contribute significantly to national priorities—such as the Curriculum for Excellence, Learning for Sustainability, and the National Improvement Framework—however, their natural approach to doing so is through initiatives that embody Catholic Social Teaching, Laudato Si’, and papal encyclicals.  This is often not formally recognised within Inspection reports._x000a__x000a_Examples include:_x000a_•_x0009_UNCRC-aligned activities and Rights Respecting Schools Award initiatives grounded in Gospel values._x000a_•_x0009_Equity, inclusion, and intergenerational learning projects inspired by Catholic social thought._x000a_•_x0009_Laudato Si’ Schools, Caritas Award, and Pope Francis Faith Award, which promote environmental stewardship, moral formation, ethical leadership and social justice._x000a_•_x0009_Liturgical celebrations that enable pupils to lead their communities and demonstrate leadership, reflection, and compassion._x000a_•_x0009_Fundraising and charitable actions that exemplify active citizenship and faith in action._x000a_These elements are not peripheral but central to how Catholic schools fulfil their educational mission and serve their communities._x000a__x000a_The Diocese urges that any new inspection framework should:_x000a_•_x0009_Be flexible enough for schools to demonstrate how they fulfil their mission and serve their communities._x000a_•_x0009_Include inspectors trained in or familiar with Catholic education._x000a_•_x0009_Recognise the distinctive faith dimension as a central component of quality and success._x000a_•_x0009_Provide open and inclusive evaluative prompts that enable Catholic schools to evidence their faith-driven impact on learners and communities._x000a_Only through such a balanced and informed approach can inspections truly capture the excellence, distinctiveness, and contribution of Catholic schools to Scottish education."/>
    <x v="1"/>
    <x v="6"/>
    <x v="2"/>
    <x v="0"/>
    <x v="1"/>
    <x v="2"/>
    <x v="0"/>
    <s v="Within Catholic school Inspections it would be beneficial to have opportunities for pupils to share the ways in which the lives faith experience of their education is helping them to develop their gifts, talents, skills, knowledge, attributes and character."/>
    <x v="1"/>
    <s v="There are currently a rich number of opportunities, with flexibility for staff to contribute in ways that they feel comfortable with.  We would of course always want staff to have valuable and purposeful opportunities to contribute – in a Catholic school this is very much in line with our synodal approach.                                                                                                                                    1.4  Greater emphasis should be placed on the views of staff within schools. The HT, SLT, teachers and wider staff within the school are the ones best placed to tell the story of a school.  There should be the voice of the local authority integrated into the school evidence as a school is within a local authority Scrutiny of the LA capacity to support the distinctive nature of their Catholic schools is also fundamental, ensuring that they are able to flourish according to their own needs, contexts and approaches.                                                           1.3  Any inspection model can only be strengthened by involvement of the senior leaders of a school                                                                                                                                                                                                    1.2 We would suggest that lay membership must reflect the aim and purpose of the inspection, and their knowledge and expertise should be aligned with the overall aims. In some instances a lay member may not be required.  We would suggest that the training of lay members of inspection teams would be paramount in preparing them to be part of a team, and would note the necessity to ensure that those inspecting Catholic schools are trained in a manner that means they understand the distinctive nature of a Catholic school, and therefore the distinctive way in which a Catholic school may plan and deliver certain dimensions of the educational process. As the term Lay here refers to those out with the education sector, we would add that it would be very helpful to have inclusion of those directly associated with the Catholic Church, when inspecting Catholic schools – for example Diocesan advisers, Church agencies, Church Representatives on local authorities etc.                                                                                                                                                                                                1.1 If the Inspection model is to remain with a similar approach, then we would strongly agree that associate assessors would strengthen the inspection. Our representation would be that, should the Inspection model remain the same/similar, there is greater cognisance given to the inclusion of associate assessors with experience and expertise in Catholic Education aligned with the Inspection Team for any Catholic school._x000a_"/>
    <x v="3"/>
    <s v="As with the previous two questions, we consider the quality not the quantity important.  Opportunities for parents and carers have to remove any barriers to participation, be accessible, be meaningful and like the pupils and teachers needs to be able to influence the outcome.  "/>
    <x v="2"/>
    <x v="1"/>
    <x v="3"/>
    <s v="There is a culture of “waiting for Inspection” that needs to be altered. Any model needs to be combined with an opportunity to have a flexible, localised approach that is reactive to school needs and national priorities"/>
    <x v="1"/>
    <x v="1"/>
    <x v="1"/>
    <x v="1"/>
    <x v="1"/>
    <x v="0"/>
    <x v="0"/>
    <x v="1"/>
    <x v="0"/>
    <s v="The publication should be a qualitative conclusion, in clear English, that has the scope and freedom to explicitly share the school’s story, including the impact of being a denominational school. _x000a_"/>
    <x v="3"/>
    <x v="332"/>
    <x v="1"/>
    <x v="1"/>
    <x v="0"/>
    <x v="0"/>
    <x v="0"/>
    <x v="0"/>
    <x v="1"/>
    <x v="0"/>
    <x v="5"/>
    <x v="1"/>
    <x v="2"/>
    <x v="1"/>
    <x v="0"/>
    <x v="0"/>
    <x v="0"/>
    <x v="0"/>
    <x v="1"/>
    <x v="1"/>
    <x v="2"/>
    <x v="0"/>
    <x v="1"/>
    <x v="1"/>
    <x v="1"/>
    <x v="0"/>
    <x v="4"/>
    <x v="4"/>
    <x v="2"/>
    <x v="1"/>
    <x v="0"/>
    <x v="1"/>
    <x v="0"/>
    <x v="0"/>
    <x v="0"/>
    <x v="0"/>
    <x v="1"/>
    <x v="150"/>
    <x v="3"/>
    <x v="149"/>
    <x v="599"/>
    <x v="1"/>
    <x v="0"/>
    <x v="0"/>
    <x v="0"/>
    <x v="1"/>
    <s v="Recommendations for improvement"/>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m/>
    <m/>
    <m/>
    <m/>
    <s v="Clear explanation of what the school / local authority / proprietor of independent schools is expected to do next"/>
    <m/>
    <m/>
    <x v="3"/>
    <x v="1"/>
    <m/>
    <s v="Organisation "/>
    <x v="1"/>
    <s v="Other"/>
    <x v="25"/>
    <m/>
    <m/>
    <x v="0"/>
    <x v="0"/>
    <m/>
    <m/>
    <m/>
    <m/>
    <m/>
    <m/>
    <m/>
    <m/>
    <m/>
    <m/>
    <s v="Paisley Diocese Education Team"/>
    <m/>
    <m/>
    <m/>
  </r>
  <r>
    <s v="O9"/>
    <m/>
    <s v="b"/>
    <n v="349"/>
    <m/>
    <x v="1"/>
    <x v="6"/>
    <x v="0"/>
    <x v="0"/>
    <x v="0"/>
    <x v="0"/>
    <x v="0"/>
    <m/>
    <x v="1"/>
    <m/>
    <x v="2"/>
    <m/>
    <x v="2"/>
    <x v="0"/>
    <x v="0"/>
    <m/>
    <x v="2"/>
    <x v="5"/>
    <x v="2"/>
    <x v="0"/>
    <x v="3"/>
    <x v="0"/>
    <x v="0"/>
    <x v="1"/>
    <x v="0"/>
    <m/>
    <x v="2"/>
    <x v="391"/>
    <x v="0"/>
    <x v="0"/>
    <x v="0"/>
    <x v="0"/>
    <x v="0"/>
    <x v="1"/>
    <x v="1"/>
    <x v="4"/>
    <x v="6"/>
    <x v="1"/>
    <x v="0"/>
    <x v="1"/>
    <x v="0"/>
    <x v="2"/>
    <x v="0"/>
    <x v="0"/>
    <x v="0"/>
    <x v="0"/>
    <x v="1"/>
    <x v="0"/>
    <x v="1"/>
    <x v="1"/>
    <x v="1"/>
    <x v="0"/>
    <x v="4"/>
    <x v="0"/>
    <x v="2"/>
    <x v="1"/>
    <x v="0"/>
    <x v="1"/>
    <x v="0"/>
    <x v="0"/>
    <x v="0"/>
    <x v="0"/>
    <x v="1"/>
    <x v="0"/>
    <x v="0"/>
    <x v="0"/>
    <x v="799"/>
    <x v="0"/>
    <x v="0"/>
    <x v="1"/>
    <x v="1"/>
    <x v="0"/>
    <s v="Recommendations for improvement"/>
    <s v="Clear explanation of what the school / local authority / proprietor of independent schools is expected to do next"/>
    <m/>
    <m/>
    <m/>
    <m/>
    <m/>
    <s v="Clear summary of strengths and areas for development"/>
    <m/>
    <m/>
    <m/>
    <s v="Recommendations for improvement"/>
    <s v="Clear explanation of what the school / local authority / proprietor of independent schools is expected to do next"/>
    <m/>
    <m/>
    <x v="2"/>
    <x v="1"/>
    <m/>
    <s v="Group"/>
    <x v="1"/>
    <s v="Other"/>
    <x v="26"/>
    <s v="Parent / Carer"/>
    <m/>
    <x v="0"/>
    <x v="0"/>
    <m/>
    <m/>
    <s v="Public Sector"/>
    <m/>
    <m/>
    <m/>
    <m/>
    <s v="Community council"/>
    <s v="Sector representative body/membership organisation"/>
    <s v="Community council"/>
    <s v="Reston Community Council"/>
    <m/>
    <s v="Do not publish response"/>
    <s v="ANON-E7Y6-NCH7-U"/>
  </r>
  <r>
    <s v="PB1"/>
    <m/>
    <m/>
    <n v="2004"/>
    <s v="School inspections are one of the ways Scotland has chosen to ensure all children’s right to education is realised. _x000a_The right to education is aspirational – even as early as 1948, in the Universal Declaration of Human Rights (UDHR) education was to be “directed to the full development of the human personality and to the strengthening of respect for human rights and fundamental freedoms. It should promote understanding [and] tolerance…”  _x000a_The UNCRC expands on this, addressing the right to education in two articles. _x000a_Article 28 expanded the right to education to include the development of different forms of secondary education; to make higher education accessible to all; to encourage attendance at schools; and to ensure discipline is administered in a manner consistent with the child’s dignity.  _x000a_Article 29 focuses on the aims of education in a way which is still progressive and visionary. It focuses on children’s individual needs, with education directed to “the development of the child’s personality, talents and mental and physical abilities to their fullest potential.”  It outlines five aims of education, which go beyond merely specifying what a child should learn. The focus is on developing the child and preparing them “for a responsible life in a free society, in the spirit of understanding, peace, tolerance, equality of the sexes and friendship among all peoples, ethnic, national and religious groups and persons of indigenous origin”.  _x000a_In 2001, the UN Committee on the Rights of the Child issued its first General Comment on Article 29(1) on the aims of education.  General Comment 1 recommended a range of steps states should take to align their education system with Article 29(1). These include:_x000a_•_x0009_Adopt an age and developmentally appropriate curriculum consistent with Article 29, including assessing the appropriateness of teaching materials. In Scotland, this means that curriculum review should include consideration of compliance with children’s rights, as well as whether children are being taught about their rights and the rights of others._x000a_•_x0009_Ensure all staff involved in delivery of education receive the training in children’s human rights they need so that teaching and culture in schools reflect “the spirit and educational philosophy” of the Convention. _x000a_•_x0009_Ensure that the general school environment and school policies reflect the values underlying Article 29. _x000a_•_x0009_The aims of education, as outlined in Article 29, should be promoted broadly, so that parents and other organisations understand them. _x000a_We explored the right to education in international human rights law in more detail in our report This is our lives, it matters a lot, published earlier this year.  _x000a_We have not responded to all sections of the consultation – particularly those that are technical in nature. "/>
    <x v="1"/>
    <x v="7"/>
    <x v="4"/>
    <x v="4"/>
    <x v="6"/>
    <x v="3"/>
    <x v="5"/>
    <s v="Children and young people have a right to participate in decisions that affect them.  In our evidence to the Education, Children and Young People Committee on the Education (Scotland) (Act) 2025, we called for children to be given a role planning for and conducting inspections, along the lines of the Care Inspectorate’s young inspection volunteers . Over the last year we have included members of our young advisors group in visits to a range of schools and other settings. Their involvement changed the tone of visits and we have noted that some children are more open to speaking about their experiences (good and bad) with a young person. _x000a_We would therefore recommend a role for children and young people that extended beyond involvement in their own school’s inspection. _x000a_We welcome the suggestion of enhanced roles for associate assessors and lay members as part of inspection teams and would suggest this could be a way to include children and young people. It is also a way to include adults with skills and knowledge which complement the teaching background of inspectors, for example in youth work, support for children with additional support needs as well as community representation. Although Articles 28 and 29 are the key focus of education, schools can have positive and negative effects on a wide range of children’s rights.  In our evidence on the Education (Scotland) Act, we highlighted the example of the use of restraint and seclusion as an area in which HMIE play an important role in ensuring children’s rights are respected. "/>
    <x v="6"/>
    <m/>
    <x v="5"/>
    <m/>
    <x v="4"/>
    <x v="4"/>
    <x v="5"/>
    <s v="We did not take a position on any proposals for frequency of inspection during the passage of the Education (Scotland) Act 2025. Different schools will need different arrangements. We would expect more frequent inspections at some types of schools, for example schools in secure care settings. We are aware that concerns can arise at schools on a range of issues and that local authorities respond to these. However, we would welcome an approach which also enabled HMIE involvement at an early stage"/>
    <x v="5"/>
    <x v="4"/>
    <x v="3"/>
    <x v="3"/>
    <x v="2"/>
    <x v="1"/>
    <x v="0"/>
    <x v="1"/>
    <x v="0"/>
    <m/>
    <x v="4"/>
    <x v="0"/>
    <x v="2"/>
    <x v="5"/>
    <x v="5"/>
    <x v="4"/>
    <x v="5"/>
    <x v="5"/>
    <x v="2"/>
    <x v="2"/>
    <x v="1"/>
    <x v="2"/>
    <x v="3"/>
    <x v="3"/>
    <x v="2"/>
    <x v="3"/>
    <x v="2"/>
    <x v="2"/>
    <x v="3"/>
    <x v="2"/>
    <x v="2"/>
    <x v="2"/>
    <x v="2"/>
    <x v="3"/>
    <x v="2"/>
    <x v="2"/>
    <x v="3"/>
    <x v="3"/>
    <x v="1"/>
    <x v="2"/>
    <x v="1"/>
    <x v="2"/>
    <x v="2"/>
    <x v="3"/>
    <x v="3"/>
    <x v="2"/>
    <x v="2"/>
    <x v="230"/>
    <x v="2"/>
    <x v="0"/>
    <x v="800"/>
    <x v="0"/>
    <x v="1"/>
    <x v="1"/>
    <x v="1"/>
    <x v="0"/>
    <m/>
    <m/>
    <m/>
    <m/>
    <m/>
    <m/>
    <m/>
    <m/>
    <m/>
    <m/>
    <m/>
    <m/>
    <m/>
    <m/>
    <m/>
    <x v="4"/>
    <x v="3"/>
    <m/>
    <s v="Organisation"/>
    <x v="1"/>
    <s v="Public body"/>
    <x v="19"/>
    <m/>
    <m/>
    <x v="0"/>
    <x v="0"/>
    <m/>
    <m/>
    <m/>
    <m/>
    <m/>
    <m/>
    <m/>
    <m/>
    <s v="Public body"/>
    <m/>
    <s v="Children and Young People’s Commissioner Scotland"/>
    <m/>
    <s v="Publish response"/>
    <m/>
  </r>
  <r>
    <s v="PB2"/>
    <m/>
    <s v="a"/>
    <n v="1095"/>
    <m/>
    <x v="1"/>
    <x v="7"/>
    <x v="4"/>
    <x v="4"/>
    <x v="6"/>
    <x v="3"/>
    <x v="5"/>
    <m/>
    <x v="6"/>
    <m/>
    <x v="0"/>
    <s v="•_x0009_When Gaelic Medium Education provision is inspected, consideration should be given to whether HMI should meet with representatives of local branches of Comann nam Pàrant. _x000a_•_x0009_When consulting with parents and carers, it is important to include cross-sections of family situations to ensure that the full ranges of language profiles within the community is represented."/>
    <x v="4"/>
    <x v="0"/>
    <x v="5"/>
    <m/>
    <x v="5"/>
    <x v="4"/>
    <x v="3"/>
    <x v="3"/>
    <x v="2"/>
    <x v="1"/>
    <x v="0"/>
    <x v="1"/>
    <x v="0"/>
    <s v="•_x0009_When a setting providing both GME &amp; EME is inspected, consideration should be given to both settings receiving separate gradings and inspection findings: one for GME &amp; one for EME. Similarly, if moving forward gradings were no longer used to show the quality of education in a school, information should be provided separately for GME &amp; EME."/>
    <x v="4"/>
    <x v="0"/>
    <x v="2"/>
    <x v="5"/>
    <x v="5"/>
    <x v="4"/>
    <x v="5"/>
    <x v="5"/>
    <x v="2"/>
    <x v="2"/>
    <x v="1"/>
    <x v="2"/>
    <x v="3"/>
    <x v="3"/>
    <x v="2"/>
    <x v="3"/>
    <x v="2"/>
    <x v="2"/>
    <x v="3"/>
    <x v="2"/>
    <x v="2"/>
    <x v="2"/>
    <x v="2"/>
    <x v="3"/>
    <x v="2"/>
    <x v="2"/>
    <x v="3"/>
    <x v="3"/>
    <x v="1"/>
    <x v="2"/>
    <x v="1"/>
    <x v="2"/>
    <x v="2"/>
    <x v="3"/>
    <x v="3"/>
    <x v="2"/>
    <x v="2"/>
    <x v="0"/>
    <x v="2"/>
    <x v="0"/>
    <x v="1"/>
    <x v="0"/>
    <x v="1"/>
    <x v="1"/>
    <x v="1"/>
    <x v="0"/>
    <m/>
    <m/>
    <m/>
    <m/>
    <m/>
    <m/>
    <m/>
    <m/>
    <m/>
    <m/>
    <m/>
    <m/>
    <m/>
    <m/>
    <m/>
    <x v="4"/>
    <x v="0"/>
    <m/>
    <s v="Organisation"/>
    <x v="1"/>
    <s v="Public body"/>
    <x v="19"/>
    <s v="National Agency Officer"/>
    <m/>
    <x v="0"/>
    <x v="0"/>
    <m/>
    <m/>
    <s v="Public Sector"/>
    <m/>
    <m/>
    <m/>
    <m/>
    <m/>
    <s v="Public body "/>
    <s v="Public Body"/>
    <s v="Bòrd na Gàidhlig"/>
    <s v="People involved in inspection _x000a__x000a_•_x0009_It is essential that the team inspecting Gaelic Medium Education provision includes cross-sector representation comprising individuals with suitable Gaelic proficiency as well as those with a strong understanding of language immersion and GME."/>
    <s v="Publish response"/>
    <s v="ANON-E7Y6-N4XE-A"/>
  </r>
  <r>
    <s v="PB3"/>
    <m/>
    <s v="a"/>
    <n v="1123"/>
    <m/>
    <x v="1"/>
    <x v="7"/>
    <x v="2"/>
    <x v="0"/>
    <x v="2"/>
    <x v="0"/>
    <x v="0"/>
    <s v="Young peoples’ views and experiences should be central to the process, including the diversity of the school community."/>
    <x v="1"/>
    <m/>
    <x v="0"/>
    <s v="It is important not just to seek the views and voices of a small group of parents such as the Parent Council, accepting the challenges that come with engaging parents/carers. Also, not everything needs to be done during the period of inspection."/>
    <x v="2"/>
    <x v="0"/>
    <x v="0"/>
    <s v="There should be a maximum amount of time between inspections and 10 years feels too long. It would be helpful to also have self-evaluation integrated into the process to maintain standards, identify AFIs and spotlight best practice."/>
    <x v="4"/>
    <x v="0"/>
    <x v="4"/>
    <x v="0"/>
    <x v="0"/>
    <x v="1"/>
    <x v="0"/>
    <x v="1"/>
    <x v="1"/>
    <s v="If there were no grades, all of these options would be required."/>
    <x v="0"/>
    <x v="0"/>
    <x v="0"/>
    <x v="0"/>
    <x v="0"/>
    <x v="0"/>
    <x v="0"/>
    <x v="0"/>
    <x v="1"/>
    <x v="0"/>
    <x v="0"/>
    <x v="1"/>
    <x v="2"/>
    <x v="1"/>
    <x v="0"/>
    <x v="0"/>
    <x v="0"/>
    <x v="0"/>
    <x v="1"/>
    <x v="1"/>
    <x v="1"/>
    <x v="0"/>
    <x v="1"/>
    <x v="1"/>
    <x v="1"/>
    <x v="0"/>
    <x v="4"/>
    <x v="4"/>
    <x v="2"/>
    <x v="1"/>
    <x v="0"/>
    <x v="1"/>
    <x v="0"/>
    <x v="0"/>
    <x v="0"/>
    <x v="0"/>
    <x v="1"/>
    <x v="0"/>
    <x v="1"/>
    <x v="0"/>
    <x v="80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s v="Clear explanation of any inspection grades if these are part of the inspection"/>
    <m/>
    <m/>
    <m/>
    <m/>
    <m/>
    <x v="2"/>
    <x v="1"/>
    <m/>
    <s v="Organisation"/>
    <x v="1"/>
    <s v="Public body"/>
    <x v="19"/>
    <s v="Other, please state:"/>
    <s v="I am providing organisational response for Skills Development Scotland"/>
    <x v="0"/>
    <x v="0"/>
    <m/>
    <m/>
    <s v="Public Sector"/>
    <s v="Secondary"/>
    <s v="Tertiary (Further / Higher Education)"/>
    <m/>
    <s v="Other, please state:"/>
    <s v="The National Skills Agency"/>
    <s v="Public body"/>
    <s v="The National Skills Agency"/>
    <s v="Skills Development Scotland"/>
    <m/>
    <s v="Publish response"/>
    <s v="ANON-E7Y6-N4B8-7"/>
  </r>
  <r>
    <s v="PB4"/>
    <m/>
    <m/>
    <n v="2008"/>
    <s v="The EHRC welcomes the opportunity to contribute to Education Scotland’s consultation. The design and implementation of school inspections has significant implications for protected characteristic groupI, and it is essential that those involved in the process fully understand and meet the requirements of the equality legal framework._x000a_Public Sector Equality Duty – General Duty_x000a__x000a_The Public Sector Equality Duty (PSED), set out in section 149 of the Equality Act 2010 (EA 2010), requires public authorities, in the exercise of their functions, to have due regard to the need to:_x000a_•_x0009_eliminate discrimination, harassment and victimisation that is prohibited under the EA 2010_x000a_•_x0009_advance equality of opportunity between people who share a protected characteristic and those who do not_x000a_•_x0009_foster good relations between persons who share a relevant protected characteristic and persons who do not share it_x000a_This is known as the general duty. The broad purpose of the PSED is to advance equality by integrating consideration of non-discrimination, equality and good relations between and for protected groups into the day-to-day business of public authorities. For more detailed information, read our Technical Guidance on the PSED: Scotland._x000a_The general equality duty applies to public authorities listed in Schedule 19 to the Act in respect of all their functions, unless otherwise specified. This includes developing and implementing school inspections._x000a_Scottish Specific Duties_x000a__x000a_The Scottish Specific Duties (SSDs) are requirements intended to help listed authorities comply with the PSED General Duty. The SSDs are defined in the Equality Act 2010 (Specific Duties) (Scotland) Regulations 2012 as amended. The Scottish Government (as “Scottish Ministers”), education authorities and grant aided schools are listed for the PSED and SSDs. We understand it is the Scottish Government’s intention to also list Qualifications Scotland for the PSED and SSDs._x000a_Equality Impact Assessments (EQIAs)_x000a__x000a_Of particular relevance to designing and implementing school inspections is Regulation 5 of the SSDs, which requires policies or practices to be impact assessed against the three needs of the general duty._x000a_EQIAs should be carried out at the beginning of the development process to ensure that public bodies anticipate the needs of equality groups. An EQIA should be reviewed and updated periodically, so that duty bearers can assure themselves on an ongoing basis that they are continuing to meet each of the three needs of the general equality duty. The actual impact of a policy will only be known once it has been introduced and implemented._x000a_Therefore, systems to enable monitoring and review of the actual impact of a policy form an important part of EQIA processes and should be clearly set out and understood by everyone involved. Our guidance on assessing impact and the Public Sector Equality Duty may be helpful in considering the steps which must be taken in order to fulfil this requirement._x000a_Education Scotland should ensure that any newly developed inspection framework has an EQIA in line with Commission guidance to ensure the requirements of Regulation 5 are satisfied in a meaningful way._x000a_The Fairer Scotland Duty (FSD)_x000a__x000a_The FSD came into effect in April 2018 and requires certain public bodies to consider how to reduce inequalities caused by socioeconomic disadvantage when making strategic decisions. The Scottish Government (as “Scottish Ministers”) are listed for the FSD and as such Education Scotland should ensure that any newly developed inspection framework is subject to a FSD assessment."/>
    <x v="1"/>
    <x v="7"/>
    <x v="4"/>
    <x v="4"/>
    <x v="6"/>
    <x v="3"/>
    <x v="5"/>
    <m/>
    <x v="6"/>
    <m/>
    <x v="5"/>
    <m/>
    <x v="4"/>
    <x v="4"/>
    <x v="5"/>
    <m/>
    <x v="5"/>
    <x v="4"/>
    <x v="3"/>
    <x v="3"/>
    <x v="2"/>
    <x v="1"/>
    <x v="0"/>
    <x v="1"/>
    <x v="0"/>
    <m/>
    <x v="4"/>
    <x v="0"/>
    <x v="2"/>
    <x v="5"/>
    <x v="5"/>
    <x v="4"/>
    <x v="5"/>
    <x v="5"/>
    <x v="2"/>
    <x v="2"/>
    <x v="1"/>
    <x v="2"/>
    <x v="3"/>
    <x v="3"/>
    <x v="2"/>
    <x v="3"/>
    <x v="2"/>
    <x v="2"/>
    <x v="3"/>
    <x v="2"/>
    <x v="2"/>
    <x v="2"/>
    <x v="2"/>
    <x v="3"/>
    <x v="2"/>
    <x v="2"/>
    <x v="3"/>
    <x v="3"/>
    <x v="1"/>
    <x v="2"/>
    <x v="1"/>
    <x v="2"/>
    <x v="2"/>
    <x v="3"/>
    <x v="3"/>
    <x v="2"/>
    <x v="2"/>
    <x v="231"/>
    <x v="2"/>
    <x v="0"/>
    <x v="1"/>
    <x v="0"/>
    <x v="1"/>
    <x v="1"/>
    <x v="1"/>
    <x v="0"/>
    <m/>
    <m/>
    <m/>
    <m/>
    <m/>
    <m/>
    <m/>
    <m/>
    <m/>
    <m/>
    <m/>
    <m/>
    <m/>
    <m/>
    <m/>
    <x v="4"/>
    <x v="3"/>
    <m/>
    <s v="Organisation"/>
    <x v="1"/>
    <s v="Public body"/>
    <x v="19"/>
    <m/>
    <m/>
    <x v="0"/>
    <x v="0"/>
    <m/>
    <m/>
    <m/>
    <m/>
    <m/>
    <m/>
    <m/>
    <m/>
    <s v="Public body "/>
    <m/>
    <s v="EHRC"/>
    <m/>
    <m/>
    <m/>
  </r>
  <r>
    <s v="PB5"/>
    <m/>
    <m/>
    <n v="2010"/>
    <s v="We welcome the opportunity to provide our views as part of Education Scotland’s review of how school inspections work in Scotland. We are submitting our response to this consultation by letter so that we can focus our input on areas where we believe our statutory role gives us a particular insight. The consultation questions are largely focused on the operational aspects of inspection, whereas our comments relate to:_x000a_•_x0009_the purpose and focus of HMIE and the role of inspection_x000a_•_x0009_how GTC Scotland and HMIE can work together to embed teaching standards._x000a__x000a_The opportunity for HMIE to help create a picture of Scottish education_x000a_We believe that effective system regulation is key to achieving the National Improvement Framework outcome of ‘a globally respected, empowered, and responsive education system with clear accountability at every level that supports children, young people, and adult learners to thrive’._x000a__x000a_The current consultation focuses on how inspection will work in practice at establishment level but does not consider the strategic impact of HMIE’s work and the role of HMIE as a regulator of education services. It is essential that HMIE takes a more strategic approach to inspection and how it contributes to the public assurance of the quality of Scotland’s education system. Our strong view is that the focus of inspection should be on education service providers rather than individual schools. This will contribute more effectively to whole system improvement and effective system regulation._x000a__x000a_Charity number: SC006187_x000a_ _x000a_Through our work, and due to our organisational focus to improve our data collection and analysis, we are aware of the gaps that exist in data collection and sharing on a national level. There needs to be a joined up national approach to data collection, sharing and analysis for the education system to be able to report on more than the performance of individual establishments. There needs to be a coherent picture of Scottish education that includes patterns, progress, gaps and risks. HMIE should take the lead role in this. This insight should also inform a targeted and risk-based approach to HMIE’s inspection activities. HMIE’s National Evaluation of Local Authority Support for School Improvement report is a start in this direction and is what we need more of, together with meaningful action to ensure the identified improvement that is required actually happens. This is exactly the sort of activity that we describe as system regulation._x000a__x000a_Embedding teaching standards_x000a_GTC Scotland has a statutory aim to contribute to the improvement of teaching and learning, and HMIE’s statutory function is to promote improvement in the quality of education. There is a clear synergy between these 2 objectives and, we believe, a resulting public interest in effective collaboration between our organisations._x000a__x000a_Ensuring high teaching standards is critical to the improvement of learning and teaching, and therefore the quality of education. Fundamentally, we believe that the work of HMIE must contribute to the embedding of teaching standards. This can be achieved by:_x000a_1._x0009_ensuring teaching standards as a whole, the Professional Standards and the_x000a_Code of Professionalism and Conduct, are explicitly referenced and integrated comprehensively in the school inspection framework and system-level evaluation mechanisms_x000a_2._x0009_including GTC Scotland registration checks, ensuring that registrants are qualified for what and who they are teaching, in inspection evaluation standards_x000a_3._x0009_establishing communication procedures for HMIE to report concerns about teaching standards to GTC Scotland_x000a_4._x0009_creating a process for collecting data throughout all HMIE’s work about the standard and quality of learning and teaching, collating this into a national picture and reporting on it. This could help identify subjects or specific aspects of teaching areas that need support_x000a__x000a__x000a__x000a__x000a__x000a__x000a__x000a_Charity number: SC006187_x000a_ _x000a_We trust that the insights provided in this letter will be of value, and we look forward to collaborating with HMIE in its ongoing efforts to ensure and enhance the quality of education in Scotland."/>
    <x v="1"/>
    <x v="7"/>
    <x v="4"/>
    <x v="4"/>
    <x v="6"/>
    <x v="3"/>
    <x v="5"/>
    <m/>
    <x v="6"/>
    <m/>
    <x v="5"/>
    <m/>
    <x v="4"/>
    <x v="4"/>
    <x v="5"/>
    <m/>
    <x v="5"/>
    <x v="4"/>
    <x v="3"/>
    <x v="3"/>
    <x v="2"/>
    <x v="1"/>
    <x v="0"/>
    <x v="1"/>
    <x v="0"/>
    <m/>
    <x v="4"/>
    <x v="0"/>
    <x v="2"/>
    <x v="5"/>
    <x v="5"/>
    <x v="4"/>
    <x v="5"/>
    <x v="5"/>
    <x v="2"/>
    <x v="2"/>
    <x v="1"/>
    <x v="2"/>
    <x v="3"/>
    <x v="3"/>
    <x v="2"/>
    <x v="3"/>
    <x v="2"/>
    <x v="2"/>
    <x v="3"/>
    <x v="2"/>
    <x v="2"/>
    <x v="2"/>
    <x v="2"/>
    <x v="3"/>
    <x v="2"/>
    <x v="2"/>
    <x v="3"/>
    <x v="3"/>
    <x v="1"/>
    <x v="2"/>
    <x v="1"/>
    <x v="2"/>
    <x v="2"/>
    <x v="3"/>
    <x v="3"/>
    <x v="2"/>
    <x v="2"/>
    <x v="0"/>
    <x v="2"/>
    <x v="0"/>
    <x v="1"/>
    <x v="0"/>
    <x v="1"/>
    <x v="1"/>
    <x v="1"/>
    <x v="0"/>
    <m/>
    <m/>
    <m/>
    <m/>
    <m/>
    <m/>
    <m/>
    <m/>
    <m/>
    <m/>
    <m/>
    <m/>
    <m/>
    <m/>
    <m/>
    <x v="4"/>
    <x v="3"/>
    <m/>
    <s v="Organisation"/>
    <x v="1"/>
    <s v="Public body"/>
    <x v="19"/>
    <m/>
    <m/>
    <x v="0"/>
    <x v="0"/>
    <m/>
    <m/>
    <m/>
    <m/>
    <m/>
    <m/>
    <m/>
    <m/>
    <s v="Sector representative body/membership organisation"/>
    <m/>
    <s v="General Teaching Council for Scotland "/>
    <m/>
    <m/>
    <m/>
  </r>
  <r>
    <s v="SR10"/>
    <m/>
    <s v="b"/>
    <n v="1115"/>
    <s v="In order to provide a response to the current consultation on school inspections, ADES formed a focus group, comprising Directors of Education and Chief Education Officers from a range of different local authorities across Scotland. This letter and the online submission have been developed by that group and are submitted on behalf of ADES._x000a__x000a_As stated above, an online submission has been completed but we also felt it was important to provide more detailed feedback and comments in a range of areas for a number of different reasons. The unanimous view of the group was that the approach taken to gather views by way of the online survey was disappointing. It seems to follow what might be considered a bit of a “Goldilocks” approach. That is, a set of statements on the current model of inspection which people have been asked to respond to, i.e. “do you think what is done is too much, too little or just right?”. In addition, the text boxes (where they existed) in the survey allowed for only a very restricted number of characters thus limiting the ability to elaborate on the selected responses. _x000a__x000a_Before getting into any detailed responses to any of the questions/statements in an individual section, it is important to state that we consider external scrutiny and a means of validating  self-evaluation of establishments to be an important feature of the national education landscape._x000a__x000a_We would welcome the opportunity to discuss with you and your colleagues about how best any external model of scrutiny can be designed and implemented to best effect for children, young people and education staff across Scotland – whilst also providing assurance of the quality of education to a wider audience_x000a__x000a_Please find below specific, more detailed points in relation to the different sections in the report: _x000a__x000a_1. General Reflections on the Consultation Format_x000a_•_x0009_Perceived limitations: The consultation was widely seen as overly focused on the current inspection model, with limited scope for proposing alternative or innovative approaches._x000a_•_x0009_Tokenism concerns: Given the nature of the questions asked, there were concerns raised that this consultation felt performative and as such, may lead to little change. It was also felt that there were many leading questions that presume agreement (e.g. “To what extent do you agree…”) and this was unhelpful in providing a nuanced response online. _x000a_•_x0009_Lack of policy critique: The consultation outlined some of the purposes of inspection but it failed to acknowledge the inspectorate’s role in evaluating the quality and practicality of national policy itself. This is an important omission that requires rectified in any new model. _x000a_•_x0009_Role of HMIE: The consultation does not seek feedback or views on the various roles and responsibilities of members of the inspectorate which is an important omission and a lost opportunity for learning and change. For example, one of the roles where there is variability relates to the HMIE Scrutiny Link role. Having greater clarity around its purpose and  scope would be helpful; as would the opportunity to formally feedback on the variation in impact of this role currently experienced across the country.  "/>
    <x v="1"/>
    <x v="8"/>
    <x v="2"/>
    <x v="1"/>
    <x v="1"/>
    <x v="2"/>
    <x v="3"/>
    <s v="The clarity of the purpose of inspections and the means that these are taken forward would help determine the answer to many of the questions in this  survey._x000a_ C &amp; YP are already involved and future involvement should continue on an age and stage appropriate basis. Tokenistic involvement should be avoided as  should any notion of c &amp; yp being &quot;mini-inspectors&quot;. It is important that professional boundaries are maintained in all aspects of any inspection, ensuring  meaningful participation.                                                                                                                                                                                                                                                                                                              •_x0009_There was agreement that learners’ views should be gathered through age-appropriate methods (e.g. focus groups, questionnaires). However, there should be no conflation of role/involvement between children and young people and professionals.                                                                                                                                                                                                                                                                                                                                                                                                                                                                      Relating to 1.1 to 1.4 _x000a__x000a_2. Inspection Team Composition_x000a_Associate Assessors (AAs)_x000a_•_x0009_There was unanimous  support for retaining and expanding the AA model, with expansion being necessary and important for central officers. This would offer useful professional learning and development for this critical cohort of staff across Scotland. It would also help expand capacity for scrutiny activity, allowing for more focused and bespoke approaches to be used where appropriate. The suggestion is to adopt a model akin to FE colleges, where AAs are supported by full-time inspectors to ensure quality and professional development._x000a_Lay Members_x000a_•_x0009_There were mixed experiences noted with concerns raised about variability, objectivity, and preparedness. Where lay members had appropriate training, it was noted that they added value to the process of inspection. _x000a_•_x0009_As such it would be important that there was  improved training, clearer governance, and regular review of lay member contributions.(This should be the case for all participants in any inspection activity.)_x000a_Senior and Middle Leaders_x000a_•_x0009_There was strong support for involving both senior and middle leaders in inspections. Again, offering all involved invaluable professional learning opportunities. It was also recognised as being beneficial for transparency, professional learning, and capacity-building in a networked learning system. _x000a_•_x0009_It was noted by the group that middle leaders (e.g. PTs, faculty heads) are often overlooked despite their value and it would be important to ensure they played a more active role in any new model of inspection._x000a__x000a_3. Role of Local Authority Staff_x000a_•_x0009_Currently involvement is often limited to providing contextual information._x000a_•_x0009_The group are strong advocates for greater inclusion in inspection activities for this group of staff e.g. joint observations. See, also, the point above re including this group of staff more in the role of AA. This aligns with national thematic findings on the need for professional learning for LA officers._x000a_•_x0009_It was also felt that any review leading to changes in a school inspection framework, should be undertaken in the wider context of reviewing or developing frameworks for other parts of the education system. There is a natural opportunity here to link to and build on the work led by ADES and ES on developing a local authority framework for self-evaluation (HGIOEA) when considering an approach to inspecting LA.s. There should be a clear line of sight between the framework for schools and LA.s to ensure that external scrutiny is proportionate and effective. _x000a_•_x0009_Rather the emphasis on maintaining professional boundaries and ensuring meaningful, safe participation should be paramount."/>
    <x v="1"/>
    <s v="Aspects such as pre-meetings with whole staff and drop-ins for staff during the inspection process seem to be variable and inconsistent. Opportunities_x000a_ for direct conversations that are structured, focused and respectful would be a welcome addition in any new model."/>
    <x v="3"/>
    <s v="If it is felt that these opportunities are inappropriate, insufficient, unhelpful etc then they should be reviewed again. What is important is that all_x000a_ parents/carers get an equal opportunity to share views which is why the questionnaire is a good option."/>
    <x v="5"/>
    <x v="2"/>
    <x v="5"/>
    <s v="In relation to the 3 questions above, school inspections should not be seen to be disconnected from any wider external scrutiny approaches. The  previous LAN approach to providing an overview of the performance of LA has been lost. The sharing of information from a variety of sources helps  identify the level of performance, capacity for improvement and risk in any one LA. Perhaps this should be reintroduced._x000a_ In addition, there needs to be clear connections between all inspection frameworks ie for a LA, for the Education Service and for all school sectors. The information gathered through all of these routes would help make judgements about the frequency and style of any school inspections"/>
    <x v="4"/>
    <x v="5"/>
    <x v="0"/>
    <x v="2"/>
    <x v="2"/>
    <x v="0"/>
    <x v="1"/>
    <x v="0"/>
    <x v="0"/>
    <s v="The use of the word &quot;grades&quot; is interesting as for many years the terminology used has been &quot;evaluations&quot; as in HGIOS 4 -&quot; For the purposes of national benchmarking, the six point scale (Appendix 3)_x000a_ remains an important aspect of How good is our school? For each quality indicator_x000a_ in the framework there is an illustration of what an evaluation of “very good” might_x000a_ look like.&quot;_x000a_ Grades can become reductionist and summative in nature, and this alongside very few QIs being evaluated and reported on has contributed to the inspection process feeling very formulaic and generic. It feels like homework being marked in a summative rather than a formative way."/>
    <x v="4"/>
    <x v="392"/>
    <x v="5"/>
    <x v="1"/>
    <x v="1"/>
    <x v="1"/>
    <x v="1"/>
    <x v="1"/>
    <x v="3"/>
    <x v="1"/>
    <x v="2"/>
    <x v="5"/>
    <x v="3"/>
    <x v="3"/>
    <x v="2"/>
    <x v="3"/>
    <x v="2"/>
    <x v="2"/>
    <x v="3"/>
    <x v="2"/>
    <x v="2"/>
    <x v="2"/>
    <x v="2"/>
    <x v="3"/>
    <x v="2"/>
    <x v="2"/>
    <x v="3"/>
    <x v="3"/>
    <x v="1"/>
    <x v="2"/>
    <x v="1"/>
    <x v="2"/>
    <x v="2"/>
    <x v="3"/>
    <x v="3"/>
    <x v="2"/>
    <x v="2"/>
    <x v="232"/>
    <x v="0"/>
    <x v="150"/>
    <x v="802"/>
    <x v="1"/>
    <x v="0"/>
    <x v="0"/>
    <x v="1"/>
    <x v="0"/>
    <m/>
    <m/>
    <m/>
    <s v="Any planned follow-up activity by HM Inspectors"/>
    <m/>
    <s v="•_x0009_This section presupposes that a report should be produced, which again just feels very similar to the model we have now.  It would be good to be clear about what the purpose of any report is – is it to provide a detailed evaluation of the overall “performance” of a school (based on a long list of criteria) or is to validate/support a school’s own self evaluation. Clarity on this would help determine the style and content of, and audience for any report._x000a_•_x0009_Communication with children and young people regarding the process and its outcomes should be the responsibility of the school involved, and should be age and stage appropriate. _x000a_•_x0009_When did evaluations become grades in Scotland? The notion of grades is summative and this language seems to have fallen into common usage whilst HGIOS 4 refers to evaluations of a QI. _x000a_•_x0009_Any/all of the list could make an inspection report useful but we need clarity on the model and purpose to be exact. Examples of effective practice might be good to highlight areas that are working well in a school but need not be useful to anyone else  as you can’t transport the culture and behaviours that effective practice is built on. _x000a_•_x0009_Any new model should seek to reduce the time spent debating small margins between evaluations and losing the phrase “on the cusp of a…” from the inspection lexicon would also be very helpful. _x000a_•_x0009_Reporting on the outcomes from inspections should be shared nationally in a more systematic and timely manner than is the case at present. The data and evidence gathered through inspections is of national importance, and as such there should be better use of it in a range of contexts and with a range of partners. Having greater transparency around this aspect would help the system understand the establishment of new policy and guidance for example. A return to producing a “state of the nation” type report from HMIE would be welcome and useful. Any analysis of data at an LA level undertaken by HMIE should be readily shared and discussed with that LA to help drive improvement. All of this is necessary to help the system as a whole improve. "/>
    <m/>
    <m/>
    <m/>
    <m/>
    <m/>
    <m/>
    <m/>
    <m/>
    <m/>
    <x v="3"/>
    <x v="3"/>
    <s v="This should be determined in part by the outcome of any inspection set against the LA context and linked to a reintroduced approach to the LAN.     •_x0009_We need to be able to understand the connections between school inspections and all other aspects of inspection frameworks before deciding on what sort of follow up is needed. We feel it would be helpful to have follow-up discussion on this aspect as we think there could be useful models of validated self-evaluation/confidence statements adopted for schools and LA.s that would be inextricably linked. Having such a coherent approach would then help determine what kind of follow-up (if any) might be required.      Re 8.1 •_x0009_At the meetings of the ADES group established to provide this response, along with information gathered in other fora, it is clear that the different ELC (1140) landscape requires careful consideration in terms of how this provision is inspected. The use of the term “nursery classes” is now outdated. If there was one framework for all sectors, this would help with timing, footprint and reporting of inspection carried out across ELC provisions. And we would again suggest that all of this needs to be connected to other parts of the wider inspection landscape. "/>
    <s v="Group"/>
    <x v="1"/>
    <s v="Sector representative body or membership organisation"/>
    <x v="22"/>
    <s v="Not Answered"/>
    <s v="ADES"/>
    <x v="0"/>
    <x v="0"/>
    <m/>
    <m/>
    <m/>
    <m/>
    <m/>
    <m/>
    <m/>
    <s v="And LA special schools"/>
    <s v="Sector representative body/membership organisation"/>
    <m/>
    <s v="ADES"/>
    <s v="We have submitted a letter alongside this response as we feel that the approach taken to seeking views (both in terms of the information being asked for and the style of the questions) is limiting, restrictive and disconnected from a more strategic view of the role of external scrutiny of the wider education_x000a_ system in Scotland._x000a__x000a_This submission supersedes the previous one as we had omitted to answer in section 9 and had clicked the wrong button in section 3. Please disregard the previous submission."/>
    <s v="Publish response"/>
    <s v="ANON-E7Y6-N4BA-G"/>
  </r>
  <r>
    <s v="SR2"/>
    <m/>
    <s v="a"/>
    <n v="1053"/>
    <m/>
    <x v="1"/>
    <x v="8"/>
    <x v="2"/>
    <x v="1"/>
    <x v="1"/>
    <x v="1"/>
    <x v="4"/>
    <m/>
    <x v="5"/>
    <m/>
    <x v="4"/>
    <m/>
    <x v="0"/>
    <x v="0"/>
    <x v="0"/>
    <m/>
    <x v="1"/>
    <x v="1"/>
    <x v="1"/>
    <x v="1"/>
    <x v="3"/>
    <x v="0"/>
    <x v="0"/>
    <x v="0"/>
    <x v="0"/>
    <m/>
    <x v="2"/>
    <x v="0"/>
    <x v="3"/>
    <x v="1"/>
    <x v="0"/>
    <x v="0"/>
    <x v="0"/>
    <x v="0"/>
    <x v="1"/>
    <x v="1"/>
    <x v="0"/>
    <x v="1"/>
    <x v="2"/>
    <x v="1"/>
    <x v="0"/>
    <x v="2"/>
    <x v="0"/>
    <x v="0"/>
    <x v="1"/>
    <x v="1"/>
    <x v="1"/>
    <x v="0"/>
    <x v="1"/>
    <x v="1"/>
    <x v="1"/>
    <x v="0"/>
    <x v="0"/>
    <x v="0"/>
    <x v="2"/>
    <x v="1"/>
    <x v="0"/>
    <x v="1"/>
    <x v="0"/>
    <x v="0"/>
    <x v="0"/>
    <x v="0"/>
    <x v="1"/>
    <x v="0"/>
    <x v="0"/>
    <x v="0"/>
    <x v="803"/>
    <x v="1"/>
    <x v="0"/>
    <x v="0"/>
    <x v="1"/>
    <x v="1"/>
    <s v="Recommendations for improvement"/>
    <s v="Clear explanation of what the school / local authority / proprietor of independent schools is expected to do next"/>
    <m/>
    <s v="Any planned follow-up activity by HM Inspectors"/>
    <m/>
    <m/>
    <s v="Language and content which reflects the context of the school"/>
    <s v="Clear summary of strengths and areas for development"/>
    <s v="Timely publication after the inspection"/>
    <m/>
    <m/>
    <m/>
    <m/>
    <m/>
    <m/>
    <x v="4"/>
    <x v="2"/>
    <m/>
    <s v="Organisation"/>
    <x v="1"/>
    <s v="Sector representative body or membership organisation"/>
    <x v="19"/>
    <s v="Not Answered"/>
    <m/>
    <x v="0"/>
    <x v="0"/>
    <m/>
    <s v="Private Sector"/>
    <s v="Public Sector"/>
    <s v="Secondary"/>
    <m/>
    <m/>
    <m/>
    <m/>
    <s v="Sector representative body/membership organisation"/>
    <m/>
    <s v="School Leaders Scotland"/>
    <m/>
    <s v="Publish response"/>
    <s v="ANON-E7Y6-N4SR-J"/>
  </r>
  <r>
    <s v="SR3"/>
    <m/>
    <s v="a"/>
    <n v="1065"/>
    <m/>
    <x v="1"/>
    <x v="8"/>
    <x v="0"/>
    <x v="0"/>
    <x v="1"/>
    <x v="6"/>
    <x v="3"/>
    <m/>
    <x v="2"/>
    <m/>
    <x v="2"/>
    <s v="For schools that have a Comann nam Pàrant group it would be beneficial if inspectors were to meet with representatives of that group especially as Gaelic medium education is often in the minority as part of an English medium school. _x000a__x000a_Inspectors should also ensure that they get views from families who children are L1 Gaelic speakers as well as families with no Gaelic in their homes._x000a__x000a_We would also highlight the importance of having Gaelic speaking inspectors who are familiar with Gaelic medium education policies and guidance."/>
    <x v="3"/>
    <x v="0"/>
    <x v="1"/>
    <s v="With inspection of local authorities it may be possible to reduce the frequency of school inspections._x000a__x000a_Parents currently express concern that their child may go through all of their education without the establishment they attend being inspected. _x000a__x000a_When new provision or schools are established they should be inspected within a specific timeframe."/>
    <x v="2"/>
    <x v="0"/>
    <x v="2"/>
    <x v="0"/>
    <x v="2"/>
    <x v="0"/>
    <x v="0"/>
    <x v="1"/>
    <x v="1"/>
    <s v="In schools with both English medium and Gaelic medium streams it may be useful to consider grading them seperately. This would clarify any disparities between the two streams._x000a__x000a_Seperate gradings would also allow issues such as efficacy of immersion and impact of specific Gaelic policy to be evaluated. It would also allow better evaluation of any curriculum changes introduced as part of the current work on the Curriculum Improvement Cycle."/>
    <x v="4"/>
    <x v="0"/>
    <x v="2"/>
    <x v="5"/>
    <x v="0"/>
    <x v="0"/>
    <x v="0"/>
    <x v="0"/>
    <x v="4"/>
    <x v="2"/>
    <x v="1"/>
    <x v="2"/>
    <x v="3"/>
    <x v="3"/>
    <x v="2"/>
    <x v="3"/>
    <x v="2"/>
    <x v="2"/>
    <x v="3"/>
    <x v="2"/>
    <x v="2"/>
    <x v="2"/>
    <x v="2"/>
    <x v="3"/>
    <x v="2"/>
    <x v="2"/>
    <x v="3"/>
    <x v="3"/>
    <x v="1"/>
    <x v="2"/>
    <x v="1"/>
    <x v="1"/>
    <x v="2"/>
    <x v="3"/>
    <x v="3"/>
    <x v="2"/>
    <x v="2"/>
    <x v="233"/>
    <x v="2"/>
    <x v="0"/>
    <x v="1"/>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m/>
    <m/>
    <m/>
    <m/>
    <m/>
    <s v="Recommendations for improvement"/>
    <s v="Clear explanation of what the school / local authority / proprietor of independent schools is expected to do next"/>
    <s v="Indication of the support needed to make improvements"/>
    <m/>
    <x v="2"/>
    <x v="0"/>
    <m/>
    <s v="Organisation"/>
    <x v="1"/>
    <s v="Sector representative body or membership organisation"/>
    <x v="19"/>
    <s v="National Agency Officer"/>
    <m/>
    <x v="0"/>
    <x v="0"/>
    <m/>
    <m/>
    <m/>
    <m/>
    <m/>
    <s v="Third Sector"/>
    <m/>
    <m/>
    <s v="Sector representative body/membership organisation"/>
    <m/>
    <s v="Comann nam Pàrant (Nàiseanta)"/>
    <m/>
    <s v="Publish response"/>
    <s v="ANON-E7Y6-N4U9-U"/>
  </r>
  <r>
    <s v="SR4"/>
    <m/>
    <s v="a"/>
    <n v="1085"/>
    <m/>
    <x v="1"/>
    <x v="8"/>
    <x v="2"/>
    <x v="0"/>
    <x v="1"/>
    <x v="2"/>
    <x v="2"/>
    <s v="Group discussion with people familiar to them that could be recorded on audio or video for inspectors to review._x000a_Using play based responses to sharing learning for those less able or willing to speak but still keen to share e.g participating in specific outdoor games or challenges to demonstrate progress and learning or indoors game based response forms (on written sheets or app based) or audio/visual recorded responses to prompts to capture the interaction and feedback of young people."/>
    <x v="0"/>
    <s v="Encourage evidence gathering and recording of impact of learning as an ongoing process rather than just something done for the inspection._x000a_Similar ideas as previous question; using outdoor play/task based challenges to record progress and evidence learning.  Indoors can use game based tasks (paper or app) to engage young people but also as a way of measuring impact and progression based on learning outcomes._x000a_This type of measuring of impact could be done throughout the year in a non-pressured environment but recorded and provided as evidence at the time of inspection."/>
    <x v="2"/>
    <s v="Build in regular opportunities for parents to share their views so when it comes to an inspection period there is already a catalogue of response.  This can be done by 2 way regular sharing of the learning that is taking place in school and how it is being done. Also by opportunity for parents to interact with the school to experience the intended learning e.g open sessions, open days as well as the formal parents evenings and PTA meetings._x000a_Overall more opportunity for 2 way experience and dialogue and where possible getting parents involved in the learning."/>
    <x v="1"/>
    <x v="0"/>
    <x v="0"/>
    <s v="An inspection frequency of 5 years is clearly more than the existing 10 and would require more resource however using the combined cycle/risk approach means that a school could have quite a light touch inspection at 5 years if they are performing well but a less well performing school could have a more thorough inspection._x000a_7-10 years is just too long a period for any school to be independently checked."/>
    <x v="5"/>
    <x v="4"/>
    <x v="3"/>
    <x v="3"/>
    <x v="2"/>
    <x v="1"/>
    <x v="0"/>
    <x v="1"/>
    <x v="0"/>
    <m/>
    <x v="5"/>
    <x v="0"/>
    <x v="1"/>
    <x v="2"/>
    <x v="0"/>
    <x v="0"/>
    <x v="1"/>
    <x v="1"/>
    <x v="1"/>
    <x v="0"/>
    <x v="6"/>
    <x v="1"/>
    <x v="1"/>
    <x v="0"/>
    <x v="0"/>
    <x v="2"/>
    <x v="0"/>
    <x v="0"/>
    <x v="1"/>
    <x v="0"/>
    <x v="0"/>
    <x v="0"/>
    <x v="0"/>
    <x v="0"/>
    <x v="0"/>
    <x v="0"/>
    <x v="4"/>
    <x v="0"/>
    <x v="2"/>
    <x v="0"/>
    <x v="2"/>
    <x v="1"/>
    <x v="0"/>
    <x v="2"/>
    <x v="2"/>
    <x v="0"/>
    <x v="0"/>
    <x v="234"/>
    <x v="0"/>
    <x v="0"/>
    <x v="804"/>
    <x v="0"/>
    <x v="0"/>
    <x v="1"/>
    <x v="1"/>
    <x v="1"/>
    <s v="Recommendations for improvement"/>
    <m/>
    <m/>
    <m/>
    <m/>
    <m/>
    <m/>
    <s v="Clear summary of strengths and areas for development"/>
    <m/>
    <m/>
    <m/>
    <s v="Recommendations for improvement"/>
    <s v="Clear explanation of what the school / local authority / proprietor of independent schools is expected to do next"/>
    <m/>
    <m/>
    <x v="4"/>
    <x v="0"/>
    <m/>
    <s v="Organisation"/>
    <x v="1"/>
    <s v="Sector representative body or membership organisation"/>
    <x v="19"/>
    <s v="Other, please state:"/>
    <s v="Outdoor Learning Support and Advisory"/>
    <x v="0"/>
    <x v="0"/>
    <m/>
    <m/>
    <s v="Public Sector"/>
    <m/>
    <m/>
    <m/>
    <m/>
    <m/>
    <s v="Sector representative body/membership organisation"/>
    <m/>
    <s v="Scottish Advisory Panel for Outdoor Education (SAPOE)"/>
    <s v="We didn't specifically consult members on this survey however our response to the survey is based on one of our published strategy aims which states:_x000a_School and community inspections should routinely evaluate outdoor learning as part of a well-informed inspection regime._x000a_Specifically including the evaluation of outdoor learning as part of the inspection regime will help to highlight the positive impact of outdoor learning within the curriculum and across community learning."/>
    <s v="Publish response"/>
    <s v="ANON-E7Y6-N4SA-1"/>
  </r>
  <r>
    <s v="SR5"/>
    <m/>
    <s v="a"/>
    <n v="1127"/>
    <s v="STARME: Position Statement on Future Inspection Frameworks and Inspectorate Practice_x000a__x000a_The Scottish Teachers' Association of Religious and Moral Education (STARME) starts by afﬁrming the fundamental necessity of the inspectorate's role in upholding the statutory requirement for the provision of Religious and Moral Education (RME) in non-denominational schools and Religious Education – Roman Catholic (RERC) in the denominational sector. However, recent research pertaining to inspection reports clearly demonstrates that the current highly variable and inconsistent approach to RME/RERC inspection contributes signiﬁcantly to the subject's precarious status and widespread non-compliance across the Scottish educational landscape (Scholes, 2025 &amp; 2022). This inconsistency represents a systemic failure to support a legally unique curriculum area._x000a_Consequently, STARME asserts that any forthcoming inspection model and associated inspectorate practice must prioritise the following core principles. These principles are designed to address the statutory position of religious education across all state-funded schools and ensure its effective, high-quality implementation in both the non-denominational and denominational sectors._x000a__x000a__x000a__x000a_1._x0009_Specialism and Leadership_x000a__x000a_To directly mitigate the systemic inconsistency and evident lack of specialist oversight identiﬁed in current practice, the inspection process for RME/RERC must be immediately reformed. This reform must guarantee expert professional knowledge is consistently applied across both RME and RERC curricula._x000a_1._x0009_Expert Inspectors and Curricular Knowledge_x000a_  It is required that the inspection of RME and RERC is conducted solely by personnel who are demonstrably knowledgeable about the curricular, policy, and distinct legal aspects of provision in both the non-denominational and denominational contexts. The complexity of these separate curricular schemes, particularly in relation to the legal 'Conscience Clause' and the speciﬁc educational goals of RME versus RERC, necessitates a high degree of specialism that cannot be fulﬁlled by generalist inspectors. This is a non-negotiable imperative, particularly given the ongoing legislative developments with the Children (Withdrawal from Religious Education and Amendment of UNCRC Compatibility Duty) (Scotland) Bill, which necessitate a deep understanding of RME’s legal base and its implications._x000a__x000a_1.2 National Leadership_x000a__x000a_  The inspectorate must proactively identify and maintain an Inspector with National Responsibility for RME/RERC provision. This leadership role is essential for driving a coherent, knowledge-focused curriculum agenda across the country (aligning with the Curriculum Improvement Cycle’s focus on knowledge). This_x000a_ _x000a_individual must oversee a national team of specialists or, at least specialist professional learning for other inspectors, to ensure the highest standards of inspection practice, drawing inspiration from curriculum-focused inspectorate models observed in other jurisdictions (e.g., England) where such expertise is central to subject evaluation (OFSTED, 2024)._x000a__x000a__x000a_2._x0009_Clarity_x000a__x000a_Inspection documentation and subsequent practice must cease the conﬂation of RME and RERC with other aspects of schooling. This ensures that school leadership teams receive clarity regarding their legal obligations and the possibilities for the curriculum._x000a__x000a_2.1_x0009_Distinction between Religious Instruction and Observance_x000a__x000a_ _x0009_Inspectors must be explicitly trained and required to clearly distinguish RME/RERC from Religious Observance (RO) within the inspection model and resulting reports. This clear delineation is crucial across both primary and secondary sectors._x000a__x000a_3._x0009_Consistency_x000a__x000a_The inspection of RME/RERC cannot be treated as a discretionary or optional element that is omitted during curtailed inspection models. The reporting of RME and RERC must be systematic and furnish evidence-based data to inform national policy-making._x000a_3.1_x0009_Consistent Inspection Approach Across All Models_x000a__x000a_ _x0009_We require a consistent approach to inspecting RME and RERC across all inspection models and school stages, including &quot;short&quot; or thematic inspections. The current practice of omitting RME/RERC from &quot;short&quot; inspections represents a fundamental oversight of the subject's statutory nature. This consistency must ensure the statutory compliance regarding RME/RERC is reviewed and evaluated in every school._x000a__x000a__x000a__x000a_3.2_x0009_Consistent Reporting_x000a__x000a_ _x0009_The inspectorate must implement a consistent approach to reporting on RME and RERC. As inspectorate reporting constitutes a major source of evidence for policy formation, local authority intervention, and national development, this data must be systematically collected and clearly communicated across all reports. This detailed, systematic reporting ensures transparency regarding the quality and extent of RME/RERC provision, irrespective of whether a speciﬁc 'quality indicator' is utilised. The reporting should provide clear evidence regarding the quality of the curriculum, its progression, and its capacity to meet the diverse needs of learners._x000a__x000a__x000a__x000a_4._x0009_Recognition of Implementation Challenges_x000a__x000a_To secure sustainable and consistent provision across all state-funded schools, the inspection model must acknowledge the systemic pressures confronting RME/RERC departments and school leaders that lead to non-compliance (Scholes, 2025)._x000a__x000a_4.1_x0009_Recognising Systemic Challenges_x000a_ _x000a_ _x0009_The positive practice observed in more recent reports must be continued and formalised as an essential part of the inspection process: inspectors must recognise and provide an explanation for inadequate RME/RERC provision where systemic challenges, such as chronic stafﬁng shortages (e.g., lack of qualiﬁed specialist teachers) or insufﬁcient resourcing, are identiﬁed as the causative factors. This acknowledgement is not an absolution of responsibility but a necessary shift in focus. It moves inspection from merely documenting punitive non-compliance toward supporting the necessary systemic improvements required at the local authority and national level to deliver this mandatory subject across all of Scotland’s state-funded schools. By explicitly citing these challenges, the inspectorate provides the evidence base required by policy makers to allocate appropriate resources and secure the statutory integrity of religious education provision._x000a__x000a__x000a__x000a_References_x000a__x000a_Scholes, S. C. (2022). Precarious provision and mixed messages: religious education, school inspection, and the law in Scottish non-denominational secondary schools. British Journal of Religious Education 44 (4): 512-527. https://doi.org/10.1080/01416200.2022.2036101_x000a_Scholes, S. C. (2025). The Marginalization of Religious Education: Solutions for a Shared Challenge from Scotland. Religious Education 120 (5): 473-498. https://doi.org/10.1080/00344087.2025.2541484_x000a_OFSTED. (2024). Deep and Meaningful? The Religious Education Subject Report. https://www.gov.uk/government/publications/subject-report-series-religious-education/deep-and-meaningful-the-religious-education-subject-report_x000a_"/>
    <x v="1"/>
    <x v="8"/>
    <x v="4"/>
    <x v="4"/>
    <x v="6"/>
    <x v="3"/>
    <x v="5"/>
    <m/>
    <x v="6"/>
    <m/>
    <x v="5"/>
    <m/>
    <x v="4"/>
    <x v="4"/>
    <x v="5"/>
    <m/>
    <x v="5"/>
    <x v="4"/>
    <x v="3"/>
    <x v="3"/>
    <x v="2"/>
    <x v="1"/>
    <x v="0"/>
    <x v="1"/>
    <x v="0"/>
    <m/>
    <x v="4"/>
    <x v="0"/>
    <x v="2"/>
    <x v="5"/>
    <x v="5"/>
    <x v="4"/>
    <x v="5"/>
    <x v="5"/>
    <x v="2"/>
    <x v="2"/>
    <x v="1"/>
    <x v="2"/>
    <x v="3"/>
    <x v="3"/>
    <x v="2"/>
    <x v="3"/>
    <x v="2"/>
    <x v="2"/>
    <x v="3"/>
    <x v="2"/>
    <x v="2"/>
    <x v="2"/>
    <x v="2"/>
    <x v="3"/>
    <x v="2"/>
    <x v="2"/>
    <x v="3"/>
    <x v="3"/>
    <x v="1"/>
    <x v="2"/>
    <x v="1"/>
    <x v="2"/>
    <x v="2"/>
    <x v="3"/>
    <x v="3"/>
    <x v="2"/>
    <x v="2"/>
    <x v="0"/>
    <x v="2"/>
    <x v="0"/>
    <x v="1"/>
    <x v="0"/>
    <x v="1"/>
    <x v="1"/>
    <x v="1"/>
    <x v="0"/>
    <m/>
    <m/>
    <m/>
    <m/>
    <m/>
    <m/>
    <m/>
    <m/>
    <m/>
    <m/>
    <m/>
    <m/>
    <m/>
    <m/>
    <m/>
    <x v="4"/>
    <x v="3"/>
    <m/>
    <s v="Organisation"/>
    <x v="1"/>
    <s v="Sector representative body or membership organisation"/>
    <x v="19"/>
    <s v="Teacher / Lecturer / Practitioner"/>
    <m/>
    <x v="0"/>
    <x v="1"/>
    <s v="Primary"/>
    <m/>
    <m/>
    <s v="Secondary"/>
    <s v="Tertiary (Further / Higher Education)"/>
    <s v="Third Sector"/>
    <m/>
    <m/>
    <s v="Sector representative body/membership organisation"/>
    <m/>
    <s v="Scottish Teachers Association of RME (STARME)"/>
    <s v="STARME: Position Statement on Future Inspection Frameworks and Inspectorate Practice_x000a_The Scottish Teachers' Association of Religious and Moral Education (STARME) starts by affirming the fundamental necessity of the inspectorate's role in upholding the statutory requirement for the provision of Religious and Moral Education (RME) in non-denominational schools and Religious Education – Roman Catholic (RERC) in the denominational sector. However, recent research pertaining to inspection reports clearly demonstrates that the current highly variable and inconsistent approach to RME/RERC inspection contributes significantly to the subject's precarious status and widespread non-compliance across the Scottish educational landscape (Scholes, 2025 &amp; 2022). This inconsistency represents a systemic failure to support a legally unique curriculum area._x000a_Consequently, STARME asserts that any forthcoming inspection model and associated inspectorate practice must prioritise the following core principles. These principles are designed to address the statutory position of religious education across all state-funded schools and ensure its effective, high-quality implementation in both the non-denominational and denominational sectors._x000a_ _x000a_1. Specialism and Leadership_x000a_To directly mitigate the systemic inconsistency and evident lack of specialist oversight identified in current practice, the inspection process for RME/RERC must be immediately reformed. This reform must guarantee expert professional knowledge is consistently applied across both RME and RERC curricula._x000a_Expert Inspectors and Curricular Knowledge_x000a_ _x000a_It is required that the inspection of RME and RERC is conducted solely by personnel who are demonstrably knowledgeable about the curricular, policy, and distinct legal aspects of provision in both the non-denominational and denominational contexts. The complexity of these separate curricular schemes, particularly in relation to the legal 'Conscience Clause' and the specific educational goals of RME versus RERC, necessitates a high degree of specialism that cannot be fulfilled by generalist inspectors. This is a non-negotiable imperative, particularly given the ongoing legislative developments with the Children (Withdrawal from Religious Education and Amendment of UNCRC Compatibility Duty) (Scotland) Bill, which necessitate a deep understanding of RME’s legal base and its implications._x000a_1.2 National Leadership_x000a_The inspectorate must proactively identify and maintain an Inspector with National Responsibility for RME/RERC provision. This leadership role is essential for driving a coherent, knowledge-focused curriculum agenda across the country (aligning with the Curriculum Improvement Cycle’s focus on knowledge). This individual must oversee a national team of specialists or, at least specialist professional learning for other inspectors, to ensure the highest standards of inspection practice, drawing inspiration from curriculum-focused inspectorate models observed in other jurisdictions (e.g., England) where such expertise is central to subject evaluation (OFSTED, 2024)._x000a__x000a__x000a_2. Clarity_x000a_Inspection documentation and subsequent practice must cease the conflation of RME and RERC with other aspects of schooling. This ensures that school leadership teams receive clarity regarding their legal obligations and the possibilities for the curriculum._x000a_2.1 Distinction between Religious Instruction and Observance_x000a_Inspectors must be explicitly trained and required to clearly distinguish RME/RERC from Religious Observance (RO) within the inspection model and resulting reports. This clear delineation is crucial across both primary and secondary sectors._x000a_ _x000a_3. Consistency_x000a_The inspection of RME/RERC cannot be treated as a discretionary or optional element that is omitted during curtailed inspection models. The reporting of RME and RERC must be systematic and furnish evidence-based data to inform national policy-making._x000a_3.1 Consistent Inspection Approach Across All Models_x000a_We require a consistent approach to inspecting RME and RERC across all inspection models and school stages, including &quot;short&quot; or thematic inspections. The current practice of omitting RME/RERC from &quot;short&quot; inspections represents a fundamental oversight of the subject's statutory nature. This consistency must ensure the statutory compliance regarding RME/RERC is reviewed and evaluated in every school._x000a_ _x000a_3.2 Consistent Reporting_x000a_The inspectorate must implement a consistent approach to reporting on RME and RERC. As inspectorate reporting constitutes a major source of evidence for policy formation, local authority intervention, and national development, this data must be systematically collected and clearly communicated across all reports. This detailed, systematic reporting ensures transparency regarding the quality and extent of RME/RERC provision, irrespective of whether a specific 'quality indicator' is utilised. The reporting should provide clear evidence regarding the quality of the curriculum, its progression, and its capacity to meet the diverse needs of learners._x000a_ _x000a_4. Recognition of Implementation Challenges_x000a_To secure sustainable and consistent provision across all state-funded schools, the inspection model must acknowledge the systemic pressures confronting RME/RERC departments and school leaders that lead to non-compliance (Scholes, 2025)._x000a_4.1 Recognising Systemic Challenges_x000a_The positive practice observed in more recent reports must be continued and formalised as an essential part of the inspection process: inspectors must recognise and provide an explanation for inadequate RME/RERC provision where systemic challenges, such as chronic staffing shortages (e.g., lack of qualified specialist teachers) or insufficient resourcing, are identified as the causative factors. This acknowledgement is not an absolution of responsibility but a necessary shift in focus. It moves inspection from merely documenting punitive non-compliance toward supporting the necessary systemic improvements required at the local authority and national level to deliver this mandatory subject across all of Scotland’s state-funded schools. By explicitly citing these challenges, the inspectorate provides the evidence base required by policy makers to allocate appropriate resources and secure the statutory integrity of religious education provision._x000a_ _x000a_References_x000a_Scholes, S. C. (2022). Precarious provision and mixed messages: religious education, school inspection, and the law in Scottish non-denominational secondary schools. British Journal of Religious Education 44 (4): 512-527. https://doi.org/10.1080/01416200.2022.2036101_x000a_Scholes, S. C. (2025). The Marginalization of Religious Education: Solutions for a Shared Challenge from Scotland. Religious Education 120 (5): 473-498. https://doi.org/10.1080/00344087.2025.2541484_x000a_OFSTED. (2024). Deep and Meaningful? The Religious Education Subject Report. https://www.gov.uk/government/publications/subject-report-series-religious-education/deep-and-meaningful-the-religious-education-subject-report"/>
    <s v="Publish response"/>
    <s v="ANON-E7Y6-N4VW-T"/>
  </r>
  <r>
    <s v="SR6"/>
    <m/>
    <s v="b"/>
    <n v="1120"/>
    <m/>
    <x v="1"/>
    <x v="8"/>
    <x v="2"/>
    <x v="2"/>
    <x v="1"/>
    <x v="2"/>
    <x v="0"/>
    <s v="The Scottish Council of Deans of Education strongly agree that pupil voice is gathered about their school experience. This also align with UNCRC legislation articles 12, 13, 28 and 29 support the rights of children  to respect children's views, sharing thoughts feely, access to and aims for education._x000a__x000a_Approaches to gather pupil voice is varied and wide, the most appropriate methods should be used with respect to the context, for example, for a primary schools or ASN school,  the data gathering could include more visual and oral data collection. In secondary school contexts, this could be more survey or focus groups, with adjustments to ensure all voices are represented in the data."/>
    <x v="0"/>
    <s v="The Scottish Council of Deans of Education consider the views of school staff to be very important as part of a school inspection. Surveys and focus groups are possibly the most helpful and efficient way to collect data, however, again more creative data collection could be used._x000a_The data collection should ensure all staff are represented, including teaching staff, non-teaching staff and all other staff within the setting."/>
    <x v="0"/>
    <s v="The Scottish Council of Deans of Education consider that parent/carer voice is important to collect to give a rounded view of the context and how children thrive within the context. Like with other adult groups the usual survey or focus group methodologies are appropriate and efficient. However, this should not exclude more creative data collection taking place, such as workshops."/>
    <x v="5"/>
    <x v="0"/>
    <x v="2"/>
    <m/>
    <x v="2"/>
    <x v="0"/>
    <x v="1"/>
    <x v="2"/>
    <x v="0"/>
    <x v="0"/>
    <x v="0"/>
    <x v="1"/>
    <x v="0"/>
    <m/>
    <x v="1"/>
    <x v="0"/>
    <x v="1"/>
    <x v="1"/>
    <x v="0"/>
    <x v="0"/>
    <x v="0"/>
    <x v="0"/>
    <x v="1"/>
    <x v="5"/>
    <x v="2"/>
    <x v="1"/>
    <x v="0"/>
    <x v="1"/>
    <x v="0"/>
    <x v="0"/>
    <x v="0"/>
    <x v="0"/>
    <x v="1"/>
    <x v="1"/>
    <x v="1"/>
    <x v="1"/>
    <x v="1"/>
    <x v="1"/>
    <x v="1"/>
    <x v="0"/>
    <x v="0"/>
    <x v="0"/>
    <x v="2"/>
    <x v="1"/>
    <x v="0"/>
    <x v="1"/>
    <x v="0"/>
    <x v="2"/>
    <x v="2"/>
    <x v="0"/>
    <x v="1"/>
    <x v="0"/>
    <x v="0"/>
    <x v="0"/>
    <x v="805"/>
    <x v="1"/>
    <x v="0"/>
    <x v="1"/>
    <x v="0"/>
    <x v="0"/>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m/>
    <m/>
    <s v="Clear explanation of what the school / local authority / proprietor of independent schools is expected to do next"/>
    <m/>
    <m/>
    <x v="0"/>
    <x v="0"/>
    <m/>
    <s v="Group"/>
    <x v="1"/>
    <s v="Sector representative body or membership organisation"/>
    <x v="19"/>
    <s v="Tertiary Education Leader / Manager"/>
    <m/>
    <x v="0"/>
    <x v="0"/>
    <m/>
    <m/>
    <m/>
    <m/>
    <s v="Tertiary (Further / Higher Education)"/>
    <m/>
    <m/>
    <m/>
    <s v="Sector representative body/membership organisation"/>
    <m/>
    <s v="Scottish Council of Deans of Education"/>
    <m/>
    <s v="Do not publish response"/>
    <s v="ANON-E7Y6-N4B3-2"/>
  </r>
  <r>
    <s v="SR7"/>
    <s v="camp"/>
    <s v="c"/>
    <n v="3006"/>
    <s v="HMIE Consultation Response_x000a_The Scottish Catholic Education Service is an agency of the Catholic Bishops’ Conference of Scotland. Its interests relate to all aspects of education, in particular the education of children and young people in Catholic schools. It works with parents, teachers, young people, local education authorities, local and national government officials and elected representatives._x000a_This response is made on behalf of the Catholic Church in Scotland._x000a__x000a_On behalf of the Scottish Catholic Education Service (SCES), I welcome the opportunity to contribute to the consultation on the future of school inspection in Scotland. While I will_x000a_respond to each question individually, I also wish to provide a collective response that reflects the distinctive nature, mission, and context of Catholic education across Scotland. This_x000a_submission has been drafted in partnership with representatives from the Catholic Education System._x000a_The Distinctive Nature of Catholic Schools_x000a_Catholic schools in Scotland make a distinctive and deeply valued contribution to the nation’s education system. Rooted in the principles of the Charter for Catholic Schools in Scotland and the framework Developing in Faith, these schools are communities of faith and learning where academic excellence, spiritual growth, and moral formation are integrated. The mission of_x000a_Catholic education—to form the whole person in the light of the Gospel—is both educational and pastoral, serving pupils of all backgrounds and abilities._x000a__x000a_Inspection Parity and Understanding of Catholic Education_x000a_It is essential that inspection processes for Catholic schools reflect parity of esteem with those of other sectors while recognising their distinct nature. We would suggest that Inspection teams must include members who are articulate and experienced in the culture, language, mission,_x000a_and aims of Catholic education. Without this contextual understanding, inspections risk overlooking the very foundation upon which Catholic schools achieve success—namely, their faith-based ethos and their commitment to the dignity and flourishing of every child, made in the image and likeness of God._x000a__x000a_Furthermore, we would take this consultation as an opportunity to highlight that at present, there is inconsistency across HMIE reports regarding how Catholicity is acknowledged or_x000a_evaluated. This is concerning, given that the spiritual, moral, and communal life of a Catholic school is integral to its success in raising attainment and achievement._x000a_ _x000a_Self-Evaluation and Evidence of Catholic Identity_x000a_Catholic schools engage deeply in self-evaluation through Developing in Faith and the Charter for Catholic Schools, both of which are well-established and integral to their improvement planning. These frameworks are designed to align with national expectations while reflecting the faith dimension that shapes every aspect of school life. However, current inspection processes and preparatory documentation offer limited scope for schools to evidence their Catholic_x000a_identity, with questionnaires and self-evaluation templates failing to capture this essential dimension._x000a_In addition, local authority support during inspections often follows a standardised approach that does not recognise the distinctive context or mission of Catholic schools. This lack of_x000a_flexibility can lead to an incomplete picture of a school’s overall effectiveness. We would ask that these are taken into account in any new model and approach, to ensure that Catholic_x000a_schools are fully able to tell the story of their reality within the Inspection framework._x000a_Socio-Economic and Community Context_x000a_Catholic schools typically serve wider and more socio-economically diverse catchment areas, welcoming families of all faiths and none. This breadth of community adds richness but also_x000a_complexity to their educational mission. Catholic schools contribute significantly to national priorities—such as the Curriculum for Excellence, Learning for Sustainability, and the National Improvement Framework—however, their natural approach to doing so is through initiatives that embody Catholic Social Teaching, Laudato Si’, and papal encyclicals. This is often not formally recognised within Inspection reports._x000a__x000a_Examples include:_x000a_•_x0009_UNCRC-aligned activities and Rights Respecting Schools Award initiatives grounded in Gospel values._x000a_•_x0009_Equity, inclusion, and intergenerational learning projects inspired by Catholic social thought._x000a_•_x0009_Laudato Si’ Schools, Caritas Award, and Pope Francis Faith Award, which promote environmental stewardship, moral formation, ethical leadership and social justice._x000a_•_x0009_Liturgical celebrations that enable pupils to lead their communities and demonstrate leadership, reflection, and compassion._x000a_•_x0009_Fundraising and charitable actions that exemplify active citizenship and faith in action._x000a_These elements are not peripheral but central to how Catholic schools fulfil their educational mission and serve their communities._x000a_The Purpose and Language of Inspection_x000a_The consultation questions currently posed seem narrow in scope and presume a continuation of a similar approach. In answering the consultation questions below, we do so with not only consideration of how the current approach might change, but with the hope that there may be a broader national conversation about areas within the questionnaire including:_x000a_ _x000a_•_x0009_Why we inspect or verify schools._x000a_•_x0009_How these findings are reported to ensure the context and “story” of the school is fully expressed._x000a_Consultation Process and Use of Evidence_x000a_We would welcome clarity on what has happened to the consultation evidence gathered over the past 18 months, including feedback from in-person and online sessions. A number of_x000a_schools and partners, including SCES, the University of Glasgow, the National Association of Roman Catholic RE Advisers and the two Catholic Head Teacher associations, committed time and resource to contribute to the first stage of evidence gathering, including organising_x000a_extraordinary sessions, and welcoming HMIE to schools to listen to pupil voices. It is unclear whether this earlier evidence remains part of the decision-making process or has been_x000a_superseded by the questionnaire. We also ask for transparency regarding how responses will be weighted—specifically, whether online questionnaire submissions or previously gathered in-person evidence will carry more influence._x000a__x000a_SCES urges that any new inspection framework should:_x000a_•_x0009_Be flexible enough for schools to demonstrate how they fulfil their mission and serve their communities._x000a_•_x0009_Include inspectors trained in or familiar with Catholic education. Include briefings for Inspectors and prompt questions that will allow Catholic schools to share their_x000a_distinctive approach to education throughout the Inspection._x000a_•_x0009_Recognise the distinctive faith dimension as a central component of quality and success._x000a_•_x0009_Provide open and inclusive evaluative prompts that enable Catholic schools to evidence their faith-driven impact on learners and communities._x000a_Only through such a balanced and informed approach can inspections truly capture the excellence, distinctiveness, and contribution of Catholic schools to Scottish education."/>
    <x v="1"/>
    <x v="8"/>
    <x v="2"/>
    <x v="1"/>
    <x v="1"/>
    <x v="1"/>
    <x v="3"/>
    <s v="The quality of the participation and responses of children and young people is more_x000a_important than the quantity. Ensuring that any interaction with children and young people is at an accessible level, where they feel comfortable in responding is vital. Ensuring that Inspectors have an opportunity to engage with a range of pupils, not only those selected_x000a_and prepared by schools is helpful. The approaches taken therefore have to take into_x000a_account the age, stage, maturity and capacity of the pupils. The training of Inspectors to_x000a_ensure that they are able to engage with young people and be attuned to both what they are saying and what they are not saying is therefore important._x000a_Furthermore, consistent approaches at each inspection are required, rather than the current situation where, depending on the school/context, the time given for such things as focus groups and conversations can be different._x000a_Within Catholic school Inspections it would be beneficial to have opportunities for pupils to share the ways in which the lives faith experience of their education is helping them to develop their gifts, talents, skills, knowledge, attributes and character."/>
    <x v="2"/>
    <s v="The question states “increased opportunities”.  There are currently a rich number of opportunities, with flexibility for staff to contribute in ways that they feel comfortable with.  It would be important to understand what the increased opportunities might look like, how they would ensure an equitable approach for all staff to contribute and how the contributions would be weighted in terms of the outcome of the inspection.  We would of course always want staff to have valuable and purposeful opportunities to contribute – in a Catholic school this is very much in line with our synodal approach.  As with the pupil response above, it would be helpful if there were prompts or questions during staff opportunities for them to share the unique ethos, culture and values of the school they work in, how this contributes to the learning and teaching of the children, the overall well being within the school and how it links, in an integrated way, to the QI and school improvement planning.  However, as with the previous question, our response is neutral as we consider the question is perhaps not helpful as it is the quality of process and opportunity for what staff are able to contribute rather than just additional opportunities.  1.4 Staff within schools are local authority staff.  The HT, SLT, teachers and wider staff within the school are the ones best placed to tell the story of a school.  There should be the voice of the local authority integrated into the school evidence as a school is within a local authority – it should therefore reflect policies, practice, ethos and approach, but school staff themselves are able to share context, partnerships and support updates.  Again, this question pre-supposes adjustment to the current model.  A wider conversation regarding a model that enables and equips the LA to work in tandem with any national Inspection/Verification, removing the duplication of LA “visits” prior to inspections and offering a holistic view of the school as one school within a LA would be helpful.  Scrutiny of the LA capacity to support the distinctive nature of their Catholic schools is also fundamental, ensuring that they are able to flourish according to their own needs, contexts and approaches._x000a_1.3 Any inspection model can only be strengthened by involvement of the senior leaders of a school.  Information from schools that have been inspected recently would suggest that there is not a consistent approach to this aspect – i.e. some SLT report lots of dialogue and professional conversations, but limited or no opportunity to be present during the learning observations, whereas others report limited professional conversation.                                                     1.2 If the Inspection model is to remain with a similar approach, then we would be neutral in terms of the necessity to include lay members.  We would suggest that lay membership must reflect the aim and purpose of the inspection, and their knowledge and expertise should be aligned with the overall aims. In some instances a lay member may not be required.  We would suggest that the training of lay members of inspection teams would be paramount in preparing them to be part of a team, and would note the necessity to ensure that those inspecting Catholic schools are trained in a manner that means they understand the distinctive nature of a Catholic school, and therefore the distinctive way in which a Catholic school may plan and deliver certain dimensions of the educational process. As the term Lay here refers to those out with the education sector, we would add that it would be very helpful to have inclusion of those directly associated with the Catholic Church, when inspecting Catholic schools – for example Diocesan advisers, Church agencies, Church Representatives on local authorities etc._x000a_1.1 If the Inspection model is to remain with a similar approach, then we would strongly agree that associate assessors would strengthen the inspection._x000a_We do however add that this always depends on the assessor, their training and what real influence they have on the process and final report.  Our representation would be that, should the Inspection model remain the same/similar, there is greater cognisance given to the inclusion of associate assessors with experience and expertise in Catholic Education aligned with the Inspection Team for any Catholic school."/>
    <x v="3"/>
    <s v="As with the previous two questions, we consider the quality not the quantity important._x000a_Opportunities for parents and carers have to remove any barriers to participation, be_x000a_accessible, be meaningful and like the pupils and teachers needs to be able to influence the outcome. Opportunity for parents to express why they have chosen a school of faith, and the ways in which this is having an impact on their children would be helpful. This is not necessarily done simply by increasing opportunities, but rather by reviewing_x000a_effectiveness and current opportunities, such as current questions, prompts and priorities that HMIe are “looking “ for, and changing/removing those that are not helpful._x000a_"/>
    <x v="5"/>
    <x v="3"/>
    <x v="3"/>
    <s v="These questions presume that the current model will remain and pushes responses to commit to a frequency and selection process for this.  _x000a_  _x000a_There is a culture of “waiting for Inspection” that needs to be altered. Any model needs to be combined with an opportunity to have a flexible, localised approach that is reactive to school needs and national priorities.  Perhaps a focus more on why we are inspecting/verifying would help identify the frequency of external/ national verification of internal self improvement and evaluation, developed and delivered in tandem with the Local Authority, parents and the community. "/>
    <x v="1"/>
    <x v="1"/>
    <x v="1"/>
    <x v="1"/>
    <x v="2"/>
    <x v="0"/>
    <x v="0"/>
    <x v="1"/>
    <x v="0"/>
    <s v="We would ask whether it should be an Inspection Report or an Account/Record of the continuous improvement model that the local authority and schools are engaged with.  The publication, however it is named, should be the conclusion of a “moment in time” within this continuous improvement, and any future publication should tell the next chapter in this Local Authority or schools journey through improvement.  The  publication should be a qualitative conclusion, in clear English, that has the scope and freedom to explicitly share the school’s story, including the impact of being a denominational school, if this is the case.  There is a sense that schools are always being compared to “comparative” schools, when many HTs and teachers would suggest that there is no such thing as a comparative school, even within the same locale or LA area."/>
    <x v="3"/>
    <x v="332"/>
    <x v="1"/>
    <x v="1"/>
    <x v="0"/>
    <x v="0"/>
    <x v="0"/>
    <x v="0"/>
    <x v="1"/>
    <x v="0"/>
    <x v="5"/>
    <x v="1"/>
    <x v="2"/>
    <x v="1"/>
    <x v="0"/>
    <x v="0"/>
    <x v="0"/>
    <x v="0"/>
    <x v="1"/>
    <x v="1"/>
    <x v="2"/>
    <x v="0"/>
    <x v="1"/>
    <x v="1"/>
    <x v="1"/>
    <x v="0"/>
    <x v="4"/>
    <x v="4"/>
    <x v="2"/>
    <x v="1"/>
    <x v="0"/>
    <x v="1"/>
    <x v="0"/>
    <x v="2"/>
    <x v="0"/>
    <x v="0"/>
    <x v="1"/>
    <x v="194"/>
    <x v="3"/>
    <x v="116"/>
    <x v="599"/>
    <x v="1"/>
    <x v="0"/>
    <x v="0"/>
    <x v="1"/>
    <x v="0"/>
    <s v="Recommendations for improvement"/>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m/>
    <m/>
    <m/>
    <m/>
    <s v="Clear explanation of what the school / local authority / proprietor of independent schools is expected to do next"/>
    <m/>
    <m/>
    <x v="3"/>
    <x v="1"/>
    <s v="Follow up and disengagement should be negotiated between the school, LA and HMIE.  There should not be a culture where schools are “engaged” with HMIE for years at a time. Where the Inspection has captured detail of the Catholic dimension of the school, and where this needs support, the Church should also be involved in any follow up."/>
    <s v="Organisation "/>
    <x v="1"/>
    <s v="Sector representative body or membership organisation"/>
    <x v="39"/>
    <m/>
    <m/>
    <x v="0"/>
    <x v="0"/>
    <m/>
    <m/>
    <m/>
    <m/>
    <m/>
    <m/>
    <m/>
    <m/>
    <m/>
    <m/>
    <s v="The Scottish Catholic Education Service "/>
    <m/>
    <m/>
    <m/>
  </r>
  <r>
    <s v="SR8"/>
    <s v="camp"/>
    <s v="c"/>
    <n v="3008"/>
    <s v="HMIE Consultation Response_x000a_Submitted on behalf of the Catholic Headteachers Association of Scotland (CHAS) 17th November 2025_x000a_On behalf of the Catholic Headteachers Association of Scotland (CHAS), we welcome the opportunity to contribute to the consultation on the future of school inspection in Scotland. As leaders of Catholic secondary schools across the country, we bring forward a collective response that reflects the distinctive mission, context, and lived reality of Catholic education. This submission has been prepared in partnership with headteachers representing secondary Catholic schools in Scotland._x000a_The Distinctive Nature of Catholic Schools_x000a_Catholic schools make a unique and deeply valued contribution to Scotland’s education system. Rooted in the principles of the Charter for Catholic Schools in Scotland and the framework Developing in Faith, our schools are communities of faith and learning where academic excellence, spiritual growth, and moral formation are integrated._x000a_The mission of Catholic education—to form the whole person in the light of the Gospel—is both educational and pastoral. Catholic schools serve pupils of all backgrounds and abilities, offering inclusive education that is academically rigorous and spiritually enriching._x000a_Inspection Parity and Understanding of Catholic Education_x000a_It is essential that inspection processes for Catholic schools reflect parity of esteem with those of other sectors, while recognising their distinct nature. Inspection teams must include members who are articulate and experienced in the culture, language, mission, and aims of Catholic education. Without this contextual understanding, inspections risk overlooking the very foundation upon which Catholic schools achieve success—namely, their faith-based ethos and their commitment to the dignity and flourishing of every child, made in the image and likeness of God._x000a_We are concerned that current HMIE reports show inconsistency in how Catholicity is acknowledged or evaluated. The spiritual, moral, and communal life of a Catholic school is integral to its success in raising attainment and achievement, and this must be recognised consistently._x000a_Self-Evaluation and Evidence of Catholic Identity_x000a_Catholic schools engage deeply in self-evaluation through Developing in Faith and the Charter for Catholic Schools. These frameworks align with national expectations while reflecting the faith dimension that shapes every aspect of school life._x000a_However, current inspection processes and preparatory documentation offer limited scope for schools to evidence their Catholic identity. Questionnaires and templates fail to capture this essential dimension. Local authority support during inspections often follows a standardised approach that does not recognise the distinctive mission of Catholic schools, leading to an incomplete picture of effectiveness._x000a_We urge that any new model ensures Catholic schools can fully tell the story of their reality within the inspection framework._x000a_Socio-Economic and Community Context_x000a_Catholic schools typically serve wider and more socio-economically diverse catchment areas, welcoming families of all faiths and none. This diversity enriches our communities but also adds complexity to our mission._x000a_Our schools contribute significantly to national priorities—such as the Curriculum for Excellence, Learning for Sustainability, and the National Improvement Framework—through initiatives grounded in Catholic Social Teaching, Laudato Si’, and papal encyclicals._x000a_Examples include:_x000a_•_x0009_UNCRC-aligned activities and Rights Respecting Schools initiatives rooted in Gospel values_x000a_•_x0009_Equity, inclusion, and intergenerational learning projects inspired by Catholic social thought_x000a_•_x0009_Laudato Si’ Schools, Caritas Award, and Pope Francis Faith Award promoting environmental stewardship, moral formation, and social justice_x000a_•_x0009_Liturgical celebrations that foster leadership, reflection, and compassion_x000a_•_x0009_Fundraising and charitable actions exemplifying active citizenship and faith in action_x000a_These elements are central to how Catholic schools fulfil their mission and serve their communities, yet they are often overlooked in inspection reports._x000a_The Purpose and Language of Inspection_x000a_The consultation questions appear narrow in scope, presuming continuation of the current model. As Catholic headteachers, we believe there should be a broader national conversation about:_x000a_•_x0009_Why we inspect or verify schools_x000a_•_x0009_How findings are reported_x000a_•_x0009_Whether a graded scale is necessary or helpful_x000a_Consultation Process and Use of Evidence_x000a_We seek clarity on what has happened to consultation evidence gathered over the past 18 months, including feedback from in-person and online sessions. Transparency is needed regarding how current responses will be weighted, and whether online submissions or previously gathered evidence will carry more influence._x000a_CHAS Recommendations_x000a_Any new inspection framework should:_x000a_•_x0009_Be flexible enough for schools to demonstrate how they fulfil their mission and serve their communities_x000a_•_x0009_Include inspectors trained in or familiar with Catholic education_x000a_•_x0009_Recognise the distinctive faith dimension as a central component of quality and success_x000a_•_x0009_Provide open and inclusive evaluative prompts that enable Catholic schools to evidence their faith-driven impact on learners and communities_x000a_Only through such a balanced and informed approach can inspections truly capture the excellence, distinctiveness, and contribution of Catholic schools to Scottish education._x000a_Conclusion_x000a_As Catholic headteachers, we are committed to continuous improvement and to serving our communities with integrity and faith. We urge HMIE to adopt an inspection framework that respects the distinctive mission of Catholic schools, values their contribution to national priorities, and ensures parity of esteem across all sectors._x000a_Yours faithfully, the Catholic Headteachers Association of Scotland (CHAS)                                                    Closing Statement_x000a_The Catholic Headteachers Association of Scotland (CHAS) urges HMIE to adopt an inspection framework that:_x000a_•_x0009_Respects the distinctive mission of Catholic schools_x000a_•_x0009_Values their contribution to national priorities_x000a_•_x0009_Ensures parity of esteem across all sectors_x000a_•_x0009_Moves beyond grades to qualitative, contextual reporting_x000a_Catholic headteachers are committed to continuous improvement and to serving Scotland’s communities with integrity and faith."/>
    <x v="1"/>
    <x v="8"/>
    <x v="2"/>
    <x v="1"/>
    <x v="1"/>
    <x v="1"/>
    <x v="3"/>
    <s v="Quality of engagement matters more than quantity. Inspectors must be trained to engage meaningfully with pupils, taking account of age, stage, and maturity. In Catholic schools, opportunities should be provided for pupils to share how their faith experience shapes their development."/>
    <x v="2"/>
    <s v="Staff already have multiple opportunities to contribute. CHAS emphasises that quality of engagement is more important than simply increasing opportunities. Prompts should allow staff to articulate the unique ethos and values of Catholic schools.                                                                             1.4  School staff themselves are best placed to share context and partnerships. While local authority perspectives are important, duplication of visits prior to inspection is unhelpful. CHAS recommends a model where local authority input is integrated but balanced with school voices, particularly ensuring Catholic schools’ distinctiveness is recognised.                                        1.3 Inspection is strengthened when senior leaders are actively involved. However, practice is inconsistent across inspections. CHAS urges a consistent model where headteachers and senior leaders are fully engaged in both dialogue and observation.                                1.2 We are neutral on the necessity of lay members. Their inclusion should depend on the purpose of inspection and their expertise. For Catholic schools, lay members directly connected to the Church (e.g. Diocesan advisers, Church agencies, local authority Church representatives) would add meaningful value.                                                                                                                         1.1 CHAS strongly supports the inclusion of associate assessors, provided they are well-trained and have genuine influence on the process. For Catholic schools, it is essential that associate assessors have experience and expertise in Catholic education."/>
    <x v="3"/>
    <s v="As with pupils and staff, quality matters more than quantity. Parents should be able to express why they chose a Catholic school and how this impacts their children. Current prompts should be reviewed to ensure they capture this dimension."/>
    <x v="5"/>
    <x v="3"/>
    <x v="3"/>
    <s v="CHAS believes inspection frequency should be determined by purpose. A culture of “waiting for inspection” must be replaced with continuous improvement, verified in partnership with local authorities and communities."/>
    <x v="1"/>
    <x v="1"/>
    <x v="1"/>
    <x v="1"/>
    <x v="2"/>
    <x v="0"/>
    <x v="0"/>
    <x v="1"/>
    <x v="0"/>
    <s v="CHAS recommends qualitative reports in plain English, capturing the school’s story—including denominational identity—rather than reducing performance to comparative grades"/>
    <x v="3"/>
    <x v="393"/>
    <x v="1"/>
    <x v="1"/>
    <x v="0"/>
    <x v="0"/>
    <x v="0"/>
    <x v="0"/>
    <x v="1"/>
    <x v="0"/>
    <x v="5"/>
    <x v="1"/>
    <x v="2"/>
    <x v="1"/>
    <x v="0"/>
    <x v="0"/>
    <x v="0"/>
    <x v="0"/>
    <x v="1"/>
    <x v="1"/>
    <x v="2"/>
    <x v="0"/>
    <x v="1"/>
    <x v="1"/>
    <x v="1"/>
    <x v="0"/>
    <x v="4"/>
    <x v="4"/>
    <x v="2"/>
    <x v="1"/>
    <x v="0"/>
    <x v="1"/>
    <x v="0"/>
    <x v="2"/>
    <x v="0"/>
    <x v="0"/>
    <x v="1"/>
    <x v="235"/>
    <x v="3"/>
    <x v="151"/>
    <x v="1"/>
    <x v="0"/>
    <x v="1"/>
    <x v="1"/>
    <x v="1"/>
    <x v="0"/>
    <m/>
    <m/>
    <m/>
    <m/>
    <m/>
    <m/>
    <m/>
    <m/>
    <m/>
    <m/>
    <m/>
    <m/>
    <m/>
    <m/>
    <m/>
    <x v="4"/>
    <x v="3"/>
    <m/>
    <s v="Organisation "/>
    <x v="1"/>
    <s v="Sector representative body or membership organisation"/>
    <x v="39"/>
    <m/>
    <m/>
    <x v="0"/>
    <x v="0"/>
    <m/>
    <m/>
    <m/>
    <m/>
    <m/>
    <m/>
    <m/>
    <m/>
    <m/>
    <m/>
    <s v="Catholic Headteachers Association of Scotland (CHAS) "/>
    <m/>
    <m/>
    <m/>
  </r>
  <r>
    <s v="SR9"/>
    <s v="camp"/>
    <s v="c"/>
    <n v="3010"/>
    <s v="HMIE Consultation Response_x000a_On behalf of the Association of Catholic Primary Headteachers (ACPHT) for Mother well Diocese, I welcome the opportunity to contribute to the consultation on the future of school inspection in Scotland. While I will respond to each question individually, I also wish to provide a collective response that reflects the distinctive nature, mission, and context of Catholic education across Motherwell.  This submission has been drafted in partnership with representatives from the ACPHT._x000a_The Distinctive Nature of Catholic Schools_x000a_Catholic schools in Scotland make a distinctive and deeply valued contribution to the nation’s education system. Rooted in the principles of the Charter for Catholic Schools in Scotland and the framework Developing in Faith, these schools are communities of faith and learning where academic excellence, spiritual growth, and moral formation are integrated. The mission of Catholic education—to form the whole person in the light of the Gospel—is both educational and pastoral, serving pupils of all backgrounds and abilities._x000a__x000a_Inspection Parity and Understanding of Catholic Education_x000a_It is essential that inspection processes for Catholic schools reflect parity of esteem with those of other sectors while recognising their distinct nature. We would suggest that Inspection teams must include members who are articulate and experienced in the culture, language, mission, and aims of Catholic education. Without this contextual understanding, inspections risk overlooking the very foundation upon which Catholic schools achieve success—namely, their faith-based ethos and their commitment to the dignity and flourishing of every child, made in the image and likeness of God._x000a__x000a_Furthermore, we would take this consultation as an opportunity to highlight that at present, there is inconsistency across HMIE reports regarding how Catholicity is acknowledged or evaluated. This is concerning, given that the spiritual, moral, and communal life of a Catholic school is integral to its success in raising attainment and achievement._x000a_Self-Evaluation and Evidence of Catholic Identity_x000a_Catholic schools engage deeply in self-evaluation through Developing in Faith and the Charter for Catholic Schools, both of which are well-established and integral to their improvement planning. These frameworks are designed to align with national expectations while reflecting the faith dimension that shapes every aspect of school life. However, current inspection processes and preparatory documentation offer limited scope for schools to evidence their Catholic identity, with questionnaires and self-evaluation templates failing to capture this essential dimension._x000a_In addition, local authority support during inspections often follows a standardised approach that does not recognise the distinctive context or mission of Catholic schools. This lack of flexibility can lead to an incomplete picture of a school’s overall effectiveness.  We would ask that these are taken into account in any new model and approach, to ensure that Catholic schools are fully able to tell the story of their reality within the Inspection framework._x000a_Socio-Economic and Community Context_x000a_Catholic schools typically serve wider and more socio-economically diverse catchment areas, welcoming families of all faiths and none. This breadth of community adds richness but also complexity to their educational mission. Catholic schools contribute significantly to national priorities—such as the Curriculum for Excellence, Learning for Sustainability, and the National Improvement Framework—however, their natural approach to doing so is through initiatives that embody Catholic Social Teaching, Laudato Si’, and papal encyclicals.  This is often not formally recognised within Inspection reports._x000a__x000a_Examples include:_x000a_•_x0009_UNCRC-aligned activities and Rights Respecting Schools Award initiatives grounded in Gospel values._x000a_•_x0009_Equity, inclusion, and intergenerational learning projects inspired by Catholic social thought._x000a_•_x0009_Laudato Si’ Schools, Caritas Award, and Pope Francis Faith Award, which promote environmental stewardship, moral formation, ethical leadership and social justice._x000a_•_x0009_Liturgical celebrations that enable pupils to lead their communities and demonstrate leadership, reflection, and compassion._x000a_•_x0009_Fundraising and charitable actions that exemplify active citizenship and faith in action._x000a_These elements are not peripheral but central to how Catholic schools fulfil their educational mission and serve their communities._x000a_The Purpose and Language of Inspection_x000a_The consultation questions currently posed seem narrow in scope and presume a continuation of a similar approach. In answering the consultation questions below, we do so with not only consideration of how the current approach might change, but with the hope that there may be a broader national conversation about areas within the questionnaire including:_x000a_•_x0009_Why we inspect or verify schools._x000a_•_x0009_How theses findings are reported._x000a_•_x0009_Whether a graded scale is necessary or helpful._x000a_Consultation Process and Use of Evidence_x000a_We would welcome clarity on what has happened to the consultation evidence gathered over the past 18 months, including feedback from in-person and online sessions. It is unclear whether this earlier evidence remains part of the decision-making process or has been superseded. We also ask for transparency regarding how current responses will be weighted—specifically, whether online submissions or previously gathered in-person evidence will carry more influence._x000a__x000a__x000a__x000a_ACPHT urges that any new inspection framework should:_x000a_•_x0009_Be flexible enough for schools to demonstrate how they fulfil their mission and serve their communities._x000a_•_x0009_Include inspectors trained in or familiar with Catholic education._x000a_•_x0009_Recognise the distinctive faith dimension as a central component of quality and success._x000a_•_x0009_Provide open and inclusive evaluative prompts that enable Catholic schools to evidence their faith-driven impact on learners and communities._x000a_Only through such a balanced and informed approach can inspections truly capture the excellence, distinctiveness, and contribution of Catholic schools to Scottish education."/>
    <x v="1"/>
    <x v="8"/>
    <x v="2"/>
    <x v="1"/>
    <x v="1"/>
    <x v="1"/>
    <x v="3"/>
    <s v="The quality of the participation and responses of children and young people is more important than the quantity.  Ensuring that any interaction with children and young people is at an accessible level, where they feel comfortable in responding is vital. The approaches taken therefore have to take into account the age, stage, maturity and capacity of the pupils.  The training of Inspectors to ensure that they are able to engage with young people and be attuned to both what they are saying and what they are not saying is therefore important._x000a_Furthermore, consistent approaches at each inspection are required, rather than the current situation where, depending on the school/context, the time given for such things as focus groups and conversations can be different.  _x000a_Within Catholic school Inspections it would be beneficial to have opportunities for pupils to share the ways in which the lives faith experience of their education is helping them to develop their gifts, talents, skills, knowledge, attributes and character._x000a_"/>
    <x v="2"/>
    <s v="The question states “increased opportunities”.  There are currently a rich number of opportunities, with flexibility for staff to contribute in ways that they feel comfortable with.  It would be important to understand what the increased opportunities might look like, how they would ensure an equitable approach for all staff to contribute and how the contributions would be weighted in terms of the outcome of the inspection.  We would of course always want staff to have valuable and purposeful opportunities to contribute – in a Catholic school this is very much in line with our synodal approach.  As with the pupil response above, it would be helpful if there were prompts or questions during staff opportunities for them to share the unique ethos, culture and values of the school they work in, how this contributes to the learning and teaching of the children, the overall well being within the school and how it links, in an integrated way, to the QI and school improvement planning.  However, as with the previous question, our response is neutral as we consider the question is perhaps not helpful as it is the quality of process and opportunity for what staff are able to contribute rather than just additional opportunities.  1.4 Staff within schools are local authority staff.  The HT, SLT, teachers and wider staff within the school are the ones best placed to tell the story of a school.  There should be the voice of the local authority integrated into the school evidence as a school is within a local authority – it should therefore reflect policies, practice, ethos and approach, but school staff themselves are able to share context, partnerships and support updates.  Again, this question pre-supposes adjustment to the current model.  A wider conversation regarding a model that enables and equips the LA to work in tandem with any national Inspection/Verification, removing the duplication of LA “visits” prior to inspections and offering a holistic view of the school as one school within a LA would be helpful.  Scrutiny of the LA capacity to support the distinctive nature of their Catholic schools is also fundamental, ensuring that they are able to flourish according to their own needs, contexts and approaches._x000a_1.3 Any inspection model can only be strengthened by involvement of the senior leaders of a school.  Information from schools that have been inspected recently would suggest that there is not a consistent approach to this aspect – i.e. some SLT report lots of dialogue and professional conversations, but limited or no opportunity to be present during the learning observations, whereas others report limited professional conversation.                                                     1.2 If the Inspection model is to remain with a similar approach, then we would be neutral in terms of the necessity to include lay members.  We would suggest that lay membership must reflect the aim and purpose of the inspection, and their knowledge and expertise should be aligned with the overall aims. In some instances a lay member may not be required.  We would suggest that the training of lay members of inspection teams would be paramount in preparing them to be part of a team, and would note the necessity to ensure that those inspecting Catholic schools are trained in a manner that means they understand the distinctive nature of a Catholic school, and therefore the distinctive way in which a Catholic school may plan and deliver certain dimensions of the educational process. As the term Lay here refers to those out with the education sector, we would add that it would be very helpful to have inclusion of those directly associated with the Catholic Church, when inspecting Catholic schools – for example Diocesan advisers, Church agencies, Church Representatives on local authorities etc._x000a_1.1 If the Inspection model is to remain with a similar approach, then we would strongly agree that associate assessors would strengthen the inspection._x000a_We do however add that this always depends on the assessor, their training and what real influence they have on the process and final report.  Our representation would be that, should the Inspection model remain the same/similar, there is greater cognisance given to the inclusion of associate assessors with experience and expertise in Catholic Education aligned with the Inspection Team for any Catholic school."/>
    <x v="3"/>
    <s v="The question states “increased opportunities”.  There are currently a rich number of opportunities, with flexibility for staff to contribute in ways that they feel comfortable with.  It would be important to understand what the increased opportunities might look like, how they would ensure an equitable approach for all staff to contribute and how the contributions would be weighted in terms of the outcome of the inspection.  We would of course always want staff to have valuable and purposeful opportunities to contribute – in a Catholic school this is very much in line with our synodal approach.  As with the pupil response above, it would be helpful if there were prompts or questions during staff opportunities for them to share the unique ethos, culture and values of the school they work in, how this contributes to the learning and teaching of the children, the overall well being within the school and how it links, in an integrated way, to the QI and school improvement planning.  However, as with the previous question, our response is neutral as we consider the question is perhaps not helpful as it is the quality of process and opportunity for what staff are able to contribute rather than just additional opportunities.    If the Inspection model is to remain with a similar approach, then we would be neutral in terms of the necessity to include lay members.  We would suggest that lay membership must reflect the aim and purpose of the inspection, and their knowledge and expertise should be aligned with the overall aims. In some instances a lay member may not be required.  We would suggest that the training of lay members of inspection teams would be paramount in preparing them to be part of a team, and would note the necessity to ensure that those inspecting Catholic schools are trained in a manner that means they understand the distinctive nature of a Catholic school, and therefore the distinctive way in which a Catholic school may plan and deliver certain dimensions of the educational process. As the term Lay here refers to those out with the education sector, we would add that it would be very helpful to have inclusion of those directly associated with the Catholic Church, when inspecting Catholic schools – for example Diocesan advisers, Church agencies, Church Representatives on local authorities etc._x000a_"/>
    <x v="5"/>
    <x v="3"/>
    <x v="3"/>
    <s v="These questions presume that the current model will remain and pushes responses to commit to a frequency and selection process for this.  _x000a_  _x000a_There is a culture of “waiting for Inspection” that needs to be altered. Any model needs to be combined with an opportunity to have a flexible, localised approach that is reactive to school needs and national priorities.  Perhaps a focus more on why we are inspecting/verifying would help identify the frequency of external/ national verification of internal self improvement and evaluation, developed and delivered in tandem with the Local Authority, parents and the community. "/>
    <x v="1"/>
    <x v="1"/>
    <x v="1"/>
    <x v="1"/>
    <x v="2"/>
    <x v="0"/>
    <x v="0"/>
    <x v="1"/>
    <x v="0"/>
    <s v="We would ask whether it should be an Inspection Report or an Account/Record of the continuous improvement model that the local authority and schools are engaged with.  The publication, however it is named, should be the conclusion of a “moment in time” within this continuous improvement, and any future publication should tell the next chapter in this Local Authority or schools journey through improvement.  The  publication should be a qualitative conclusion, in clear English, that has the scope and freedom to explicitly share the school’s story, including the impact of being a denominational school, if this is the case.  There is a sense that schools are always being compared to “comparative” schools, when many HTs and teachers would suggest that there is no such thing as a comparative school, even within the same locale or LA area."/>
    <x v="3"/>
    <x v="332"/>
    <x v="1"/>
    <x v="1"/>
    <x v="0"/>
    <x v="0"/>
    <x v="0"/>
    <x v="0"/>
    <x v="1"/>
    <x v="0"/>
    <x v="5"/>
    <x v="1"/>
    <x v="2"/>
    <x v="1"/>
    <x v="0"/>
    <x v="0"/>
    <x v="0"/>
    <x v="0"/>
    <x v="1"/>
    <x v="1"/>
    <x v="2"/>
    <x v="0"/>
    <x v="1"/>
    <x v="1"/>
    <x v="1"/>
    <x v="0"/>
    <x v="4"/>
    <x v="4"/>
    <x v="2"/>
    <x v="1"/>
    <x v="0"/>
    <x v="1"/>
    <x v="0"/>
    <x v="2"/>
    <x v="0"/>
    <x v="0"/>
    <x v="1"/>
    <x v="194"/>
    <x v="3"/>
    <x v="116"/>
    <x v="599"/>
    <x v="1"/>
    <x v="0"/>
    <x v="0"/>
    <x v="1"/>
    <x v="0"/>
    <s v="Recommendations for improvement"/>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m/>
    <m/>
    <m/>
    <m/>
    <s v="Clear explanation of what the school / local authority / proprietor of independent schools is expected to do next"/>
    <m/>
    <m/>
    <x v="3"/>
    <x v="1"/>
    <s v="Follow up and disengagement should be negotiated between the school, LA and HMIE.  There should not be a culture where schools are “engaged” with HMIE for years at a time. Where the Inspection has captured detail of the Catholic dimension of the school, and where this needs support, the Church should also be involved in any follow up."/>
    <s v="Organisation "/>
    <x v="1"/>
    <s v="Sector representative body or membership organisation"/>
    <x v="21"/>
    <m/>
    <m/>
    <x v="0"/>
    <x v="0"/>
    <s v="Primary"/>
    <m/>
    <m/>
    <m/>
    <m/>
    <m/>
    <m/>
    <m/>
    <m/>
    <m/>
    <s v="The Association of Catholic Primary Headteachers (ACPHT) for Mother well Diocese"/>
    <m/>
    <m/>
    <m/>
  </r>
  <r>
    <s v="TS1"/>
    <m/>
    <s v="a"/>
    <n v="1121"/>
    <m/>
    <x v="1"/>
    <x v="9"/>
    <x v="4"/>
    <x v="4"/>
    <x v="6"/>
    <x v="3"/>
    <x v="0"/>
    <s v="At Girlguiding Scotland, we believe that young people would welcome the opportunity to contribute. Girls in Scotland have the right to an education and the right to be heard under the UNCRC (Incorporation) (Scotland) Act 2024. We believe that girls voices should be at the heart of services that they are accessing. Girls should be represented in questionnaires, focus groups and conversations. We know that girls don’t feel they can always share their views openly. The 2025 Girls’ Attitudes Survey found that 26% of girls have heard boys at school say that girls are not as smart as boys. Girls should feel safe to contribute and not be put in a position where they can be judged for their views."/>
    <x v="6"/>
    <m/>
    <x v="5"/>
    <m/>
    <x v="4"/>
    <x v="4"/>
    <x v="5"/>
    <m/>
    <x v="5"/>
    <x v="4"/>
    <x v="3"/>
    <x v="3"/>
    <x v="2"/>
    <x v="1"/>
    <x v="0"/>
    <x v="1"/>
    <x v="0"/>
    <m/>
    <x v="4"/>
    <x v="0"/>
    <x v="2"/>
    <x v="5"/>
    <x v="0"/>
    <x v="4"/>
    <x v="5"/>
    <x v="5"/>
    <x v="2"/>
    <x v="2"/>
    <x v="1"/>
    <x v="2"/>
    <x v="3"/>
    <x v="1"/>
    <x v="0"/>
    <x v="3"/>
    <x v="0"/>
    <x v="0"/>
    <x v="3"/>
    <x v="2"/>
    <x v="2"/>
    <x v="2"/>
    <x v="2"/>
    <x v="3"/>
    <x v="2"/>
    <x v="2"/>
    <x v="4"/>
    <x v="3"/>
    <x v="1"/>
    <x v="1"/>
    <x v="0"/>
    <x v="1"/>
    <x v="2"/>
    <x v="3"/>
    <x v="3"/>
    <x v="2"/>
    <x v="2"/>
    <x v="236"/>
    <x v="2"/>
    <x v="0"/>
    <x v="1"/>
    <x v="0"/>
    <x v="1"/>
    <x v="1"/>
    <x v="1"/>
    <x v="0"/>
    <m/>
    <m/>
    <m/>
    <m/>
    <m/>
    <m/>
    <m/>
    <m/>
    <m/>
    <m/>
    <m/>
    <m/>
    <m/>
    <m/>
    <m/>
    <x v="4"/>
    <x v="3"/>
    <m/>
    <s v="Organisation"/>
    <x v="1"/>
    <s v="Third sector, campaign group or support provider"/>
    <x v="19"/>
    <s v="Not Answered"/>
    <m/>
    <x v="0"/>
    <x v="0"/>
    <m/>
    <m/>
    <m/>
    <m/>
    <m/>
    <m/>
    <m/>
    <m/>
    <s v="Other, please state:"/>
    <s v="Third Sector Organisation"/>
    <s v="Girlguiding Scotland"/>
    <s v="2025 Girls' Attitudes Survey can be found here:_x000a__x000a_For a Scottish breakdown, please get in touch with us at: hello@girlguiding-scot.org.uk"/>
    <s v="Do not publish response"/>
    <s v="ANON-E7Y6-N4BS-2"/>
  </r>
  <r>
    <s v="TS10"/>
    <m/>
    <s v="a"/>
    <n v="1086"/>
    <m/>
    <x v="1"/>
    <x v="9"/>
    <x v="6"/>
    <x v="6"/>
    <x v="0"/>
    <x v="0"/>
    <x v="0"/>
    <s v="Please see our submission to the other comments box for our views on the approaches that should be used to ensure children and young people can meaningfully share their views during inspections."/>
    <x v="1"/>
    <s v="Children in Scotland has less detailed views on how the views of school staff should be gathered. We would however encourage approaches to engagement with school staff to support them to share their views anonymously to allow people to share honest views and experiences. _x000a__x000a_We would also encourage consideration of the methods of engagement that can be used to support a holistic view of school improvement from across the school staff team. While the creative approaches we have proposed for engagement of children may not be as appropriate for staff engagement we believe they provide important learning for how approaches to engagement could change."/>
    <x v="2"/>
    <s v="Please see our submission to the other comments box for our views on the approaches that should be used to ensure parents and carers can meaningfully share their views during inspections."/>
    <x v="2"/>
    <x v="0"/>
    <x v="6"/>
    <s v="We have no firm view on the regularity of inspections."/>
    <x v="3"/>
    <x v="5"/>
    <x v="1"/>
    <x v="1"/>
    <x v="3"/>
    <x v="0"/>
    <x v="1"/>
    <x v="0"/>
    <x v="1"/>
    <s v="Children in Scotland has concerns about how the grading system affects the culture of inspections. Children tell us consistently about the impact of the inspection process on their school environment, highlighting the stress this can cause. _x000a__x000a_We believe that removing the grading system could provide a mechanism for changing the culture around inspections and making this feel less pressured for all key stakeholders. _x000a__x000a_The approaches detailed above provide a basis for a clear understanding of a schools strengths and opportunities for improvement. We believe this should be accompanied by a summary of how children experience their school, and a clear list of agreed improvement activities."/>
    <x v="3"/>
    <x v="394"/>
    <x v="0"/>
    <x v="0"/>
    <x v="0"/>
    <x v="0"/>
    <x v="0"/>
    <x v="0"/>
    <x v="1"/>
    <x v="0"/>
    <x v="0"/>
    <x v="0"/>
    <x v="2"/>
    <x v="1"/>
    <x v="0"/>
    <x v="0"/>
    <x v="0"/>
    <x v="0"/>
    <x v="1"/>
    <x v="1"/>
    <x v="1"/>
    <x v="0"/>
    <x v="1"/>
    <x v="1"/>
    <x v="1"/>
    <x v="0"/>
    <x v="4"/>
    <x v="4"/>
    <x v="2"/>
    <x v="1"/>
    <x v="0"/>
    <x v="1"/>
    <x v="0"/>
    <x v="0"/>
    <x v="0"/>
    <x v="0"/>
    <x v="1"/>
    <x v="237"/>
    <x v="3"/>
    <x v="152"/>
    <x v="806"/>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s v="Other (please comment in the box below)"/>
    <s v="We believe that many of the aspects outlined in this question are important to reflect in the inspection report. _x000a__x000a_A key aspect that we felt is currently missing is ensuring that the experiences of children and young people are accurately reflected in the report. This should include quotes from children and young people, as well as a clearly articulated link between the views shared by pupils, the inspection findings and the proposed plans for improvement."/>
    <m/>
    <m/>
    <m/>
    <m/>
    <m/>
    <m/>
    <m/>
    <m/>
    <m/>
    <x v="2"/>
    <x v="0"/>
    <s v="A focus on continuous improvement should recognise that this is an ongoing process for all schools, regardless of whether they are already performing well. _x000a__x000a_We believe that ensuring all schools receive some form of follow up from inspectors will help embed this improvement focussed approach and ultimately can help ensure the culture change that is required within inspection."/>
    <s v="Organisation"/>
    <x v="1"/>
    <s v="Third sector, campaign group or support provider"/>
    <x v="41"/>
    <s v="Not Answered"/>
    <s v="Third sector"/>
    <x v="0"/>
    <x v="0"/>
    <m/>
    <m/>
    <m/>
    <m/>
    <m/>
    <m/>
    <m/>
    <m/>
    <s v="Other, please state:"/>
    <s v="Third sector membership organisation working with children and young people, and the children's sector."/>
    <s v="Children in Scotland"/>
    <s v="Giving all children in Scotland an equal chance to flourish is at the heart of  _x000a_everything we do. _x000a__x000a_By bringing together a network of people working with and for children, alongside children and young people themselves, we offer a broad, balanced, and independent voice. We create solutions, provide support, and develop positive change across all areas affecting children in Scotland.   _x000a__x000a_We do this by listening, gathering evidence, and applying and sharing learning, while always working to uphold children’s rights. Our range of  knowledge and expertise means we can provide trusted support on issues as diverse as the people we work with and the varied lives of children and families in Scotland. _x000a__x000a_Our response_x000a__x000a_We conduct a significant amount of work on education and have been an active contributor to Scotland’s ongoing process of education reform. We have also been an active contributor to Education Scotland’s Stakeholder Engagement Forum on Inspection Frameworks and Models and have contributed to ongoing discussions about the development of potential inspection frameworks. _x000a__x000a_We conduct a wide range of participation and engagement work with children and young people which focuses on their experiences of education. This includes our work with the Inclusion Ambassadors, My Rights My Say Young Advisors and our Education Reform project. It has been a priority for Changing our World over recent years and in we 2024 published a paper sharing members of the groups views (https://childreninscotland.org.uk/wp-content/uploads/2025/10/Changing-our-World_Hot-topics_Learning-and-education_September-2024.pdf) _x000a__x000a_We also deliver a range highly regarded additional support for learning services: Enquire, My Rights My Say and Resolve. _x000a__x000a_Through our membership, we also hear regularly about the pressures on the education workforce._x000a__x000a_Our unique position allows us to speak with confidence on this issue. Our response to this consultation aims to provide an understanding of what would meaningfully improve the inspection process for children and young people and the workforce. It also draws on our experience delivering improvement focussed work within children’s services planning through the use of the How Good is Our Third Sector Participation in Children’s Services Planning toolkit. _x000a__x000a_In responding this the consultation, we have focussed on questions where we have specific evidence and knowledge._x000a__x000a_Overarching position on inspections _x000a__x000a_It is vital that we consider school inspections within the context of children’s rights and incorporation of the UN Convention on the Rights of the Child. Inspections are a fundamental part of realising children’s rights to education, they support improvement within the school system and can help ensure that delivery of education works for all children. _x000a__x000a_The inspection process is also a central route for realising children’s rights to be heard, we are aware that the existing process has mechanisms for children and young people to share their views on their education. However, we know from our work that there can be issues with how this works in practice. We have highlighted how we believe the inspection framework can more meaningfully embed the views of children and young people in our  response to question 1.5. _x000a_Culture, ethos and improvement _x000a__x000a_Children in Scotland sees the inspection process as fundamentally being about supporting improvement within schools and we fully agree with the improvement focussed model that it follows. _x000a__x000a_However, we know from our engagement with children and young people that a school inspection often changes the atmosphere within their school. Members of the Inclusion Ambassadors have described feeling nervous about misrepresenting their school, while we have heard from young people about how teachers change how they teach and how the environment can feel stressed. _x000a__x000a_“The idea of inspections makes me feel nervous – I don’t know what might happen. I would be nervous to say or do something wrong.” (Member of the Inclusion Ambassadors)_x000a__x000a_We believe that the new inspection framework and model presents an opportunity to truly embed a more improvement focussed ethos, we have highlighted opportunities for this throughout our response. _x000a__x000a_We believe that alongside the role out the new inspection framework, there should be a specific focus on building trust in the improvement process, This should include sustained work with school leaders and teachers, as well as children, young people and families to develop understanding of and confidence in the improvement process and how their views and experiences can contribute towards shaping this. _x000a__x000a_We appreciate there are challenges embedding this culture in a system which is stretched, however without action to develop confidence in the inspection culture, there is a risk that despite a deep reform process, change remains limited. _x000a__x000a_Proposed approaches to engaging children and young people in inspections (response to Q1.5) _x000a__x000a_We believe that children and young people should have a greater opportunity to contribute to inspections. This includes considering how the views of children and young people are gathered and how the findings of inspections are communicated. There is also a need to ensure that all children and young people feel like their views are valued through the inspection process. _x000a__x000a_The new inspection framework and model provides a key opportunity to respond to these challenges. To do this, we believe that the new inspection framework needs to embed the Lundy Model of child participation within its approach. _x000a__x000a_The Lundy Model encourages adults to think about how they engage with children and young people through the ‘Space’ and ‘Voice’ elements of the model. It also encourages us, as duty bearers, to consider how we ensure their views are given weight and contribute to change through the ‘Audience’ and ‘Influence’ elements of the model. _x000a__x000a_Ensuring a diverse range of views are heard during inspections_x000a__x000a_There is a perception among children and young people that that only certain groups of children get picked to share their views about school as part of the inspection process. This view was shared by our Inclusion Ambassadors group. In particular we have concerns that children and young people with additional support needs are often excluded from the inspection process. This is out of line with the UNCRC general comment 12 which offers the following guidance:_x000a__x000a_“States parties cannot begin with the assumption that a child is incapable of expressing her or his own views. On the contrary, States parties should presume that a child has the capacity to form her or his own views and recognize that she or he has the right to express them; it is not up to the child to first prove her or his capacity” Page 9, (20)_x000a__x000a_To ensure that the inspection process develops an accurate picture of a school, it is vital that a wide range of children and young people have the opportunity to contribute. The new framework and models must respond to this challenge and provide clear guidance for inspectors and schools about ensuring a diverse range of views are heard. _x000a__x000a_It is important to highlight that for some groups of children and young people, there may be barriers to engaging with inspections. This could include barriers relating to school attendance, or due to confidence sharing views with a new adult._x000a__x000a_Ultimately, it is the responsibility of the inspection process to overcome these barriers by having flexible, child led approaches to engagement. _x000a__x000a_Gathering views meaningfully and with purpose _x000a__x000a_We also believe that the approaches currently used to engage children and young people in the inspection process do not support all children to share their views. We are aware that at present, the ‘pre inspection’ phase involves a survey which is shared with children and young people in advance of inspectors visiting, this aims to provide an understanding of the priorities of children and young people. There are then a series of other mechanisms for gathering views while in the school including observations and focus groups. _x000a__x000a_We believe that these approaches could be developed further with an increasing opportunity for children and young people to set the agenda for the inspection._x000a__x000a_As part of our Inclusion Ambassadors project, we worked with Glasgow City Council to support them to consider a more participative approach to their reviews of ‘co-located provision’. Building on our knowledge of participation of children with additional support needs, we developed an approach where a short engagement pack is sent out for schools to deliver with pupils, this provided space for children to identify key priorities, in ways that work for them. These responses would then be sent back to the reviewwer, and be used as the basis for the conversation during the review process. We believe embedding a similar approach within the inspection process would add value as it would make the ‘pre-inspection’ stage more meaningful for children and young people by giving greater agency over how they share their views and on what topics. _x000a__x000a_We also know that for many children and young people, a standard ‘focus group’ style approach is not the most meaningful way of gathering views and experiences. We know from our work that a range of creative, interactive approaches are key to supporting children to share their views, and believe that these known participative approaches could be better reflected in inspection processes and practices._x000a_We fully appreciate that embedding these approaches may add time to the inspection process, however we believe that the added value this would provide would make this an essential consideration. We would also be happy to continue to work with the Education Scotland team to develop these approaches to ensure they can be streamlined. _x000a__x000a_Communication and relationships _x000a__x000a_We also believe that we can improve and increase the role of children and young people in the inspection process through improved communication with a greater focus on relationships. _x000a_We have heard from children and young people that often they do not get introduced to inspectors and it is sometimes unclear why they are there. This can be a particular challenge when a class is being observed. The new inspection framework and any supporting guidance should emphasise the importance of clear explanations of who the inspectors are and why they are there. (Again, in line with the Lundy Model where children should have all of the relevant information available to help facilitate meaningful and purposeful participation)_x000a__x000a_We are also aware from our work that ongoing relationships with children and young people can be central to support them to share their views. As part of our work with the Inclusion Ambassadors as part of the first stage of engagement work around the new inspection framework, we heard how young people can feel uncomfortable around unknown professional, particularly when this feels like it is part of a ‘monitoring’ process. _x000a__x000a_While we appreciate the challenge of facilitating ongoing relationships within the context of inspections, we believe that more could be done to ensure that young people have the chance to get to know inspectors and to feel comfortable with them. _x000a__x000a_Communicating with children and young people in informal, relaxed ways can support with this. As can building in time for games, activities and ice-breakers into any of the opportunities that children and young people have to share their views. We know these can be vital for quickly supporting young people to feel comfortable and safe to share their views. _x000a_Inspection outcomes _x000a__x000a_We also know from our work with young people that they often feel disconnected from the outcomes of a school inspection. We know from across our engagement work that closing the feedback loop is essential for ensuring that young people feel valued and heard. In the context of inspections a lack of awareness of the outcome also risks suggesting that the inspection process is not ‘for’ children and young people. _x000a__x000a_As the role for children and young people is increased in the inspection process, there also needs to be clear consideration given to the feedback provided to them. This must be accessible, clear and demonstrate how it has responded to their views. _x000a__x000a_Our views on the engagement of parents and carers in inspections (answer to Q1.7) _x000a__x000a_The engagement of parents and carers is vital in ensuring a holistic, rounded understanding of the school community. Children in Scotland is not well placed to comment on the level of engagement with parents and carers at present, nor how well this is set up to gather their views. _x000a__x000a_We believe that the new inspection process should be firmly committed to hearing from a diverse range of parent and carer voices, views and experiences. The range of approaches outlined here suggest a good range of opportunities for engagement. However, it is less clear what outreach is carried out to support a diverse range of views to be heard. _x000a__x000a_We would strongly encourage HMIE to consider how it embeds an equalities approach to its engagement with parents and carers as part of the new inspection process. This should recognise that some parents and carers may need additional support to participate or that additional outreach may be needed to hear from certain groups."/>
    <s v="Publish response"/>
    <s v="ANON-E7Y6-N4CC-K"/>
  </r>
  <r>
    <s v="TS11"/>
    <m/>
    <s v="a"/>
    <n v="1093"/>
    <m/>
    <x v="1"/>
    <x v="9"/>
    <x v="6"/>
    <x v="0"/>
    <x v="0"/>
    <x v="0"/>
    <x v="0"/>
    <s v="Meaningful participation requires embedding the Lundy Model, so children have space to share their views, feel heard, and see their contributions influence outcomes. Inspections must actively seek a diverse range of voices, not just those of confident or high-achieving children and should include forces children in schools where there is a high population. Enough time for flexible, child-led, and creative approaches, beyond standard focus groups, are essential, including informal discussions, activities, and games that build trust and comfort. Clear, accessible feedback is vital, so children understand how their views have shaped inspection findings. See About Us for more information."/>
    <x v="1"/>
    <s v="We encourage using engagement methods that allow school staff to share their views anonymously, enabling honest feedback. We recommend considering approaches that capture a holistic perspective of school improvement from across the entire staff team. We recommend that methods take account of the hierarchy within schools, the power dynamics and the prevalent assessment and grading culture. The approach should foster a culture of learning and improvement rather than quality assurance and grading."/>
    <x v="2"/>
    <s v="Engaging parents and carers is essential for a holistic understanding of the school community. The new inspection process should actively seek diverse parent and carer voices and experiences. We know that parents from forces families can have an apathy to getting involved in formal school structures. Outreach is key, particularly for forces families, who may be less likely to engage due to frequent school moves, perceived stigma, or unfamiliarity with the Scottish education system. Support should be provided to enable them to share their unique perspectives and awareness of other systems. We strongly encourage HMIE to embed an equalities-focused approach in parent and carer engagement."/>
    <x v="1"/>
    <x v="0"/>
    <x v="3"/>
    <s v="To foster a culture of improvement and learning there should be an ongoing process of lighter touch inspections that develop relationships, are strongly linked to self evaluation processes that have embedded children and young people's genuine and representative participation in what is evaluated and are linked to the Local Authority Quality Improvement activity. Given the change in culture which can quickly occur with a change of leadership, there should be trigger points for inspection based on change of leadership or another significant change."/>
    <x v="3"/>
    <x v="5"/>
    <x v="1"/>
    <x v="1"/>
    <x v="0"/>
    <x v="0"/>
    <x v="1"/>
    <x v="0"/>
    <x v="1"/>
    <s v="Forces Children Scotland is concerned that the current grading system negatively affects the culture of inspections. Children and young people from forces families report that it can lead to only certain children and young people having a voice and therefore not all experiences represented. Removing grades could help shift the focus from quality assurance to improvement, making inspections less pressured for schools, staff, and pupils and fostering a culture of inclusive participation to ensure learning. The approaches outlined above offer a clear picture of a school’s strengths and areas for improvement, particularly when shared alongside a defined set of agreed improvement actions."/>
    <x v="3"/>
    <x v="395"/>
    <x v="0"/>
    <x v="0"/>
    <x v="0"/>
    <x v="0"/>
    <x v="0"/>
    <x v="0"/>
    <x v="1"/>
    <x v="0"/>
    <x v="0"/>
    <x v="0"/>
    <x v="2"/>
    <x v="1"/>
    <x v="0"/>
    <x v="0"/>
    <x v="0"/>
    <x v="0"/>
    <x v="1"/>
    <x v="1"/>
    <x v="1"/>
    <x v="0"/>
    <x v="1"/>
    <x v="1"/>
    <x v="1"/>
    <x v="0"/>
    <x v="4"/>
    <x v="4"/>
    <x v="2"/>
    <x v="1"/>
    <x v="0"/>
    <x v="1"/>
    <x v="0"/>
    <x v="0"/>
    <x v="0"/>
    <x v="0"/>
    <x v="1"/>
    <x v="238"/>
    <x v="3"/>
    <x v="153"/>
    <x v="807"/>
    <x v="1"/>
    <x v="0"/>
    <x v="1"/>
    <x v="1"/>
    <x v="1"/>
    <s v="Recommendations for improvement"/>
    <s v="Clear explanation of what the school / local authority / proprietor of independent schools is expected to do next"/>
    <s v="Indication of the support needed to make improvements"/>
    <m/>
    <s v="Other (please comment in the box below)"/>
    <s v="We believe many of the points in this question are important to include in the inspection report. One key area currently missing is accurately reflecting the experiences and views of children and young people. Reports should feature direct quotes and clearly show how pupils’ views have informed the inspection findings and the proposed improvement plans._x000a__x000a_We would also like to see terminology such as 'areas for development' reframed in improvement and learning language, such as 'clear summary of strengths and opportunities for learning and improvement' and 'examples of innovative practice', thus supporting the culture change we are calling for in the About Us section."/>
    <m/>
    <m/>
    <m/>
    <m/>
    <m/>
    <m/>
    <m/>
    <m/>
    <m/>
    <x v="4"/>
    <x v="0"/>
    <s v="Continuous improvement should be recognised as an ongoing process for all schools, including those already performing well. We believe that providing all schools with some form of follow-up from inspectors will reinforce an improvement-focused approach and support the culture change needed within inspections."/>
    <s v="Organisation"/>
    <x v="1"/>
    <s v="Third sector, campaign group or support provider"/>
    <x v="19"/>
    <s v="Not Answered"/>
    <m/>
    <x v="0"/>
    <x v="0"/>
    <m/>
    <m/>
    <m/>
    <m/>
    <m/>
    <m/>
    <m/>
    <m/>
    <s v="Other, please state:"/>
    <s v="Charity"/>
    <s v="Forces Children Scotland"/>
    <s v="About Forces Children Scotland_x000a__x000a_Forces Children Scotland supports children and young people from serving personnel, reservist and veteran families to reach their potential and thrive. We achieve this by working collaboratively across sectors to drive improvements which reflect and support the unique challenges they face. We amplify their voices, ensuring they are heard and influence the development of policy and practice._x000a__x000a_The Forces Context_x000a__x000a_We conduct a wide range of participation and engagement work with children and young people which focuses on their experiences of education. Children and young people from armed forces communities consistently tell us that accessing education that delivers their rights is a significant challenge. This includes adapting to different educational and learning environments with each new posting, being able to access the subjects of their choice that promote their interests and talents and receiving the right support when faced with military related challenges such as deployment and separation from their serving parent._x000a_ _x000a_The importance of education, learning, and inspection is reflected in the coproduced Forces Children’s Rights Charter. The Education Principle in the charter says the following:_x000a__x000a_My education helps me to be my best self now and in the future (Best learning for me) (Articles 28 and 29)_x000a_•_x0009_My education needs to be about more than my academic achievements._x000a_•_x0009_If I move or my parents become veterans, my education should be disrupted as little as possible. I get a well-planned move, so I don’t miss anything that is important to me. The timing should be best for me. This is easy to negotiate. I know as much as I can about my new school before I move. _x000a_•_x0009_My information comes with me to my new school. It is straight away, and I am part of collecting it._x000a_•_x0009_I get extra help if I need it, to be my best or catch up. I should not have to explain what I need every time I move. Support should be easy to access._x000a_•_x0009_Schools should be assessed on how well they meet forces children’s needs, regardless of where I am and how many forces children there are in my school._x000a__x000a_The Charter is underpinned by the finding of our report ‘It’s not just their job, it’s our whole lives – An exploration of human rights for children and young people from armed forces families’ which showed that forces children’s experience of education has an impact on the realisation of their rights, beyond their learning and qualifications._x000a_17% of families with school-aged children experienced a change in school for service reasons in the last 12 months . Moving around frequently can create challenges for children and young people from forces families. The Tri-service families Continuous Attitude Survey (FamCAS) reported that families who moved were more likely to experience difficulties with their children’s schooling compared to those who did not move . Children and young people end up repeating or completely missing parts of the curriculum   . _x000a__x000a_“I missed two years of primary school due to moving back and forwards between the UK and Germany, also repeating topics between England and Scotland. I wasn’t supported with hobbies and interests, so I was bored.” Cadence_x000a__x000a_Our distinctive perspective allows us to contribute confidently to this discussion. Through this consultation response, we aim to show what would make the inspection process more effective for children and young people from forces families. _x000a__x000a_School Inspections_x000a__x000a_Forces Children Scotland welcomes the commitment by the Scottish Government to reform the school inspection process. We would like to see this inspection process include mechanisms to hear from those voices less heard and to consider how the inspection process can meet the needs of those with significant educational needs but are a small minority in a school community, such as where only one or two forces children are in a school. _x000a__x000a_In responding to this consultation, we have focused on the questions where we hold specific evidence and expertise._x000a__x000a_Our overarching position on inspections_x000a_It is essential to view school inspections through a children’s rights lens, particularly in the context of Scotland’s commitment to incorporating the UN Convention on the Rights of the Child. Inspections play a key role in upholding children’s right to education; they drive improvement across the school system and help ensure that learning works for every child._x000a__x000a_Inspections are also a critical mechanism for realising children’s right to be heard. While we recognise that current processes provide opportunities for children and young people to share their views, our work shows that there are challenges in how to meaningfully engage children and young people from forces families. _x000a__x000a_Culture, ethos and improvement_x000a_Forces Children Scotland believes the core purpose of inspection is to support school improvement, and we strongly endorse any model with a focus on continuous improvement rather than quality assurance._x000a__x000a_We know from our engagement with children and young people from forces families that their needs as a lesser heard group are often not given sufficient consideration in the inspection process. We strongly believe that an improvement process that creates a better learning environment for forces children will achieve better results for all children. _x000a__x000a_We believe the new inspection framework offers a real opportunity to strengthen an improvement-focused culture, and we have highlighted ways to support this throughout our response. Alongside implementation of the new model, there must be a deliberate effort to build trust in the improvement process. This should involve sustained engagement with school leaders, teachers, children, young people, and families to develop a shared understanding of the process and confidence that their views genuinely shape it._x000a__x000a_We need to move away from a quality-assurance model that encourages schools to present only their best side and involve only children who are doing well. Instead, inspection should be seen as a shared opportunity to learn and improve. Only in this culture will we truly hear what children and young people think, including those with different or less positive experiences._x000a__x000a_We recognise the challenges of embedding this culture within a system under significant pressure. However, without proactive work to build confidence in inspections, there is a risk that, despite substantial reform, the impact of these changes will be limited._x000a__x000a_Meaningfully involving Forces Children and Young People in Inspection_x000a_Children from armed forces families may be reluctant to speak up because military culture strongly emphasises hierarchy, discipline, unity, and putting the mission before individual needs. These values—essential for operational effectiveness—often shape family life too. As a result, children can internalise expectations of loyalty, stoicism, and not challenging authority._x000a__x000a_The same respect for the chain of command that makes it difficult for serving personnel to question superiors can influence how children behave in civilian settings. This can make them less confident about voicing concerns, especially in formal, hierarchical situations like school inspections._x000a__x000a_Many forces children may therefore need additional support to share their views, to trust that they will be heard, and to feel safe expressing perspectives that differ from dominant military narratives of resilience, sacrifice, and cohesion. Being attentive to these power dynamics is crucial when involving them in any participatory activity._x000a__x000a_Our participation principles guide how we ensure forces children are meaningfully involved in change and we believe that they can be used to genuinely shape inspections. Embedding the Lundy Model is essential so that children have the space, support and confidence to share their views, and so their voices carry real influence. Genuine power sharing with children and young people is essential to realise the culture of improvement. For inspections to be meaningful, children and young people must have the opportunity to determine what is prioritised and discussed._x000a__x000a_Inspections must actively seek a wide and diverse range of perspectives, not only those who are most confident or visible. From our perspective, this must include children and young people from armed forces families. Flexible, child-led and creative approaches, rather than standard focus groups, help children express their experiences in ways that feel meaningful to them._x000a__x000a_Strong communication and trusting relationships are central, especially given the impact of military culture on children’s willingness to speak openly. Informal conversations, time for connection, and activities that help children feel safe and comfortable all strengthen participation._x000a__x000a_Finally, forces children must see how their views shaped outcomes. They tell us that when their views are sought, they do not know what impact it has and do not see any change. Clear, accessible feedback that closes the loop is vital for ensuring they feel respected, valued and heard."/>
    <s v="Publish response"/>
    <s v="ANON-E7Y6-N4CE-N"/>
  </r>
  <r>
    <s v="TS12"/>
    <m/>
    <s v="a"/>
    <n v="1109"/>
    <m/>
    <x v="1"/>
    <x v="9"/>
    <x v="0"/>
    <x v="1"/>
    <x v="1"/>
    <x v="1"/>
    <x v="0"/>
    <s v="In order for children and young people to meaningfully share their opinions, HMIE should engage with the school in advance to ascertain specific communication preferences. It is important to note that many will not wish to talk to their experiences; rather, they will prefer to communicate in writing or pictorial formats. This will be particularly true of the growing cohort of pupils in schools who are neurodivergent and whose views are critical in evaluating schools’ ASN provision and their equity and inclusion agenda._x000a__x000a_It is important, too, that pupils are given an information pack (that is available in easy-read, also) to allay any concerns or anxieties re. participation."/>
    <x v="0"/>
    <s v="Each member of the HMIE inspection team should be required (regardless of their education background, or lack thereof) to participate in neurodivergence awareness training. They should demonstrate understanding on:_x000a_•_x0009_Social and communication differences common to many neurodivergent people’s lived experience_x000a_•_x0009_The role neurodivergence plays in determining a person’s communication preferences_x000a_•_x0009_How these factors can impact a neurodivergent learner’s experience of the classroom_x000a_•_x0009_Existing data and trends related to the experiences of and outcomes for neurodivergent learners and others with ‘ASN’"/>
    <x v="0"/>
    <s v="It is important to note the parents of neurodivergent children and young people are disproportionately likely to be neurodivergent themselves. In that context, appropriate consideration must be given to the communication preferences of parents &amp; guardians, including easy-read formatting and the opportunity to meet in-person to discuss a question."/>
    <x v="5"/>
    <x v="0"/>
    <x v="0"/>
    <m/>
    <x v="3"/>
    <x v="2"/>
    <x v="1"/>
    <x v="1"/>
    <x v="3"/>
    <x v="0"/>
    <x v="1"/>
    <x v="1"/>
    <x v="0"/>
    <s v="Inspection reports should include a statement that summarises the HMIE evaluation of what a school is doing to raise wellbeing amongst its pupils."/>
    <x v="1"/>
    <x v="396"/>
    <x v="0"/>
    <x v="3"/>
    <x v="0"/>
    <x v="0"/>
    <x v="0"/>
    <x v="0"/>
    <x v="0"/>
    <x v="1"/>
    <x v="0"/>
    <x v="1"/>
    <x v="0"/>
    <x v="1"/>
    <x v="1"/>
    <x v="2"/>
    <x v="0"/>
    <x v="0"/>
    <x v="0"/>
    <x v="0"/>
    <x v="1"/>
    <x v="0"/>
    <x v="1"/>
    <x v="1"/>
    <x v="0"/>
    <x v="1"/>
    <x v="4"/>
    <x v="4"/>
    <x v="0"/>
    <x v="0"/>
    <x v="0"/>
    <x v="0"/>
    <x v="1"/>
    <x v="0"/>
    <x v="0"/>
    <x v="1"/>
    <x v="0"/>
    <x v="239"/>
    <x v="0"/>
    <x v="0"/>
    <x v="808"/>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s v="Examples of effective practice"/>
    <m/>
    <m/>
    <m/>
    <m/>
    <x v="4"/>
    <x v="0"/>
    <m/>
    <s v="Organisation"/>
    <x v="1"/>
    <s v="Third sector, campaign group or support provider"/>
    <x v="19"/>
    <s v="Not Answered"/>
    <m/>
    <x v="0"/>
    <x v="0"/>
    <m/>
    <m/>
    <m/>
    <m/>
    <m/>
    <m/>
    <m/>
    <m/>
    <s v="Other, please state:"/>
    <s v="Grant-Aided Special School (GASS); and as a Scotland-wide neurodiversity charity and service provider"/>
    <s v="The Donaldson Trust"/>
    <s v="Whilst we have spoken to most of the questions raised in the paper, we want to underline five elements of our response; namely, that:_x000a__x000a_•_x0009_Specialist schools be evaluated using a framework distinct from that used with ‘mainstream’ schools_x000a_o_x0009_Existing evaluation prioritises the traditional academic standard over the holistic, inclusive success measures that are central to our wellbeing focused approach to learning._x000a_o_x0009_There must be a reduced reliance on academic achievement as the basis for what constitutes a ‘good’ school._x000a__x000a_•_x0009_Short-form inspection is discontinued, with each school inspection following the full ‘long-form’ approach_x000a_o_x0009_The short model does not offer schools adequate opportunities to demonstrate their experiential, skills-based, and social-emotional learning provision, nor does it ensure their evaluation against wellbeing-focused Quality Indicators; for example, 3.1 – ensuring wellbeing, equality and inclusion._x000a__x000a_•_x0009_Grading on the six-point scale (or any scales) is arbitrary, counterproductive, and should be discontinued and replaced by a statement on how effective the school is overall_x000a_o_x0009_A school’s offer, especially specialist schools’, cannot be distilled into a grade; and a single grade cannot convey the work being done across QIs._x000a__x000a_•_x0009_Greater emphasis be placed on the benefits of partnership working and community connections in a future school inspection framework_x000a_o_x0009_The Donaldson Trust collaborates with a range of external partners, including in delivery of our curriculum in SLC. We regard these partnerships – ranging from equine therapists and Rotary Club to local cafés, etc. – as essential to the social development of all our pupils._x000a__x000a_•_x0009_Ascertaining the views of the children / young people enrolled at a school is the most important element of any inspection_x000a_o_x0009_Amplifying neurodivergent voices sits at the heart of all that we do at the Trust. Neurodivergent children and young people should be enabled to feedback on their experience of learning and evaluation in a way that suits their communication needs._x000a__x000a_--_x000a__x000a_The Donaldson Trust welcomes the publication of His Majesty’s Inspectorate of Education in Scotland’s (HMIE) paper on changes to school inspection. We maintain an interest in this area from three perspectives: providers of school education through our Grant-Aided Special School (GASS), SLC; as providers of wellbeing services for neurodivergent young people disengaged with full-time, ‘mainstream’ education, and as part of our ongoing engagements with political and governmental stakeholders._x000a__x000a_In March 2025, Sensational Learning Centre (SLC), referred to as Donaldson’s School in their report, was inspected as ‘Good’ across all of the assessed QIs by Education Scotland. They noted that SLC has established an inclusive and nurturing culture with teacher and practitioner teams’ strong understanding of the social, emotional, communication and wellbeing needs of the children and young people apparent. SLC’s Summarised Inspection Findings (SIF) are available to view on HMIE’s website"/>
    <s v="Publish response"/>
    <s v="ANON-E7Y6-N4QS-H"/>
  </r>
  <r>
    <s v="TS2"/>
    <m/>
    <m/>
    <n v="2012"/>
    <s v="We welcome the opportunity to respond to His Majesty’s Chief Inspectors consultation on the future of school inspections in Scotland. To inform our consultation response we ran an online survey of parents and carers from 13 October to 10 November, with 365 responses from across 30 local authorities. Our key findings from the parent survey are below, and the full survey findings can be found in the appendix._x000a_Our survey of parents highlights a lack of understanding of the inspection process, and desire for greater parental involvement. This is consistent across the inspection process, from pre-inspection gathering of views, to dissemination of findings. Connect calls for a more transparent approach to school inspection, where parent and pupil experience is given adequate weight, and where there are clear and accessible opportunities for all parties to engage._x000a_Engagement with parents must reach a wide and diverse range of parents, including those who find it difficult to engage with the school. It should take into account many parents have work patterns that make engaging during school hours difficult or impossible. And some parents may need extra support to engage, such as those who have children with additional support needs, or parents with their own additional support needs._x000a_It is also important that parents involved in inspections should not be chosen or picked by Senior Leadership but should instead be selected in a more open, transparent and inclusive manner._x000a_While we focused on the consultation questions that we felt were of most interest to parents, we also asked about the experiences of Parent Councils who had taken part in school inspection previously. We also asked if there should be a way for parents and carers to raise any concerns directly with the inspectorate, to feed into the assessment of risk when selecting for inspections, with 88% selecting strongly agree or agree. This does not necessarily mean that an individual concern raised should trigger an inspection, but if there is a clear pattern of concern from multiple people there should be a way this can be brought to the attention of the inspectorate._x000a_We also strongly feel that inspections should include school’s opportunity non-academic achievements and opportunities. This should highlight systems in place within the school that aid engagement and attendance, and activities that allow for creativity and prioritise children’s interests beyond academic subjects.                                                                                                                          Use of grades in inspection_x000a_•_x000a_Parents broadly agree that the current six-point scale should continue to be used, although if grades were no longer used, a clear written summary of strengths and areas of improvements would be the best option (87%). However, parents stress there should be better explanation of the grading system, or a numerical scale replacing the current iteration._x000a_Pre-inspection_x000a_•_x000a_Nearly all parents surveyed felt it was important or very important to gather views of parents and carers (98%) and children and young people (95%) prior to the inspection._x000a_•_x000a_Suggestions were made of how best to engage parents and carers prior to inspection, with surveying thought to be most effective. Some concerns highlighted included the need for ongoing feedback gathering, accessibility of engagement, and adequate provision for parents, carers and pupils to share feedback anonymously or privately._x000a_o ‘Should be ongoing. Currently, as a parent, I feel no engagement from school (child started S1 in August). No communication, no information re. new headteacher, no info re. parent council. I need a clear route to be able to express concerns at any time.’                               Telephone calls, meeting individually, focus groups, questionnaires. The important fact is that all information should be used and not just that of key areas they want to focus on.’"/>
    <x v="1"/>
    <x v="9"/>
    <x v="4"/>
    <x v="4"/>
    <x v="6"/>
    <x v="3"/>
    <x v="5"/>
    <s v="Respondents suggested more inclusive ways for children and young people to share their views, including art projects or presentations, conversations in small groups, and conversations at home with parents facilitating. Parents also stressed the importance of opportunities for views to be given anonymously, and that children should be selected randomly rather than pre-selected by the school._x000a_o_x000a_‘Allow for one to one conversations or anonymised written evidence without school or council representatives involved so children can make their experiences known directly without fear or favour.’_x000a_o_x000a_‘Allow for non verbal / creative/visual ways to communicate their views - such as art projects or photo stories. Quizzes about their school experience might be less formal than questionnaires and gamifies the engagement. Whiteboard or post its - in my work we use this for pulling ideas and experiences together into a cohesive narrative and increases/amplifies the voice of quieter individuals.’"/>
    <x v="6"/>
    <m/>
    <x v="5"/>
    <s v="Respondents also suggested improvements for parent/carer engagement, including dedicated information sessions and Q&amp;As, and utilising online platforms to gather feedback from a broad range of parents and carers. They also highlighted a desire to speak to inspectors individually or through questionnaires in order to have their voices heard._x000a_o  ‘Personal experience is that certain parents &quot;take over&quot; and have too much of a say. The group discussion was rushed and dominated by certain individuals. Inspectors should be given more time to speak with parents and perhaps on a 1-2-1 basis.’                                                ‘I think (particularly in our recent school inspection) the engagement was low and response rate to questionnaires were low. Engagement is low often in general, however I wonder if it could be a lack of understanding about what is happening during the inspection. I felt it all sounds very formal and that could deter lots of families.’_x000a_•_x000a_Those who took part in an inspection as part of the Parent Council also shared their views._x000a_o_x000a_‘It was good to be able to share thoughts and successes but I rather felt that the onus was on me as Chair too much. It would be good to get a wider view of parents thoughts and feedback. Perhaps a mandatory survey from a certain percentage of parents?’_x000a_o ‘Again I felt my meeting was very rushed, due to time pressure on the inspectors. There needs to be flexibility for working parents who have a PC role or wish to be part of the parent forum as not everyone can leave work to join in and this leads to an unbalanced response.’                                                                                                                                                                                                                                  Of the parents surveyed, 34% had been involved in a school inspection in the past, either as a member of the Parent Council or otherwise as a parent or carer whose views were sought. The remaining 66% had never been involved._x000a_•_x000a_There is a lack of understanding of the current inspection process, with two thirds (67%) answering ‘not well’, ‘not well at all’ or ‘don’t know’. The process of selecting schools for inspection is least likely to be understood, with only 18% responding that they understand very well or well. Parents and carers are most likely to understand who is involved in the inspection in the school, and the grades awarded as a result of the inspection (39%)."/>
    <x v="4"/>
    <x v="4"/>
    <x v="5"/>
    <s v="Nearly half of parents responding (49%) disagree with current inspection sampling approach, with a clear preference for a combined approach of a fixed cycle and additional inspections based on risk (70%). The majority (64%) feels schools should be inspected at least once every 5 years._x000a_•_x000a_The overwhelming majority of parents (88%) surveyed agree that there should be a way for parents and carers to raise concerns directly with the inspectorate, and that this should feed into assessment of risk when selecting schools for inspection."/>
    <x v="5"/>
    <x v="4"/>
    <x v="3"/>
    <x v="3"/>
    <x v="2"/>
    <x v="1"/>
    <x v="0"/>
    <x v="1"/>
    <x v="0"/>
    <m/>
    <x v="4"/>
    <x v="0"/>
    <x v="2"/>
    <x v="5"/>
    <x v="5"/>
    <x v="4"/>
    <x v="5"/>
    <x v="5"/>
    <x v="2"/>
    <x v="2"/>
    <x v="1"/>
    <x v="2"/>
    <x v="3"/>
    <x v="3"/>
    <x v="2"/>
    <x v="3"/>
    <x v="2"/>
    <x v="2"/>
    <x v="3"/>
    <x v="2"/>
    <x v="2"/>
    <x v="2"/>
    <x v="2"/>
    <x v="3"/>
    <x v="2"/>
    <x v="2"/>
    <x v="3"/>
    <x v="3"/>
    <x v="1"/>
    <x v="2"/>
    <x v="1"/>
    <x v="2"/>
    <x v="2"/>
    <x v="3"/>
    <x v="3"/>
    <x v="2"/>
    <x v="2"/>
    <x v="240"/>
    <x v="2"/>
    <x v="154"/>
    <x v="1"/>
    <x v="0"/>
    <x v="1"/>
    <x v="1"/>
    <x v="1"/>
    <x v="0"/>
    <m/>
    <m/>
    <m/>
    <m/>
    <m/>
    <m/>
    <m/>
    <m/>
    <m/>
    <m/>
    <m/>
    <m/>
    <m/>
    <m/>
    <m/>
    <x v="4"/>
    <x v="3"/>
    <m/>
    <s v="Organisation"/>
    <x v="1"/>
    <s v="Third sector, campaign group or support provider"/>
    <x v="19"/>
    <m/>
    <m/>
    <x v="0"/>
    <x v="0"/>
    <m/>
    <m/>
    <m/>
    <m/>
    <m/>
    <m/>
    <m/>
    <m/>
    <s v="Third sector "/>
    <m/>
    <s v="CONNECT"/>
    <m/>
    <s v="Publish response"/>
    <m/>
  </r>
  <r>
    <s v="TS3"/>
    <m/>
    <m/>
    <n v="2013"/>
    <s v="Much attention rightly continues to be focused on the credibility of the inspection regime and the extent to which it takes effective account of the realities of those working directly with pupils in classrooms. Without such credibility, inspection will never be able to command the highest possible levels of professional confidence of teachers and school leaders. While it is important that those with current leadership experience and professional inspectors continue to have a role in the inspection process, it is striking that very few inspectors are active classroom practitioners with recent and relevant experience of the classroom. This is in contrast to the Care Quality Commission and the HM Police and Fire Service inspection models, where the skills and experience of relevant practitioners are central to their inspection methodologies. The same principle should apply to the inspection of schools._x000a_The credibility of the inspection system also requires that those making potentially consequential judgements about schools are – and are seen to be – entirely disassociated from the schools they inspect. The role of the inspector in any effective system is to make judgements without fear or favour on the basis of the evidence before them."/>
    <x v="1"/>
    <x v="9"/>
    <x v="4"/>
    <x v="4"/>
    <x v="6"/>
    <x v="3"/>
    <x v="5"/>
    <s v="Children and young people should have improved opportunities to contribute to inspections. Their voices are essential for understanding how school policies and practices impact learners’ daily experiences, including around gender equality, inclusion, and safety. Increasing opportunities for pupil voices allows those children and young people with lived experience of issues such as gender based violence, discrimination on the basis of disability etc. to highlight issues that may not be apparent during engagement such as leadership discussions. This could include issues such as instances of bullying on the basis of protected characteristics, discriminatory language and/or practice and policies as well as barriers to participation in certain subjects or school activities. _x000a__x000a_Structured opportunities should ensure diverse voices are heard, including girls, boys, non-binary and trans pupils, as well as those from minority ethnic backgrounds and with disabilities. This ensures that findings reflect the experiences of all learners, not just the most confident or privileged. It is absolutely vital however that these opportunities be inclusive and safe, with clear protocols to protect confidentiality and prevent tokenism. Schools should actively support participation from underrepresented groups to avoid reinforcing existing inequalities."/>
    <x v="6"/>
    <s v="Staff perspectives are critical for understanding how policies and practices translate into everyday experiences. Teachers and other staff are often able to offer frontline experience as they are more likely to witness issues such as bullying on the basis of protected characteristics and will be aware of barriers to progression that may not be visible to senior leaders. _x000a__x000a_Gathering diverse staff voices ensures inspections reflect the whole school community, not just dominant perspectives, and promotes transparency and fairness. To avoid tokenism, these opportunities should be structured, confidential, and inclusive, ensuring staff feel safe to share concerns without fear of reprisal. This is particularly key where sensitive issues such as gender based violence are being addressed. _x000a__x000a_Opportunities for engagement must recognise and address imbalance in power dynamics, particularly for those with protected characteristics under the Equality Act 2010 (e.g., gender, race, disability, sexual orientation). Staff from underrepresented groups, such as women, minority ethnic staff, or LGBTQ+ staff, may feel less able to speak openly due to fear of repercussions or marginalisation. School trade union representatives should be involved to provide a context for staff who may be reticent to come forward and speak.                                                    Involving senior leaders in the inspection process strengthens inspections, provided that these discussions and observations explicitly include a focus on equality, diversity, and safeguarding. Having senior leaders involved creates the opportunity to:_x000a_•_x0009_Demonstrate leadership commitment to issues such as tackling gender inequality;_x000a_•_x0009_Ensure that a whole school approach is being taken to preventing and addressing instances of gender based violence by providing strategic leadership;_x000a_•_x0009_Ensuring that there is senior leadership accountability for how schools tackle issues such as gender inequality and gender based violence. _x000a__x000a_It is however essential to be cognisant of the fact that senior leadership in schools is often not representative of the wider workforce or pupil population. Research shows that white men are generally disproportionately represented in senior roles, while women, disabled people and minority ethnic groups remain underrepresented. This imbalance can unintentionally narrow the lens through which school culture, equality, and safeguarding are assessed. In order to address this potential for bias, discussions during inspection should:_x000a_•_x0009_Acknowledge gaps in representation and actively seek a diverse and intersectional range of voices and perspectives so that there is representation across all protected characteristics and socio-economic backgrounds_x000a_•_x0009_Actively interrogate leadership approaches to tackling issues such as gender inequality and gender based violence;_x000a_•_x0009_Ensure that a mainstreamed and holistic approach is taken which looks at all aspects of gender inequality, rather than a siloed approach that only addresses single elements (for example, targeting behavioural issues which leads to disproportionate impacts on female staff.) _x000a_•_x0009_Promote accountability for creating inclusive leadership pipelines and equitable opportunities for progression._x000a_"/>
    <x v="5"/>
    <s v="The perspectives of parents are vital for understanding how schools engage families and communities whilst upholding commitments to equality, inclusion, and safeguarding. However, these opportunities must be designed to recognise power dynamics and barriers to participation, particularly for those with protected characteristics or from marginalised communities. It should be recognised that parent voices often reflects dominant groups, while parents from minority ethnic backgrounds, single parents, those socio-economically disadvantaged backgrounds or those with disabilities may face barriers to engagement. Increased opportunities should actively include these voices._x000a_"/>
    <x v="4"/>
    <x v="4"/>
    <x v="5"/>
    <m/>
    <x v="5"/>
    <x v="4"/>
    <x v="3"/>
    <x v="3"/>
    <x v="2"/>
    <x v="1"/>
    <x v="0"/>
    <x v="1"/>
    <x v="0"/>
    <m/>
    <x v="4"/>
    <x v="397"/>
    <x v="2"/>
    <x v="5"/>
    <x v="5"/>
    <x v="4"/>
    <x v="5"/>
    <x v="5"/>
    <x v="2"/>
    <x v="2"/>
    <x v="1"/>
    <x v="2"/>
    <x v="3"/>
    <x v="3"/>
    <x v="2"/>
    <x v="3"/>
    <x v="2"/>
    <x v="2"/>
    <x v="3"/>
    <x v="2"/>
    <x v="2"/>
    <x v="2"/>
    <x v="2"/>
    <x v="3"/>
    <x v="2"/>
    <x v="2"/>
    <x v="3"/>
    <x v="3"/>
    <x v="1"/>
    <x v="2"/>
    <x v="1"/>
    <x v="2"/>
    <x v="2"/>
    <x v="3"/>
    <x v="3"/>
    <x v="2"/>
    <x v="2"/>
    <x v="241"/>
    <x v="2"/>
    <x v="0"/>
    <x v="1"/>
    <x v="0"/>
    <x v="1"/>
    <x v="1"/>
    <x v="1"/>
    <x v="0"/>
    <m/>
    <m/>
    <m/>
    <m/>
    <m/>
    <m/>
    <m/>
    <m/>
    <m/>
    <m/>
    <m/>
    <m/>
    <m/>
    <m/>
    <m/>
    <x v="4"/>
    <x v="3"/>
    <m/>
    <s v="Organisation"/>
    <x v="1"/>
    <s v="Third sector, campaign group or support provider"/>
    <x v="19"/>
    <m/>
    <m/>
    <x v="0"/>
    <x v="0"/>
    <m/>
    <m/>
    <m/>
    <m/>
    <m/>
    <m/>
    <m/>
    <m/>
    <s v="Third sector "/>
    <m/>
    <s v="Rape Crisis Scotland "/>
    <m/>
    <m/>
    <m/>
  </r>
  <r>
    <s v="TS4"/>
    <m/>
    <m/>
    <n v="2014"/>
    <s v="The Donaldson Trust welcomes the publication of His Majesty’s Inspectorate_x000a_of Education in Scotland’s (HMIE) paper on changes to school inspection. We_x000a_maintain an interest in this area from three perspectives: providers of school_x000a_education through our Grant-Aided Special School (GASS), SLC; as providers_x000a_of wellbeing services for neurodivergent young people disengaged with fulltime,_x000a_‘mainstream’ education, and as part of our ongoing engagements with_x000a_political and governmental stakeholders._x000a_In March 2025, Sensational Learning Centre (SLC), referred to as Donaldson’s_x000a_School in their report, was inspected as ‘Good’ across all of the assessed QIs_x000a_by Education Scotland. They noted that SLC has established an inclusive and_x000a_nurturing culture with teacher and practitioner teams’ strong understanding_x000a_of the social, emotional, communication and wellbeing needs of the children_x000a_and young people apparent. SLC’s Summarised Inspection Findings (SIF) are_x000a_available to view on HMIE’s website 1._x000a_Whilst we have spoken to most of the questions raised in the paper, we want_x000a_to underline five elements of our response; namely, that:_x000a_• Specialist schools be evaluated using a framework distinct from_x000a_that used with ‘mainstream’ schools_x000a_o Existing evaluation prioritises the traditional academic_x000a_standard over the holistic, inclusive success measures that are_x000a_central to our wellbeing focused approach to learning._x000a_o There must be a reduced reliance on academic achievement_x000a_as the basis for what constitutes a ‘good’ school._x000a_• Short-form inspection is discontinued, with each school inspection_x000a_following the full ‘long-form’ approach_x000a_o The short model does not offer schools adequate opportunities_x000a_to demonstrate their experiential, skills-based, and social-emotional learning provision, nor does it ensure their_x000a_evaluation against wellbeing-focused Quality Indicators; for_x000a_example, 3.1 – ensuring wellbeing, equality and inclusion._x000a_• Grading on the six-point scale (or any scales) is arbitrary,_x000a_counterproductive, and should be discontinued and replaced by a_x000a_statement on how effective the school is overall_x000a_o A school’s offer, especially specialist schools’, cannot be_x000a_distilled into a grade; and a single grade cannot convey the_x000a_work being done across QIs._x000a_• Greater emphasis be placed on the benefits of partnership working_x000a_and community connections in a future school inspection_x000a_framework_x000a_o The Donaldson Trust collaborates with a range of external_x000a_partners, including in delivery of our curriculum in SLC. We_x000a_regard these partnerships – ranging from equine therapists_x000a_and Rotary Club to local cafés, etc. – as essential to the social_x000a_development of all our pupils._x000a_• Ascertaining the views of the children / young people enrolled at a_x000a_school is the most important element of any inspection_x000a_o Amplifying neurodivergent voices sits at the heart of all that we_x000a_do at the Trust. Neurodivergent children and young people_x000a_should be enabled to feedback on their experience of learning_x000a_and evaluation in a way that suits their communication needs._x000a__x000a_1"/>
    <x v="1"/>
    <x v="9"/>
    <x v="0"/>
    <x v="1"/>
    <x v="1"/>
    <x v="1"/>
    <x v="0"/>
    <s v="Each member of the HMIE inspection team should be required (regardless of their education background, or lack thereof) to participate in neurodivergence awareness training. They should demonstrate understanding on:_x000a_• Social and communication differences common to many neurodivergent people’s lived experience_x000a_• The role neurodivergence plays in determining a person’s communication preferences_x000a_• How these factors can impact a neurodivergent learner’s experience of the classroom_x000a_• Existing data and trends related to the experiences of and outcomes for neurodivergent learners and others with ‘ASN’_x000a_In order for children and young people to meaningfully share their opinions, HMIE should engage with the school in advance to ascertain the specific communication preferences of the children and young people with whom they wish to engage. It is important to note that many will not wish to talk to their experiences; rather, they will prefer to communicate in writing or pictorial formats. This will be particularly true of the growing cohort of pupils in schools who are neurodivergent and whose views are critical in evaluating schools’ ASN provision and their equity and inclusion agenda._x000a_It is important, too, that pupils are given an information pack (that is available in easy-read, also) to allay any concerns or anxieties that they could have in respect of their participation._x000a_SLC, as a GASS, is not affiliated with a single local authority, nor does SLC take in pupils from only one authority. The role of local authority employees in the inspection process in the context of GASS needs further consideration._x000a_It is important to note the parents of neurodivergent children and young people are disproportionately likely to be neurodivergent themselves. In that context, appropriate consideration must be given to the communication preferences of parents &amp; guardians, including easy-read formatting and the opportunity to meet in-person to discuss a question."/>
    <x v="0"/>
    <m/>
    <x v="0"/>
    <m/>
    <x v="5"/>
    <x v="0"/>
    <x v="0"/>
    <m/>
    <x v="3"/>
    <x v="2"/>
    <x v="1"/>
    <x v="1"/>
    <x v="3"/>
    <x v="1"/>
    <x v="1"/>
    <x v="1"/>
    <x v="0"/>
    <m/>
    <x v="1"/>
    <x v="398"/>
    <x v="0"/>
    <x v="3"/>
    <x v="0"/>
    <x v="0"/>
    <x v="0"/>
    <x v="0"/>
    <x v="0"/>
    <x v="1"/>
    <x v="0"/>
    <x v="1"/>
    <x v="0"/>
    <x v="0"/>
    <x v="1"/>
    <x v="2"/>
    <x v="1"/>
    <x v="1"/>
    <x v="0"/>
    <x v="0"/>
    <x v="0"/>
    <x v="1"/>
    <x v="0"/>
    <x v="0"/>
    <x v="0"/>
    <x v="1"/>
    <x v="0"/>
    <x v="0"/>
    <x v="0"/>
    <x v="0"/>
    <x v="2"/>
    <x v="0"/>
    <x v="1"/>
    <x v="2"/>
    <x v="2"/>
    <x v="1"/>
    <x v="0"/>
    <x v="242"/>
    <x v="0"/>
    <x v="0"/>
    <x v="809"/>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m/>
    <s v="Language and content which reflects the context of the school"/>
    <s v="Clear summary of strengths and areas for development"/>
    <m/>
    <m/>
    <s v="Examples of effective practice"/>
    <m/>
    <m/>
    <m/>
    <m/>
    <x v="4"/>
    <x v="0"/>
    <m/>
    <s v="Organisation"/>
    <x v="1"/>
    <s v="Third sector, campaign group or support provider"/>
    <x v="19"/>
    <m/>
    <m/>
    <x v="0"/>
    <x v="0"/>
    <m/>
    <m/>
    <m/>
    <m/>
    <m/>
    <m/>
    <m/>
    <m/>
    <s v="Third sector "/>
    <m/>
    <s v="Donaldson Trust "/>
    <m/>
    <m/>
    <m/>
  </r>
  <r>
    <s v="TS5"/>
    <m/>
    <m/>
    <n v="2015"/>
    <s v="(also Appendix A - needs redacting)                                                                                                                                                                                                 As a charity supporting hundreds of autistic and neurodivergent children and families across Scotland, STAND is deeply concerned by the patterns we have identified across multiple recent inspection reports. These reports consistently use language that frames distress as behaviour, emphasises conformity (“appropriate eye contact”, “appropriate body language”, “good listening”), and places responsibility on children rather than on the learning environment. In very small schools; such as Stenton Primary, with under 25 pupils. This also creates a serious risk of individual children being identifiable from inspection comments._x000a__x000a_These examples illustrate why inspection reform cannot simply adjust processes; it must directly address how Education Scotland understands and evaluates neurodivergent children. Without explicit safeguards built into the framework, inspection reports will continue to reinforce outdated expectations, contradict NAIT key messages, undermine inclusive practice, and risk causing real harm to the children being written about._x000a__x000a_STAND has already raised these concerns formally with the Cabinet Secretary for Education because the stakes are too high for children and families. A reformed inspection system must ensure rights-based, neuroaffirming practice is embedded at every level; from how data is gathered, to how children are prepared, to how findings are reported._x000a__x000a_We urge Education Scotland to adopt a framework that is transparent, inclusive, neuroaffirming, and explicitly aligned with national guidance and children’s rights. Scotland has the opportunity to build an inspection system that genuinely protects and supports its most vulnerable learners. We hope this consultation leads to meaningful, structural change."/>
    <x v="1"/>
    <x v="9"/>
    <x v="3"/>
    <x v="3"/>
    <x v="4"/>
    <x v="5"/>
    <x v="0"/>
    <s v="To meaningfully include all children, particularly autistic and neurodivergent learners; inspections must use multiple, accessible, low-pressure methods that do not rely on confidence, speech, or masking._x000a_Approaches should include:_x000a_1. Multiple communication options_x000a_visual supports written responses typing_x000a_drawings AAC_x000a_recorded responses choosing emojis or symbols_x000a_“choose your preference” menus_x000a__x000a_This prevents reliance on verbal, face-to-face communication and this supports UNCRC Article 12 (right to express views in their preferred way).                                                                           2._x0009_One-to-one or small, trusted-adult supported conversations_x000a_Learners should be able to:_x000a__x000a_speak only with someone they trust avoid group settings_x000a_speak privately without teachers present access breaks and movement_x000a_This reduces masking and social pressure._x000a__x000a_This meets UNCRC Article 3 (best interests) and Article 23 (supporting disabled children’s needs)._x000a__x000a_3._x0009_Allow children to opt out without penalty_x000a_Autistic learners often mask under pressure. The right to say “no” to speaking with inspectors must be explicit and respected._x000a__x000a_4._x0009_Provide questions in advance_x000a_Learners should receive questions:_x000a_in writing_x000a_in easy-read format with visual supports_x000a_with plenty of time to prepare                                                                                                                                           This aligns with NAIT principles of predictability and reduced anxiety and supports the Education (Scotland) Act 2005 duty to evaluate whether schools meet the needs of all learners and reduce distress._x000a__x000a_5._x0009_Inspectors must be trained in neuroaffirming communication_x000a__x000a_Inspectors must understand:_x000a__x000a_no expectation of eye contact autistic communication differences pacing, processing time, silence the impact of masking_x000a_sensory needs_x000a_Without this, children’s voices cannot be meaningfully captured._x000a__x000a_6._x0009_Sensory-friendly spaces for conversa     tions_x000a__x000a_Children should be able to speak:_x000a_in quiet rooms_x000a_with movement breaks with sensory supports_x000a_without fluorescent lights or noisy corridors                                                                                                                                  This supports disabled children’s access rights under UNCRC Article 23                                               7._x0009_Anonymous, quick, low-demand formats_x000a_Examples:_x000a_thumbs-up/down traffic-light cards choosing from options sticky-note feedback_x000a_short digital questionnaires with symbols_x000a__x000a_These are safer for many ND young people._x000a__x000a__x000a_8._x0009_Use adults who understand ND communication_x000a_Inspectors should partner with:_x000a_autistic adults neurodiversity practitioners ASN specialists_x000a_This ensures questions are culturally safe and free from behaviourist or masking expectations.                                                                                                                                                                                                                  Summary_x000a_Children and young people; especially autistic and neurodivergent pupils, can only meaningfully contribute to inspections when:                                                                                                                   communication options are accessible, interactions are low-pressure and choice-led,_x000a_inspectors are trained in NAIT and neuroaffirming practice, and children have control over how they share their views._x000a_These approaches allow all children, including autistic and neurodivergent learners, to express their views safely and authentically. This ensures inspections comply with UNCRC Articles 3, 12 and 23, and with the Education (Scotland) Act 2005 duty to evaluate how well schools meet the needs of every learner._x000a_"/>
    <x v="1"/>
    <s v="Some school staff have important insights into the barriers faced by autistic and neurodivergent learners, including unmet needs, sensory stressors, and the impact of behaviourist approaches. Staff must be able to share these views safely, confidentially and without fear of repercussion. Their input should focus on identifying needs, rights concerns and environmental barriers, rather than reinforcing compliance-based interpretations of behaviour."/>
    <x v="0"/>
    <s v="Parents and carers, particularly those of autistic and neurodivergent children, are often already exhausted from navigating support systems. Many parents are also neurodivergent themselves and need inspection processes that are simple, accessible and low-pressure. Opportunities to contribute should therefore be offered in flexible formats, including written or digital submissions, anonymous options, and one-to-one conversations at times that suit families. Parents must be able to share concerns safely and without fear of repercussions. Inspectors should actively seek the voices of families of children with ASN and interpret their views through a rights-based approach, including UNCRC and the Equality Act."/>
    <x v="3"/>
    <x v="0"/>
    <x v="0"/>
    <s v="Inspections should take place at least every five years, and this should be treated as a minimum, not a target. Long gaps between inspections mean that harmful or outdated approaches can continue unchecked, including behaviourist practices, raised behaviour expectations and_x000a_non-NAIT-aligned interpretations of autistic communication._x000a__x000a_The NAIT document referred to is the NAIT Key Messages for Primary School Staff, Scotland’s national guidance on best practice for supporting autistic learners. It states clearly that autistic children should not be judged on eye contact, body language, facial expression, “good listening”, or behaviour compliance, and that distress should not be viewed as “challenging behaviour”._x000a__x000a_However, many recent inspection reports contradict this guidance. Inspectors continue to praise “appropriate eye contact” and “appropriate body language”, describe autistic distress as “dysregulated behaviour”, and emphasise compliance, “good behaviour” and “remaining on task”. These approaches risk encouraging masking, misunderstanding distress, and overlooking unmet needs._x000a__x000a_More frequent inspections are necessary to ensure alignment with NAIT guidance and to protect children’s rights under the UNCRC, the Equality Act, and the Education (Scotland) Act 2005, particularly the duty to evaluate how well schools meet the needs of every learner. A five-year maximum gap is essential to identify issues early and prevent harm to autistic and neurodivergent children."/>
    <x v="1"/>
    <x v="1"/>
    <x v="1"/>
    <x v="1"/>
    <x v="1"/>
    <x v="1"/>
    <x v="0"/>
    <x v="1"/>
    <x v="0"/>
    <s v="If grades are removed, inspection reports should instead provide clear, evidence-based narrative evaluations that show how well a school is meeting the needs of all learners, with a particular focus on groups who are most affected by current reporting styles, including autistic and neurodivergent children._x000a_To achieve this, inspection reports must include a dedicated section evaluating the school’s practice for autistic and neurodivergent learners, with explicit reference to:_x000a_NAIT Key Messages for Primary School Staff UNCRC (Articles 3, 12 and 23)_x000a_Education (Scotland) Act 2005 Equality Act 2010 (anticipatory duties)_x000a_Recent inspection reports across Scotland (see Appendix A) show repeated patterns of language and judgment that do not align with NAIT or rights-based practice. Examples include references to:_x000a_“appropriate eye contact” “appropriate body language”_x000a_“listening well and maintaining attention” raising expectations of “behaviour”_x000a_describing potentially autistic distress as “disruptive behaviour” or “dysregulation”                      These kinds of statements demonstrate a behaviour-first, non-neuroaffirming lens, and risk encouraging masking, misunderstanding autistic communication, and overshadowing unmet needs. They also contradict the NAIT position that autistic communication should not be judged against neurotypical norms._x000a__x000a_Therefore, without grades, inspection quality should be demonstrated through specific narrative analysis addressing:_x000a__x000a_whether NAIT guidance is being followed_x000a_how autistic communication is understood and supported_x000a_whether emotional distress is interpreted in a rights-based, not behavioural, frame how sensory environment and demand-level adjustments are implemented_x000a_how co-regulation approaches are used_x000a_how anticipatory duties under the Equality Act are embedded_x000a_how children’s rights (UNCRC Articles 3, 12 &amp; 23) are upheld in everyday practice_x000a__x000a_Requiring this level of detail would:_x000a__x000a_provide a more accurate and meaningful picture of how well a school supports all learners_x000a_reduce the risk of harmful or outdated language being used (as demonstrated in Appendix A)_x000a_ensure that autistic children’s needs and rights are visible, not lost within broad, generic statements_x000a_align inspection practice with current national guidance and Scotland’s commitment to children’s rights_x000a__x000a_This approach would allow the public, families, and local authorities to understand the real quality of education in a school; not through grades, but through transparent, rights-based, neuroaffirming evaluation."/>
    <x v="3"/>
    <x v="399"/>
    <x v="3"/>
    <x v="0"/>
    <x v="0"/>
    <x v="0"/>
    <x v="0"/>
    <x v="0"/>
    <x v="1"/>
    <x v="1"/>
    <x v="3"/>
    <x v="0"/>
    <x v="0"/>
    <x v="1"/>
    <x v="1"/>
    <x v="4"/>
    <x v="0"/>
    <x v="0"/>
    <x v="2"/>
    <x v="3"/>
    <x v="0"/>
    <x v="0"/>
    <x v="1"/>
    <x v="1"/>
    <x v="1"/>
    <x v="0"/>
    <x v="0"/>
    <x v="4"/>
    <x v="2"/>
    <x v="1"/>
    <x v="0"/>
    <x v="1"/>
    <x v="0"/>
    <x v="0"/>
    <x v="0"/>
    <x v="0"/>
    <x v="1"/>
    <x v="243"/>
    <x v="0"/>
    <x v="155"/>
    <x v="810"/>
    <x v="1"/>
    <x v="0"/>
    <x v="0"/>
    <x v="1"/>
    <x v="1"/>
    <s v="Recommendations for improvement"/>
    <s v="Clear explanation of what the school / local authority / proprietor of independent schools is expected to do next"/>
    <s v="Indication of the support needed to make improvements"/>
    <s v="Any planned follow-up activity by HM Inspectors"/>
    <s v="Other (please comment in the box below)"/>
    <s v="Inspection reports must present information in a way that is accurate, safe and ethical for the children being described. Our review of recent inspection reports across Scotland (see Appendix) shows recurring patterns of wording that risk misrepresenting children’s needs, pathologising normal neurodivergent behaviour, and—particularly in very small schools, potentially identifying individual pupils. Reports that describe children’s “dysregulated behaviour”, “lack of eye contact”, or “low-level disruption”, or that imply blame or deficit, not only fail to support improvement but can be distressing or harmful when shared publicly._x000a_For inspection reports to be genuinely useful, they must demonstrate a rights-based understanding of children’s experiences and avoid language that labels, shames, or indirectly singles out specific children. A report is only helpful if the findings are expressed safely, proportionately, and in a way that reflects children’s dignity, context, and communication differences."/>
    <m/>
    <s v="Clear summary of strengths and areas for development"/>
    <m/>
    <m/>
    <m/>
    <s v="Recommendations for improvement"/>
    <m/>
    <s v="Indication of the support needed to make improvement"/>
    <m/>
    <x v="2"/>
    <x v="0"/>
    <s v="As a charity supporting hundreds of autistic and neurodivergent children and families, STAND believes that the nature and frequency of follow-up should depend on the quality and safety of the provision identified in the inspection. However, recent inspections across Scotland have shown deeply concerning patterns in how inspectors interpret and report on autistic communication, distress, sensory needs and behaviour._x000a_Across the reports we reviewed (see Appendix), we found repeated use of phrases such as “appropriate eye contact”, “listening well”, “low-level disruptive behaviours”, and commentary about individual children’s regulation in very small schools where children could be easily identifiable. These indicate widespread non-alignment with NAIT guidance, rights-based practice and the Equality Act’s anticipatory duties. None of the reports demonstrated meaningful evaluation of neurodivergent children’s experiences._x000a__x000a_Because of this, a simple one-off inspection, even when strengths and weaknesses are identified—is not enough. Follow-up must be required whenever a report raises concerns about inclusion, children’s rights, or how the school understands and responds to neurodivergent learners. This is essential to protect children and ensure that inspection does not unintentionally legitimise harmful practice._x000a__x000a_STAND has written to the Cabinet Secretary for Education outlining these concerns. A strengthened system of follow-up, particularly where reports contain language or judgements inconsistent with national guidance, would be a crucial step in restoring confidence that inspections safeguard rather than risk children’s wellbeing."/>
    <s v="Organisation"/>
    <x v="1"/>
    <s v="Third sector, campaign group or support provider"/>
    <x v="19"/>
    <m/>
    <m/>
    <x v="0"/>
    <x v="0"/>
    <m/>
    <m/>
    <m/>
    <m/>
    <m/>
    <m/>
    <m/>
    <m/>
    <s v="Third sector "/>
    <m/>
    <s v="Stronger Together for Autism and Neurodivergence (STAND)"/>
    <m/>
    <s v="Publish response"/>
    <m/>
  </r>
  <r>
    <s v="TS6"/>
    <m/>
    <s v="a"/>
    <n v="462"/>
    <m/>
    <x v="1"/>
    <x v="9"/>
    <x v="4"/>
    <x v="4"/>
    <x v="6"/>
    <x v="3"/>
    <x v="5"/>
    <m/>
    <x v="6"/>
    <m/>
    <x v="5"/>
    <m/>
    <x v="4"/>
    <x v="4"/>
    <x v="5"/>
    <m/>
    <x v="5"/>
    <x v="4"/>
    <x v="3"/>
    <x v="3"/>
    <x v="2"/>
    <x v="1"/>
    <x v="0"/>
    <x v="1"/>
    <x v="0"/>
    <m/>
    <x v="4"/>
    <x v="0"/>
    <x v="2"/>
    <x v="5"/>
    <x v="5"/>
    <x v="4"/>
    <x v="5"/>
    <x v="5"/>
    <x v="2"/>
    <x v="2"/>
    <x v="1"/>
    <x v="2"/>
    <x v="0"/>
    <x v="1"/>
    <x v="1"/>
    <x v="2"/>
    <x v="0"/>
    <x v="0"/>
    <x v="0"/>
    <x v="0"/>
    <x v="0"/>
    <x v="1"/>
    <x v="0"/>
    <x v="0"/>
    <x v="0"/>
    <x v="0"/>
    <x v="0"/>
    <x v="0"/>
    <x v="0"/>
    <x v="1"/>
    <x v="0"/>
    <x v="1"/>
    <x v="1"/>
    <x v="2"/>
    <x v="2"/>
    <x v="1"/>
    <x v="0"/>
    <x v="244"/>
    <x v="2"/>
    <x v="0"/>
    <x v="1"/>
    <x v="0"/>
    <x v="1"/>
    <x v="1"/>
    <x v="1"/>
    <x v="0"/>
    <m/>
    <m/>
    <m/>
    <m/>
    <m/>
    <m/>
    <m/>
    <m/>
    <m/>
    <m/>
    <m/>
    <m/>
    <m/>
    <m/>
    <m/>
    <x v="4"/>
    <x v="3"/>
    <m/>
    <s v="Organisation"/>
    <x v="1"/>
    <s v="Third sector, campaign group or support provider"/>
    <x v="19"/>
    <s v="Not Answered"/>
    <m/>
    <x v="0"/>
    <x v="0"/>
    <m/>
    <m/>
    <m/>
    <m/>
    <m/>
    <s v="Third Sector"/>
    <m/>
    <m/>
    <s v="Other, please state:"/>
    <s v="Third sector/charity"/>
    <s v="Zero Tolerance"/>
    <s v="Zero Tolerance is Scotland's expert organisation working to prevent men's violence against women and girls. We tackle the root cause: gender inequality. _x000a__x000a_Our related work:_x000a_- https://www.zerotolerance.org.uk/policy-work/Misogyny-and-VAWG-in-schools---evidence-Nov-24.pdf/_x000a_- https://www.zerotolerance.org.uk/policy-work/Consultation-on-draft-Statutory-Guidance-on-the-Delivery-of-Relationships-Sexual-Health-and-Parenthood-RSHP-Education-in-Scottish-Schools.pdf/_x000a_- https://www.zerotolerance.org.uk/girls-rights-are-human-rights/"/>
    <s v="Publish response"/>
    <s v="ANON-E7Y6-NX3P-M"/>
  </r>
  <r>
    <s v="TS7"/>
    <m/>
    <s v="a"/>
    <n v="696"/>
    <m/>
    <x v="1"/>
    <x v="9"/>
    <x v="2"/>
    <x v="1"/>
    <x v="1"/>
    <x v="2"/>
    <x v="0"/>
    <s v="Closed social media site_x000a_Informal discussions around an art project/task/sport - sat alongside them_x000a_Kahoot or a similar fun quiz"/>
    <x v="1"/>
    <s v="Drop in opportunity during the day_x000a_Dop box for comments"/>
    <x v="3"/>
    <s v="Drop box for comments_x000a_Drop in session at the end of the first few days"/>
    <x v="0"/>
    <x v="0"/>
    <x v="3"/>
    <s v="Every three years"/>
    <x v="0"/>
    <x v="0"/>
    <x v="4"/>
    <x v="0"/>
    <x v="3"/>
    <x v="0"/>
    <x v="0"/>
    <x v="1"/>
    <x v="0"/>
    <m/>
    <x v="2"/>
    <x v="400"/>
    <x v="1"/>
    <x v="1"/>
    <x v="0"/>
    <x v="0"/>
    <x v="0"/>
    <x v="1"/>
    <x v="0"/>
    <x v="6"/>
    <x v="5"/>
    <x v="0"/>
    <x v="2"/>
    <x v="1"/>
    <x v="0"/>
    <x v="2"/>
    <x v="0"/>
    <x v="0"/>
    <x v="0"/>
    <x v="0"/>
    <x v="1"/>
    <x v="0"/>
    <x v="1"/>
    <x v="1"/>
    <x v="1"/>
    <x v="0"/>
    <x v="2"/>
    <x v="0"/>
    <x v="2"/>
    <x v="1"/>
    <x v="0"/>
    <x v="1"/>
    <x v="0"/>
    <x v="2"/>
    <x v="2"/>
    <x v="0"/>
    <x v="1"/>
    <x v="0"/>
    <x v="0"/>
    <x v="0"/>
    <x v="811"/>
    <x v="1"/>
    <x v="0"/>
    <x v="0"/>
    <x v="0"/>
    <x v="1"/>
    <s v="Recommendations for improvement"/>
    <s v="Clear explanation of what the school / local authority / proprietor of independent schools is expected to do next"/>
    <m/>
    <s v="Any planned follow-up activity by HM Inspectors"/>
    <m/>
    <m/>
    <s v="Language and content which reflects the context of the school"/>
    <s v="Clear summary of strengths and areas for development"/>
    <m/>
    <m/>
    <s v="Examples of effective practice"/>
    <m/>
    <m/>
    <m/>
    <m/>
    <x v="0"/>
    <x v="1"/>
    <m/>
    <s v="Organisation"/>
    <x v="1"/>
    <s v="Third sector, campaign group or support provider"/>
    <x v="19"/>
    <s v="Other, please state:"/>
    <s v="Independent Education and Social Care Company"/>
    <x v="0"/>
    <x v="1"/>
    <s v="Primary"/>
    <s v="Private Sector"/>
    <m/>
    <s v="Secondary"/>
    <s v="Tertiary (Further / Higher Education)"/>
    <m/>
    <m/>
    <m/>
    <s v="Other, please state:"/>
    <s v="Education and social care provider"/>
    <s v="Care Tech"/>
    <s v="Senior leaders from operations and support services"/>
    <s v="Publish response"/>
    <s v="ANON-E7Y6-NXJV-H"/>
  </r>
  <r>
    <s v="TS8"/>
    <m/>
    <s v="a"/>
    <n v="787"/>
    <m/>
    <x v="1"/>
    <x v="9"/>
    <x v="4"/>
    <x v="4"/>
    <x v="6"/>
    <x v="3"/>
    <x v="0"/>
    <s v="One topic which children and young people should be asked about is the extent to which they feel their school is a sustainable learning setting in terms of curriculum, culture, community, and campus. They should also be asked about their opportunities to actively engage with environmental issues through interdisciplinary and outdoor learning. Children and young people should be engaged as co-designers of the new inspection plan, as recommended by the Putting Learners at the Centre report. Young people should also be included in the Chief Inspector’s Advisory Council. 2022 research from the Children's Parliament shows that young people are calling for better climate and nature education."/>
    <x v="0"/>
    <m/>
    <x v="5"/>
    <m/>
    <x v="4"/>
    <x v="4"/>
    <x v="5"/>
    <m/>
    <x v="5"/>
    <x v="4"/>
    <x v="3"/>
    <x v="3"/>
    <x v="2"/>
    <x v="1"/>
    <x v="0"/>
    <x v="1"/>
    <x v="0"/>
    <m/>
    <x v="4"/>
    <x v="0"/>
    <x v="2"/>
    <x v="5"/>
    <x v="0"/>
    <x v="0"/>
    <x v="1"/>
    <x v="1"/>
    <x v="1"/>
    <x v="0"/>
    <x v="6"/>
    <x v="0"/>
    <x v="1"/>
    <x v="1"/>
    <x v="0"/>
    <x v="4"/>
    <x v="0"/>
    <x v="0"/>
    <x v="2"/>
    <x v="3"/>
    <x v="0"/>
    <x v="1"/>
    <x v="1"/>
    <x v="1"/>
    <x v="0"/>
    <x v="1"/>
    <x v="4"/>
    <x v="4"/>
    <x v="3"/>
    <x v="5"/>
    <x v="2"/>
    <x v="1"/>
    <x v="0"/>
    <x v="2"/>
    <x v="0"/>
    <x v="0"/>
    <x v="0"/>
    <x v="245"/>
    <x v="2"/>
    <x v="0"/>
    <x v="1"/>
    <x v="0"/>
    <x v="1"/>
    <x v="1"/>
    <x v="1"/>
    <x v="0"/>
    <m/>
    <m/>
    <m/>
    <m/>
    <m/>
    <m/>
    <m/>
    <m/>
    <m/>
    <m/>
    <m/>
    <m/>
    <m/>
    <m/>
    <m/>
    <x v="4"/>
    <x v="4"/>
    <s v="In addition to incorporating Learning for Sustainability into the standard inspection framework, we urge the HM Inspectors to conduct a national thematic inspection on Learning for Sustainability, in line with action no.7 of the Target 2030 Learning for Sustainability Action Plan"/>
    <s v="Organisation"/>
    <x v="1"/>
    <s v="Third sector, campaign group or support provider"/>
    <x v="19"/>
    <s v="Child / Young Person"/>
    <m/>
    <x v="0"/>
    <x v="0"/>
    <s v="Primary"/>
    <m/>
    <s v="Public Sector"/>
    <s v="Secondary"/>
    <m/>
    <m/>
    <m/>
    <m/>
    <s v="Other, please state:"/>
    <s v="Youth-led campaign"/>
    <s v="Teach the Future"/>
    <s v="We conducted research by reviewing reports by other institutions, such as &quot;Learning for Sustainability: young people and practitioner perspectives (2023)&quot;. We also engaged, through meetings and panel discussions, with young people, teachers and other stakeholders across Scotland to gather their views."/>
    <s v="Publish response"/>
    <s v="ANON-E7Y6-NXW9-1"/>
  </r>
  <r>
    <s v="TS9"/>
    <m/>
    <s v="a"/>
    <n v="1060"/>
    <m/>
    <x v="1"/>
    <x v="9"/>
    <x v="4"/>
    <x v="4"/>
    <x v="6"/>
    <x v="3"/>
    <x v="5"/>
    <m/>
    <x v="6"/>
    <m/>
    <x v="5"/>
    <m/>
    <x v="4"/>
    <x v="4"/>
    <x v="5"/>
    <m/>
    <x v="5"/>
    <x v="4"/>
    <x v="3"/>
    <x v="3"/>
    <x v="2"/>
    <x v="1"/>
    <x v="0"/>
    <x v="1"/>
    <x v="0"/>
    <m/>
    <x v="4"/>
    <x v="0"/>
    <x v="2"/>
    <x v="5"/>
    <x v="5"/>
    <x v="4"/>
    <x v="5"/>
    <x v="5"/>
    <x v="2"/>
    <x v="2"/>
    <x v="1"/>
    <x v="2"/>
    <x v="3"/>
    <x v="3"/>
    <x v="2"/>
    <x v="3"/>
    <x v="2"/>
    <x v="2"/>
    <x v="3"/>
    <x v="2"/>
    <x v="2"/>
    <x v="2"/>
    <x v="2"/>
    <x v="3"/>
    <x v="2"/>
    <x v="2"/>
    <x v="3"/>
    <x v="3"/>
    <x v="1"/>
    <x v="2"/>
    <x v="1"/>
    <x v="2"/>
    <x v="2"/>
    <x v="3"/>
    <x v="3"/>
    <x v="2"/>
    <x v="2"/>
    <x v="246"/>
    <x v="2"/>
    <x v="0"/>
    <x v="1"/>
    <x v="0"/>
    <x v="1"/>
    <x v="1"/>
    <x v="1"/>
    <x v="0"/>
    <m/>
    <m/>
    <m/>
    <m/>
    <m/>
    <m/>
    <m/>
    <m/>
    <m/>
    <m/>
    <m/>
    <m/>
    <m/>
    <m/>
    <m/>
    <x v="4"/>
    <x v="3"/>
    <m/>
    <s v="Organisation"/>
    <x v="1"/>
    <s v="Third sector, campaign group or support provider"/>
    <x v="19"/>
    <s v="Not Answered"/>
    <s v="Policy Officer"/>
    <x v="0"/>
    <x v="0"/>
    <m/>
    <m/>
    <m/>
    <m/>
    <m/>
    <s v="Third Sector"/>
    <m/>
    <m/>
    <s v="Other, please state:"/>
    <s v="Environmental Education Charity"/>
    <s v="Field Studies Council"/>
    <s v="Field Studies Council is an environmental education charity. We aim to inspire everyone to be curious, knowledgeable, passionate and caring about our environment. Founded in 1943, our mission is to create outstanding opportunities for everyone to learn about the natural world. _x000a__x000a_We are probably best known for providing residential and day field trips for those studying biology and geography but actually, we welcome people of all ages, abilities and levels of experience onto our wide range of natural history courses. We have a network of centres, including one in Scotland where we welcome Scottish learners following Curriculum for Excellence courses or looking for adventure activities."/>
    <s v="Publish response"/>
    <s v="ANON-E7Y6-N4SC-3"/>
  </r>
  <r>
    <s v="TT1"/>
    <m/>
    <s v="a"/>
    <n v="928"/>
    <m/>
    <x v="1"/>
    <x v="10"/>
    <x v="2"/>
    <x v="0"/>
    <x v="0"/>
    <x v="0"/>
    <x v="4"/>
    <m/>
    <x v="5"/>
    <m/>
    <x v="4"/>
    <m/>
    <x v="0"/>
    <x v="0"/>
    <x v="1"/>
    <m/>
    <x v="0"/>
    <x v="3"/>
    <x v="0"/>
    <x v="0"/>
    <x v="3"/>
    <x v="1"/>
    <x v="0"/>
    <x v="1"/>
    <x v="1"/>
    <s v="Continue to use the 6 point scale and in addition - provide _x000a_clear written summary explaining the strengths and areas for improvement_x000a_ statement about how effective the school is overall_x000a_ statement showing how confident inspectors are that the school can keep improving"/>
    <x v="0"/>
    <x v="0"/>
    <x v="1"/>
    <x v="0"/>
    <x v="0"/>
    <x v="0"/>
    <x v="0"/>
    <x v="0"/>
    <x v="1"/>
    <x v="0"/>
    <x v="2"/>
    <x v="0"/>
    <x v="0"/>
    <x v="0"/>
    <x v="0"/>
    <x v="0"/>
    <x v="0"/>
    <x v="1"/>
    <x v="1"/>
    <x v="1"/>
    <x v="1"/>
    <x v="1"/>
    <x v="0"/>
    <x v="0"/>
    <x v="1"/>
    <x v="0"/>
    <x v="1"/>
    <x v="0"/>
    <x v="2"/>
    <x v="1"/>
    <x v="0"/>
    <x v="1"/>
    <x v="0"/>
    <x v="0"/>
    <x v="2"/>
    <x v="0"/>
    <x v="1"/>
    <x v="0"/>
    <x v="0"/>
    <x v="0"/>
    <x v="812"/>
    <x v="1"/>
    <x v="0"/>
    <x v="0"/>
    <x v="0"/>
    <x v="1"/>
    <s v="Recommendations for improvement"/>
    <s v="Clear explanation of what the school / local authority / proprietor of independent schools is expected to do next"/>
    <s v="Indication of the support needed to make improvements"/>
    <s v="Any planned follow-up activity by HM Inspectors"/>
    <m/>
    <s v="Definitely to include inspection grades"/>
    <m/>
    <s v="Clear summary of strengths and areas for development"/>
    <m/>
    <s v="Clear explanation of any inspection grades if these are part of the inspection"/>
    <m/>
    <s v="Recommendations for improvement"/>
    <m/>
    <m/>
    <m/>
    <x v="0"/>
    <x v="2"/>
    <m/>
    <s v="Organisation"/>
    <x v="1"/>
    <s v="Think tank, consultancy or academia "/>
    <x v="29"/>
    <s v="Not Answered"/>
    <m/>
    <x v="0"/>
    <x v="0"/>
    <m/>
    <m/>
    <m/>
    <m/>
    <m/>
    <m/>
    <m/>
    <m/>
    <s v="Other, please state:"/>
    <s v="Educational Consultancy made up of  experienced school leaders"/>
    <s v="Cor ad Cor"/>
    <s v="We have worked extensively with school leaders across Scotland in preparation for inspection and in leadership development. _x000a__x000a_The heart of inspections should be professional dialogue between inspectors, school leaders, and the local authority.  This dialogue should be carried out with professionalism, courtesy, empathy, and respect while adhering to the standards expected based on statutory requirements and agreed quality indicators. _x000a_It is important that inspection is viewed by all as a key moment in the life of the school.  All staff should be on their mettle for an inspection but no one should be overwrought or under undue pressure."/>
    <s v="Publish response"/>
    <s v="ANON-E7Y6-NXZJ-N"/>
  </r>
  <r>
    <s v="TT2"/>
    <m/>
    <s v="a"/>
    <n v="963"/>
    <m/>
    <x v="1"/>
    <x v="10"/>
    <x v="4"/>
    <x v="4"/>
    <x v="6"/>
    <x v="3"/>
    <x v="5"/>
    <m/>
    <x v="6"/>
    <m/>
    <x v="5"/>
    <m/>
    <x v="4"/>
    <x v="4"/>
    <x v="5"/>
    <s v="The number of permanent inspectors should be reduced and the number of seconded inspectors increased.  Removal from the everyday reality of classrooms and schools warps the perception of what may appear to be a viable strategy versus what actually achieves a positive outcome.  Inspectors need current experience of today’s young people and the realities of current classroom life. The existing balance between those inspectors with recent classroom experience and those with inspectorial expertise should be amended in favour of classroom experience.  The use of lay inspectors is questionable and should be retained only if there is evidence of positive impact."/>
    <x v="5"/>
    <x v="4"/>
    <x v="3"/>
    <x v="3"/>
    <x v="2"/>
    <x v="1"/>
    <x v="0"/>
    <x v="1"/>
    <x v="0"/>
    <s v="An audit process of HMIe gradings should be created and its findings publicised.  The danger of socio-economic status having an impact on school gradings is ever present.  A robust analysis of school gradings could assure the public and the teaching profession that no such impact exists.  Or if it does, take steps to rectify the situation.  If it is not already standard practice within HIMe to audit individual inspector outcomes, then that too should be introduced.  The notion of tough inspectors versus soft inspectors should not arise in a professional inspection regime"/>
    <x v="4"/>
    <x v="0"/>
    <x v="2"/>
    <x v="5"/>
    <x v="5"/>
    <x v="4"/>
    <x v="5"/>
    <x v="5"/>
    <x v="2"/>
    <x v="2"/>
    <x v="1"/>
    <x v="2"/>
    <x v="3"/>
    <x v="3"/>
    <x v="2"/>
    <x v="3"/>
    <x v="2"/>
    <x v="2"/>
    <x v="3"/>
    <x v="2"/>
    <x v="2"/>
    <x v="2"/>
    <x v="2"/>
    <x v="3"/>
    <x v="2"/>
    <x v="2"/>
    <x v="3"/>
    <x v="3"/>
    <x v="1"/>
    <x v="2"/>
    <x v="1"/>
    <x v="2"/>
    <x v="2"/>
    <x v="3"/>
    <x v="3"/>
    <x v="2"/>
    <x v="2"/>
    <x v="247"/>
    <x v="2"/>
    <x v="0"/>
    <x v="1"/>
    <x v="0"/>
    <x v="1"/>
    <x v="1"/>
    <x v="1"/>
    <x v="0"/>
    <m/>
    <m/>
    <m/>
    <m/>
    <m/>
    <s v="The introduction of individual pupil progress measures based on reliable, objective data, is essential.  There can be no reliable measure of teacher or school performance without them.  Teachers who have worked in schools serving varying communities are acutely aware of the impact of prior attainment and attitude to school, yet Scottish accountability measures largely ignore these factors.  Measures which are based on geographic areas of deprivation/affluence are wildly inaccurate, taking no account of confounding factors such as placing requests or housing developments within any given area.  HMIe should have a pivotal role in ensuring that progress measures are introduced."/>
    <m/>
    <m/>
    <m/>
    <m/>
    <m/>
    <m/>
    <m/>
    <m/>
    <m/>
    <x v="4"/>
    <x v="3"/>
    <s v="How Good is Our School is overly complex and burdensome on schools.  A slimmed down inspection process, focusing on a narrower range of indicators, will allow schools to devote more time to development and improvement rather than producing evidence for a very wide range of topics.  Local authorities have a role to play in ensuring schools are fulfilling all aspects of their remit.  The inspection process should not interfere with the work of the school, particularly in relation to documentation.  If Scotland’s schools had shown clear improvement, in international terms, then the continued use of  How Good is Our School would be justified.  It has not."/>
    <s v="Organisation"/>
    <x v="1"/>
    <s v="Think tank, consultancy or academia "/>
    <x v="19"/>
    <s v="Not Answered"/>
    <m/>
    <x v="0"/>
    <x v="0"/>
    <m/>
    <m/>
    <m/>
    <m/>
    <m/>
    <m/>
    <m/>
    <m/>
    <s v="Other, please state:"/>
    <s v="Think Tank/ Policy development"/>
    <s v="Commission on School Reform"/>
    <s v="The current consultation exercise on the inspection process relies almost exclusively on expressions of agreement or disagreement, on a sliding scale, with the existing inspection regime.  It leaves almost no scope for comment on why the system should change at all, or what those changes might be.  These comments offers a perspective on the problems with HIMe and its inspection regime, and some possible suggestions for improvement. The Commission on School Reform tried to ensure that our recommendations for change tied into questions being asked where there were opportunities to provide comment, utilising “other comment” boxes _x000a__x000a_There are two issues to consider before discussing a new approach to inspection.  The first is the purpose of inspection and the second is whether the current system fulfils that purpose.  Only if the current system is failing in its purpose, or its purpose is inappropriate, is it necessary to consider changes._x000a__x000a_Current purpose of inspection: The current aim of the inspection process is threefold.  It is to provide public assurance of the quality of Scottish education and ensure public accountability.  It is to promote improvement and encourage innovation in education.  And finally, it is to inform the development of educational policy and practice.  This is both comprehensive and appropriate._x000a__x000a_Current inspection processes: It is not difficult to demonstrate that HMIe processes have failed in all three aspects of its remit.  At the most fundamental level, HMIe totally failed to identify the decline in Scottish educational standards.  Neither their individual school inspection reports nor their ‘state of the nation’ summaries identified the issue.  At no point has HMIe indicated that literacy and numeracy standards were falling, nor that science education was also in decline.  The international Pisa results have offered stark evidence of not only the low standard of current educational outcomes but also the steady and unremitting nature of that decline.  What has been clearly obvious to teachers, many parents and employers, completely eluded HMIe._x000a__x000a_On a second fundamental level, it has not been HMIe who has drawn attention to the shockingly poor attendance of a significant proportion of the school population, nor to the level of indiscipline in many classrooms, including the high incidence of violence.  It is not credible to suggest that a process which has totally failed to identify these serious issues in our schools, issues which are detrimental to the educational prospects of all pupils, not just those who do not attend or behave appropriately, is an effective process._x000a__x000a_It has been left to other organisations, such as the Commission for School Reform, and teachers themselves to sound the alarm on both educational standards and the indiscipline and attendance crisis.  Indeed, low teacher recruitment is in itself is a stronger indicator of problems than inspection reports have provided._x000a__x000a_An organisation which has failed so fundamentally is in no position to suggest improvements or innovations in the education system since it clearly has inadequate means of ascertaining success, or the lack of it.  Neither can it inform educational policy or practice since it clearly struggles to evaluate current policies or practice.  In short, the existing inspection process has lost a great deal of credibility with both the teaching profession and with the public.  It is in need of radical change._x000a_What went wrong with the inspection process_x000a__x000a_At the sharp end of the inspection process, in the schools under inspection, HMIe appeared to be more interested in the implementation of Curriculum for Excellence (CfE) than in actual outcomes.  For example, an individual school curriculum was assessed according to its adherence to CfE guidelines, not its appropriateness for its pupils.  Secondary schools which failed to reduce the number of subjects studied at S4 were open to criticism.  Yet for many, if not most pupils, fewer subjects was simply not appropriate.  HMIe’s incorporation into Education Scotland in 2011 changed the tenor of inspections from outcomes based to compliance.  The lessons of the 2000 Higher Still examination debacle were completely ignored.  When HMIe was heavily involved in the implementation of Higher Still, it refused to acknowledge the serious problems that schools were repeatedly flagging up.  Both the Higher Still experience and the current CfE failure indicate strongly that the inspection regime must be independent of educational policy.  HMIe should therefore play no role in policy development._x000a_It is a very welcome development that HMIe is once more to operate as an independent agency.  Had this been the case during the last fourteen years, the flaws in CfE might have been identified earlier and action taken to ameliorate them.  HMIe’s commitment to implement CfE, in line with Education Scotland, apparently blinded them, wilfully or not, to its effectiveness, or rather its ineffectiveness, in the classroom._x000a__x000a_A lack of intelligent accountability, and no clear evidence of audit processes within HMIe, has resulted in a hierarchy of inspection gradings which appears to be significantly aligned  with socio-economic status.  It is very clearly not the case that teaching and learning practices in more deprived schools are inferior to the practices in more affluent areas, yet HMIe grades would give that impression.  It is both the lack of objective data and the resulting inability to measure individual pupil progress, which preclude objective assessment of school performance, irrespective of socio-economic factors.  HMIe has never called for the necessary objective assessment in primary schools or for individual progress measures to be introduced.  Nor have they analysed their own gradings to assure the public that socio-economic status is not influencing them._x000a__x000a_Particularly in primary schools, the lack of reliable assessment data results in impressionistic judgements, euphemistically referred to as ‘holistic’.  In secondary schools the picture is the same until the end of S4.  If genuine progress data were available, as with the Progress8 data in England, the inspection of individual schools might be rendered virtually redundant although thematic inspections could still provide useful information regarding developments across the country.  In short, the current inspection regime offers a subjective proxy for the genuine accountability that only reliable data, intelligently analysed, can provide.  _x000a__x000a_HMIe has collaborated in the advancement of teaching and learning strategies which have not only been unhelpful in the educational process but, in some cases, positively detrimental.  There is now a widespread consensus, based on international outcomes, that a knowledge based curriculum, including a renewed emphasis on the retention of knowledge, is the most effective approach to education.  Yet HMIe has never identified, or has never reported, the problems with a skills based approach, nor has it advocated a knowledge based curriculum.  HMIe should stand above trends and shibboleths, to concentrate on evidence based research and actual outcomes._x000a__x000a_The How Good is Our School documentation has attained almost mythic status.  It is alarmingly complex, there are over 140 challenge questions for example, and has become a burden on schools rather than a tool for improvement.  As one inspector once commented, if it isn’t written in a school policy document then it isn’t happening.  This emphasis on documentation over action is misplaced.  Inspection documentation should be simpler and focused on schools’ practice and outcomes rather than policy documents._x000a__x000a_The credibility of HMIe  relies on its clear adherence to evidence and outcomes, not adherence to current fashionable practices, and on its ability to identify both good practice and problematic issues as they arise."/>
    <s v="Publish response"/>
    <s v="ANON-E7Y6-N4Y2-R"/>
  </r>
  <r>
    <s v="TT3"/>
    <m/>
    <s v="a"/>
    <n v="1118"/>
    <m/>
    <x v="1"/>
    <x v="10"/>
    <x v="2"/>
    <x v="2"/>
    <x v="1"/>
    <x v="2"/>
    <x v="0"/>
    <s v="•_x0009_Everyone who is already involved in the inspection process should continue to be involved. Children &amp; young people must play a key role in engaging with HMIe pre, during, and post-inspection._x000a_•_x0009_A holistic approach to capturing the ‘totality of experience’ of children and young people is required; through a whole-school and whole-community approach. Inspection should involve all those associated with the whole-setting approach of ‘community, culture, curriculum and campus’ (as per the national Learning for Sustainability ‘Target 2030’ strategy.)_x000a_•_x0009_Data capture should include video, audio, and image-based formats; as well as written."/>
    <x v="0"/>
    <s v="•_x0009_Data capture should include video, audio, and image-based formats; as well as written."/>
    <x v="0"/>
    <s v="•_x0009_A holistic approach to capturing the ‘totality of experience’ of children and young people is required; through a whole-school and whole-community approach. Inspection should involve all those associated with the whole-setting approach of ‘community, culture, curriculum and campus’ (as per the national Learning for Sustainability ‘Target 2030’ strategy.)_x000a_•_x0009_Data capture should include video, audio, and image-based formats; as well as written."/>
    <x v="4"/>
    <x v="4"/>
    <x v="5"/>
    <m/>
    <x v="4"/>
    <x v="5"/>
    <x v="2"/>
    <x v="3"/>
    <x v="2"/>
    <x v="1"/>
    <x v="0"/>
    <x v="1"/>
    <x v="0"/>
    <s v="•_x0009_A school is a constantly-changing entity. How can we ensure the grading system is a true reflection of a school, rather than simply a ‘snapshot’ of a very short time-frame?_x000a_•_x0009_There is an issue around consistency of application – how can we apply a single framework across schools with widely-varying socio-economic demographics? _x000a_•_x0009_How can we make this scale less like a ‘school report’ in order to demonstrate a fuller and more holistic overview of the successes and challenges in each setting? Can the descriptors be more informative and written with an ‘assessment is for learning’ ethos in mind?"/>
    <x v="4"/>
    <x v="0"/>
    <x v="2"/>
    <x v="5"/>
    <x v="0"/>
    <x v="0"/>
    <x v="0"/>
    <x v="0"/>
    <x v="2"/>
    <x v="2"/>
    <x v="1"/>
    <x v="2"/>
    <x v="0"/>
    <x v="1"/>
    <x v="0"/>
    <x v="0"/>
    <x v="0"/>
    <x v="0"/>
    <x v="1"/>
    <x v="1"/>
    <x v="1"/>
    <x v="0"/>
    <x v="1"/>
    <x v="1"/>
    <x v="1"/>
    <x v="0"/>
    <x v="0"/>
    <x v="4"/>
    <x v="2"/>
    <x v="1"/>
    <x v="0"/>
    <x v="1"/>
    <x v="0"/>
    <x v="0"/>
    <x v="0"/>
    <x v="0"/>
    <x v="1"/>
    <x v="248"/>
    <x v="2"/>
    <x v="156"/>
    <x v="813"/>
    <x v="0"/>
    <x v="1"/>
    <x v="1"/>
    <x v="1"/>
    <x v="0"/>
    <m/>
    <m/>
    <m/>
    <m/>
    <m/>
    <m/>
    <m/>
    <m/>
    <m/>
    <m/>
    <m/>
    <m/>
    <m/>
    <m/>
    <m/>
    <x v="4"/>
    <x v="0"/>
    <s v="•All schools should receive follow-up support from HMIe; irrespective of outcome; mirroring the ‘Assessment is for Learning’ ethos practised in schools themselves. _x000a__x000a_•Any revisit following a less than satisfactory inspection must include recommendations and support for ongoing staff professional learning - as part of ongoing school development planning. _x000a__x000a_•School Development Plans should as a matter of course include and embed an ethos of Learning for Sustainability across the school community, campus, curriculum, and culture."/>
    <s v="Organisation"/>
    <x v="1"/>
    <s v="Think tank, consultancy or academia "/>
    <x v="19"/>
    <s v="Not Answered"/>
    <m/>
    <x v="0"/>
    <x v="0"/>
    <m/>
    <m/>
    <m/>
    <m/>
    <m/>
    <m/>
    <m/>
    <m/>
    <s v="Other, please state:"/>
    <s v="National educational body"/>
    <s v="Learning for Sustainability Scotland: Scotland's UN University-recognised Regional Centre of Expertise in Education for Sustainable Development"/>
    <s v="Our response is a collation of views from our members; collated following an online event to generate discussion, and gather ideas and perspectives, on the School Inspection Consultation."/>
    <s v="Publish response"/>
    <s v="ANON-E7Y6-N4BZ-9"/>
  </r>
  <r>
    <s v="TU1"/>
    <m/>
    <m/>
    <n v="2001"/>
    <s v="AHDS considers the current consultation to be unambitious and overly narrow in scope when it comes to reshaping inspection as we move towards a new and independent inspectorate.  The questions posed and the restricted opportunity for comment suggests minimal change is likely in any way which would lead to greater impact for schools or to better support system-wide improvement._x000a__x000a_AHDS remains firmly of the view that (while the work of most school inspection teams is positively received by members) the sample approach, combined with moment-in-time published summative judgements, fails to deliver an effective contribution to system wide improvement.  Given the reality that the resource is not available for a much-increased frequency of inspection, a fuller reimagining of the scrutiny of school and nursery education is required.  _x000a_ _x000a_Instead of inspection being an overlay which scrutinises a small number of schools each year, the focus should be on ensuring that our system operates effectively to ensure school improvement.  This means stepping back from the primary activity of HMIe being individual school inspections.  Instead, the system of scrutiny should follow system design.  By that, we mean recognising the crucial role of local authorities in Scottish education.  They are the bodies responsible for funding, staffing, supporting and challenging schools.  _x000a__x000a_An inspection system which regularly works with Local Authorities to examine their systems and approaches would be a much more efficient mechanism to promote system wide improvement.  The process could offer comparisons between and insights from different local authorities.  It could shine a light on differential inputs, expectations, actions and outcomes across the country.  Crucial in such an approach would be seeking assurance that local authorities know their schools well and support improvement across their school estate.  This would offer much greater reach and impact for the resource devoted to HMIe.  It would also promote a formative system-level approach, moving away from the negative implications associated with the irregular crescendo of engagement with individual schools and the high-stakes, summative, outputs flowing from that process._x000a__x000a_The AHDS response to the HMIe consultation follows but should be read in the context of our overall argument that a fundamental change in approach to inspection is required.  For completeness, it is our view that such a change should also address the unnecessary over-inspection of nursery schools and classes, which does not represent the best use of resources allocated to inspection."/>
    <x v="1"/>
    <x v="11"/>
    <x v="0"/>
    <x v="1"/>
    <x v="1"/>
    <x v="2"/>
    <x v="2"/>
    <s v="Knowing children’s names &amp; different needs is an essential part of ensuring that their views are effectively and usefully elicited.  This might be more effectively achieved through activities prior to inspection with staff they are familiar with and/or providing prior access to materials which will help them understand the types of questions they might be faced with and the ways in which those discussions might be facilitated."/>
    <x v="1"/>
    <s v="Ultimately, the inspection experience and outputs are about the work of the school staff team.  They should be afforded greater opportunity to engage with any process of inspection while underway and the subsequent reports flowing from it – prior to any public facing report or publication."/>
    <x v="2"/>
    <s v="Members report that some parents are intimidated by the formal approach of meetings, suggesting that a more open and relaxed approach would support greater engagement.  This point is about the nature of engagement with parents rather than a call for more or less engagement."/>
    <x v="5"/>
    <x v="0"/>
    <x v="3"/>
    <s v="When asking members about the frequency of inspections, the response is complex.  Some would like to see more frequent inspections because the dialogue and professional discussions with inspectors are valuable, also because they do not like the idea that a negative inspection outcome can remain as the most recent inspection finding for such a long period of time._x000a_Others are very clear that this is the wrong question.  The frequency of school inspections is immaterial as inspection is not the way to support school improvement.  Instead Local Authority systems and staffing to support schools must be properly resourced and this system-level driver of quality and improvement should be the focus of inspection activity on a regular and risk-based basis."/>
    <x v="1"/>
    <x v="1"/>
    <x v="1"/>
    <x v="1"/>
    <x v="1"/>
    <x v="0"/>
    <x v="0"/>
    <x v="1"/>
    <x v="0"/>
    <s v="At 3.1 Grades provide an over-simplified moment in time assessment of how a school is performing against a scale which offers no insight into the school’s journey (or its recent or likely trajectory).  Further, as it is a moment in time assessment, it can be out of date as soon as the ink is dry yet stands for print as an unmoving judgement for years to come.                                                                                                                                                                                                                                                                                                                                                        At 3.5 AHDS does not support the retention of gradings.  These give the illusion of telling the story of the school but do not achieve that goal."/>
    <x v="3"/>
    <x v="401"/>
    <x v="1"/>
    <x v="1"/>
    <x v="0"/>
    <x v="0"/>
    <x v="1"/>
    <x v="0"/>
    <x v="1"/>
    <x v="0"/>
    <x v="6"/>
    <x v="1"/>
    <x v="0"/>
    <x v="0"/>
    <x v="0"/>
    <x v="2"/>
    <x v="0"/>
    <x v="0"/>
    <x v="1"/>
    <x v="0"/>
    <x v="1"/>
    <x v="1"/>
    <x v="0"/>
    <x v="1"/>
    <x v="1"/>
    <x v="0"/>
    <x v="0"/>
    <x v="0"/>
    <x v="0"/>
    <x v="0"/>
    <x v="0"/>
    <x v="0"/>
    <x v="0"/>
    <x v="1"/>
    <x v="2"/>
    <x v="0"/>
    <x v="0"/>
    <x v="249"/>
    <x v="0"/>
    <x v="157"/>
    <x v="814"/>
    <x v="1"/>
    <x v="0"/>
    <x v="0"/>
    <x v="1"/>
    <x v="0"/>
    <m/>
    <s v="Clear explanation of what the school / local authority / proprietor of independent schools is expected to do next"/>
    <s v="Indication of the support needed to make improvements"/>
    <m/>
    <m/>
    <s v="An inspection report would be useful if it performs a formative function rather than a summative judgement about a school’s performance at one moment in time. _x000a_This means understanding the current context of a school, including the resources available to it and the parameters it is operating in locally.  Any report needs to be produced swiftly following a visit, it must be clear about key areas for development and next steps, including any planned follow up engagement._x000a_A public facing summative report acts against the objective of enabling improvement. This is particularly the case when reports are published at the same time as the staff team see them as the negatives inevitably become the focus – politically and in the media – which draws energy away from next steps on an improvement journey. _x000a_All of this would be better delivered though a formative process led by local authorities – a process and level of support which could be inspected and assured by inspection of local authorities, rather than schools."/>
    <s v="Language and content which reflects the context of the school"/>
    <s v="Clear summary of strengths and areas for development"/>
    <m/>
    <s v="Clear explanation of any inspection grades if these are part of the inspection"/>
    <m/>
    <m/>
    <m/>
    <m/>
    <m/>
    <x v="3"/>
    <x v="1"/>
    <s v="Where HMIe has determined that a school needs support to make improvements it would seem appropriate that this resulted in further engagement.  The primary reason for this would be that HMIe would have the fullest understanding of their findings and should seek to assist the school in acting upon them._x000a_However, this reinforces the core AHDS position that the current system of school inspection does not align with system design.  Local authorities support improvement in schools and their systems to support standards and quality improvement should therefore be the focus of inspection.  Seeking to meaningfully perform this function across Scottish Education would require a much larger budget and cadre of inspectors than is currently the case."/>
    <s v="Organisation"/>
    <x v="1"/>
    <s v="Trade union"/>
    <x v="19"/>
    <m/>
    <m/>
    <x v="1"/>
    <x v="0"/>
    <s v="Primary"/>
    <m/>
    <m/>
    <m/>
    <m/>
    <m/>
    <m/>
    <m/>
    <s v="Trade union"/>
    <m/>
    <s v="AHDS (Association of Headteachers and Deputes in Scotland)"/>
    <m/>
    <s v="Publish response"/>
    <m/>
  </r>
  <r>
    <s v="TU2"/>
    <m/>
    <m/>
    <n v="2011"/>
    <s v="NASUWT is disappointed with the narrow focus of the consultation paper. _x000a_A fit-for-purpose accountability regime would hold the Government, Ministers and other public bodies to account effectively for the impact of their actions on education. It would also move away from its current disproportionate focus on the perceived performance of individual schools._x000a__x000a_It is the Union’s view that the current school accountability regime, comprised of the inspection of individual schools, should be reformed in order to be fairer and more supportive of schools and the teachers and leaders that work in them. This was the view set out in a recent NASUWT Scotland Conference motion:_x000a__x000a_School Inspection and Accountability_x000a_Conference believes that school inspection reporting in Scotland is bland, simplistic and judgemental and may not:_x000a_(i) operate in accordance with _x000a_ (a) research ethical codes, _x000a_ (b) standard judicial processes; _x000a_ (c) transparent data validation; _x000a_(ii) have means of appeal._x000a_Conference notes that institutional and professional accreditation, development, update and regulation currently exist within procedures of Local Councils and the General Teaching Council for Scotland (GTCS)._x000a__x000a_Conference considers that due to the complex and diverse nature of modern education, and the scale and nature of the changes and challenges now facing schools, grading and inspection as a snapshot may be inappropriate and potentially harmful._x000a__x000a_Conference calls on the Scotland Executive Council to:_x000a_(a) lobby the Scottish Government and MSPs to evaluate approaches to school accountability and institutional learning, utilising:_x000a_- established methods of the learning sciences;_x000a_- systems learning in public services; and _x000a_- the peer-led, enhancement-focused approaches of Scotland’s tertiary sector. _x000a_(b) recommend these approaches, operated by existing bodies, to the Scottish Government and MSPs as an alternative to the establishment of a new stand-alone inspection body for Scottish schools_x000a__x000a_While we have responded to the requested questions at the end of the consultation paper, the mainstay of our response sets out our position in full, including eight key principles for accountability. These principles should be used to support policy development and review._x000a__x000a_Summary of NASUWT’s key points and recommendations on inspection and accountability_x000a__x000a_•_x0009_As publicly funded institutions, schools should be held accountable for the contribution they make to children and young people’s educational progress and achievement. However, it is important that they are held to account for the right things and in the right ways. While public attention has largely focused on Ofsted and accountability in England, none of the current inspection and accountability regimes in the UK meet this test._x000a__x000a_•_x0009_The current inspection system, and the wider accountability regime within which it sits, operates largely on the basis of a fictional notion that the responsibility for the quality of children and young people’s educational experience rests primarily within the boundaries of each individual school. The fact is, however, that the quality of education in individual schools cannot exceed the capacity of the wider system to support the efforts of teachers and headteachers._x000a__x000a_•_x0009_Some form of external inspection is a necessary part of a publicly accountable education system. Yet it is the case that inspection will always be regarded as deeply controversial and contestable for as long as it remains located within a dysfunctional accountability framework._x000a__x000a_•_x0009_The accountability framework needs to be reformed so that it incorporates within its scope the actions of others with responsibility for the education system. This includes Government Ministers, local authorities and the wider services for children and young people that have an impact on their learning and wellbeing._x000a__x000a_•_x0009_Excessive workload demands associated with inspection may derive from perceptions and misconceptions about the requirements of the inspection process. The consequences of inspection on teachers and headteachers and schools also contribute to a distortion of the efforts of headteachers and teachers, which is damaging to school improvement and to the health and wellbeing of those working in schools._x000a__x000a_•_x0009_Schools are too often driven by a desire to satisfy the perceived or actual requirements of inspection, which detracts them from the provision of high-quality teaching and learning. We believe that robust remedial action is required to address the unintended consequences of inspection._x000a__x000a_•_x0009_Reforms should be focused on: ensuring that inspection teams include people with recent and relevant direct experience of classroom practice and are entirely disassociated from the schools they inspect; the ways in which complaints about inspection are managed; and correcting the drift away from the core role of inspection on learning._x000a__x000a_•_x0009_Further, we believe that consideration should be given to an immediate freeze of all inspections in order that a full mental health impact assessment of teachers and school leaders is carried out. Any new framework must support the work of schools in raising standards. _x000a__x000a_A._x0009_Understanding the context within which inspection takes place_x000a__x000a_Schools should be held to account for the right things in the right ways…_x000a__x0009_1._x0009_As publicly funded institutions, schools should be held accountable for the contribution they make to children and young people’s educational progress and achievement.  However, it is important that they are held to account for the right things and in the right ways. NASUWT’s Maintaining World Class Schools report, adopted as the Union’s policy at its Annual Conference, sets out the essential features of an effective accountability system. It specifies that such a system:_x000a__x000a_•_x0009_is fit for purpose and secures public trust and confidence in education;_x000a_•_x0009_secures greater parental and public engagement in, and support for, public education;_x000a_•_x0009_enables teachers to teach more and test less;  _x000a_•_x0009_is driven by educational rather than political concerns; and_x000a_•_x0009_evaluates the quality of public education rather than simply measuring the performance of individual schools or colleges._x000a__x000a_2._x0009_NASUWT applies these criteria to its assessment of the fitness for purpose of the accountability regime and its identification of improvements that should be made to that regime._x000a__x000a_…and accountability means more than just the inspection of individual schools._x000a__x0009_3._x0009_However, in making such assessments, it is important to recognise that inspection forms only one element of a wider school accountability system – accountability is more than just inspection._x000a__x000a__x000a__x000a_Decisions about what happens after a ‘bad’ inspection are not taken by the inspectorate…_x000a__x0009_4._x0009_A fundamental stated purpose of the current accountability system is to identify schools that are deemed to be underperforming. It is necessary to recognise that bodies other than the inspectorate should make decisions over what should happen to a school following inspection outcomes that are regarded as unacceptable._x000a_…and often have serious adverse impacts on those working in schools._x000a__x0009_5._x0009_These decisions are often highly consequential. For staff, particularly senior leaders, in individual schools, adverse inspection outcomes can prompt employers – either acting on their own volition or under pressure from the local authorities or diocesan bodies – to sanction those they identify as responsible for such outcomes. _x000a__x000a_6._x0009_The impact that such a process has on the mental health and future employability of those involved is often profound. The anxiety felt over inspection, given the possible consequences of an outcome judged by employers and others as ‘unacceptable’, is wholly understandable, but also avoidable._x000a__x000a_The quality of education depends on the Government and others, not just schools and colleges…_x000a__x0009_7._x0009_This characteristic feature of the context within which inspection currently operates serves to highlight the failure of the accountability regime to recognise effectively the role played by others, especially the Government, in establishing and maintaining a framework of investment and support for schools to deliver high-quality educational standards. _x000a__x000a__x000a__x000a_…but our system blames schools and lets others, including the Government, off the hook._x000a__x0009_8._x0009_The accountability regime fails to acknowledge the significant authority, control and influence other bodies have over individual schools, or to hold them to account for the exercise of their powers. These bodies discharge critical functions that relate to matters including the curriculum and qualifications, supporting children with special and additional needs, workforce recruitment, retention and deployment, and the quantum and distribution of funding._x000a_9._x0009_Further, it does not take account of the impact of decisions at national and local level on the provision of wider services for children, including health, social care and youth and community services, all of which play a critical role in supporting the work undertaken by schools._x000a_10._x0009_The Government should not insist on inspection arrangements that hold schools accountable for its failure to prioritise investment in education. Against over a decade of cuts to local authorities, impacting education and the services that support it, teachers and headteachers have battled to deliver the very best education possible for children and young people. Too often, our members report that they are swimming against a tide of cuts and a lack of resources._x000a_11._x0009_The current inspection system, and the wider accountability regime, operates largely on the basis of a fictional notion that the responsibility for the quality of children and young people’s educational experience rests primarily within the boundaries of each individual school. NASUWT is clear that this false prospectus for the accountability regime results in distortions and misconceptions about how the proper purposes and functions of this regime should be established. Too often, its consequences include the generation of excessive and unreasonable pressures on the school workforce and allow people to conclude that the main purposes of accountability are to be punitive and unsupportive of schools and their staff._x000a_Reform of the accountability system should put this failure right…_x0009_12._x0009_It is for this reason that NASUWT continues to call for a fundamental reassessment of the ways in which accountability is understood and operationalised across the education system._x000a__x000a_…as well as considering how inspection itself should be reformed._x000a__x0009_13._x0009_It is entirely valid to consider ways in which the current model of inspection might be changed, and options in this respect are set out elsewhere in this submission. However, notwithstanding the nature of any potential changes, it is the case that inspection will be regarded as deeply controversial for as long as it remains located within a dysfunctional broader accountability system._x000a_B._x0009_Towards a more holistic context for inspection_x000a__x000a_Every public body that has responsibility for education should be held accountable…_x0009_14._x0009_There are measures that the Government could take to provide a more supportive context for inspection; in particular, reforms to accountability should recognise that individual schools operate within a broader educational and children’s services framework. While it is right that there is inspection of individual schools, the impact of the actions of other agencies and bodies must also be recognised within the accountability system. _x000a__x0009__x000a_Government and individual Ministers should be held publicly accountable for their actions…_x000a__x0009_15._x0009_There are also no effective measures in place to ensure that local authorities are held accountable in ways that are adequately transparent and that secure public and professional confidence. _x000a_16._x0009_Options for enhancing accountability of increasingly powerful post holders in local authorities, including by subjecting them to external and impartial scrutiny and quality assurance, remain unexplored by the Government._x000a_17._x0009_On the accountability of the Government and other national-level bodies, NASUWT recognises the valuable work undertaken by the Scottish Parliament Education, Children and Young People Committee, alongside other Parliamentary Committees and the National Audit Office. The scrutiny exercised by these bodies plays a critical role in highlighting the strengths and weaknesses in the development and implementation of national policy – this has often resulted in important changes in practice._x000a_18._x0009_However, in this context of strategic oversight of standards in education, HMIE has been the servant of the Government rather than a body which holds it to account. A paradigm shift is required, in our view, which ensures that systemic strengths and weaknesses are properly interrogated and reported by the inspectorate._x000a__x000a_19._x0009_It is of concern that Ministers are under no obligation to take meaningful action to address concerns raised by committees. Ministers, therefore, have significant scope to act in ways that are contrary to their recommendations and that undermine the quality of provision of education._x000a_20._x0009_The current accountability regime therefore holds accountable individual schools and their staff for problems that are in substantial part the responsibility of Ministers and the Government (and/or local authority leaders). The fundamental reassessment of accountability called for in this position statement must, therefore, include an examination of the ways in which the work of the inspectorate and Parliament can be strengthened to minimise the scope for Ministers to evade responsibility. _x000a_…as well as other public services that contribute to learning._x000a__x0009_21._x0009_As noted above, individual schools operate within a wider children’s services context that has significant implications for the outcomes against which schools are held to account. The Committee will be aware that in areas including supporting children with Additional Support Needs (ASN) and disabilities or securing high rates of attendance, schools depend upon access to sufficient resources as well as external services and sources of expertise. However, at present, a disproportionate and inequitable burden of responsibility falls on schools for the impact of deficits in the availability and quality of these services._x000a_22._x0009_Further, it is not evident that decision-makers with responsibility for these services, including Ministers and national-level bodies, are held to account for the impact of their decisions on the ability of individual schools to undertake their core functions. Reforming accountability meaningfully will require recognition of the interconnected nature of the impacts that schools and wider services have on children’s educational outcomes and life chances. An accountability regime that recognises these interconnections would not only allow for a more precise identification of responsibilities, but would also ensure that support for securing improvements across services and settings can be offered on a sufficiently informed basis._x000a__x000a_C._x0009_Reforming the inspection process_x000a__x000a_The case for reform to school inspection is clear… _x000a__x0009_23._x0009_While many of the concerns commonly identified with the inspection of individual schools are the result of the deeply flawed overarching accountability regime, aspects of the current inspection framework and the ways in which it is implemented are also problematic and in need of reform._x000a__x000a_…including the need for a sharper focus on the inspection of staff workload and wellbeing._x000a__x000a__x0009_24._x0009_A greater focus on staff workload and wellbeing and a more appropriate appreciation of the limitations of schools’ internally generated assessment data is needed alongside a programme of evaluation of impact._x000a_25._x0009_It is not clear that inspectors are always actively investigating the extent to which teachers and leaders are subject to excessive and unnecessary workload demands. This should be regarded as a core function of inspection, and NASUWT policy is clear that no school should be deemed to have passed its inspection if it is not taking action to tackle workload and promote staff wellbeing.  _x000a_The four-grade inspection reporting system should be abolished…_x000a__x0009__x000a_26._x0009_The use of four single-word or phrase-grade descriptors in inspection judgements is deeply unhelpful. A fundamental function of inspection is to give assurance that schools are providing an acceptable standard of education. Differentiated grade descriptors do not align with this function and are so broad that they can never provide the level of precision they claim regarding the performance of a school. They hinder the production of valid and detailed evaluations of the performance of schools, especially those that will be of practical use to teachers with school improvement responsibilities. They also undermine the important principle that all schools should seek to improve._x000a_…and be replaced by a system that helps schools to improve and ensures that it is focused on the quality of provision._x0009_27._x0009_For this reason, NASUWT advocates the introduction of a ‘passed/not passed’ inspection outcome system to affirm whether an acceptable system of educational provision is in place. Where schools are deemed to have ‘not passed’, they should be signposted by the inspectorate to sources of support to enable them to secure the improvements needed. Any re-inspection should be conducted in a timely way in order to verify that provision now meets the standards required._x000a__x000a_28._x0009_Inspection has become high stakes because any adverse judgement will trigger a process over which schools have little or no influence or control. A fit-for-purpose system of school inspection would necessitate a dialogue about how best to support schools that need support, which involves schools and their staff, employers and other stakeholders. Schools should be enabled to become active participants in their improvement journeys rather than the passive recipients of external interventions. _x000a_29._x0009_The high-stakes accountability context within which schools operate has triggered pressure from Ministers and other advocates of particular practices, interests or curriculum content to secure their inclusion in the inspection framework. This is not a coherent basis on which to determine the foci of inspection and merely increases the accountability demands placed on schools._x000a_30._x0009_We must not be reliant on an inspectorate to ensure that schools’ safeguarding practice is effective. Quality assurance of safeguarding cannot be established on this basis securely, in light of the lengthy intervals between inspections to which the substantial majority of schools are subject. This function should, instead, be undertaken by appropriately resourced and empowered local authorities, given their statutory responsibilities and their knowledge of local contexts. Inspection should be focused on matters related directly to the quality of educational provision. _x000a_A balanced scorecard system would make inspection fairer, more supportive and more developmental…  _x000a__x0009_31._x0009_It is also clear that inspection reports in their current form seek to provide not only a description for parents about the quality of education a school provides, but also useful information for leaders, teachers and those responsible for governance in areas of strength and future development. These two purposes are legitimate, but they require inspection outcome reporting to be tailored to the interests of different audiences._x000a_32._x0009_NASUWT believes that a balanced scorecard approach, alongside greater emphasis on qualitative evaluation, would have significant merit and should be explored further. Inspections should seek to provide more helpful feedback to schools and recognise that this reporting is likely to be different in nature to the report provided to parents. Inspection and accountability generally should recognise the very different contexts and challenges that schools face and the importance of accountability promoting an inclusive education system. A balanced scorecard would provide an opportunity to embed this principle more securely in inspection and other accountability-related processes. _x000a_…and should be part of a system in which inspections are carried out by serving classroom teachers as well as leaders. _x000a__x0009_33._x0009_Much attention rightly continues to be focused on the credibility of the inspection regime and the extent to which it takes effective account of the realities of those working directly with pupils in classrooms. Without such credibility, inspection will never be able to command the highest possible levels of professional confidence of teachers and school leaders. While it is important that those with current leadership experience and professional inspectors continue to have a role in the inspection process, it is striking that very few inspectors are active classroom practitioners with recent and relevant experience of the classroom. This is in contrast to the Care Quality Commission and the HM Police and Fire Service inspection models, where the skills and experience of relevant practitioners are central to their inspection methodologies. The same principle should apply to the inspection of schools. _x000a_34._x0009_Credibility of the inspection system also requires that those making potentially consequential judgements about schools are – and are seen to be – entirely disassociated from the schools they inspect. The role of the inspector in any effective system is to make judgements without fear or favour on the basis of the evidence before them. _x000a_Inspection myths must be busted more effectively… _x000a__x0009_35._x0009_It is NASUWT’s experience that while the process and requirements of inspection can create workload burdens, many of the issues associated with inspection are the result of misconceptions about these requirements. Schools have often imposed practices on staff on the basis that inspectors will expect to find them in place, when this is not, or should not, be the case. Robust action is needed to ensure that schools do not add to already significant workload burdens in this way._x000a_…and a more effective, independent process for dealing with complaints should be introduced._x0009_36._x0009_Ensuring that the legitimate interests of those impacted by inspection are respected requires a process that allows for effective and timely complaints to be made and for any appropriate remedies to be identified and implemented._x000a_37._x0009_It is apparent that the current complaints system is not fit for purpose in this respect. The current procedure is heavily weighted towards the judgement of the inspector and it is unacceptable that there is no effective appeals process to challenge an inspection judgement that relates to standards. The current system makes it extremely difficult for individual members of staff to pursue complaints about an inspection. The timescale for making complaints is too rigid and excludes cases where it has taken time for the full evidence to become available. It is not evident to NASUWT that existing mechanisms for the external scrutiny of complaints provide a sufficiently robust means by which inspections can be subject to objective and expert scrutiny and correction._x000a_38._x0009_Addressing these issues will be critical to ensuring the highest possible levels of professional and public trust and confidence in the inspection system. The complaints system must also allow for inaccuracies and unreasonable judgements to be challenged fully before inspection reports are placed into the public domain._x000a__x000a_NASUWT Principles for School Accountability_x000a__x000a_Systems of school accountability should:_x000a__x000a_1._x0009_Trust teachers as professionals._x000a__x000a_Systems of accountability should be constructive and must be designed to operate in ways that recognise teachers’ professional status, integrity and commitment._x000a__x000a_2._x0009_Support schools to provide a broad and balanced education that recognises and values the diverse needs and achievements of all learners._x000a__x000a_Accountability systems should value the range of ways in which schools help learners to engage in learning, progress and achieve. Teachers should be actively engaged in decisions about the design and implementation of curricula and assessment and related accountability arrangements._x000a__x000a_3._x0009_Support ongoing professional and institutional development and learning, including encouraging schools to work together to develop and share effective practice._x000a__x000a_Accountability arrangements should complement efforts to improve progress and outcomes of pupils. Teachers and school leaders should have an entitlement to high-quality Career-Long Professional Learning (CLPL) and time within the working day to access such CLPL. Teachers should be encouraged to work together to develop and share effective practice. Collaborative working, within and beyond the school, should be recognised as an important form of CLPL._x000a__x000a_4._x0009_Support schools to be fair, equitable and genuinely inclusive._x000a__x000a_Accountability systems should value all that schools do to meet the needs of learners, including those with complex and challenging needs. A school should not be disadvantaged or penalised because it is inclusive._x000a__x000a_5._x0009_Recognise the importance of professional dialogue and ensure that teachers and school leaders are encouraged and supported to engage in evaluations and decision-making.  _x000a__x000a_The collective voice of teachers and leaders should be recognised when forming judgements about the quality and effectiveness of education provision._x000a__x000a_6._x0009_Ensure that teachers’ and leaders’ workload is manageable and sustainable and their wellbeing is protected. _x000a__x000a_Accountability systems should not place unnecessary or excessive workload and bureaucratic burdens on teachers and school leaders. Accountability systems should identify and challenge practices that create workload burdens and/or add to stress and anxiety.  _x000a__x000a_7._x0009_Be transparent, valid, reliable and reasonable. _x000a__x000a_The teaching profession and the public should trust the inspection process and have confidence in the judgements made. _x000a__x000a_8._x0009_Highlight issues for governments, administrations and system-level organisations._x000a__x000a_Accountability systems should identify where national policies are needed to address barriers to high-quality and inclusive education or where the needs and interests of learners, teachers and leaders are not being met. They should ensure that governments, administrations, employers and system-level institutions are held to account for the impact of their actions and decisions on learners, as well as teachers and leaders._x000a_"/>
    <x v="1"/>
    <x v="11"/>
    <x v="2"/>
    <x v="3"/>
    <x v="0"/>
    <x v="2"/>
    <x v="3"/>
    <m/>
    <x v="0"/>
    <s v="There is an opportunity to engage with trade union representatives in schools, who will be able to provide a context of where staff may be reticent to come forward and speak._x000a__x000a_It is important that diverse staff voices are heard so that the feedback reflects the whole school community. Opportunities should be structured, confidential and inclusive. They must recognise and address any imbalance in power dynamics, particularly for those with protected characteristics who may feel less able to speak openly due to fear of repercussions or marginalisation._x000a_It is also important that inspectors are appointed in a way which supports improved representation in the inspectorate from groups with protected characteristics."/>
    <x v="3"/>
    <m/>
    <x v="5"/>
    <x v="0"/>
    <x v="3"/>
    <s v="The question is incorrectly framed – the frequency of inspection is not the driver for improvement. See full details set out above in terms of an improved inspectorate."/>
    <x v="1"/>
    <x v="1"/>
    <x v="1"/>
    <x v="1"/>
    <x v="2"/>
    <x v="0"/>
    <x v="0"/>
    <x v="1"/>
    <x v="0"/>
    <m/>
    <x v="3"/>
    <x v="402"/>
    <x v="0"/>
    <x v="1"/>
    <x v="1"/>
    <x v="0"/>
    <x v="1"/>
    <x v="0"/>
    <x v="1"/>
    <x v="0"/>
    <x v="2"/>
    <x v="4"/>
    <x v="3"/>
    <x v="3"/>
    <x v="2"/>
    <x v="3"/>
    <x v="2"/>
    <x v="2"/>
    <x v="3"/>
    <x v="2"/>
    <x v="2"/>
    <x v="2"/>
    <x v="2"/>
    <x v="3"/>
    <x v="2"/>
    <x v="2"/>
    <x v="3"/>
    <x v="3"/>
    <x v="1"/>
    <x v="2"/>
    <x v="1"/>
    <x v="2"/>
    <x v="2"/>
    <x v="3"/>
    <x v="3"/>
    <x v="2"/>
    <x v="2"/>
    <x v="250"/>
    <x v="0"/>
    <x v="0"/>
    <x v="815"/>
    <x v="1"/>
    <x v="0"/>
    <x v="0"/>
    <x v="1"/>
    <x v="0"/>
    <m/>
    <s v="Clear explanation of what the school / local authority / proprietor of independent schools is expected to do next"/>
    <s v="Indication of the support needed to make improvements"/>
    <m/>
    <m/>
    <m/>
    <s v="Language and content which reflects the context of the school"/>
    <s v="Clear summary of strengths and areas for development"/>
    <m/>
    <m/>
    <m/>
    <m/>
    <s v="Clear explanation of what the school / local authority / proprietor of independent schools is expected to do next"/>
    <m/>
    <m/>
    <x v="3"/>
    <x v="3"/>
    <s v="When HM Inspectors establish that a school needs support to make improvements"/>
    <s v="Organisation"/>
    <x v="1"/>
    <s v="Trade union"/>
    <x v="19"/>
    <m/>
    <m/>
    <x v="0"/>
    <x v="0"/>
    <m/>
    <m/>
    <m/>
    <m/>
    <m/>
    <m/>
    <m/>
    <m/>
    <s v="Trade union"/>
    <m/>
    <s v="NASUWT"/>
    <m/>
    <m/>
    <m/>
  </r>
  <r>
    <s v="TU3"/>
    <m/>
    <s v="a"/>
    <n v="1124"/>
    <s v="The Educational Institute of Scotland (EIS), the country’s largest teaching union, representing almost 65,000 members across all sectors of Education and at all career levels, welcomes the opportunity to contribute to His Majesty’s Chief Inspector of Education’s consultation on school inspection. _x000a_The title of the consultation – ‘School Inspections are Changing’ – will, no doubt, invite some cautious optimism and scepticism in equal measure from Scotland’s teachers for whom school inspection – and the accompanying cottage industry of school and local authority inspection rehearsals – remain significant drivers of excessive workload and stress, with little evidence of positive impact on genuine and sustainable improvements in teaching and learning._x000a_Professor Muir’s Report_x000a_In its submission to the Muir Review, the EIS stated, ‘members do not consider inspections to be generally helpful in supporting schools or colleges in relation to curriculum and assessment - or any other aspects of education delivery’.   Key to the EIS’s critique is the perception that whilst purporting to be a model which is collaborative and supports schools to be self-improving, in practice the Scottish system, in the eyes of teachers is ‘a disempowering experience, which frequently fails to get to the heart of a school’s endeavour to serve the needs of its community. It is costly in terms of time and resource yet is of very limited value in supporting accurate self-evaluation and informing professional practice’.  The EIS’s response concludes, ‘Seemingly underpinned by a lack of trust in the teaching profession, amidst the development of the empowered schools agenda, the current inspection model looks to be anachronistic and very out of place’. Turning to external scrutiny mechanisms more widely, the Institute noted, ‘In both the senior phase and the BGE, the expectation to deliver certain narrow ‘attainment’ outcomes is ever-prevalent, with the perception being that the strength of local authority and school performance and reputation rest on what is reflected by the HMIE inspection scoring system.’_x000a_When the Muir report was published, the EIS signalled its disappointment that the recommendations did not go further and advocate a more ambitious vision of the inspection process. That said, the rhetoric around the recommendations for reform provided some hope. In recommending that the independence of the Inspectorate be enshrined in law, Professor Muir referenced the ‘possibility of relevant stakeholders being involved in the governance of the new body’. He indicated that this would support the drive towards Empowerment with a strong focus on self-evaluation and teacher voice._x000a_In accepting Prof Muir’s recommendations on the need for an independent Inspectorate, the Scottish Government said that the new body would operate ‘a supportive inspection system to foster improvement across education settings, facilitating a trusting environment between our national agencies and our learning institutions’.  Such an approach, were it to be eventually enacted, would align to a large extent with the principles underpinning the EIS’s vision of inspection. _x000a__x000a_Education Reform, in the Institute’s view, underpinned by legislative change to ensure independence and  transparency in governance processes, provided the opportunity for the emergence from co-creation, of a model of practitioner-led evaluation that would feature professional collaboration and learning across settings, with time invested to facilitate a more collegiate approach, for peer review, and for reflection on the outcomes of such collaboration, and to support any change processes required. Such a model would be founded on the premise that trust in teacher professional judgement extends to the improvement agenda, and that teachers as inhabitants of school communities are best placed to work with learners, parents and other stakeholders within their communities, and colleagues outwith, to determine the priorities and the best means of achieving associated objectives. Where they judge it necessary, schools would be able to seek assistance in going about their work from national agencies. It was this vision of the inspection process which the EIS advocated throughout the passage of the Education (Sc) Act 2025._x000a__x000a_The EIS argued that a significant shift in thinking with regards to scrutiny, inspection and evaluation coupled with significantly enhanced support to the profession could support real growth in the professionalism of, and professional trust in, teachers. Such a rethink would also support a sharper system-wide focus on what matters within the curriculum and young people’s educational experiences. A system that supports improvement through growing professional collaboration, trust and confidence – in the real spirit of empowerment – is one likely to lead to lessened scrutiny-related bureaucracy and greater creativity – a key facet of Curriculum for Excellence (CfE) design. _x000a_It is disappointing, therefore, the structural change to effect independence from government or the transparency in terms of governance arrangements were not delivered through the enactment of the Education (Scotland) Act 2025 (the 2025 Act), despite repeated calls from the EIS for clarity and assurances that teacher voice would be a central feature of the new agency. With Scottish Ministers still having power over reporting functions, staffing and funding arrangements, the EIS is not confident that the legislative changes, such as they are, will enable the requisite meaningful change for inspection outlined in the Muir Review. However, much will be determined by the approach adopted by His Majesty’s Chief Inspector, when appointed, and in implementing the outcomes from this and many similar consultation processes. _x000a__x000a_Initial engagement and consultation_x000a_In the course of our engagement through the stakeholder fora – which EIS representatives found to be unfocussed and poorly structured - and in a bilateral meeting between HMIE and the EIS Education Committee, the EIS repeatedly heard HMIE assert that that it had no fixed model or framework in mind when engaging with the profession and education stakeholders through this process and was heartened by the commitment to use the views expressed to inform Phase 2, in drafting and developing proposals for change. _x000a__x000a_Nevertheless, any optimism in this regard was tempered as the EIS throughout sought clarity - without success - in relation to the remit of the groups and the governance arrangements to be adopted in determining the new framework and models for education improvement, moving forward. With unanswered questions around governance of the process, and, critically, the role of teacher voice within reform of the inspection regime, the EIS was forced to consider the prospect that structural change, such as it is in the 2025 Act, will be accompanied by only limited change to existing processes and that the more thoroughgoing reform of the system – including the culture that pervades it -  so urgently required is no longer a potential consideration. _x000a__x000a_Unfortunately, the present consultation would appear to confirm that view – with a series of narrow multiple-choice questions which appear to be designed to confirm what most stakeholders would regard as obvious responses, or to express preference for fairly minor alterations within the existing system. _x000a__x000a_It is against this backdrop, and the concerns raised during the passage of the 2025 Act, that the EIS offers this narrative response to the present consultation.                                                                                                                                                                     Conclusion _x000a_The EIS believes that the scope of the present consultation is insufficiently narrow to deliver the significant changes to the practices of school inspection which the system requires, and to effect the cultural change which Professor Muir stated was so urgently needed.  The EIS is pleased that consideration is being given to terminating the practice of grading schools in inspection reports. It is a tacit, yet long-overdue acknowledgement of the damage that high-stakes ‘accountability’ practices can do in an educational context. However, unless it is accompanied by throughgoing changes to the practice and culture of school inspection, and the governance of the new Inspectorate, it will be seen as a purely symbolic move. A significant shift in thinking with regards to scrutiny, inspection and evaluation, coupled with significantly enhanced support to the profession could support improvement and increased trust in the professionalism of teachers. _x000a_Such a rethink would also support a sharper system-wide focus on what matters within the curriculum and young people’s educational experiences. A system that supports improvement through growing professional collaboration, trust and confidence - in the real spirit of empowerment - is one likely to lead to lessened scrutiny-related bureaucracy and greater creativity- as envisaged in the design of CfE. _x000a_Based on our members’, including senior leader members’, feedback regarding their experiences of inspection, the EIS believes that a shift to a new model of evaluation of the kind suggested would also help improve the wellbeing of teachers, leading to better learning experiences and associated outcomes for children and young people. On the other hand, failure to address the core issues around inspection we have identified will lead to reforms that are seen as mere rebranding, setting back the essential work required to bring meaningful reform to Scottish education."/>
    <x v="1"/>
    <x v="11"/>
    <x v="0"/>
    <x v="0"/>
    <x v="2"/>
    <x v="0"/>
    <x v="2"/>
    <s v="Questions 1.1-1.4 The EIS is clear that school inspection must be led by individuals who are professionally qualified and experienced in teaching, and that this is framed as peer-to-peer professional support accompanied by genuinely constructive challenge which recognises the workload and resource constraints within which schools and teachers operate. Associate assessors with a background in school leadership – but also more broadly in leadership of learning - can provide valuable perspectives and credible insights particularly when they have taught in comparable contexts. Feedback from EIS members suggests inspection is most effective when individuals in inspection teams are professionally relatable, empathetic, and able to offer clear practical advice and realistic constructive challenge. A consistent theme in our qualitative data is that, regardless of inspection outcomes, teachers place great store on the ‘credibility’ of those by whom they are being inspected – conveyed by their professional knowledge, collegiate approach and interpersonal and communicative skills.  _x000a_Conversely, negative experiences of inspection - again, regardless of inspection outcomes – are attributed to members of inspection teams adopting a distant, hierarchical and sometimes dismissive posture in which there is little appreciation of the pressure experienced by teachers during the process, or the specific contexts in which they work. Qualitative evidence gathered by the EIS highlights how some associates refer to practice ‘in my school’, an approach which, regardless of intent, is often disempowering and disorientating for teachers. _x000a_Whilst inspection teams, including associate assessors are trained in the PRAISE framework, the EIS is clear that a higher premium must be placed on understanding the diversity of school settings (and indeed drawing associate assessors from a diversity of settings and backgrounds,) and that the Inspectorate must ensure that its staff and associates are professionally committed to fostering a more positive culture around school inspection and doing their utmost to mitigate the unreasonable pressures under which many practitioners are placed by external scrutiny widely perceived as high-stakes.    _x000a_The EIS understands that lay members may be able to contribute useful insights during school inspection and that alternative perspectives on certain aspects of a school’s wider endeavour can be illuminating. That said, we are clear that within the context of school inspection, individuals with no background in teaching and school education or educational leadership should not encroach upon the pedagogical activities and professional domain of teachers. It is imperative that the role played by lay members in each school inspection is communicated clearly to teachers and their representatives in advance of an inspection – with recourse to challenge - to ensure that teachers have confidence in the credibility of the inspection process overall. Moreover, given the priority that should be accorded to teacher confidence in the process, the role of lay members in the construction of outputs must be made absolutely transparent.   _x000a_Local authority managers, who often possess detailed knowledge of community and contextual factors, and broad overviews of local context can play a valuable role in supporting inspection teams’ understanding of the environments in which schools operate – although we would note that not all local authority staff are teachers and so we would reiterate the points made above in relation to teacher-led inspection. EIS members note that the quality of local authority educational leadership is key in this respect, particularly where there is a professional and collegiate approach to ongoing mentoring and support and an appreciation that top-down external scrutiny, driven by data-driven demands on schools are counter-productive in securing genuine and sustained educational improvement.   _x000a_A small proportion of members have highlighted instances, however,  where messages from local authority managers have conflicted with those from inspection teams, and some feedback from members highlights the capacity for inconsistency and inequity on a local, regional and national basis and further calls into question the extent to which the current arrangements can provide information that will usefully inform practice and policy._x000a_It would be remiss of the EIS to fail to point out, however, that a key driver of stress and excessive workload for many teachers is, in many cases, the ‘partnerships and support available to schools emanating from local authorities’ – in the form of a rash of mini-inspection processes, ostensibly validated self- evaluation, but to a significant degree, inspection rehearsals to ensure the requirements of any future inspection are complied with. These have inspired a further layer of school-led scrutiny of departments and individual teachers, focussed excessively on HGIOS4 indicators and driving attainment, which are obstructive to teaching and learning and corrosive of trust. _x000a_The EIS also has concerns in relation to emerging practice which has been reported around the local authority ‘Quads’ initiative. Whilst the Institute is not opposed in principle to local authority collaboration with a view to self-evaluation and improvement, such work will inevitably impact the priorities and work of schools and teachers; yet, contrary to the rhetoric around an Empowered system and collegiality, there has been no consultation or discussion whatsoever with the teacher trades unions about the emergence of these collaboratives.  Indeed, arrangements around how the role of Quads in the system are governed and to whom they are formally accountable are totally opaque at this stage. EIS members have reported receiving Quad-led ‘Inspections’ including classroom observations – which, if verified, would constitute a flagrant disregard of national and local arrangements. The Institute is clear that issues of governance, accountability, operations and relationships to and with Education Scotland and the Inspectorate – who appear to have collaborated with the Quads - must be made transparent to the system as a whole.  _x000a_Whilst these are systemic issues, the EIS is clear that the Inspectorate must take its share of responsibility for the distortions wrought by this culture of high-stakes performativity that the current model of inspection inspires and perpetuates. _x000a_The continuation of this top-down culture is evident in the present consultation itself and, in particular, the question on inviting senior school leaders to join parts of the inspection process. The EIS is clear that, notwithstanding the formal role of Inspection, it should be a collaborative endeavour characterised by significant co-creation involving professional discussion between inspection teams, leadership, teachers and wider school staff, including teachers’ representatives. The consultation appears to be premised on the assumption that teachers outwith leadership teams have nothing to offer the process. Further, for many teachers, observation of learning is seen as high-stakes and therefore an intensely stressful experience, particularly in the current context. Whilst senior school leaders can play a critical role in liaising with inspection teams and contextualising the school’s work, the EIS would reflect that for many teachers, having additional observers in the room unsolicited would, instead of being supportive, risk exacerbating an already stressful situation and diminish the quality of the observation. "/>
    <x v="0"/>
    <s v="Furthermore, EIS members report that whilst they generally do have opportunities to share their views with inspection teams and value such opportunities, their experiences of doing so are variable. At best, they report engaging dialogue which generates validation, constructive challenge and practical support.  In some cases, though, teachers report that inspection teams can, despite declarations to the contrary, be unavailable and operate on arbitrary schedules which take little account of the intense lengths to which teachers have gone to prepare lessons for observation and contribute to the inspection process. A frequent complaint is that teachers are expected to sacrifice their protected non-class contact time or time outwith working hours to attend briefings and focus groups._x000a_Whilst questionnaires are completed and can guide discussion, members frequently express the view that inspection teams ‘already have their minds made up’ or ‘have decided what they are looking for’. A recurring opinion is that if the school’s attainment figures are ‘good’, little else matters.  The EIS is clear that a more co-created model of inspection, centred on collaborative professional dialogue – and incorporating the voices of children and young people as part of a process facilitated on the principle of equity - would lead to collective ownership of the process and ultimately result in greater capacity for sustained improvement. "/>
    <x v="3"/>
    <m/>
    <x v="5"/>
    <x v="4"/>
    <x v="3"/>
    <s v="Questions 2.1 to 2.3 The EIS asserts that inspection, in the context of an Empowered system, is an outdated model for educational improvement. Unfortunately, the present consultation as set out appears to be centred on adjustments to current arrangements which will not fundamentally alter its character as a high-stakes -and what school leaders have referred to as a ‘career-defining’ - event. _x000a_Turning to the specific proposals, it could be argued that, theoretically, increasing the frequency of school inspection may lower the stakes for schools in that inspection would become a more familiar event and that more evenly placed scrutiny milestones would facilitate steadier and more stable progression. Certainly, within a model advocated by the EIS, co-created with the profession and built on peer-review and self-evaluation, assurance activity in relation to school improvement could be on an ongoing basis with continuous partnership and mentoring from within the system as opposed to a high-stakes event, with recourse to specific risk-based interventions (based on clear agreement in respect of the constitution of identified risk).   _x000a_However, so long as the present system of high-stakes external accountability persists, within a system driven by attainment data, the culture of performativity and cynical compliance which it engenders will remain. The corollary is that, in the EIS’s view, formal adjustments to the frequency of inspection and to selection will be of marginal impact in addressing this. In research carried out by the EIS, members reported that schools exist in a state of semi-permanent hypervigilance around the possibility of inspections; it was further stated that it is difficult to plan improvement sustainably as rumours of impending inspections or local authority visits to prepare schools for potential inspection circulate in localities and are unsettling and disruptive to planning, teaching and learning. The adverse impact on class teachers and on learning was illustrated by teachers who stated that management-led classroom observations – in themselves largely performative - are calendared monthly but tend to increase in number based on rumours around impending inspections or other visits, with virtually all staff development time in the calendar assigned to studying HGIOS indicators. _x000a_Whilst a cyclical scheduling of inspections may provide more certainty than at present, it is difficult to believe, under the present regimen, that it would do anything other than re-order for teachers the enormous workload and stress associated with inspection and thereby increase the frequency of activity which is highly disruptive to school’s quotidian business of teaching and learning.  ‘In providing qualitative feedback on the inspection process to the EIS, members in one school, upon receiving notification of an Education Scotland inspection, state that in the two weeks prior to inspection, 3-4 hours of additional work was generated every day for every teacher. This is far from atypical in the feedback we receive from members. The fear of inspections looms large, and, notwithstanding the reassurances of HMIE and local authorities – whose often well-intentioned efforts to prepare schools for inspection generate a welter of performative initiatives - is perceived at all levels in schools as a threat which provokes a range of new initiatives and tasks which invariably add to workload and complicate rather than simplify priorities. Teachers report that there is a cognitive dissonance, where they are told that inspection is about capacity for school self-improvement, motivated by an ambition to improve outcomes for learners when it is obvious to them as professional practitioners that the procedures are obtrusive, purely performative and detract from quality teaching and learning. The view is widespread that the quality assurance and improvement processes which dominate school agendas are motivated primarily by fear of top-down scrutiny and accountability mechanisms at each level of the system, with school inspection at the apex."/>
    <x v="1"/>
    <x v="1"/>
    <x v="1"/>
    <x v="1"/>
    <x v="2"/>
    <x v="1"/>
    <x v="0"/>
    <x v="1"/>
    <x v="1"/>
    <s v="Question 3.1-3.6 The Institute will challenge - in the strongest possible terms – the retention of scoring and labelling of schools in the course of inspection. Rather than allowing schools to approach improvement priorities in an ethos of confidence and collaboration, this practice fosters an ethos of competition, a fear of failure and encourages misinformation to be spread abroad about how schools are going about their work. Inspection processes encompass data such as attainment figures whose reliability and validity in terms of gauging accurately how well a school performs in its varied and complex functions, are variable to say the least._x000a_Publicly reporting school performance in such reductive terms is demoralising and dispiriting for school staff, for learners and for school communities. Politicians and national agencies, including the Inspectorate, are well aware of the devastating impact on schools – often schools working in the most challenging of circumstances – which are castigated in the media following Inspection outcomes. Yet the same politicians and officials take no action to protect school communities, staff and learners from such impacts. It is a distorted notion of ‘public accountability and assurance’ that takes such a ‘punitive’ and deficit-based approach to entire learning communities. It is difficult to see how genuine and sustainable improvement can be driven in an environment of demoralisation and stigma. There is a stinging irony in that teachers, having due regard to the Professional Standards, would never use such terminology to label a child or their endeavours, yet the institution which purports to uphold standards in Scottish education has adhered to this insidious practice for so long.  _x000a_The use of scoring and the publication of judgemental narrative evaluations undermines the stated purpose of inspection of building capacity to improve; contrary to stated purpose, it does not provide assurance to those in the school community, but rather subjects them to harmful, polarising media scrutiny, based on a snap-shot of a school’s complex circumstances. There is an opportunity within the present consultation process to put an end to the iniquitous practice of labelling schools through simplistic grading processes and to reframe the narrative around publication, with an emphasis on support and the agreed outputs from collaborative engagement. "/>
    <x v="3"/>
    <x v="403"/>
    <x v="5"/>
    <x v="0"/>
    <x v="0"/>
    <x v="0"/>
    <x v="0"/>
    <x v="1"/>
    <x v="1"/>
    <x v="4"/>
    <x v="6"/>
    <x v="4"/>
    <x v="3"/>
    <x v="3"/>
    <x v="2"/>
    <x v="3"/>
    <x v="2"/>
    <x v="2"/>
    <x v="3"/>
    <x v="2"/>
    <x v="2"/>
    <x v="2"/>
    <x v="2"/>
    <x v="3"/>
    <x v="2"/>
    <x v="2"/>
    <x v="3"/>
    <x v="3"/>
    <x v="1"/>
    <x v="2"/>
    <x v="1"/>
    <x v="2"/>
    <x v="2"/>
    <x v="3"/>
    <x v="3"/>
    <x v="2"/>
    <x v="2"/>
    <x v="251"/>
    <x v="3"/>
    <x v="158"/>
    <x v="816"/>
    <x v="0"/>
    <x v="1"/>
    <x v="1"/>
    <x v="1"/>
    <x v="0"/>
    <m/>
    <m/>
    <m/>
    <m/>
    <s v="Other (please comment in the box below)"/>
    <s v="Please see our full response, submitted by email to SchoolInspectionConsultation@educationscotland.gov.scot"/>
    <m/>
    <m/>
    <m/>
    <m/>
    <m/>
    <m/>
    <m/>
    <m/>
    <m/>
    <x v="3"/>
    <x v="4"/>
    <s v="Sections 8 and 9                                                                                                                                                                                                                                                                                                                                                                                                                                                                                                     Section Eight: Inspecting nursery classes._x000a_The Early Learning and Childcare sector, including both standalone centre-based provision and nursery classes within primary schools, are amongst the most highly scrutinised settings in the system, as all provision in this sector is currently and has previously been, subject to both single and shared inspections from two inspectorate bodies – the Care Inspectorate and HMIE.  _x000a_Whilst the consultation document makes it clear that HMIE is not consulting on the new Joint Framework and inspection arrangements which have been introduced in Early Years settings, we would take this opportunity to highlight our ongoing concerns about the approach adopted in the development and implementation of the new Framework. _x000a_The EIS is clear that the new Joint Framework is little more than a consolidation of the two existing frameworks, which fails to integrate development of a joint approach to inspections or to promote joint visits. We are concerned that the continued adherence to current inspection models which it perpetuates, will not result in the culture change necessary to reduce anxiety and stress for nursery teachers, ELC practitioners and staff and will do nothing to reduce bureaucracy and workload – an imperative which Professor Muir highlighted should be actioned as a matter of urgency back in 2022.  _x000a_The EIS continues to advocate for more far-reaching reform, as outlined above and believes that principles of collegiality and professional trust, supported by reflective practice, self-evaluation and open and collaborative processes, through which professional dialogue can take place in a supportive and respectful environment, are missing from the current approach._x000a_In responding to the specific question raised in the consultation, the EIS abjures the current top-down inspection approach and is absolutely opposed to grading as part of school inspection reports. This position applies equally to all nursery education settings, whether standalone or integrated in schools. _x000a_The EIS is clear, however, that any school inspection of nursery classes should be premised on the nursery class being an integral part of the school community. Nursery classes, in the experience of EIS members, may be regarded as completely separate entities. This is unhelpful. Whole school evaluations should encompass nursery classes,  reflecting their key and crucial contribution to the foundation of children’s learning and holistic development, and their contribution to the wider life of the school.  _x000a_Simultaneously, the unique facets of nursery education must be accommodated within school inspections, in our view. There are some important differences in ELC pedagogy and delivery, which should be acknowledged and considered discretely. For example, although the nursery class will plan and assess using the Early Level experiences and outcomes of CfE, the pedagogical approach will also be influenced by Realising the Ambition (Scottish Government, 2020.) This guidance, along with multiple guidance documents from the Care Inspectorate, and in line with Local Authority practice guidelines and policy, is based firmly upon what constitutes developmentally appropriate pedagogy for our youngest learners. This often involves a significant focus on high quality interactions, self-directed learning, an engaging and varied learning environment, ample daily allowance of free-flow outdoor play and effective, observation based, child-led planning processes. _x000a_We would caution that removing altogether discrete nursery class evaluation in the overall school inspection report runs the risk of obscuring the nuanced, child-led, and playful learning-based focus in which the ELC sector excels and may risk further diminishing the vital role of ELC teachers, whose systematic removal by local authorities from the majority of ELC settings in Scotland is inimical to the cohesion of the Early Level of Curriculum for Excellence.  _x000a_Further, we are clear that a reformed inspection regime should seek to foster stronger bonds between the setting’s ELC teacher (if there is one), early years practitioners and primary teachers, and should encourage collegiate working across the school. This will emphasise the crucial contribution of the nursery class towards embedding a coherent realisation of the early level of CFE for all learners.    _x000a__x000a_Section Nine: Inspection follow-up_x000a_Despite attempts to promote inspections as collaborative and geared towards self-evaluation and improvement-capacity building, the lived experience of teachers and school leaders, evidenced in innumerable EIS member consultations and surveys, is that inspection is resented as a high-stakes, external scrutiny activity for which there is little evidence of effectiveness.  Whilst the EIS acknowledges the rationale for inspection follow-up visits, we can only view them as a continuation of a flawed system where schools experience a further, yet intensified, round of scrutiny to comply with external demands for even higher stakes. The EIS is not opposed to schools receiving ongoing external support where there are challenges in securing improvement or significant compliance issues. However, a re-imagining of the current inspection process and culture, in which ongoing mentoring and support at local level, and with input from national agencies if required, could contribute to a measured and carefully structured collaboration to address outstanding issues and secure improvement in a rational and sustainable way, instead of exposure to further high-stakes scrutiny events"/>
    <s v="Organisation"/>
    <x v="1"/>
    <s v="Trade union"/>
    <x v="19"/>
    <s v="Not Answered"/>
    <m/>
    <x v="0"/>
    <x v="0"/>
    <m/>
    <m/>
    <m/>
    <m/>
    <m/>
    <m/>
    <m/>
    <m/>
    <s v="Trade union"/>
    <m/>
    <s v="The Educational Institute of Scotland (EIS)"/>
    <s v="The format of this online consultation in our opinion does not allow scope for meaningful, contextualised input.  We have therefore, in addition to responding to some of the multiple choice questions, submitted our full response by email and consent to it being published."/>
    <s v="Publish response"/>
    <s v="ANON-E7Y6-N4B7-6"/>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F84EA08-C537-4AF3-8B24-1388F1E0806D}"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B18" firstHeaderRow="1" firstDataRow="1" firstDataCol="1"/>
  <pivotFields count="117">
    <pivotField showAll="0"/>
    <pivotField showAll="0"/>
    <pivotField showAll="0"/>
    <pivotField showAll="0"/>
    <pivotField showAll="0"/>
    <pivotField axis="axisRow" showAll="0">
      <items count="3">
        <item x="0"/>
        <item x="1"/>
        <item t="default"/>
      </items>
    </pivotField>
    <pivotField axis="axisRow" dataField="1" showAll="0">
      <items count="21">
        <item x="0"/>
        <item m="1" x="19"/>
        <item m="1" x="18"/>
        <item m="1" x="17"/>
        <item x="1"/>
        <item x="2"/>
        <item x="3"/>
        <item x="4"/>
        <item x="5"/>
        <item x="7"/>
        <item x="8"/>
        <item x="10"/>
        <item m="1" x="15"/>
        <item m="1" x="16"/>
        <item m="1" x="14"/>
        <item m="1" x="13"/>
        <item x="9"/>
        <item m="1" x="12"/>
        <item x="11"/>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4"/>
    </i>
    <i r="1">
      <x v="5"/>
    </i>
    <i r="1">
      <x v="6"/>
    </i>
    <i r="1">
      <x v="7"/>
    </i>
    <i>
      <x v="1"/>
    </i>
    <i r="1">
      <x v="8"/>
    </i>
    <i r="1">
      <x v="9"/>
    </i>
    <i r="1">
      <x v="10"/>
    </i>
    <i r="1">
      <x v="11"/>
    </i>
    <i r="1">
      <x v="16"/>
    </i>
    <i r="1">
      <x v="18"/>
    </i>
    <i r="1">
      <x v="19"/>
    </i>
    <i t="grand">
      <x/>
    </i>
  </rowItems>
  <colItems count="1">
    <i/>
  </colItems>
  <dataFields count="1">
    <dataField name="Count of  Typology" fld="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FBCE0B76-7EF1-457C-85CA-63361703C81E}" name="PivotTable10"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H19"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showAll="0"/>
    <pivotField showAll="0"/>
    <pivotField showAll="0"/>
    <pivotField showAll="0"/>
    <pivotField showAll="0"/>
    <pivotField showAll="0"/>
    <pivotField showAll="0"/>
    <pivotField axis="axisCol" dataField="1" showAll="0">
      <items count="7">
        <item x="2"/>
        <item x="1"/>
        <item x="0"/>
        <item x="3"/>
        <item x="4"/>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18"/>
  </colFields>
  <colItems count="7">
    <i>
      <x/>
    </i>
    <i>
      <x v="1"/>
    </i>
    <i>
      <x v="2"/>
    </i>
    <i>
      <x v="3"/>
    </i>
    <i>
      <x v="4"/>
    </i>
    <i>
      <x v="5"/>
    </i>
    <i t="grand">
      <x/>
    </i>
  </colItems>
  <dataFields count="1">
    <dataField name="Count of 2.2 In your view, how should schools be selected for inspection?  - 2.2 Frequency_selection" fld="1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E4EA01BB-F11B-4783-B83D-774F9D5D9B04}" name="PivotTable1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I19"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8">
        <item x="0"/>
        <item x="1"/>
        <item x="2"/>
        <item x="4"/>
        <item x="3"/>
        <item x="6"/>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19"/>
  </colFields>
  <colItems count="8">
    <i>
      <x/>
    </i>
    <i>
      <x v="1"/>
    </i>
    <i>
      <x v="2"/>
    </i>
    <i>
      <x v="3"/>
    </i>
    <i>
      <x v="4"/>
    </i>
    <i>
      <x v="5"/>
    </i>
    <i>
      <x v="6"/>
    </i>
    <i t="grand">
      <x/>
    </i>
  </colItems>
  <dataFields count="1">
    <dataField name="Count of 2.3a In future, how often do you think each school should be inspected?  - 2.3 Frequency_selection" fld="19" subtotal="count" baseField="0" baseItem="0"/>
  </dataFields>
  <formats count="2">
    <format dxfId="38">
      <pivotArea dataOnly="0" labelOnly="1" fieldPosition="0">
        <references count="1">
          <reference field="19" count="0"/>
        </references>
      </pivotArea>
    </format>
    <format dxfId="37">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9A127868-C476-471A-9A87-AFF3EBE10F95}" name="PivotTable1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I19"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8">
        <item x="0"/>
        <item x="2"/>
        <item x="4"/>
        <item x="3"/>
        <item x="1"/>
        <item x="6"/>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21"/>
  </colFields>
  <colItems count="8">
    <i>
      <x/>
    </i>
    <i>
      <x v="1"/>
    </i>
    <i>
      <x v="2"/>
    </i>
    <i>
      <x v="3"/>
    </i>
    <i>
      <x v="4"/>
    </i>
    <i>
      <x v="5"/>
    </i>
    <i>
      <x v="6"/>
    </i>
    <i t="grand">
      <x/>
    </i>
  </colItems>
  <dataFields count="1">
    <dataField name="Count of 3.1 To what extent do you agree or disagree that using grades in inspections help provide a clear overview of how well a school is doing? - 3.1 Grades" fld="2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6488E482-E507-494A-B71D-6ED0FE41571A}" name="PivotTable13"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I19"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8">
        <item x="3"/>
        <item x="0"/>
        <item x="5"/>
        <item x="2"/>
        <item x="1"/>
        <item x="6"/>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22"/>
  </colFields>
  <colItems count="8">
    <i>
      <x/>
    </i>
    <i>
      <x v="1"/>
    </i>
    <i>
      <x v="2"/>
    </i>
    <i>
      <x v="3"/>
    </i>
    <i>
      <x v="4"/>
    </i>
    <i>
      <x v="5"/>
    </i>
    <i>
      <x v="6"/>
    </i>
    <i t="grand">
      <x/>
    </i>
  </colItems>
  <dataFields count="1">
    <dataField name="Count of 3.2 To what extent do you agree or disagree that grades help schools, parents, and local authorities/proprietors of independent schools understand what needs to improve? - 3.2 Grades" fld="2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B3CE8FC6-245D-406C-9259-276DAF04BE15}" name="PivotTable14"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I19"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8">
        <item x="1"/>
        <item x="0"/>
        <item x="2"/>
        <item x="4"/>
        <item x="6"/>
        <item x="5"/>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23"/>
  </colFields>
  <colItems count="8">
    <i>
      <x/>
    </i>
    <i>
      <x v="1"/>
    </i>
    <i>
      <x v="2"/>
    </i>
    <i>
      <x v="3"/>
    </i>
    <i>
      <x v="4"/>
    </i>
    <i>
      <x v="5"/>
    </i>
    <i>
      <x v="6"/>
    </i>
    <i t="grand">
      <x/>
    </i>
  </colItems>
  <dataFields count="1">
    <dataField name="Count of 3.3 To what extent do you agree or disagree that grades can oversimplify what is happening in a school? - 3.3 Grades" fld="2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39186035-1372-43ED-9831-B899BAFBB7FF}" name="PivotTable15"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F19"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5">
        <item x="0"/>
        <item x="1"/>
        <item x="2"/>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24"/>
  </colFields>
  <colItems count="5">
    <i>
      <x/>
    </i>
    <i>
      <x v="1"/>
    </i>
    <i>
      <x v="2"/>
    </i>
    <i>
      <x v="3"/>
    </i>
    <i t="grand">
      <x/>
    </i>
  </colItems>
  <dataFields count="1">
    <dataField name="Count of 3.4 Do you think school inspections should continue to use grades to summarise how well a school is performing?  - 3.4 Grades" fld="2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4D94CFC3-DCE9-4A33-AE5D-2953DFF2AE5C}" name="PivotTable16"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F19"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5">
        <item x="0"/>
        <item x="1"/>
        <item x="2"/>
        <item x="3"/>
        <item t="default"/>
      </items>
    </pivotField>
    <pivotField axis="axisCol" dataField="1" showAll="0">
      <items count="5">
        <item x="3"/>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25"/>
  </colFields>
  <colItems count="5">
    <i>
      <x/>
    </i>
    <i>
      <x v="1"/>
    </i>
    <i>
      <x v="2"/>
    </i>
    <i>
      <x v="3"/>
    </i>
    <i t="grand">
      <x/>
    </i>
  </colItems>
  <dataFields count="1">
    <dataField name="Count of 3.5 If grades continue to be used, what should happen to the current six-point scale? Please select the one option that best reflects your view. - 3.4 Grades" fld="25" subtotal="count" baseField="0" baseItem="0"/>
  </dataFields>
  <formats count="4">
    <format dxfId="36">
      <pivotArea field="5" type="button" dataOnly="0" labelOnly="1" outline="0" axis="axisRow" fieldPosition="0"/>
    </format>
    <format dxfId="35">
      <pivotArea dataOnly="0" labelOnly="1" fieldPosition="0">
        <references count="1">
          <reference field="25" count="0"/>
        </references>
      </pivotArea>
    </format>
    <format dxfId="34">
      <pivotArea dataOnly="0" labelOnly="1" grandCol="1" outline="0" fieldPosition="0"/>
    </format>
    <format dxfId="33">
      <pivotArea dataOnly="0" labelOnly="1" fieldPosition="0">
        <references count="1">
          <reference field="25"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A4779F0E-4CD1-464B-8E6F-159FE8BAE3A9}" name="PivotTable5"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2:E17" firstHeaderRow="0" firstDataRow="1"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items count="3">
        <item x="0"/>
        <item x="1"/>
        <item t="default"/>
      </items>
    </pivotField>
    <pivotField dataField="1" showAll="0">
      <items count="3">
        <item x="1"/>
        <item x="0"/>
        <item t="default"/>
      </items>
    </pivotField>
    <pivotField dataField="1" showAll="0">
      <items count="3">
        <item x="0"/>
        <item x="1"/>
        <item t="default"/>
      </items>
    </pivotField>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2"/>
  </colFields>
  <colItems count="4">
    <i>
      <x/>
    </i>
    <i i="1">
      <x v="1"/>
    </i>
    <i i="2">
      <x v="2"/>
    </i>
    <i i="3">
      <x v="3"/>
    </i>
  </colItems>
  <dataFields count="4">
    <dataField name="Count of 3.6a  A clear written summary explaining the strengths and areas for improvement" fld="26" subtotal="count" baseField="0" baseItem="0"/>
    <dataField name="Count of 3.6b  A statement about how effective the school is overall" fld="27" subtotal="count" baseField="0" baseItem="0"/>
    <dataField name="Count of 3.6c A statement showing how confident inspectors are that the school can keep improving" fld="28" subtotal="count" baseField="0" baseItem="0"/>
    <dataField name="Count of 3.6d  - Other (please comment in the box below)" fld="2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DE89D794-6EBF-4386-BF91-0CBEA696BA81}" name="PivotTable2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H19"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7">
        <item x="2"/>
        <item x="0"/>
        <item x="1"/>
        <item x="5"/>
        <item x="3"/>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31"/>
  </colFields>
  <colItems count="7">
    <i>
      <x/>
    </i>
    <i>
      <x v="1"/>
    </i>
    <i>
      <x v="2"/>
    </i>
    <i>
      <x v="3"/>
    </i>
    <i>
      <x v="4"/>
    </i>
    <i>
      <x v="5"/>
    </i>
    <i t="grand">
      <x/>
    </i>
  </colItems>
  <dataFields count="1">
    <dataField name="Count of 4.1a How much notice do you think schools should receive before an inspection? - 4.1 Notification" fld="31" subtotal="count" baseField="0" baseItem="0"/>
  </dataFields>
  <formats count="7">
    <format dxfId="32">
      <pivotArea field="5" type="button" dataOnly="0" labelOnly="1" outline="0" axis="axisRow" fieldPosition="0"/>
    </format>
    <format dxfId="31">
      <pivotArea dataOnly="0" labelOnly="1" fieldPosition="0">
        <references count="1">
          <reference field="31" count="0"/>
        </references>
      </pivotArea>
    </format>
    <format dxfId="30">
      <pivotArea dataOnly="0" labelOnly="1" grandCol="1" outline="0" fieldPosition="0"/>
    </format>
    <format dxfId="29">
      <pivotArea dataOnly="0" labelOnly="1" fieldPosition="0">
        <references count="1">
          <reference field="31" count="0"/>
        </references>
      </pivotArea>
    </format>
    <format dxfId="28">
      <pivotArea dataOnly="0" labelOnly="1" grandCol="1" outline="0" fieldPosition="0"/>
    </format>
    <format dxfId="27">
      <pivotArea dataOnly="0" labelOnly="1" fieldPosition="0">
        <references count="1">
          <reference field="31" count="0"/>
        </references>
      </pivotArea>
    </format>
    <format dxfId="26">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229E2FCE-FFF1-44B7-A07F-7536B7F5D461}" name="PivotTable2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I19"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405">
        <item x="70"/>
        <item x="354"/>
        <item x="97"/>
        <item x="210"/>
        <item x="55"/>
        <item x="193"/>
        <item x="160"/>
        <item x="104"/>
        <item x="103"/>
        <item x="381"/>
        <item x="240"/>
        <item x="227"/>
        <item x="203"/>
        <item x="372"/>
        <item x="326"/>
        <item x="214"/>
        <item x="277"/>
        <item x="199"/>
        <item x="239"/>
        <item x="172"/>
        <item x="50"/>
        <item x="386"/>
        <item x="141"/>
        <item x="170"/>
        <item x="56"/>
        <item x="194"/>
        <item x="140"/>
        <item x="224"/>
        <item x="297"/>
        <item x="348"/>
        <item x="247"/>
        <item x="116"/>
        <item x="96"/>
        <item x="336"/>
        <item x="286"/>
        <item x="400"/>
        <item x="238"/>
        <item x="375"/>
        <item x="276"/>
        <item x="223"/>
        <item x="323"/>
        <item x="132"/>
        <item x="290"/>
        <item x="350"/>
        <item x="82"/>
        <item x="241"/>
        <item x="206"/>
        <item x="363"/>
        <item x="78"/>
        <item x="36"/>
        <item x="181"/>
        <item x="35"/>
        <item x="85"/>
        <item x="364"/>
        <item x="383"/>
        <item x="105"/>
        <item x="393"/>
        <item x="357"/>
        <item x="135"/>
        <item x="186"/>
        <item x="110"/>
        <item x="254"/>
        <item x="252"/>
        <item x="366"/>
        <item x="191"/>
        <item x="344"/>
        <item x="320"/>
        <item x="296"/>
        <item x="167"/>
        <item x="164"/>
        <item x="338"/>
        <item x="184"/>
        <item x="231"/>
        <item x="387"/>
        <item x="143"/>
        <item x="44"/>
        <item x="171"/>
        <item x="236"/>
        <item x="318"/>
        <item x="319"/>
        <item x="95"/>
        <item x="212"/>
        <item x="222"/>
        <item x="37"/>
        <item x="183"/>
        <item x="38"/>
        <item x="6"/>
        <item x="86"/>
        <item x="379"/>
        <item x="144"/>
        <item x="17"/>
        <item x="128"/>
        <item x="351"/>
        <item x="329"/>
        <item x="259"/>
        <item x="292"/>
        <item x="262"/>
        <item x="288"/>
        <item x="256"/>
        <item x="34"/>
        <item x="225"/>
        <item x="245"/>
        <item x="333"/>
        <item x="197"/>
        <item x="180"/>
        <item x="246"/>
        <item x="271"/>
        <item x="340"/>
        <item x="244"/>
        <item x="40"/>
        <item x="273"/>
        <item x="173"/>
        <item x="52"/>
        <item x="48"/>
        <item x="83"/>
        <item x="30"/>
        <item x="201"/>
        <item x="23"/>
        <item x="267"/>
        <item x="5"/>
        <item x="178"/>
        <item x="111"/>
        <item x="120"/>
        <item x="161"/>
        <item x="220"/>
        <item x="12"/>
        <item x="359"/>
        <item x="156"/>
        <item x="355"/>
        <item x="374"/>
        <item x="330"/>
        <item x="265"/>
        <item x="195"/>
        <item x="102"/>
        <item x="177"/>
        <item x="284"/>
        <item x="99"/>
        <item x="301"/>
        <item x="14"/>
        <item x="200"/>
        <item x="384"/>
        <item x="306"/>
        <item x="152"/>
        <item x="77"/>
        <item x="339"/>
        <item x="91"/>
        <item x="198"/>
        <item x="33"/>
        <item x="215"/>
        <item x="126"/>
        <item x="158"/>
        <item x="205"/>
        <item x="299"/>
        <item x="283"/>
        <item x="378"/>
        <item x="391"/>
        <item x="313"/>
        <item x="233"/>
        <item x="166"/>
        <item x="279"/>
        <item x="196"/>
        <item x="255"/>
        <item x="308"/>
        <item x="155"/>
        <item x="315"/>
        <item x="74"/>
        <item x="257"/>
        <item x="334"/>
        <item x="145"/>
        <item x="150"/>
        <item x="122"/>
        <item x="7"/>
        <item x="249"/>
        <item x="373"/>
        <item x="218"/>
        <item x="307"/>
        <item x="281"/>
        <item x="269"/>
        <item x="295"/>
        <item x="229"/>
        <item x="263"/>
        <item x="298"/>
        <item x="137"/>
        <item x="282"/>
        <item x="142"/>
        <item x="278"/>
        <item x="147"/>
        <item x="314"/>
        <item x="322"/>
        <item x="149"/>
        <item x="151"/>
        <item x="403"/>
        <item x="395"/>
        <item x="352"/>
        <item x="71"/>
        <item x="287"/>
        <item x="291"/>
        <item x="293"/>
        <item x="136"/>
        <item x="8"/>
        <item x="289"/>
        <item x="264"/>
        <item x="127"/>
        <item x="73"/>
        <item x="57"/>
        <item x="304"/>
        <item x="101"/>
        <item x="46"/>
        <item x="129"/>
        <item x="31"/>
        <item x="312"/>
        <item x="360"/>
        <item x="162"/>
        <item x="324"/>
        <item x="268"/>
        <item x="148"/>
        <item x="117"/>
        <item x="119"/>
        <item x="153"/>
        <item x="189"/>
        <item x="316"/>
        <item x="26"/>
        <item x="185"/>
        <item x="68"/>
        <item x="179"/>
        <item x="337"/>
        <item x="335"/>
        <item x="367"/>
        <item x="124"/>
        <item x="169"/>
        <item x="62"/>
        <item x="93"/>
        <item x="61"/>
        <item x="41"/>
        <item x="59"/>
        <item x="248"/>
        <item x="207"/>
        <item x="369"/>
        <item x="163"/>
        <item x="154"/>
        <item x="175"/>
        <item x="64"/>
        <item x="87"/>
        <item x="221"/>
        <item x="219"/>
        <item x="20"/>
        <item x="39"/>
        <item x="228"/>
        <item x="25"/>
        <item x="310"/>
        <item x="13"/>
        <item x="146"/>
        <item x="159"/>
        <item x="168"/>
        <item x="18"/>
        <item x="118"/>
        <item x="202"/>
        <item x="88"/>
        <item x="266"/>
        <item x="305"/>
        <item x="42"/>
        <item x="328"/>
        <item x="58"/>
        <item x="139"/>
        <item x="362"/>
        <item x="121"/>
        <item x="45"/>
        <item x="385"/>
        <item x="76"/>
        <item x="365"/>
        <item x="358"/>
        <item x="211"/>
        <item x="397"/>
        <item x="69"/>
        <item x="182"/>
        <item x="107"/>
        <item x="380"/>
        <item x="361"/>
        <item x="89"/>
        <item x="345"/>
        <item x="90"/>
        <item x="94"/>
        <item x="80"/>
        <item x="138"/>
        <item x="309"/>
        <item x="4"/>
        <item x="98"/>
        <item x="275"/>
        <item x="54"/>
        <item x="47"/>
        <item x="9"/>
        <item x="209"/>
        <item x="134"/>
        <item x="115"/>
        <item x="2"/>
        <item x="49"/>
        <item x="371"/>
        <item x="84"/>
        <item x="157"/>
        <item x="1"/>
        <item x="260"/>
        <item x="341"/>
        <item x="108"/>
        <item x="343"/>
        <item x="123"/>
        <item x="51"/>
        <item x="28"/>
        <item x="204"/>
        <item x="274"/>
        <item x="27"/>
        <item x="131"/>
        <item x="29"/>
        <item x="356"/>
        <item x="399"/>
        <item x="22"/>
        <item x="217"/>
        <item x="133"/>
        <item x="235"/>
        <item x="258"/>
        <item x="392"/>
        <item x="251"/>
        <item x="174"/>
        <item x="63"/>
        <item x="92"/>
        <item x="75"/>
        <item x="216"/>
        <item x="349"/>
        <item x="237"/>
        <item x="388"/>
        <item x="188"/>
        <item x="300"/>
        <item x="81"/>
        <item x="311"/>
        <item x="19"/>
        <item x="280"/>
        <item x="230"/>
        <item x="176"/>
        <item x="208"/>
        <item x="327"/>
        <item x="303"/>
        <item x="368"/>
        <item x="114"/>
        <item x="317"/>
        <item x="11"/>
        <item x="66"/>
        <item x="15"/>
        <item x="3"/>
        <item x="32"/>
        <item x="65"/>
        <item x="213"/>
        <item x="192"/>
        <item x="302"/>
        <item x="389"/>
        <item x="43"/>
        <item x="187"/>
        <item x="100"/>
        <item x="342"/>
        <item x="370"/>
        <item x="21"/>
        <item x="72"/>
        <item x="24"/>
        <item x="79"/>
        <item x="325"/>
        <item x="346"/>
        <item x="402"/>
        <item x="332"/>
        <item x="390"/>
        <item x="331"/>
        <item x="113"/>
        <item x="261"/>
        <item x="376"/>
        <item x="396"/>
        <item x="398"/>
        <item x="272"/>
        <item x="10"/>
        <item x="242"/>
        <item x="234"/>
        <item x="190"/>
        <item x="232"/>
        <item x="125"/>
        <item x="294"/>
        <item x="243"/>
        <item x="130"/>
        <item x="253"/>
        <item x="106"/>
        <item x="285"/>
        <item x="270"/>
        <item x="109"/>
        <item x="60"/>
        <item x="53"/>
        <item x="382"/>
        <item x="250"/>
        <item x="394"/>
        <item x="112"/>
        <item x="321"/>
        <item x="67"/>
        <item x="401"/>
        <item x="377"/>
        <item x="16"/>
        <item x="165"/>
        <item x="226"/>
        <item x="353"/>
        <item x="347"/>
        <item x="0"/>
        <item t="default"/>
      </items>
    </pivotField>
    <pivotField axis="axisCol" dataField="1" showAll="0">
      <items count="8">
        <item x="1"/>
        <item x="0"/>
        <item x="5"/>
        <item x="3"/>
        <item x="4"/>
        <item x="6"/>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33"/>
  </colFields>
  <colItems count="8">
    <i>
      <x/>
    </i>
    <i>
      <x v="1"/>
    </i>
    <i>
      <x v="2"/>
    </i>
    <i>
      <x v="3"/>
    </i>
    <i>
      <x v="4"/>
    </i>
    <i>
      <x v="5"/>
    </i>
    <i>
      <x v="6"/>
    </i>
    <i t="grand">
      <x/>
    </i>
  </colItems>
  <dataFields count="1">
    <dataField name="Count of 5.1 To what extent do you agree or disagree that the self-evaluation summary helps make sure that inspection starts with the school’s own view of its strengths and development areas? - 5.1 Pre-inspection" fld="3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E56A2339-3B11-41DE-A177-228927720769}"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I19"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m="1" x="12"/>
        <item x="11"/>
        <item x="6"/>
        <item t="default"/>
      </items>
    </pivotField>
    <pivotField axis="axisCol" dataField="1" showAll="0">
      <items count="8">
        <item x="2"/>
        <item x="0"/>
        <item x="1"/>
        <item x="3"/>
        <item x="5"/>
        <item x="6"/>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8"/>
    </i>
    <i r="1">
      <x v="19"/>
    </i>
    <i t="grand">
      <x/>
    </i>
  </rowItems>
  <colFields count="1">
    <field x="7"/>
  </colFields>
  <colItems count="8">
    <i>
      <x/>
    </i>
    <i>
      <x v="1"/>
    </i>
    <i>
      <x v="2"/>
    </i>
    <i>
      <x v="3"/>
    </i>
    <i>
      <x v="4"/>
    </i>
    <i>
      <x v="5"/>
    </i>
    <i>
      <x v="6"/>
    </i>
    <i t="grand">
      <x/>
    </i>
  </colItems>
  <dataFields count="1">
    <dataField name="Count of 1.1 To what extent do you agree or disagree that having associate assessors in inspection teams strengthens inspections? " fld="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F9F67322-DA20-4F32-92A2-925F9AC5AA03}" name="PivotTable23"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I19"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8">
        <item x="1"/>
        <item x="0"/>
        <item x="3"/>
        <item x="2"/>
        <item x="6"/>
        <item x="4"/>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34"/>
  </colFields>
  <colItems count="8">
    <i>
      <x/>
    </i>
    <i>
      <x v="1"/>
    </i>
    <i>
      <x v="2"/>
    </i>
    <i>
      <x v="3"/>
    </i>
    <i>
      <x v="4"/>
    </i>
    <i>
      <x v="5"/>
    </i>
    <i>
      <x v="6"/>
    </i>
    <i t="grand">
      <x/>
    </i>
  </colItems>
  <dataFields count="1">
    <dataField name="Count of 5.2 To what extent do you agree or disagree that schools should be able to use existing documents – like their Standards and Quality Report and their School Improvement Plan – instead of writing a separate self-evaluation summary for inspection? - 5.2 Pre-inspection" fld="3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1.xml><?xml version="1.0" encoding="utf-8"?>
<pivotTableDefinition xmlns="http://schemas.openxmlformats.org/spreadsheetml/2006/main" xmlns:mc="http://schemas.openxmlformats.org/markup-compatibility/2006" xmlns:xr="http://schemas.microsoft.com/office/spreadsheetml/2014/revision" mc:Ignorable="xr" xr:uid="{B2924F5D-D066-4102-B3F1-51E6DD6A995E}" name="PivotTable24"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H19"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7">
        <item x="0"/>
        <item x="1"/>
        <item x="4"/>
        <item x="3"/>
        <item x="2"/>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35"/>
  </colFields>
  <colItems count="7">
    <i>
      <x/>
    </i>
    <i>
      <x v="1"/>
    </i>
    <i>
      <x v="2"/>
    </i>
    <i>
      <x v="3"/>
    </i>
    <i>
      <x v="4"/>
    </i>
    <i>
      <x v="5"/>
    </i>
    <i t="grand">
      <x/>
    </i>
  </colItems>
  <dataFields count="1">
    <dataField name="Count of 5.3a  How important is it to gather views from each of the following groups before an inspection? - 5.3 Pre-inspection - Children and young people" fld="35" subtotal="count" baseField="0" baseItem="0"/>
  </dataFields>
  <formats count="1">
    <format dxfId="25">
      <pivotArea type="origin" dataOnly="0" labelOnly="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2.xml><?xml version="1.0" encoding="utf-8"?>
<pivotTableDefinition xmlns="http://schemas.openxmlformats.org/spreadsheetml/2006/main" xmlns:mc="http://schemas.openxmlformats.org/markup-compatibility/2006" xmlns:xr="http://schemas.microsoft.com/office/spreadsheetml/2014/revision" mc:Ignorable="xr" xr:uid="{79C004F3-5ABE-4213-80B2-F8775D0C99B3}" name="PivotTable25"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H19"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7">
        <item x="0"/>
        <item x="1"/>
        <item x="5"/>
        <item x="3"/>
        <item x="2"/>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36"/>
  </colFields>
  <colItems count="7">
    <i>
      <x/>
    </i>
    <i>
      <x v="1"/>
    </i>
    <i>
      <x v="2"/>
    </i>
    <i>
      <x v="3"/>
    </i>
    <i>
      <x v="4"/>
    </i>
    <i>
      <x v="5"/>
    </i>
    <i t="grand">
      <x/>
    </i>
  </colItems>
  <dataFields count="1">
    <dataField name="Count of 5.3b How important is it to gather views from each of the following groups before an inspection? - 5.3 Pre-inspection - School staff, including support staff" fld="36" subtotal="count" baseField="0" baseItem="0"/>
  </dataFields>
  <formats count="1">
    <format dxfId="24">
      <pivotArea type="origin" dataOnly="0" labelOnly="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3.xml><?xml version="1.0" encoding="utf-8"?>
<pivotTableDefinition xmlns="http://schemas.openxmlformats.org/spreadsheetml/2006/main" xmlns:mc="http://schemas.openxmlformats.org/markup-compatibility/2006" xmlns:xr="http://schemas.microsoft.com/office/spreadsheetml/2014/revision" mc:Ignorable="xr" xr:uid="{96633805-3B75-4358-A827-58274946D033}" name="PivotTable26"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H19"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7">
        <item x="0"/>
        <item x="1"/>
        <item x="4"/>
        <item x="3"/>
        <item x="2"/>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37"/>
  </colFields>
  <colItems count="7">
    <i>
      <x/>
    </i>
    <i>
      <x v="1"/>
    </i>
    <i>
      <x v="2"/>
    </i>
    <i>
      <x v="3"/>
    </i>
    <i>
      <x v="4"/>
    </i>
    <i>
      <x v="5"/>
    </i>
    <i t="grand">
      <x/>
    </i>
  </colItems>
  <dataFields count="1">
    <dataField name="Count of 5.3c How important is it to gather views from each of the following groups before an inspection? - 5.3 Pre-inspection - Parents and carers" fld="37" subtotal="count" baseField="0" baseItem="0"/>
  </dataFields>
  <formats count="1">
    <format dxfId="23">
      <pivotArea type="origin" dataOnly="0" labelOnly="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4.xml><?xml version="1.0" encoding="utf-8"?>
<pivotTableDefinition xmlns="http://schemas.openxmlformats.org/spreadsheetml/2006/main" xmlns:mc="http://schemas.openxmlformats.org/markup-compatibility/2006" xmlns:xr="http://schemas.microsoft.com/office/spreadsheetml/2014/revision" mc:Ignorable="xr" xr:uid="{2F0AC1EB-A5EB-4AE5-A623-12BBC7F33792}" name="PivotTable27"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H19"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7">
        <item x="0"/>
        <item x="1"/>
        <item x="2"/>
        <item x="4"/>
        <item x="3"/>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38"/>
  </colFields>
  <colItems count="7">
    <i>
      <x/>
    </i>
    <i>
      <x v="1"/>
    </i>
    <i>
      <x v="2"/>
    </i>
    <i>
      <x v="3"/>
    </i>
    <i>
      <x v="4"/>
    </i>
    <i>
      <x v="5"/>
    </i>
    <i t="grand">
      <x/>
    </i>
  </colItems>
  <dataFields count="1">
    <dataField name="Count of 5.3d How important is it to gather views from each of the following groups before an inspection? - 5.3 Pre-inspection - Organisations and partners who work with the school" fld="38" subtotal="count" baseField="0" baseItem="0"/>
  </dataFields>
  <formats count="1">
    <format dxfId="22">
      <pivotArea type="origin" dataOnly="0" labelOnly="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5.xml><?xml version="1.0" encoding="utf-8"?>
<pivotTableDefinition xmlns="http://schemas.openxmlformats.org/spreadsheetml/2006/main" xmlns:mc="http://schemas.openxmlformats.org/markup-compatibility/2006" xmlns:xr="http://schemas.microsoft.com/office/spreadsheetml/2014/revision" mc:Ignorable="xr" xr:uid="{46260A99-2FC3-45DD-9556-E6962B1C20A0}" name="PivotTable28"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G19"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6">
        <item x="3"/>
        <item x="1"/>
        <item x="0"/>
        <item x="4"/>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39"/>
  </colFields>
  <colItems count="6">
    <i>
      <x/>
    </i>
    <i>
      <x v="1"/>
    </i>
    <i>
      <x v="2"/>
    </i>
    <i>
      <x v="3"/>
    </i>
    <i>
      <x v="4"/>
    </i>
    <i t="grand">
      <x/>
    </i>
  </colItems>
  <dataFields count="1">
    <dataField name="Count of 6.1 Which of the following best describes your view on the format of a new school inspection framework?  - 6.1 Framework" fld="39" subtotal="count" baseField="0" baseItem="0"/>
  </dataFields>
  <formats count="5">
    <format dxfId="21">
      <pivotArea type="origin" dataOnly="0" labelOnly="1" outline="0" fieldPosition="0"/>
    </format>
    <format dxfId="20">
      <pivotArea dataOnly="0" labelOnly="1" fieldPosition="0">
        <references count="1">
          <reference field="39" count="0"/>
        </references>
      </pivotArea>
    </format>
    <format dxfId="19">
      <pivotArea dataOnly="0" labelOnly="1" grandCol="1" outline="0" fieldPosition="0"/>
    </format>
    <format dxfId="18">
      <pivotArea dataOnly="0" labelOnly="1" fieldPosition="0">
        <references count="1">
          <reference field="39" count="0"/>
        </references>
      </pivotArea>
    </format>
    <format dxfId="17">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6.xml><?xml version="1.0" encoding="utf-8"?>
<pivotTableDefinition xmlns="http://schemas.openxmlformats.org/spreadsheetml/2006/main" xmlns:mc="http://schemas.openxmlformats.org/markup-compatibility/2006" xmlns:xr="http://schemas.microsoft.com/office/spreadsheetml/2014/revision" mc:Ignorable="xr" xr:uid="{D20EE51B-E458-4451-A50D-0C7EBD71BF98}" name="PivotTable29"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I19"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8">
        <item x="0"/>
        <item x="1"/>
        <item x="4"/>
        <item x="5"/>
        <item x="6"/>
        <item x="3"/>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40"/>
  </colFields>
  <colItems count="8">
    <i>
      <x/>
    </i>
    <i>
      <x v="1"/>
    </i>
    <i>
      <x v="2"/>
    </i>
    <i>
      <x v="3"/>
    </i>
    <i>
      <x v="4"/>
    </i>
    <i>
      <x v="5"/>
    </i>
    <i>
      <x v="6"/>
    </i>
    <i t="grand">
      <x/>
    </i>
  </colItems>
  <dataFields count="1">
    <dataField name="Count of 6.2a  It is helpful to use the same framework for both inspection and self-evaluation." fld="40" subtotal="count" baseField="0" baseItem="0"/>
  </dataFields>
  <formats count="1">
    <format dxfId="16">
      <pivotArea type="origin" dataOnly="0" labelOnly="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7.xml><?xml version="1.0" encoding="utf-8"?>
<pivotTableDefinition xmlns="http://schemas.openxmlformats.org/spreadsheetml/2006/main" xmlns:mc="http://schemas.openxmlformats.org/markup-compatibility/2006" xmlns:xr="http://schemas.microsoft.com/office/spreadsheetml/2014/revision" mc:Ignorable="xr" xr:uid="{47EB95CE-49F6-43C0-A3B0-B328415B5D70}" name="PivotTable30"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I19"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8">
        <item x="3"/>
        <item x="0"/>
        <item x="6"/>
        <item x="2"/>
        <item x="5"/>
        <item x="4"/>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41"/>
  </colFields>
  <colItems count="8">
    <i>
      <x/>
    </i>
    <i>
      <x v="1"/>
    </i>
    <i>
      <x v="2"/>
    </i>
    <i>
      <x v="3"/>
    </i>
    <i>
      <x v="4"/>
    </i>
    <i>
      <x v="5"/>
    </i>
    <i>
      <x v="6"/>
    </i>
    <i t="grand">
      <x/>
    </i>
  </colItems>
  <dataFields count="1">
    <dataField name="Count of 6.2b Annual (or more regular) updates to the framework would help schools use it more effectively." fld="41" subtotal="count" baseField="0" baseItem="0"/>
  </dataFields>
  <formats count="1">
    <format dxfId="15">
      <pivotArea type="origin" dataOnly="0" labelOnly="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8.xml><?xml version="1.0" encoding="utf-8"?>
<pivotTableDefinition xmlns="http://schemas.openxmlformats.org/spreadsheetml/2006/main" xmlns:mc="http://schemas.openxmlformats.org/markup-compatibility/2006" xmlns:xr="http://schemas.microsoft.com/office/spreadsheetml/2014/revision" mc:Ignorable="xr" xr:uid="{2682CE8D-11ED-446D-9269-DB079CFB7B02}" name="PivotTable3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2:I18"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8">
        <item x="0"/>
        <item x="1"/>
        <item x="4"/>
        <item x="5"/>
        <item x="6"/>
        <item x="3"/>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42"/>
  </colFields>
  <colItems count="8">
    <i>
      <x/>
    </i>
    <i>
      <x v="1"/>
    </i>
    <i>
      <x v="2"/>
    </i>
    <i>
      <x v="3"/>
    </i>
    <i>
      <x v="4"/>
    </i>
    <i>
      <x v="5"/>
    </i>
    <i>
      <x v="6"/>
    </i>
    <i t="grand">
      <x/>
    </i>
  </colItems>
  <dataFields count="1">
    <dataField name="Count of 6.2c Framework - Including examples of effective practice would make the framework more useful." fld="42" subtotal="count" baseField="0" baseItem="0"/>
  </dataFields>
  <formats count="1">
    <format dxfId="14">
      <pivotArea type="origin" dataOnly="0" labelOnly="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9.xml><?xml version="1.0" encoding="utf-8"?>
<pivotTableDefinition xmlns="http://schemas.openxmlformats.org/spreadsheetml/2006/main" xmlns:mc="http://schemas.openxmlformats.org/markup-compatibility/2006" xmlns:xr="http://schemas.microsoft.com/office/spreadsheetml/2014/revision" mc:Ignorable="xr" xr:uid="{CE130967-6449-4586-9F00-CFB83296A080}" name="PivotTable3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H19"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7">
        <item x="2"/>
        <item x="0"/>
        <item x="1"/>
        <item x="5"/>
        <item x="4"/>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43"/>
  </colFields>
  <colItems count="7">
    <i>
      <x/>
    </i>
    <i>
      <x v="1"/>
    </i>
    <i>
      <x v="2"/>
    </i>
    <i>
      <x v="3"/>
    </i>
    <i>
      <x v="4"/>
    </i>
    <i>
      <x v="5"/>
    </i>
    <i t="grand">
      <x/>
    </i>
  </colItems>
  <dataFields count="1">
    <dataField name="Count of 6.3a Attendance" fld="4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805ADEA7-70E7-4D7E-A781-0782E7ED4889}" name="PivotTable3"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I19"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axis="axisCol" dataField="1" showAll="0">
      <items count="8">
        <item x="2"/>
        <item x="0"/>
        <item x="1"/>
        <item x="3"/>
        <item x="5"/>
        <item x="6"/>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8"/>
  </colFields>
  <colItems count="8">
    <i>
      <x/>
    </i>
    <i>
      <x v="1"/>
    </i>
    <i>
      <x v="2"/>
    </i>
    <i>
      <x v="3"/>
    </i>
    <i>
      <x v="4"/>
    </i>
    <i>
      <x v="5"/>
    </i>
    <i>
      <x v="6"/>
    </i>
    <i t="grand">
      <x/>
    </i>
  </colItems>
  <dataFields count="1">
    <dataField name="Count of 1.2 To what extent do you agree or disagree that lay members should be part of inspection teams? " fld="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0.xml><?xml version="1.0" encoding="utf-8"?>
<pivotTableDefinition xmlns="http://schemas.openxmlformats.org/spreadsheetml/2006/main" xmlns:mc="http://schemas.openxmlformats.org/markup-compatibility/2006" xmlns:xr="http://schemas.microsoft.com/office/spreadsheetml/2014/revision" mc:Ignorable="xr" xr:uid="{63257A79-14AA-4527-B0AF-703BEF13477D}" name="PivotTable33"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H19"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7">
        <item x="1"/>
        <item x="0"/>
        <item x="2"/>
        <item x="4"/>
        <item x="5"/>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44"/>
  </colFields>
  <colItems count="7">
    <i>
      <x/>
    </i>
    <i>
      <x v="1"/>
    </i>
    <i>
      <x v="2"/>
    </i>
    <i>
      <x v="3"/>
    </i>
    <i>
      <x v="4"/>
    </i>
    <i>
      <x v="5"/>
    </i>
    <i t="grand">
      <x/>
    </i>
  </colItems>
  <dataFields count="1">
    <dataField name="Count of 6.3b Children’s rights" fld="4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1.xml><?xml version="1.0" encoding="utf-8"?>
<pivotTableDefinition xmlns="http://schemas.openxmlformats.org/spreadsheetml/2006/main" xmlns:mc="http://schemas.openxmlformats.org/markup-compatibility/2006" xmlns:xr="http://schemas.microsoft.com/office/spreadsheetml/2014/revision" mc:Ignorable="xr" xr:uid="{14800EDC-4FCC-49B3-A220-C0837659F24E}" name="PivotTable34"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G19"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6">
        <item x="0"/>
        <item x="1"/>
        <item x="3"/>
        <item x="4"/>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45"/>
  </colFields>
  <colItems count="6">
    <i>
      <x/>
    </i>
    <i>
      <x v="1"/>
    </i>
    <i>
      <x v="2"/>
    </i>
    <i>
      <x v="3"/>
    </i>
    <i>
      <x v="4"/>
    </i>
    <i t="grand">
      <x/>
    </i>
  </colItems>
  <dataFields count="1">
    <dataField name="Count of 6.3c Curriculum" fld="4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2.xml><?xml version="1.0" encoding="utf-8"?>
<pivotTableDefinition xmlns="http://schemas.openxmlformats.org/spreadsheetml/2006/main" xmlns:mc="http://schemas.openxmlformats.org/markup-compatibility/2006" xmlns:xr="http://schemas.microsoft.com/office/spreadsheetml/2014/revision" mc:Ignorable="xr" xr:uid="{7B1C5CC4-26D3-4E95-B6D0-6C504E4DD8F4}" name="PivotTable35"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H19"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7">
        <item x="0"/>
        <item x="2"/>
        <item x="4"/>
        <item x="5"/>
        <item x="1"/>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46"/>
  </colFields>
  <colItems count="7">
    <i>
      <x/>
    </i>
    <i>
      <x v="1"/>
    </i>
    <i>
      <x v="2"/>
    </i>
    <i>
      <x v="3"/>
    </i>
    <i>
      <x v="4"/>
    </i>
    <i>
      <x v="5"/>
    </i>
    <i t="grand">
      <x/>
    </i>
  </colItems>
  <dataFields count="1">
    <dataField name="Count of 6.3d Digital technologies" fld="4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3.xml><?xml version="1.0" encoding="utf-8"?>
<pivotTableDefinition xmlns="http://schemas.openxmlformats.org/spreadsheetml/2006/main" xmlns:mc="http://schemas.openxmlformats.org/markup-compatibility/2006" xmlns:xr="http://schemas.microsoft.com/office/spreadsheetml/2014/revision" mc:Ignorable="xr" xr:uid="{95454414-0EB9-440D-BF72-2F571B710DAE}" name="PivotTable36"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H19"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7">
        <item x="0"/>
        <item x="1"/>
        <item x="3"/>
        <item x="5"/>
        <item x="4"/>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47"/>
  </colFields>
  <colItems count="7">
    <i>
      <x/>
    </i>
    <i>
      <x v="1"/>
    </i>
    <i>
      <x v="2"/>
    </i>
    <i>
      <x v="3"/>
    </i>
    <i>
      <x v="4"/>
    </i>
    <i>
      <x v="5"/>
    </i>
    <i t="grand">
      <x/>
    </i>
  </colItems>
  <dataFields count="1">
    <dataField name="Count of 6.3e Health and wellbeing" fld="4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4.xml><?xml version="1.0" encoding="utf-8"?>
<pivotTableDefinition xmlns="http://schemas.openxmlformats.org/spreadsheetml/2006/main" xmlns:mc="http://schemas.openxmlformats.org/markup-compatibility/2006" xmlns:xr="http://schemas.microsoft.com/office/spreadsheetml/2014/revision" mc:Ignorable="xr" xr:uid="{2CD59E27-641E-4FBE-890B-890EE909AAB0}" name="PivotTable37"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H19"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7">
        <item x="0"/>
        <item x="1"/>
        <item x="3"/>
        <item x="4"/>
        <item x="5"/>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48"/>
  </colFields>
  <colItems count="7">
    <i>
      <x/>
    </i>
    <i>
      <x v="1"/>
    </i>
    <i>
      <x v="2"/>
    </i>
    <i>
      <x v="3"/>
    </i>
    <i>
      <x v="4"/>
    </i>
    <i>
      <x v="5"/>
    </i>
    <i t="grand">
      <x/>
    </i>
  </colItems>
  <dataFields count="1">
    <dataField name="Count of 6.3f Inclusion, equity, equality and diversity" fld="4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5.xml><?xml version="1.0" encoding="utf-8"?>
<pivotTableDefinition xmlns="http://schemas.openxmlformats.org/spreadsheetml/2006/main" xmlns:mc="http://schemas.openxmlformats.org/markup-compatibility/2006" xmlns:xr="http://schemas.microsoft.com/office/spreadsheetml/2014/revision" mc:Ignorable="xr" xr:uid="{6A7F820A-6CF4-4AA5-AB67-EA7EA564F62E}" name="PivotTable38"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H19"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7">
        <item x="1"/>
        <item x="0"/>
        <item x="2"/>
        <item x="5"/>
        <item x="4"/>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49"/>
  </colFields>
  <colItems count="7">
    <i>
      <x/>
    </i>
    <i>
      <x v="1"/>
    </i>
    <i>
      <x v="2"/>
    </i>
    <i>
      <x v="3"/>
    </i>
    <i>
      <x v="4"/>
    </i>
    <i>
      <x v="5"/>
    </i>
    <i t="grand">
      <x/>
    </i>
  </colItems>
  <dataFields count="1">
    <dataField name="Count of 6.3g Learner achievement" fld="4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6.xml><?xml version="1.0" encoding="utf-8"?>
<pivotTableDefinition xmlns="http://schemas.openxmlformats.org/spreadsheetml/2006/main" xmlns:mc="http://schemas.openxmlformats.org/markup-compatibility/2006" xmlns:xr="http://schemas.microsoft.com/office/spreadsheetml/2014/revision" mc:Ignorable="xr" xr:uid="{A83253A0-E278-494B-96FD-6DD0456F05E2}" name="PivotTable39"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H19"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7">
        <item x="1"/>
        <item x="0"/>
        <item x="3"/>
        <item x="5"/>
        <item x="4"/>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50"/>
  </colFields>
  <colItems count="7">
    <i>
      <x/>
    </i>
    <i>
      <x v="1"/>
    </i>
    <i>
      <x v="2"/>
    </i>
    <i>
      <x v="3"/>
    </i>
    <i>
      <x v="4"/>
    </i>
    <i>
      <x v="5"/>
    </i>
    <i t="grand">
      <x/>
    </i>
  </colItems>
  <dataFields count="1">
    <dataField name="Count of 6.3h Learner attainment" fld="5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7.xml><?xml version="1.0" encoding="utf-8"?>
<pivotTableDefinition xmlns="http://schemas.openxmlformats.org/spreadsheetml/2006/main" xmlns:mc="http://schemas.openxmlformats.org/markup-compatibility/2006" xmlns:xr="http://schemas.microsoft.com/office/spreadsheetml/2014/revision" mc:Ignorable="xr" xr:uid="{69FE678A-9D90-494A-81DF-0D47C3032806}" name="PivotTable40"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H19"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7">
        <item x="1"/>
        <item x="0"/>
        <item x="3"/>
        <item x="5"/>
        <item x="4"/>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51"/>
  </colFields>
  <colItems count="7">
    <i>
      <x/>
    </i>
    <i>
      <x v="1"/>
    </i>
    <i>
      <x v="2"/>
    </i>
    <i>
      <x v="3"/>
    </i>
    <i>
      <x v="4"/>
    </i>
    <i>
      <x v="5"/>
    </i>
    <i t="grand">
      <x/>
    </i>
  </colItems>
  <dataFields count="1">
    <dataField name="Count of 6.3i Learner progress" fld="5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8.xml><?xml version="1.0" encoding="utf-8"?>
<pivotTableDefinition xmlns="http://schemas.openxmlformats.org/spreadsheetml/2006/main" xmlns:mc="http://schemas.openxmlformats.org/markup-compatibility/2006" xmlns:xr="http://schemas.microsoft.com/office/spreadsheetml/2014/revision" mc:Ignorable="xr" xr:uid="{8F7FA044-E0F2-45CC-B67B-18CD398E586E}" name="PivotTable4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H19"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7">
        <item x="0"/>
        <item x="1"/>
        <item x="3"/>
        <item x="4"/>
        <item x="5"/>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52"/>
  </colFields>
  <colItems count="7">
    <i>
      <x/>
    </i>
    <i>
      <x v="1"/>
    </i>
    <i>
      <x v="2"/>
    </i>
    <i>
      <x v="3"/>
    </i>
    <i>
      <x v="4"/>
    </i>
    <i>
      <x v="5"/>
    </i>
    <i t="grand">
      <x/>
    </i>
  </colItems>
  <dataFields count="1">
    <dataField name="Count of 6.3j Learner transitions and planning for progression to positive post-school destinations" fld="5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9.xml><?xml version="1.0" encoding="utf-8"?>
<pivotTableDefinition xmlns="http://schemas.openxmlformats.org/spreadsheetml/2006/main" xmlns:mc="http://schemas.openxmlformats.org/markup-compatibility/2006" xmlns:xr="http://schemas.microsoft.com/office/spreadsheetml/2014/revision" mc:Ignorable="xr" xr:uid="{FB8928C0-E1A7-41F0-850D-7CE9A756D6D5}" name="PivotTable4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H19"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7">
        <item x="1"/>
        <item x="0"/>
        <item x="3"/>
        <item x="5"/>
        <item x="4"/>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53"/>
  </colFields>
  <colItems count="7">
    <i>
      <x/>
    </i>
    <i>
      <x v="1"/>
    </i>
    <i>
      <x v="2"/>
    </i>
    <i>
      <x v="3"/>
    </i>
    <i>
      <x v="4"/>
    </i>
    <i>
      <x v="5"/>
    </i>
    <i t="grand">
      <x/>
    </i>
  </colItems>
  <dataFields count="1">
    <dataField name="Count of 6.3k Learner, staff and parent voice in shaping and evaluating school improvement" fld="5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1A63B5B-80F4-4F05-A94F-AA463DB99CF4}" name="PivotTable4"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I19"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axis="axisCol" dataField="1" showAll="0">
      <items count="8">
        <item x="1"/>
        <item x="0"/>
        <item x="2"/>
        <item x="4"/>
        <item x="3"/>
        <item x="5"/>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9"/>
  </colFields>
  <colItems count="8">
    <i>
      <x/>
    </i>
    <i>
      <x v="1"/>
    </i>
    <i>
      <x v="2"/>
    </i>
    <i>
      <x v="3"/>
    </i>
    <i>
      <x v="4"/>
    </i>
    <i>
      <x v="5"/>
    </i>
    <i>
      <x v="6"/>
    </i>
    <i t="grand">
      <x/>
    </i>
  </colItems>
  <dataFields count="1">
    <dataField name="Count of 1.3 Senior leaders in schools are invited to join parts of the inspection process, such as observing learning alongside inspectors or taking part in professional discussions with the inspection team. _x000a_" fld="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0.xml><?xml version="1.0" encoding="utf-8"?>
<pivotTableDefinition xmlns="http://schemas.openxmlformats.org/spreadsheetml/2006/main" xmlns:mc="http://schemas.openxmlformats.org/markup-compatibility/2006" xmlns:xr="http://schemas.microsoft.com/office/spreadsheetml/2014/revision" mc:Ignorable="xr" xr:uid="{50DB1EDC-A493-46DA-8B99-03C23355EBC8}" name="PivotTable43"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H19"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7">
        <item x="1"/>
        <item x="0"/>
        <item x="2"/>
        <item x="5"/>
        <item x="4"/>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54"/>
  </colFields>
  <colItems count="7">
    <i>
      <x/>
    </i>
    <i>
      <x v="1"/>
    </i>
    <i>
      <x v="2"/>
    </i>
    <i>
      <x v="3"/>
    </i>
    <i>
      <x v="4"/>
    </i>
    <i>
      <x v="5"/>
    </i>
    <i t="grand">
      <x/>
    </i>
  </colItems>
  <dataFields count="1">
    <dataField name="Count of 6.3l Learning environment" fld="5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1.xml><?xml version="1.0" encoding="utf-8"?>
<pivotTableDefinition xmlns="http://schemas.openxmlformats.org/spreadsheetml/2006/main" xmlns:mc="http://schemas.openxmlformats.org/markup-compatibility/2006" xmlns:xr="http://schemas.microsoft.com/office/spreadsheetml/2014/revision" mc:Ignorable="xr" xr:uid="{7710D0B3-32F8-46CD-B3BA-0AC0E48C1431}" name="PivotTable44"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H19"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7">
        <item x="1"/>
        <item x="0"/>
        <item x="3"/>
        <item x="5"/>
        <item x="4"/>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55"/>
  </colFields>
  <colItems count="7">
    <i>
      <x/>
    </i>
    <i>
      <x v="1"/>
    </i>
    <i>
      <x v="2"/>
    </i>
    <i>
      <x v="3"/>
    </i>
    <i>
      <x v="4"/>
    </i>
    <i>
      <x v="5"/>
    </i>
    <i t="grand">
      <x/>
    </i>
  </colItems>
  <dataFields count="1">
    <dataField name="Count of 6.3m Learning, teaching and assessment" fld="5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2.xml><?xml version="1.0" encoding="utf-8"?>
<pivotTableDefinition xmlns="http://schemas.openxmlformats.org/spreadsheetml/2006/main" xmlns:mc="http://schemas.openxmlformats.org/markup-compatibility/2006" xmlns:xr="http://schemas.microsoft.com/office/spreadsheetml/2014/revision" mc:Ignorable="xr" xr:uid="{466C4B40-9A74-4645-8EC3-150A1E08F8FC}" name="PivotTable45"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H19"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7">
        <item x="0"/>
        <item x="1"/>
        <item x="4"/>
        <item x="5"/>
        <item x="3"/>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56"/>
  </colFields>
  <colItems count="7">
    <i>
      <x/>
    </i>
    <i>
      <x v="1"/>
    </i>
    <i>
      <x v="2"/>
    </i>
    <i>
      <x v="3"/>
    </i>
    <i>
      <x v="4"/>
    </i>
    <i>
      <x v="5"/>
    </i>
    <i t="grand">
      <x/>
    </i>
  </colItems>
  <dataFields count="1">
    <dataField name="Count of 6.3n Meeting educational support needs" fld="5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3.xml><?xml version="1.0" encoding="utf-8"?>
<pivotTableDefinition xmlns="http://schemas.openxmlformats.org/spreadsheetml/2006/main" xmlns:mc="http://schemas.openxmlformats.org/markup-compatibility/2006" xmlns:xr="http://schemas.microsoft.com/office/spreadsheetml/2014/revision" mc:Ignorable="xr" xr:uid="{52C2D72E-435A-458D-ABF2-9F7FD2BEC286}" name="PivotTable46"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H19"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7">
        <item x="4"/>
        <item x="0"/>
        <item x="2"/>
        <item x="5"/>
        <item x="1"/>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57"/>
  </colFields>
  <colItems count="7">
    <i>
      <x/>
    </i>
    <i>
      <x v="1"/>
    </i>
    <i>
      <x v="2"/>
    </i>
    <i>
      <x v="3"/>
    </i>
    <i>
      <x v="4"/>
    </i>
    <i>
      <x v="5"/>
    </i>
    <i t="grand">
      <x/>
    </i>
  </colItems>
  <dataFields count="1">
    <dataField name="Count of 6.3o Outdoor education" fld="5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4.xml><?xml version="1.0" encoding="utf-8"?>
<pivotTableDefinition xmlns="http://schemas.openxmlformats.org/spreadsheetml/2006/main" xmlns:mc="http://schemas.openxmlformats.org/markup-compatibility/2006" xmlns:xr="http://schemas.microsoft.com/office/spreadsheetml/2014/revision" mc:Ignorable="xr" xr:uid="{46294BC6-3EAC-4DF2-9E39-CAC0255B0F29}" name="PivotTable47"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H19"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7">
        <item x="4"/>
        <item x="0"/>
        <item x="2"/>
        <item x="5"/>
        <item x="1"/>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58"/>
  </colFields>
  <colItems count="7">
    <i>
      <x/>
    </i>
    <i>
      <x v="1"/>
    </i>
    <i>
      <x v="2"/>
    </i>
    <i>
      <x v="3"/>
    </i>
    <i>
      <x v="4"/>
    </i>
    <i>
      <x v="5"/>
    </i>
    <i t="grand">
      <x/>
    </i>
  </colItems>
  <dataFields count="1">
    <dataField name="Count of 6.3p Partnerships with communities, other services and organisations" fld="5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5.xml><?xml version="1.0" encoding="utf-8"?>
<pivotTableDefinition xmlns="http://schemas.openxmlformats.org/spreadsheetml/2006/main" xmlns:mc="http://schemas.openxmlformats.org/markup-compatibility/2006" xmlns:xr="http://schemas.microsoft.com/office/spreadsheetml/2014/revision" mc:Ignorable="xr" xr:uid="{D892C17D-3B42-46B5-8AEA-FD972B52C6B4}" name="PivotTable48"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H19"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7">
        <item x="2"/>
        <item x="0"/>
        <item x="3"/>
        <item x="4"/>
        <item x="5"/>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59"/>
  </colFields>
  <colItems count="7">
    <i>
      <x/>
    </i>
    <i>
      <x v="1"/>
    </i>
    <i>
      <x v="2"/>
    </i>
    <i>
      <x v="3"/>
    </i>
    <i>
      <x v="4"/>
    </i>
    <i>
      <x v="5"/>
    </i>
    <i t="grand">
      <x/>
    </i>
  </colItems>
  <dataFields count="1">
    <dataField name="Count of 6.3q Partnerships with parents/carers" fld="5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6.xml><?xml version="1.0" encoding="utf-8"?>
<pivotTableDefinition xmlns="http://schemas.openxmlformats.org/spreadsheetml/2006/main" xmlns:mc="http://schemas.openxmlformats.org/markup-compatibility/2006" xmlns:xr="http://schemas.microsoft.com/office/spreadsheetml/2014/revision" mc:Ignorable="xr" xr:uid="{B205B38A-E905-4CE3-951E-18CE76026508}" name="PivotTable49"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H19"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7">
        <item x="1"/>
        <item x="0"/>
        <item x="5"/>
        <item x="3"/>
        <item x="4"/>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60"/>
  </colFields>
  <colItems count="7">
    <i>
      <x/>
    </i>
    <i>
      <x v="1"/>
    </i>
    <i>
      <x v="2"/>
    </i>
    <i>
      <x v="3"/>
    </i>
    <i>
      <x v="4"/>
    </i>
    <i>
      <x v="5"/>
    </i>
    <i t="grand">
      <x/>
    </i>
  </colItems>
  <dataFields count="1">
    <dataField name="Count of 6.3r Relationships and behaviour" fld="6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7.xml><?xml version="1.0" encoding="utf-8"?>
<pivotTableDefinition xmlns="http://schemas.openxmlformats.org/spreadsheetml/2006/main" xmlns:mc="http://schemas.openxmlformats.org/markup-compatibility/2006" xmlns:xr="http://schemas.microsoft.com/office/spreadsheetml/2014/revision" mc:Ignorable="xr" xr:uid="{1273E508-4A7C-4913-BA1B-BBF95E1D2A8B}" name="PivotTable50"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G19"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6">
        <item x="0"/>
        <item x="2"/>
        <item x="3"/>
        <item x="4"/>
        <item x="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61"/>
  </colFields>
  <colItems count="6">
    <i>
      <x/>
    </i>
    <i>
      <x v="1"/>
    </i>
    <i>
      <x v="2"/>
    </i>
    <i>
      <x v="3"/>
    </i>
    <i>
      <x v="4"/>
    </i>
    <i t="grand">
      <x/>
    </i>
  </colItems>
  <dataFields count="1">
    <dataField name="Count of 6.3s Safeguarding and promoting welfare" fld="6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8.xml><?xml version="1.0" encoding="utf-8"?>
<pivotTableDefinition xmlns="http://schemas.openxmlformats.org/spreadsheetml/2006/main" xmlns:mc="http://schemas.openxmlformats.org/markup-compatibility/2006" xmlns:xr="http://schemas.microsoft.com/office/spreadsheetml/2014/revision" mc:Ignorable="xr" xr:uid="{AE27FEDD-2878-4601-983E-AF8345C0A264}" name="PivotTable5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H19"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7">
        <item x="1"/>
        <item x="0"/>
        <item x="3"/>
        <item x="5"/>
        <item x="4"/>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62"/>
  </colFields>
  <colItems count="7">
    <i>
      <x/>
    </i>
    <i>
      <x v="1"/>
    </i>
    <i>
      <x v="2"/>
    </i>
    <i>
      <x v="3"/>
    </i>
    <i>
      <x v="4"/>
    </i>
    <i>
      <x v="5"/>
    </i>
    <i t="grand">
      <x/>
    </i>
  </colItems>
  <dataFields count="1">
    <dataField name="Count of 6.3t School culture and ethos" fld="6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9.xml><?xml version="1.0" encoding="utf-8"?>
<pivotTableDefinition xmlns="http://schemas.openxmlformats.org/spreadsheetml/2006/main" xmlns:mc="http://schemas.openxmlformats.org/markup-compatibility/2006" xmlns:xr="http://schemas.microsoft.com/office/spreadsheetml/2014/revision" mc:Ignorable="xr" xr:uid="{4E0CA816-0D3A-4491-BEF3-C56DAB02B4DE}" name="PivotTable5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H19"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7">
        <item x="0"/>
        <item x="1"/>
        <item x="3"/>
        <item x="5"/>
        <item x="4"/>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63"/>
  </colFields>
  <colItems count="7">
    <i>
      <x/>
    </i>
    <i>
      <x v="1"/>
    </i>
    <i>
      <x v="2"/>
    </i>
    <i>
      <x v="3"/>
    </i>
    <i>
      <x v="4"/>
    </i>
    <i>
      <x v="5"/>
    </i>
    <i t="grand">
      <x/>
    </i>
  </colItems>
  <dataFields count="1">
    <dataField name="Count of 6.3u School leadership" fld="6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26FD6C0A-1CFE-44B9-8B14-42117848470A}" name="PivotTable5"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I19"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axis="axisCol" dataField="1" showAll="0">
      <items count="8">
        <item x="2"/>
        <item x="0"/>
        <item x="1"/>
        <item x="5"/>
        <item x="4"/>
        <item x="6"/>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10"/>
  </colFields>
  <colItems count="8">
    <i>
      <x/>
    </i>
    <i>
      <x v="1"/>
    </i>
    <i>
      <x v="2"/>
    </i>
    <i>
      <x v="3"/>
    </i>
    <i>
      <x v="4"/>
    </i>
    <i>
      <x v="5"/>
    </i>
    <i>
      <x v="6"/>
    </i>
    <i t="grand">
      <x/>
    </i>
  </colItems>
  <dataFields count="1">
    <dataField name="Count of 1.4 To what extent do you agree or disagree that local authority staff/proprietors of independent schools should contribute to school inspections by sharing relevant knowledge about the local context, including existing partnerships and support available to the school?" fld="1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0.xml><?xml version="1.0" encoding="utf-8"?>
<pivotTableDefinition xmlns="http://schemas.openxmlformats.org/spreadsheetml/2006/main" xmlns:mc="http://schemas.openxmlformats.org/markup-compatibility/2006" xmlns:xr="http://schemas.microsoft.com/office/spreadsheetml/2014/revision" mc:Ignorable="xr" xr:uid="{BB3B0426-6B3F-43D9-92C1-D9977EF6AE2C}" name="PivotTable53"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H19"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7">
        <item x="0"/>
        <item x="2"/>
        <item x="4"/>
        <item x="5"/>
        <item x="1"/>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64"/>
  </colFields>
  <colItems count="7">
    <i>
      <x/>
    </i>
    <i>
      <x v="1"/>
    </i>
    <i>
      <x v="2"/>
    </i>
    <i>
      <x v="3"/>
    </i>
    <i>
      <x v="4"/>
    </i>
    <i>
      <x v="5"/>
    </i>
    <i t="grand">
      <x/>
    </i>
  </colItems>
  <dataFields count="1">
    <dataField name="Count of 6.3v Senior phase pathway planning and vocational learning" fld="6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1.xml><?xml version="1.0" encoding="utf-8"?>
<pivotTableDefinition xmlns="http://schemas.openxmlformats.org/spreadsheetml/2006/main" xmlns:mc="http://schemas.openxmlformats.org/markup-compatibility/2006" xmlns:xr="http://schemas.microsoft.com/office/spreadsheetml/2014/revision" mc:Ignorable="xr" xr:uid="{EDB17BDC-C16F-49A1-9064-CD0F0527E6BF}" name="PivotTable54"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H19"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7">
        <item x="0"/>
        <item x="2"/>
        <item x="4"/>
        <item x="5"/>
        <item x="1"/>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65"/>
  </colFields>
  <colItems count="7">
    <i>
      <x/>
    </i>
    <i>
      <x v="1"/>
    </i>
    <i>
      <x v="2"/>
    </i>
    <i>
      <x v="3"/>
    </i>
    <i>
      <x v="4"/>
    </i>
    <i>
      <x v="5"/>
    </i>
    <i t="grand">
      <x/>
    </i>
  </colItems>
  <dataFields count="1">
    <dataField name="Count of 6.3w Skills development" fld="6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2.xml><?xml version="1.0" encoding="utf-8"?>
<pivotTableDefinition xmlns="http://schemas.openxmlformats.org/spreadsheetml/2006/main" xmlns:mc="http://schemas.openxmlformats.org/markup-compatibility/2006" xmlns:xr="http://schemas.microsoft.com/office/spreadsheetml/2014/revision" mc:Ignorable="xr" xr:uid="{EB2D76DA-0F12-4D61-9AF3-7BE31B77B45F}" name="PivotTable55"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H19"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7">
        <item x="0"/>
        <item x="1"/>
        <item x="3"/>
        <item x="5"/>
        <item x="4"/>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66"/>
  </colFields>
  <colItems count="7">
    <i>
      <x/>
    </i>
    <i>
      <x v="1"/>
    </i>
    <i>
      <x v="2"/>
    </i>
    <i>
      <x v="3"/>
    </i>
    <i>
      <x v="4"/>
    </i>
    <i>
      <x v="5"/>
    </i>
    <i t="grand">
      <x/>
    </i>
  </colItems>
  <dataFields count="1">
    <dataField name="Count of 6.3x  Staff wellbeing and professional learning culture" fld="6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3.xml><?xml version="1.0" encoding="utf-8"?>
<pivotTableDefinition xmlns="http://schemas.openxmlformats.org/spreadsheetml/2006/main" xmlns:mc="http://schemas.openxmlformats.org/markup-compatibility/2006" xmlns:xr="http://schemas.microsoft.com/office/spreadsheetml/2014/revision" mc:Ignorable="xr" xr:uid="{2CBA755A-5CB2-4311-9EB2-B2E3991F2ABA}" name="PivotTable56"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H19"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7">
        <item x="1"/>
        <item x="0"/>
        <item x="3"/>
        <item x="5"/>
        <item x="4"/>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67"/>
  </colFields>
  <colItems count="7">
    <i>
      <x/>
    </i>
    <i>
      <x v="1"/>
    </i>
    <i>
      <x v="2"/>
    </i>
    <i>
      <x v="3"/>
    </i>
    <i>
      <x v="4"/>
    </i>
    <i>
      <x v="5"/>
    </i>
    <i t="grand">
      <x/>
    </i>
  </colItems>
  <dataFields count="1">
    <dataField name="Count of 6.3y Use of evidence to support school improvement" fld="6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4.xml><?xml version="1.0" encoding="utf-8"?>
<pivotTableDefinition xmlns="http://schemas.openxmlformats.org/spreadsheetml/2006/main" xmlns:mc="http://schemas.openxmlformats.org/markup-compatibility/2006" xmlns:xr="http://schemas.microsoft.com/office/spreadsheetml/2014/revision" mc:Ignorable="xr" xr:uid="{581FC03F-93A7-408D-90E8-81C69D80CEEA}" name="PivotTable57"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4:F20"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5">
        <item x="1"/>
        <item x="0"/>
        <item x="3"/>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69"/>
  </colFields>
  <colItems count="5">
    <i>
      <x/>
    </i>
    <i>
      <x v="1"/>
    </i>
    <i>
      <x v="2"/>
    </i>
    <i>
      <x v="3"/>
    </i>
    <i t="grand">
      <x/>
    </i>
  </colItems>
  <dataFields count="1">
    <dataField name="Count of 7.1a How should inspection findings be presented to different audiences?  - 7.1 Reporting" fld="6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5.xml><?xml version="1.0" encoding="utf-8"?>
<pivotTableDefinition xmlns="http://schemas.openxmlformats.org/spreadsheetml/2006/main" xmlns:mc="http://schemas.openxmlformats.org/markup-compatibility/2006" xmlns:xr="http://schemas.microsoft.com/office/spreadsheetml/2014/revision" mc:Ignorable="xr" xr:uid="{B5C5F593-77EF-4147-83EA-94A9FB677295}" name="PivotTable1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2:K17" firstHeaderRow="0" firstDataRow="1"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160">
        <item x="140"/>
        <item x="154"/>
        <item x="156"/>
        <item x="19"/>
        <item x="113"/>
        <item x="20"/>
        <item x="88"/>
        <item x="28"/>
        <item x="9"/>
        <item x="47"/>
        <item x="132"/>
        <item x="107"/>
        <item x="91"/>
        <item x="127"/>
        <item x="52"/>
        <item x="2"/>
        <item x="48"/>
        <item x="118"/>
        <item x="90"/>
        <item x="40"/>
        <item x="58"/>
        <item x="100"/>
        <item x="16"/>
        <item x="55"/>
        <item x="147"/>
        <item x="97"/>
        <item x="10"/>
        <item x="17"/>
        <item x="146"/>
        <item x="41"/>
        <item x="45"/>
        <item x="49"/>
        <item x="11"/>
        <item x="4"/>
        <item x="54"/>
        <item x="70"/>
        <item x="24"/>
        <item x="29"/>
        <item x="130"/>
        <item x="44"/>
        <item x="138"/>
        <item x="150"/>
        <item x="15"/>
        <item x="72"/>
        <item x="76"/>
        <item x="66"/>
        <item x="79"/>
        <item x="6"/>
        <item x="121"/>
        <item x="120"/>
        <item x="137"/>
        <item x="67"/>
        <item x="104"/>
        <item x="56"/>
        <item x="136"/>
        <item x="135"/>
        <item x="8"/>
        <item x="34"/>
        <item x="81"/>
        <item x="42"/>
        <item x="60"/>
        <item x="105"/>
        <item x="108"/>
        <item x="94"/>
        <item x="31"/>
        <item x="139"/>
        <item x="106"/>
        <item x="111"/>
        <item x="35"/>
        <item x="13"/>
        <item x="61"/>
        <item x="144"/>
        <item x="1"/>
        <item x="30"/>
        <item x="65"/>
        <item x="141"/>
        <item x="57"/>
        <item x="39"/>
        <item x="63"/>
        <item x="38"/>
        <item x="33"/>
        <item x="126"/>
        <item x="114"/>
        <item x="3"/>
        <item x="64"/>
        <item x="87"/>
        <item x="119"/>
        <item x="78"/>
        <item x="5"/>
        <item x="89"/>
        <item x="103"/>
        <item x="80"/>
        <item x="158"/>
        <item x="73"/>
        <item x="96"/>
        <item x="112"/>
        <item x="151"/>
        <item x="86"/>
        <item x="95"/>
        <item x="149"/>
        <item x="74"/>
        <item x="75"/>
        <item x="18"/>
        <item x="155"/>
        <item x="12"/>
        <item x="32"/>
        <item x="46"/>
        <item x="43"/>
        <item x="36"/>
        <item x="51"/>
        <item x="123"/>
        <item x="128"/>
        <item x="68"/>
        <item x="129"/>
        <item x="82"/>
        <item x="142"/>
        <item x="7"/>
        <item x="14"/>
        <item x="83"/>
        <item x="124"/>
        <item x="117"/>
        <item x="122"/>
        <item x="71"/>
        <item x="101"/>
        <item x="134"/>
        <item x="157"/>
        <item x="109"/>
        <item x="93"/>
        <item x="116"/>
        <item x="148"/>
        <item x="110"/>
        <item x="145"/>
        <item x="143"/>
        <item x="53"/>
        <item x="153"/>
        <item x="59"/>
        <item x="125"/>
        <item x="50"/>
        <item x="77"/>
        <item x="37"/>
        <item x="21"/>
        <item x="69"/>
        <item x="22"/>
        <item x="26"/>
        <item x="133"/>
        <item x="152"/>
        <item x="62"/>
        <item x="98"/>
        <item x="115"/>
        <item x="102"/>
        <item x="27"/>
        <item x="99"/>
        <item x="84"/>
        <item x="25"/>
        <item x="85"/>
        <item x="131"/>
        <item x="23"/>
        <item x="92"/>
        <item x="0"/>
        <item t="default"/>
      </items>
    </pivotField>
    <pivotField showAll="0">
      <items count="818">
        <item x="801"/>
        <item x="813"/>
        <item x="505"/>
        <item x="531"/>
        <item x="764"/>
        <item x="670"/>
        <item x="578"/>
        <item x="511"/>
        <item x="430"/>
        <item x="129"/>
        <item x="214"/>
        <item x="266"/>
        <item x="638"/>
        <item x="498"/>
        <item x="713"/>
        <item x="361"/>
        <item x="479"/>
        <item x="300"/>
        <item x="240"/>
        <item x="627"/>
        <item x="473"/>
        <item x="552"/>
        <item x="412"/>
        <item x="748"/>
        <item x="466"/>
        <item x="668"/>
        <item x="629"/>
        <item x="60"/>
        <item x="571"/>
        <item x="227"/>
        <item x="55"/>
        <item x="734"/>
        <item x="501"/>
        <item x="14"/>
        <item x="636"/>
        <item x="92"/>
        <item x="98"/>
        <item x="446"/>
        <item x="172"/>
        <item x="464"/>
        <item x="722"/>
        <item x="71"/>
        <item x="421"/>
        <item x="643"/>
        <item x="249"/>
        <item x="280"/>
        <item x="470"/>
        <item x="723"/>
        <item x="23"/>
        <item x="514"/>
        <item x="548"/>
        <item x="20"/>
        <item x="481"/>
        <item x="456"/>
        <item x="527"/>
        <item x="130"/>
        <item x="374"/>
        <item x="485"/>
        <item x="292"/>
        <item x="716"/>
        <item x="243"/>
        <item x="644"/>
        <item x="700"/>
        <item x="616"/>
        <item x="536"/>
        <item x="754"/>
        <item x="222"/>
        <item x="387"/>
        <item x="467"/>
        <item x="704"/>
        <item x="628"/>
        <item x="585"/>
        <item x="555"/>
        <item x="360"/>
        <item x="270"/>
        <item x="753"/>
        <item x="332"/>
        <item x="93"/>
        <item x="513"/>
        <item x="492"/>
        <item x="110"/>
        <item x="487"/>
        <item x="49"/>
        <item x="455"/>
        <item x="651"/>
        <item x="625"/>
        <item x="376"/>
        <item x="170"/>
        <item x="538"/>
        <item x="703"/>
        <item x="380"/>
        <item x="516"/>
        <item x="96"/>
        <item x="262"/>
        <item x="221"/>
        <item x="353"/>
        <item x="645"/>
        <item x="218"/>
        <item x="727"/>
        <item x="773"/>
        <item x="563"/>
        <item x="740"/>
        <item x="520"/>
        <item x="678"/>
        <item x="623"/>
        <item x="522"/>
        <item x="742"/>
        <item x="601"/>
        <item x="229"/>
        <item x="237"/>
        <item x="673"/>
        <item x="76"/>
        <item x="42"/>
        <item x="5"/>
        <item x="400"/>
        <item x="814"/>
        <item x="91"/>
        <item x="712"/>
        <item x="609"/>
        <item x="525"/>
        <item x="595"/>
        <item x="233"/>
        <item x="115"/>
        <item x="105"/>
        <item x="251"/>
        <item x="326"/>
        <item x="810"/>
        <item x="782"/>
        <item x="508"/>
        <item x="655"/>
        <item x="756"/>
        <item x="789"/>
        <item x="557"/>
        <item x="598"/>
        <item x="384"/>
        <item x="804"/>
        <item x="420"/>
        <item x="16"/>
        <item x="164"/>
        <item x="443"/>
        <item x="726"/>
        <item x="340"/>
        <item x="234"/>
        <item x="236"/>
        <item x="223"/>
        <item x="48"/>
        <item x="198"/>
        <item x="788"/>
        <item x="29"/>
        <item x="444"/>
        <item x="685"/>
        <item x="618"/>
        <item x="206"/>
        <item x="385"/>
        <item x="572"/>
        <item x="126"/>
        <item x="310"/>
        <item x="22"/>
        <item x="194"/>
        <item x="149"/>
        <item x="159"/>
        <item x="56"/>
        <item x="423"/>
        <item x="61"/>
        <item x="696"/>
        <item x="686"/>
        <item x="322"/>
        <item x="582"/>
        <item x="667"/>
        <item x="148"/>
        <item x="80"/>
        <item x="318"/>
        <item x="329"/>
        <item x="715"/>
        <item x="386"/>
        <item x="215"/>
        <item x="325"/>
        <item x="89"/>
        <item x="119"/>
        <item x="499"/>
        <item x="314"/>
        <item x="132"/>
        <item x="409"/>
        <item x="587"/>
        <item x="82"/>
        <item x="166"/>
        <item x="534"/>
        <item x="688"/>
        <item x="477"/>
        <item x="461"/>
        <item x="418"/>
        <item x="117"/>
        <item x="432"/>
        <item x="744"/>
        <item x="661"/>
        <item x="725"/>
        <item x="260"/>
        <item x="689"/>
        <item x="747"/>
        <item x="486"/>
        <item x="733"/>
        <item x="600"/>
        <item x="519"/>
        <item x="404"/>
        <item x="2"/>
        <item x="639"/>
        <item x="614"/>
        <item x="494"/>
        <item x="68"/>
        <item x="140"/>
        <item x="720"/>
        <item x="620"/>
        <item x="378"/>
        <item x="354"/>
        <item x="18"/>
        <item x="568"/>
        <item x="521"/>
        <item x="102"/>
        <item x="806"/>
        <item x="7"/>
        <item x="147"/>
        <item x="396"/>
        <item x="574"/>
        <item x="495"/>
        <item x="714"/>
        <item x="35"/>
        <item x="125"/>
        <item x="316"/>
        <item x="603"/>
        <item x="364"/>
        <item x="231"/>
        <item x="238"/>
        <item x="402"/>
        <item x="191"/>
        <item x="551"/>
        <item x="474"/>
        <item x="245"/>
        <item x="728"/>
        <item x="721"/>
        <item x="205"/>
        <item x="13"/>
        <item x="313"/>
        <item x="737"/>
        <item x="439"/>
        <item x="607"/>
        <item x="330"/>
        <item x="158"/>
        <item x="123"/>
        <item x="433"/>
        <item x="34"/>
        <item x="246"/>
        <item x="718"/>
        <item x="366"/>
        <item x="264"/>
        <item x="33"/>
        <item x="224"/>
        <item x="537"/>
        <item x="750"/>
        <item x="669"/>
        <item x="463"/>
        <item x="445"/>
        <item x="239"/>
        <item x="175"/>
        <item x="39"/>
        <item x="323"/>
        <item x="199"/>
        <item x="165"/>
        <item x="84"/>
        <item x="124"/>
        <item x="160"/>
        <item x="57"/>
        <item x="288"/>
        <item x="567"/>
        <item x="134"/>
        <item x="261"/>
        <item x="315"/>
        <item x="352"/>
        <item x="512"/>
        <item x="500"/>
        <item x="611"/>
        <item x="615"/>
        <item x="608"/>
        <item x="427"/>
        <item x="648"/>
        <item x="83"/>
        <item x="299"/>
        <item x="702"/>
        <item x="760"/>
        <item x="743"/>
        <item x="757"/>
        <item x="659"/>
        <item x="533"/>
        <item x="306"/>
        <item x="345"/>
        <item x="302"/>
        <item x="371"/>
        <item x="328"/>
        <item x="530"/>
        <item x="736"/>
        <item x="188"/>
        <item x="388"/>
        <item x="785"/>
        <item x="69"/>
        <item x="344"/>
        <item x="293"/>
        <item x="762"/>
        <item x="333"/>
        <item x="156"/>
        <item x="699"/>
        <item x="768"/>
        <item x="153"/>
        <item x="575"/>
        <item x="755"/>
        <item x="779"/>
        <item x="180"/>
        <item x="435"/>
        <item x="650"/>
        <item x="562"/>
        <item x="440"/>
        <item x="219"/>
        <item x="146"/>
        <item x="381"/>
        <item x="336"/>
        <item x="139"/>
        <item x="570"/>
        <item x="624"/>
        <item x="190"/>
        <item x="375"/>
        <item x="186"/>
        <item x="565"/>
        <item x="25"/>
        <item x="451"/>
        <item x="286"/>
        <item x="429"/>
        <item x="193"/>
        <item x="281"/>
        <item x="303"/>
        <item x="30"/>
        <item x="372"/>
        <item x="397"/>
        <item x="305"/>
        <item x="410"/>
        <item x="269"/>
        <item x="112"/>
        <item x="151"/>
        <item x="800"/>
        <item x="599"/>
        <item x="798"/>
        <item x="690"/>
        <item x="27"/>
        <item x="732"/>
        <item x="257"/>
        <item x="797"/>
        <item x="131"/>
        <item x="362"/>
        <item x="47"/>
        <item x="809"/>
        <item x="658"/>
        <item x="36"/>
        <item x="399"/>
        <item x="769"/>
        <item x="136"/>
        <item x="12"/>
        <item x="137"/>
        <item x="676"/>
        <item x="97"/>
        <item x="349"/>
        <item x="694"/>
        <item x="103"/>
        <item x="408"/>
        <item x="350"/>
        <item x="152"/>
        <item x="207"/>
        <item x="460"/>
        <item x="289"/>
        <item x="64"/>
        <item x="691"/>
        <item x="298"/>
        <item x="187"/>
        <item x="540"/>
        <item x="729"/>
        <item x="687"/>
        <item x="605"/>
        <item x="546"/>
        <item x="392"/>
        <item x="304"/>
        <item x="679"/>
        <item x="394"/>
        <item x="471"/>
        <item x="189"/>
        <item x="684"/>
        <item x="547"/>
        <item x="373"/>
        <item x="808"/>
        <item x="795"/>
        <item x="6"/>
        <item x="745"/>
        <item x="51"/>
        <item x="108"/>
        <item x="38"/>
        <item x="749"/>
        <item x="415"/>
        <item x="564"/>
        <item x="724"/>
        <item x="0"/>
        <item x="630"/>
        <item x="197"/>
        <item x="157"/>
        <item x="596"/>
        <item x="116"/>
        <item x="695"/>
        <item x="763"/>
        <item x="758"/>
        <item x="626"/>
        <item x="416"/>
        <item x="414"/>
        <item x="142"/>
        <item x="144"/>
        <item x="99"/>
        <item x="523"/>
        <item x="490"/>
        <item x="339"/>
        <item x="127"/>
        <item x="411"/>
        <item x="111"/>
        <item x="383"/>
        <item x="422"/>
        <item x="709"/>
        <item x="634"/>
        <item x="259"/>
        <item x="150"/>
        <item x="739"/>
        <item x="19"/>
        <item x="331"/>
        <item x="746"/>
        <item x="208"/>
        <item x="54"/>
        <item x="693"/>
        <item x="541"/>
        <item x="766"/>
        <item x="442"/>
        <item x="524"/>
        <item x="44"/>
        <item x="192"/>
        <item x="475"/>
        <item x="417"/>
        <item x="228"/>
        <item x="120"/>
        <item x="320"/>
        <item x="776"/>
        <item x="59"/>
        <item x="752"/>
        <item x="265"/>
        <item x="604"/>
        <item x="488"/>
        <item x="588"/>
        <item x="250"/>
        <item x="377"/>
        <item x="161"/>
        <item x="182"/>
        <item x="65"/>
        <item x="652"/>
        <item x="438"/>
        <item x="590"/>
        <item x="272"/>
        <item x="701"/>
        <item x="141"/>
        <item x="594"/>
        <item x="510"/>
        <item x="66"/>
        <item x="459"/>
        <item x="816"/>
        <item x="216"/>
        <item x="560"/>
        <item x="81"/>
        <item x="258"/>
        <item x="452"/>
        <item x="294"/>
        <item x="70"/>
        <item x="413"/>
        <item x="321"/>
        <item x="428"/>
        <item x="226"/>
        <item x="63"/>
        <item x="212"/>
        <item x="4"/>
        <item x="482"/>
        <item x="90"/>
        <item x="662"/>
        <item x="682"/>
        <item x="468"/>
        <item x="681"/>
        <item x="3"/>
        <item x="449"/>
        <item x="707"/>
        <item x="431"/>
        <item x="656"/>
        <item x="493"/>
        <item x="225"/>
        <item x="641"/>
        <item x="592"/>
        <item x="434"/>
        <item x="273"/>
        <item x="671"/>
        <item x="177"/>
        <item x="168"/>
        <item x="169"/>
        <item x="122"/>
        <item x="173"/>
        <item x="276"/>
        <item x="163"/>
        <item x="278"/>
        <item x="401"/>
        <item x="613"/>
        <item x="405"/>
        <item x="783"/>
        <item x="509"/>
        <item x="283"/>
        <item x="406"/>
        <item x="771"/>
        <item x="26"/>
        <item x="497"/>
        <item x="566"/>
        <item x="252"/>
        <item x="424"/>
        <item x="576"/>
        <item x="765"/>
        <item x="767"/>
        <item x="287"/>
        <item x="502"/>
        <item x="589"/>
        <item x="74"/>
        <item x="407"/>
        <item x="559"/>
        <item x="462"/>
        <item x="113"/>
        <item x="363"/>
        <item x="799"/>
        <item x="263"/>
        <item x="312"/>
        <item x="697"/>
        <item x="484"/>
        <item x="162"/>
        <item x="256"/>
        <item x="235"/>
        <item x="792"/>
        <item x="803"/>
        <item x="735"/>
        <item x="11"/>
        <item x="777"/>
        <item x="346"/>
        <item x="77"/>
        <item x="807"/>
        <item x="200"/>
        <item x="145"/>
        <item x="73"/>
        <item x="503"/>
        <item x="367"/>
        <item x="284"/>
        <item x="94"/>
        <item x="677"/>
        <item x="183"/>
        <item x="437"/>
        <item x="176"/>
        <item x="448"/>
        <item x="457"/>
        <item x="133"/>
        <item x="545"/>
        <item x="209"/>
        <item x="15"/>
        <item x="711"/>
        <item x="550"/>
        <item x="309"/>
        <item x="665"/>
        <item x="637"/>
        <item x="489"/>
        <item x="660"/>
        <item x="341"/>
        <item x="203"/>
        <item x="290"/>
        <item x="535"/>
        <item x="241"/>
        <item x="554"/>
        <item x="478"/>
        <item x="10"/>
        <item x="515"/>
        <item x="40"/>
        <item x="581"/>
        <item x="268"/>
        <item x="195"/>
        <item x="674"/>
        <item x="774"/>
        <item x="633"/>
        <item x="45"/>
        <item x="395"/>
        <item x="719"/>
        <item x="184"/>
        <item x="496"/>
        <item x="285"/>
        <item x="202"/>
        <item x="356"/>
        <item x="738"/>
        <item x="698"/>
        <item x="185"/>
        <item x="654"/>
        <item x="337"/>
        <item x="631"/>
        <item x="602"/>
        <item x="708"/>
        <item x="480"/>
        <item x="657"/>
        <item x="569"/>
        <item x="491"/>
        <item x="794"/>
        <item x="472"/>
        <item x="544"/>
        <item x="382"/>
        <item x="506"/>
        <item x="21"/>
        <item x="317"/>
        <item x="72"/>
        <item x="593"/>
        <item x="324"/>
        <item x="666"/>
        <item x="106"/>
        <item x="621"/>
        <item x="580"/>
        <item x="646"/>
        <item x="101"/>
        <item x="622"/>
        <item x="319"/>
        <item x="469"/>
        <item x="220"/>
        <item x="640"/>
        <item x="772"/>
        <item x="526"/>
        <item x="390"/>
        <item x="517"/>
        <item x="770"/>
        <item x="465"/>
        <item x="389"/>
        <item x="450"/>
        <item x="335"/>
        <item x="87"/>
        <item x="359"/>
        <item x="297"/>
        <item x="663"/>
        <item x="680"/>
        <item x="347"/>
        <item x="529"/>
        <item x="586"/>
        <item x="308"/>
        <item x="282"/>
        <item x="577"/>
        <item x="617"/>
        <item x="37"/>
        <item x="296"/>
        <item x="230"/>
        <item x="213"/>
        <item x="612"/>
        <item x="24"/>
        <item x="295"/>
        <item x="85"/>
        <item x="171"/>
        <item x="403"/>
        <item x="672"/>
        <item x="542"/>
        <item x="32"/>
        <item x="41"/>
        <item x="579"/>
        <item x="419"/>
        <item x="52"/>
        <item x="398"/>
        <item x="104"/>
        <item x="781"/>
        <item x="271"/>
        <item x="391"/>
        <item x="232"/>
        <item x="784"/>
        <item x="796"/>
        <item x="780"/>
        <item x="301"/>
        <item x="17"/>
        <item x="311"/>
        <item x="805"/>
        <item x="327"/>
        <item x="447"/>
        <item x="357"/>
        <item x="217"/>
        <item x="642"/>
        <item x="632"/>
        <item x="114"/>
        <item x="255"/>
        <item x="558"/>
        <item x="181"/>
        <item x="584"/>
        <item x="775"/>
        <item x="786"/>
        <item x="802"/>
        <item x="8"/>
        <item x="549"/>
        <item x="253"/>
        <item x="692"/>
        <item x="348"/>
        <item x="793"/>
        <item x="369"/>
        <item x="532"/>
        <item x="155"/>
        <item x="342"/>
        <item x="453"/>
        <item x="154"/>
        <item x="717"/>
        <item x="556"/>
        <item x="741"/>
        <item x="135"/>
        <item x="31"/>
        <item x="368"/>
        <item x="138"/>
        <item x="710"/>
        <item x="58"/>
        <item x="458"/>
        <item x="79"/>
        <item x="244"/>
        <item x="815"/>
        <item x="28"/>
        <item x="128"/>
        <item x="683"/>
        <item x="178"/>
        <item x="179"/>
        <item x="307"/>
        <item x="812"/>
        <item x="441"/>
        <item x="196"/>
        <item x="254"/>
        <item x="291"/>
        <item x="355"/>
        <item x="75"/>
        <item x="597"/>
        <item x="43"/>
        <item x="274"/>
        <item x="507"/>
        <item x="174"/>
        <item x="370"/>
        <item x="454"/>
        <item x="88"/>
        <item x="393"/>
        <item x="504"/>
        <item x="731"/>
        <item x="334"/>
        <item x="275"/>
        <item x="365"/>
        <item x="635"/>
        <item x="649"/>
        <item x="706"/>
        <item x="751"/>
        <item x="790"/>
        <item x="606"/>
        <item x="528"/>
        <item x="351"/>
        <item x="53"/>
        <item x="201"/>
        <item x="425"/>
        <item x="118"/>
        <item x="277"/>
        <item x="476"/>
        <item x="553"/>
        <item x="211"/>
        <item x="242"/>
        <item x="358"/>
        <item x="811"/>
        <item x="610"/>
        <item x="573"/>
        <item x="787"/>
        <item x="247"/>
        <item x="591"/>
        <item x="647"/>
        <item x="343"/>
        <item x="248"/>
        <item x="46"/>
        <item x="730"/>
        <item x="518"/>
        <item x="107"/>
        <item x="78"/>
        <item x="210"/>
        <item x="100"/>
        <item x="62"/>
        <item x="95"/>
        <item x="436"/>
        <item x="543"/>
        <item x="50"/>
        <item x="561"/>
        <item x="778"/>
        <item x="9"/>
        <item x="653"/>
        <item x="483"/>
        <item x="379"/>
        <item x="759"/>
        <item x="619"/>
        <item x="761"/>
        <item x="67"/>
        <item x="664"/>
        <item x="791"/>
        <item x="426"/>
        <item x="267"/>
        <item x="167"/>
        <item x="539"/>
        <item x="143"/>
        <item x="705"/>
        <item x="121"/>
        <item x="338"/>
        <item x="109"/>
        <item x="279"/>
        <item x="675"/>
        <item x="86"/>
        <item x="204"/>
        <item x="583"/>
        <item x="1"/>
        <item t="default"/>
      </items>
    </pivotField>
    <pivotField dataField="1" showAll="0">
      <items count="3">
        <item x="1"/>
        <item x="0"/>
        <item t="default"/>
      </items>
    </pivotField>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2"/>
  </colFields>
  <colItems count="10">
    <i>
      <x/>
    </i>
    <i i="1">
      <x v="1"/>
    </i>
    <i i="2">
      <x v="2"/>
    </i>
    <i i="3">
      <x v="3"/>
    </i>
    <i i="4">
      <x v="4"/>
    </i>
    <i i="5">
      <x v="5"/>
    </i>
    <i i="6">
      <x v="6"/>
    </i>
    <i i="7">
      <x v="7"/>
    </i>
    <i i="8">
      <x v="8"/>
    </i>
    <i i="9">
      <x v="9"/>
    </i>
  </colItems>
  <dataFields count="10">
    <dataField name="Count of 7.3a Language and content which reflects the context of the school" fld="72" subtotal="count" baseField="0" baseItem="0"/>
    <dataField name="Count of 7.3b Clear summary of strengths and areas for development" fld="73" subtotal="count" baseField="0" baseItem="0"/>
    <dataField name="Count of 7.3c Timely publication after the inspection" fld="74" subtotal="count" baseField="0" baseItem="0"/>
    <dataField name="Count of 7.3d Clear explanation of any inspection grades if these are part of the inspection" fld="75" subtotal="count" baseField="0" baseItem="0"/>
    <dataField name="Count of 7.3e Examples of effective practice" fld="76" subtotal="count" baseField="0" baseItem="0"/>
    <dataField name="Count of 7.3f Recommendations for improvement" fld="77" subtotal="count" baseField="0" baseItem="0"/>
    <dataField name="Count of 7.3g  Clear explanation of what the school / local authority / proprietor of independent schools is expected to do next" fld="78" subtotal="count" baseField="0" baseItem="0"/>
    <dataField name="Count of 7.3h  Indication of the support needed to make improvements" fld="79" subtotal="count" baseField="0" baseItem="0"/>
    <dataField name="Count of 7.3 I Any planned follow-up activity by HM Inspectors" fld="80" subtotal="count" baseField="0" baseItem="0"/>
    <dataField name="Count of 7.3 j_x000a_Other" fld="8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6.xml><?xml version="1.0" encoding="utf-8"?>
<pivotTableDefinition xmlns="http://schemas.openxmlformats.org/spreadsheetml/2006/main" xmlns:mc="http://schemas.openxmlformats.org/markup-compatibility/2006" xmlns:xr="http://schemas.microsoft.com/office/spreadsheetml/2014/revision" mc:Ignorable="xr" xr:uid="{1BB575F4-1F5B-4892-9009-E1BDE4B428C8}" name="PivotTable20"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2:J17" firstHeaderRow="0" firstDataRow="1"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5">
        <item x="1"/>
        <item x="0"/>
        <item x="3"/>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2"/>
  </colFields>
  <colItems count="9">
    <i>
      <x/>
    </i>
    <i i="1">
      <x v="1"/>
    </i>
    <i i="2">
      <x v="2"/>
    </i>
    <i i="3">
      <x v="3"/>
    </i>
    <i i="4">
      <x v="4"/>
    </i>
    <i i="5">
      <x v="5"/>
    </i>
    <i i="6">
      <x v="6"/>
    </i>
    <i i="7">
      <x v="7"/>
    </i>
    <i i="8">
      <x v="8"/>
    </i>
  </colItems>
  <dataFields count="9">
    <dataField name="Count of 7.4a  Language and content which reflects the context of the school" fld="83" subtotal="count" baseField="0" baseItem="0"/>
    <dataField name="Count of 7.4b Clear summary of strengths and areas for development" fld="84" subtotal="count" baseField="0" baseItem="0"/>
    <dataField name="Count of 7.4c Timely publication after the inspection" fld="85" subtotal="count" baseField="0" baseItem="0"/>
    <dataField name="Count of 7.4d Clear explanation of any inspection grades if these are part of the inspection" fld="86" subtotal="count" baseField="0" baseItem="0"/>
    <dataField name="Count of 7.4e Examples of effective practice" fld="87" subtotal="count" baseField="0" baseItem="0"/>
    <dataField name="Count of 7.4f Recommendations for improvement" fld="88" subtotal="count" baseField="0" baseItem="0"/>
    <dataField name="Count of 7.4g Clear explanation of what the school / local authority / proprietor of independent schools is expected to do next" fld="89" subtotal="count" baseField="0" baseItem="0"/>
    <dataField name="Count of 7.4h Indication of the support needed to make improvements" fld="90" subtotal="count" baseField="0" baseItem="0"/>
    <dataField name="Count of 7.4i  Any planned follow-up activity by HM Inspectors" fld="91" subtotal="count" baseField="0" baseItem="0"/>
  </dataFields>
  <formats count="4">
    <format dxfId="13">
      <pivotArea field="5" type="button" dataOnly="0" labelOnly="1" outline="0" axis="axisRow" fieldPosition="0"/>
    </format>
    <format dxfId="12">
      <pivotArea field="5" type="button" dataOnly="0" labelOnly="1" outline="0" axis="axisRow" fieldPosition="0"/>
    </format>
    <format dxfId="11">
      <pivotArea dataOnly="0" labelOnly="1" outline="0" fieldPosition="0">
        <references count="1">
          <reference field="4294967294" count="9">
            <x v="0"/>
            <x v="1"/>
            <x v="2"/>
            <x v="3"/>
            <x v="4"/>
            <x v="5"/>
            <x v="6"/>
            <x v="7"/>
            <x v="8"/>
          </reference>
        </references>
      </pivotArea>
    </format>
    <format dxfId="10">
      <pivotArea dataOnly="0" labelOnly="1" outline="0" fieldPosition="0">
        <references count="1">
          <reference field="4294967294" count="9">
            <x v="0"/>
            <x v="1"/>
            <x v="2"/>
            <x v="3"/>
            <x v="4"/>
            <x v="5"/>
            <x v="6"/>
            <x v="7"/>
            <x v="8"/>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7.xml><?xml version="1.0" encoding="utf-8"?>
<pivotTableDefinition xmlns="http://schemas.openxmlformats.org/spreadsheetml/2006/main" xmlns:mc="http://schemas.openxmlformats.org/markup-compatibility/2006" xmlns:xr="http://schemas.microsoft.com/office/spreadsheetml/2014/revision" mc:Ignorable="xr" xr:uid="{BB59A9A9-BBEA-45B5-97D2-4860D6B88C8C}" name="PivotTable63"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I19"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8">
        <item x="0"/>
        <item x="2"/>
        <item x="1"/>
        <item x="3"/>
        <item x="6"/>
        <item x="5"/>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92"/>
  </colFields>
  <colItems count="8">
    <i>
      <x/>
    </i>
    <i>
      <x v="1"/>
    </i>
    <i>
      <x v="2"/>
    </i>
    <i>
      <x v="3"/>
    </i>
    <i>
      <x v="4"/>
    </i>
    <i>
      <x v="5"/>
    </i>
    <i>
      <x v="6"/>
    </i>
    <i t="grand">
      <x/>
    </i>
  </colItems>
  <dataFields count="1">
    <dataField name="Count of 8.1 To what extent do you agree or disagree that, when a nursery class is included in a school inspection, its evaluation should be reported separately from the rest of the school? - 8.1 Nursery" fld="9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8.xml><?xml version="1.0" encoding="utf-8"?>
<pivotTableDefinition xmlns="http://schemas.openxmlformats.org/spreadsheetml/2006/main" xmlns:mc="http://schemas.openxmlformats.org/markup-compatibility/2006" xmlns:xr="http://schemas.microsoft.com/office/spreadsheetml/2014/revision" mc:Ignorable="xr" xr:uid="{1BA2A69F-30AB-4743-9C39-B0972D2C011B}" name="PivotTable64"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G19"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dataField="1" showAll="0">
      <items count="6">
        <item x="2"/>
        <item x="1"/>
        <item x="0"/>
        <item x="4"/>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93"/>
  </colFields>
  <colItems count="6">
    <i>
      <x/>
    </i>
    <i>
      <x v="1"/>
    </i>
    <i>
      <x v="2"/>
    </i>
    <i>
      <x v="3"/>
    </i>
    <i>
      <x v="4"/>
    </i>
    <i t="grand">
      <x/>
    </i>
  </colItems>
  <dataFields count="1">
    <dataField name="Count of 9.1a In what circumstances do you think HM Inspectors should engage with a school after an inspection? _x000a_ - 9.1 Follow up" fld="93" subtotal="count" baseField="0" baseItem="0"/>
  </dataFields>
  <formats count="6">
    <format dxfId="9">
      <pivotArea field="5" type="button" dataOnly="0" labelOnly="1" outline="0" axis="axisRow" fieldPosition="0"/>
    </format>
    <format dxfId="8">
      <pivotArea dataOnly="0" labelOnly="1" fieldPosition="0">
        <references count="1">
          <reference field="93" count="0"/>
        </references>
      </pivotArea>
    </format>
    <format dxfId="7">
      <pivotArea dataOnly="0" labelOnly="1" grandCol="1" outline="0" fieldPosition="0"/>
    </format>
    <format dxfId="6">
      <pivotArea field="5" type="button" dataOnly="0" labelOnly="1" outline="0" axis="axisRow" fieldPosition="0"/>
    </format>
    <format dxfId="5">
      <pivotArea dataOnly="0" labelOnly="1" fieldPosition="0">
        <references count="1">
          <reference field="93" count="0"/>
        </references>
      </pivotArea>
    </format>
    <format dxfId="4">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9.xml><?xml version="1.0" encoding="utf-8"?>
<pivotTableDefinition xmlns="http://schemas.openxmlformats.org/spreadsheetml/2006/main" xmlns:mc="http://schemas.openxmlformats.org/markup-compatibility/2006" xmlns:xr="http://schemas.microsoft.com/office/spreadsheetml/2014/revision" mc:Ignorable="xr" xr:uid="{76DBF151-76A9-46DD-AAFB-839D844C5EA3}"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B46" firstHeaderRow="1" firstDataRow="1" firstDataCol="1"/>
  <pivotFields count="117">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43">
        <item x="0"/>
        <item x="1"/>
        <item x="2"/>
        <item x="3"/>
        <item x="34"/>
        <item x="4"/>
        <item x="5"/>
        <item x="6"/>
        <item x="7"/>
        <item x="8"/>
        <item x="9"/>
        <item x="10"/>
        <item x="11"/>
        <item x="36"/>
        <item x="12"/>
        <item x="13"/>
        <item x="38"/>
        <item x="14"/>
        <item x="40"/>
        <item x="15"/>
        <item x="16"/>
        <item x="17"/>
        <item x="18"/>
        <item x="19"/>
        <item x="39"/>
        <item x="20"/>
        <item x="21"/>
        <item x="22"/>
        <item x="23"/>
        <item x="24"/>
        <item x="25"/>
        <item x="26"/>
        <item x="27"/>
        <item x="28"/>
        <item x="29"/>
        <item x="30"/>
        <item x="41"/>
        <item x="31"/>
        <item x="37"/>
        <item x="32"/>
        <item x="33"/>
        <item x="3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98"/>
  </rowFields>
  <rowItems count="4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t="grand">
      <x/>
    </i>
  </rowItems>
  <colItems count="1">
    <i/>
  </colItems>
  <dataFields count="1">
    <dataField name="Count of Which local authority area do you live in (or operate in if an organisation)? - Local Authority" fld="9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9FD296BA-B335-41B0-8B0E-E80CEB1963EC}" name="PivotTable6"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I19"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axis="axisCol" dataField="1" showAll="0">
      <items count="8">
        <item x="0"/>
        <item x="2"/>
        <item x="3"/>
        <item x="4"/>
        <item x="1"/>
        <item x="6"/>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11"/>
  </colFields>
  <colItems count="8">
    <i>
      <x/>
    </i>
    <i>
      <x v="1"/>
    </i>
    <i>
      <x v="2"/>
    </i>
    <i>
      <x v="3"/>
    </i>
    <i>
      <x v="4"/>
    </i>
    <i>
      <x v="5"/>
    </i>
    <i>
      <x v="6"/>
    </i>
    <i t="grand">
      <x/>
    </i>
  </colItems>
  <dataFields count="1">
    <dataField name="Count of 1.5a  Inspectors already gather the views of children and young people through questionnaires, focus groups, and direct conversations.  To what extent do you agree or disagree that children and young people should have increased opportunities to" fld="1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0.xml><?xml version="1.0" encoding="utf-8"?>
<pivotTableDefinition xmlns="http://schemas.openxmlformats.org/spreadsheetml/2006/main" xmlns:mc="http://schemas.openxmlformats.org/markup-compatibility/2006" xmlns:xr="http://schemas.microsoft.com/office/spreadsheetml/2014/revision" mc:Ignorable="xr" xr:uid="{5960EF93-B3D5-4EDC-8081-7083D4184FE1}"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B66" firstHeaderRow="1" firstDataRow="1" firstDataCol="1"/>
  <pivotFields count="117">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3">
        <item x="0"/>
        <item x="1"/>
        <item t="default"/>
      </items>
    </pivotField>
    <pivotField showAll="0"/>
    <pivotField axis="axisRow" dataField="1" showAll="0">
      <items count="43">
        <item x="0"/>
        <item x="1"/>
        <item x="2"/>
        <item x="3"/>
        <item x="34"/>
        <item x="4"/>
        <item x="5"/>
        <item x="6"/>
        <item x="7"/>
        <item x="8"/>
        <item x="9"/>
        <item x="10"/>
        <item x="11"/>
        <item x="36"/>
        <item x="12"/>
        <item x="13"/>
        <item x="38"/>
        <item x="14"/>
        <item x="40"/>
        <item x="15"/>
        <item x="16"/>
        <item x="17"/>
        <item x="18"/>
        <item x="19"/>
        <item x="39"/>
        <item x="20"/>
        <item x="21"/>
        <item x="22"/>
        <item x="23"/>
        <item x="24"/>
        <item x="25"/>
        <item x="26"/>
        <item x="27"/>
        <item x="28"/>
        <item x="29"/>
        <item x="30"/>
        <item x="41"/>
        <item x="31"/>
        <item x="37"/>
        <item x="32"/>
        <item x="33"/>
        <item x="3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96"/>
    <field x="98"/>
  </rowFields>
  <rowItems count="63">
    <i>
      <x/>
    </i>
    <i r="1">
      <x/>
    </i>
    <i r="1">
      <x v="1"/>
    </i>
    <i r="1">
      <x v="2"/>
    </i>
    <i r="1">
      <x v="3"/>
    </i>
    <i r="1">
      <x v="4"/>
    </i>
    <i r="1">
      <x v="5"/>
    </i>
    <i r="1">
      <x v="6"/>
    </i>
    <i r="1">
      <x v="7"/>
    </i>
    <i r="1">
      <x v="8"/>
    </i>
    <i r="1">
      <x v="9"/>
    </i>
    <i r="1">
      <x v="10"/>
    </i>
    <i r="1">
      <x v="11"/>
    </i>
    <i r="1">
      <x v="12"/>
    </i>
    <i r="1">
      <x v="13"/>
    </i>
    <i r="1">
      <x v="14"/>
    </i>
    <i r="1">
      <x v="15"/>
    </i>
    <i r="1">
      <x v="17"/>
    </i>
    <i r="1">
      <x v="19"/>
    </i>
    <i r="1">
      <x v="20"/>
    </i>
    <i r="1">
      <x v="21"/>
    </i>
    <i r="1">
      <x v="22"/>
    </i>
    <i r="1">
      <x v="23"/>
    </i>
    <i r="1">
      <x v="25"/>
    </i>
    <i r="1">
      <x v="26"/>
    </i>
    <i r="1">
      <x v="27"/>
    </i>
    <i r="1">
      <x v="28"/>
    </i>
    <i r="1">
      <x v="29"/>
    </i>
    <i r="1">
      <x v="30"/>
    </i>
    <i r="1">
      <x v="31"/>
    </i>
    <i r="1">
      <x v="32"/>
    </i>
    <i r="1">
      <x v="33"/>
    </i>
    <i r="1">
      <x v="34"/>
    </i>
    <i r="1">
      <x v="35"/>
    </i>
    <i r="1">
      <x v="37"/>
    </i>
    <i r="1">
      <x v="39"/>
    </i>
    <i r="1">
      <x v="40"/>
    </i>
    <i r="1">
      <x v="41"/>
    </i>
    <i>
      <x v="1"/>
    </i>
    <i r="1">
      <x/>
    </i>
    <i r="1">
      <x v="1"/>
    </i>
    <i r="1">
      <x v="3"/>
    </i>
    <i r="1">
      <x v="7"/>
    </i>
    <i r="1">
      <x v="10"/>
    </i>
    <i r="1">
      <x v="11"/>
    </i>
    <i r="1">
      <x v="12"/>
    </i>
    <i r="1">
      <x v="14"/>
    </i>
    <i r="1">
      <x v="16"/>
    </i>
    <i r="1">
      <x v="18"/>
    </i>
    <i r="1">
      <x v="20"/>
    </i>
    <i r="1">
      <x v="23"/>
    </i>
    <i r="1">
      <x v="24"/>
    </i>
    <i r="1">
      <x v="26"/>
    </i>
    <i r="1">
      <x v="27"/>
    </i>
    <i r="1">
      <x v="29"/>
    </i>
    <i r="1">
      <x v="30"/>
    </i>
    <i r="1">
      <x v="31"/>
    </i>
    <i r="1">
      <x v="34"/>
    </i>
    <i r="1">
      <x v="35"/>
    </i>
    <i r="1">
      <x v="36"/>
    </i>
    <i r="1">
      <x v="38"/>
    </i>
    <i r="1">
      <x v="39"/>
    </i>
    <i t="grand">
      <x/>
    </i>
  </rowItems>
  <colItems count="1">
    <i/>
  </colItems>
  <dataFields count="1">
    <dataField name="Count of Which local authority area do you live in (or operate in if an organisation)? - Local Authority" fld="9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1.xml><?xml version="1.0" encoding="utf-8"?>
<pivotTableDefinition xmlns="http://schemas.openxmlformats.org/spreadsheetml/2006/main" xmlns:mc="http://schemas.openxmlformats.org/markup-compatibility/2006" xmlns:xr="http://schemas.microsoft.com/office/spreadsheetml/2014/revision" mc:Ignorable="xr" xr:uid="{D5678CEB-C195-4763-A49E-3C9AFC11210D}"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J18" firstHeaderRow="0" firstDataRow="1"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items count="3">
        <item x="1"/>
        <item x="0"/>
        <item t="default"/>
      </items>
    </pivotField>
    <pivotField dataField="1" showAll="0">
      <items count="3">
        <item x="1"/>
        <item x="0"/>
        <item t="default"/>
      </items>
    </pivotField>
    <pivotField dataField="1" showAll="0"/>
    <pivotField dataField="1" showAll="0"/>
    <pivotField dataField="1" showAll="0"/>
    <pivotField dataField="1" showAll="0"/>
    <pivotField dataField="1" showAll="0"/>
    <pivotField dataField="1" showAll="0"/>
    <pivotField dataField="1"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2"/>
  </colFields>
  <colItems count="9">
    <i>
      <x/>
    </i>
    <i i="1">
      <x v="1"/>
    </i>
    <i i="2">
      <x v="2"/>
    </i>
    <i i="3">
      <x v="3"/>
    </i>
    <i i="4">
      <x v="4"/>
    </i>
    <i i="5">
      <x v="5"/>
    </i>
    <i i="6">
      <x v="6"/>
    </i>
    <i i="7">
      <x v="7"/>
    </i>
    <i i="8">
      <x v="8"/>
    </i>
  </colItems>
  <dataFields count="9">
    <dataField name="Count of  Early years" fld="101" subtotal="count" baseField="0" baseItem="0"/>
    <dataField name="Count of Independent" fld="102" subtotal="count" baseField="0" baseItem="0"/>
    <dataField name="Count of Primary" fld="103" subtotal="count" baseField="0" baseItem="0"/>
    <dataField name="Count of Private Sector" fld="104" subtotal="count" baseField="0" baseItem="0"/>
    <dataField name="Count of Public Sector" fld="105" subtotal="count" baseField="0" baseItem="0"/>
    <dataField name="Count of Secondary" fld="106" subtotal="count" baseField="0" baseItem="0"/>
    <dataField name="Count of Tertiary (Further / Higher Education)" fld="107" subtotal="count" baseField="0" baseItem="0"/>
    <dataField name="Count of Third Sector" fld="108" subtotal="count" baseField="0" baseItem="0"/>
    <dataField name="Count of Other, please state:" fld="109" subtotal="count" baseField="0" baseItem="0"/>
  </dataFields>
  <formats count="4">
    <format dxfId="3">
      <pivotArea dataOnly="0" labelOnly="1" outline="0" fieldPosition="0">
        <references count="1">
          <reference field="4294967294" count="9">
            <x v="0"/>
            <x v="1"/>
            <x v="2"/>
            <x v="3"/>
            <x v="4"/>
            <x v="5"/>
            <x v="6"/>
            <x v="7"/>
            <x v="8"/>
          </reference>
        </references>
      </pivotArea>
    </format>
    <format dxfId="2">
      <pivotArea dataOnly="0" labelOnly="1" outline="0" fieldPosition="0">
        <references count="1">
          <reference field="4294967294" count="8">
            <x v="0"/>
            <x v="1"/>
            <x v="2"/>
            <x v="3"/>
            <x v="4"/>
            <x v="5"/>
            <x v="6"/>
            <x v="7"/>
          </reference>
        </references>
      </pivotArea>
    </format>
    <format dxfId="1">
      <pivotArea dataOnly="0" labelOnly="1" outline="0" fieldPosition="0">
        <references count="1">
          <reference field="4294967294" count="1">
            <x v="0"/>
          </reference>
        </references>
      </pivotArea>
    </format>
    <format dxfId="0">
      <pivotArea dataOnly="0" labelOnly="1" outline="0" fieldPosition="0">
        <references count="1">
          <reference field="4294967294" count="8">
            <x v="1"/>
            <x v="2"/>
            <x v="3"/>
            <x v="4"/>
            <x v="5"/>
            <x v="6"/>
            <x v="7"/>
            <x v="8"/>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2B8B1781-D21D-4394-82DA-9BFEAF50F9C0}" name="PivotTable7"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I19"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showAll="0"/>
    <pivotField showAll="0"/>
    <pivotField axis="axisCol" dataField="1" showAll="0">
      <items count="8">
        <item x="0"/>
        <item x="1"/>
        <item x="2"/>
        <item x="5"/>
        <item x="3"/>
        <item x="4"/>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13"/>
  </colFields>
  <colItems count="8">
    <i>
      <x/>
    </i>
    <i>
      <x v="1"/>
    </i>
    <i>
      <x v="2"/>
    </i>
    <i>
      <x v="3"/>
    </i>
    <i>
      <x v="4"/>
    </i>
    <i>
      <x v="5"/>
    </i>
    <i>
      <x v="6"/>
    </i>
    <i t="grand">
      <x/>
    </i>
  </colItems>
  <dataFields count="1">
    <dataField name="Count of 1.6a Inspectors already gather the views of staff through questionnaires, focus groups and direct conversations.  - 1.6 People involved" fld="1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7A1DE0C5-DDFE-4645-9D71-29FD71450D35}" name="PivotTable8"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I19"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showAll="0"/>
    <pivotField showAll="0"/>
    <pivotField showAll="0"/>
    <pivotField showAll="0"/>
    <pivotField axis="axisCol" dataField="1" showAll="0">
      <items count="8">
        <item x="0"/>
        <item x="2"/>
        <item x="3"/>
        <item x="4"/>
        <item x="1"/>
        <item x="6"/>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15"/>
  </colFields>
  <colItems count="8">
    <i>
      <x/>
    </i>
    <i>
      <x v="1"/>
    </i>
    <i>
      <x v="2"/>
    </i>
    <i>
      <x v="3"/>
    </i>
    <i>
      <x v="4"/>
    </i>
    <i>
      <x v="5"/>
    </i>
    <i>
      <x v="6"/>
    </i>
    <i t="grand">
      <x/>
    </i>
  </colItems>
  <dataFields count="1">
    <dataField name="Count of 1.7a Inspectors already gather the views of parents and carers through questionnaires, focus groups and meeting the Chair of the Parent Council.  - 1.7 People involved" fld="15" subtotal="count" baseField="0" baseItem="0"/>
  </dataFields>
  <formats count="1">
    <format dxfId="39">
      <pivotArea grandCol="1"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631C80EB-DD17-40D6-8C70-6CDA340F5ED6}" name="PivotTable9"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I19" firstHeaderRow="1" firstDataRow="2" firstDataCol="1"/>
  <pivotFields count="117">
    <pivotField showAll="0"/>
    <pivotField showAll="0"/>
    <pivotField showAll="0"/>
    <pivotField showAll="0"/>
    <pivotField showAll="0"/>
    <pivotField axis="axisRow" showAll="0">
      <items count="3">
        <item x="0"/>
        <item x="1"/>
        <item t="default"/>
      </items>
    </pivotField>
    <pivotField axis="axisRow" showAll="0">
      <items count="21">
        <item x="0"/>
        <item m="1" x="19"/>
        <item m="1" x="18"/>
        <item m="1" x="17"/>
        <item m="1" x="15"/>
        <item m="1" x="14"/>
        <item m="1" x="16"/>
        <item m="1" x="13"/>
        <item x="1"/>
        <item x="2"/>
        <item x="3"/>
        <item x="4"/>
        <item x="5"/>
        <item x="7"/>
        <item x="8"/>
        <item x="10"/>
        <item x="9"/>
        <item x="11"/>
        <item m="1" x="12"/>
        <item x="6"/>
        <item t="default"/>
      </items>
    </pivotField>
    <pivotField showAll="0"/>
    <pivotField showAll="0"/>
    <pivotField showAll="0"/>
    <pivotField showAll="0"/>
    <pivotField showAll="0"/>
    <pivotField showAll="0"/>
    <pivotField showAll="0"/>
    <pivotField showAll="0"/>
    <pivotField showAll="0"/>
    <pivotField showAll="0"/>
    <pivotField axis="axisCol" dataField="1" showAll="0">
      <items count="8">
        <item x="6"/>
        <item x="2"/>
        <item x="5"/>
        <item x="3"/>
        <item x="0"/>
        <item x="1"/>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5"/>
    <field x="6"/>
  </rowFields>
  <rowItems count="15">
    <i>
      <x/>
    </i>
    <i r="1">
      <x/>
    </i>
    <i r="1">
      <x v="8"/>
    </i>
    <i r="1">
      <x v="9"/>
    </i>
    <i r="1">
      <x v="10"/>
    </i>
    <i r="1">
      <x v="11"/>
    </i>
    <i>
      <x v="1"/>
    </i>
    <i r="1">
      <x v="12"/>
    </i>
    <i r="1">
      <x v="13"/>
    </i>
    <i r="1">
      <x v="14"/>
    </i>
    <i r="1">
      <x v="15"/>
    </i>
    <i r="1">
      <x v="16"/>
    </i>
    <i r="1">
      <x v="17"/>
    </i>
    <i r="1">
      <x v="19"/>
    </i>
    <i t="grand">
      <x/>
    </i>
  </rowItems>
  <colFields count="1">
    <field x="17"/>
  </colFields>
  <colItems count="8">
    <i>
      <x/>
    </i>
    <i>
      <x v="1"/>
    </i>
    <i>
      <x v="2"/>
    </i>
    <i>
      <x v="3"/>
    </i>
    <i>
      <x v="4"/>
    </i>
    <i>
      <x v="5"/>
    </i>
    <i>
      <x v="6"/>
    </i>
    <i t="grand">
      <x/>
    </i>
  </colItems>
  <dataFields count="1">
    <dataField name="Count of 2.1 To what extent do you agree or disagree that the current sampling model, where around 10% of schools in Scotland are inspected each year, should continue? - 2.1 Frequency_selection" fld="1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ivotTable" Target="../pivotTables/pivotTable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ivotTable" Target="../pivotTables/pivotTable10.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ivotTable" Target="../pivotTables/pivotTable1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ivotTable" Target="../pivotTables/pivotTable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ivotTable" Target="../pivotTables/pivotTable13.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ivotTable" Target="../pivotTables/pivotTable14.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ivotTable" Target="../pivotTables/pivotTable15.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ivotTable" Target="../pivotTables/pivotTable16.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ivotTable" Target="../pivotTables/pivotTable17.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ivotTable" Target="../pivotTables/pivotTable18.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ivotTable" Target="../pivotTables/pivotTable19.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ivotTable" Target="../pivotTables/pivotTable20.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ivotTable" Target="../pivotTables/pivotTable21.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ivotTable" Target="../pivotTables/pivotTable22.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ivotTable" Target="../pivotTables/pivotTable23.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ivotTable" Target="../pivotTables/pivotTable24.xm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ivotTable" Target="../pivotTables/pivotTable25.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ivotTable" Target="../pivotTables/pivotTable26.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ivotTable" Target="../pivotTables/pivotTable27.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ivotTable" Target="../pivotTables/pivotTable28.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1.xml.rels><?xml version="1.0" encoding="UTF-8" standalone="yes"?>
<Relationships xmlns="http://schemas.openxmlformats.org/package/2006/relationships"><Relationship Id="rId1" Type="http://schemas.openxmlformats.org/officeDocument/2006/relationships/pivotTable" Target="../pivotTables/pivotTable29.xml"/></Relationships>
</file>

<file path=xl/worksheets/_rels/sheet32.xml.rels><?xml version="1.0" encoding="UTF-8" standalone="yes"?>
<Relationships xmlns="http://schemas.openxmlformats.org/package/2006/relationships"><Relationship Id="rId1" Type="http://schemas.openxmlformats.org/officeDocument/2006/relationships/pivotTable" Target="../pivotTables/pivotTable30.xml"/></Relationships>
</file>

<file path=xl/worksheets/_rels/sheet33.xml.rels><?xml version="1.0" encoding="UTF-8" standalone="yes"?>
<Relationships xmlns="http://schemas.openxmlformats.org/package/2006/relationships"><Relationship Id="rId1" Type="http://schemas.openxmlformats.org/officeDocument/2006/relationships/pivotTable" Target="../pivotTables/pivotTable31.xml"/></Relationships>
</file>

<file path=xl/worksheets/_rels/sheet34.xml.rels><?xml version="1.0" encoding="UTF-8" standalone="yes"?>
<Relationships xmlns="http://schemas.openxmlformats.org/package/2006/relationships"><Relationship Id="rId1" Type="http://schemas.openxmlformats.org/officeDocument/2006/relationships/pivotTable" Target="../pivotTables/pivotTable32.xml"/></Relationships>
</file>

<file path=xl/worksheets/_rels/sheet35.xml.rels><?xml version="1.0" encoding="UTF-8" standalone="yes"?>
<Relationships xmlns="http://schemas.openxmlformats.org/package/2006/relationships"><Relationship Id="rId1" Type="http://schemas.openxmlformats.org/officeDocument/2006/relationships/pivotTable" Target="../pivotTables/pivotTable33.xml"/></Relationships>
</file>

<file path=xl/worksheets/_rels/sheet36.xml.rels><?xml version="1.0" encoding="UTF-8" standalone="yes"?>
<Relationships xmlns="http://schemas.openxmlformats.org/package/2006/relationships"><Relationship Id="rId1" Type="http://schemas.openxmlformats.org/officeDocument/2006/relationships/pivotTable" Target="../pivotTables/pivotTable34.xml"/></Relationships>
</file>

<file path=xl/worksheets/_rels/sheet37.xml.rels><?xml version="1.0" encoding="UTF-8" standalone="yes"?>
<Relationships xmlns="http://schemas.openxmlformats.org/package/2006/relationships"><Relationship Id="rId1" Type="http://schemas.openxmlformats.org/officeDocument/2006/relationships/pivotTable" Target="../pivotTables/pivotTable35.xml"/></Relationships>
</file>

<file path=xl/worksheets/_rels/sheet38.xml.rels><?xml version="1.0" encoding="UTF-8" standalone="yes"?>
<Relationships xmlns="http://schemas.openxmlformats.org/package/2006/relationships"><Relationship Id="rId1" Type="http://schemas.openxmlformats.org/officeDocument/2006/relationships/pivotTable" Target="../pivotTables/pivotTable36.xml"/></Relationships>
</file>

<file path=xl/worksheets/_rels/sheet39.xml.rels><?xml version="1.0" encoding="UTF-8" standalone="yes"?>
<Relationships xmlns="http://schemas.openxmlformats.org/package/2006/relationships"><Relationship Id="rId1" Type="http://schemas.openxmlformats.org/officeDocument/2006/relationships/pivotTable" Target="../pivotTables/pivotTable37.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ivotTable" Target="../pivotTables/pivotTable4.xml"/></Relationships>
</file>

<file path=xl/worksheets/_rels/sheet40.xml.rels><?xml version="1.0" encoding="UTF-8" standalone="yes"?>
<Relationships xmlns="http://schemas.openxmlformats.org/package/2006/relationships"><Relationship Id="rId1" Type="http://schemas.openxmlformats.org/officeDocument/2006/relationships/pivotTable" Target="../pivotTables/pivotTable38.xml"/></Relationships>
</file>

<file path=xl/worksheets/_rels/sheet41.xml.rels><?xml version="1.0" encoding="UTF-8" standalone="yes"?>
<Relationships xmlns="http://schemas.openxmlformats.org/package/2006/relationships"><Relationship Id="rId1" Type="http://schemas.openxmlformats.org/officeDocument/2006/relationships/pivotTable" Target="../pivotTables/pivotTable39.xml"/></Relationships>
</file>

<file path=xl/worksheets/_rels/sheet42.xml.rels><?xml version="1.0" encoding="UTF-8" standalone="yes"?>
<Relationships xmlns="http://schemas.openxmlformats.org/package/2006/relationships"><Relationship Id="rId1" Type="http://schemas.openxmlformats.org/officeDocument/2006/relationships/pivotTable" Target="../pivotTables/pivotTable40.xml"/></Relationships>
</file>

<file path=xl/worksheets/_rels/sheet43.xml.rels><?xml version="1.0" encoding="UTF-8" standalone="yes"?>
<Relationships xmlns="http://schemas.openxmlformats.org/package/2006/relationships"><Relationship Id="rId1" Type="http://schemas.openxmlformats.org/officeDocument/2006/relationships/pivotTable" Target="../pivotTables/pivotTable41.xml"/></Relationships>
</file>

<file path=xl/worksheets/_rels/sheet44.xml.rels><?xml version="1.0" encoding="UTF-8" standalone="yes"?>
<Relationships xmlns="http://schemas.openxmlformats.org/package/2006/relationships"><Relationship Id="rId1" Type="http://schemas.openxmlformats.org/officeDocument/2006/relationships/pivotTable" Target="../pivotTables/pivotTable42.xml"/></Relationships>
</file>

<file path=xl/worksheets/_rels/sheet45.xml.rels><?xml version="1.0" encoding="UTF-8" standalone="yes"?>
<Relationships xmlns="http://schemas.openxmlformats.org/package/2006/relationships"><Relationship Id="rId1" Type="http://schemas.openxmlformats.org/officeDocument/2006/relationships/pivotTable" Target="../pivotTables/pivotTable43.xml"/></Relationships>
</file>

<file path=xl/worksheets/_rels/sheet46.xml.rels><?xml version="1.0" encoding="UTF-8" standalone="yes"?>
<Relationships xmlns="http://schemas.openxmlformats.org/package/2006/relationships"><Relationship Id="rId1" Type="http://schemas.openxmlformats.org/officeDocument/2006/relationships/pivotTable" Target="../pivotTables/pivotTable44.xml"/></Relationships>
</file>

<file path=xl/worksheets/_rels/sheet47.xml.rels><?xml version="1.0" encoding="UTF-8" standalone="yes"?>
<Relationships xmlns="http://schemas.openxmlformats.org/package/2006/relationships"><Relationship Id="rId1" Type="http://schemas.openxmlformats.org/officeDocument/2006/relationships/pivotTable" Target="../pivotTables/pivotTable45.xml"/></Relationships>
</file>

<file path=xl/worksheets/_rels/sheet48.xml.rels><?xml version="1.0" encoding="UTF-8" standalone="yes"?>
<Relationships xmlns="http://schemas.openxmlformats.org/package/2006/relationships"><Relationship Id="rId1" Type="http://schemas.openxmlformats.org/officeDocument/2006/relationships/pivotTable" Target="../pivotTables/pivotTable46.xml"/></Relationships>
</file>

<file path=xl/worksheets/_rels/sheet49.xml.rels><?xml version="1.0" encoding="UTF-8" standalone="yes"?>
<Relationships xmlns="http://schemas.openxmlformats.org/package/2006/relationships"><Relationship Id="rId1" Type="http://schemas.openxmlformats.org/officeDocument/2006/relationships/pivotTable" Target="../pivotTables/pivotTable47.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ivotTable" Target="../pivotTables/pivotTable5.xml"/></Relationships>
</file>

<file path=xl/worksheets/_rels/sheet50.xml.rels><?xml version="1.0" encoding="UTF-8" standalone="yes"?>
<Relationships xmlns="http://schemas.openxmlformats.org/package/2006/relationships"><Relationship Id="rId1" Type="http://schemas.openxmlformats.org/officeDocument/2006/relationships/pivotTable" Target="../pivotTables/pivotTable48.xml"/></Relationships>
</file>

<file path=xl/worksheets/_rels/sheet51.xml.rels><?xml version="1.0" encoding="UTF-8" standalone="yes"?>
<Relationships xmlns="http://schemas.openxmlformats.org/package/2006/relationships"><Relationship Id="rId1" Type="http://schemas.openxmlformats.org/officeDocument/2006/relationships/pivotTable" Target="../pivotTables/pivotTable49.xml"/></Relationships>
</file>

<file path=xl/worksheets/_rels/sheet52.xml.rels><?xml version="1.0" encoding="UTF-8" standalone="yes"?>
<Relationships xmlns="http://schemas.openxmlformats.org/package/2006/relationships"><Relationship Id="rId1" Type="http://schemas.openxmlformats.org/officeDocument/2006/relationships/pivotTable" Target="../pivotTables/pivotTable50.xml"/></Relationships>
</file>

<file path=xl/worksheets/_rels/sheet53.xml.rels><?xml version="1.0" encoding="UTF-8" standalone="yes"?>
<Relationships xmlns="http://schemas.openxmlformats.org/package/2006/relationships"><Relationship Id="rId1" Type="http://schemas.openxmlformats.org/officeDocument/2006/relationships/pivotTable" Target="../pivotTables/pivotTable51.xml"/></Relationships>
</file>

<file path=xl/worksheets/_rels/sheet54.xml.rels><?xml version="1.0" encoding="UTF-8" standalone="yes"?>
<Relationships xmlns="http://schemas.openxmlformats.org/package/2006/relationships"><Relationship Id="rId1" Type="http://schemas.openxmlformats.org/officeDocument/2006/relationships/pivotTable" Target="../pivotTables/pivotTable52.xml"/></Relationships>
</file>

<file path=xl/worksheets/_rels/sheet55.xml.rels><?xml version="1.0" encoding="UTF-8" standalone="yes"?>
<Relationships xmlns="http://schemas.openxmlformats.org/package/2006/relationships"><Relationship Id="rId1" Type="http://schemas.openxmlformats.org/officeDocument/2006/relationships/pivotTable" Target="../pivotTables/pivotTable53.xml"/></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ivotTable" Target="../pivotTables/pivotTable54.xml"/></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ivotTable" Target="../pivotTables/pivotTable55.xml"/></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ivotTable" Target="../pivotTables/pivotTable56.xml"/></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ivotTable" Target="../pivotTables/pivotTable57.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ivotTable" Target="../pivotTables/pivotTable6.xml"/></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ivotTable" Target="../pivotTables/pivotTable58.xml"/></Relationships>
</file>

<file path=xl/worksheets/_rels/sheet61.xml.rels><?xml version="1.0" encoding="UTF-8" standalone="yes"?>
<Relationships xmlns="http://schemas.openxmlformats.org/package/2006/relationships"><Relationship Id="rId1" Type="http://schemas.openxmlformats.org/officeDocument/2006/relationships/pivotTable" Target="../pivotTables/pivotTable59.xml"/></Relationships>
</file>

<file path=xl/worksheets/_rels/sheet62.xml.rels><?xml version="1.0" encoding="UTF-8" standalone="yes"?>
<Relationships xmlns="http://schemas.openxmlformats.org/package/2006/relationships"><Relationship Id="rId1" Type="http://schemas.openxmlformats.org/officeDocument/2006/relationships/pivotTable" Target="../pivotTables/pivotTable60.xml"/></Relationships>
</file>

<file path=xl/worksheets/_rels/sheet63.xml.rels><?xml version="1.0" encoding="UTF-8" standalone="yes"?>
<Relationships xmlns="http://schemas.openxmlformats.org/package/2006/relationships"><Relationship Id="rId1" Type="http://schemas.openxmlformats.org/officeDocument/2006/relationships/pivotTable" Target="../pivotTables/pivotTable6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ivotTable" Target="../pivotTables/pivotTable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ivotTable" Target="../pivotTables/pivot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BB418-7BFF-423B-B337-5FFC2DF72645}">
  <dimension ref="A3:C18"/>
  <sheetViews>
    <sheetView workbookViewId="0">
      <selection activeCell="B25" sqref="B25"/>
    </sheetView>
  </sheetViews>
  <sheetFormatPr defaultRowHeight="14.4" x14ac:dyDescent="0.3"/>
  <cols>
    <col min="1" max="1" width="57.6640625" bestFit="1" customWidth="1"/>
    <col min="2" max="2" width="17.6640625" bestFit="1" customWidth="1"/>
    <col min="3" max="3" width="16.5546875" customWidth="1"/>
    <col min="4" max="4" width="14.6640625" bestFit="1" customWidth="1"/>
    <col min="5" max="5" width="9.109375" bestFit="1" customWidth="1"/>
    <col min="6" max="6" width="22.88671875" bestFit="1" customWidth="1"/>
    <col min="7" max="7" width="26.33203125" bestFit="1" customWidth="1"/>
    <col min="8" max="8" width="33.5546875" bestFit="1" customWidth="1"/>
    <col min="9" max="9" width="8.109375" bestFit="1" customWidth="1"/>
    <col min="10" max="10" width="16.109375" bestFit="1" customWidth="1"/>
    <col min="11" max="11" width="13.44140625" bestFit="1" customWidth="1"/>
    <col min="12" max="12" width="53.88671875" bestFit="1" customWidth="1"/>
    <col min="13" max="13" width="36" bestFit="1" customWidth="1"/>
    <col min="14" max="14" width="11.33203125" bestFit="1" customWidth="1"/>
  </cols>
  <sheetData>
    <row r="3" spans="1:3" x14ac:dyDescent="0.3">
      <c r="A3" s="124" t="s">
        <v>5966</v>
      </c>
      <c r="B3" t="s">
        <v>5965</v>
      </c>
      <c r="C3" t="s">
        <v>5967</v>
      </c>
    </row>
    <row r="4" spans="1:3" x14ac:dyDescent="0.3">
      <c r="A4" s="125" t="s">
        <v>126</v>
      </c>
      <c r="B4">
        <v>1122</v>
      </c>
    </row>
    <row r="5" spans="1:3" x14ac:dyDescent="0.3">
      <c r="A5" s="126" t="s">
        <v>5954</v>
      </c>
      <c r="B5">
        <v>322</v>
      </c>
      <c r="C5" s="127">
        <f>GETPIVOTDATA(" Typology",$A$3,"Organisation or stakeholder","Individual"," Typology","1. Parent or carer and young people")/GETPIVOTDATA(" Typology",$A$3,"Organisation or stakeholder","Individual")</f>
        <v>0.28698752228163993</v>
      </c>
    </row>
    <row r="6" spans="1:3" x14ac:dyDescent="0.3">
      <c r="A6" s="126" t="s">
        <v>5955</v>
      </c>
      <c r="B6">
        <v>386</v>
      </c>
      <c r="C6" s="127">
        <f>GETPIVOTDATA(" Typology",$A$3,"Organisation or stakeholder","Individual"," Typology","2. Teacher or other staff ")/GETPIVOTDATA(" Typology",$A$3,"Organisation or stakeholder","Individual")</f>
        <v>0.34402852049910876</v>
      </c>
    </row>
    <row r="7" spans="1:3" x14ac:dyDescent="0.3">
      <c r="A7" s="126" t="s">
        <v>5956</v>
      </c>
      <c r="B7">
        <v>322</v>
      </c>
      <c r="C7" s="127">
        <f>GETPIVOTDATA(" Typology",$A$3,"Organisation or stakeholder","Individual"," Typology","3. Senior leader or manager ")/GETPIVOTDATA(" Typology",$A$3,"Organisation or stakeholder","Individual")</f>
        <v>0.28698752228163993</v>
      </c>
    </row>
    <row r="8" spans="1:3" x14ac:dyDescent="0.3">
      <c r="A8" s="126" t="s">
        <v>5957</v>
      </c>
      <c r="B8">
        <v>38</v>
      </c>
      <c r="C8" s="127">
        <f>GETPIVOTDATA(" Typology",$A$3,"Organisation or stakeholder","Individual"," Typology","4. Local / education authority officer")/GETPIVOTDATA(" Typology",$A$3,"Organisation or stakeholder","Individual")</f>
        <v>3.3868092691622102E-2</v>
      </c>
    </row>
    <row r="9" spans="1:3" x14ac:dyDescent="0.3">
      <c r="A9" s="126" t="s">
        <v>5958</v>
      </c>
      <c r="B9">
        <v>54</v>
      </c>
      <c r="C9" s="127">
        <f>GETPIVOTDATA(" Typology",$A$3,"Organisation or stakeholder","Individual"," Typology","5. Other")/GETPIVOTDATA(" Typology",$A$3,"Organisation or stakeholder","Individual")</f>
        <v>4.8128342245989303E-2</v>
      </c>
    </row>
    <row r="10" spans="1:3" x14ac:dyDescent="0.3">
      <c r="A10" s="125" t="s">
        <v>106</v>
      </c>
      <c r="B10">
        <v>55</v>
      </c>
    </row>
    <row r="11" spans="1:3" x14ac:dyDescent="0.3">
      <c r="A11" s="126" t="s">
        <v>5959</v>
      </c>
      <c r="B11">
        <v>15</v>
      </c>
      <c r="C11" s="127">
        <f>GETPIVOTDATA(" Typology",$A$3,"Organisation or stakeholder","Organisation"," Typology","6. Local authority")/GETPIVOTDATA(" Typology",$A$3,"Organisation or stakeholder","Organisation")</f>
        <v>0.27272727272727271</v>
      </c>
    </row>
    <row r="12" spans="1:3" x14ac:dyDescent="0.3">
      <c r="A12" s="126" t="s">
        <v>5960</v>
      </c>
      <c r="B12">
        <v>5</v>
      </c>
      <c r="C12" s="127">
        <f>GETPIVOTDATA(" Typology",$A$3,"Organisation or stakeholder","Organisation"," Typology","7. Public body")/GETPIVOTDATA(" Typology",$A$3,"Organisation or stakeholder","Organisation")</f>
        <v>9.0909090909090912E-2</v>
      </c>
    </row>
    <row r="13" spans="1:3" x14ac:dyDescent="0.3">
      <c r="A13" s="126" t="s">
        <v>5961</v>
      </c>
      <c r="B13">
        <v>9</v>
      </c>
      <c r="C13" s="127">
        <f>GETPIVOTDATA(" Typology",$A$3,"Organisation or stakeholder","Organisation"," Typology","8. Sector representative body or membership organisation")/GETPIVOTDATA(" Typology",$A$3,"Organisation or stakeholder","Organisation")</f>
        <v>0.16363636363636364</v>
      </c>
    </row>
    <row r="14" spans="1:3" x14ac:dyDescent="0.3">
      <c r="A14" s="126" t="s">
        <v>5962</v>
      </c>
      <c r="B14">
        <v>3</v>
      </c>
      <c r="C14" s="127">
        <f>GETPIVOTDATA(" Typology",$A$3,"Organisation or stakeholder","Organisation"," Typology","9. Think tank, consultancy or academia ")/GETPIVOTDATA(" Typology",$A$3,"Organisation or stakeholder","Organisation")</f>
        <v>5.4545454545454543E-2</v>
      </c>
    </row>
    <row r="15" spans="1:3" x14ac:dyDescent="0.3">
      <c r="A15" s="126" t="s">
        <v>5968</v>
      </c>
      <c r="B15">
        <v>12</v>
      </c>
      <c r="C15" s="127">
        <f>GETPIVOTDATA(" Typology",$A$3,"Organisation or stakeholder","Organisation"," Typology","A. Third sector, campaign group or support provider")/GETPIVOTDATA(" Typology",$A$3,"Organisation or stakeholder","Organisation")</f>
        <v>0.21818181818181817</v>
      </c>
    </row>
    <row r="16" spans="1:3" x14ac:dyDescent="0.3">
      <c r="A16" s="126" t="s">
        <v>5969</v>
      </c>
      <c r="B16">
        <v>3</v>
      </c>
      <c r="C16" s="127">
        <f>GETPIVOTDATA(" Typology",$A$3,"Organisation or stakeholder","Organisation"," Typology","B. Trade union")/GETPIVOTDATA(" Typology",$A$3,"Organisation or stakeholder","Organisation")</f>
        <v>5.4545454545454543E-2</v>
      </c>
    </row>
    <row r="17" spans="1:3" x14ac:dyDescent="0.3">
      <c r="A17" s="126" t="s">
        <v>5970</v>
      </c>
      <c r="B17">
        <v>8</v>
      </c>
      <c r="C17" s="127">
        <f>GETPIVOTDATA(" Typology",$A$3,"Organisation or stakeholder","Organisation"," Typology","D. Other")/GETPIVOTDATA(" Typology",$A$3,"Organisation or stakeholder","Organisation")</f>
        <v>0.14545454545454545</v>
      </c>
    </row>
    <row r="18" spans="1:3" x14ac:dyDescent="0.3">
      <c r="A18" s="125" t="s">
        <v>5964</v>
      </c>
      <c r="B18">
        <v>1177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F1B2D-AE44-4FE8-ABCB-16644A70BA27}">
  <dimension ref="A3:K59"/>
  <sheetViews>
    <sheetView topLeftCell="A53" workbookViewId="0">
      <selection activeCell="A54" sqref="A54"/>
    </sheetView>
  </sheetViews>
  <sheetFormatPr defaultRowHeight="14.4" x14ac:dyDescent="0.3"/>
  <cols>
    <col min="1" max="1" width="60.6640625" customWidth="1"/>
    <col min="2" max="11" width="10.6640625" customWidth="1"/>
  </cols>
  <sheetData>
    <row r="3" spans="1:9" x14ac:dyDescent="0.3">
      <c r="A3" s="124" t="s">
        <v>6019</v>
      </c>
      <c r="B3" s="124" t="s">
        <v>5963</v>
      </c>
    </row>
    <row r="4" spans="1:9" x14ac:dyDescent="0.3">
      <c r="A4" s="124" t="s">
        <v>5966</v>
      </c>
      <c r="B4" t="s">
        <v>5947</v>
      </c>
      <c r="C4" t="s">
        <v>5948</v>
      </c>
      <c r="D4" t="s">
        <v>5949</v>
      </c>
      <c r="E4" t="s">
        <v>5950</v>
      </c>
      <c r="F4" t="s">
        <v>5951</v>
      </c>
      <c r="G4" t="s">
        <v>5952</v>
      </c>
      <c r="H4" t="s">
        <v>5953</v>
      </c>
      <c r="I4" t="s">
        <v>5964</v>
      </c>
    </row>
    <row r="5" spans="1:9" x14ac:dyDescent="0.3">
      <c r="A5" s="125" t="s">
        <v>126</v>
      </c>
      <c r="B5">
        <v>114</v>
      </c>
      <c r="C5">
        <v>311</v>
      </c>
      <c r="D5">
        <v>220</v>
      </c>
      <c r="E5">
        <v>257</v>
      </c>
      <c r="F5">
        <v>170</v>
      </c>
      <c r="G5">
        <v>26</v>
      </c>
      <c r="H5">
        <v>24</v>
      </c>
      <c r="I5">
        <v>1122</v>
      </c>
    </row>
    <row r="6" spans="1:9" x14ac:dyDescent="0.3">
      <c r="A6" s="126" t="s">
        <v>5954</v>
      </c>
      <c r="B6">
        <v>27</v>
      </c>
      <c r="C6">
        <v>71</v>
      </c>
      <c r="D6">
        <v>50</v>
      </c>
      <c r="E6">
        <v>80</v>
      </c>
      <c r="F6">
        <v>82</v>
      </c>
      <c r="G6">
        <v>8</v>
      </c>
      <c r="H6">
        <v>4</v>
      </c>
      <c r="I6">
        <v>322</v>
      </c>
    </row>
    <row r="7" spans="1:9" x14ac:dyDescent="0.3">
      <c r="A7" s="126" t="s">
        <v>5955</v>
      </c>
      <c r="B7">
        <v>54</v>
      </c>
      <c r="C7">
        <v>113</v>
      </c>
      <c r="D7">
        <v>76</v>
      </c>
      <c r="E7">
        <v>86</v>
      </c>
      <c r="F7">
        <v>41</v>
      </c>
      <c r="G7">
        <v>9</v>
      </c>
      <c r="H7">
        <v>7</v>
      </c>
      <c r="I7">
        <v>386</v>
      </c>
    </row>
    <row r="8" spans="1:9" x14ac:dyDescent="0.3">
      <c r="A8" s="126" t="s">
        <v>5956</v>
      </c>
      <c r="B8">
        <v>27</v>
      </c>
      <c r="C8">
        <v>105</v>
      </c>
      <c r="D8">
        <v>70</v>
      </c>
      <c r="E8">
        <v>70</v>
      </c>
      <c r="F8">
        <v>35</v>
      </c>
      <c r="G8">
        <v>5</v>
      </c>
      <c r="H8">
        <v>10</v>
      </c>
      <c r="I8">
        <v>322</v>
      </c>
    </row>
    <row r="9" spans="1:9" x14ac:dyDescent="0.3">
      <c r="A9" s="126" t="s">
        <v>5957</v>
      </c>
      <c r="B9">
        <v>1</v>
      </c>
      <c r="C9">
        <v>11</v>
      </c>
      <c r="D9">
        <v>9</v>
      </c>
      <c r="E9">
        <v>11</v>
      </c>
      <c r="F9">
        <v>4</v>
      </c>
      <c r="G9">
        <v>2</v>
      </c>
      <c r="I9">
        <v>38</v>
      </c>
    </row>
    <row r="10" spans="1:9" x14ac:dyDescent="0.3">
      <c r="A10" s="126" t="s">
        <v>5958</v>
      </c>
      <c r="B10">
        <v>5</v>
      </c>
      <c r="C10">
        <v>11</v>
      </c>
      <c r="D10">
        <v>15</v>
      </c>
      <c r="E10">
        <v>10</v>
      </c>
      <c r="F10">
        <v>8</v>
      </c>
      <c r="G10">
        <v>2</v>
      </c>
      <c r="H10">
        <v>3</v>
      </c>
      <c r="I10">
        <v>54</v>
      </c>
    </row>
    <row r="11" spans="1:9" x14ac:dyDescent="0.3">
      <c r="A11" s="125" t="s">
        <v>106</v>
      </c>
      <c r="B11">
        <v>4</v>
      </c>
      <c r="C11">
        <v>9</v>
      </c>
      <c r="D11">
        <v>12</v>
      </c>
      <c r="E11">
        <v>6</v>
      </c>
      <c r="F11">
        <v>5</v>
      </c>
      <c r="G11">
        <v>3</v>
      </c>
      <c r="H11">
        <v>16</v>
      </c>
      <c r="I11">
        <v>55</v>
      </c>
    </row>
    <row r="12" spans="1:9" x14ac:dyDescent="0.3">
      <c r="A12" s="126" t="s">
        <v>5959</v>
      </c>
      <c r="B12">
        <v>4</v>
      </c>
      <c r="C12">
        <v>4</v>
      </c>
      <c r="E12">
        <v>4</v>
      </c>
      <c r="F12">
        <v>2</v>
      </c>
      <c r="H12">
        <v>1</v>
      </c>
      <c r="I12">
        <v>15</v>
      </c>
    </row>
    <row r="13" spans="1:9" x14ac:dyDescent="0.3">
      <c r="A13" s="126" t="s">
        <v>5960</v>
      </c>
      <c r="C13">
        <v>1</v>
      </c>
      <c r="H13">
        <v>4</v>
      </c>
      <c r="I13">
        <v>5</v>
      </c>
    </row>
    <row r="14" spans="1:9" x14ac:dyDescent="0.3">
      <c r="A14" s="126" t="s">
        <v>5961</v>
      </c>
      <c r="D14">
        <v>5</v>
      </c>
      <c r="E14">
        <v>1</v>
      </c>
      <c r="F14">
        <v>1</v>
      </c>
      <c r="G14">
        <v>1</v>
      </c>
      <c r="H14">
        <v>1</v>
      </c>
      <c r="I14">
        <v>9</v>
      </c>
    </row>
    <row r="15" spans="1:9" x14ac:dyDescent="0.3">
      <c r="A15" s="126" t="s">
        <v>5962</v>
      </c>
      <c r="F15">
        <v>1</v>
      </c>
      <c r="H15">
        <v>2</v>
      </c>
      <c r="I15">
        <v>3</v>
      </c>
    </row>
    <row r="16" spans="1:9" x14ac:dyDescent="0.3">
      <c r="A16" s="126" t="s">
        <v>5968</v>
      </c>
      <c r="C16">
        <v>1</v>
      </c>
      <c r="D16">
        <v>2</v>
      </c>
      <c r="E16">
        <v>1</v>
      </c>
      <c r="F16">
        <v>1</v>
      </c>
      <c r="G16">
        <v>1</v>
      </c>
      <c r="H16">
        <v>6</v>
      </c>
      <c r="I16">
        <v>12</v>
      </c>
    </row>
    <row r="17" spans="1:11" x14ac:dyDescent="0.3">
      <c r="A17" s="126" t="s">
        <v>5969</v>
      </c>
      <c r="D17">
        <v>3</v>
      </c>
      <c r="I17">
        <v>3</v>
      </c>
    </row>
    <row r="18" spans="1:11" x14ac:dyDescent="0.3">
      <c r="A18" s="126" t="s">
        <v>5970</v>
      </c>
      <c r="C18">
        <v>3</v>
      </c>
      <c r="D18">
        <v>2</v>
      </c>
      <c r="G18">
        <v>1</v>
      </c>
      <c r="H18">
        <v>2</v>
      </c>
      <c r="I18">
        <v>8</v>
      </c>
    </row>
    <row r="19" spans="1:11" x14ac:dyDescent="0.3">
      <c r="A19" s="125" t="s">
        <v>5964</v>
      </c>
      <c r="B19">
        <v>118</v>
      </c>
      <c r="C19">
        <v>320</v>
      </c>
      <c r="D19">
        <v>232</v>
      </c>
      <c r="E19">
        <v>263</v>
      </c>
      <c r="F19">
        <v>175</v>
      </c>
      <c r="G19">
        <v>29</v>
      </c>
      <c r="H19">
        <v>40</v>
      </c>
      <c r="I19">
        <v>1177</v>
      </c>
    </row>
    <row r="22" spans="1:11" ht="43.2" x14ac:dyDescent="0.3">
      <c r="A22" s="157" t="s">
        <v>6208</v>
      </c>
    </row>
    <row r="23" spans="1:11" ht="28.8" x14ac:dyDescent="0.3">
      <c r="B23" s="148" t="s">
        <v>5947</v>
      </c>
      <c r="C23" s="148" t="s">
        <v>5948</v>
      </c>
      <c r="D23" s="148" t="s">
        <v>5949</v>
      </c>
      <c r="E23" s="148" t="s">
        <v>5950</v>
      </c>
      <c r="F23" s="148" t="s">
        <v>5951</v>
      </c>
      <c r="G23" s="148" t="s">
        <v>5952</v>
      </c>
      <c r="H23" s="173" t="s">
        <v>6202</v>
      </c>
      <c r="J23" s="175" t="s">
        <v>5953</v>
      </c>
      <c r="K23" s="175" t="s">
        <v>5964</v>
      </c>
    </row>
    <row r="24" spans="1:11" x14ac:dyDescent="0.3">
      <c r="J24" s="175"/>
      <c r="K24" s="175"/>
    </row>
    <row r="25" spans="1:11" x14ac:dyDescent="0.3">
      <c r="A25" s="154" t="s">
        <v>5954</v>
      </c>
      <c r="B25" s="154">
        <v>27</v>
      </c>
      <c r="C25" s="154">
        <v>71</v>
      </c>
      <c r="D25" s="154">
        <v>50</v>
      </c>
      <c r="E25" s="154">
        <v>80</v>
      </c>
      <c r="F25" s="154">
        <v>82</v>
      </c>
      <c r="G25" s="154">
        <v>8</v>
      </c>
      <c r="H25" s="154">
        <f>K25-J25</f>
        <v>318</v>
      </c>
      <c r="J25" s="175">
        <v>4</v>
      </c>
      <c r="K25" s="175">
        <v>322</v>
      </c>
    </row>
    <row r="26" spans="1:11" x14ac:dyDescent="0.3">
      <c r="A26" s="154"/>
      <c r="B26" s="155">
        <f>B25/$H$25</f>
        <v>8.4905660377358486E-2</v>
      </c>
      <c r="C26" s="155">
        <f t="shared" ref="C26:G26" si="0">C25/$H$25</f>
        <v>0.22327044025157233</v>
      </c>
      <c r="D26" s="155">
        <f t="shared" si="0"/>
        <v>0.15723270440251572</v>
      </c>
      <c r="E26" s="155">
        <f t="shared" si="0"/>
        <v>0.25157232704402516</v>
      </c>
      <c r="F26" s="155">
        <f t="shared" si="0"/>
        <v>0.25786163522012578</v>
      </c>
      <c r="G26" s="155">
        <f t="shared" si="0"/>
        <v>2.5157232704402517E-2</v>
      </c>
      <c r="H26" s="154"/>
      <c r="J26" s="175"/>
      <c r="K26" s="175"/>
    </row>
    <row r="27" spans="1:11" x14ac:dyDescent="0.3">
      <c r="A27" t="s">
        <v>5955</v>
      </c>
      <c r="B27">
        <v>54</v>
      </c>
      <c r="C27">
        <v>113</v>
      </c>
      <c r="D27">
        <v>76</v>
      </c>
      <c r="E27">
        <v>86</v>
      </c>
      <c r="F27">
        <v>41</v>
      </c>
      <c r="G27">
        <v>9</v>
      </c>
      <c r="H27">
        <f>K27-J27</f>
        <v>379</v>
      </c>
      <c r="J27" s="175">
        <v>7</v>
      </c>
      <c r="K27" s="175">
        <v>386</v>
      </c>
    </row>
    <row r="28" spans="1:11" x14ac:dyDescent="0.3">
      <c r="B28" s="127">
        <f>B27/$H$27</f>
        <v>0.14248021108179421</v>
      </c>
      <c r="C28" s="127">
        <f t="shared" ref="C28:G28" si="1">C27/$H$27</f>
        <v>0.29815303430079154</v>
      </c>
      <c r="D28" s="127">
        <f t="shared" si="1"/>
        <v>0.20052770448548812</v>
      </c>
      <c r="E28" s="127">
        <f t="shared" si="1"/>
        <v>0.22691292875989447</v>
      </c>
      <c r="F28" s="127">
        <f t="shared" si="1"/>
        <v>0.10817941952506596</v>
      </c>
      <c r="G28" s="127">
        <f t="shared" si="1"/>
        <v>2.3746701846965697E-2</v>
      </c>
      <c r="J28" s="175"/>
      <c r="K28" s="175"/>
    </row>
    <row r="29" spans="1:11" x14ac:dyDescent="0.3">
      <c r="A29" s="154" t="s">
        <v>5956</v>
      </c>
      <c r="B29" s="154">
        <v>27</v>
      </c>
      <c r="C29" s="154">
        <v>105</v>
      </c>
      <c r="D29" s="154">
        <v>70</v>
      </c>
      <c r="E29" s="154">
        <v>70</v>
      </c>
      <c r="F29" s="154">
        <v>35</v>
      </c>
      <c r="G29" s="154">
        <v>5</v>
      </c>
      <c r="H29" s="154">
        <f>K29-J29</f>
        <v>312</v>
      </c>
      <c r="J29" s="175">
        <v>10</v>
      </c>
      <c r="K29" s="175">
        <v>322</v>
      </c>
    </row>
    <row r="30" spans="1:11" x14ac:dyDescent="0.3">
      <c r="A30" s="154"/>
      <c r="B30" s="155">
        <f>B29/$H$29</f>
        <v>8.6538461538461536E-2</v>
      </c>
      <c r="C30" s="155">
        <f t="shared" ref="C30:G30" si="2">C29/$H$29</f>
        <v>0.33653846153846156</v>
      </c>
      <c r="D30" s="155">
        <f t="shared" si="2"/>
        <v>0.22435897435897437</v>
      </c>
      <c r="E30" s="155">
        <f t="shared" si="2"/>
        <v>0.22435897435897437</v>
      </c>
      <c r="F30" s="155">
        <f t="shared" si="2"/>
        <v>0.11217948717948718</v>
      </c>
      <c r="G30" s="155">
        <f t="shared" si="2"/>
        <v>1.6025641025641024E-2</v>
      </c>
      <c r="H30" s="154"/>
      <c r="J30" s="175"/>
      <c r="K30" s="175"/>
    </row>
    <row r="31" spans="1:11" x14ac:dyDescent="0.3">
      <c r="A31" t="s">
        <v>5957</v>
      </c>
      <c r="B31">
        <v>1</v>
      </c>
      <c r="C31">
        <v>11</v>
      </c>
      <c r="D31">
        <v>9</v>
      </c>
      <c r="E31">
        <v>11</v>
      </c>
      <c r="F31">
        <v>4</v>
      </c>
      <c r="G31">
        <v>2</v>
      </c>
      <c r="H31">
        <f>K31-J31</f>
        <v>38</v>
      </c>
      <c r="J31" s="175"/>
      <c r="K31" s="175">
        <v>38</v>
      </c>
    </row>
    <row r="32" spans="1:11" x14ac:dyDescent="0.3">
      <c r="B32" s="127">
        <f>B31/$H$31</f>
        <v>2.6315789473684209E-2</v>
      </c>
      <c r="C32" s="127">
        <f t="shared" ref="C32:G32" si="3">C31/$H$31</f>
        <v>0.28947368421052633</v>
      </c>
      <c r="D32" s="127">
        <f t="shared" si="3"/>
        <v>0.23684210526315788</v>
      </c>
      <c r="E32" s="127">
        <f t="shared" si="3"/>
        <v>0.28947368421052633</v>
      </c>
      <c r="F32" s="127">
        <f t="shared" si="3"/>
        <v>0.10526315789473684</v>
      </c>
      <c r="G32" s="127">
        <f t="shared" si="3"/>
        <v>5.2631578947368418E-2</v>
      </c>
      <c r="J32" s="175"/>
      <c r="K32" s="175"/>
    </row>
    <row r="33" spans="1:11" x14ac:dyDescent="0.3">
      <c r="A33" s="154" t="s">
        <v>5958</v>
      </c>
      <c r="B33" s="154">
        <v>5</v>
      </c>
      <c r="C33" s="154">
        <v>11</v>
      </c>
      <c r="D33" s="154">
        <v>15</v>
      </c>
      <c r="E33" s="154">
        <v>10</v>
      </c>
      <c r="F33" s="154">
        <v>8</v>
      </c>
      <c r="G33" s="154">
        <v>2</v>
      </c>
      <c r="H33" s="154">
        <f>K33-J33</f>
        <v>51</v>
      </c>
      <c r="J33" s="175">
        <v>3</v>
      </c>
      <c r="K33" s="175">
        <v>54</v>
      </c>
    </row>
    <row r="34" spans="1:11" x14ac:dyDescent="0.3">
      <c r="A34" s="154"/>
      <c r="B34" s="155">
        <f>B33/$H$33</f>
        <v>9.8039215686274508E-2</v>
      </c>
      <c r="C34" s="155">
        <f t="shared" ref="C34:G34" si="4">C33/$H$33</f>
        <v>0.21568627450980393</v>
      </c>
      <c r="D34" s="155">
        <f t="shared" si="4"/>
        <v>0.29411764705882354</v>
      </c>
      <c r="E34" s="155">
        <f t="shared" si="4"/>
        <v>0.19607843137254902</v>
      </c>
      <c r="F34" s="155">
        <f t="shared" si="4"/>
        <v>0.15686274509803921</v>
      </c>
      <c r="G34" s="155">
        <f t="shared" si="4"/>
        <v>3.9215686274509803E-2</v>
      </c>
      <c r="H34" s="154"/>
      <c r="J34" s="175"/>
      <c r="K34" s="175"/>
    </row>
    <row r="35" spans="1:11" x14ac:dyDescent="0.3">
      <c r="A35" s="94" t="s">
        <v>126</v>
      </c>
      <c r="B35" s="94">
        <v>114</v>
      </c>
      <c r="C35" s="94">
        <v>311</v>
      </c>
      <c r="D35" s="94">
        <v>220</v>
      </c>
      <c r="E35" s="94">
        <v>257</v>
      </c>
      <c r="F35" s="94">
        <v>170</v>
      </c>
      <c r="G35" s="94">
        <v>26</v>
      </c>
      <c r="H35" s="94">
        <f>K35-J35</f>
        <v>1098</v>
      </c>
      <c r="J35" s="175">
        <v>24</v>
      </c>
      <c r="K35" s="175">
        <v>1122</v>
      </c>
    </row>
    <row r="36" spans="1:11" x14ac:dyDescent="0.3">
      <c r="A36" s="94"/>
      <c r="B36" s="129">
        <f>B35/$H$35</f>
        <v>0.10382513661202186</v>
      </c>
      <c r="C36" s="129">
        <f t="shared" ref="C36:G36" si="5">C35/$H$35</f>
        <v>0.28324225865209474</v>
      </c>
      <c r="D36" s="129">
        <f t="shared" si="5"/>
        <v>0.20036429872495445</v>
      </c>
      <c r="E36" s="129">
        <f t="shared" si="5"/>
        <v>0.23406193078324225</v>
      </c>
      <c r="F36" s="129">
        <f t="shared" si="5"/>
        <v>0.15482695810564662</v>
      </c>
      <c r="G36" s="129">
        <f t="shared" si="5"/>
        <v>2.3679417122040074E-2</v>
      </c>
      <c r="H36" s="94"/>
      <c r="J36" s="128"/>
      <c r="K36" s="128"/>
    </row>
    <row r="37" spans="1:11" x14ac:dyDescent="0.3">
      <c r="A37" s="94"/>
      <c r="B37" s="129"/>
      <c r="C37" s="129"/>
      <c r="D37" s="129"/>
      <c r="E37" s="129"/>
      <c r="F37" s="129"/>
      <c r="G37" s="129"/>
      <c r="H37" s="94"/>
      <c r="J37" s="128"/>
      <c r="K37" s="128"/>
    </row>
    <row r="38" spans="1:11" x14ac:dyDescent="0.3">
      <c r="A38" s="94"/>
      <c r="B38" s="129"/>
      <c r="C38" s="129"/>
      <c r="D38" s="129"/>
      <c r="E38" s="129"/>
      <c r="F38" s="129"/>
      <c r="G38" s="129"/>
      <c r="H38" s="94"/>
      <c r="J38" s="128"/>
      <c r="K38" s="128"/>
    </row>
    <row r="40" spans="1:11" x14ac:dyDescent="0.3">
      <c r="A40" t="s">
        <v>5959</v>
      </c>
      <c r="B40">
        <v>4</v>
      </c>
      <c r="C40">
        <v>4</v>
      </c>
      <c r="E40">
        <v>4</v>
      </c>
      <c r="F40">
        <v>2</v>
      </c>
      <c r="H40">
        <f t="shared" ref="H40:H47" si="6">K40-J40</f>
        <v>14</v>
      </c>
      <c r="J40" s="175">
        <v>1</v>
      </c>
      <c r="K40" s="175">
        <v>15</v>
      </c>
    </row>
    <row r="41" spans="1:11" x14ac:dyDescent="0.3">
      <c r="A41" t="s">
        <v>5960</v>
      </c>
      <c r="C41">
        <v>1</v>
      </c>
      <c r="H41">
        <f t="shared" si="6"/>
        <v>1</v>
      </c>
      <c r="J41" s="175">
        <v>4</v>
      </c>
      <c r="K41" s="175">
        <v>5</v>
      </c>
    </row>
    <row r="42" spans="1:11" x14ac:dyDescent="0.3">
      <c r="A42" t="s">
        <v>5961</v>
      </c>
      <c r="D42">
        <v>5</v>
      </c>
      <c r="E42">
        <v>1</v>
      </c>
      <c r="F42">
        <v>1</v>
      </c>
      <c r="G42">
        <v>1</v>
      </c>
      <c r="H42">
        <f t="shared" si="6"/>
        <v>8</v>
      </c>
      <c r="J42" s="175">
        <v>1</v>
      </c>
      <c r="K42" s="175">
        <v>9</v>
      </c>
    </row>
    <row r="43" spans="1:11" x14ac:dyDescent="0.3">
      <c r="A43" t="s">
        <v>5962</v>
      </c>
      <c r="F43">
        <v>1</v>
      </c>
      <c r="H43">
        <f t="shared" si="6"/>
        <v>1</v>
      </c>
      <c r="J43" s="175">
        <v>2</v>
      </c>
      <c r="K43" s="175">
        <v>3</v>
      </c>
    </row>
    <row r="44" spans="1:11" x14ac:dyDescent="0.3">
      <c r="A44" t="s">
        <v>5968</v>
      </c>
      <c r="C44">
        <v>1</v>
      </c>
      <c r="D44">
        <v>2</v>
      </c>
      <c r="E44">
        <v>1</v>
      </c>
      <c r="F44">
        <v>1</v>
      </c>
      <c r="G44">
        <v>1</v>
      </c>
      <c r="H44">
        <f t="shared" si="6"/>
        <v>6</v>
      </c>
      <c r="J44" s="175">
        <v>6</v>
      </c>
      <c r="K44" s="175">
        <v>12</v>
      </c>
    </row>
    <row r="45" spans="1:11" x14ac:dyDescent="0.3">
      <c r="A45" t="s">
        <v>5969</v>
      </c>
      <c r="D45">
        <v>3</v>
      </c>
      <c r="H45">
        <f t="shared" si="6"/>
        <v>3</v>
      </c>
      <c r="J45" s="175"/>
      <c r="K45" s="175">
        <v>3</v>
      </c>
    </row>
    <row r="46" spans="1:11" x14ac:dyDescent="0.3">
      <c r="A46" t="s">
        <v>5970</v>
      </c>
      <c r="C46">
        <v>3</v>
      </c>
      <c r="D46">
        <v>2</v>
      </c>
      <c r="G46">
        <v>1</v>
      </c>
      <c r="H46">
        <f t="shared" si="6"/>
        <v>6</v>
      </c>
      <c r="J46" s="175">
        <v>2</v>
      </c>
      <c r="K46" s="175">
        <v>8</v>
      </c>
    </row>
    <row r="47" spans="1:11" x14ac:dyDescent="0.3">
      <c r="A47" s="94" t="s">
        <v>106</v>
      </c>
      <c r="B47" s="94">
        <v>4</v>
      </c>
      <c r="C47" s="94">
        <v>9</v>
      </c>
      <c r="D47" s="94">
        <v>12</v>
      </c>
      <c r="E47" s="94">
        <v>6</v>
      </c>
      <c r="F47" s="94">
        <v>5</v>
      </c>
      <c r="G47" s="94">
        <v>3</v>
      </c>
      <c r="H47" s="94">
        <f t="shared" si="6"/>
        <v>39</v>
      </c>
      <c r="J47" s="175">
        <v>16</v>
      </c>
      <c r="K47" s="175">
        <v>55</v>
      </c>
    </row>
    <row r="48" spans="1:11" x14ac:dyDescent="0.3">
      <c r="A48" s="94"/>
      <c r="B48" s="129">
        <f>B47/$H$47</f>
        <v>0.10256410256410256</v>
      </c>
      <c r="C48" s="129">
        <f t="shared" ref="C48:G48" si="7">C47/$H$47</f>
        <v>0.23076923076923078</v>
      </c>
      <c r="D48" s="129">
        <f t="shared" si="7"/>
        <v>0.30769230769230771</v>
      </c>
      <c r="E48" s="129">
        <f t="shared" si="7"/>
        <v>0.15384615384615385</v>
      </c>
      <c r="F48" s="129">
        <f t="shared" si="7"/>
        <v>0.12820512820512819</v>
      </c>
      <c r="G48" s="129">
        <f t="shared" si="7"/>
        <v>7.6923076923076927E-2</v>
      </c>
      <c r="H48" s="94"/>
      <c r="J48" s="128"/>
      <c r="K48" s="128"/>
    </row>
    <row r="49" spans="1:11" x14ac:dyDescent="0.3">
      <c r="J49" s="128"/>
      <c r="K49" s="128"/>
    </row>
    <row r="50" spans="1:11" s="128" customFormat="1" x14ac:dyDescent="0.3">
      <c r="A50" s="175" t="s">
        <v>5964</v>
      </c>
      <c r="B50" s="175">
        <v>118</v>
      </c>
      <c r="C50" s="175">
        <v>320</v>
      </c>
      <c r="D50" s="175">
        <v>232</v>
      </c>
      <c r="E50" s="175">
        <v>263</v>
      </c>
      <c r="F50" s="175">
        <v>175</v>
      </c>
      <c r="G50" s="175">
        <v>29</v>
      </c>
      <c r="H50" s="175">
        <f>K50-J50</f>
        <v>1137</v>
      </c>
      <c r="I50" s="175"/>
      <c r="J50" s="175">
        <v>40</v>
      </c>
      <c r="K50" s="175">
        <v>1177</v>
      </c>
    </row>
    <row r="51" spans="1:11" x14ac:dyDescent="0.3">
      <c r="I51" s="128"/>
      <c r="J51" s="128"/>
    </row>
    <row r="54" spans="1:11" ht="28.8" x14ac:dyDescent="0.3">
      <c r="A54" s="94" t="s">
        <v>6201</v>
      </c>
      <c r="B54" s="173" t="s">
        <v>6090</v>
      </c>
      <c r="C54" s="173" t="s">
        <v>6091</v>
      </c>
      <c r="D54" s="173" t="s">
        <v>6092</v>
      </c>
      <c r="E54" s="173" t="s">
        <v>6093</v>
      </c>
      <c r="F54" s="173" t="s">
        <v>6094</v>
      </c>
      <c r="G54" s="173" t="s">
        <v>134</v>
      </c>
    </row>
    <row r="55" spans="1:11" x14ac:dyDescent="0.3">
      <c r="A55" s="111" t="s">
        <v>5058</v>
      </c>
      <c r="B55" s="127">
        <v>9.8039215686274508E-2</v>
      </c>
      <c r="C55" s="127">
        <v>0.21568627450980393</v>
      </c>
      <c r="D55" s="127">
        <v>0.29411764705882354</v>
      </c>
      <c r="E55" s="127">
        <v>0.19607843137254902</v>
      </c>
      <c r="F55" s="127">
        <v>0.15686274509803921</v>
      </c>
      <c r="G55" s="127">
        <v>3.9215686274509803E-2</v>
      </c>
    </row>
    <row r="56" spans="1:11" x14ac:dyDescent="0.3">
      <c r="A56" s="111" t="s">
        <v>4981</v>
      </c>
      <c r="B56" s="127">
        <v>2.6315789473684209E-2</v>
      </c>
      <c r="C56" s="127">
        <v>0.28947368421052633</v>
      </c>
      <c r="D56" s="127">
        <v>0.23684210526315788</v>
      </c>
      <c r="E56" s="127">
        <v>0.28947368421052633</v>
      </c>
      <c r="F56" s="127">
        <v>0.10526315789473684</v>
      </c>
      <c r="G56" s="127">
        <v>5.2631578947368418E-2</v>
      </c>
    </row>
    <row r="57" spans="1:11" x14ac:dyDescent="0.3">
      <c r="A57" s="111" t="s">
        <v>3439</v>
      </c>
      <c r="B57" s="127">
        <v>8.6538461538461536E-2</v>
      </c>
      <c r="C57" s="127">
        <v>0.33653846153846156</v>
      </c>
      <c r="D57" s="127">
        <v>0.22435897435897437</v>
      </c>
      <c r="E57" s="127">
        <v>0.22435897435897437</v>
      </c>
      <c r="F57" s="127">
        <v>0.11217948717948718</v>
      </c>
      <c r="G57" s="127">
        <v>1.6025641025641024E-2</v>
      </c>
    </row>
    <row r="58" spans="1:11" x14ac:dyDescent="0.3">
      <c r="A58" s="111" t="s">
        <v>1741</v>
      </c>
      <c r="B58" s="127">
        <v>0.14248021108179421</v>
      </c>
      <c r="C58" s="127">
        <v>0.29815303430079154</v>
      </c>
      <c r="D58" s="127">
        <v>0.20052770448548812</v>
      </c>
      <c r="E58" s="127">
        <v>0.22691292875989447</v>
      </c>
      <c r="F58" s="127">
        <v>0.10817941952506596</v>
      </c>
      <c r="G58" s="127">
        <v>2.3746701846965697E-2</v>
      </c>
    </row>
    <row r="59" spans="1:11" x14ac:dyDescent="0.3">
      <c r="A59" s="111" t="s">
        <v>127</v>
      </c>
      <c r="B59" s="127">
        <v>8.4905660377358486E-2</v>
      </c>
      <c r="C59" s="127">
        <v>0.22327044025157233</v>
      </c>
      <c r="D59" s="127">
        <v>0.15723270440251572</v>
      </c>
      <c r="E59" s="127">
        <v>0.25157232704402516</v>
      </c>
      <c r="F59" s="127">
        <v>0.25786163522012578</v>
      </c>
      <c r="G59" s="127">
        <v>2.5157232704402517E-2</v>
      </c>
    </row>
  </sheetData>
  <pageMargins left="0.7" right="0.7" top="0.75" bottom="0.75" header="0.3" footer="0.3"/>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6150F-31C9-4E72-AAB7-33F0B41EFA50}">
  <dimension ref="A3:I56"/>
  <sheetViews>
    <sheetView topLeftCell="A50" workbookViewId="0">
      <selection activeCell="A51" sqref="A51"/>
    </sheetView>
  </sheetViews>
  <sheetFormatPr defaultRowHeight="14.4" x14ac:dyDescent="0.3"/>
  <cols>
    <col min="1" max="1" width="60.6640625" customWidth="1"/>
    <col min="2" max="10" width="10.6640625" customWidth="1"/>
  </cols>
  <sheetData>
    <row r="3" spans="1:8" x14ac:dyDescent="0.3">
      <c r="A3" s="124" t="s">
        <v>6020</v>
      </c>
      <c r="B3" s="124" t="s">
        <v>5963</v>
      </c>
    </row>
    <row r="4" spans="1:8" x14ac:dyDescent="0.3">
      <c r="A4" s="124" t="s">
        <v>5966</v>
      </c>
      <c r="B4" t="s">
        <v>5972</v>
      </c>
      <c r="C4" t="s">
        <v>5973</v>
      </c>
      <c r="D4" t="s">
        <v>5974</v>
      </c>
      <c r="E4" t="s">
        <v>5975</v>
      </c>
      <c r="F4" t="s">
        <v>5976</v>
      </c>
      <c r="G4" t="s">
        <v>180</v>
      </c>
      <c r="H4" t="s">
        <v>5964</v>
      </c>
    </row>
    <row r="5" spans="1:8" x14ac:dyDescent="0.3">
      <c r="A5" s="125" t="s">
        <v>126</v>
      </c>
      <c r="B5">
        <v>89</v>
      </c>
      <c r="C5">
        <v>279</v>
      </c>
      <c r="D5">
        <v>684</v>
      </c>
      <c r="E5">
        <v>45</v>
      </c>
      <c r="F5">
        <v>25</v>
      </c>
      <c r="H5">
        <v>1122</v>
      </c>
    </row>
    <row r="6" spans="1:8" x14ac:dyDescent="0.3">
      <c r="A6" s="126" t="s">
        <v>5954</v>
      </c>
      <c r="B6">
        <v>25</v>
      </c>
      <c r="C6">
        <v>72</v>
      </c>
      <c r="D6">
        <v>213</v>
      </c>
      <c r="E6">
        <v>8</v>
      </c>
      <c r="F6">
        <v>4</v>
      </c>
      <c r="H6">
        <v>322</v>
      </c>
    </row>
    <row r="7" spans="1:8" x14ac:dyDescent="0.3">
      <c r="A7" s="126" t="s">
        <v>5955</v>
      </c>
      <c r="B7">
        <v>34</v>
      </c>
      <c r="C7">
        <v>102</v>
      </c>
      <c r="D7">
        <v>227</v>
      </c>
      <c r="E7">
        <v>17</v>
      </c>
      <c r="F7">
        <v>6</v>
      </c>
      <c r="H7">
        <v>386</v>
      </c>
    </row>
    <row r="8" spans="1:8" x14ac:dyDescent="0.3">
      <c r="A8" s="126" t="s">
        <v>5956</v>
      </c>
      <c r="B8">
        <v>23</v>
      </c>
      <c r="C8">
        <v>84</v>
      </c>
      <c r="D8">
        <v>190</v>
      </c>
      <c r="E8">
        <v>14</v>
      </c>
      <c r="F8">
        <v>11</v>
      </c>
      <c r="H8">
        <v>322</v>
      </c>
    </row>
    <row r="9" spans="1:8" x14ac:dyDescent="0.3">
      <c r="A9" s="126" t="s">
        <v>5957</v>
      </c>
      <c r="B9">
        <v>2</v>
      </c>
      <c r="C9">
        <v>12</v>
      </c>
      <c r="D9">
        <v>24</v>
      </c>
      <c r="H9">
        <v>38</v>
      </c>
    </row>
    <row r="10" spans="1:8" x14ac:dyDescent="0.3">
      <c r="A10" s="126" t="s">
        <v>5958</v>
      </c>
      <c r="B10">
        <v>5</v>
      </c>
      <c r="C10">
        <v>9</v>
      </c>
      <c r="D10">
        <v>30</v>
      </c>
      <c r="E10">
        <v>6</v>
      </c>
      <c r="F10">
        <v>4</v>
      </c>
      <c r="H10">
        <v>54</v>
      </c>
    </row>
    <row r="11" spans="1:8" x14ac:dyDescent="0.3">
      <c r="A11" s="125" t="s">
        <v>106</v>
      </c>
      <c r="B11">
        <v>2</v>
      </c>
      <c r="C11">
        <v>2</v>
      </c>
      <c r="D11">
        <v>31</v>
      </c>
      <c r="E11">
        <v>3</v>
      </c>
      <c r="F11">
        <v>16</v>
      </c>
      <c r="G11">
        <v>1</v>
      </c>
      <c r="H11">
        <v>55</v>
      </c>
    </row>
    <row r="12" spans="1:8" x14ac:dyDescent="0.3">
      <c r="A12" s="126" t="s">
        <v>5959</v>
      </c>
      <c r="B12">
        <v>1</v>
      </c>
      <c r="C12">
        <v>1</v>
      </c>
      <c r="D12">
        <v>12</v>
      </c>
      <c r="F12">
        <v>1</v>
      </c>
      <c r="H12">
        <v>15</v>
      </c>
    </row>
    <row r="13" spans="1:8" x14ac:dyDescent="0.3">
      <c r="A13" s="126" t="s">
        <v>5960</v>
      </c>
      <c r="D13">
        <v>2</v>
      </c>
      <c r="F13">
        <v>3</v>
      </c>
      <c r="H13">
        <v>5</v>
      </c>
    </row>
    <row r="14" spans="1:8" x14ac:dyDescent="0.3">
      <c r="A14" s="126" t="s">
        <v>5961</v>
      </c>
      <c r="B14">
        <v>1</v>
      </c>
      <c r="D14">
        <v>4</v>
      </c>
      <c r="E14">
        <v>3</v>
      </c>
      <c r="F14">
        <v>1</v>
      </c>
      <c r="H14">
        <v>9</v>
      </c>
    </row>
    <row r="15" spans="1:8" x14ac:dyDescent="0.3">
      <c r="A15" s="126" t="s">
        <v>5962</v>
      </c>
      <c r="D15">
        <v>1</v>
      </c>
      <c r="F15">
        <v>2</v>
      </c>
      <c r="H15">
        <v>3</v>
      </c>
    </row>
    <row r="16" spans="1:8" x14ac:dyDescent="0.3">
      <c r="A16" s="126" t="s">
        <v>5968</v>
      </c>
      <c r="D16">
        <v>6</v>
      </c>
      <c r="F16">
        <v>6</v>
      </c>
      <c r="H16">
        <v>12</v>
      </c>
    </row>
    <row r="17" spans="1:9" x14ac:dyDescent="0.3">
      <c r="A17" s="126" t="s">
        <v>5969</v>
      </c>
      <c r="D17">
        <v>2</v>
      </c>
      <c r="F17">
        <v>1</v>
      </c>
      <c r="H17">
        <v>3</v>
      </c>
    </row>
    <row r="18" spans="1:9" x14ac:dyDescent="0.3">
      <c r="A18" s="126" t="s">
        <v>5970</v>
      </c>
      <c r="C18">
        <v>1</v>
      </c>
      <c r="D18">
        <v>4</v>
      </c>
      <c r="F18">
        <v>2</v>
      </c>
      <c r="G18">
        <v>1</v>
      </c>
      <c r="H18">
        <v>8</v>
      </c>
    </row>
    <row r="19" spans="1:9" x14ac:dyDescent="0.3">
      <c r="A19" s="125" t="s">
        <v>5964</v>
      </c>
      <c r="B19">
        <v>91</v>
      </c>
      <c r="C19">
        <v>281</v>
      </c>
      <c r="D19">
        <v>715</v>
      </c>
      <c r="E19">
        <v>48</v>
      </c>
      <c r="F19">
        <v>41</v>
      </c>
      <c r="G19">
        <v>1</v>
      </c>
      <c r="H19">
        <v>1177</v>
      </c>
    </row>
    <row r="22" spans="1:9" ht="28.8" x14ac:dyDescent="0.3">
      <c r="A22" s="157" t="s">
        <v>6212</v>
      </c>
      <c r="B22" t="s">
        <v>5963</v>
      </c>
    </row>
    <row r="23" spans="1:9" ht="43.2" x14ac:dyDescent="0.3">
      <c r="B23" s="173" t="s">
        <v>6209</v>
      </c>
      <c r="C23" s="173" t="s">
        <v>6210</v>
      </c>
      <c r="D23" s="173" t="s">
        <v>6211</v>
      </c>
      <c r="E23" s="148" t="s">
        <v>5975</v>
      </c>
      <c r="F23" s="173" t="s">
        <v>6202</v>
      </c>
      <c r="H23" s="172" t="s">
        <v>5976</v>
      </c>
      <c r="I23" s="172" t="s">
        <v>5964</v>
      </c>
    </row>
    <row r="24" spans="1:9" x14ac:dyDescent="0.3">
      <c r="H24" s="172"/>
      <c r="I24" s="172"/>
    </row>
    <row r="25" spans="1:9" x14ac:dyDescent="0.3">
      <c r="A25" s="154" t="s">
        <v>5954</v>
      </c>
      <c r="B25" s="154">
        <v>25</v>
      </c>
      <c r="C25" s="154">
        <v>72</v>
      </c>
      <c r="D25" s="154">
        <v>213</v>
      </c>
      <c r="E25" s="154">
        <v>8</v>
      </c>
      <c r="F25" s="154">
        <f>I25-H25</f>
        <v>318</v>
      </c>
      <c r="H25" s="172">
        <v>4</v>
      </c>
      <c r="I25" s="172">
        <v>322</v>
      </c>
    </row>
    <row r="26" spans="1:9" x14ac:dyDescent="0.3">
      <c r="A26" s="154"/>
      <c r="B26" s="155">
        <f>B25/$F$25</f>
        <v>7.8616352201257858E-2</v>
      </c>
      <c r="C26" s="155">
        <f t="shared" ref="C26:E26" si="0">C25/$F$25</f>
        <v>0.22641509433962265</v>
      </c>
      <c r="D26" s="155">
        <f t="shared" si="0"/>
        <v>0.66981132075471694</v>
      </c>
      <c r="E26" s="155">
        <f t="shared" si="0"/>
        <v>2.5157232704402517E-2</v>
      </c>
      <c r="F26" s="155"/>
      <c r="H26" s="172"/>
      <c r="I26" s="172"/>
    </row>
    <row r="27" spans="1:9" x14ac:dyDescent="0.3">
      <c r="A27" t="s">
        <v>5955</v>
      </c>
      <c r="B27">
        <v>34</v>
      </c>
      <c r="C27">
        <v>102</v>
      </c>
      <c r="D27">
        <v>227</v>
      </c>
      <c r="E27">
        <v>17</v>
      </c>
      <c r="F27">
        <f>I27-H27</f>
        <v>380</v>
      </c>
      <c r="H27" s="172">
        <v>6</v>
      </c>
      <c r="I27" s="172">
        <v>386</v>
      </c>
    </row>
    <row r="28" spans="1:9" x14ac:dyDescent="0.3">
      <c r="B28" s="127">
        <f>B27/$F$27</f>
        <v>8.9473684210526316E-2</v>
      </c>
      <c r="C28" s="127">
        <f t="shared" ref="C28:E28" si="1">C27/$F$27</f>
        <v>0.26842105263157895</v>
      </c>
      <c r="D28" s="127">
        <f t="shared" si="1"/>
        <v>0.59736842105263155</v>
      </c>
      <c r="E28" s="127">
        <f t="shared" si="1"/>
        <v>4.4736842105263158E-2</v>
      </c>
      <c r="H28" s="172"/>
      <c r="I28" s="172"/>
    </row>
    <row r="29" spans="1:9" x14ac:dyDescent="0.3">
      <c r="A29" s="154" t="s">
        <v>5956</v>
      </c>
      <c r="B29" s="154">
        <v>23</v>
      </c>
      <c r="C29" s="154">
        <v>84</v>
      </c>
      <c r="D29" s="154">
        <v>190</v>
      </c>
      <c r="E29" s="154">
        <v>14</v>
      </c>
      <c r="F29" s="154">
        <f>I29-H29</f>
        <v>311</v>
      </c>
      <c r="H29" s="172">
        <v>11</v>
      </c>
      <c r="I29" s="172">
        <v>322</v>
      </c>
    </row>
    <row r="30" spans="1:9" x14ac:dyDescent="0.3">
      <c r="A30" s="154"/>
      <c r="B30" s="155">
        <f>B29/$F$29</f>
        <v>7.3954983922829579E-2</v>
      </c>
      <c r="C30" s="155">
        <f t="shared" ref="C30:E30" si="2">C29/$F$29</f>
        <v>0.27009646302250806</v>
      </c>
      <c r="D30" s="155">
        <f t="shared" si="2"/>
        <v>0.61093247588424437</v>
      </c>
      <c r="E30" s="155">
        <f t="shared" si="2"/>
        <v>4.5016077170418008E-2</v>
      </c>
      <c r="F30" s="154"/>
      <c r="H30" s="172"/>
      <c r="I30" s="172"/>
    </row>
    <row r="31" spans="1:9" x14ac:dyDescent="0.3">
      <c r="A31" t="s">
        <v>5957</v>
      </c>
      <c r="B31">
        <v>2</v>
      </c>
      <c r="C31">
        <v>12</v>
      </c>
      <c r="D31">
        <v>24</v>
      </c>
      <c r="F31">
        <f>I31-H31</f>
        <v>38</v>
      </c>
      <c r="H31" s="172"/>
      <c r="I31" s="172">
        <v>38</v>
      </c>
    </row>
    <row r="32" spans="1:9" x14ac:dyDescent="0.3">
      <c r="B32" s="127">
        <f>B31/$F$31</f>
        <v>5.2631578947368418E-2</v>
      </c>
      <c r="C32" s="127">
        <f t="shared" ref="C32:E32" si="3">C31/$F$31</f>
        <v>0.31578947368421051</v>
      </c>
      <c r="D32" s="127">
        <f t="shared" si="3"/>
        <v>0.63157894736842102</v>
      </c>
      <c r="E32" s="127">
        <f t="shared" si="3"/>
        <v>0</v>
      </c>
      <c r="H32" s="172"/>
      <c r="I32" s="172"/>
    </row>
    <row r="33" spans="1:9" x14ac:dyDescent="0.3">
      <c r="A33" s="154" t="s">
        <v>5958</v>
      </c>
      <c r="B33" s="154">
        <v>5</v>
      </c>
      <c r="C33" s="154">
        <v>9</v>
      </c>
      <c r="D33" s="154">
        <v>30</v>
      </c>
      <c r="E33" s="154">
        <v>6</v>
      </c>
      <c r="F33" s="154">
        <f>I33-H33</f>
        <v>50</v>
      </c>
      <c r="H33" s="172">
        <v>4</v>
      </c>
      <c r="I33" s="172">
        <v>54</v>
      </c>
    </row>
    <row r="34" spans="1:9" x14ac:dyDescent="0.3">
      <c r="A34" s="154"/>
      <c r="B34" s="155">
        <f>B33/$F$33</f>
        <v>0.1</v>
      </c>
      <c r="C34" s="155">
        <f t="shared" ref="C34:E34" si="4">C33/$F$33</f>
        <v>0.18</v>
      </c>
      <c r="D34" s="155">
        <f t="shared" si="4"/>
        <v>0.6</v>
      </c>
      <c r="E34" s="155">
        <f t="shared" si="4"/>
        <v>0.12</v>
      </c>
      <c r="F34" s="154"/>
      <c r="H34" s="172"/>
      <c r="I34" s="172"/>
    </row>
    <row r="35" spans="1:9" x14ac:dyDescent="0.3">
      <c r="A35" s="94" t="s">
        <v>126</v>
      </c>
      <c r="B35" s="94">
        <v>89</v>
      </c>
      <c r="C35" s="94">
        <v>279</v>
      </c>
      <c r="D35" s="94">
        <v>684</v>
      </c>
      <c r="E35" s="94">
        <v>45</v>
      </c>
      <c r="F35" s="94">
        <f>I35-H35</f>
        <v>1097</v>
      </c>
      <c r="H35" s="172">
        <v>25</v>
      </c>
      <c r="I35" s="172">
        <v>1122</v>
      </c>
    </row>
    <row r="36" spans="1:9" x14ac:dyDescent="0.3">
      <c r="A36" s="94"/>
      <c r="B36" s="129">
        <f>B35/$F$35</f>
        <v>8.1130355515041025E-2</v>
      </c>
      <c r="C36" s="129">
        <f t="shared" ref="C36:E36" si="5">C35/$F$35</f>
        <v>0.2543299908842297</v>
      </c>
      <c r="D36" s="129">
        <f t="shared" si="5"/>
        <v>0.62351868732907934</v>
      </c>
      <c r="E36" s="129">
        <f t="shared" si="5"/>
        <v>4.1020966271649952E-2</v>
      </c>
      <c r="F36" s="94"/>
      <c r="H36" s="128"/>
      <c r="I36" s="128"/>
    </row>
    <row r="37" spans="1:9" x14ac:dyDescent="0.3">
      <c r="B37" s="127"/>
      <c r="C37" s="127"/>
      <c r="D37" s="127"/>
      <c r="E37" s="127"/>
      <c r="H37" s="128"/>
      <c r="I37" s="128"/>
    </row>
    <row r="38" spans="1:9" x14ac:dyDescent="0.3">
      <c r="A38" t="s">
        <v>5959</v>
      </c>
      <c r="B38">
        <v>1</v>
      </c>
      <c r="C38">
        <v>1</v>
      </c>
      <c r="D38">
        <v>12</v>
      </c>
      <c r="F38">
        <f t="shared" ref="F38:F45" si="6">I38-H38</f>
        <v>14</v>
      </c>
      <c r="H38" s="172">
        <v>1</v>
      </c>
      <c r="I38" s="172">
        <v>15</v>
      </c>
    </row>
    <row r="39" spans="1:9" x14ac:dyDescent="0.3">
      <c r="A39" t="s">
        <v>5960</v>
      </c>
      <c r="D39">
        <v>2</v>
      </c>
      <c r="F39">
        <f t="shared" si="6"/>
        <v>2</v>
      </c>
      <c r="H39" s="172">
        <v>3</v>
      </c>
      <c r="I39" s="172">
        <v>5</v>
      </c>
    </row>
    <row r="40" spans="1:9" x14ac:dyDescent="0.3">
      <c r="A40" t="s">
        <v>5961</v>
      </c>
      <c r="B40">
        <v>1</v>
      </c>
      <c r="D40">
        <v>4</v>
      </c>
      <c r="E40">
        <v>3</v>
      </c>
      <c r="F40">
        <f t="shared" si="6"/>
        <v>8</v>
      </c>
      <c r="H40" s="172">
        <v>1</v>
      </c>
      <c r="I40" s="172">
        <v>9</v>
      </c>
    </row>
    <row r="41" spans="1:9" x14ac:dyDescent="0.3">
      <c r="A41" t="s">
        <v>5962</v>
      </c>
      <c r="D41">
        <v>1</v>
      </c>
      <c r="F41">
        <f t="shared" si="6"/>
        <v>1</v>
      </c>
      <c r="H41" s="172">
        <v>2</v>
      </c>
      <c r="I41" s="172">
        <v>3</v>
      </c>
    </row>
    <row r="42" spans="1:9" x14ac:dyDescent="0.3">
      <c r="A42" t="s">
        <v>5968</v>
      </c>
      <c r="D42">
        <v>6</v>
      </c>
      <c r="F42">
        <f t="shared" si="6"/>
        <v>6</v>
      </c>
      <c r="H42" s="172">
        <v>6</v>
      </c>
      <c r="I42" s="172">
        <v>12</v>
      </c>
    </row>
    <row r="43" spans="1:9" x14ac:dyDescent="0.3">
      <c r="A43" t="s">
        <v>5969</v>
      </c>
      <c r="D43">
        <v>2</v>
      </c>
      <c r="F43">
        <f t="shared" si="6"/>
        <v>2</v>
      </c>
      <c r="H43" s="172">
        <v>1</v>
      </c>
      <c r="I43" s="172">
        <v>3</v>
      </c>
    </row>
    <row r="44" spans="1:9" x14ac:dyDescent="0.3">
      <c r="A44" t="s">
        <v>5970</v>
      </c>
      <c r="C44">
        <v>1</v>
      </c>
      <c r="D44">
        <v>4</v>
      </c>
      <c r="F44">
        <f t="shared" si="6"/>
        <v>5</v>
      </c>
      <c r="H44" s="172">
        <v>3</v>
      </c>
      <c r="I44" s="172">
        <v>8</v>
      </c>
    </row>
    <row r="45" spans="1:9" x14ac:dyDescent="0.3">
      <c r="A45" s="94" t="s">
        <v>106</v>
      </c>
      <c r="B45" s="94">
        <v>2</v>
      </c>
      <c r="C45" s="94">
        <v>2</v>
      </c>
      <c r="D45" s="94">
        <v>31</v>
      </c>
      <c r="E45" s="94">
        <v>3</v>
      </c>
      <c r="F45" s="94">
        <f t="shared" si="6"/>
        <v>38</v>
      </c>
      <c r="H45" s="172">
        <v>17</v>
      </c>
      <c r="I45" s="172">
        <v>55</v>
      </c>
    </row>
    <row r="46" spans="1:9" x14ac:dyDescent="0.3">
      <c r="A46" s="94"/>
      <c r="B46" s="129">
        <f>B45/$F$45</f>
        <v>5.2631578947368418E-2</v>
      </c>
      <c r="C46" s="129">
        <f t="shared" ref="C46:E46" si="7">C45/$F$45</f>
        <v>5.2631578947368418E-2</v>
      </c>
      <c r="D46" s="129">
        <f t="shared" si="7"/>
        <v>0.81578947368421051</v>
      </c>
      <c r="E46" s="129">
        <f t="shared" si="7"/>
        <v>7.8947368421052627E-2</v>
      </c>
      <c r="F46" s="94"/>
      <c r="H46" s="128"/>
      <c r="I46" s="128"/>
    </row>
    <row r="47" spans="1:9" x14ac:dyDescent="0.3">
      <c r="H47" s="128"/>
      <c r="I47" s="128"/>
    </row>
    <row r="48" spans="1:9" x14ac:dyDescent="0.3">
      <c r="A48" s="172" t="s">
        <v>5964</v>
      </c>
      <c r="B48" s="172">
        <v>91</v>
      </c>
      <c r="C48" s="172">
        <v>281</v>
      </c>
      <c r="D48" s="172">
        <v>715</v>
      </c>
      <c r="E48" s="172">
        <v>48</v>
      </c>
      <c r="F48" s="172">
        <f>I48-H48</f>
        <v>1135</v>
      </c>
      <c r="G48" s="172"/>
      <c r="H48" s="172">
        <v>42</v>
      </c>
      <c r="I48" s="172">
        <v>1177</v>
      </c>
    </row>
    <row r="49" spans="1:9" x14ac:dyDescent="0.3">
      <c r="A49" s="128"/>
      <c r="B49" s="183"/>
      <c r="C49" s="183"/>
      <c r="D49" s="183"/>
      <c r="E49" s="183"/>
      <c r="F49" s="183"/>
      <c r="G49" s="183"/>
      <c r="H49" s="183"/>
      <c r="I49" s="183"/>
    </row>
    <row r="51" spans="1:9" ht="36" customHeight="1" x14ac:dyDescent="0.3">
      <c r="A51" s="94" t="s">
        <v>6201</v>
      </c>
      <c r="B51" s="173" t="s">
        <v>6164</v>
      </c>
      <c r="C51" s="173" t="s">
        <v>6165</v>
      </c>
      <c r="D51" s="173" t="s">
        <v>6166</v>
      </c>
      <c r="E51" s="173" t="s">
        <v>6163</v>
      </c>
    </row>
    <row r="52" spans="1:9" x14ac:dyDescent="0.3">
      <c r="A52" s="111" t="s">
        <v>5058</v>
      </c>
      <c r="B52" s="127">
        <v>0.1</v>
      </c>
      <c r="C52" s="127">
        <v>0.18</v>
      </c>
      <c r="D52" s="127">
        <v>0.6</v>
      </c>
      <c r="E52" s="127">
        <v>0.12</v>
      </c>
    </row>
    <row r="53" spans="1:9" x14ac:dyDescent="0.3">
      <c r="A53" s="111" t="s">
        <v>4981</v>
      </c>
      <c r="B53" s="127">
        <v>5.2631578947368418E-2</v>
      </c>
      <c r="C53" s="127">
        <v>0.31578947368421051</v>
      </c>
      <c r="D53" s="127">
        <v>0.63157894736842102</v>
      </c>
      <c r="E53" s="127">
        <v>0</v>
      </c>
    </row>
    <row r="54" spans="1:9" x14ac:dyDescent="0.3">
      <c r="A54" s="111" t="s">
        <v>3439</v>
      </c>
      <c r="B54" s="127">
        <v>7.3954983922829579E-2</v>
      </c>
      <c r="C54" s="127">
        <v>0.27009646302250806</v>
      </c>
      <c r="D54" s="127">
        <v>0.61093247588424437</v>
      </c>
      <c r="E54" s="127">
        <v>4.5016077170418008E-2</v>
      </c>
    </row>
    <row r="55" spans="1:9" x14ac:dyDescent="0.3">
      <c r="A55" s="111" t="s">
        <v>1741</v>
      </c>
      <c r="B55" s="127">
        <v>8.9473684210526316E-2</v>
      </c>
      <c r="C55" s="127">
        <v>0.26842105263157895</v>
      </c>
      <c r="D55" s="127">
        <v>0.59736842105263155</v>
      </c>
      <c r="E55" s="127">
        <v>4.4736842105263158E-2</v>
      </c>
    </row>
    <row r="56" spans="1:9" x14ac:dyDescent="0.3">
      <c r="A56" s="111" t="s">
        <v>127</v>
      </c>
      <c r="B56" s="127">
        <v>7.8616352201257858E-2</v>
      </c>
      <c r="C56" s="127">
        <v>0.22641509433962265</v>
      </c>
      <c r="D56" s="127">
        <v>0.66981132075471694</v>
      </c>
      <c r="E56" s="127">
        <v>2.5157232704402517E-2</v>
      </c>
    </row>
  </sheetData>
  <pageMargins left="0.7" right="0.7" top="0.75" bottom="0.75" header="0.3" footer="0.3"/>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FD08F-4333-4364-9E22-CA670E8D200B}">
  <dimension ref="A3:K57"/>
  <sheetViews>
    <sheetView topLeftCell="A51" workbookViewId="0">
      <selection activeCell="A52" sqref="A52"/>
    </sheetView>
  </sheetViews>
  <sheetFormatPr defaultRowHeight="14.4" x14ac:dyDescent="0.3"/>
  <cols>
    <col min="1" max="1" width="60.6640625" customWidth="1"/>
    <col min="2" max="11" width="10.6640625" customWidth="1"/>
  </cols>
  <sheetData>
    <row r="3" spans="1:9" x14ac:dyDescent="0.3">
      <c r="A3" s="124" t="s">
        <v>6021</v>
      </c>
      <c r="B3" s="124" t="s">
        <v>5963</v>
      </c>
    </row>
    <row r="4" spans="1:9" ht="34.5" customHeight="1" x14ac:dyDescent="0.3">
      <c r="A4" s="124" t="s">
        <v>5966</v>
      </c>
      <c r="B4" s="146" t="s">
        <v>5977</v>
      </c>
      <c r="C4" s="146" t="s">
        <v>5978</v>
      </c>
      <c r="D4" s="146" t="s">
        <v>5979</v>
      </c>
      <c r="E4" s="146" t="s">
        <v>5980</v>
      </c>
      <c r="F4" s="146" t="s">
        <v>5981</v>
      </c>
      <c r="G4" s="146" t="s">
        <v>5982</v>
      </c>
      <c r="H4" s="146" t="s">
        <v>5953</v>
      </c>
      <c r="I4" s="146" t="s">
        <v>5964</v>
      </c>
    </row>
    <row r="5" spans="1:9" x14ac:dyDescent="0.3">
      <c r="A5" s="125" t="s">
        <v>126</v>
      </c>
      <c r="B5">
        <v>406</v>
      </c>
      <c r="C5">
        <v>244</v>
      </c>
      <c r="D5">
        <v>219</v>
      </c>
      <c r="E5">
        <v>84</v>
      </c>
      <c r="F5">
        <v>117</v>
      </c>
      <c r="G5">
        <v>16</v>
      </c>
      <c r="H5">
        <v>36</v>
      </c>
      <c r="I5">
        <v>1122</v>
      </c>
    </row>
    <row r="6" spans="1:9" x14ac:dyDescent="0.3">
      <c r="A6" s="126" t="s">
        <v>5954</v>
      </c>
      <c r="B6">
        <v>179</v>
      </c>
      <c r="C6">
        <v>45</v>
      </c>
      <c r="D6">
        <v>32</v>
      </c>
      <c r="E6">
        <v>18</v>
      </c>
      <c r="F6">
        <v>33</v>
      </c>
      <c r="G6">
        <v>5</v>
      </c>
      <c r="H6">
        <v>10</v>
      </c>
      <c r="I6">
        <v>322</v>
      </c>
    </row>
    <row r="7" spans="1:9" x14ac:dyDescent="0.3">
      <c r="A7" s="126" t="s">
        <v>5955</v>
      </c>
      <c r="B7">
        <v>122</v>
      </c>
      <c r="C7">
        <v>100</v>
      </c>
      <c r="D7">
        <v>86</v>
      </c>
      <c r="E7">
        <v>39</v>
      </c>
      <c r="F7">
        <v>24</v>
      </c>
      <c r="G7">
        <v>6</v>
      </c>
      <c r="H7">
        <v>9</v>
      </c>
      <c r="I7">
        <v>386</v>
      </c>
    </row>
    <row r="8" spans="1:9" x14ac:dyDescent="0.3">
      <c r="A8" s="126" t="s">
        <v>5956</v>
      </c>
      <c r="B8">
        <v>75</v>
      </c>
      <c r="C8">
        <v>79</v>
      </c>
      <c r="D8">
        <v>87</v>
      </c>
      <c r="E8">
        <v>21</v>
      </c>
      <c r="F8">
        <v>45</v>
      </c>
      <c r="G8">
        <v>2</v>
      </c>
      <c r="H8">
        <v>13</v>
      </c>
      <c r="I8">
        <v>322</v>
      </c>
    </row>
    <row r="9" spans="1:9" x14ac:dyDescent="0.3">
      <c r="A9" s="126" t="s">
        <v>5957</v>
      </c>
      <c r="B9">
        <v>14</v>
      </c>
      <c r="C9">
        <v>9</v>
      </c>
      <c r="D9">
        <v>8</v>
      </c>
      <c r="E9">
        <v>2</v>
      </c>
      <c r="F9">
        <v>2</v>
      </c>
      <c r="G9">
        <v>1</v>
      </c>
      <c r="H9">
        <v>2</v>
      </c>
      <c r="I9">
        <v>38</v>
      </c>
    </row>
    <row r="10" spans="1:9" x14ac:dyDescent="0.3">
      <c r="A10" s="126" t="s">
        <v>5958</v>
      </c>
      <c r="B10">
        <v>16</v>
      </c>
      <c r="C10">
        <v>11</v>
      </c>
      <c r="D10">
        <v>6</v>
      </c>
      <c r="E10">
        <v>4</v>
      </c>
      <c r="F10">
        <v>13</v>
      </c>
      <c r="G10">
        <v>2</v>
      </c>
      <c r="H10">
        <v>2</v>
      </c>
      <c r="I10">
        <v>54</v>
      </c>
    </row>
    <row r="11" spans="1:9" x14ac:dyDescent="0.3">
      <c r="A11" s="125" t="s">
        <v>106</v>
      </c>
      <c r="B11">
        <v>12</v>
      </c>
      <c r="C11">
        <v>9</v>
      </c>
      <c r="D11">
        <v>3</v>
      </c>
      <c r="F11">
        <v>13</v>
      </c>
      <c r="G11">
        <v>1</v>
      </c>
      <c r="H11">
        <v>17</v>
      </c>
      <c r="I11">
        <v>55</v>
      </c>
    </row>
    <row r="12" spans="1:9" x14ac:dyDescent="0.3">
      <c r="A12" s="126" t="s">
        <v>5959</v>
      </c>
      <c r="B12">
        <v>3</v>
      </c>
      <c r="C12">
        <v>7</v>
      </c>
      <c r="D12">
        <v>2</v>
      </c>
      <c r="F12">
        <v>2</v>
      </c>
      <c r="H12">
        <v>1</v>
      </c>
      <c r="I12">
        <v>15</v>
      </c>
    </row>
    <row r="13" spans="1:9" x14ac:dyDescent="0.3">
      <c r="A13" s="126" t="s">
        <v>5960</v>
      </c>
      <c r="B13">
        <v>1</v>
      </c>
      <c r="H13">
        <v>4</v>
      </c>
      <c r="I13">
        <v>5</v>
      </c>
    </row>
    <row r="14" spans="1:9" x14ac:dyDescent="0.3">
      <c r="A14" s="126" t="s">
        <v>5961</v>
      </c>
      <c r="B14">
        <v>2</v>
      </c>
      <c r="C14">
        <v>1</v>
      </c>
      <c r="D14">
        <v>1</v>
      </c>
      <c r="F14">
        <v>3</v>
      </c>
      <c r="H14">
        <v>2</v>
      </c>
      <c r="I14">
        <v>9</v>
      </c>
    </row>
    <row r="15" spans="1:9" x14ac:dyDescent="0.3">
      <c r="A15" s="126" t="s">
        <v>5962</v>
      </c>
      <c r="C15">
        <v>1</v>
      </c>
      <c r="H15">
        <v>2</v>
      </c>
      <c r="I15">
        <v>3</v>
      </c>
    </row>
    <row r="16" spans="1:9" x14ac:dyDescent="0.3">
      <c r="A16" s="126" t="s">
        <v>5968</v>
      </c>
      <c r="B16">
        <v>3</v>
      </c>
      <c r="F16">
        <v>2</v>
      </c>
      <c r="G16">
        <v>1</v>
      </c>
      <c r="H16">
        <v>6</v>
      </c>
      <c r="I16">
        <v>12</v>
      </c>
    </row>
    <row r="17" spans="1:11" x14ac:dyDescent="0.3">
      <c r="A17" s="126" t="s">
        <v>5969</v>
      </c>
      <c r="F17">
        <v>3</v>
      </c>
      <c r="I17">
        <v>3</v>
      </c>
    </row>
    <row r="18" spans="1:11" x14ac:dyDescent="0.3">
      <c r="A18" s="126" t="s">
        <v>5970</v>
      </c>
      <c r="B18">
        <v>3</v>
      </c>
      <c r="F18">
        <v>3</v>
      </c>
      <c r="H18">
        <v>2</v>
      </c>
      <c r="I18">
        <v>8</v>
      </c>
    </row>
    <row r="19" spans="1:11" x14ac:dyDescent="0.3">
      <c r="A19" s="125" t="s">
        <v>5964</v>
      </c>
      <c r="B19">
        <v>418</v>
      </c>
      <c r="C19">
        <v>253</v>
      </c>
      <c r="D19">
        <v>222</v>
      </c>
      <c r="E19">
        <v>84</v>
      </c>
      <c r="F19">
        <v>130</v>
      </c>
      <c r="G19">
        <v>17</v>
      </c>
      <c r="H19">
        <v>53</v>
      </c>
      <c r="I19">
        <v>1177</v>
      </c>
    </row>
    <row r="22" spans="1:11" x14ac:dyDescent="0.3">
      <c r="A22" t="s">
        <v>6021</v>
      </c>
    </row>
    <row r="23" spans="1:11" x14ac:dyDescent="0.3">
      <c r="B23" t="s">
        <v>5977</v>
      </c>
      <c r="C23" t="s">
        <v>5978</v>
      </c>
      <c r="D23" t="s">
        <v>5979</v>
      </c>
      <c r="E23" t="s">
        <v>5980</v>
      </c>
      <c r="F23" t="s">
        <v>5981</v>
      </c>
      <c r="G23" t="s">
        <v>5982</v>
      </c>
      <c r="J23" s="172" t="s">
        <v>5953</v>
      </c>
      <c r="K23" s="172" t="s">
        <v>5964</v>
      </c>
    </row>
    <row r="24" spans="1:11" x14ac:dyDescent="0.3">
      <c r="J24" s="172"/>
      <c r="K24" s="172"/>
    </row>
    <row r="25" spans="1:11" x14ac:dyDescent="0.3">
      <c r="A25" s="154" t="s">
        <v>5954</v>
      </c>
      <c r="B25" s="154">
        <v>179</v>
      </c>
      <c r="C25" s="154">
        <v>45</v>
      </c>
      <c r="D25" s="154">
        <v>32</v>
      </c>
      <c r="E25" s="154">
        <v>18</v>
      </c>
      <c r="F25" s="154">
        <v>33</v>
      </c>
      <c r="G25" s="154">
        <v>5</v>
      </c>
      <c r="H25" s="154">
        <f>K25-J25</f>
        <v>312</v>
      </c>
      <c r="J25" s="172">
        <v>10</v>
      </c>
      <c r="K25" s="172">
        <v>322</v>
      </c>
    </row>
    <row r="26" spans="1:11" x14ac:dyDescent="0.3">
      <c r="A26" s="154"/>
      <c r="B26" s="155">
        <f>B25/$H$25</f>
        <v>0.57371794871794868</v>
      </c>
      <c r="C26" s="155">
        <f t="shared" ref="C26:G26" si="0">C25/$H$25</f>
        <v>0.14423076923076922</v>
      </c>
      <c r="D26" s="155">
        <f t="shared" si="0"/>
        <v>0.10256410256410256</v>
      </c>
      <c r="E26" s="155">
        <f t="shared" si="0"/>
        <v>5.7692307692307696E-2</v>
      </c>
      <c r="F26" s="155">
        <f t="shared" si="0"/>
        <v>0.10576923076923077</v>
      </c>
      <c r="G26" s="155">
        <f t="shared" si="0"/>
        <v>1.6025641025641024E-2</v>
      </c>
      <c r="H26" s="154"/>
      <c r="J26" s="172"/>
      <c r="K26" s="172"/>
    </row>
    <row r="27" spans="1:11" x14ac:dyDescent="0.3">
      <c r="A27" t="s">
        <v>5955</v>
      </c>
      <c r="B27">
        <v>122</v>
      </c>
      <c r="C27">
        <v>100</v>
      </c>
      <c r="D27">
        <v>86</v>
      </c>
      <c r="E27">
        <v>39</v>
      </c>
      <c r="F27">
        <v>24</v>
      </c>
      <c r="G27">
        <v>6</v>
      </c>
      <c r="H27">
        <f>K27-J27</f>
        <v>377</v>
      </c>
      <c r="J27" s="172">
        <v>9</v>
      </c>
      <c r="K27" s="172">
        <v>386</v>
      </c>
    </row>
    <row r="28" spans="1:11" x14ac:dyDescent="0.3">
      <c r="B28" s="127">
        <f>B27/$H$27</f>
        <v>0.32360742705570295</v>
      </c>
      <c r="C28" s="127">
        <f t="shared" ref="C28:G28" si="1">C27/$H$27</f>
        <v>0.26525198938992045</v>
      </c>
      <c r="D28" s="127">
        <f t="shared" si="1"/>
        <v>0.22811671087533156</v>
      </c>
      <c r="E28" s="127">
        <f t="shared" si="1"/>
        <v>0.10344827586206896</v>
      </c>
      <c r="F28" s="127">
        <f t="shared" si="1"/>
        <v>6.3660477453580902E-2</v>
      </c>
      <c r="G28" s="127">
        <f t="shared" si="1"/>
        <v>1.5915119363395226E-2</v>
      </c>
      <c r="J28" s="172"/>
      <c r="K28" s="172"/>
    </row>
    <row r="29" spans="1:11" x14ac:dyDescent="0.3">
      <c r="A29" s="154" t="s">
        <v>5956</v>
      </c>
      <c r="B29" s="154">
        <v>75</v>
      </c>
      <c r="C29" s="154">
        <v>79</v>
      </c>
      <c r="D29" s="154">
        <v>87</v>
      </c>
      <c r="E29" s="154">
        <v>21</v>
      </c>
      <c r="F29" s="154">
        <v>45</v>
      </c>
      <c r="G29" s="154">
        <v>2</v>
      </c>
      <c r="H29" s="154">
        <f>K29-J29</f>
        <v>309</v>
      </c>
      <c r="J29" s="172">
        <v>13</v>
      </c>
      <c r="K29" s="172">
        <v>322</v>
      </c>
    </row>
    <row r="30" spans="1:11" x14ac:dyDescent="0.3">
      <c r="A30" s="154"/>
      <c r="B30" s="155">
        <f>B29/$H$29</f>
        <v>0.24271844660194175</v>
      </c>
      <c r="C30" s="155">
        <f t="shared" ref="C30:G30" si="2">C29/$H$29</f>
        <v>0.25566343042071199</v>
      </c>
      <c r="D30" s="155">
        <f t="shared" si="2"/>
        <v>0.28155339805825241</v>
      </c>
      <c r="E30" s="155">
        <f t="shared" si="2"/>
        <v>6.7961165048543687E-2</v>
      </c>
      <c r="F30" s="155">
        <f t="shared" si="2"/>
        <v>0.14563106796116504</v>
      </c>
      <c r="G30" s="155">
        <f t="shared" si="2"/>
        <v>6.4724919093851136E-3</v>
      </c>
      <c r="H30" s="154"/>
      <c r="J30" s="172"/>
      <c r="K30" s="172"/>
    </row>
    <row r="31" spans="1:11" x14ac:dyDescent="0.3">
      <c r="A31" t="s">
        <v>5957</v>
      </c>
      <c r="B31">
        <v>14</v>
      </c>
      <c r="C31">
        <v>9</v>
      </c>
      <c r="D31">
        <v>8</v>
      </c>
      <c r="E31">
        <v>2</v>
      </c>
      <c r="F31">
        <v>2</v>
      </c>
      <c r="G31">
        <v>1</v>
      </c>
      <c r="H31">
        <f>K31-J31</f>
        <v>36</v>
      </c>
      <c r="J31" s="172">
        <v>2</v>
      </c>
      <c r="K31" s="172">
        <v>38</v>
      </c>
    </row>
    <row r="32" spans="1:11" x14ac:dyDescent="0.3">
      <c r="B32" s="127">
        <f>B31/$H$31</f>
        <v>0.3888888888888889</v>
      </c>
      <c r="C32" s="127">
        <f t="shared" ref="C32:G32" si="3">C31/$H$31</f>
        <v>0.25</v>
      </c>
      <c r="D32" s="127">
        <f t="shared" si="3"/>
        <v>0.22222222222222221</v>
      </c>
      <c r="E32" s="127">
        <f t="shared" si="3"/>
        <v>5.5555555555555552E-2</v>
      </c>
      <c r="F32" s="127">
        <f t="shared" si="3"/>
        <v>5.5555555555555552E-2</v>
      </c>
      <c r="G32" s="127">
        <f t="shared" si="3"/>
        <v>2.7777777777777776E-2</v>
      </c>
      <c r="J32" s="172"/>
      <c r="K32" s="172"/>
    </row>
    <row r="33" spans="1:11" x14ac:dyDescent="0.3">
      <c r="A33" s="154" t="s">
        <v>5958</v>
      </c>
      <c r="B33" s="154">
        <v>16</v>
      </c>
      <c r="C33" s="154">
        <v>11</v>
      </c>
      <c r="D33" s="154">
        <v>6</v>
      </c>
      <c r="E33" s="154">
        <v>4</v>
      </c>
      <c r="F33" s="154">
        <v>13</v>
      </c>
      <c r="G33" s="154">
        <v>2</v>
      </c>
      <c r="H33" s="154">
        <f>K33-J33</f>
        <v>52</v>
      </c>
      <c r="J33" s="172">
        <v>2</v>
      </c>
      <c r="K33" s="172">
        <v>54</v>
      </c>
    </row>
    <row r="34" spans="1:11" x14ac:dyDescent="0.3">
      <c r="A34" s="154"/>
      <c r="B34" s="155">
        <f>B33/$H$33</f>
        <v>0.30769230769230771</v>
      </c>
      <c r="C34" s="155">
        <f t="shared" ref="C34:G34" si="4">C33/$H$33</f>
        <v>0.21153846153846154</v>
      </c>
      <c r="D34" s="155">
        <f t="shared" si="4"/>
        <v>0.11538461538461539</v>
      </c>
      <c r="E34" s="155">
        <f t="shared" si="4"/>
        <v>7.6923076923076927E-2</v>
      </c>
      <c r="F34" s="155">
        <f t="shared" si="4"/>
        <v>0.25</v>
      </c>
      <c r="G34" s="155">
        <f t="shared" si="4"/>
        <v>3.8461538461538464E-2</v>
      </c>
      <c r="H34" s="154"/>
      <c r="J34" s="172"/>
      <c r="K34" s="172"/>
    </row>
    <row r="35" spans="1:11" x14ac:dyDescent="0.3">
      <c r="A35" s="94" t="s">
        <v>126</v>
      </c>
      <c r="B35" s="94">
        <v>406</v>
      </c>
      <c r="C35" s="94">
        <v>244</v>
      </c>
      <c r="D35" s="94">
        <v>219</v>
      </c>
      <c r="E35" s="94">
        <v>84</v>
      </c>
      <c r="F35" s="94">
        <v>117</v>
      </c>
      <c r="G35" s="94">
        <v>16</v>
      </c>
      <c r="H35" s="94">
        <f>K35-J35</f>
        <v>1086</v>
      </c>
      <c r="J35" s="172">
        <v>36</v>
      </c>
      <c r="K35" s="172">
        <v>1122</v>
      </c>
    </row>
    <row r="36" spans="1:11" x14ac:dyDescent="0.3">
      <c r="A36" s="94"/>
      <c r="B36" s="129">
        <f>B35/$H$35</f>
        <v>0.37384898710865561</v>
      </c>
      <c r="C36" s="129">
        <f t="shared" ref="C36:G36" si="5">C35/$H$35</f>
        <v>0.22467771639042358</v>
      </c>
      <c r="D36" s="129">
        <f t="shared" si="5"/>
        <v>0.20165745856353592</v>
      </c>
      <c r="E36" s="129">
        <f t="shared" si="5"/>
        <v>7.7348066298342538E-2</v>
      </c>
      <c r="F36" s="129">
        <f t="shared" si="5"/>
        <v>0.10773480662983426</v>
      </c>
      <c r="G36" s="129">
        <f t="shared" si="5"/>
        <v>1.4732965009208104E-2</v>
      </c>
      <c r="H36" s="94"/>
      <c r="J36" s="128"/>
      <c r="K36" s="128"/>
    </row>
    <row r="37" spans="1:11" x14ac:dyDescent="0.3">
      <c r="B37" s="127"/>
      <c r="C37" s="127"/>
      <c r="D37" s="127"/>
      <c r="E37" s="127"/>
      <c r="F37" s="127"/>
      <c r="G37" s="127"/>
      <c r="J37" s="128"/>
      <c r="K37" s="128"/>
    </row>
    <row r="39" spans="1:11" x14ac:dyDescent="0.3">
      <c r="A39" t="s">
        <v>5959</v>
      </c>
      <c r="B39">
        <v>3</v>
      </c>
      <c r="C39">
        <v>7</v>
      </c>
      <c r="D39">
        <v>2</v>
      </c>
      <c r="F39">
        <v>2</v>
      </c>
      <c r="H39">
        <f t="shared" ref="H39:H46" si="6">K39-J39</f>
        <v>14</v>
      </c>
      <c r="J39" s="172">
        <v>1</v>
      </c>
      <c r="K39" s="172">
        <v>15</v>
      </c>
    </row>
    <row r="40" spans="1:11" x14ac:dyDescent="0.3">
      <c r="A40" t="s">
        <v>5960</v>
      </c>
      <c r="B40">
        <v>1</v>
      </c>
      <c r="H40">
        <f t="shared" si="6"/>
        <v>1</v>
      </c>
      <c r="J40" s="172">
        <v>4</v>
      </c>
      <c r="K40" s="172">
        <v>5</v>
      </c>
    </row>
    <row r="41" spans="1:11" x14ac:dyDescent="0.3">
      <c r="A41" t="s">
        <v>5961</v>
      </c>
      <c r="B41">
        <v>2</v>
      </c>
      <c r="C41">
        <v>1</v>
      </c>
      <c r="D41">
        <v>1</v>
      </c>
      <c r="F41">
        <v>3</v>
      </c>
      <c r="H41">
        <f t="shared" si="6"/>
        <v>7</v>
      </c>
      <c r="J41" s="172">
        <v>2</v>
      </c>
      <c r="K41" s="172">
        <v>9</v>
      </c>
    </row>
    <row r="42" spans="1:11" x14ac:dyDescent="0.3">
      <c r="A42" t="s">
        <v>5962</v>
      </c>
      <c r="C42">
        <v>1</v>
      </c>
      <c r="H42">
        <f t="shared" si="6"/>
        <v>1</v>
      </c>
      <c r="J42" s="172">
        <v>2</v>
      </c>
      <c r="K42" s="172">
        <v>3</v>
      </c>
    </row>
    <row r="43" spans="1:11" x14ac:dyDescent="0.3">
      <c r="A43" t="s">
        <v>5968</v>
      </c>
      <c r="B43">
        <v>3</v>
      </c>
      <c r="F43">
        <v>2</v>
      </c>
      <c r="G43">
        <v>1</v>
      </c>
      <c r="H43">
        <f t="shared" si="6"/>
        <v>6</v>
      </c>
      <c r="J43" s="172">
        <v>6</v>
      </c>
      <c r="K43" s="172">
        <v>12</v>
      </c>
    </row>
    <row r="44" spans="1:11" x14ac:dyDescent="0.3">
      <c r="A44" t="s">
        <v>5969</v>
      </c>
      <c r="F44">
        <v>3</v>
      </c>
      <c r="H44">
        <f t="shared" si="6"/>
        <v>3</v>
      </c>
      <c r="J44" s="172"/>
      <c r="K44" s="172">
        <v>3</v>
      </c>
    </row>
    <row r="45" spans="1:11" x14ac:dyDescent="0.3">
      <c r="A45" t="s">
        <v>5970</v>
      </c>
      <c r="B45">
        <v>3</v>
      </c>
      <c r="F45">
        <v>3</v>
      </c>
      <c r="H45">
        <f t="shared" si="6"/>
        <v>6</v>
      </c>
      <c r="J45" s="172">
        <v>2</v>
      </c>
      <c r="K45" s="172">
        <v>8</v>
      </c>
    </row>
    <row r="46" spans="1:11" x14ac:dyDescent="0.3">
      <c r="A46" s="94" t="s">
        <v>106</v>
      </c>
      <c r="B46" s="94">
        <v>12</v>
      </c>
      <c r="C46" s="94">
        <v>9</v>
      </c>
      <c r="D46" s="94">
        <v>3</v>
      </c>
      <c r="E46" s="94"/>
      <c r="F46" s="94">
        <v>13</v>
      </c>
      <c r="G46" s="94">
        <v>1</v>
      </c>
      <c r="H46" s="94">
        <f t="shared" si="6"/>
        <v>38</v>
      </c>
      <c r="J46" s="172">
        <v>17</v>
      </c>
      <c r="K46" s="172">
        <v>55</v>
      </c>
    </row>
    <row r="47" spans="1:11" x14ac:dyDescent="0.3">
      <c r="A47" s="94"/>
      <c r="B47" s="129">
        <f>B46/$H$46</f>
        <v>0.31578947368421051</v>
      </c>
      <c r="C47" s="129">
        <f t="shared" ref="C47:G47" si="7">C46/$H$46</f>
        <v>0.23684210526315788</v>
      </c>
      <c r="D47" s="129">
        <f t="shared" si="7"/>
        <v>7.8947368421052627E-2</v>
      </c>
      <c r="E47" s="129">
        <f t="shared" si="7"/>
        <v>0</v>
      </c>
      <c r="F47" s="129">
        <f t="shared" si="7"/>
        <v>0.34210526315789475</v>
      </c>
      <c r="G47" s="129">
        <f t="shared" si="7"/>
        <v>2.6315789473684209E-2</v>
      </c>
      <c r="H47" s="94"/>
      <c r="J47" s="128"/>
      <c r="K47" s="128"/>
    </row>
    <row r="48" spans="1:11" x14ac:dyDescent="0.3">
      <c r="J48" s="128"/>
      <c r="K48" s="128"/>
    </row>
    <row r="49" spans="1:11" x14ac:dyDescent="0.3">
      <c r="A49" s="128" t="s">
        <v>5964</v>
      </c>
      <c r="B49" s="172">
        <v>418</v>
      </c>
      <c r="C49" s="172">
        <v>253</v>
      </c>
      <c r="D49" s="172">
        <v>222</v>
      </c>
      <c r="E49" s="172">
        <v>84</v>
      </c>
      <c r="F49" s="172">
        <v>130</v>
      </c>
      <c r="G49" s="172">
        <v>17</v>
      </c>
      <c r="H49" s="172">
        <f>K49-J49</f>
        <v>1124</v>
      </c>
      <c r="I49" s="172"/>
      <c r="J49" s="172">
        <v>53</v>
      </c>
      <c r="K49" s="172">
        <v>1177</v>
      </c>
    </row>
    <row r="50" spans="1:11" x14ac:dyDescent="0.3">
      <c r="I50" s="128"/>
      <c r="J50" s="128"/>
    </row>
    <row r="51" spans="1:11" x14ac:dyDescent="0.3">
      <c r="I51" s="128"/>
      <c r="J51" s="128"/>
    </row>
    <row r="52" spans="1:11" ht="43.2" x14ac:dyDescent="0.3">
      <c r="A52" s="94" t="s">
        <v>6201</v>
      </c>
      <c r="B52" s="157" t="s">
        <v>6167</v>
      </c>
      <c r="C52" s="157" t="s">
        <v>6168</v>
      </c>
      <c r="D52" s="157" t="s">
        <v>6169</v>
      </c>
      <c r="E52" s="157" t="s">
        <v>6170</v>
      </c>
      <c r="F52" s="157" t="s">
        <v>180</v>
      </c>
      <c r="G52" s="157" t="s">
        <v>6163</v>
      </c>
    </row>
    <row r="53" spans="1:11" x14ac:dyDescent="0.3">
      <c r="A53" s="111" t="s">
        <v>5058</v>
      </c>
      <c r="B53" s="127">
        <v>0.30769230769230771</v>
      </c>
      <c r="C53" s="127">
        <v>0.21153846153846154</v>
      </c>
      <c r="D53" s="127">
        <v>0.11538461538461539</v>
      </c>
      <c r="E53" s="127">
        <v>7.6923076923076927E-2</v>
      </c>
      <c r="F53" s="127">
        <v>0.25</v>
      </c>
      <c r="G53" s="127">
        <v>3.8461538461538464E-2</v>
      </c>
    </row>
    <row r="54" spans="1:11" x14ac:dyDescent="0.3">
      <c r="A54" s="111" t="s">
        <v>4981</v>
      </c>
      <c r="B54" s="127">
        <v>0.3888888888888889</v>
      </c>
      <c r="C54" s="127">
        <v>0.25</v>
      </c>
      <c r="D54" s="127">
        <v>0.22222222222222221</v>
      </c>
      <c r="E54" s="127">
        <v>5.5555555555555552E-2</v>
      </c>
      <c r="F54" s="127">
        <v>5.5555555555555552E-2</v>
      </c>
      <c r="G54" s="127">
        <v>2.7777777777777776E-2</v>
      </c>
    </row>
    <row r="55" spans="1:11" x14ac:dyDescent="0.3">
      <c r="A55" s="111" t="s">
        <v>3439</v>
      </c>
      <c r="B55" s="127">
        <v>0.24271844660194175</v>
      </c>
      <c r="C55" s="127">
        <v>0.25566343042071199</v>
      </c>
      <c r="D55" s="127">
        <v>0.28155339805825241</v>
      </c>
      <c r="E55" s="127">
        <v>6.7961165048543687E-2</v>
      </c>
      <c r="F55" s="127">
        <v>0.14563106796116504</v>
      </c>
      <c r="G55" s="127">
        <v>6.4724919093851136E-3</v>
      </c>
    </row>
    <row r="56" spans="1:11" x14ac:dyDescent="0.3">
      <c r="A56" s="111" t="s">
        <v>1741</v>
      </c>
      <c r="B56" s="127">
        <v>0.32360742705570295</v>
      </c>
      <c r="C56" s="127">
        <v>0.26525198938992045</v>
      </c>
      <c r="D56" s="127">
        <v>0.22811671087533156</v>
      </c>
      <c r="E56" s="127">
        <v>0.10344827586206896</v>
      </c>
      <c r="F56" s="127">
        <v>6.3660477453580902E-2</v>
      </c>
      <c r="G56" s="127">
        <v>1.5915119363395226E-2</v>
      </c>
    </row>
    <row r="57" spans="1:11" x14ac:dyDescent="0.3">
      <c r="A57" s="111" t="s">
        <v>127</v>
      </c>
      <c r="B57" s="127">
        <v>0.57371794871794868</v>
      </c>
      <c r="C57" s="127">
        <v>0.14423076923076922</v>
      </c>
      <c r="D57" s="127">
        <v>0.10256410256410256</v>
      </c>
      <c r="E57" s="127">
        <v>5.7692307692307696E-2</v>
      </c>
      <c r="F57" s="127">
        <v>0.10576923076923077</v>
      </c>
      <c r="G57" s="127">
        <v>1.6025641025641024E-2</v>
      </c>
    </row>
  </sheetData>
  <pageMargins left="0.7" right="0.7" top="0.75" bottom="0.75" header="0.3" footer="0.3"/>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8C0DE-0260-4028-96CB-1DC3B04CC087}">
  <dimension ref="A3:K56"/>
  <sheetViews>
    <sheetView topLeftCell="A50" workbookViewId="0">
      <selection activeCell="A51" sqref="A51"/>
    </sheetView>
  </sheetViews>
  <sheetFormatPr defaultRowHeight="14.4" x14ac:dyDescent="0.3"/>
  <cols>
    <col min="1" max="1" width="60.6640625" customWidth="1"/>
    <col min="2" max="11" width="10.6640625" customWidth="1"/>
  </cols>
  <sheetData>
    <row r="3" spans="1:9" x14ac:dyDescent="0.3">
      <c r="A3" s="124" t="s">
        <v>6022</v>
      </c>
      <c r="B3" s="124" t="s">
        <v>5963</v>
      </c>
    </row>
    <row r="4" spans="1:9" x14ac:dyDescent="0.3">
      <c r="A4" s="124" t="s">
        <v>5966</v>
      </c>
      <c r="B4" t="s">
        <v>5947</v>
      </c>
      <c r="C4" t="s">
        <v>5948</v>
      </c>
      <c r="D4" t="s">
        <v>5949</v>
      </c>
      <c r="E4" t="s">
        <v>5950</v>
      </c>
      <c r="F4" t="s">
        <v>5951</v>
      </c>
      <c r="G4" t="s">
        <v>5952</v>
      </c>
      <c r="H4" t="s">
        <v>5953</v>
      </c>
      <c r="I4" t="s">
        <v>5964</v>
      </c>
    </row>
    <row r="5" spans="1:9" x14ac:dyDescent="0.3">
      <c r="A5" s="125" t="s">
        <v>126</v>
      </c>
      <c r="B5">
        <v>138</v>
      </c>
      <c r="C5">
        <v>325</v>
      </c>
      <c r="D5">
        <v>129</v>
      </c>
      <c r="E5">
        <v>242</v>
      </c>
      <c r="F5">
        <v>252</v>
      </c>
      <c r="G5">
        <v>10</v>
      </c>
      <c r="H5">
        <v>26</v>
      </c>
      <c r="I5">
        <v>1122</v>
      </c>
    </row>
    <row r="6" spans="1:9" x14ac:dyDescent="0.3">
      <c r="A6" s="126" t="s">
        <v>5954</v>
      </c>
      <c r="B6">
        <v>62</v>
      </c>
      <c r="C6">
        <v>113</v>
      </c>
      <c r="D6">
        <v>46</v>
      </c>
      <c r="E6">
        <v>55</v>
      </c>
      <c r="F6">
        <v>37</v>
      </c>
      <c r="G6">
        <v>4</v>
      </c>
      <c r="H6">
        <v>5</v>
      </c>
      <c r="I6">
        <v>322</v>
      </c>
    </row>
    <row r="7" spans="1:9" x14ac:dyDescent="0.3">
      <c r="A7" s="126" t="s">
        <v>5955</v>
      </c>
      <c r="B7">
        <v>46</v>
      </c>
      <c r="C7">
        <v>116</v>
      </c>
      <c r="D7">
        <v>46</v>
      </c>
      <c r="E7">
        <v>87</v>
      </c>
      <c r="F7">
        <v>78</v>
      </c>
      <c r="G7">
        <v>3</v>
      </c>
      <c r="H7">
        <v>10</v>
      </c>
      <c r="I7">
        <v>386</v>
      </c>
    </row>
    <row r="8" spans="1:9" x14ac:dyDescent="0.3">
      <c r="A8" s="126" t="s">
        <v>5956</v>
      </c>
      <c r="B8">
        <v>19</v>
      </c>
      <c r="C8">
        <v>70</v>
      </c>
      <c r="D8">
        <v>24</v>
      </c>
      <c r="E8">
        <v>85</v>
      </c>
      <c r="F8">
        <v>114</v>
      </c>
      <c r="G8">
        <v>3</v>
      </c>
      <c r="H8">
        <v>7</v>
      </c>
      <c r="I8">
        <v>322</v>
      </c>
    </row>
    <row r="9" spans="1:9" x14ac:dyDescent="0.3">
      <c r="A9" s="126" t="s">
        <v>5957</v>
      </c>
      <c r="B9">
        <v>5</v>
      </c>
      <c r="C9">
        <v>12</v>
      </c>
      <c r="D9">
        <v>6</v>
      </c>
      <c r="E9">
        <v>10</v>
      </c>
      <c r="F9">
        <v>5</v>
      </c>
      <c r="I9">
        <v>38</v>
      </c>
    </row>
    <row r="10" spans="1:9" x14ac:dyDescent="0.3">
      <c r="A10" s="126" t="s">
        <v>5958</v>
      </c>
      <c r="B10">
        <v>6</v>
      </c>
      <c r="C10">
        <v>14</v>
      </c>
      <c r="D10">
        <v>7</v>
      </c>
      <c r="E10">
        <v>5</v>
      </c>
      <c r="F10">
        <v>18</v>
      </c>
      <c r="H10">
        <v>4</v>
      </c>
      <c r="I10">
        <v>54</v>
      </c>
    </row>
    <row r="11" spans="1:9" x14ac:dyDescent="0.3">
      <c r="A11" s="125" t="s">
        <v>106</v>
      </c>
      <c r="B11">
        <v>3</v>
      </c>
      <c r="C11">
        <v>10</v>
      </c>
      <c r="D11">
        <v>4</v>
      </c>
      <c r="E11">
        <v>7</v>
      </c>
      <c r="F11">
        <v>13</v>
      </c>
      <c r="G11">
        <v>2</v>
      </c>
      <c r="H11">
        <v>16</v>
      </c>
      <c r="I11">
        <v>55</v>
      </c>
    </row>
    <row r="12" spans="1:9" x14ac:dyDescent="0.3">
      <c r="A12" s="126" t="s">
        <v>5959</v>
      </c>
      <c r="B12">
        <v>1</v>
      </c>
      <c r="C12">
        <v>5</v>
      </c>
      <c r="D12">
        <v>1</v>
      </c>
      <c r="E12">
        <v>3</v>
      </c>
      <c r="F12">
        <v>2</v>
      </c>
      <c r="G12">
        <v>2</v>
      </c>
      <c r="H12">
        <v>1</v>
      </c>
      <c r="I12">
        <v>15</v>
      </c>
    </row>
    <row r="13" spans="1:9" x14ac:dyDescent="0.3">
      <c r="A13" s="126" t="s">
        <v>5960</v>
      </c>
      <c r="D13">
        <v>1</v>
      </c>
      <c r="H13">
        <v>4</v>
      </c>
      <c r="I13">
        <v>5</v>
      </c>
    </row>
    <row r="14" spans="1:9" x14ac:dyDescent="0.3">
      <c r="A14" s="126" t="s">
        <v>5961</v>
      </c>
      <c r="C14">
        <v>2</v>
      </c>
      <c r="D14">
        <v>1</v>
      </c>
      <c r="F14">
        <v>4</v>
      </c>
      <c r="H14">
        <v>2</v>
      </c>
      <c r="I14">
        <v>9</v>
      </c>
    </row>
    <row r="15" spans="1:9" x14ac:dyDescent="0.3">
      <c r="A15" s="126" t="s">
        <v>5962</v>
      </c>
      <c r="B15">
        <v>1</v>
      </c>
      <c r="D15">
        <v>1</v>
      </c>
      <c r="H15">
        <v>1</v>
      </c>
      <c r="I15">
        <v>3</v>
      </c>
    </row>
    <row r="16" spans="1:9" x14ac:dyDescent="0.3">
      <c r="A16" s="126" t="s">
        <v>5968</v>
      </c>
      <c r="B16">
        <v>1</v>
      </c>
      <c r="E16">
        <v>4</v>
      </c>
      <c r="F16">
        <v>1</v>
      </c>
      <c r="H16">
        <v>6</v>
      </c>
      <c r="I16">
        <v>12</v>
      </c>
    </row>
    <row r="17" spans="1:11" x14ac:dyDescent="0.3">
      <c r="A17" s="126" t="s">
        <v>5969</v>
      </c>
      <c r="F17">
        <v>3</v>
      </c>
      <c r="I17">
        <v>3</v>
      </c>
    </row>
    <row r="18" spans="1:11" x14ac:dyDescent="0.3">
      <c r="A18" s="126" t="s">
        <v>5970</v>
      </c>
      <c r="C18">
        <v>3</v>
      </c>
      <c r="F18">
        <v>3</v>
      </c>
      <c r="H18">
        <v>2</v>
      </c>
      <c r="I18">
        <v>8</v>
      </c>
    </row>
    <row r="19" spans="1:11" x14ac:dyDescent="0.3">
      <c r="A19" s="125" t="s">
        <v>5964</v>
      </c>
      <c r="B19">
        <v>141</v>
      </c>
      <c r="C19">
        <v>335</v>
      </c>
      <c r="D19">
        <v>133</v>
      </c>
      <c r="E19">
        <v>249</v>
      </c>
      <c r="F19">
        <v>265</v>
      </c>
      <c r="G19">
        <v>12</v>
      </c>
      <c r="H19">
        <v>42</v>
      </c>
      <c r="I19">
        <v>1177</v>
      </c>
    </row>
    <row r="22" spans="1:11" ht="43.2" x14ac:dyDescent="0.3">
      <c r="A22" s="157" t="s">
        <v>6233</v>
      </c>
    </row>
    <row r="23" spans="1:11" ht="28.8" x14ac:dyDescent="0.3">
      <c r="B23" s="148" t="s">
        <v>5947</v>
      </c>
      <c r="C23" s="148" t="s">
        <v>5948</v>
      </c>
      <c r="D23" s="148" t="s">
        <v>5949</v>
      </c>
      <c r="E23" s="148" t="s">
        <v>5950</v>
      </c>
      <c r="F23" s="148" t="s">
        <v>5951</v>
      </c>
      <c r="G23" s="148" t="s">
        <v>5952</v>
      </c>
      <c r="H23" s="157" t="s">
        <v>6202</v>
      </c>
      <c r="J23" s="172" t="s">
        <v>5953</v>
      </c>
      <c r="K23" s="172" t="s">
        <v>5964</v>
      </c>
    </row>
    <row r="24" spans="1:11" x14ac:dyDescent="0.3">
      <c r="J24" s="172"/>
      <c r="K24" s="172"/>
    </row>
    <row r="25" spans="1:11" x14ac:dyDescent="0.3">
      <c r="A25" s="154" t="s">
        <v>5954</v>
      </c>
      <c r="B25" s="154">
        <v>62</v>
      </c>
      <c r="C25" s="154">
        <v>113</v>
      </c>
      <c r="D25" s="154">
        <v>46</v>
      </c>
      <c r="E25" s="154">
        <v>55</v>
      </c>
      <c r="F25" s="154">
        <v>37</v>
      </c>
      <c r="G25" s="154">
        <v>4</v>
      </c>
      <c r="H25" s="154">
        <f>K25-J25</f>
        <v>317</v>
      </c>
      <c r="J25" s="172">
        <v>5</v>
      </c>
      <c r="K25" s="172">
        <v>322</v>
      </c>
    </row>
    <row r="26" spans="1:11" x14ac:dyDescent="0.3">
      <c r="A26" s="154"/>
      <c r="B26" s="155">
        <f>B25/$H$25</f>
        <v>0.19558359621451105</v>
      </c>
      <c r="C26" s="155">
        <f t="shared" ref="C26:G26" si="0">C25/$H$25</f>
        <v>0.35646687697160884</v>
      </c>
      <c r="D26" s="155">
        <f t="shared" si="0"/>
        <v>0.14511041009463724</v>
      </c>
      <c r="E26" s="155">
        <f t="shared" si="0"/>
        <v>0.17350157728706625</v>
      </c>
      <c r="F26" s="155">
        <f t="shared" si="0"/>
        <v>0.1167192429022082</v>
      </c>
      <c r="G26" s="155">
        <f t="shared" si="0"/>
        <v>1.2618296529968454E-2</v>
      </c>
      <c r="H26" s="154"/>
      <c r="J26" s="172"/>
      <c r="K26" s="172"/>
    </row>
    <row r="27" spans="1:11" x14ac:dyDescent="0.3">
      <c r="A27" t="s">
        <v>5955</v>
      </c>
      <c r="B27">
        <v>46</v>
      </c>
      <c r="C27">
        <v>116</v>
      </c>
      <c r="D27">
        <v>46</v>
      </c>
      <c r="E27">
        <v>87</v>
      </c>
      <c r="F27">
        <v>78</v>
      </c>
      <c r="G27">
        <v>3</v>
      </c>
      <c r="H27">
        <f>K27-J27</f>
        <v>376</v>
      </c>
      <c r="J27" s="172">
        <v>10</v>
      </c>
      <c r="K27" s="172">
        <v>386</v>
      </c>
    </row>
    <row r="28" spans="1:11" x14ac:dyDescent="0.3">
      <c r="B28" s="127">
        <f>B27/$H$27</f>
        <v>0.12234042553191489</v>
      </c>
      <c r="C28" s="127">
        <f t="shared" ref="C28:G28" si="1">C27/$H$27</f>
        <v>0.30851063829787234</v>
      </c>
      <c r="D28" s="127">
        <f t="shared" si="1"/>
        <v>0.12234042553191489</v>
      </c>
      <c r="E28" s="127">
        <f t="shared" si="1"/>
        <v>0.23138297872340424</v>
      </c>
      <c r="F28" s="127">
        <f t="shared" si="1"/>
        <v>0.20744680851063829</v>
      </c>
      <c r="G28" s="127">
        <f t="shared" si="1"/>
        <v>7.9787234042553185E-3</v>
      </c>
      <c r="J28" s="172"/>
      <c r="K28" s="172"/>
    </row>
    <row r="29" spans="1:11" x14ac:dyDescent="0.3">
      <c r="A29" s="154" t="s">
        <v>5956</v>
      </c>
      <c r="B29" s="154">
        <v>19</v>
      </c>
      <c r="C29" s="154">
        <v>70</v>
      </c>
      <c r="D29" s="154">
        <v>24</v>
      </c>
      <c r="E29" s="154">
        <v>85</v>
      </c>
      <c r="F29" s="154">
        <v>114</v>
      </c>
      <c r="G29" s="154">
        <v>3</v>
      </c>
      <c r="H29" s="154">
        <f>K29-J29</f>
        <v>315</v>
      </c>
      <c r="J29" s="172">
        <v>7</v>
      </c>
      <c r="K29" s="172">
        <v>322</v>
      </c>
    </row>
    <row r="30" spans="1:11" x14ac:dyDescent="0.3">
      <c r="A30" s="154"/>
      <c r="B30" s="155">
        <f>B29/$H$29</f>
        <v>6.0317460317460318E-2</v>
      </c>
      <c r="C30" s="155">
        <f t="shared" ref="C30:G30" si="2">C29/$H$29</f>
        <v>0.22222222222222221</v>
      </c>
      <c r="D30" s="155">
        <f t="shared" si="2"/>
        <v>7.6190476190476197E-2</v>
      </c>
      <c r="E30" s="155">
        <f t="shared" si="2"/>
        <v>0.26984126984126983</v>
      </c>
      <c r="F30" s="155">
        <f t="shared" si="2"/>
        <v>0.3619047619047619</v>
      </c>
      <c r="G30" s="155">
        <f t="shared" si="2"/>
        <v>9.5238095238095247E-3</v>
      </c>
      <c r="H30" s="154"/>
      <c r="J30" s="172"/>
      <c r="K30" s="172"/>
    </row>
    <row r="31" spans="1:11" x14ac:dyDescent="0.3">
      <c r="A31" t="s">
        <v>5957</v>
      </c>
      <c r="B31">
        <v>5</v>
      </c>
      <c r="C31">
        <v>12</v>
      </c>
      <c r="D31">
        <v>6</v>
      </c>
      <c r="E31">
        <v>10</v>
      </c>
      <c r="F31">
        <v>5</v>
      </c>
      <c r="H31">
        <f>K31-J31</f>
        <v>38</v>
      </c>
      <c r="J31" s="172"/>
      <c r="K31" s="172">
        <v>38</v>
      </c>
    </row>
    <row r="32" spans="1:11" x14ac:dyDescent="0.3">
      <c r="B32" s="127">
        <f>B31/$H$31</f>
        <v>0.13157894736842105</v>
      </c>
      <c r="C32" s="127">
        <f t="shared" ref="C32:G32" si="3">C31/$H$31</f>
        <v>0.31578947368421051</v>
      </c>
      <c r="D32" s="127">
        <f t="shared" si="3"/>
        <v>0.15789473684210525</v>
      </c>
      <c r="E32" s="127">
        <f t="shared" si="3"/>
        <v>0.26315789473684209</v>
      </c>
      <c r="F32" s="127">
        <f t="shared" si="3"/>
        <v>0.13157894736842105</v>
      </c>
      <c r="G32" s="127">
        <f t="shared" si="3"/>
        <v>0</v>
      </c>
      <c r="J32" s="172"/>
      <c r="K32" s="172"/>
    </row>
    <row r="33" spans="1:11" x14ac:dyDescent="0.3">
      <c r="A33" s="154" t="s">
        <v>5958</v>
      </c>
      <c r="B33" s="154">
        <v>6</v>
      </c>
      <c r="C33" s="154">
        <v>14</v>
      </c>
      <c r="D33" s="154">
        <v>7</v>
      </c>
      <c r="E33" s="154">
        <v>5</v>
      </c>
      <c r="F33" s="154">
        <v>18</v>
      </c>
      <c r="G33" s="154"/>
      <c r="H33" s="154">
        <f>K33-J33</f>
        <v>50</v>
      </c>
      <c r="J33" s="172">
        <v>4</v>
      </c>
      <c r="K33" s="172">
        <v>54</v>
      </c>
    </row>
    <row r="34" spans="1:11" x14ac:dyDescent="0.3">
      <c r="A34" s="154"/>
      <c r="B34" s="155">
        <f>B33/$H$33</f>
        <v>0.12</v>
      </c>
      <c r="C34" s="155">
        <f t="shared" ref="C34:G34" si="4">C33/$H$33</f>
        <v>0.28000000000000003</v>
      </c>
      <c r="D34" s="155">
        <f t="shared" si="4"/>
        <v>0.14000000000000001</v>
      </c>
      <c r="E34" s="155">
        <f t="shared" si="4"/>
        <v>0.1</v>
      </c>
      <c r="F34" s="155">
        <f t="shared" si="4"/>
        <v>0.36</v>
      </c>
      <c r="G34" s="155">
        <f t="shared" si="4"/>
        <v>0</v>
      </c>
      <c r="H34" s="154"/>
      <c r="J34" s="172"/>
      <c r="K34" s="172"/>
    </row>
    <row r="35" spans="1:11" x14ac:dyDescent="0.3">
      <c r="A35" s="94" t="s">
        <v>126</v>
      </c>
      <c r="B35" s="94">
        <v>138</v>
      </c>
      <c r="C35" s="94">
        <v>325</v>
      </c>
      <c r="D35" s="94">
        <v>129</v>
      </c>
      <c r="E35" s="94">
        <v>242</v>
      </c>
      <c r="F35" s="94">
        <v>252</v>
      </c>
      <c r="G35" s="94">
        <v>10</v>
      </c>
      <c r="H35" s="94">
        <f>K35-J35</f>
        <v>1096</v>
      </c>
      <c r="J35" s="172">
        <v>26</v>
      </c>
      <c r="K35" s="172">
        <v>1122</v>
      </c>
    </row>
    <row r="36" spans="1:11" x14ac:dyDescent="0.3">
      <c r="A36" s="94"/>
      <c r="B36" s="129">
        <f>B35/$H$35</f>
        <v>0.1259124087591241</v>
      </c>
      <c r="C36" s="129">
        <f t="shared" ref="C36:G36" si="5">C35/$H$35</f>
        <v>0.29653284671532848</v>
      </c>
      <c r="D36" s="129">
        <f t="shared" si="5"/>
        <v>0.11770072992700729</v>
      </c>
      <c r="E36" s="129">
        <f t="shared" si="5"/>
        <v>0.2208029197080292</v>
      </c>
      <c r="F36" s="129">
        <f t="shared" si="5"/>
        <v>0.22992700729927007</v>
      </c>
      <c r="G36" s="129">
        <f t="shared" si="5"/>
        <v>9.1240875912408752E-3</v>
      </c>
      <c r="H36" s="94"/>
      <c r="J36" s="128"/>
      <c r="K36" s="128"/>
    </row>
    <row r="37" spans="1:11" x14ac:dyDescent="0.3">
      <c r="J37" s="128"/>
      <c r="K37" s="128"/>
    </row>
    <row r="38" spans="1:11" x14ac:dyDescent="0.3">
      <c r="A38" t="s">
        <v>5959</v>
      </c>
      <c r="B38">
        <v>1</v>
      </c>
      <c r="C38">
        <v>5</v>
      </c>
      <c r="D38">
        <v>1</v>
      </c>
      <c r="E38">
        <v>3</v>
      </c>
      <c r="F38">
        <v>2</v>
      </c>
      <c r="G38">
        <v>2</v>
      </c>
      <c r="H38">
        <f t="shared" ref="H38:H45" si="6">K38-J38</f>
        <v>14</v>
      </c>
      <c r="J38" s="172">
        <v>1</v>
      </c>
      <c r="K38" s="172">
        <v>15</v>
      </c>
    </row>
    <row r="39" spans="1:11" x14ac:dyDescent="0.3">
      <c r="A39" t="s">
        <v>5960</v>
      </c>
      <c r="D39">
        <v>1</v>
      </c>
      <c r="H39">
        <f t="shared" si="6"/>
        <v>1</v>
      </c>
      <c r="J39" s="172">
        <v>4</v>
      </c>
      <c r="K39" s="172">
        <v>5</v>
      </c>
    </row>
    <row r="40" spans="1:11" x14ac:dyDescent="0.3">
      <c r="A40" t="s">
        <v>5961</v>
      </c>
      <c r="C40">
        <v>2</v>
      </c>
      <c r="D40">
        <v>1</v>
      </c>
      <c r="F40">
        <v>4</v>
      </c>
      <c r="H40">
        <f t="shared" si="6"/>
        <v>7</v>
      </c>
      <c r="J40" s="172">
        <v>2</v>
      </c>
      <c r="K40" s="172">
        <v>9</v>
      </c>
    </row>
    <row r="41" spans="1:11" x14ac:dyDescent="0.3">
      <c r="A41" t="s">
        <v>5962</v>
      </c>
      <c r="B41">
        <v>1</v>
      </c>
      <c r="D41">
        <v>1</v>
      </c>
      <c r="H41">
        <f t="shared" si="6"/>
        <v>2</v>
      </c>
      <c r="J41" s="172">
        <v>1</v>
      </c>
      <c r="K41" s="172">
        <v>3</v>
      </c>
    </row>
    <row r="42" spans="1:11" x14ac:dyDescent="0.3">
      <c r="A42" t="s">
        <v>5968</v>
      </c>
      <c r="B42">
        <v>1</v>
      </c>
      <c r="E42">
        <v>4</v>
      </c>
      <c r="F42">
        <v>1</v>
      </c>
      <c r="H42">
        <f t="shared" si="6"/>
        <v>6</v>
      </c>
      <c r="J42" s="172">
        <v>6</v>
      </c>
      <c r="K42" s="172">
        <v>12</v>
      </c>
    </row>
    <row r="43" spans="1:11" x14ac:dyDescent="0.3">
      <c r="A43" t="s">
        <v>5969</v>
      </c>
      <c r="F43">
        <v>3</v>
      </c>
      <c r="H43">
        <f t="shared" si="6"/>
        <v>3</v>
      </c>
      <c r="J43" s="172"/>
      <c r="K43" s="172">
        <v>3</v>
      </c>
    </row>
    <row r="44" spans="1:11" x14ac:dyDescent="0.3">
      <c r="A44" t="s">
        <v>5970</v>
      </c>
      <c r="C44">
        <v>3</v>
      </c>
      <c r="F44">
        <v>3</v>
      </c>
      <c r="H44">
        <f t="shared" si="6"/>
        <v>6</v>
      </c>
      <c r="J44" s="172">
        <v>2</v>
      </c>
      <c r="K44" s="172">
        <v>8</v>
      </c>
    </row>
    <row r="45" spans="1:11" x14ac:dyDescent="0.3">
      <c r="A45" s="94" t="s">
        <v>106</v>
      </c>
      <c r="B45" s="94">
        <v>3</v>
      </c>
      <c r="C45" s="94">
        <v>10</v>
      </c>
      <c r="D45" s="94">
        <v>4</v>
      </c>
      <c r="E45" s="94">
        <v>7</v>
      </c>
      <c r="F45" s="94">
        <v>13</v>
      </c>
      <c r="G45" s="94">
        <v>2</v>
      </c>
      <c r="H45" s="94">
        <f t="shared" si="6"/>
        <v>39</v>
      </c>
      <c r="J45" s="172">
        <v>16</v>
      </c>
      <c r="K45" s="172">
        <v>55</v>
      </c>
    </row>
    <row r="46" spans="1:11" x14ac:dyDescent="0.3">
      <c r="A46" s="94"/>
      <c r="B46" s="129">
        <f>B45/$H$45</f>
        <v>7.6923076923076927E-2</v>
      </c>
      <c r="C46" s="129">
        <f t="shared" ref="C46:G46" si="7">C45/$H$45</f>
        <v>0.25641025641025639</v>
      </c>
      <c r="D46" s="129">
        <f t="shared" si="7"/>
        <v>0.10256410256410256</v>
      </c>
      <c r="E46" s="129">
        <f t="shared" si="7"/>
        <v>0.17948717948717949</v>
      </c>
      <c r="F46" s="129">
        <f t="shared" si="7"/>
        <v>0.33333333333333331</v>
      </c>
      <c r="G46" s="129">
        <f t="shared" si="7"/>
        <v>5.128205128205128E-2</v>
      </c>
      <c r="H46" s="94"/>
      <c r="J46" s="183"/>
      <c r="K46" s="183"/>
    </row>
    <row r="47" spans="1:11" x14ac:dyDescent="0.3">
      <c r="A47" s="94"/>
      <c r="B47" s="129"/>
      <c r="C47" s="129"/>
      <c r="D47" s="129"/>
      <c r="E47" s="129"/>
      <c r="F47" s="129"/>
      <c r="G47" s="129"/>
      <c r="H47" s="94"/>
      <c r="J47" s="183"/>
      <c r="K47" s="183"/>
    </row>
    <row r="48" spans="1:11" x14ac:dyDescent="0.3">
      <c r="A48" s="172" t="s">
        <v>5964</v>
      </c>
      <c r="B48" s="172">
        <v>141</v>
      </c>
      <c r="C48" s="172">
        <v>335</v>
      </c>
      <c r="D48" s="172">
        <v>133</v>
      </c>
      <c r="E48" s="172">
        <v>249</v>
      </c>
      <c r="F48" s="172">
        <v>265</v>
      </c>
      <c r="G48" s="172">
        <v>12</v>
      </c>
      <c r="H48" s="172">
        <f>K48-J48</f>
        <v>1135</v>
      </c>
      <c r="I48" s="172"/>
      <c r="J48" s="172">
        <v>42</v>
      </c>
      <c r="K48" s="172">
        <v>1177</v>
      </c>
    </row>
    <row r="49" spans="1:11" x14ac:dyDescent="0.3">
      <c r="A49" s="172"/>
      <c r="B49" s="172"/>
      <c r="C49" s="172"/>
      <c r="D49" s="172"/>
      <c r="E49" s="172"/>
      <c r="F49" s="172"/>
      <c r="G49" s="172"/>
      <c r="H49" s="172"/>
      <c r="I49" s="172"/>
      <c r="J49" s="172"/>
      <c r="K49" s="172"/>
    </row>
    <row r="50" spans="1:11" x14ac:dyDescent="0.3">
      <c r="A50" s="128"/>
      <c r="B50" s="128"/>
      <c r="C50" s="128"/>
      <c r="D50" s="128"/>
      <c r="E50" s="128"/>
      <c r="F50" s="128"/>
      <c r="G50" s="128"/>
      <c r="H50" s="128"/>
      <c r="I50" s="128"/>
    </row>
    <row r="51" spans="1:11" ht="28.8" x14ac:dyDescent="0.3">
      <c r="A51" s="94" t="s">
        <v>6201</v>
      </c>
      <c r="B51" s="173" t="s">
        <v>6090</v>
      </c>
      <c r="C51" s="173" t="s">
        <v>6091</v>
      </c>
      <c r="D51" s="173" t="s">
        <v>6092</v>
      </c>
      <c r="E51" s="173" t="s">
        <v>6093</v>
      </c>
      <c r="F51" s="173" t="s">
        <v>6094</v>
      </c>
      <c r="G51" s="173" t="s">
        <v>134</v>
      </c>
    </row>
    <row r="52" spans="1:11" x14ac:dyDescent="0.3">
      <c r="A52" s="111" t="s">
        <v>5058</v>
      </c>
      <c r="B52" s="158">
        <v>0.12</v>
      </c>
      <c r="C52" s="158">
        <v>0.28000000000000003</v>
      </c>
      <c r="D52" s="158">
        <v>0.14000000000000001</v>
      </c>
      <c r="E52" s="158">
        <v>0.1</v>
      </c>
      <c r="F52" s="158">
        <v>0.36</v>
      </c>
      <c r="G52" s="158">
        <v>0</v>
      </c>
    </row>
    <row r="53" spans="1:11" x14ac:dyDescent="0.3">
      <c r="A53" s="111" t="s">
        <v>4981</v>
      </c>
      <c r="B53" s="158">
        <v>0.13157894736842105</v>
      </c>
      <c r="C53" s="158">
        <v>0.31578947368421051</v>
      </c>
      <c r="D53" s="158">
        <v>0.15789473684210525</v>
      </c>
      <c r="E53" s="158">
        <v>0.26315789473684209</v>
      </c>
      <c r="F53" s="158">
        <v>0.13157894736842105</v>
      </c>
      <c r="G53" s="158">
        <v>0</v>
      </c>
    </row>
    <row r="54" spans="1:11" x14ac:dyDescent="0.3">
      <c r="A54" s="111" t="s">
        <v>3439</v>
      </c>
      <c r="B54" s="158">
        <v>6.0317460317460318E-2</v>
      </c>
      <c r="C54" s="158">
        <v>0.22222222222222221</v>
      </c>
      <c r="D54" s="158">
        <v>7.6190476190476197E-2</v>
      </c>
      <c r="E54" s="158">
        <v>0.26984126984126983</v>
      </c>
      <c r="F54" s="158">
        <v>0.3619047619047619</v>
      </c>
      <c r="G54" s="158">
        <v>9.5238095238095247E-3</v>
      </c>
    </row>
    <row r="55" spans="1:11" x14ac:dyDescent="0.3">
      <c r="A55" s="111" t="s">
        <v>1741</v>
      </c>
      <c r="B55" s="158">
        <v>0.12234042553191489</v>
      </c>
      <c r="C55" s="158">
        <v>0.30851063829787234</v>
      </c>
      <c r="D55" s="158">
        <v>0.12234042553191489</v>
      </c>
      <c r="E55" s="158">
        <v>0.23138297872340424</v>
      </c>
      <c r="F55" s="158">
        <v>0.20744680851063829</v>
      </c>
      <c r="G55" s="158">
        <v>7.9787234042553185E-3</v>
      </c>
    </row>
    <row r="56" spans="1:11" x14ac:dyDescent="0.3">
      <c r="A56" s="111" t="s">
        <v>127</v>
      </c>
      <c r="B56" s="158">
        <v>0.19558359621451105</v>
      </c>
      <c r="C56" s="158">
        <v>0.35646687697160884</v>
      </c>
      <c r="D56" s="158">
        <v>0.14511041009463724</v>
      </c>
      <c r="E56" s="158">
        <v>0.17350157728706625</v>
      </c>
      <c r="F56" s="158">
        <v>0.1167192429022082</v>
      </c>
      <c r="G56" s="158">
        <v>1.2618296529968454E-2</v>
      </c>
    </row>
  </sheetData>
  <pageMargins left="0.7" right="0.7" top="0.75" bottom="0.75" header="0.3" footer="0.3"/>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C9964-3FB1-44A7-BEA8-B2E7FA8CA3A1}">
  <dimension ref="A3:K56"/>
  <sheetViews>
    <sheetView topLeftCell="A50" workbookViewId="0">
      <selection activeCell="A51" sqref="A51"/>
    </sheetView>
  </sheetViews>
  <sheetFormatPr defaultRowHeight="14.4" x14ac:dyDescent="0.3"/>
  <cols>
    <col min="1" max="1" width="60.6640625" customWidth="1"/>
    <col min="2" max="11" width="10.6640625" customWidth="1"/>
  </cols>
  <sheetData>
    <row r="3" spans="1:9" x14ac:dyDescent="0.3">
      <c r="A3" s="124" t="s">
        <v>6023</v>
      </c>
      <c r="B3" s="124" t="s">
        <v>5963</v>
      </c>
    </row>
    <row r="4" spans="1:9" x14ac:dyDescent="0.3">
      <c r="A4" s="124" t="s">
        <v>5966</v>
      </c>
      <c r="B4" t="s">
        <v>5947</v>
      </c>
      <c r="C4" t="s">
        <v>5948</v>
      </c>
      <c r="D4" t="s">
        <v>5949</v>
      </c>
      <c r="E4" t="s">
        <v>5950</v>
      </c>
      <c r="F4" t="s">
        <v>5951</v>
      </c>
      <c r="G4" t="s">
        <v>5952</v>
      </c>
      <c r="H4" t="s">
        <v>5953</v>
      </c>
      <c r="I4" t="s">
        <v>5964</v>
      </c>
    </row>
    <row r="5" spans="1:9" x14ac:dyDescent="0.3">
      <c r="A5" s="125" t="s">
        <v>126</v>
      </c>
      <c r="B5">
        <v>123</v>
      </c>
      <c r="C5">
        <v>297</v>
      </c>
      <c r="D5">
        <v>136</v>
      </c>
      <c r="E5">
        <v>274</v>
      </c>
      <c r="F5">
        <v>254</v>
      </c>
      <c r="G5">
        <v>11</v>
      </c>
      <c r="H5">
        <v>27</v>
      </c>
      <c r="I5">
        <v>1122</v>
      </c>
    </row>
    <row r="6" spans="1:9" x14ac:dyDescent="0.3">
      <c r="A6" s="126" t="s">
        <v>5954</v>
      </c>
      <c r="B6">
        <v>58</v>
      </c>
      <c r="C6">
        <v>105</v>
      </c>
      <c r="D6">
        <v>45</v>
      </c>
      <c r="E6">
        <v>59</v>
      </c>
      <c r="F6">
        <v>45</v>
      </c>
      <c r="G6">
        <v>5</v>
      </c>
      <c r="H6">
        <v>5</v>
      </c>
      <c r="I6">
        <v>322</v>
      </c>
    </row>
    <row r="7" spans="1:9" x14ac:dyDescent="0.3">
      <c r="A7" s="126" t="s">
        <v>5955</v>
      </c>
      <c r="B7">
        <v>40</v>
      </c>
      <c r="C7">
        <v>107</v>
      </c>
      <c r="D7">
        <v>54</v>
      </c>
      <c r="E7">
        <v>103</v>
      </c>
      <c r="F7">
        <v>67</v>
      </c>
      <c r="G7">
        <v>4</v>
      </c>
      <c r="H7">
        <v>11</v>
      </c>
      <c r="I7">
        <v>386</v>
      </c>
    </row>
    <row r="8" spans="1:9" x14ac:dyDescent="0.3">
      <c r="A8" s="126" t="s">
        <v>5956</v>
      </c>
      <c r="B8">
        <v>17</v>
      </c>
      <c r="C8">
        <v>58</v>
      </c>
      <c r="D8">
        <v>28</v>
      </c>
      <c r="E8">
        <v>91</v>
      </c>
      <c r="F8">
        <v>120</v>
      </c>
      <c r="G8">
        <v>1</v>
      </c>
      <c r="H8">
        <v>7</v>
      </c>
      <c r="I8">
        <v>322</v>
      </c>
    </row>
    <row r="9" spans="1:9" x14ac:dyDescent="0.3">
      <c r="A9" s="126" t="s">
        <v>5957</v>
      </c>
      <c r="B9">
        <v>4</v>
      </c>
      <c r="C9">
        <v>13</v>
      </c>
      <c r="D9">
        <v>3</v>
      </c>
      <c r="E9">
        <v>12</v>
      </c>
      <c r="F9">
        <v>6</v>
      </c>
      <c r="I9">
        <v>38</v>
      </c>
    </row>
    <row r="10" spans="1:9" x14ac:dyDescent="0.3">
      <c r="A10" s="126" t="s">
        <v>5958</v>
      </c>
      <c r="B10">
        <v>4</v>
      </c>
      <c r="C10">
        <v>14</v>
      </c>
      <c r="D10">
        <v>6</v>
      </c>
      <c r="E10">
        <v>9</v>
      </c>
      <c r="F10">
        <v>16</v>
      </c>
      <c r="G10">
        <v>1</v>
      </c>
      <c r="H10">
        <v>4</v>
      </c>
      <c r="I10">
        <v>54</v>
      </c>
    </row>
    <row r="11" spans="1:9" x14ac:dyDescent="0.3">
      <c r="A11" s="125" t="s">
        <v>106</v>
      </c>
      <c r="B11">
        <v>1</v>
      </c>
      <c r="C11">
        <v>9</v>
      </c>
      <c r="D11">
        <v>6</v>
      </c>
      <c r="E11">
        <v>8</v>
      </c>
      <c r="F11">
        <v>14</v>
      </c>
      <c r="G11">
        <v>1</v>
      </c>
      <c r="H11">
        <v>16</v>
      </c>
      <c r="I11">
        <v>55</v>
      </c>
    </row>
    <row r="12" spans="1:9" x14ac:dyDescent="0.3">
      <c r="A12" s="126" t="s">
        <v>5959</v>
      </c>
      <c r="C12">
        <v>3</v>
      </c>
      <c r="D12">
        <v>1</v>
      </c>
      <c r="E12">
        <v>6</v>
      </c>
      <c r="F12">
        <v>3</v>
      </c>
      <c r="G12">
        <v>1</v>
      </c>
      <c r="H12">
        <v>1</v>
      </c>
      <c r="I12">
        <v>15</v>
      </c>
    </row>
    <row r="13" spans="1:9" x14ac:dyDescent="0.3">
      <c r="A13" s="126" t="s">
        <v>5960</v>
      </c>
      <c r="C13">
        <v>1</v>
      </c>
      <c r="H13">
        <v>4</v>
      </c>
      <c r="I13">
        <v>5</v>
      </c>
    </row>
    <row r="14" spans="1:9" x14ac:dyDescent="0.3">
      <c r="A14" s="126" t="s">
        <v>5961</v>
      </c>
      <c r="C14">
        <v>2</v>
      </c>
      <c r="D14">
        <v>1</v>
      </c>
      <c r="F14">
        <v>4</v>
      </c>
      <c r="H14">
        <v>2</v>
      </c>
      <c r="I14">
        <v>9</v>
      </c>
    </row>
    <row r="15" spans="1:9" x14ac:dyDescent="0.3">
      <c r="A15" s="126" t="s">
        <v>5962</v>
      </c>
      <c r="B15">
        <v>1</v>
      </c>
      <c r="D15">
        <v>1</v>
      </c>
      <c r="H15">
        <v>1</v>
      </c>
      <c r="I15">
        <v>3</v>
      </c>
    </row>
    <row r="16" spans="1:9" x14ac:dyDescent="0.3">
      <c r="A16" s="126" t="s">
        <v>5968</v>
      </c>
      <c r="C16">
        <v>1</v>
      </c>
      <c r="D16">
        <v>2</v>
      </c>
      <c r="E16">
        <v>2</v>
      </c>
      <c r="F16">
        <v>1</v>
      </c>
      <c r="H16">
        <v>6</v>
      </c>
      <c r="I16">
        <v>12</v>
      </c>
    </row>
    <row r="17" spans="1:11" x14ac:dyDescent="0.3">
      <c r="A17" s="126" t="s">
        <v>5969</v>
      </c>
      <c r="F17">
        <v>3</v>
      </c>
      <c r="I17">
        <v>3</v>
      </c>
    </row>
    <row r="18" spans="1:11" x14ac:dyDescent="0.3">
      <c r="A18" s="126" t="s">
        <v>5970</v>
      </c>
      <c r="C18">
        <v>2</v>
      </c>
      <c r="D18">
        <v>1</v>
      </c>
      <c r="F18">
        <v>3</v>
      </c>
      <c r="H18">
        <v>2</v>
      </c>
      <c r="I18">
        <v>8</v>
      </c>
    </row>
    <row r="19" spans="1:11" x14ac:dyDescent="0.3">
      <c r="A19" s="125" t="s">
        <v>5964</v>
      </c>
      <c r="B19">
        <v>124</v>
      </c>
      <c r="C19">
        <v>306</v>
      </c>
      <c r="D19">
        <v>142</v>
      </c>
      <c r="E19">
        <v>282</v>
      </c>
      <c r="F19">
        <v>268</v>
      </c>
      <c r="G19">
        <v>12</v>
      </c>
      <c r="H19">
        <v>43</v>
      </c>
      <c r="I19">
        <v>1177</v>
      </c>
    </row>
    <row r="22" spans="1:11" ht="43.2" x14ac:dyDescent="0.3">
      <c r="A22" s="157" t="s">
        <v>6234</v>
      </c>
      <c r="B22" t="s">
        <v>5963</v>
      </c>
    </row>
    <row r="23" spans="1:11" ht="28.8" x14ac:dyDescent="0.3">
      <c r="A23" t="s">
        <v>5966</v>
      </c>
      <c r="B23" s="148" t="s">
        <v>5947</v>
      </c>
      <c r="C23" s="148" t="s">
        <v>5948</v>
      </c>
      <c r="D23" s="148" t="s">
        <v>5949</v>
      </c>
      <c r="E23" s="148" t="s">
        <v>5950</v>
      </c>
      <c r="F23" s="148" t="s">
        <v>5951</v>
      </c>
      <c r="G23" s="148" t="s">
        <v>5952</v>
      </c>
      <c r="H23" s="157" t="s">
        <v>6202</v>
      </c>
      <c r="J23" s="172" t="s">
        <v>5953</v>
      </c>
      <c r="K23" s="172" t="s">
        <v>5964</v>
      </c>
    </row>
    <row r="24" spans="1:11" x14ac:dyDescent="0.3">
      <c r="J24" s="172"/>
      <c r="K24" s="172"/>
    </row>
    <row r="25" spans="1:11" x14ac:dyDescent="0.3">
      <c r="A25" s="154" t="s">
        <v>5954</v>
      </c>
      <c r="B25" s="154">
        <v>58</v>
      </c>
      <c r="C25" s="154">
        <v>105</v>
      </c>
      <c r="D25" s="154">
        <v>45</v>
      </c>
      <c r="E25" s="154">
        <v>59</v>
      </c>
      <c r="F25" s="154">
        <v>45</v>
      </c>
      <c r="G25" s="154">
        <v>5</v>
      </c>
      <c r="H25" s="154">
        <f>K25-J25</f>
        <v>317</v>
      </c>
      <c r="J25" s="172">
        <v>5</v>
      </c>
      <c r="K25" s="172">
        <v>322</v>
      </c>
    </row>
    <row r="26" spans="1:11" x14ac:dyDescent="0.3">
      <c r="A26" s="154"/>
      <c r="B26" s="155">
        <f>B25/$H$25</f>
        <v>0.18296529968454259</v>
      </c>
      <c r="C26" s="155">
        <f t="shared" ref="C26:G26" si="0">C25/$H$25</f>
        <v>0.33123028391167192</v>
      </c>
      <c r="D26" s="155">
        <f t="shared" si="0"/>
        <v>0.14195583596214512</v>
      </c>
      <c r="E26" s="155">
        <f t="shared" si="0"/>
        <v>0.18611987381703471</v>
      </c>
      <c r="F26" s="155">
        <f t="shared" si="0"/>
        <v>0.14195583596214512</v>
      </c>
      <c r="G26" s="155">
        <f t="shared" si="0"/>
        <v>1.5772870662460567E-2</v>
      </c>
      <c r="H26" s="154"/>
      <c r="J26" s="172"/>
      <c r="K26" s="172"/>
    </row>
    <row r="27" spans="1:11" x14ac:dyDescent="0.3">
      <c r="A27" t="s">
        <v>5955</v>
      </c>
      <c r="B27">
        <v>40</v>
      </c>
      <c r="C27">
        <v>107</v>
      </c>
      <c r="D27">
        <v>54</v>
      </c>
      <c r="E27">
        <v>103</v>
      </c>
      <c r="F27">
        <v>67</v>
      </c>
      <c r="G27">
        <v>4</v>
      </c>
      <c r="H27">
        <f>K27-J27</f>
        <v>375</v>
      </c>
      <c r="J27" s="172">
        <v>11</v>
      </c>
      <c r="K27" s="172">
        <v>386</v>
      </c>
    </row>
    <row r="28" spans="1:11" x14ac:dyDescent="0.3">
      <c r="B28" s="127">
        <f>B27/$H$27</f>
        <v>0.10666666666666667</v>
      </c>
      <c r="C28" s="127">
        <f t="shared" ref="C28:G28" si="1">C27/$H$27</f>
        <v>0.28533333333333333</v>
      </c>
      <c r="D28" s="127">
        <f t="shared" si="1"/>
        <v>0.14399999999999999</v>
      </c>
      <c r="E28" s="127">
        <f t="shared" si="1"/>
        <v>0.27466666666666667</v>
      </c>
      <c r="F28" s="127">
        <f t="shared" si="1"/>
        <v>0.17866666666666667</v>
      </c>
      <c r="G28" s="127">
        <f t="shared" si="1"/>
        <v>1.0666666666666666E-2</v>
      </c>
      <c r="J28" s="172"/>
      <c r="K28" s="172"/>
    </row>
    <row r="29" spans="1:11" x14ac:dyDescent="0.3">
      <c r="A29" s="154" t="s">
        <v>5956</v>
      </c>
      <c r="B29" s="154">
        <v>17</v>
      </c>
      <c r="C29" s="154">
        <v>58</v>
      </c>
      <c r="D29" s="154">
        <v>28</v>
      </c>
      <c r="E29" s="154">
        <v>91</v>
      </c>
      <c r="F29" s="154">
        <v>120</v>
      </c>
      <c r="G29" s="154">
        <v>1</v>
      </c>
      <c r="H29" s="154">
        <f>K29-J29</f>
        <v>315</v>
      </c>
      <c r="J29" s="172">
        <v>7</v>
      </c>
      <c r="K29" s="172">
        <v>322</v>
      </c>
    </row>
    <row r="30" spans="1:11" x14ac:dyDescent="0.3">
      <c r="A30" s="154"/>
      <c r="B30" s="155">
        <f>B29/$H$29</f>
        <v>5.3968253968253971E-2</v>
      </c>
      <c r="C30" s="155">
        <f t="shared" ref="C30:G30" si="2">C29/$H$29</f>
        <v>0.18412698412698414</v>
      </c>
      <c r="D30" s="155">
        <f t="shared" si="2"/>
        <v>8.8888888888888892E-2</v>
      </c>
      <c r="E30" s="155">
        <f t="shared" si="2"/>
        <v>0.28888888888888886</v>
      </c>
      <c r="F30" s="155">
        <f t="shared" si="2"/>
        <v>0.38095238095238093</v>
      </c>
      <c r="G30" s="155">
        <f t="shared" si="2"/>
        <v>3.1746031746031746E-3</v>
      </c>
      <c r="H30" s="154"/>
      <c r="J30" s="172"/>
      <c r="K30" s="172"/>
    </row>
    <row r="31" spans="1:11" x14ac:dyDescent="0.3">
      <c r="A31" t="s">
        <v>5957</v>
      </c>
      <c r="B31">
        <v>4</v>
      </c>
      <c r="C31">
        <v>13</v>
      </c>
      <c r="D31">
        <v>3</v>
      </c>
      <c r="E31">
        <v>12</v>
      </c>
      <c r="F31">
        <v>6</v>
      </c>
      <c r="H31">
        <f>K31-J31</f>
        <v>38</v>
      </c>
      <c r="J31" s="172"/>
      <c r="K31" s="172">
        <v>38</v>
      </c>
    </row>
    <row r="32" spans="1:11" x14ac:dyDescent="0.3">
      <c r="B32" s="127">
        <f>B31/$H$31</f>
        <v>0.10526315789473684</v>
      </c>
      <c r="C32" s="127">
        <f t="shared" ref="C32:G32" si="3">C31/$H$31</f>
        <v>0.34210526315789475</v>
      </c>
      <c r="D32" s="127">
        <f t="shared" si="3"/>
        <v>7.8947368421052627E-2</v>
      </c>
      <c r="E32" s="127">
        <f t="shared" si="3"/>
        <v>0.31578947368421051</v>
      </c>
      <c r="F32" s="127">
        <f t="shared" si="3"/>
        <v>0.15789473684210525</v>
      </c>
      <c r="G32" s="127">
        <f t="shared" si="3"/>
        <v>0</v>
      </c>
      <c r="J32" s="172"/>
      <c r="K32" s="172"/>
    </row>
    <row r="33" spans="1:11" x14ac:dyDescent="0.3">
      <c r="A33" s="154" t="s">
        <v>5958</v>
      </c>
      <c r="B33" s="154">
        <v>4</v>
      </c>
      <c r="C33" s="154">
        <v>14</v>
      </c>
      <c r="D33" s="154">
        <v>6</v>
      </c>
      <c r="E33" s="154">
        <v>9</v>
      </c>
      <c r="F33" s="154">
        <v>16</v>
      </c>
      <c r="G33" s="154">
        <v>1</v>
      </c>
      <c r="H33" s="154">
        <f>K33-J33</f>
        <v>50</v>
      </c>
      <c r="J33" s="172">
        <v>4</v>
      </c>
      <c r="K33" s="172">
        <v>54</v>
      </c>
    </row>
    <row r="34" spans="1:11" x14ac:dyDescent="0.3">
      <c r="A34" s="154"/>
      <c r="B34" s="155">
        <f>B33/$H$33</f>
        <v>0.08</v>
      </c>
      <c r="C34" s="155">
        <f t="shared" ref="C34:G34" si="4">C33/$H$33</f>
        <v>0.28000000000000003</v>
      </c>
      <c r="D34" s="155">
        <f t="shared" si="4"/>
        <v>0.12</v>
      </c>
      <c r="E34" s="155">
        <f t="shared" si="4"/>
        <v>0.18</v>
      </c>
      <c r="F34" s="155">
        <f t="shared" si="4"/>
        <v>0.32</v>
      </c>
      <c r="G34" s="155">
        <f t="shared" si="4"/>
        <v>0.02</v>
      </c>
      <c r="H34" s="154"/>
      <c r="J34" s="172"/>
      <c r="K34" s="172"/>
    </row>
    <row r="35" spans="1:11" x14ac:dyDescent="0.3">
      <c r="A35" s="94" t="s">
        <v>126</v>
      </c>
      <c r="B35" s="94">
        <v>123</v>
      </c>
      <c r="C35" s="94">
        <v>297</v>
      </c>
      <c r="D35" s="94">
        <v>136</v>
      </c>
      <c r="E35" s="94">
        <v>274</v>
      </c>
      <c r="F35" s="94">
        <v>254</v>
      </c>
      <c r="G35" s="94">
        <v>11</v>
      </c>
      <c r="H35" s="94">
        <f>K35-J35</f>
        <v>1095</v>
      </c>
      <c r="J35" s="172">
        <v>27</v>
      </c>
      <c r="K35" s="172">
        <v>1122</v>
      </c>
    </row>
    <row r="36" spans="1:11" x14ac:dyDescent="0.3">
      <c r="A36" s="94"/>
      <c r="B36" s="129">
        <f>B35/$H$35</f>
        <v>0.11232876712328767</v>
      </c>
      <c r="C36" s="129">
        <f t="shared" ref="C36:G36" si="5">C35/$H$35</f>
        <v>0.27123287671232876</v>
      </c>
      <c r="D36" s="129">
        <f t="shared" si="5"/>
        <v>0.12420091324200913</v>
      </c>
      <c r="E36" s="129">
        <f t="shared" si="5"/>
        <v>0.25022831050228311</v>
      </c>
      <c r="F36" s="129">
        <f t="shared" si="5"/>
        <v>0.23196347031963471</v>
      </c>
      <c r="G36" s="129">
        <f t="shared" si="5"/>
        <v>1.0045662100456621E-2</v>
      </c>
      <c r="H36" s="94"/>
      <c r="J36" s="128"/>
      <c r="K36" s="128"/>
    </row>
    <row r="37" spans="1:11" x14ac:dyDescent="0.3">
      <c r="J37" s="128"/>
      <c r="K37" s="128"/>
    </row>
    <row r="38" spans="1:11" x14ac:dyDescent="0.3">
      <c r="A38" t="s">
        <v>5959</v>
      </c>
      <c r="C38">
        <v>3</v>
      </c>
      <c r="D38">
        <v>1</v>
      </c>
      <c r="E38">
        <v>6</v>
      </c>
      <c r="F38">
        <v>3</v>
      </c>
      <c r="G38">
        <v>1</v>
      </c>
      <c r="H38">
        <f t="shared" ref="H38:H45" si="6">K38-J38</f>
        <v>14</v>
      </c>
      <c r="J38" s="172">
        <v>1</v>
      </c>
      <c r="K38" s="172">
        <v>15</v>
      </c>
    </row>
    <row r="39" spans="1:11" x14ac:dyDescent="0.3">
      <c r="A39" t="s">
        <v>5960</v>
      </c>
      <c r="C39">
        <v>1</v>
      </c>
      <c r="H39">
        <f t="shared" si="6"/>
        <v>1</v>
      </c>
      <c r="J39" s="172">
        <v>4</v>
      </c>
      <c r="K39" s="172">
        <v>5</v>
      </c>
    </row>
    <row r="40" spans="1:11" x14ac:dyDescent="0.3">
      <c r="A40" t="s">
        <v>5961</v>
      </c>
      <c r="C40">
        <v>2</v>
      </c>
      <c r="D40">
        <v>1</v>
      </c>
      <c r="F40">
        <v>4</v>
      </c>
      <c r="H40">
        <f t="shared" si="6"/>
        <v>7</v>
      </c>
      <c r="J40" s="172">
        <v>2</v>
      </c>
      <c r="K40" s="172">
        <v>9</v>
      </c>
    </row>
    <row r="41" spans="1:11" x14ac:dyDescent="0.3">
      <c r="A41" t="s">
        <v>5962</v>
      </c>
      <c r="B41">
        <v>1</v>
      </c>
      <c r="D41">
        <v>1</v>
      </c>
      <c r="H41">
        <f t="shared" si="6"/>
        <v>2</v>
      </c>
      <c r="J41" s="172">
        <v>1</v>
      </c>
      <c r="K41" s="172">
        <v>3</v>
      </c>
    </row>
    <row r="42" spans="1:11" x14ac:dyDescent="0.3">
      <c r="A42" t="s">
        <v>5968</v>
      </c>
      <c r="C42">
        <v>1</v>
      </c>
      <c r="D42">
        <v>2</v>
      </c>
      <c r="E42">
        <v>2</v>
      </c>
      <c r="F42">
        <v>1</v>
      </c>
      <c r="H42">
        <f t="shared" si="6"/>
        <v>6</v>
      </c>
      <c r="J42" s="172">
        <v>6</v>
      </c>
      <c r="K42" s="172">
        <v>12</v>
      </c>
    </row>
    <row r="43" spans="1:11" x14ac:dyDescent="0.3">
      <c r="A43" t="s">
        <v>5969</v>
      </c>
      <c r="F43">
        <v>3</v>
      </c>
      <c r="H43">
        <f t="shared" si="6"/>
        <v>3</v>
      </c>
      <c r="J43" s="172"/>
      <c r="K43" s="172">
        <v>3</v>
      </c>
    </row>
    <row r="44" spans="1:11" x14ac:dyDescent="0.3">
      <c r="A44" t="s">
        <v>5970</v>
      </c>
      <c r="C44">
        <v>2</v>
      </c>
      <c r="D44">
        <v>1</v>
      </c>
      <c r="F44">
        <v>3</v>
      </c>
      <c r="H44">
        <f t="shared" si="6"/>
        <v>6</v>
      </c>
      <c r="J44" s="172">
        <v>2</v>
      </c>
      <c r="K44" s="172">
        <v>8</v>
      </c>
    </row>
    <row r="45" spans="1:11" x14ac:dyDescent="0.3">
      <c r="A45" s="94" t="s">
        <v>106</v>
      </c>
      <c r="B45" s="94">
        <v>1</v>
      </c>
      <c r="C45" s="94">
        <v>9</v>
      </c>
      <c r="D45" s="94">
        <v>6</v>
      </c>
      <c r="E45" s="94">
        <v>8</v>
      </c>
      <c r="F45" s="94">
        <v>14</v>
      </c>
      <c r="G45" s="94">
        <v>1</v>
      </c>
      <c r="H45" s="94">
        <f t="shared" si="6"/>
        <v>39</v>
      </c>
      <c r="J45" s="172">
        <v>16</v>
      </c>
      <c r="K45" s="172">
        <v>55</v>
      </c>
    </row>
    <row r="46" spans="1:11" x14ac:dyDescent="0.3">
      <c r="A46" s="94"/>
      <c r="B46" s="129">
        <f>B45/$H$45</f>
        <v>2.564102564102564E-2</v>
      </c>
      <c r="C46" s="129">
        <f t="shared" ref="C46:G46" si="7">C45/$H$45</f>
        <v>0.23076923076923078</v>
      </c>
      <c r="D46" s="129">
        <f t="shared" si="7"/>
        <v>0.15384615384615385</v>
      </c>
      <c r="E46" s="129">
        <f t="shared" si="7"/>
        <v>0.20512820512820512</v>
      </c>
      <c r="F46" s="129">
        <f t="shared" si="7"/>
        <v>0.35897435897435898</v>
      </c>
      <c r="G46" s="129">
        <f t="shared" si="7"/>
        <v>2.564102564102564E-2</v>
      </c>
      <c r="H46" s="94"/>
      <c r="J46" s="128"/>
      <c r="K46" s="128"/>
    </row>
    <row r="47" spans="1:11" x14ac:dyDescent="0.3">
      <c r="A47" s="94"/>
      <c r="B47" s="129"/>
      <c r="C47" s="129"/>
      <c r="D47" s="129"/>
      <c r="E47" s="129"/>
      <c r="F47" s="129"/>
      <c r="G47" s="129"/>
      <c r="H47" s="94"/>
      <c r="J47" s="128"/>
      <c r="K47" s="128"/>
    </row>
    <row r="48" spans="1:11" x14ac:dyDescent="0.3">
      <c r="A48" s="172" t="s">
        <v>5964</v>
      </c>
      <c r="B48" s="172">
        <v>124</v>
      </c>
      <c r="C48" s="172">
        <v>306</v>
      </c>
      <c r="D48" s="172">
        <v>142</v>
      </c>
      <c r="E48" s="172">
        <v>282</v>
      </c>
      <c r="F48" s="172">
        <v>268</v>
      </c>
      <c r="G48" s="172">
        <v>12</v>
      </c>
      <c r="H48" s="172">
        <f>K48-J48</f>
        <v>1134</v>
      </c>
      <c r="I48" s="172"/>
      <c r="J48" s="172">
        <v>43</v>
      </c>
      <c r="K48" s="172">
        <v>1177</v>
      </c>
    </row>
    <row r="49" spans="1:10" x14ac:dyDescent="0.3">
      <c r="I49" s="128"/>
      <c r="J49" s="128"/>
    </row>
    <row r="51" spans="1:10" ht="28.8" x14ac:dyDescent="0.3">
      <c r="A51" s="94" t="s">
        <v>6201</v>
      </c>
      <c r="B51" s="173" t="s">
        <v>6090</v>
      </c>
      <c r="C51" s="173" t="s">
        <v>6091</v>
      </c>
      <c r="D51" s="173" t="s">
        <v>6092</v>
      </c>
      <c r="E51" s="173" t="s">
        <v>6093</v>
      </c>
      <c r="F51" s="173" t="s">
        <v>6094</v>
      </c>
      <c r="G51" s="173" t="s">
        <v>134</v>
      </c>
    </row>
    <row r="52" spans="1:10" x14ac:dyDescent="0.3">
      <c r="A52" s="111" t="s">
        <v>5058</v>
      </c>
      <c r="B52" s="158">
        <v>0.08</v>
      </c>
      <c r="C52" s="158">
        <v>0.28000000000000003</v>
      </c>
      <c r="D52" s="158">
        <v>0.12</v>
      </c>
      <c r="E52" s="158">
        <v>0.18</v>
      </c>
      <c r="F52" s="158">
        <v>0.32</v>
      </c>
      <c r="G52" s="158">
        <v>0.02</v>
      </c>
    </row>
    <row r="53" spans="1:10" x14ac:dyDescent="0.3">
      <c r="A53" s="111" t="s">
        <v>4981</v>
      </c>
      <c r="B53" s="158">
        <v>0.10526315789473684</v>
      </c>
      <c r="C53" s="158">
        <v>0.34210526315789475</v>
      </c>
      <c r="D53" s="158">
        <v>7.8947368421052627E-2</v>
      </c>
      <c r="E53" s="158">
        <v>0.31578947368421051</v>
      </c>
      <c r="F53" s="158">
        <v>0.15789473684210525</v>
      </c>
      <c r="G53" s="158">
        <v>0</v>
      </c>
    </row>
    <row r="54" spans="1:10" x14ac:dyDescent="0.3">
      <c r="A54" s="111" t="s">
        <v>3439</v>
      </c>
      <c r="B54" s="158">
        <v>5.3968253968253971E-2</v>
      </c>
      <c r="C54" s="158">
        <v>0.18412698412698414</v>
      </c>
      <c r="D54" s="158">
        <v>8.8888888888888892E-2</v>
      </c>
      <c r="E54" s="158">
        <v>0.28888888888888886</v>
      </c>
      <c r="F54" s="158">
        <v>0.38095238095238093</v>
      </c>
      <c r="G54" s="158">
        <v>3.1746031746031746E-3</v>
      </c>
    </row>
    <row r="55" spans="1:10" x14ac:dyDescent="0.3">
      <c r="A55" s="111" t="s">
        <v>1741</v>
      </c>
      <c r="B55" s="158">
        <v>0.10666666666666667</v>
      </c>
      <c r="C55" s="158">
        <v>0.28533333333333333</v>
      </c>
      <c r="D55" s="158">
        <v>0.14399999999999999</v>
      </c>
      <c r="E55" s="158">
        <v>0.27466666666666667</v>
      </c>
      <c r="F55" s="158">
        <v>0.17866666666666667</v>
      </c>
      <c r="G55" s="158">
        <v>1.0666666666666666E-2</v>
      </c>
    </row>
    <row r="56" spans="1:10" x14ac:dyDescent="0.3">
      <c r="A56" s="111" t="s">
        <v>127</v>
      </c>
      <c r="B56" s="158">
        <v>0.18296529968454259</v>
      </c>
      <c r="C56" s="158">
        <v>0.33123028391167192</v>
      </c>
      <c r="D56" s="158">
        <v>0.14195583596214512</v>
      </c>
      <c r="E56" s="158">
        <v>0.18611987381703471</v>
      </c>
      <c r="F56" s="158">
        <v>0.14195583596214512</v>
      </c>
      <c r="G56" s="158">
        <v>1.5772870662460567E-2</v>
      </c>
    </row>
  </sheetData>
  <pageMargins left="0.7" right="0.7" top="0.75" bottom="0.75" header="0.3" footer="0.3"/>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B90CB-DBB5-4DC4-AD2D-B5E5D0EF6F06}">
  <dimension ref="A3:K57"/>
  <sheetViews>
    <sheetView topLeftCell="A51" workbookViewId="0">
      <selection activeCell="A52" sqref="A52"/>
    </sheetView>
  </sheetViews>
  <sheetFormatPr defaultRowHeight="14.4" x14ac:dyDescent="0.3"/>
  <cols>
    <col min="1" max="1" width="60.6640625" customWidth="1"/>
    <col min="2" max="11" width="10.6640625" customWidth="1"/>
  </cols>
  <sheetData>
    <row r="3" spans="1:9" x14ac:dyDescent="0.3">
      <c r="A3" s="124" t="s">
        <v>6024</v>
      </c>
      <c r="B3" s="124" t="s">
        <v>5963</v>
      </c>
    </row>
    <row r="4" spans="1:9" x14ac:dyDescent="0.3">
      <c r="A4" s="124" t="s">
        <v>5966</v>
      </c>
      <c r="B4" t="s">
        <v>5947</v>
      </c>
      <c r="C4" t="s">
        <v>5948</v>
      </c>
      <c r="D4" t="s">
        <v>5949</v>
      </c>
      <c r="E4" t="s">
        <v>5950</v>
      </c>
      <c r="F4" t="s">
        <v>5951</v>
      </c>
      <c r="G4" t="s">
        <v>5952</v>
      </c>
      <c r="H4" t="s">
        <v>5953</v>
      </c>
      <c r="I4" t="s">
        <v>5964</v>
      </c>
    </row>
    <row r="5" spans="1:9" x14ac:dyDescent="0.3">
      <c r="A5" s="125" t="s">
        <v>126</v>
      </c>
      <c r="B5">
        <v>453</v>
      </c>
      <c r="C5">
        <v>387</v>
      </c>
      <c r="D5">
        <v>136</v>
      </c>
      <c r="E5">
        <v>80</v>
      </c>
      <c r="F5">
        <v>25</v>
      </c>
      <c r="G5">
        <v>14</v>
      </c>
      <c r="H5">
        <v>27</v>
      </c>
      <c r="I5">
        <v>1122</v>
      </c>
    </row>
    <row r="6" spans="1:9" x14ac:dyDescent="0.3">
      <c r="A6" s="126" t="s">
        <v>5954</v>
      </c>
      <c r="B6">
        <v>86</v>
      </c>
      <c r="C6">
        <v>117</v>
      </c>
      <c r="D6">
        <v>64</v>
      </c>
      <c r="E6">
        <v>32</v>
      </c>
      <c r="F6">
        <v>9</v>
      </c>
      <c r="G6">
        <v>8</v>
      </c>
      <c r="H6">
        <v>6</v>
      </c>
      <c r="I6">
        <v>322</v>
      </c>
    </row>
    <row r="7" spans="1:9" x14ac:dyDescent="0.3">
      <c r="A7" s="126" t="s">
        <v>5955</v>
      </c>
      <c r="B7">
        <v>168</v>
      </c>
      <c r="C7">
        <v>137</v>
      </c>
      <c r="D7">
        <v>40</v>
      </c>
      <c r="E7">
        <v>25</v>
      </c>
      <c r="F7">
        <v>4</v>
      </c>
      <c r="G7">
        <v>3</v>
      </c>
      <c r="H7">
        <v>9</v>
      </c>
      <c r="I7">
        <v>386</v>
      </c>
    </row>
    <row r="8" spans="1:9" x14ac:dyDescent="0.3">
      <c r="A8" s="126" t="s">
        <v>5956</v>
      </c>
      <c r="B8">
        <v>166</v>
      </c>
      <c r="C8">
        <v>98</v>
      </c>
      <c r="D8">
        <v>21</v>
      </c>
      <c r="E8">
        <v>18</v>
      </c>
      <c r="F8">
        <v>9</v>
      </c>
      <c r="G8">
        <v>2</v>
      </c>
      <c r="H8">
        <v>8</v>
      </c>
      <c r="I8">
        <v>322</v>
      </c>
    </row>
    <row r="9" spans="1:9" x14ac:dyDescent="0.3">
      <c r="A9" s="126" t="s">
        <v>5957</v>
      </c>
      <c r="B9">
        <v>17</v>
      </c>
      <c r="C9">
        <v>12</v>
      </c>
      <c r="D9">
        <v>5</v>
      </c>
      <c r="E9">
        <v>3</v>
      </c>
      <c r="G9">
        <v>1</v>
      </c>
      <c r="I9">
        <v>38</v>
      </c>
    </row>
    <row r="10" spans="1:9" x14ac:dyDescent="0.3">
      <c r="A10" s="126" t="s">
        <v>5958</v>
      </c>
      <c r="B10">
        <v>16</v>
      </c>
      <c r="C10">
        <v>23</v>
      </c>
      <c r="D10">
        <v>6</v>
      </c>
      <c r="E10">
        <v>2</v>
      </c>
      <c r="F10">
        <v>3</v>
      </c>
      <c r="H10">
        <v>4</v>
      </c>
      <c r="I10">
        <v>54</v>
      </c>
    </row>
    <row r="11" spans="1:9" x14ac:dyDescent="0.3">
      <c r="A11" s="125" t="s">
        <v>106</v>
      </c>
      <c r="B11">
        <v>22</v>
      </c>
      <c r="C11">
        <v>8</v>
      </c>
      <c r="D11">
        <v>5</v>
      </c>
      <c r="E11">
        <v>4</v>
      </c>
      <c r="H11">
        <v>16</v>
      </c>
      <c r="I11">
        <v>55</v>
      </c>
    </row>
    <row r="12" spans="1:9" x14ac:dyDescent="0.3">
      <c r="A12" s="126" t="s">
        <v>5959</v>
      </c>
      <c r="B12">
        <v>6</v>
      </c>
      <c r="C12">
        <v>5</v>
      </c>
      <c r="D12">
        <v>2</v>
      </c>
      <c r="E12">
        <v>1</v>
      </c>
      <c r="H12">
        <v>1</v>
      </c>
      <c r="I12">
        <v>15</v>
      </c>
    </row>
    <row r="13" spans="1:9" x14ac:dyDescent="0.3">
      <c r="A13" s="126" t="s">
        <v>5960</v>
      </c>
      <c r="E13">
        <v>1</v>
      </c>
      <c r="H13">
        <v>4</v>
      </c>
      <c r="I13">
        <v>5</v>
      </c>
    </row>
    <row r="14" spans="1:9" x14ac:dyDescent="0.3">
      <c r="A14" s="126" t="s">
        <v>5961</v>
      </c>
      <c r="B14">
        <v>5</v>
      </c>
      <c r="C14">
        <v>1</v>
      </c>
      <c r="D14">
        <v>1</v>
      </c>
      <c r="H14">
        <v>2</v>
      </c>
      <c r="I14">
        <v>9</v>
      </c>
    </row>
    <row r="15" spans="1:9" x14ac:dyDescent="0.3">
      <c r="A15" s="126" t="s">
        <v>5962</v>
      </c>
      <c r="C15">
        <v>1</v>
      </c>
      <c r="D15">
        <v>1</v>
      </c>
      <c r="H15">
        <v>1</v>
      </c>
      <c r="I15">
        <v>3</v>
      </c>
    </row>
    <row r="16" spans="1:9" x14ac:dyDescent="0.3">
      <c r="A16" s="126" t="s">
        <v>5968</v>
      </c>
      <c r="B16">
        <v>5</v>
      </c>
      <c r="E16">
        <v>1</v>
      </c>
      <c r="H16">
        <v>6</v>
      </c>
      <c r="I16">
        <v>12</v>
      </c>
    </row>
    <row r="17" spans="1:11" x14ac:dyDescent="0.3">
      <c r="A17" s="126" t="s">
        <v>5969</v>
      </c>
      <c r="B17">
        <v>3</v>
      </c>
      <c r="I17">
        <v>3</v>
      </c>
    </row>
    <row r="18" spans="1:11" x14ac:dyDescent="0.3">
      <c r="A18" s="126" t="s">
        <v>5970</v>
      </c>
      <c r="B18">
        <v>3</v>
      </c>
      <c r="C18">
        <v>1</v>
      </c>
      <c r="D18">
        <v>1</v>
      </c>
      <c r="E18">
        <v>1</v>
      </c>
      <c r="H18">
        <v>2</v>
      </c>
      <c r="I18">
        <v>8</v>
      </c>
    </row>
    <row r="19" spans="1:11" x14ac:dyDescent="0.3">
      <c r="A19" s="125" t="s">
        <v>5964</v>
      </c>
      <c r="B19">
        <v>475</v>
      </c>
      <c r="C19">
        <v>395</v>
      </c>
      <c r="D19">
        <v>141</v>
      </c>
      <c r="E19">
        <v>84</v>
      </c>
      <c r="F19">
        <v>25</v>
      </c>
      <c r="G19">
        <v>14</v>
      </c>
      <c r="H19">
        <v>43</v>
      </c>
      <c r="I19">
        <v>1177</v>
      </c>
    </row>
    <row r="22" spans="1:11" ht="28.8" x14ac:dyDescent="0.3">
      <c r="A22" s="157" t="s">
        <v>6235</v>
      </c>
      <c r="B22" t="s">
        <v>5963</v>
      </c>
    </row>
    <row r="23" spans="1:11" x14ac:dyDescent="0.3">
      <c r="A23" t="s">
        <v>5966</v>
      </c>
      <c r="B23" t="s">
        <v>5947</v>
      </c>
      <c r="C23" t="s">
        <v>5948</v>
      </c>
      <c r="D23" t="s">
        <v>5949</v>
      </c>
      <c r="E23" t="s">
        <v>5950</v>
      </c>
      <c r="F23" t="s">
        <v>5951</v>
      </c>
      <c r="G23" t="s">
        <v>5952</v>
      </c>
      <c r="J23" s="172" t="s">
        <v>5953</v>
      </c>
      <c r="K23" s="172" t="s">
        <v>5964</v>
      </c>
    </row>
    <row r="24" spans="1:11" x14ac:dyDescent="0.3">
      <c r="J24" s="172"/>
      <c r="K24" s="172"/>
    </row>
    <row r="25" spans="1:11" x14ac:dyDescent="0.3">
      <c r="A25" s="154" t="s">
        <v>5954</v>
      </c>
      <c r="B25" s="154">
        <v>86</v>
      </c>
      <c r="C25" s="154">
        <v>117</v>
      </c>
      <c r="D25" s="154">
        <v>64</v>
      </c>
      <c r="E25" s="154">
        <v>32</v>
      </c>
      <c r="F25" s="154">
        <v>9</v>
      </c>
      <c r="G25" s="154">
        <v>8</v>
      </c>
      <c r="H25" s="154">
        <f>K25-J25</f>
        <v>316</v>
      </c>
      <c r="J25" s="172">
        <v>6</v>
      </c>
      <c r="K25" s="172">
        <v>322</v>
      </c>
    </row>
    <row r="26" spans="1:11" x14ac:dyDescent="0.3">
      <c r="A26" s="154"/>
      <c r="B26" s="155">
        <f>B25/$H$25</f>
        <v>0.27215189873417722</v>
      </c>
      <c r="C26" s="155">
        <f t="shared" ref="C26:G26" si="0">C25/$H$25</f>
        <v>0.370253164556962</v>
      </c>
      <c r="D26" s="155">
        <f t="shared" si="0"/>
        <v>0.20253164556962025</v>
      </c>
      <c r="E26" s="155">
        <f t="shared" si="0"/>
        <v>0.10126582278481013</v>
      </c>
      <c r="F26" s="155">
        <f t="shared" si="0"/>
        <v>2.8481012658227847E-2</v>
      </c>
      <c r="G26" s="155">
        <f t="shared" si="0"/>
        <v>2.5316455696202531E-2</v>
      </c>
      <c r="H26" s="154"/>
      <c r="J26" s="172"/>
      <c r="K26" s="172"/>
    </row>
    <row r="27" spans="1:11" x14ac:dyDescent="0.3">
      <c r="A27" t="s">
        <v>5955</v>
      </c>
      <c r="B27">
        <v>168</v>
      </c>
      <c r="C27">
        <v>137</v>
      </c>
      <c r="D27">
        <v>40</v>
      </c>
      <c r="E27">
        <v>25</v>
      </c>
      <c r="F27">
        <v>4</v>
      </c>
      <c r="G27">
        <v>3</v>
      </c>
      <c r="H27">
        <f>K27-J27</f>
        <v>377</v>
      </c>
      <c r="J27" s="172">
        <v>9</v>
      </c>
      <c r="K27" s="172">
        <v>386</v>
      </c>
    </row>
    <row r="28" spans="1:11" x14ac:dyDescent="0.3">
      <c r="B28" s="127">
        <f>B27/$H$27</f>
        <v>0.44562334217506633</v>
      </c>
      <c r="C28" s="127">
        <f t="shared" ref="C28:G28" si="1">C27/$H$27</f>
        <v>0.36339522546419101</v>
      </c>
      <c r="D28" s="127">
        <f t="shared" si="1"/>
        <v>0.10610079575596817</v>
      </c>
      <c r="E28" s="127">
        <f t="shared" si="1"/>
        <v>6.6312997347480113E-2</v>
      </c>
      <c r="F28" s="127">
        <f t="shared" si="1"/>
        <v>1.0610079575596816E-2</v>
      </c>
      <c r="G28" s="127">
        <f t="shared" si="1"/>
        <v>7.9575596816976128E-3</v>
      </c>
      <c r="J28" s="172"/>
      <c r="K28" s="172"/>
    </row>
    <row r="29" spans="1:11" x14ac:dyDescent="0.3">
      <c r="A29" s="154" t="s">
        <v>5956</v>
      </c>
      <c r="B29" s="154">
        <v>166</v>
      </c>
      <c r="C29" s="154">
        <v>98</v>
      </c>
      <c r="D29" s="154">
        <v>21</v>
      </c>
      <c r="E29" s="154">
        <v>18</v>
      </c>
      <c r="F29" s="154">
        <v>9</v>
      </c>
      <c r="G29" s="154">
        <v>2</v>
      </c>
      <c r="H29" s="154">
        <f>K29-J29</f>
        <v>314</v>
      </c>
      <c r="J29" s="172">
        <v>8</v>
      </c>
      <c r="K29" s="172">
        <v>322</v>
      </c>
    </row>
    <row r="30" spans="1:11" x14ac:dyDescent="0.3">
      <c r="A30" s="154"/>
      <c r="B30" s="155">
        <f>B29/$H$29</f>
        <v>0.5286624203821656</v>
      </c>
      <c r="C30" s="155">
        <f t="shared" ref="C30:G30" si="2">C29/$H$29</f>
        <v>0.31210191082802546</v>
      </c>
      <c r="D30" s="155">
        <f t="shared" si="2"/>
        <v>6.6878980891719744E-2</v>
      </c>
      <c r="E30" s="155">
        <f t="shared" si="2"/>
        <v>5.7324840764331211E-2</v>
      </c>
      <c r="F30" s="155">
        <f t="shared" si="2"/>
        <v>2.8662420382165606E-2</v>
      </c>
      <c r="G30" s="155">
        <f t="shared" si="2"/>
        <v>6.369426751592357E-3</v>
      </c>
      <c r="H30" s="154"/>
      <c r="J30" s="172"/>
      <c r="K30" s="172"/>
    </row>
    <row r="31" spans="1:11" x14ac:dyDescent="0.3">
      <c r="A31" t="s">
        <v>5957</v>
      </c>
      <c r="B31">
        <v>17</v>
      </c>
      <c r="C31">
        <v>12</v>
      </c>
      <c r="D31">
        <v>5</v>
      </c>
      <c r="E31">
        <v>3</v>
      </c>
      <c r="G31">
        <v>1</v>
      </c>
      <c r="H31">
        <f>K31-J31</f>
        <v>38</v>
      </c>
      <c r="J31" s="172"/>
      <c r="K31" s="172">
        <v>38</v>
      </c>
    </row>
    <row r="32" spans="1:11" x14ac:dyDescent="0.3">
      <c r="B32" s="127">
        <f>B31/$H$31</f>
        <v>0.44736842105263158</v>
      </c>
      <c r="C32" s="127">
        <f t="shared" ref="C32:G32" si="3">C31/$H$31</f>
        <v>0.31578947368421051</v>
      </c>
      <c r="D32" s="127">
        <f t="shared" si="3"/>
        <v>0.13157894736842105</v>
      </c>
      <c r="E32" s="127">
        <f t="shared" si="3"/>
        <v>7.8947368421052627E-2</v>
      </c>
      <c r="F32" s="127">
        <f t="shared" si="3"/>
        <v>0</v>
      </c>
      <c r="G32" s="127">
        <f t="shared" si="3"/>
        <v>2.6315789473684209E-2</v>
      </c>
      <c r="J32" s="172"/>
      <c r="K32" s="172"/>
    </row>
    <row r="33" spans="1:11" x14ac:dyDescent="0.3">
      <c r="A33" s="154" t="s">
        <v>5958</v>
      </c>
      <c r="B33" s="154">
        <v>16</v>
      </c>
      <c r="C33" s="154">
        <v>23</v>
      </c>
      <c r="D33" s="154">
        <v>6</v>
      </c>
      <c r="E33" s="154">
        <v>2</v>
      </c>
      <c r="F33" s="154">
        <v>3</v>
      </c>
      <c r="G33" s="154"/>
      <c r="H33" s="154">
        <f>K33-J33</f>
        <v>50</v>
      </c>
      <c r="J33" s="172">
        <v>4</v>
      </c>
      <c r="K33" s="172">
        <v>54</v>
      </c>
    </row>
    <row r="34" spans="1:11" x14ac:dyDescent="0.3">
      <c r="A34" s="154"/>
      <c r="B34" s="155">
        <f>B33/$H$33</f>
        <v>0.32</v>
      </c>
      <c r="C34" s="155">
        <f t="shared" ref="C34:G34" si="4">C33/$H$33</f>
        <v>0.46</v>
      </c>
      <c r="D34" s="155">
        <f t="shared" si="4"/>
        <v>0.12</v>
      </c>
      <c r="E34" s="155">
        <f t="shared" si="4"/>
        <v>0.04</v>
      </c>
      <c r="F34" s="155">
        <f t="shared" si="4"/>
        <v>0.06</v>
      </c>
      <c r="G34" s="155">
        <f t="shared" si="4"/>
        <v>0</v>
      </c>
      <c r="H34" s="154"/>
      <c r="J34" s="172"/>
      <c r="K34" s="172"/>
    </row>
    <row r="35" spans="1:11" x14ac:dyDescent="0.3">
      <c r="A35" s="94" t="s">
        <v>126</v>
      </c>
      <c r="B35" s="94">
        <v>453</v>
      </c>
      <c r="C35" s="94">
        <v>387</v>
      </c>
      <c r="D35" s="94">
        <v>136</v>
      </c>
      <c r="E35" s="94">
        <v>80</v>
      </c>
      <c r="F35" s="94">
        <v>25</v>
      </c>
      <c r="G35" s="94">
        <v>14</v>
      </c>
      <c r="H35" s="94">
        <f>K35-J35</f>
        <v>1095</v>
      </c>
      <c r="J35" s="172">
        <v>27</v>
      </c>
      <c r="K35" s="172">
        <v>1122</v>
      </c>
    </row>
    <row r="36" spans="1:11" x14ac:dyDescent="0.3">
      <c r="A36" s="94"/>
      <c r="B36" s="129">
        <f>B35/$H$35</f>
        <v>0.41369863013698632</v>
      </c>
      <c r="C36" s="129">
        <f t="shared" ref="C36:G36" si="5">C35/$H$35</f>
        <v>0.35342465753424657</v>
      </c>
      <c r="D36" s="129">
        <f t="shared" si="5"/>
        <v>0.12420091324200913</v>
      </c>
      <c r="E36" s="129">
        <f t="shared" si="5"/>
        <v>7.3059360730593603E-2</v>
      </c>
      <c r="F36" s="129">
        <f t="shared" si="5"/>
        <v>2.2831050228310501E-2</v>
      </c>
      <c r="G36" s="129">
        <f t="shared" si="5"/>
        <v>1.2785388127853882E-2</v>
      </c>
      <c r="H36" s="94"/>
      <c r="J36" s="128"/>
      <c r="K36" s="128"/>
    </row>
    <row r="37" spans="1:11" x14ac:dyDescent="0.3">
      <c r="J37" s="128"/>
      <c r="K37" s="128"/>
    </row>
    <row r="39" spans="1:11" x14ac:dyDescent="0.3">
      <c r="A39" t="s">
        <v>5959</v>
      </c>
      <c r="B39">
        <v>6</v>
      </c>
      <c r="C39">
        <v>5</v>
      </c>
      <c r="D39">
        <v>2</v>
      </c>
      <c r="E39">
        <v>1</v>
      </c>
      <c r="H39">
        <f t="shared" ref="H39:H46" si="6">K39-J39</f>
        <v>14</v>
      </c>
      <c r="J39" s="172">
        <v>1</v>
      </c>
      <c r="K39" s="172">
        <v>15</v>
      </c>
    </row>
    <row r="40" spans="1:11" x14ac:dyDescent="0.3">
      <c r="A40" t="s">
        <v>5960</v>
      </c>
      <c r="E40">
        <v>1</v>
      </c>
      <c r="H40">
        <f t="shared" si="6"/>
        <v>1</v>
      </c>
      <c r="J40" s="172">
        <v>4</v>
      </c>
      <c r="K40" s="172">
        <v>5</v>
      </c>
    </row>
    <row r="41" spans="1:11" x14ac:dyDescent="0.3">
      <c r="A41" t="s">
        <v>5961</v>
      </c>
      <c r="B41">
        <v>5</v>
      </c>
      <c r="C41">
        <v>1</v>
      </c>
      <c r="D41">
        <v>1</v>
      </c>
      <c r="H41">
        <f t="shared" si="6"/>
        <v>7</v>
      </c>
      <c r="J41" s="172">
        <v>2</v>
      </c>
      <c r="K41" s="172">
        <v>9</v>
      </c>
    </row>
    <row r="42" spans="1:11" x14ac:dyDescent="0.3">
      <c r="A42" t="s">
        <v>5962</v>
      </c>
      <c r="C42">
        <v>1</v>
      </c>
      <c r="D42">
        <v>1</v>
      </c>
      <c r="H42">
        <f t="shared" si="6"/>
        <v>2</v>
      </c>
      <c r="J42" s="172">
        <v>1</v>
      </c>
      <c r="K42" s="172">
        <v>3</v>
      </c>
    </row>
    <row r="43" spans="1:11" x14ac:dyDescent="0.3">
      <c r="A43" t="s">
        <v>5968</v>
      </c>
      <c r="B43">
        <v>5</v>
      </c>
      <c r="E43">
        <v>1</v>
      </c>
      <c r="H43">
        <f t="shared" si="6"/>
        <v>6</v>
      </c>
      <c r="J43" s="172">
        <v>6</v>
      </c>
      <c r="K43" s="172">
        <v>12</v>
      </c>
    </row>
    <row r="44" spans="1:11" x14ac:dyDescent="0.3">
      <c r="A44" t="s">
        <v>5969</v>
      </c>
      <c r="B44">
        <v>3</v>
      </c>
      <c r="H44">
        <f t="shared" si="6"/>
        <v>3</v>
      </c>
      <c r="J44" s="172"/>
      <c r="K44" s="172">
        <v>3</v>
      </c>
    </row>
    <row r="45" spans="1:11" x14ac:dyDescent="0.3">
      <c r="A45" t="s">
        <v>5970</v>
      </c>
      <c r="B45">
        <v>3</v>
      </c>
      <c r="C45">
        <v>1</v>
      </c>
      <c r="D45">
        <v>1</v>
      </c>
      <c r="E45">
        <v>1</v>
      </c>
      <c r="H45">
        <f t="shared" si="6"/>
        <v>6</v>
      </c>
      <c r="J45" s="172">
        <v>2</v>
      </c>
      <c r="K45" s="172">
        <v>8</v>
      </c>
    </row>
    <row r="46" spans="1:11" x14ac:dyDescent="0.3">
      <c r="A46" s="94" t="s">
        <v>106</v>
      </c>
      <c r="B46" s="94">
        <v>22</v>
      </c>
      <c r="C46" s="94">
        <v>8</v>
      </c>
      <c r="D46" s="94">
        <v>5</v>
      </c>
      <c r="E46" s="94">
        <v>4</v>
      </c>
      <c r="F46" s="94"/>
      <c r="G46" s="94"/>
      <c r="H46" s="94">
        <f t="shared" si="6"/>
        <v>39</v>
      </c>
      <c r="J46" s="172">
        <v>16</v>
      </c>
      <c r="K46" s="172">
        <v>55</v>
      </c>
    </row>
    <row r="47" spans="1:11" x14ac:dyDescent="0.3">
      <c r="A47" s="94"/>
      <c r="B47" s="129">
        <f>B46/$H$46</f>
        <v>0.5641025641025641</v>
      </c>
      <c r="C47" s="129">
        <f t="shared" ref="C47:G47" si="7">C46/$H$46</f>
        <v>0.20512820512820512</v>
      </c>
      <c r="D47" s="129">
        <f t="shared" si="7"/>
        <v>0.12820512820512819</v>
      </c>
      <c r="E47" s="129">
        <f t="shared" si="7"/>
        <v>0.10256410256410256</v>
      </c>
      <c r="F47" s="129">
        <f t="shared" si="7"/>
        <v>0</v>
      </c>
      <c r="G47" s="129">
        <f t="shared" si="7"/>
        <v>0</v>
      </c>
      <c r="H47" s="94"/>
      <c r="J47" s="128"/>
      <c r="K47" s="128"/>
    </row>
    <row r="48" spans="1:11" x14ac:dyDescent="0.3">
      <c r="A48" s="94"/>
      <c r="B48" s="129"/>
      <c r="C48" s="129"/>
      <c r="D48" s="129"/>
      <c r="E48" s="129"/>
      <c r="F48" s="129"/>
      <c r="G48" s="129"/>
      <c r="H48" s="94"/>
      <c r="J48" s="128"/>
      <c r="K48" s="128"/>
    </row>
    <row r="49" spans="1:11" x14ac:dyDescent="0.3">
      <c r="A49" s="172" t="s">
        <v>5964</v>
      </c>
      <c r="B49" s="172">
        <v>475</v>
      </c>
      <c r="C49" s="172">
        <v>395</v>
      </c>
      <c r="D49" s="172">
        <v>141</v>
      </c>
      <c r="E49" s="172">
        <v>84</v>
      </c>
      <c r="F49" s="172">
        <v>25</v>
      </c>
      <c r="G49" s="172">
        <v>14</v>
      </c>
      <c r="H49" s="172">
        <f>K49-J49</f>
        <v>1134</v>
      </c>
      <c r="I49" s="172"/>
      <c r="J49" s="172">
        <v>43</v>
      </c>
      <c r="K49" s="172">
        <v>1177</v>
      </c>
    </row>
    <row r="50" spans="1:11" x14ac:dyDescent="0.3">
      <c r="A50" s="128"/>
      <c r="B50" s="128"/>
      <c r="C50" s="128"/>
      <c r="D50" s="128"/>
      <c r="E50" s="128"/>
      <c r="F50" s="128"/>
      <c r="G50" s="128"/>
      <c r="H50" s="128"/>
    </row>
    <row r="52" spans="1:11" ht="28.8" x14ac:dyDescent="0.3">
      <c r="A52" s="94" t="s">
        <v>6201</v>
      </c>
      <c r="B52" s="173" t="s">
        <v>6090</v>
      </c>
      <c r="C52" s="173" t="s">
        <v>6091</v>
      </c>
      <c r="D52" s="173" t="s">
        <v>6092</v>
      </c>
      <c r="E52" s="173" t="s">
        <v>6093</v>
      </c>
      <c r="F52" s="173" t="s">
        <v>6094</v>
      </c>
      <c r="G52" s="173" t="s">
        <v>134</v>
      </c>
    </row>
    <row r="53" spans="1:11" x14ac:dyDescent="0.3">
      <c r="A53" s="111" t="s">
        <v>5058</v>
      </c>
      <c r="B53" s="127">
        <v>0.32</v>
      </c>
      <c r="C53" s="127">
        <v>0.46</v>
      </c>
      <c r="D53" s="127">
        <v>0.12</v>
      </c>
      <c r="E53" s="127">
        <v>0.04</v>
      </c>
      <c r="F53" s="127">
        <v>0.06</v>
      </c>
      <c r="G53" s="127">
        <v>0</v>
      </c>
    </row>
    <row r="54" spans="1:11" x14ac:dyDescent="0.3">
      <c r="A54" s="111" t="s">
        <v>4981</v>
      </c>
      <c r="B54" s="127">
        <v>0.44736842105263158</v>
      </c>
      <c r="C54" s="127">
        <v>0.31578947368421051</v>
      </c>
      <c r="D54" s="127">
        <v>0.13157894736842105</v>
      </c>
      <c r="E54" s="127">
        <v>7.8947368421052627E-2</v>
      </c>
      <c r="F54" s="127">
        <v>0</v>
      </c>
      <c r="G54" s="127">
        <v>2.6315789473684209E-2</v>
      </c>
    </row>
    <row r="55" spans="1:11" x14ac:dyDescent="0.3">
      <c r="A55" s="111" t="s">
        <v>3439</v>
      </c>
      <c r="B55" s="127">
        <v>0.5286624203821656</v>
      </c>
      <c r="C55" s="127">
        <v>0.31210191082802546</v>
      </c>
      <c r="D55" s="127">
        <v>6.6878980891719744E-2</v>
      </c>
      <c r="E55" s="127">
        <v>5.7324840764331211E-2</v>
      </c>
      <c r="F55" s="127">
        <v>2.8662420382165606E-2</v>
      </c>
      <c r="G55" s="127">
        <v>6.369426751592357E-3</v>
      </c>
    </row>
    <row r="56" spans="1:11" x14ac:dyDescent="0.3">
      <c r="A56" s="111" t="s">
        <v>1741</v>
      </c>
      <c r="B56" s="127">
        <v>0.44562334217506633</v>
      </c>
      <c r="C56" s="127">
        <v>0.36339522546419101</v>
      </c>
      <c r="D56" s="127">
        <v>0.10610079575596817</v>
      </c>
      <c r="E56" s="127">
        <v>6.6312997347480113E-2</v>
      </c>
      <c r="F56" s="127">
        <v>1.0610079575596816E-2</v>
      </c>
      <c r="G56" s="127">
        <v>7.9575596816976128E-3</v>
      </c>
    </row>
    <row r="57" spans="1:11" x14ac:dyDescent="0.3">
      <c r="A57" s="111" t="s">
        <v>127</v>
      </c>
      <c r="B57" s="127">
        <v>0.27215189873417722</v>
      </c>
      <c r="C57" s="127">
        <v>0.370253164556962</v>
      </c>
      <c r="D57" s="127">
        <v>0.20253164556962025</v>
      </c>
      <c r="E57" s="127">
        <v>0.10126582278481013</v>
      </c>
      <c r="F57" s="127">
        <v>2.8481012658227847E-2</v>
      </c>
      <c r="G57" s="127">
        <v>2.5316455696202531E-2</v>
      </c>
    </row>
  </sheetData>
  <pageMargins left="0.7" right="0.7" top="0.75" bottom="0.75" header="0.3" footer="0.3"/>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02544-ACA1-4EE1-A351-DDD815777E06}">
  <dimension ref="A3:H55"/>
  <sheetViews>
    <sheetView topLeftCell="A49" workbookViewId="0">
      <selection activeCell="A50" sqref="A50"/>
    </sheetView>
  </sheetViews>
  <sheetFormatPr defaultRowHeight="14.4" x14ac:dyDescent="0.3"/>
  <cols>
    <col min="1" max="1" width="60.6640625" customWidth="1"/>
    <col min="2" max="8" width="10.6640625" customWidth="1"/>
  </cols>
  <sheetData>
    <row r="3" spans="1:6" x14ac:dyDescent="0.3">
      <c r="A3" s="124" t="s">
        <v>6025</v>
      </c>
      <c r="B3" s="124" t="s">
        <v>5963</v>
      </c>
    </row>
    <row r="4" spans="1:6" x14ac:dyDescent="0.3">
      <c r="A4" s="124" t="s">
        <v>5966</v>
      </c>
      <c r="B4" t="s">
        <v>5983</v>
      </c>
      <c r="C4" t="s">
        <v>5984</v>
      </c>
      <c r="D4" t="s">
        <v>5985</v>
      </c>
      <c r="E4" t="s">
        <v>5986</v>
      </c>
      <c r="F4" t="s">
        <v>5964</v>
      </c>
    </row>
    <row r="5" spans="1:6" x14ac:dyDescent="0.3">
      <c r="A5" s="125" t="s">
        <v>126</v>
      </c>
      <c r="B5">
        <v>363</v>
      </c>
      <c r="C5">
        <v>535</v>
      </c>
      <c r="D5">
        <v>200</v>
      </c>
      <c r="E5">
        <v>24</v>
      </c>
      <c r="F5">
        <v>1122</v>
      </c>
    </row>
    <row r="6" spans="1:6" x14ac:dyDescent="0.3">
      <c r="A6" s="126" t="s">
        <v>5954</v>
      </c>
      <c r="B6">
        <v>139</v>
      </c>
      <c r="C6">
        <v>109</v>
      </c>
      <c r="D6">
        <v>69</v>
      </c>
      <c r="E6">
        <v>5</v>
      </c>
      <c r="F6">
        <v>322</v>
      </c>
    </row>
    <row r="7" spans="1:6" x14ac:dyDescent="0.3">
      <c r="A7" s="126" t="s">
        <v>5955</v>
      </c>
      <c r="B7">
        <v>127</v>
      </c>
      <c r="C7">
        <v>178</v>
      </c>
      <c r="D7">
        <v>73</v>
      </c>
      <c r="E7">
        <v>8</v>
      </c>
      <c r="F7">
        <v>386</v>
      </c>
    </row>
    <row r="8" spans="1:6" x14ac:dyDescent="0.3">
      <c r="A8" s="126" t="s">
        <v>5956</v>
      </c>
      <c r="B8">
        <v>68</v>
      </c>
      <c r="C8">
        <v>205</v>
      </c>
      <c r="D8">
        <v>42</v>
      </c>
      <c r="E8">
        <v>7</v>
      </c>
      <c r="F8">
        <v>322</v>
      </c>
    </row>
    <row r="9" spans="1:6" x14ac:dyDescent="0.3">
      <c r="A9" s="126" t="s">
        <v>5957</v>
      </c>
      <c r="B9">
        <v>12</v>
      </c>
      <c r="C9">
        <v>19</v>
      </c>
      <c r="D9">
        <v>7</v>
      </c>
      <c r="F9">
        <v>38</v>
      </c>
    </row>
    <row r="10" spans="1:6" x14ac:dyDescent="0.3">
      <c r="A10" s="126" t="s">
        <v>5958</v>
      </c>
      <c r="B10">
        <v>17</v>
      </c>
      <c r="C10">
        <v>24</v>
      </c>
      <c r="D10">
        <v>9</v>
      </c>
      <c r="E10">
        <v>4</v>
      </c>
      <c r="F10">
        <v>54</v>
      </c>
    </row>
    <row r="11" spans="1:6" x14ac:dyDescent="0.3">
      <c r="A11" s="125" t="s">
        <v>106</v>
      </c>
      <c r="B11">
        <v>11</v>
      </c>
      <c r="C11">
        <v>22</v>
      </c>
      <c r="D11">
        <v>5</v>
      </c>
      <c r="E11">
        <v>17</v>
      </c>
      <c r="F11">
        <v>55</v>
      </c>
    </row>
    <row r="12" spans="1:6" x14ac:dyDescent="0.3">
      <c r="A12" s="126" t="s">
        <v>5959</v>
      </c>
      <c r="B12">
        <v>4</v>
      </c>
      <c r="C12">
        <v>7</v>
      </c>
      <c r="D12">
        <v>3</v>
      </c>
      <c r="E12">
        <v>1</v>
      </c>
      <c r="F12">
        <v>15</v>
      </c>
    </row>
    <row r="13" spans="1:6" x14ac:dyDescent="0.3">
      <c r="A13" s="126" t="s">
        <v>5960</v>
      </c>
      <c r="B13">
        <v>1</v>
      </c>
      <c r="E13">
        <v>4</v>
      </c>
      <c r="F13">
        <v>5</v>
      </c>
    </row>
    <row r="14" spans="1:6" x14ac:dyDescent="0.3">
      <c r="A14" s="126" t="s">
        <v>5961</v>
      </c>
      <c r="B14">
        <v>1</v>
      </c>
      <c r="C14">
        <v>4</v>
      </c>
      <c r="D14">
        <v>2</v>
      </c>
      <c r="E14">
        <v>2</v>
      </c>
      <c r="F14">
        <v>9</v>
      </c>
    </row>
    <row r="15" spans="1:6" x14ac:dyDescent="0.3">
      <c r="A15" s="126" t="s">
        <v>5962</v>
      </c>
      <c r="B15">
        <v>1</v>
      </c>
      <c r="E15">
        <v>2</v>
      </c>
      <c r="F15">
        <v>3</v>
      </c>
    </row>
    <row r="16" spans="1:6" x14ac:dyDescent="0.3">
      <c r="A16" s="126" t="s">
        <v>5968</v>
      </c>
      <c r="B16">
        <v>1</v>
      </c>
      <c r="C16">
        <v>5</v>
      </c>
      <c r="E16">
        <v>6</v>
      </c>
      <c r="F16">
        <v>12</v>
      </c>
    </row>
    <row r="17" spans="1:8" x14ac:dyDescent="0.3">
      <c r="A17" s="126" t="s">
        <v>5969</v>
      </c>
      <c r="C17">
        <v>3</v>
      </c>
      <c r="F17">
        <v>3</v>
      </c>
    </row>
    <row r="18" spans="1:8" x14ac:dyDescent="0.3">
      <c r="A18" s="126" t="s">
        <v>5970</v>
      </c>
      <c r="B18">
        <v>3</v>
      </c>
      <c r="C18">
        <v>3</v>
      </c>
      <c r="E18">
        <v>2</v>
      </c>
      <c r="F18">
        <v>8</v>
      </c>
    </row>
    <row r="19" spans="1:8" x14ac:dyDescent="0.3">
      <c r="A19" s="125" t="s">
        <v>5964</v>
      </c>
      <c r="B19">
        <v>374</v>
      </c>
      <c r="C19">
        <v>557</v>
      </c>
      <c r="D19">
        <v>205</v>
      </c>
      <c r="E19">
        <v>41</v>
      </c>
      <c r="F19">
        <v>1177</v>
      </c>
    </row>
    <row r="22" spans="1:8" ht="28.8" x14ac:dyDescent="0.3">
      <c r="A22" s="157" t="s">
        <v>6236</v>
      </c>
    </row>
    <row r="23" spans="1:8" ht="28.8" x14ac:dyDescent="0.3">
      <c r="B23" s="148" t="s">
        <v>5983</v>
      </c>
      <c r="C23" s="148" t="s">
        <v>5984</v>
      </c>
      <c r="D23" s="148" t="s">
        <v>5985</v>
      </c>
      <c r="E23" s="173" t="s">
        <v>6202</v>
      </c>
      <c r="G23" s="172" t="s">
        <v>5986</v>
      </c>
      <c r="H23" s="172" t="s">
        <v>5964</v>
      </c>
    </row>
    <row r="24" spans="1:8" x14ac:dyDescent="0.3">
      <c r="G24" s="172"/>
      <c r="H24" s="172"/>
    </row>
    <row r="25" spans="1:8" x14ac:dyDescent="0.3">
      <c r="A25" s="154" t="s">
        <v>5954</v>
      </c>
      <c r="B25" s="154">
        <v>139</v>
      </c>
      <c r="C25" s="154">
        <v>109</v>
      </c>
      <c r="D25" s="154">
        <v>69</v>
      </c>
      <c r="E25" s="154">
        <f>H25-G25</f>
        <v>317</v>
      </c>
      <c r="G25" s="172">
        <v>5</v>
      </c>
      <c r="H25" s="172">
        <v>322</v>
      </c>
    </row>
    <row r="26" spans="1:8" x14ac:dyDescent="0.3">
      <c r="A26" s="154"/>
      <c r="B26" s="155">
        <f>B25/$E$25</f>
        <v>0.43848580441640378</v>
      </c>
      <c r="C26" s="155">
        <f t="shared" ref="C26:D26" si="0">C25/$E$25</f>
        <v>0.34384858044164041</v>
      </c>
      <c r="D26" s="155">
        <f t="shared" si="0"/>
        <v>0.21766561514195584</v>
      </c>
      <c r="E26" s="154"/>
      <c r="G26" s="172"/>
      <c r="H26" s="172"/>
    </row>
    <row r="27" spans="1:8" x14ac:dyDescent="0.3">
      <c r="A27" t="s">
        <v>5955</v>
      </c>
      <c r="B27">
        <v>127</v>
      </c>
      <c r="C27">
        <v>178</v>
      </c>
      <c r="D27">
        <v>73</v>
      </c>
      <c r="E27">
        <f>H27-G27</f>
        <v>378</v>
      </c>
      <c r="G27" s="172">
        <v>8</v>
      </c>
      <c r="H27" s="172">
        <v>386</v>
      </c>
    </row>
    <row r="28" spans="1:8" x14ac:dyDescent="0.3">
      <c r="B28" s="127">
        <f>B27/$E$27</f>
        <v>0.33597883597883599</v>
      </c>
      <c r="C28" s="127">
        <f t="shared" ref="C28:D28" si="1">C27/$E$27</f>
        <v>0.47089947089947087</v>
      </c>
      <c r="D28" s="127">
        <f t="shared" si="1"/>
        <v>0.19312169312169311</v>
      </c>
      <c r="G28" s="172"/>
      <c r="H28" s="172"/>
    </row>
    <row r="29" spans="1:8" x14ac:dyDescent="0.3">
      <c r="A29" s="154" t="s">
        <v>5956</v>
      </c>
      <c r="B29" s="154">
        <v>68</v>
      </c>
      <c r="C29" s="154">
        <v>205</v>
      </c>
      <c r="D29" s="154">
        <v>42</v>
      </c>
      <c r="E29" s="154">
        <f>H29-G29</f>
        <v>315</v>
      </c>
      <c r="G29" s="172">
        <v>7</v>
      </c>
      <c r="H29" s="172">
        <v>322</v>
      </c>
    </row>
    <row r="30" spans="1:8" x14ac:dyDescent="0.3">
      <c r="A30" s="154"/>
      <c r="B30" s="155">
        <f>B29/$E$29</f>
        <v>0.21587301587301588</v>
      </c>
      <c r="C30" s="155">
        <f t="shared" ref="C30:D30" si="2">C29/$E$29</f>
        <v>0.65079365079365081</v>
      </c>
      <c r="D30" s="155">
        <f t="shared" si="2"/>
        <v>0.13333333333333333</v>
      </c>
      <c r="E30" s="154"/>
      <c r="G30" s="172"/>
      <c r="H30" s="172"/>
    </row>
    <row r="31" spans="1:8" x14ac:dyDescent="0.3">
      <c r="A31" t="s">
        <v>5957</v>
      </c>
      <c r="B31">
        <v>12</v>
      </c>
      <c r="C31">
        <v>19</v>
      </c>
      <c r="D31">
        <v>7</v>
      </c>
      <c r="E31">
        <f>H31-G31</f>
        <v>38</v>
      </c>
      <c r="G31" s="172"/>
      <c r="H31" s="172">
        <v>38</v>
      </c>
    </row>
    <row r="32" spans="1:8" x14ac:dyDescent="0.3">
      <c r="B32" s="127">
        <f>B31/$E$31</f>
        <v>0.31578947368421051</v>
      </c>
      <c r="C32" s="127">
        <f t="shared" ref="C32:D32" si="3">C31/$E$31</f>
        <v>0.5</v>
      </c>
      <c r="D32" s="127">
        <f t="shared" si="3"/>
        <v>0.18421052631578946</v>
      </c>
      <c r="G32" s="172"/>
      <c r="H32" s="172"/>
    </row>
    <row r="33" spans="1:8" x14ac:dyDescent="0.3">
      <c r="A33" s="154" t="s">
        <v>5958</v>
      </c>
      <c r="B33" s="154">
        <v>17</v>
      </c>
      <c r="C33" s="154">
        <v>24</v>
      </c>
      <c r="D33" s="154">
        <v>9</v>
      </c>
      <c r="E33" s="154">
        <f>H33-G33</f>
        <v>50</v>
      </c>
      <c r="G33" s="172">
        <v>4</v>
      </c>
      <c r="H33" s="172">
        <v>54</v>
      </c>
    </row>
    <row r="34" spans="1:8" x14ac:dyDescent="0.3">
      <c r="A34" s="154"/>
      <c r="B34" s="155">
        <f>B33/$E$33</f>
        <v>0.34</v>
      </c>
      <c r="C34" s="155">
        <f t="shared" ref="C34:D34" si="4">C33/$E$33</f>
        <v>0.48</v>
      </c>
      <c r="D34" s="155">
        <f t="shared" si="4"/>
        <v>0.18</v>
      </c>
      <c r="E34" s="154"/>
      <c r="G34" s="172"/>
      <c r="H34" s="172"/>
    </row>
    <row r="35" spans="1:8" x14ac:dyDescent="0.3">
      <c r="A35" s="94" t="s">
        <v>126</v>
      </c>
      <c r="B35" s="94">
        <v>363</v>
      </c>
      <c r="C35" s="94">
        <v>535</v>
      </c>
      <c r="D35" s="94">
        <v>200</v>
      </c>
      <c r="E35" s="94">
        <f>H35-G35</f>
        <v>1098</v>
      </c>
      <c r="G35" s="172">
        <v>24</v>
      </c>
      <c r="H35" s="172">
        <v>1122</v>
      </c>
    </row>
    <row r="36" spans="1:8" x14ac:dyDescent="0.3">
      <c r="A36" s="94"/>
      <c r="B36" s="129">
        <f>B35/$E$35</f>
        <v>0.33060109289617484</v>
      </c>
      <c r="C36" s="129">
        <f t="shared" ref="C36:D36" si="5">C35/$E$35</f>
        <v>0.48724954462659381</v>
      </c>
      <c r="D36" s="129">
        <f t="shared" si="5"/>
        <v>0.18214936247723132</v>
      </c>
      <c r="E36" s="94"/>
      <c r="G36" s="128"/>
      <c r="H36" s="128"/>
    </row>
    <row r="37" spans="1:8" x14ac:dyDescent="0.3">
      <c r="G37" s="128"/>
      <c r="H37" s="128"/>
    </row>
    <row r="38" spans="1:8" x14ac:dyDescent="0.3">
      <c r="A38" t="s">
        <v>5959</v>
      </c>
      <c r="B38">
        <v>4</v>
      </c>
      <c r="C38">
        <v>7</v>
      </c>
      <c r="D38">
        <v>3</v>
      </c>
      <c r="E38">
        <f t="shared" ref="E38:E45" si="6">H38-G38</f>
        <v>14</v>
      </c>
      <c r="G38" s="172">
        <v>1</v>
      </c>
      <c r="H38" s="172">
        <v>15</v>
      </c>
    </row>
    <row r="39" spans="1:8" x14ac:dyDescent="0.3">
      <c r="A39" t="s">
        <v>5960</v>
      </c>
      <c r="B39">
        <v>1</v>
      </c>
      <c r="E39">
        <f t="shared" si="6"/>
        <v>1</v>
      </c>
      <c r="G39" s="172">
        <v>4</v>
      </c>
      <c r="H39" s="172">
        <v>5</v>
      </c>
    </row>
    <row r="40" spans="1:8" x14ac:dyDescent="0.3">
      <c r="A40" t="s">
        <v>5961</v>
      </c>
      <c r="B40">
        <v>1</v>
      </c>
      <c r="C40">
        <v>4</v>
      </c>
      <c r="D40">
        <v>2</v>
      </c>
      <c r="E40">
        <f t="shared" si="6"/>
        <v>7</v>
      </c>
      <c r="G40" s="172">
        <v>2</v>
      </c>
      <c r="H40" s="172">
        <v>9</v>
      </c>
    </row>
    <row r="41" spans="1:8" x14ac:dyDescent="0.3">
      <c r="A41" t="s">
        <v>5962</v>
      </c>
      <c r="B41">
        <v>1</v>
      </c>
      <c r="E41">
        <f t="shared" si="6"/>
        <v>1</v>
      </c>
      <c r="G41" s="172">
        <v>2</v>
      </c>
      <c r="H41" s="172">
        <v>3</v>
      </c>
    </row>
    <row r="42" spans="1:8" x14ac:dyDescent="0.3">
      <c r="A42" t="s">
        <v>5968</v>
      </c>
      <c r="B42">
        <v>1</v>
      </c>
      <c r="C42">
        <v>5</v>
      </c>
      <c r="E42">
        <f t="shared" si="6"/>
        <v>6</v>
      </c>
      <c r="G42" s="172">
        <v>6</v>
      </c>
      <c r="H42" s="172">
        <v>12</v>
      </c>
    </row>
    <row r="43" spans="1:8" x14ac:dyDescent="0.3">
      <c r="A43" t="s">
        <v>5969</v>
      </c>
      <c r="C43">
        <v>3</v>
      </c>
      <c r="E43">
        <f t="shared" si="6"/>
        <v>3</v>
      </c>
      <c r="G43" s="172"/>
      <c r="H43" s="172">
        <v>3</v>
      </c>
    </row>
    <row r="44" spans="1:8" x14ac:dyDescent="0.3">
      <c r="A44" t="s">
        <v>5970</v>
      </c>
      <c r="B44">
        <v>3</v>
      </c>
      <c r="C44">
        <v>3</v>
      </c>
      <c r="E44">
        <f t="shared" si="6"/>
        <v>6</v>
      </c>
      <c r="G44" s="172">
        <v>2</v>
      </c>
      <c r="H44" s="172">
        <v>8</v>
      </c>
    </row>
    <row r="45" spans="1:8" x14ac:dyDescent="0.3">
      <c r="A45" s="94" t="s">
        <v>106</v>
      </c>
      <c r="B45" s="94">
        <v>11</v>
      </c>
      <c r="C45" s="94">
        <v>22</v>
      </c>
      <c r="D45" s="94">
        <v>5</v>
      </c>
      <c r="E45" s="94">
        <f t="shared" si="6"/>
        <v>38</v>
      </c>
      <c r="G45" s="172">
        <v>17</v>
      </c>
      <c r="H45" s="172">
        <v>55</v>
      </c>
    </row>
    <row r="46" spans="1:8" x14ac:dyDescent="0.3">
      <c r="A46" s="94"/>
      <c r="B46" s="129">
        <f>B45/$E$45</f>
        <v>0.28947368421052633</v>
      </c>
      <c r="C46" s="129">
        <f t="shared" ref="C46:D46" si="7">C45/$E$45</f>
        <v>0.57894736842105265</v>
      </c>
      <c r="D46" s="129">
        <f t="shared" si="7"/>
        <v>0.13157894736842105</v>
      </c>
      <c r="E46" s="129"/>
      <c r="G46" s="128"/>
      <c r="H46" s="128"/>
    </row>
    <row r="47" spans="1:8" x14ac:dyDescent="0.3">
      <c r="G47" s="128"/>
      <c r="H47" s="128"/>
    </row>
    <row r="48" spans="1:8" x14ac:dyDescent="0.3">
      <c r="A48" s="172" t="s">
        <v>5964</v>
      </c>
      <c r="B48" s="172">
        <v>374</v>
      </c>
      <c r="C48" s="172">
        <v>557</v>
      </c>
      <c r="D48" s="172">
        <v>205</v>
      </c>
      <c r="E48" s="172">
        <f>H48-G48</f>
        <v>1136</v>
      </c>
      <c r="F48" s="172"/>
      <c r="G48" s="172">
        <v>41</v>
      </c>
      <c r="H48" s="172">
        <v>1177</v>
      </c>
    </row>
    <row r="50" spans="1:4" x14ac:dyDescent="0.3">
      <c r="A50" s="94" t="s">
        <v>6201</v>
      </c>
      <c r="B50" s="111" t="s">
        <v>6171</v>
      </c>
      <c r="C50" s="111" t="s">
        <v>135</v>
      </c>
      <c r="D50" s="111" t="s">
        <v>134</v>
      </c>
    </row>
    <row r="51" spans="1:4" x14ac:dyDescent="0.3">
      <c r="A51" s="111" t="s">
        <v>5058</v>
      </c>
      <c r="B51" s="127">
        <v>0.34</v>
      </c>
      <c r="C51" s="127">
        <v>0.48</v>
      </c>
      <c r="D51" s="127">
        <v>0.18</v>
      </c>
    </row>
    <row r="52" spans="1:4" x14ac:dyDescent="0.3">
      <c r="A52" s="111" t="s">
        <v>4981</v>
      </c>
      <c r="B52" s="127">
        <v>0.31578947368421051</v>
      </c>
      <c r="C52" s="127">
        <v>0.5</v>
      </c>
      <c r="D52" s="127">
        <v>0.18421052631578946</v>
      </c>
    </row>
    <row r="53" spans="1:4" x14ac:dyDescent="0.3">
      <c r="A53" s="111" t="s">
        <v>3439</v>
      </c>
      <c r="B53" s="127">
        <v>0.21587301587301588</v>
      </c>
      <c r="C53" s="127">
        <v>0.65079365079365081</v>
      </c>
      <c r="D53" s="127">
        <v>0.13333333333333333</v>
      </c>
    </row>
    <row r="54" spans="1:4" x14ac:dyDescent="0.3">
      <c r="A54" s="111" t="s">
        <v>1741</v>
      </c>
      <c r="B54" s="127">
        <v>0.33597883597883599</v>
      </c>
      <c r="C54" s="127">
        <v>0.47089947089947087</v>
      </c>
      <c r="D54" s="127">
        <v>0.19312169312169311</v>
      </c>
    </row>
    <row r="55" spans="1:4" x14ac:dyDescent="0.3">
      <c r="A55" s="111" t="s">
        <v>127</v>
      </c>
      <c r="B55" s="127">
        <v>0.43848580441640378</v>
      </c>
      <c r="C55" s="127">
        <v>0.34384858044164041</v>
      </c>
      <c r="D55" s="127">
        <v>0.21766561514195584</v>
      </c>
    </row>
  </sheetData>
  <pageMargins left="0.7" right="0.7" top="0.75" bottom="0.75" header="0.3" footer="0.3"/>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FCC8D-B322-4134-B5D2-34C30E6B21DF}">
  <dimension ref="A3:H56"/>
  <sheetViews>
    <sheetView topLeftCell="A51" workbookViewId="0">
      <selection activeCell="F51" sqref="F51"/>
    </sheetView>
  </sheetViews>
  <sheetFormatPr defaultRowHeight="14.4" x14ac:dyDescent="0.3"/>
  <cols>
    <col min="1" max="1" width="60.6640625" customWidth="1"/>
    <col min="2" max="3" width="10.6640625" customWidth="1"/>
    <col min="4" max="4" width="12" customWidth="1"/>
    <col min="5" max="8" width="10.6640625" customWidth="1"/>
  </cols>
  <sheetData>
    <row r="3" spans="1:6" x14ac:dyDescent="0.3">
      <c r="A3" s="124" t="s">
        <v>6026</v>
      </c>
      <c r="B3" s="124" t="s">
        <v>5963</v>
      </c>
    </row>
    <row r="4" spans="1:6" s="146" customFormat="1" ht="86.4" x14ac:dyDescent="0.3">
      <c r="A4" s="147" t="s">
        <v>5966</v>
      </c>
      <c r="B4" s="148" t="s">
        <v>5987</v>
      </c>
      <c r="C4" s="146" t="s">
        <v>5988</v>
      </c>
      <c r="D4" s="146" t="s">
        <v>5989</v>
      </c>
      <c r="E4" s="146" t="s">
        <v>5986</v>
      </c>
      <c r="F4" s="146" t="s">
        <v>5964</v>
      </c>
    </row>
    <row r="5" spans="1:6" x14ac:dyDescent="0.3">
      <c r="A5" s="125" t="s">
        <v>126</v>
      </c>
      <c r="B5">
        <v>311</v>
      </c>
      <c r="C5">
        <v>285</v>
      </c>
      <c r="D5">
        <v>392</v>
      </c>
      <c r="E5">
        <v>134</v>
      </c>
      <c r="F5">
        <v>1122</v>
      </c>
    </row>
    <row r="6" spans="1:6" x14ac:dyDescent="0.3">
      <c r="A6" s="126" t="s">
        <v>5954</v>
      </c>
      <c r="B6">
        <v>112</v>
      </c>
      <c r="C6">
        <v>91</v>
      </c>
      <c r="D6">
        <v>88</v>
      </c>
      <c r="E6">
        <v>31</v>
      </c>
      <c r="F6">
        <v>322</v>
      </c>
    </row>
    <row r="7" spans="1:6" x14ac:dyDescent="0.3">
      <c r="A7" s="126" t="s">
        <v>5955</v>
      </c>
      <c r="B7">
        <v>102</v>
      </c>
      <c r="C7">
        <v>113</v>
      </c>
      <c r="D7">
        <v>132</v>
      </c>
      <c r="E7">
        <v>39</v>
      </c>
      <c r="F7">
        <v>386</v>
      </c>
    </row>
    <row r="8" spans="1:6" x14ac:dyDescent="0.3">
      <c r="A8" s="126" t="s">
        <v>5956</v>
      </c>
      <c r="B8">
        <v>76</v>
      </c>
      <c r="C8">
        <v>63</v>
      </c>
      <c r="D8">
        <v>138</v>
      </c>
      <c r="E8">
        <v>45</v>
      </c>
      <c r="F8">
        <v>322</v>
      </c>
    </row>
    <row r="9" spans="1:6" x14ac:dyDescent="0.3">
      <c r="A9" s="126" t="s">
        <v>5957</v>
      </c>
      <c r="B9">
        <v>10</v>
      </c>
      <c r="C9">
        <v>8</v>
      </c>
      <c r="D9">
        <v>19</v>
      </c>
      <c r="E9">
        <v>1</v>
      </c>
      <c r="F9">
        <v>38</v>
      </c>
    </row>
    <row r="10" spans="1:6" x14ac:dyDescent="0.3">
      <c r="A10" s="126" t="s">
        <v>5958</v>
      </c>
      <c r="B10">
        <v>11</v>
      </c>
      <c r="C10">
        <v>10</v>
      </c>
      <c r="D10">
        <v>15</v>
      </c>
      <c r="E10">
        <v>18</v>
      </c>
      <c r="F10">
        <v>54</v>
      </c>
    </row>
    <row r="11" spans="1:6" x14ac:dyDescent="0.3">
      <c r="A11" s="125" t="s">
        <v>106</v>
      </c>
      <c r="B11">
        <v>11</v>
      </c>
      <c r="C11">
        <v>7</v>
      </c>
      <c r="D11">
        <v>11</v>
      </c>
      <c r="E11">
        <v>26</v>
      </c>
      <c r="F11">
        <v>55</v>
      </c>
    </row>
    <row r="12" spans="1:6" x14ac:dyDescent="0.3">
      <c r="A12" s="126" t="s">
        <v>5959</v>
      </c>
      <c r="B12">
        <v>4</v>
      </c>
      <c r="C12">
        <v>4</v>
      </c>
      <c r="D12">
        <v>6</v>
      </c>
      <c r="E12">
        <v>1</v>
      </c>
      <c r="F12">
        <v>15</v>
      </c>
    </row>
    <row r="13" spans="1:6" x14ac:dyDescent="0.3">
      <c r="A13" s="126" t="s">
        <v>5960</v>
      </c>
      <c r="C13">
        <v>1</v>
      </c>
      <c r="E13">
        <v>4</v>
      </c>
      <c r="F13">
        <v>5</v>
      </c>
    </row>
    <row r="14" spans="1:6" x14ac:dyDescent="0.3">
      <c r="A14" s="126" t="s">
        <v>5961</v>
      </c>
      <c r="B14">
        <v>1</v>
      </c>
      <c r="C14">
        <v>1</v>
      </c>
      <c r="E14">
        <v>7</v>
      </c>
      <c r="F14">
        <v>9</v>
      </c>
    </row>
    <row r="15" spans="1:6" x14ac:dyDescent="0.3">
      <c r="A15" s="126" t="s">
        <v>5962</v>
      </c>
      <c r="B15">
        <v>1</v>
      </c>
      <c r="E15">
        <v>2</v>
      </c>
      <c r="F15">
        <v>3</v>
      </c>
    </row>
    <row r="16" spans="1:6" x14ac:dyDescent="0.3">
      <c r="A16" s="126" t="s">
        <v>5968</v>
      </c>
      <c r="B16">
        <v>4</v>
      </c>
      <c r="C16">
        <v>1</v>
      </c>
      <c r="D16">
        <v>1</v>
      </c>
      <c r="E16">
        <v>6</v>
      </c>
      <c r="F16">
        <v>12</v>
      </c>
    </row>
    <row r="17" spans="1:8" x14ac:dyDescent="0.3">
      <c r="A17" s="126" t="s">
        <v>5969</v>
      </c>
      <c r="D17">
        <v>1</v>
      </c>
      <c r="E17">
        <v>2</v>
      </c>
      <c r="F17">
        <v>3</v>
      </c>
    </row>
    <row r="18" spans="1:8" x14ac:dyDescent="0.3">
      <c r="A18" s="126" t="s">
        <v>5970</v>
      </c>
      <c r="B18">
        <v>1</v>
      </c>
      <c r="D18">
        <v>3</v>
      </c>
      <c r="E18">
        <v>4</v>
      </c>
      <c r="F18">
        <v>8</v>
      </c>
    </row>
    <row r="19" spans="1:8" x14ac:dyDescent="0.3">
      <c r="A19" s="125" t="s">
        <v>5964</v>
      </c>
      <c r="B19">
        <v>322</v>
      </c>
      <c r="C19">
        <v>292</v>
      </c>
      <c r="D19">
        <v>403</v>
      </c>
      <c r="E19">
        <v>160</v>
      </c>
      <c r="F19">
        <v>1177</v>
      </c>
    </row>
    <row r="22" spans="1:8" x14ac:dyDescent="0.3">
      <c r="A22" t="s">
        <v>6026</v>
      </c>
      <c r="B22" t="s">
        <v>5963</v>
      </c>
    </row>
    <row r="23" spans="1:8" ht="105.75" customHeight="1" x14ac:dyDescent="0.3">
      <c r="B23" s="148" t="s">
        <v>5987</v>
      </c>
      <c r="C23" s="148" t="s">
        <v>5988</v>
      </c>
      <c r="D23" s="148" t="s">
        <v>5989</v>
      </c>
      <c r="E23" s="148" t="s">
        <v>6202</v>
      </c>
      <c r="G23" s="177" t="s">
        <v>5986</v>
      </c>
      <c r="H23" s="177" t="s">
        <v>5964</v>
      </c>
    </row>
    <row r="24" spans="1:8" x14ac:dyDescent="0.3">
      <c r="G24" s="172"/>
      <c r="H24" s="172"/>
    </row>
    <row r="25" spans="1:8" x14ac:dyDescent="0.3">
      <c r="A25" s="154" t="s">
        <v>5954</v>
      </c>
      <c r="B25" s="154">
        <v>112</v>
      </c>
      <c r="C25" s="154">
        <v>91</v>
      </c>
      <c r="D25" s="154">
        <v>88</v>
      </c>
      <c r="E25" s="154">
        <f>H25-G25</f>
        <v>291</v>
      </c>
      <c r="G25" s="172">
        <v>31</v>
      </c>
      <c r="H25" s="172">
        <v>322</v>
      </c>
    </row>
    <row r="26" spans="1:8" x14ac:dyDescent="0.3">
      <c r="A26" s="154"/>
      <c r="B26" s="155">
        <f>B25/$E$25</f>
        <v>0.38487972508591067</v>
      </c>
      <c r="C26" s="155">
        <f t="shared" ref="C26:D26" si="0">C25/$E$25</f>
        <v>0.3127147766323024</v>
      </c>
      <c r="D26" s="155">
        <f t="shared" si="0"/>
        <v>0.30240549828178692</v>
      </c>
      <c r="E26" s="154"/>
      <c r="G26" s="172"/>
      <c r="H26" s="172"/>
    </row>
    <row r="27" spans="1:8" x14ac:dyDescent="0.3">
      <c r="A27" t="s">
        <v>5955</v>
      </c>
      <c r="B27">
        <v>102</v>
      </c>
      <c r="C27">
        <v>113</v>
      </c>
      <c r="D27">
        <v>132</v>
      </c>
      <c r="E27">
        <f>H27-G27</f>
        <v>347</v>
      </c>
      <c r="G27" s="172">
        <v>39</v>
      </c>
      <c r="H27" s="172">
        <v>386</v>
      </c>
    </row>
    <row r="28" spans="1:8" x14ac:dyDescent="0.3">
      <c r="B28" s="127">
        <f>B27/$E$27</f>
        <v>0.29394812680115273</v>
      </c>
      <c r="C28" s="127">
        <f t="shared" ref="C28:D28" si="1">C27/$E$27</f>
        <v>0.32564841498559077</v>
      </c>
      <c r="D28" s="127">
        <f t="shared" si="1"/>
        <v>0.3804034582132565</v>
      </c>
      <c r="G28" s="172"/>
      <c r="H28" s="172"/>
    </row>
    <row r="29" spans="1:8" x14ac:dyDescent="0.3">
      <c r="A29" s="154" t="s">
        <v>5956</v>
      </c>
      <c r="B29" s="154">
        <v>76</v>
      </c>
      <c r="C29" s="154">
        <v>63</v>
      </c>
      <c r="D29" s="154">
        <v>138</v>
      </c>
      <c r="E29" s="154">
        <f>H29-G29</f>
        <v>277</v>
      </c>
      <c r="G29" s="172">
        <v>45</v>
      </c>
      <c r="H29" s="172">
        <v>322</v>
      </c>
    </row>
    <row r="30" spans="1:8" x14ac:dyDescent="0.3">
      <c r="A30" s="154"/>
      <c r="B30" s="155">
        <f>B29/$E$29</f>
        <v>0.27436823104693142</v>
      </c>
      <c r="C30" s="155">
        <f t="shared" ref="C30:D30" si="2">C29/$E$29</f>
        <v>0.22743682310469315</v>
      </c>
      <c r="D30" s="155">
        <f t="shared" si="2"/>
        <v>0.49819494584837543</v>
      </c>
      <c r="E30" s="154"/>
      <c r="G30" s="172"/>
      <c r="H30" s="172"/>
    </row>
    <row r="31" spans="1:8" x14ac:dyDescent="0.3">
      <c r="A31" t="s">
        <v>5957</v>
      </c>
      <c r="B31">
        <v>10</v>
      </c>
      <c r="C31">
        <v>8</v>
      </c>
      <c r="D31">
        <v>19</v>
      </c>
      <c r="E31">
        <f>H31-G31</f>
        <v>37</v>
      </c>
      <c r="G31" s="172">
        <v>1</v>
      </c>
      <c r="H31" s="172">
        <v>38</v>
      </c>
    </row>
    <row r="32" spans="1:8" x14ac:dyDescent="0.3">
      <c r="B32" s="127">
        <f>B31/$E$31</f>
        <v>0.27027027027027029</v>
      </c>
      <c r="C32" s="127">
        <f t="shared" ref="C32:D32" si="3">C31/$E$31</f>
        <v>0.21621621621621623</v>
      </c>
      <c r="D32" s="127">
        <f t="shared" si="3"/>
        <v>0.51351351351351349</v>
      </c>
      <c r="G32" s="172"/>
      <c r="H32" s="172"/>
    </row>
    <row r="33" spans="1:8" x14ac:dyDescent="0.3">
      <c r="A33" s="154" t="s">
        <v>5958</v>
      </c>
      <c r="B33" s="154">
        <v>11</v>
      </c>
      <c r="C33" s="154">
        <v>10</v>
      </c>
      <c r="D33" s="154">
        <v>15</v>
      </c>
      <c r="E33" s="154">
        <f>H33-G33</f>
        <v>36</v>
      </c>
      <c r="G33" s="172">
        <v>18</v>
      </c>
      <c r="H33" s="172">
        <v>54</v>
      </c>
    </row>
    <row r="34" spans="1:8" x14ac:dyDescent="0.3">
      <c r="A34" s="154"/>
      <c r="B34" s="155">
        <f>B33/$E$33</f>
        <v>0.30555555555555558</v>
      </c>
      <c r="C34" s="155">
        <f t="shared" ref="C34:D34" si="4">C33/$E$33</f>
        <v>0.27777777777777779</v>
      </c>
      <c r="D34" s="155">
        <f t="shared" si="4"/>
        <v>0.41666666666666669</v>
      </c>
      <c r="E34" s="154"/>
      <c r="G34" s="172"/>
      <c r="H34" s="172"/>
    </row>
    <row r="35" spans="1:8" x14ac:dyDescent="0.3">
      <c r="A35" s="94" t="s">
        <v>126</v>
      </c>
      <c r="B35" s="94">
        <v>311</v>
      </c>
      <c r="C35" s="94">
        <v>285</v>
      </c>
      <c r="D35" s="94">
        <v>392</v>
      </c>
      <c r="E35" s="94">
        <f>H35-G35</f>
        <v>988</v>
      </c>
      <c r="G35" s="172">
        <v>134</v>
      </c>
      <c r="H35" s="172">
        <v>1122</v>
      </c>
    </row>
    <row r="36" spans="1:8" x14ac:dyDescent="0.3">
      <c r="A36" s="94"/>
      <c r="B36" s="129">
        <f>B35/$E$35</f>
        <v>0.31477732793522267</v>
      </c>
      <c r="C36" s="129">
        <f t="shared" ref="C36:D36" si="5">C35/$E$35</f>
        <v>0.28846153846153844</v>
      </c>
      <c r="D36" s="129">
        <f t="shared" si="5"/>
        <v>0.39676113360323889</v>
      </c>
      <c r="E36" s="94"/>
    </row>
    <row r="37" spans="1:8" x14ac:dyDescent="0.3">
      <c r="A37" s="94"/>
      <c r="B37" s="129"/>
      <c r="C37" s="129"/>
      <c r="D37" s="129"/>
      <c r="E37" s="94"/>
    </row>
    <row r="38" spans="1:8" x14ac:dyDescent="0.3">
      <c r="A38" t="s">
        <v>5959</v>
      </c>
      <c r="B38">
        <v>4</v>
      </c>
      <c r="C38">
        <v>4</v>
      </c>
      <c r="D38">
        <v>6</v>
      </c>
      <c r="E38">
        <f t="shared" ref="E38:E45" si="6">H38-G38</f>
        <v>14</v>
      </c>
      <c r="G38" s="172">
        <v>1</v>
      </c>
      <c r="H38" s="172">
        <v>15</v>
      </c>
    </row>
    <row r="39" spans="1:8" x14ac:dyDescent="0.3">
      <c r="A39" t="s">
        <v>5960</v>
      </c>
      <c r="C39">
        <v>1</v>
      </c>
      <c r="E39">
        <f t="shared" si="6"/>
        <v>1</v>
      </c>
      <c r="G39" s="172">
        <v>4</v>
      </c>
      <c r="H39" s="172">
        <v>5</v>
      </c>
    </row>
    <row r="40" spans="1:8" x14ac:dyDescent="0.3">
      <c r="A40" t="s">
        <v>5961</v>
      </c>
      <c r="B40">
        <v>1</v>
      </c>
      <c r="C40">
        <v>1</v>
      </c>
      <c r="E40">
        <f t="shared" si="6"/>
        <v>2</v>
      </c>
      <c r="G40" s="172">
        <v>7</v>
      </c>
      <c r="H40" s="172">
        <v>9</v>
      </c>
    </row>
    <row r="41" spans="1:8" x14ac:dyDescent="0.3">
      <c r="A41" t="s">
        <v>5962</v>
      </c>
      <c r="B41">
        <v>1</v>
      </c>
      <c r="E41">
        <f t="shared" si="6"/>
        <v>1</v>
      </c>
      <c r="G41" s="172">
        <v>2</v>
      </c>
      <c r="H41" s="172">
        <v>3</v>
      </c>
    </row>
    <row r="42" spans="1:8" x14ac:dyDescent="0.3">
      <c r="A42" t="s">
        <v>5968</v>
      </c>
      <c r="B42">
        <v>4</v>
      </c>
      <c r="C42">
        <v>1</v>
      </c>
      <c r="D42">
        <v>1</v>
      </c>
      <c r="E42">
        <f t="shared" si="6"/>
        <v>6</v>
      </c>
      <c r="G42" s="172">
        <v>6</v>
      </c>
      <c r="H42" s="172">
        <v>12</v>
      </c>
    </row>
    <row r="43" spans="1:8" x14ac:dyDescent="0.3">
      <c r="A43" t="s">
        <v>5969</v>
      </c>
      <c r="D43">
        <v>1</v>
      </c>
      <c r="E43">
        <f t="shared" si="6"/>
        <v>1</v>
      </c>
      <c r="G43" s="172">
        <v>2</v>
      </c>
      <c r="H43" s="172">
        <v>3</v>
      </c>
    </row>
    <row r="44" spans="1:8" x14ac:dyDescent="0.3">
      <c r="A44" t="s">
        <v>5970</v>
      </c>
      <c r="B44">
        <v>1</v>
      </c>
      <c r="D44">
        <v>3</v>
      </c>
      <c r="E44">
        <f t="shared" si="6"/>
        <v>4</v>
      </c>
      <c r="G44" s="172">
        <v>4</v>
      </c>
      <c r="H44" s="172">
        <v>8</v>
      </c>
    </row>
    <row r="45" spans="1:8" x14ac:dyDescent="0.3">
      <c r="A45" s="94" t="s">
        <v>106</v>
      </c>
      <c r="B45" s="94">
        <v>11</v>
      </c>
      <c r="C45" s="94">
        <v>7</v>
      </c>
      <c r="D45" s="94">
        <v>11</v>
      </c>
      <c r="E45" s="94">
        <f t="shared" si="6"/>
        <v>29</v>
      </c>
      <c r="G45" s="172">
        <v>26</v>
      </c>
      <c r="H45" s="172">
        <v>55</v>
      </c>
    </row>
    <row r="46" spans="1:8" x14ac:dyDescent="0.3">
      <c r="A46" s="94"/>
      <c r="B46" s="129">
        <f>B45/$E$45</f>
        <v>0.37931034482758619</v>
      </c>
      <c r="C46" s="129">
        <f t="shared" ref="C46:D46" si="7">C45/$E$45</f>
        <v>0.2413793103448276</v>
      </c>
      <c r="D46" s="129">
        <f t="shared" si="7"/>
        <v>0.37931034482758619</v>
      </c>
      <c r="E46" s="94"/>
      <c r="G46" s="128"/>
      <c r="H46" s="128"/>
    </row>
    <row r="47" spans="1:8" x14ac:dyDescent="0.3">
      <c r="A47" s="94"/>
      <c r="B47" s="129"/>
      <c r="C47" s="129"/>
      <c r="D47" s="129"/>
      <c r="E47" s="94"/>
      <c r="G47" s="128"/>
      <c r="H47" s="128"/>
    </row>
    <row r="48" spans="1:8" s="128" customFormat="1" x14ac:dyDescent="0.3">
      <c r="A48" s="172" t="s">
        <v>5964</v>
      </c>
      <c r="B48" s="172">
        <v>322</v>
      </c>
      <c r="C48" s="172">
        <v>292</v>
      </c>
      <c r="D48" s="172">
        <v>403</v>
      </c>
      <c r="E48" s="172">
        <f>H48-G48</f>
        <v>1017</v>
      </c>
      <c r="F48" s="172"/>
      <c r="G48" s="172">
        <v>160</v>
      </c>
      <c r="H48" s="172">
        <v>1177</v>
      </c>
    </row>
    <row r="51" spans="1:4" ht="86.4" x14ac:dyDescent="0.3">
      <c r="A51" s="94" t="s">
        <v>6201</v>
      </c>
      <c r="B51" s="173" t="s">
        <v>6172</v>
      </c>
      <c r="C51" s="173" t="s">
        <v>6173</v>
      </c>
      <c r="D51" s="173" t="s">
        <v>6174</v>
      </c>
    </row>
    <row r="52" spans="1:4" x14ac:dyDescent="0.3">
      <c r="A52" s="111" t="s">
        <v>5058</v>
      </c>
      <c r="B52" s="127">
        <v>0.30555555555555558</v>
      </c>
      <c r="C52" s="127">
        <v>0.27777777777777779</v>
      </c>
      <c r="D52" s="127">
        <v>0.41666666666666669</v>
      </c>
    </row>
    <row r="53" spans="1:4" x14ac:dyDescent="0.3">
      <c r="A53" s="111" t="s">
        <v>4981</v>
      </c>
      <c r="B53" s="127">
        <v>0.27027027027027029</v>
      </c>
      <c r="C53" s="127">
        <v>0.21621621621621623</v>
      </c>
      <c r="D53" s="127">
        <v>0.51351351351351349</v>
      </c>
    </row>
    <row r="54" spans="1:4" x14ac:dyDescent="0.3">
      <c r="A54" s="111" t="s">
        <v>3439</v>
      </c>
      <c r="B54" s="127">
        <v>0.27436823104693142</v>
      </c>
      <c r="C54" s="127">
        <v>0.22743682310469315</v>
      </c>
      <c r="D54" s="127">
        <v>0.49819494584837543</v>
      </c>
    </row>
    <row r="55" spans="1:4" x14ac:dyDescent="0.3">
      <c r="A55" s="111" t="s">
        <v>1741</v>
      </c>
      <c r="B55" s="127">
        <v>0.29394812680115273</v>
      </c>
      <c r="C55" s="127">
        <v>0.32564841498559077</v>
      </c>
      <c r="D55" s="127">
        <v>0.3804034582132565</v>
      </c>
    </row>
    <row r="56" spans="1:4" x14ac:dyDescent="0.3">
      <c r="A56" s="111" t="s">
        <v>127</v>
      </c>
      <c r="B56" s="127">
        <v>0.38487972508591067</v>
      </c>
      <c r="C56" s="127">
        <v>0.3127147766323024</v>
      </c>
      <c r="D56" s="127">
        <v>0.30240549828178692</v>
      </c>
    </row>
  </sheetData>
  <pageMargins left="0.7" right="0.7" top="0.75" bottom="0.75" header="0.3" footer="0.3"/>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453BE-21A9-476B-92D4-76959EA0E2E2}">
  <dimension ref="A2:U73"/>
  <sheetViews>
    <sheetView topLeftCell="A67" workbookViewId="0">
      <selection activeCell="A97" sqref="A97"/>
    </sheetView>
  </sheetViews>
  <sheetFormatPr defaultRowHeight="14.4" x14ac:dyDescent="0.3"/>
  <cols>
    <col min="1" max="1" width="60.6640625" customWidth="1"/>
    <col min="2" max="5" width="13.6640625" customWidth="1"/>
    <col min="6" max="7" width="10.6640625" customWidth="1"/>
  </cols>
  <sheetData>
    <row r="2" spans="1:5" x14ac:dyDescent="0.3">
      <c r="A2" s="124" t="s">
        <v>5966</v>
      </c>
      <c r="B2" s="124" t="s">
        <v>6027</v>
      </c>
      <c r="C2" t="s">
        <v>6028</v>
      </c>
      <c r="D2" t="s">
        <v>6029</v>
      </c>
      <c r="E2" t="s">
        <v>6030</v>
      </c>
    </row>
    <row r="3" spans="1:5" x14ac:dyDescent="0.3">
      <c r="A3" s="125" t="s">
        <v>126</v>
      </c>
      <c r="B3">
        <v>925</v>
      </c>
      <c r="C3">
        <v>482</v>
      </c>
      <c r="D3">
        <v>459</v>
      </c>
      <c r="E3">
        <v>72</v>
      </c>
    </row>
    <row r="4" spans="1:5" x14ac:dyDescent="0.3">
      <c r="A4" s="126" t="s">
        <v>5954</v>
      </c>
      <c r="B4">
        <v>263</v>
      </c>
      <c r="C4">
        <v>144</v>
      </c>
      <c r="D4">
        <v>120</v>
      </c>
      <c r="E4">
        <v>20</v>
      </c>
    </row>
    <row r="5" spans="1:5" x14ac:dyDescent="0.3">
      <c r="A5" s="126" t="s">
        <v>5955</v>
      </c>
      <c r="B5">
        <v>318</v>
      </c>
      <c r="C5">
        <v>169</v>
      </c>
      <c r="D5">
        <v>140</v>
      </c>
      <c r="E5">
        <v>22</v>
      </c>
    </row>
    <row r="6" spans="1:5" x14ac:dyDescent="0.3">
      <c r="A6" s="126" t="s">
        <v>5956</v>
      </c>
      <c r="B6">
        <v>275</v>
      </c>
      <c r="C6">
        <v>134</v>
      </c>
      <c r="D6">
        <v>167</v>
      </c>
      <c r="E6">
        <v>23</v>
      </c>
    </row>
    <row r="7" spans="1:5" x14ac:dyDescent="0.3">
      <c r="A7" s="126" t="s">
        <v>5957</v>
      </c>
      <c r="B7">
        <v>29</v>
      </c>
      <c r="C7">
        <v>18</v>
      </c>
      <c r="D7">
        <v>20</v>
      </c>
      <c r="E7">
        <v>3</v>
      </c>
    </row>
    <row r="8" spans="1:5" x14ac:dyDescent="0.3">
      <c r="A8" s="126" t="s">
        <v>5958</v>
      </c>
      <c r="B8">
        <v>40</v>
      </c>
      <c r="C8">
        <v>17</v>
      </c>
      <c r="D8">
        <v>12</v>
      </c>
      <c r="E8">
        <v>4</v>
      </c>
    </row>
    <row r="9" spans="1:5" x14ac:dyDescent="0.3">
      <c r="A9" s="125" t="s">
        <v>106</v>
      </c>
      <c r="B9">
        <v>31</v>
      </c>
      <c r="C9">
        <v>14</v>
      </c>
      <c r="D9">
        <v>16</v>
      </c>
      <c r="E9">
        <v>8</v>
      </c>
    </row>
    <row r="10" spans="1:5" x14ac:dyDescent="0.3">
      <c r="A10" s="126" t="s">
        <v>5959</v>
      </c>
      <c r="B10">
        <v>13</v>
      </c>
      <c r="C10">
        <v>8</v>
      </c>
      <c r="D10">
        <v>10</v>
      </c>
      <c r="E10">
        <v>1</v>
      </c>
    </row>
    <row r="11" spans="1:5" x14ac:dyDescent="0.3">
      <c r="A11" s="126" t="s">
        <v>5960</v>
      </c>
      <c r="E11">
        <v>1</v>
      </c>
    </row>
    <row r="12" spans="1:5" x14ac:dyDescent="0.3">
      <c r="A12" s="126" t="s">
        <v>5961</v>
      </c>
      <c r="B12">
        <v>7</v>
      </c>
      <c r="C12">
        <v>1</v>
      </c>
      <c r="D12">
        <v>2</v>
      </c>
      <c r="E12">
        <v>1</v>
      </c>
    </row>
    <row r="13" spans="1:5" x14ac:dyDescent="0.3">
      <c r="A13" s="126" t="s">
        <v>5962</v>
      </c>
      <c r="E13">
        <v>1</v>
      </c>
    </row>
    <row r="14" spans="1:5" x14ac:dyDescent="0.3">
      <c r="A14" s="126" t="s">
        <v>5968</v>
      </c>
      <c r="B14">
        <v>4</v>
      </c>
      <c r="C14">
        <v>4</v>
      </c>
      <c r="D14">
        <v>2</v>
      </c>
      <c r="E14">
        <v>2</v>
      </c>
    </row>
    <row r="15" spans="1:5" x14ac:dyDescent="0.3">
      <c r="A15" s="126" t="s">
        <v>5969</v>
      </c>
      <c r="B15">
        <v>2</v>
      </c>
      <c r="E15">
        <v>1</v>
      </c>
    </row>
    <row r="16" spans="1:5" x14ac:dyDescent="0.3">
      <c r="A16" s="126" t="s">
        <v>5970</v>
      </c>
      <c r="B16">
        <v>5</v>
      </c>
      <c r="C16">
        <v>1</v>
      </c>
      <c r="D16">
        <v>2</v>
      </c>
      <c r="E16">
        <v>1</v>
      </c>
    </row>
    <row r="17" spans="1:5" x14ac:dyDescent="0.3">
      <c r="A17" s="125" t="s">
        <v>5964</v>
      </c>
      <c r="B17">
        <v>956</v>
      </c>
      <c r="C17">
        <v>496</v>
      </c>
      <c r="D17">
        <v>475</v>
      </c>
      <c r="E17">
        <v>80</v>
      </c>
    </row>
    <row r="20" spans="1:5" ht="43.2" x14ac:dyDescent="0.3">
      <c r="A20" s="180" t="s">
        <v>6216</v>
      </c>
      <c r="B20" s="173" t="s">
        <v>6215</v>
      </c>
      <c r="C20" s="173" t="s">
        <v>6098</v>
      </c>
      <c r="D20" s="179" t="s">
        <v>6214</v>
      </c>
    </row>
    <row r="21" spans="1:5" x14ac:dyDescent="0.3">
      <c r="A21" t="s">
        <v>127</v>
      </c>
      <c r="B21">
        <v>322</v>
      </c>
      <c r="C21">
        <v>15</v>
      </c>
      <c r="D21" s="168">
        <f t="shared" ref="D21:D26" si="0">B21-C21</f>
        <v>307</v>
      </c>
    </row>
    <row r="22" spans="1:5" x14ac:dyDescent="0.3">
      <c r="A22" t="s">
        <v>1741</v>
      </c>
      <c r="B22">
        <v>386</v>
      </c>
      <c r="C22">
        <v>25</v>
      </c>
      <c r="D22" s="168">
        <f t="shared" si="0"/>
        <v>361</v>
      </c>
    </row>
    <row r="23" spans="1:5" x14ac:dyDescent="0.3">
      <c r="A23" t="s">
        <v>3439</v>
      </c>
      <c r="B23">
        <v>322</v>
      </c>
      <c r="C23">
        <v>4</v>
      </c>
      <c r="D23" s="168">
        <f t="shared" si="0"/>
        <v>318</v>
      </c>
    </row>
    <row r="24" spans="1:5" x14ac:dyDescent="0.3">
      <c r="A24" t="s">
        <v>4981</v>
      </c>
      <c r="B24">
        <v>38</v>
      </c>
      <c r="C24">
        <v>1</v>
      </c>
      <c r="D24" s="168">
        <f t="shared" si="0"/>
        <v>37</v>
      </c>
    </row>
    <row r="25" spans="1:5" x14ac:dyDescent="0.3">
      <c r="A25" t="s">
        <v>5058</v>
      </c>
      <c r="B25">
        <v>54</v>
      </c>
      <c r="C25">
        <v>5</v>
      </c>
      <c r="D25" s="168">
        <f t="shared" si="0"/>
        <v>49</v>
      </c>
    </row>
    <row r="26" spans="1:5" x14ac:dyDescent="0.3">
      <c r="A26" t="s">
        <v>126</v>
      </c>
      <c r="B26" s="94">
        <v>1122</v>
      </c>
      <c r="C26" s="94">
        <f>C21+C22+C23+C24+C25</f>
        <v>50</v>
      </c>
      <c r="D26" s="169">
        <f t="shared" si="0"/>
        <v>1072</v>
      </c>
    </row>
    <row r="27" spans="1:5" x14ac:dyDescent="0.3">
      <c r="D27" s="181"/>
    </row>
    <row r="28" spans="1:5" x14ac:dyDescent="0.3">
      <c r="D28" s="181"/>
    </row>
    <row r="29" spans="1:5" x14ac:dyDescent="0.3">
      <c r="A29" t="s">
        <v>161</v>
      </c>
      <c r="B29">
        <v>15</v>
      </c>
      <c r="C29">
        <v>2</v>
      </c>
      <c r="D29" s="168">
        <f t="shared" ref="D29:D36" si="1">B29-C29</f>
        <v>13</v>
      </c>
    </row>
    <row r="30" spans="1:5" x14ac:dyDescent="0.3">
      <c r="A30" t="s">
        <v>5649</v>
      </c>
      <c r="B30">
        <v>5</v>
      </c>
      <c r="C30">
        <v>4</v>
      </c>
      <c r="D30" s="168">
        <f t="shared" si="1"/>
        <v>1</v>
      </c>
    </row>
    <row r="31" spans="1:5" x14ac:dyDescent="0.3">
      <c r="A31" t="s">
        <v>5684</v>
      </c>
      <c r="B31">
        <v>9</v>
      </c>
      <c r="C31">
        <v>2</v>
      </c>
      <c r="D31" s="168">
        <f t="shared" si="1"/>
        <v>7</v>
      </c>
    </row>
    <row r="32" spans="1:5" x14ac:dyDescent="0.3">
      <c r="A32" t="s">
        <v>5849</v>
      </c>
      <c r="B32">
        <v>3</v>
      </c>
      <c r="C32">
        <v>2</v>
      </c>
      <c r="D32" s="168">
        <f t="shared" si="1"/>
        <v>1</v>
      </c>
    </row>
    <row r="33" spans="1:21" x14ac:dyDescent="0.3">
      <c r="A33" t="s">
        <v>5735</v>
      </c>
      <c r="B33">
        <v>12</v>
      </c>
      <c r="C33">
        <v>7</v>
      </c>
      <c r="D33" s="168">
        <f t="shared" si="1"/>
        <v>5</v>
      </c>
    </row>
    <row r="34" spans="1:21" x14ac:dyDescent="0.3">
      <c r="A34" t="s">
        <v>5885</v>
      </c>
      <c r="B34">
        <v>3</v>
      </c>
      <c r="D34" s="168">
        <f t="shared" si="1"/>
        <v>3</v>
      </c>
    </row>
    <row r="35" spans="1:21" x14ac:dyDescent="0.3">
      <c r="A35" t="s">
        <v>5058</v>
      </c>
      <c r="B35">
        <v>8</v>
      </c>
      <c r="C35">
        <v>2</v>
      </c>
      <c r="D35" s="168">
        <f t="shared" si="1"/>
        <v>6</v>
      </c>
    </row>
    <row r="36" spans="1:21" x14ac:dyDescent="0.3">
      <c r="A36" t="s">
        <v>106</v>
      </c>
      <c r="B36" s="94">
        <v>55</v>
      </c>
      <c r="C36" s="94">
        <f>C29+C30+C31+C32+C33+C34+C35</f>
        <v>19</v>
      </c>
      <c r="D36" s="169">
        <f t="shared" si="1"/>
        <v>36</v>
      </c>
    </row>
    <row r="37" spans="1:21" x14ac:dyDescent="0.3">
      <c r="A37" s="160" t="s">
        <v>5964</v>
      </c>
      <c r="B37" s="160">
        <v>1177</v>
      </c>
    </row>
    <row r="39" spans="1:21" ht="100.8" x14ac:dyDescent="0.3">
      <c r="B39" s="173" t="s">
        <v>115</v>
      </c>
      <c r="C39" s="173" t="s">
        <v>136</v>
      </c>
      <c r="D39" s="173" t="s">
        <v>6217</v>
      </c>
      <c r="E39" s="173" t="s">
        <v>5058</v>
      </c>
      <c r="R39" s="111" t="s">
        <v>115</v>
      </c>
      <c r="S39" s="111" t="s">
        <v>136</v>
      </c>
      <c r="T39" s="111" t="s">
        <v>116</v>
      </c>
      <c r="U39" s="111"/>
    </row>
    <row r="40" spans="1:21" x14ac:dyDescent="0.3">
      <c r="A40" s="154" t="s">
        <v>5954</v>
      </c>
      <c r="B40" s="154">
        <v>263</v>
      </c>
      <c r="C40" s="154">
        <v>144</v>
      </c>
      <c r="D40" s="154">
        <v>120</v>
      </c>
      <c r="E40" s="154">
        <v>20</v>
      </c>
      <c r="Q40" t="s">
        <v>127</v>
      </c>
      <c r="R40" s="127" t="e">
        <f>#REF!/307</f>
        <v>#REF!</v>
      </c>
      <c r="S40" s="127" t="e">
        <f>#REF!/307</f>
        <v>#REF!</v>
      </c>
      <c r="T40" s="127" t="e">
        <f>#REF!/307</f>
        <v>#REF!</v>
      </c>
      <c r="U40" s="127"/>
    </row>
    <row r="41" spans="1:21" x14ac:dyDescent="0.3">
      <c r="A41" s="184" t="s">
        <v>6213</v>
      </c>
      <c r="B41" s="155">
        <f>B40/307</f>
        <v>0.85667752442996747</v>
      </c>
      <c r="C41" s="155">
        <f t="shared" ref="C41:E41" si="2">C40/307</f>
        <v>0.46905537459283386</v>
      </c>
      <c r="D41" s="155">
        <f t="shared" si="2"/>
        <v>0.39087947882736157</v>
      </c>
      <c r="E41" s="155">
        <f t="shared" si="2"/>
        <v>6.5146579804560262E-2</v>
      </c>
      <c r="Q41" t="s">
        <v>1741</v>
      </c>
      <c r="R41" s="127" t="e">
        <f>#REF!/361</f>
        <v>#REF!</v>
      </c>
      <c r="S41" s="127" t="e">
        <f>#REF!/361</f>
        <v>#REF!</v>
      </c>
      <c r="T41" s="127" t="e">
        <f>#REF!/361</f>
        <v>#REF!</v>
      </c>
      <c r="U41" s="127"/>
    </row>
    <row r="42" spans="1:21" x14ac:dyDescent="0.3">
      <c r="A42" t="s">
        <v>5955</v>
      </c>
      <c r="B42">
        <v>318</v>
      </c>
      <c r="C42">
        <v>169</v>
      </c>
      <c r="D42">
        <v>140</v>
      </c>
      <c r="E42">
        <v>22</v>
      </c>
      <c r="Q42" t="s">
        <v>3439</v>
      </c>
      <c r="R42" s="127" t="e">
        <f>#REF!/318</f>
        <v>#REF!</v>
      </c>
      <c r="S42" s="127" t="e">
        <f>#REF!/318</f>
        <v>#REF!</v>
      </c>
      <c r="T42" s="127" t="e">
        <f>#REF!/318</f>
        <v>#REF!</v>
      </c>
      <c r="U42" s="127"/>
    </row>
    <row r="43" spans="1:21" x14ac:dyDescent="0.3">
      <c r="B43" s="127">
        <f>B42/361</f>
        <v>0.88088642659279781</v>
      </c>
      <c r="C43" s="127">
        <f t="shared" ref="C43:E43" si="3">C42/361</f>
        <v>0.46814404432132967</v>
      </c>
      <c r="D43" s="127">
        <f t="shared" si="3"/>
        <v>0.38781163434903049</v>
      </c>
      <c r="E43" s="127">
        <f t="shared" si="3"/>
        <v>6.0941828254847646E-2</v>
      </c>
      <c r="Q43" t="s">
        <v>4981</v>
      </c>
      <c r="R43" s="127" t="e">
        <f>#REF!/37</f>
        <v>#REF!</v>
      </c>
      <c r="S43" s="127" t="e">
        <f>#REF!/37</f>
        <v>#REF!</v>
      </c>
      <c r="T43" s="127" t="e">
        <f>#REF!/37</f>
        <v>#REF!</v>
      </c>
      <c r="U43" s="127"/>
    </row>
    <row r="44" spans="1:21" x14ac:dyDescent="0.3">
      <c r="A44" s="154" t="s">
        <v>5956</v>
      </c>
      <c r="B44" s="154">
        <v>275</v>
      </c>
      <c r="C44" s="154">
        <v>134</v>
      </c>
      <c r="D44" s="154">
        <v>167</v>
      </c>
      <c r="E44" s="154">
        <v>23</v>
      </c>
      <c r="Q44" t="s">
        <v>5058</v>
      </c>
      <c r="R44" s="127" t="e">
        <f>#REF!/49</f>
        <v>#REF!</v>
      </c>
      <c r="S44" s="127" t="e">
        <f>#REF!/49</f>
        <v>#REF!</v>
      </c>
      <c r="T44" s="127" t="e">
        <f>#REF!/49</f>
        <v>#REF!</v>
      </c>
      <c r="U44" s="127"/>
    </row>
    <row r="45" spans="1:21" x14ac:dyDescent="0.3">
      <c r="A45" s="154"/>
      <c r="B45" s="155">
        <f>B44/318</f>
        <v>0.86477987421383651</v>
      </c>
      <c r="C45" s="155">
        <f t="shared" ref="C45:E45" si="4">C44/318</f>
        <v>0.42138364779874216</v>
      </c>
      <c r="D45" s="155">
        <f t="shared" si="4"/>
        <v>0.52515723270440251</v>
      </c>
      <c r="E45" s="155">
        <f t="shared" si="4"/>
        <v>7.2327044025157231E-2</v>
      </c>
      <c r="J45" s="94"/>
    </row>
    <row r="46" spans="1:21" x14ac:dyDescent="0.3">
      <c r="A46" t="s">
        <v>5957</v>
      </c>
      <c r="B46">
        <v>29</v>
      </c>
      <c r="C46">
        <v>18</v>
      </c>
      <c r="D46">
        <v>20</v>
      </c>
      <c r="E46">
        <v>3</v>
      </c>
      <c r="R46" s="127" t="e">
        <f>#REF!/1072</f>
        <v>#REF!</v>
      </c>
      <c r="S46" s="127" t="e">
        <f>#REF!/1072</f>
        <v>#REF!</v>
      </c>
      <c r="T46" s="127" t="e">
        <f>#REF!/1072</f>
        <v>#REF!</v>
      </c>
      <c r="U46" s="127"/>
    </row>
    <row r="47" spans="1:21" x14ac:dyDescent="0.3">
      <c r="B47" s="127">
        <f>B46/37</f>
        <v>0.78378378378378377</v>
      </c>
      <c r="C47" s="127">
        <f t="shared" ref="C47:E47" si="5">C46/37</f>
        <v>0.48648648648648651</v>
      </c>
      <c r="D47" s="127">
        <f t="shared" si="5"/>
        <v>0.54054054054054057</v>
      </c>
      <c r="E47" s="127">
        <f t="shared" si="5"/>
        <v>8.1081081081081086E-2</v>
      </c>
    </row>
    <row r="48" spans="1:21" x14ac:dyDescent="0.3">
      <c r="A48" s="154" t="s">
        <v>5958</v>
      </c>
      <c r="B48" s="154">
        <v>40</v>
      </c>
      <c r="C48" s="154">
        <v>17</v>
      </c>
      <c r="D48" s="154">
        <v>12</v>
      </c>
      <c r="E48" s="154">
        <v>4</v>
      </c>
    </row>
    <row r="49" spans="1:7" x14ac:dyDescent="0.3">
      <c r="A49" s="154"/>
      <c r="B49" s="155">
        <f>B48/49</f>
        <v>0.81632653061224492</v>
      </c>
      <c r="C49" s="155">
        <f t="shared" ref="C49:E49" si="6">C48/49</f>
        <v>0.34693877551020408</v>
      </c>
      <c r="D49" s="155">
        <f t="shared" si="6"/>
        <v>0.24489795918367346</v>
      </c>
      <c r="E49" s="155">
        <f t="shared" si="6"/>
        <v>8.1632653061224483E-2</v>
      </c>
    </row>
    <row r="50" spans="1:7" x14ac:dyDescent="0.3">
      <c r="B50" s="127"/>
      <c r="C50" s="127"/>
      <c r="D50" s="127"/>
      <c r="E50" s="127"/>
    </row>
    <row r="51" spans="1:7" x14ac:dyDescent="0.3">
      <c r="A51" s="187" t="s">
        <v>126</v>
      </c>
      <c r="B51" s="187">
        <v>925</v>
      </c>
      <c r="C51" s="187">
        <v>482</v>
      </c>
      <c r="D51" s="187">
        <v>459</v>
      </c>
      <c r="E51" s="187">
        <v>72</v>
      </c>
      <c r="F51" s="183"/>
      <c r="G51" s="185"/>
    </row>
    <row r="52" spans="1:7" x14ac:dyDescent="0.3">
      <c r="A52" s="172" t="s">
        <v>6089</v>
      </c>
      <c r="B52" s="182">
        <f>B51/B26</f>
        <v>0.82442067736185387</v>
      </c>
      <c r="C52" s="182">
        <f>C51/B26</f>
        <v>0.42959001782531192</v>
      </c>
      <c r="D52" s="182">
        <f>D51/B26</f>
        <v>0.40909090909090912</v>
      </c>
      <c r="E52" s="182">
        <f>E51/B26</f>
        <v>6.4171122994652413E-2</v>
      </c>
      <c r="F52" s="183"/>
      <c r="G52" s="183"/>
    </row>
    <row r="53" spans="1:7" x14ac:dyDescent="0.3">
      <c r="A53" s="186" t="s">
        <v>6099</v>
      </c>
      <c r="B53" s="189">
        <f>B51/1072</f>
        <v>0.86287313432835822</v>
      </c>
      <c r="C53" s="189">
        <f>C51/1072</f>
        <v>0.44962686567164178</v>
      </c>
      <c r="D53" s="189">
        <f t="shared" ref="D53:E53" si="7">D51/1072</f>
        <v>0.42817164179104478</v>
      </c>
      <c r="E53" s="189">
        <f t="shared" si="7"/>
        <v>6.7164179104477612E-2</v>
      </c>
      <c r="F53" s="183"/>
      <c r="G53" s="183"/>
    </row>
    <row r="55" spans="1:7" x14ac:dyDescent="0.3">
      <c r="A55" t="s">
        <v>5959</v>
      </c>
      <c r="B55">
        <v>13</v>
      </c>
      <c r="C55">
        <v>8</v>
      </c>
      <c r="D55">
        <v>10</v>
      </c>
      <c r="E55">
        <v>1</v>
      </c>
    </row>
    <row r="56" spans="1:7" x14ac:dyDescent="0.3">
      <c r="A56" t="s">
        <v>5960</v>
      </c>
      <c r="E56">
        <v>1</v>
      </c>
    </row>
    <row r="57" spans="1:7" x14ac:dyDescent="0.3">
      <c r="A57" t="s">
        <v>5961</v>
      </c>
      <c r="B57">
        <v>7</v>
      </c>
      <c r="C57">
        <v>1</v>
      </c>
      <c r="D57">
        <v>2</v>
      </c>
      <c r="E57">
        <v>1</v>
      </c>
    </row>
    <row r="58" spans="1:7" x14ac:dyDescent="0.3">
      <c r="A58" t="s">
        <v>5962</v>
      </c>
      <c r="E58">
        <v>1</v>
      </c>
    </row>
    <row r="59" spans="1:7" x14ac:dyDescent="0.3">
      <c r="A59" t="s">
        <v>5968</v>
      </c>
      <c r="B59">
        <v>4</v>
      </c>
      <c r="C59">
        <v>4</v>
      </c>
      <c r="D59">
        <v>2</v>
      </c>
      <c r="E59">
        <v>2</v>
      </c>
    </row>
    <row r="60" spans="1:7" x14ac:dyDescent="0.3">
      <c r="A60" t="s">
        <v>5969</v>
      </c>
      <c r="B60">
        <v>2</v>
      </c>
      <c r="E60">
        <v>1</v>
      </c>
    </row>
    <row r="61" spans="1:7" x14ac:dyDescent="0.3">
      <c r="A61" t="s">
        <v>5970</v>
      </c>
      <c r="B61">
        <v>5</v>
      </c>
      <c r="C61">
        <v>1</v>
      </c>
      <c r="D61">
        <v>2</v>
      </c>
      <c r="E61">
        <v>1</v>
      </c>
    </row>
    <row r="62" spans="1:7" x14ac:dyDescent="0.3">
      <c r="A62" s="186" t="s">
        <v>106</v>
      </c>
      <c r="B62" s="187">
        <v>31</v>
      </c>
      <c r="C62" s="187">
        <v>14</v>
      </c>
      <c r="D62" s="187">
        <v>16</v>
      </c>
      <c r="E62" s="187">
        <v>8</v>
      </c>
      <c r="G62" s="94"/>
    </row>
    <row r="63" spans="1:7" x14ac:dyDescent="0.3">
      <c r="A63" s="172" t="s">
        <v>6100</v>
      </c>
      <c r="B63" s="182">
        <f>B62/B36</f>
        <v>0.5636363636363636</v>
      </c>
      <c r="C63" s="182">
        <f>C62/B36</f>
        <v>0.25454545454545452</v>
      </c>
      <c r="D63" s="182">
        <f>D62/B36</f>
        <v>0.29090909090909089</v>
      </c>
      <c r="E63" s="182">
        <f>E62/B36</f>
        <v>0.14545454545454545</v>
      </c>
    </row>
    <row r="64" spans="1:7" x14ac:dyDescent="0.3">
      <c r="A64" s="186" t="s">
        <v>6101</v>
      </c>
      <c r="B64" s="188">
        <f>B62/36</f>
        <v>0.86111111111111116</v>
      </c>
      <c r="C64" s="188">
        <f>C62/36</f>
        <v>0.3888888888888889</v>
      </c>
      <c r="D64" s="188">
        <f>D62/36</f>
        <v>0.44444444444444442</v>
      </c>
      <c r="E64" s="188">
        <f>E62/36</f>
        <v>0.22222222222222221</v>
      </c>
    </row>
    <row r="66" spans="1:5" x14ac:dyDescent="0.3">
      <c r="A66" s="172" t="s">
        <v>5964</v>
      </c>
      <c r="B66" s="172">
        <v>956</v>
      </c>
      <c r="C66" s="172">
        <v>496</v>
      </c>
      <c r="D66" s="172">
        <v>475</v>
      </c>
      <c r="E66" s="172">
        <v>80</v>
      </c>
    </row>
    <row r="68" spans="1:5" x14ac:dyDescent="0.3">
      <c r="A68" s="94" t="s">
        <v>6201</v>
      </c>
      <c r="B68" t="s">
        <v>115</v>
      </c>
      <c r="C68" t="s">
        <v>136</v>
      </c>
      <c r="D68" t="s">
        <v>6217</v>
      </c>
      <c r="E68" t="s">
        <v>5058</v>
      </c>
    </row>
    <row r="69" spans="1:5" x14ac:dyDescent="0.3">
      <c r="A69" s="111" t="s">
        <v>127</v>
      </c>
      <c r="B69" s="127">
        <v>0.85667752442996747</v>
      </c>
      <c r="C69" s="127">
        <v>0.46905537459283386</v>
      </c>
      <c r="D69" s="127">
        <v>0.39087947882736157</v>
      </c>
      <c r="E69" s="127">
        <v>6.5146579804560262E-2</v>
      </c>
    </row>
    <row r="70" spans="1:5" x14ac:dyDescent="0.3">
      <c r="A70" s="111" t="s">
        <v>1741</v>
      </c>
      <c r="B70" s="127">
        <v>0.88088642659279781</v>
      </c>
      <c r="C70" s="127">
        <v>0.46814404432132967</v>
      </c>
      <c r="D70" s="127">
        <v>0.38781163434903049</v>
      </c>
      <c r="E70" s="127">
        <v>6.0941828254847646E-2</v>
      </c>
    </row>
    <row r="71" spans="1:5" x14ac:dyDescent="0.3">
      <c r="A71" s="111" t="s">
        <v>3439</v>
      </c>
      <c r="B71" s="127">
        <v>0.86477987421383651</v>
      </c>
      <c r="C71" s="127">
        <v>0.42138364779874216</v>
      </c>
      <c r="D71" s="127">
        <v>0.52515723270440251</v>
      </c>
      <c r="E71" s="127">
        <v>7.2327044025157231E-2</v>
      </c>
    </row>
    <row r="72" spans="1:5" x14ac:dyDescent="0.3">
      <c r="A72" s="111" t="s">
        <v>4981</v>
      </c>
      <c r="B72" s="127">
        <v>0.78378378378378377</v>
      </c>
      <c r="C72" s="127">
        <v>0.48648648648648651</v>
      </c>
      <c r="D72" s="127">
        <v>0.54054054054054057</v>
      </c>
      <c r="E72" s="127">
        <v>8.1081081081081086E-2</v>
      </c>
    </row>
    <row r="73" spans="1:5" x14ac:dyDescent="0.3">
      <c r="A73" s="111" t="s">
        <v>5058</v>
      </c>
      <c r="B73" s="127">
        <v>0.81632653061224492</v>
      </c>
      <c r="C73" s="127">
        <v>0.34693877551020408</v>
      </c>
      <c r="D73" s="127">
        <v>0.24489795918367346</v>
      </c>
      <c r="E73" s="127">
        <v>8.1632653061224483E-2</v>
      </c>
    </row>
  </sheetData>
  <pageMargins left="0.7" right="0.7" top="0.75" bottom="0.75" header="0.3" footer="0.3"/>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9D501-0B5E-4DD7-9417-228EB27EA37D}">
  <dimension ref="A3:J58"/>
  <sheetViews>
    <sheetView topLeftCell="A52" workbookViewId="0">
      <selection activeCell="A53" sqref="A53"/>
    </sheetView>
  </sheetViews>
  <sheetFormatPr defaultRowHeight="14.4" x14ac:dyDescent="0.3"/>
  <cols>
    <col min="1" max="1" width="60.6640625" customWidth="1"/>
    <col min="2" max="10" width="10.6640625" customWidth="1"/>
  </cols>
  <sheetData>
    <row r="3" spans="1:8" x14ac:dyDescent="0.3">
      <c r="A3" s="124" t="s">
        <v>6031</v>
      </c>
      <c r="B3" s="124" t="s">
        <v>5963</v>
      </c>
    </row>
    <row r="4" spans="1:8" s="146" customFormat="1" ht="86.4" x14ac:dyDescent="0.3">
      <c r="A4" s="147" t="s">
        <v>5966</v>
      </c>
      <c r="B4" s="149" t="s">
        <v>5990</v>
      </c>
      <c r="C4" s="149" t="s">
        <v>5991</v>
      </c>
      <c r="D4" s="149" t="s">
        <v>5992</v>
      </c>
      <c r="E4" s="149" t="s">
        <v>5993</v>
      </c>
      <c r="F4" s="149" t="s">
        <v>5994</v>
      </c>
      <c r="G4" s="149" t="s">
        <v>5995</v>
      </c>
      <c r="H4" s="149" t="s">
        <v>5964</v>
      </c>
    </row>
    <row r="5" spans="1:8" x14ac:dyDescent="0.3">
      <c r="A5" s="125" t="s">
        <v>126</v>
      </c>
      <c r="B5">
        <v>281</v>
      </c>
      <c r="C5">
        <v>233</v>
      </c>
      <c r="D5">
        <v>333</v>
      </c>
      <c r="E5">
        <v>47</v>
      </c>
      <c r="F5">
        <v>193</v>
      </c>
      <c r="G5">
        <v>35</v>
      </c>
      <c r="H5">
        <v>1122</v>
      </c>
    </row>
    <row r="6" spans="1:8" x14ac:dyDescent="0.3">
      <c r="A6" s="126" t="s">
        <v>5954</v>
      </c>
      <c r="B6">
        <v>100</v>
      </c>
      <c r="C6">
        <v>71</v>
      </c>
      <c r="D6">
        <v>75</v>
      </c>
      <c r="E6">
        <v>16</v>
      </c>
      <c r="F6">
        <v>50</v>
      </c>
      <c r="G6">
        <v>10</v>
      </c>
      <c r="H6">
        <v>322</v>
      </c>
    </row>
    <row r="7" spans="1:8" x14ac:dyDescent="0.3">
      <c r="A7" s="126" t="s">
        <v>5955</v>
      </c>
      <c r="B7">
        <v>95</v>
      </c>
      <c r="C7">
        <v>85</v>
      </c>
      <c r="D7">
        <v>121</v>
      </c>
      <c r="E7">
        <v>13</v>
      </c>
      <c r="F7">
        <v>62</v>
      </c>
      <c r="G7">
        <v>10</v>
      </c>
      <c r="H7">
        <v>386</v>
      </c>
    </row>
    <row r="8" spans="1:8" x14ac:dyDescent="0.3">
      <c r="A8" s="126" t="s">
        <v>5956</v>
      </c>
      <c r="B8">
        <v>60</v>
      </c>
      <c r="C8">
        <v>58</v>
      </c>
      <c r="D8">
        <v>122</v>
      </c>
      <c r="E8">
        <v>11</v>
      </c>
      <c r="F8">
        <v>59</v>
      </c>
      <c r="G8">
        <v>12</v>
      </c>
      <c r="H8">
        <v>322</v>
      </c>
    </row>
    <row r="9" spans="1:8" x14ac:dyDescent="0.3">
      <c r="A9" s="126" t="s">
        <v>5957</v>
      </c>
      <c r="B9">
        <v>11</v>
      </c>
      <c r="C9">
        <v>9</v>
      </c>
      <c r="D9">
        <v>8</v>
      </c>
      <c r="E9">
        <v>4</v>
      </c>
      <c r="F9">
        <v>5</v>
      </c>
      <c r="G9">
        <v>1</v>
      </c>
      <c r="H9">
        <v>38</v>
      </c>
    </row>
    <row r="10" spans="1:8" x14ac:dyDescent="0.3">
      <c r="A10" s="126" t="s">
        <v>5958</v>
      </c>
      <c r="B10">
        <v>15</v>
      </c>
      <c r="C10">
        <v>10</v>
      </c>
      <c r="D10">
        <v>7</v>
      </c>
      <c r="E10">
        <v>3</v>
      </c>
      <c r="F10">
        <v>17</v>
      </c>
      <c r="G10">
        <v>2</v>
      </c>
      <c r="H10">
        <v>54</v>
      </c>
    </row>
    <row r="11" spans="1:8" x14ac:dyDescent="0.3">
      <c r="A11" s="125" t="s">
        <v>106</v>
      </c>
      <c r="B11">
        <v>7</v>
      </c>
      <c r="C11">
        <v>11</v>
      </c>
      <c r="D11">
        <v>3</v>
      </c>
      <c r="E11">
        <v>1</v>
      </c>
      <c r="F11">
        <v>14</v>
      </c>
      <c r="G11">
        <v>19</v>
      </c>
      <c r="H11">
        <v>55</v>
      </c>
    </row>
    <row r="12" spans="1:8" x14ac:dyDescent="0.3">
      <c r="A12" s="126" t="s">
        <v>5959</v>
      </c>
      <c r="B12">
        <v>4</v>
      </c>
      <c r="C12">
        <v>7</v>
      </c>
      <c r="F12">
        <v>3</v>
      </c>
      <c r="G12">
        <v>1</v>
      </c>
      <c r="H12">
        <v>15</v>
      </c>
    </row>
    <row r="13" spans="1:8" x14ac:dyDescent="0.3">
      <c r="A13" s="126" t="s">
        <v>5960</v>
      </c>
      <c r="C13">
        <v>1</v>
      </c>
      <c r="G13">
        <v>4</v>
      </c>
      <c r="H13">
        <v>5</v>
      </c>
    </row>
    <row r="14" spans="1:8" x14ac:dyDescent="0.3">
      <c r="A14" s="126" t="s">
        <v>5961</v>
      </c>
      <c r="B14">
        <v>1</v>
      </c>
      <c r="D14">
        <v>1</v>
      </c>
      <c r="E14">
        <v>1</v>
      </c>
      <c r="F14">
        <v>3</v>
      </c>
      <c r="G14">
        <v>3</v>
      </c>
      <c r="H14">
        <v>9</v>
      </c>
    </row>
    <row r="15" spans="1:8" x14ac:dyDescent="0.3">
      <c r="A15" s="126" t="s">
        <v>5962</v>
      </c>
      <c r="C15">
        <v>1</v>
      </c>
      <c r="G15">
        <v>2</v>
      </c>
      <c r="H15">
        <v>3</v>
      </c>
    </row>
    <row r="16" spans="1:8" x14ac:dyDescent="0.3">
      <c r="A16" s="126" t="s">
        <v>5968</v>
      </c>
      <c r="B16">
        <v>1</v>
      </c>
      <c r="D16">
        <v>2</v>
      </c>
      <c r="F16">
        <v>3</v>
      </c>
      <c r="G16">
        <v>6</v>
      </c>
      <c r="H16">
        <v>12</v>
      </c>
    </row>
    <row r="17" spans="1:10" x14ac:dyDescent="0.3">
      <c r="A17" s="126" t="s">
        <v>5969</v>
      </c>
      <c r="F17">
        <v>3</v>
      </c>
      <c r="H17">
        <v>3</v>
      </c>
    </row>
    <row r="18" spans="1:10" x14ac:dyDescent="0.3">
      <c r="A18" s="126" t="s">
        <v>5970</v>
      </c>
      <c r="B18">
        <v>1</v>
      </c>
      <c r="C18">
        <v>2</v>
      </c>
      <c r="F18">
        <v>2</v>
      </c>
      <c r="G18">
        <v>3</v>
      </c>
      <c r="H18">
        <v>8</v>
      </c>
    </row>
    <row r="19" spans="1:10" x14ac:dyDescent="0.3">
      <c r="A19" s="125" t="s">
        <v>5964</v>
      </c>
      <c r="B19">
        <v>288</v>
      </c>
      <c r="C19">
        <v>244</v>
      </c>
      <c r="D19">
        <v>336</v>
      </c>
      <c r="E19">
        <v>48</v>
      </c>
      <c r="F19">
        <v>207</v>
      </c>
      <c r="G19">
        <v>54</v>
      </c>
      <c r="H19">
        <v>1177</v>
      </c>
    </row>
    <row r="22" spans="1:10" x14ac:dyDescent="0.3">
      <c r="A22" t="s">
        <v>6031</v>
      </c>
      <c r="B22" t="s">
        <v>5963</v>
      </c>
    </row>
    <row r="23" spans="1:10" ht="43.2" x14ac:dyDescent="0.3">
      <c r="B23" s="157" t="s">
        <v>6218</v>
      </c>
      <c r="C23" s="157" t="s">
        <v>6219</v>
      </c>
      <c r="D23" s="146" t="s">
        <v>5992</v>
      </c>
      <c r="E23" s="148" t="s">
        <v>5993</v>
      </c>
      <c r="F23" s="173" t="s">
        <v>6220</v>
      </c>
      <c r="G23" s="173" t="s">
        <v>6221</v>
      </c>
      <c r="I23" s="128" t="s">
        <v>5995</v>
      </c>
      <c r="J23" s="128" t="s">
        <v>5964</v>
      </c>
    </row>
    <row r="24" spans="1:10" x14ac:dyDescent="0.3">
      <c r="I24" s="128"/>
      <c r="J24" s="128"/>
    </row>
    <row r="25" spans="1:10" x14ac:dyDescent="0.3">
      <c r="A25" s="154" t="s">
        <v>5954</v>
      </c>
      <c r="B25" s="154">
        <v>100</v>
      </c>
      <c r="C25" s="154">
        <v>71</v>
      </c>
      <c r="D25" s="154">
        <v>75</v>
      </c>
      <c r="E25" s="154">
        <v>16</v>
      </c>
      <c r="F25" s="154">
        <v>50</v>
      </c>
      <c r="G25" s="154">
        <f>J25-I25</f>
        <v>312</v>
      </c>
      <c r="I25" s="128">
        <v>10</v>
      </c>
      <c r="J25" s="128">
        <v>322</v>
      </c>
    </row>
    <row r="26" spans="1:10" x14ac:dyDescent="0.3">
      <c r="A26" s="154"/>
      <c r="B26" s="155">
        <f>B25/$G$25</f>
        <v>0.32051282051282054</v>
      </c>
      <c r="C26" s="155">
        <f t="shared" ref="C26:F26" si="0">C25/$G$25</f>
        <v>0.22756410256410256</v>
      </c>
      <c r="D26" s="155">
        <f t="shared" si="0"/>
        <v>0.24038461538461539</v>
      </c>
      <c r="E26" s="155">
        <f t="shared" si="0"/>
        <v>5.128205128205128E-2</v>
      </c>
      <c r="F26" s="155">
        <f t="shared" si="0"/>
        <v>0.16025641025641027</v>
      </c>
      <c r="G26" s="154"/>
      <c r="I26" s="128"/>
      <c r="J26" s="128"/>
    </row>
    <row r="27" spans="1:10" x14ac:dyDescent="0.3">
      <c r="A27" t="s">
        <v>5955</v>
      </c>
      <c r="B27">
        <v>95</v>
      </c>
      <c r="C27">
        <v>85</v>
      </c>
      <c r="D27">
        <v>121</v>
      </c>
      <c r="E27">
        <v>13</v>
      </c>
      <c r="F27">
        <v>62</v>
      </c>
      <c r="G27">
        <f>J27-I27</f>
        <v>376</v>
      </c>
      <c r="I27" s="128">
        <v>10</v>
      </c>
      <c r="J27" s="128">
        <v>386</v>
      </c>
    </row>
    <row r="28" spans="1:10" x14ac:dyDescent="0.3">
      <c r="B28" s="127">
        <f>B27/$G$27</f>
        <v>0.25265957446808512</v>
      </c>
      <c r="C28" s="127">
        <f t="shared" ref="C28:F28" si="1">C27/$G$27</f>
        <v>0.22606382978723405</v>
      </c>
      <c r="D28" s="127">
        <f t="shared" si="1"/>
        <v>0.32180851063829785</v>
      </c>
      <c r="E28" s="127">
        <f t="shared" si="1"/>
        <v>3.4574468085106384E-2</v>
      </c>
      <c r="F28" s="127">
        <f t="shared" si="1"/>
        <v>0.16489361702127658</v>
      </c>
      <c r="I28" s="128"/>
      <c r="J28" s="128"/>
    </row>
    <row r="29" spans="1:10" x14ac:dyDescent="0.3">
      <c r="A29" s="154" t="s">
        <v>5956</v>
      </c>
      <c r="B29" s="154">
        <v>60</v>
      </c>
      <c r="C29" s="154">
        <v>58</v>
      </c>
      <c r="D29" s="154">
        <v>122</v>
      </c>
      <c r="E29" s="154">
        <v>11</v>
      </c>
      <c r="F29" s="154">
        <v>59</v>
      </c>
      <c r="G29" s="154">
        <f>J29-I29</f>
        <v>310</v>
      </c>
      <c r="I29" s="128">
        <v>12</v>
      </c>
      <c r="J29" s="128">
        <v>322</v>
      </c>
    </row>
    <row r="30" spans="1:10" x14ac:dyDescent="0.3">
      <c r="A30" s="154"/>
      <c r="B30" s="155">
        <f>B29/$G$29</f>
        <v>0.19354838709677419</v>
      </c>
      <c r="C30" s="155">
        <f t="shared" ref="C30:F30" si="2">C29/$G$29</f>
        <v>0.18709677419354839</v>
      </c>
      <c r="D30" s="155">
        <f t="shared" si="2"/>
        <v>0.3935483870967742</v>
      </c>
      <c r="E30" s="155">
        <f t="shared" si="2"/>
        <v>3.5483870967741936E-2</v>
      </c>
      <c r="F30" s="155">
        <f t="shared" si="2"/>
        <v>0.19032258064516128</v>
      </c>
      <c r="G30" s="154"/>
      <c r="I30" s="128"/>
      <c r="J30" s="128"/>
    </row>
    <row r="31" spans="1:10" x14ac:dyDescent="0.3">
      <c r="A31" t="s">
        <v>5957</v>
      </c>
      <c r="B31">
        <v>11</v>
      </c>
      <c r="C31">
        <v>9</v>
      </c>
      <c r="D31">
        <v>8</v>
      </c>
      <c r="E31">
        <v>4</v>
      </c>
      <c r="F31">
        <v>5</v>
      </c>
      <c r="G31">
        <f>J31-I31</f>
        <v>37</v>
      </c>
      <c r="I31" s="128">
        <v>1</v>
      </c>
      <c r="J31" s="128">
        <v>38</v>
      </c>
    </row>
    <row r="32" spans="1:10" x14ac:dyDescent="0.3">
      <c r="B32" s="127">
        <f>B31/$G$31</f>
        <v>0.29729729729729731</v>
      </c>
      <c r="C32" s="127">
        <f t="shared" ref="C32:F32" si="3">C31/$G$31</f>
        <v>0.24324324324324326</v>
      </c>
      <c r="D32" s="127">
        <f t="shared" si="3"/>
        <v>0.21621621621621623</v>
      </c>
      <c r="E32" s="127">
        <f t="shared" si="3"/>
        <v>0.10810810810810811</v>
      </c>
      <c r="F32" s="127">
        <f t="shared" si="3"/>
        <v>0.13513513513513514</v>
      </c>
      <c r="I32" s="128"/>
      <c r="J32" s="128"/>
    </row>
    <row r="33" spans="1:10" x14ac:dyDescent="0.3">
      <c r="A33" s="154" t="s">
        <v>5958</v>
      </c>
      <c r="B33" s="154">
        <v>15</v>
      </c>
      <c r="C33" s="154">
        <v>10</v>
      </c>
      <c r="D33" s="154">
        <v>7</v>
      </c>
      <c r="E33" s="154">
        <v>3</v>
      </c>
      <c r="F33" s="154">
        <v>17</v>
      </c>
      <c r="G33" s="154">
        <f>J33-I33</f>
        <v>52</v>
      </c>
      <c r="I33" s="128">
        <v>2</v>
      </c>
      <c r="J33" s="128">
        <v>54</v>
      </c>
    </row>
    <row r="34" spans="1:10" x14ac:dyDescent="0.3">
      <c r="A34" s="154"/>
      <c r="B34" s="155">
        <f>B33/$G$33</f>
        <v>0.28846153846153844</v>
      </c>
      <c r="C34" s="155">
        <f t="shared" ref="C34:F34" si="4">C33/$G$33</f>
        <v>0.19230769230769232</v>
      </c>
      <c r="D34" s="155">
        <f t="shared" si="4"/>
        <v>0.13461538461538461</v>
      </c>
      <c r="E34" s="155">
        <f t="shared" si="4"/>
        <v>5.7692307692307696E-2</v>
      </c>
      <c r="F34" s="155">
        <f t="shared" si="4"/>
        <v>0.32692307692307693</v>
      </c>
      <c r="G34" s="154"/>
      <c r="I34" s="128"/>
      <c r="J34" s="128"/>
    </row>
    <row r="35" spans="1:10" x14ac:dyDescent="0.3">
      <c r="A35" s="94" t="s">
        <v>126</v>
      </c>
      <c r="B35" s="94">
        <v>281</v>
      </c>
      <c r="C35" s="94">
        <v>233</v>
      </c>
      <c r="D35" s="94">
        <v>333</v>
      </c>
      <c r="E35" s="94">
        <v>47</v>
      </c>
      <c r="F35" s="94">
        <v>193</v>
      </c>
      <c r="G35" s="94">
        <f>J35-I35</f>
        <v>1087</v>
      </c>
      <c r="I35" s="128">
        <v>35</v>
      </c>
      <c r="J35" s="128">
        <v>1122</v>
      </c>
    </row>
    <row r="36" spans="1:10" x14ac:dyDescent="0.3">
      <c r="A36" s="94"/>
      <c r="B36" s="129">
        <f>B35/$G$35</f>
        <v>0.25850965961361544</v>
      </c>
      <c r="C36" s="129">
        <f t="shared" ref="C36:F36" si="5">C35/$G$35</f>
        <v>0.21435142594296228</v>
      </c>
      <c r="D36" s="129">
        <f t="shared" si="5"/>
        <v>0.30634774609015641</v>
      </c>
      <c r="E36" s="129">
        <f t="shared" si="5"/>
        <v>4.3238270469181231E-2</v>
      </c>
      <c r="F36" s="129">
        <f t="shared" si="5"/>
        <v>0.17755289788408463</v>
      </c>
      <c r="G36" s="94"/>
      <c r="I36" s="128"/>
      <c r="J36" s="128"/>
    </row>
    <row r="37" spans="1:10" x14ac:dyDescent="0.3">
      <c r="I37" s="128"/>
      <c r="J37" s="128"/>
    </row>
    <row r="39" spans="1:10" x14ac:dyDescent="0.3">
      <c r="A39" t="s">
        <v>5959</v>
      </c>
      <c r="B39">
        <v>4</v>
      </c>
      <c r="C39">
        <v>7</v>
      </c>
      <c r="F39">
        <v>3</v>
      </c>
      <c r="G39">
        <f t="shared" ref="G39:G46" si="6">J39-I39</f>
        <v>14</v>
      </c>
      <c r="I39" s="128">
        <v>1</v>
      </c>
      <c r="J39" s="128">
        <v>15</v>
      </c>
    </row>
    <row r="40" spans="1:10" x14ac:dyDescent="0.3">
      <c r="A40" t="s">
        <v>5960</v>
      </c>
      <c r="C40">
        <v>1</v>
      </c>
      <c r="G40">
        <f t="shared" si="6"/>
        <v>1</v>
      </c>
      <c r="I40" s="128">
        <v>4</v>
      </c>
      <c r="J40" s="128">
        <v>5</v>
      </c>
    </row>
    <row r="41" spans="1:10" x14ac:dyDescent="0.3">
      <c r="A41" t="s">
        <v>5961</v>
      </c>
      <c r="B41">
        <v>1</v>
      </c>
      <c r="D41">
        <v>1</v>
      </c>
      <c r="E41">
        <v>1</v>
      </c>
      <c r="F41">
        <v>3</v>
      </c>
      <c r="G41">
        <f t="shared" si="6"/>
        <v>6</v>
      </c>
      <c r="I41" s="128">
        <v>3</v>
      </c>
      <c r="J41" s="128">
        <v>9</v>
      </c>
    </row>
    <row r="42" spans="1:10" x14ac:dyDescent="0.3">
      <c r="A42" t="s">
        <v>5962</v>
      </c>
      <c r="C42">
        <v>1</v>
      </c>
      <c r="G42">
        <f t="shared" si="6"/>
        <v>1</v>
      </c>
      <c r="I42" s="128">
        <v>2</v>
      </c>
      <c r="J42" s="128">
        <v>3</v>
      </c>
    </row>
    <row r="43" spans="1:10" x14ac:dyDescent="0.3">
      <c r="A43" t="s">
        <v>5968</v>
      </c>
      <c r="B43">
        <v>1</v>
      </c>
      <c r="D43">
        <v>2</v>
      </c>
      <c r="F43">
        <v>3</v>
      </c>
      <c r="G43">
        <f t="shared" si="6"/>
        <v>6</v>
      </c>
      <c r="I43" s="128">
        <v>6</v>
      </c>
      <c r="J43" s="128">
        <v>12</v>
      </c>
    </row>
    <row r="44" spans="1:10" x14ac:dyDescent="0.3">
      <c r="A44" t="s">
        <v>5969</v>
      </c>
      <c r="F44">
        <v>3</v>
      </c>
      <c r="G44">
        <f t="shared" si="6"/>
        <v>3</v>
      </c>
      <c r="I44" s="128"/>
      <c r="J44" s="128">
        <v>3</v>
      </c>
    </row>
    <row r="45" spans="1:10" x14ac:dyDescent="0.3">
      <c r="A45" t="s">
        <v>5970</v>
      </c>
      <c r="B45">
        <v>1</v>
      </c>
      <c r="C45">
        <v>2</v>
      </c>
      <c r="F45">
        <v>2</v>
      </c>
      <c r="G45">
        <f t="shared" si="6"/>
        <v>5</v>
      </c>
      <c r="I45" s="128">
        <v>3</v>
      </c>
      <c r="J45" s="128">
        <v>8</v>
      </c>
    </row>
    <row r="46" spans="1:10" x14ac:dyDescent="0.3">
      <c r="A46" s="94" t="s">
        <v>106</v>
      </c>
      <c r="B46" s="94">
        <v>7</v>
      </c>
      <c r="C46" s="94">
        <v>11</v>
      </c>
      <c r="D46" s="94">
        <v>3</v>
      </c>
      <c r="E46" s="94">
        <v>1</v>
      </c>
      <c r="F46" s="94">
        <v>14</v>
      </c>
      <c r="G46" s="94">
        <f t="shared" si="6"/>
        <v>36</v>
      </c>
      <c r="I46" s="128">
        <v>19</v>
      </c>
      <c r="J46" s="128">
        <v>55</v>
      </c>
    </row>
    <row r="47" spans="1:10" x14ac:dyDescent="0.3">
      <c r="A47" s="94"/>
      <c r="B47" s="129">
        <f>B46/$G$46</f>
        <v>0.19444444444444445</v>
      </c>
      <c r="C47" s="129">
        <f t="shared" ref="C47:F47" si="7">C46/$G$46</f>
        <v>0.30555555555555558</v>
      </c>
      <c r="D47" s="129">
        <f t="shared" si="7"/>
        <v>8.3333333333333329E-2</v>
      </c>
      <c r="E47" s="129">
        <f t="shared" si="7"/>
        <v>2.7777777777777776E-2</v>
      </c>
      <c r="F47" s="129">
        <f t="shared" si="7"/>
        <v>0.3888888888888889</v>
      </c>
      <c r="G47" s="94"/>
      <c r="I47" s="128"/>
      <c r="J47" s="128"/>
    </row>
    <row r="48" spans="1:10" x14ac:dyDescent="0.3">
      <c r="I48" s="128"/>
      <c r="J48" s="128"/>
    </row>
    <row r="49" spans="1:10" x14ac:dyDescent="0.3">
      <c r="A49" s="128" t="s">
        <v>5964</v>
      </c>
      <c r="B49" s="128">
        <v>288</v>
      </c>
      <c r="C49" s="128">
        <v>244</v>
      </c>
      <c r="D49" s="128">
        <v>336</v>
      </c>
      <c r="E49" s="128">
        <v>48</v>
      </c>
      <c r="F49" s="128">
        <v>207</v>
      </c>
      <c r="G49" s="128">
        <f>J49-I49</f>
        <v>1123</v>
      </c>
      <c r="I49" s="128">
        <v>54</v>
      </c>
      <c r="J49" s="128">
        <v>1177</v>
      </c>
    </row>
    <row r="53" spans="1:10" ht="72" x14ac:dyDescent="0.3">
      <c r="A53" s="94" t="s">
        <v>6201</v>
      </c>
      <c r="B53" s="173" t="s">
        <v>6178</v>
      </c>
      <c r="C53" s="173" t="s">
        <v>6175</v>
      </c>
      <c r="D53" s="173" t="s">
        <v>6176</v>
      </c>
      <c r="E53" s="173" t="s">
        <v>134</v>
      </c>
      <c r="F53" s="173" t="s">
        <v>6177</v>
      </c>
    </row>
    <row r="54" spans="1:10" x14ac:dyDescent="0.3">
      <c r="A54" s="111" t="s">
        <v>5058</v>
      </c>
      <c r="B54" s="127">
        <v>0.28846153846153844</v>
      </c>
      <c r="C54" s="127">
        <v>0.19230769230769232</v>
      </c>
      <c r="D54" s="127">
        <v>0.13461538461538461</v>
      </c>
      <c r="E54" s="127">
        <v>5.7692307692307696E-2</v>
      </c>
      <c r="F54" s="127">
        <v>0.32692307692307693</v>
      </c>
    </row>
    <row r="55" spans="1:10" x14ac:dyDescent="0.3">
      <c r="A55" s="111" t="s">
        <v>4981</v>
      </c>
      <c r="B55" s="127">
        <v>0.29729729729729731</v>
      </c>
      <c r="C55" s="127">
        <v>0.24324324324324326</v>
      </c>
      <c r="D55" s="127">
        <v>0.21621621621621623</v>
      </c>
      <c r="E55" s="127">
        <v>0.10810810810810811</v>
      </c>
      <c r="F55" s="127">
        <v>0.13513513513513514</v>
      </c>
    </row>
    <row r="56" spans="1:10" x14ac:dyDescent="0.3">
      <c r="A56" s="111" t="s">
        <v>3439</v>
      </c>
      <c r="B56" s="127">
        <v>0.19354838709677419</v>
      </c>
      <c r="C56" s="127">
        <v>0.18709677419354839</v>
      </c>
      <c r="D56" s="127">
        <v>0.3935483870967742</v>
      </c>
      <c r="E56" s="127">
        <v>3.5483870967741936E-2</v>
      </c>
      <c r="F56" s="127">
        <v>0.19032258064516128</v>
      </c>
    </row>
    <row r="57" spans="1:10" x14ac:dyDescent="0.3">
      <c r="A57" s="111" t="s">
        <v>1741</v>
      </c>
      <c r="B57" s="127">
        <v>0.25265957446808512</v>
      </c>
      <c r="C57" s="127">
        <v>0.22606382978723405</v>
      </c>
      <c r="D57" s="127">
        <v>0.32180851063829785</v>
      </c>
      <c r="E57" s="127">
        <v>3.4574468085106384E-2</v>
      </c>
      <c r="F57" s="127">
        <v>0.16489361702127658</v>
      </c>
    </row>
    <row r="58" spans="1:10" x14ac:dyDescent="0.3">
      <c r="A58" s="111" t="s">
        <v>127</v>
      </c>
      <c r="B58" s="127">
        <v>0.32051282051282054</v>
      </c>
      <c r="C58" s="127">
        <v>0.22756410256410256</v>
      </c>
      <c r="D58" s="127">
        <v>0.24038461538461539</v>
      </c>
      <c r="E58" s="127">
        <v>5.128205128205128E-2</v>
      </c>
      <c r="F58" s="127">
        <v>0.16025641025641027</v>
      </c>
    </row>
  </sheetData>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711C5-A306-41E4-B643-B5BE7826BD6C}">
  <dimension ref="A3:K58"/>
  <sheetViews>
    <sheetView topLeftCell="A49" workbookViewId="0">
      <selection activeCell="A50" sqref="A50"/>
    </sheetView>
  </sheetViews>
  <sheetFormatPr defaultRowHeight="14.4" x14ac:dyDescent="0.3"/>
  <cols>
    <col min="1" max="1" width="60.6640625" customWidth="1"/>
    <col min="2" max="11" width="10.6640625" customWidth="1"/>
  </cols>
  <sheetData>
    <row r="3" spans="1:9" x14ac:dyDescent="0.3">
      <c r="A3" s="124" t="s">
        <v>5971</v>
      </c>
      <c r="B3" s="124" t="s">
        <v>5963</v>
      </c>
    </row>
    <row r="4" spans="1:9" x14ac:dyDescent="0.3">
      <c r="A4" s="124" t="s">
        <v>5966</v>
      </c>
      <c r="B4" t="s">
        <v>5947</v>
      </c>
      <c r="C4" t="s">
        <v>5948</v>
      </c>
      <c r="D4" t="s">
        <v>5949</v>
      </c>
      <c r="E4" t="s">
        <v>5950</v>
      </c>
      <c r="F4" t="s">
        <v>5951</v>
      </c>
      <c r="G4" t="s">
        <v>5952</v>
      </c>
      <c r="H4" t="s">
        <v>5953</v>
      </c>
      <c r="I4" t="s">
        <v>5964</v>
      </c>
    </row>
    <row r="5" spans="1:9" x14ac:dyDescent="0.3">
      <c r="A5" s="125" t="s">
        <v>126</v>
      </c>
      <c r="B5">
        <v>410</v>
      </c>
      <c r="C5">
        <v>432</v>
      </c>
      <c r="D5">
        <v>143</v>
      </c>
      <c r="E5">
        <v>67</v>
      </c>
      <c r="F5">
        <v>33</v>
      </c>
      <c r="G5">
        <v>16</v>
      </c>
      <c r="H5">
        <v>21</v>
      </c>
      <c r="I5">
        <v>1122</v>
      </c>
    </row>
    <row r="6" spans="1:9" x14ac:dyDescent="0.3">
      <c r="A6" s="126" t="s">
        <v>5954</v>
      </c>
      <c r="B6">
        <v>101</v>
      </c>
      <c r="C6">
        <v>120</v>
      </c>
      <c r="D6">
        <v>49</v>
      </c>
      <c r="E6">
        <v>26</v>
      </c>
      <c r="F6">
        <v>12</v>
      </c>
      <c r="G6">
        <v>7</v>
      </c>
      <c r="H6">
        <v>7</v>
      </c>
      <c r="I6">
        <v>322</v>
      </c>
    </row>
    <row r="7" spans="1:9" x14ac:dyDescent="0.3">
      <c r="A7" s="126" t="s">
        <v>5955</v>
      </c>
      <c r="B7">
        <v>111</v>
      </c>
      <c r="C7">
        <v>161</v>
      </c>
      <c r="D7">
        <v>67</v>
      </c>
      <c r="E7">
        <v>24</v>
      </c>
      <c r="F7">
        <v>14</v>
      </c>
      <c r="G7">
        <v>4</v>
      </c>
      <c r="H7">
        <v>5</v>
      </c>
      <c r="I7">
        <v>386</v>
      </c>
    </row>
    <row r="8" spans="1:9" x14ac:dyDescent="0.3">
      <c r="A8" s="126" t="s">
        <v>5956</v>
      </c>
      <c r="B8">
        <v>156</v>
      </c>
      <c r="C8">
        <v>117</v>
      </c>
      <c r="D8">
        <v>22</v>
      </c>
      <c r="E8">
        <v>12</v>
      </c>
      <c r="F8">
        <v>5</v>
      </c>
      <c r="G8">
        <v>3</v>
      </c>
      <c r="H8">
        <v>7</v>
      </c>
      <c r="I8">
        <v>322</v>
      </c>
    </row>
    <row r="9" spans="1:9" x14ac:dyDescent="0.3">
      <c r="A9" s="126" t="s">
        <v>5957</v>
      </c>
      <c r="B9">
        <v>19</v>
      </c>
      <c r="C9">
        <v>16</v>
      </c>
      <c r="D9">
        <v>1</v>
      </c>
      <c r="E9">
        <v>1</v>
      </c>
      <c r="F9">
        <v>1</v>
      </c>
      <c r="I9">
        <v>38</v>
      </c>
    </row>
    <row r="10" spans="1:9" x14ac:dyDescent="0.3">
      <c r="A10" s="126" t="s">
        <v>5958</v>
      </c>
      <c r="B10">
        <v>23</v>
      </c>
      <c r="C10">
        <v>18</v>
      </c>
      <c r="D10">
        <v>4</v>
      </c>
      <c r="E10">
        <v>4</v>
      </c>
      <c r="F10">
        <v>1</v>
      </c>
      <c r="G10">
        <v>2</v>
      </c>
      <c r="H10">
        <v>2</v>
      </c>
      <c r="I10">
        <v>54</v>
      </c>
    </row>
    <row r="11" spans="1:9" x14ac:dyDescent="0.3">
      <c r="A11" s="125" t="s">
        <v>106</v>
      </c>
      <c r="B11">
        <v>28</v>
      </c>
      <c r="C11">
        <v>8</v>
      </c>
      <c r="E11">
        <v>1</v>
      </c>
      <c r="G11">
        <v>3</v>
      </c>
      <c r="H11">
        <v>15</v>
      </c>
      <c r="I11">
        <v>55</v>
      </c>
    </row>
    <row r="12" spans="1:9" x14ac:dyDescent="0.3">
      <c r="A12" s="126" t="s">
        <v>5959</v>
      </c>
      <c r="B12">
        <v>12</v>
      </c>
      <c r="C12">
        <v>2</v>
      </c>
      <c r="H12">
        <v>1</v>
      </c>
      <c r="I12">
        <v>15</v>
      </c>
    </row>
    <row r="13" spans="1:9" x14ac:dyDescent="0.3">
      <c r="A13" s="126" t="s">
        <v>5960</v>
      </c>
      <c r="B13">
        <v>1</v>
      </c>
      <c r="H13">
        <v>4</v>
      </c>
      <c r="I13">
        <v>5</v>
      </c>
    </row>
    <row r="14" spans="1:9" x14ac:dyDescent="0.3">
      <c r="A14" s="126" t="s">
        <v>5961</v>
      </c>
      <c r="B14">
        <v>7</v>
      </c>
      <c r="C14">
        <v>1</v>
      </c>
      <c r="H14">
        <v>1</v>
      </c>
      <c r="I14">
        <v>9</v>
      </c>
    </row>
    <row r="15" spans="1:9" x14ac:dyDescent="0.3">
      <c r="A15" s="126" t="s">
        <v>5962</v>
      </c>
      <c r="B15">
        <v>2</v>
      </c>
      <c r="H15">
        <v>1</v>
      </c>
      <c r="I15">
        <v>3</v>
      </c>
    </row>
    <row r="16" spans="1:9" x14ac:dyDescent="0.3">
      <c r="A16" s="126" t="s">
        <v>5968</v>
      </c>
      <c r="B16">
        <v>1</v>
      </c>
      <c r="C16">
        <v>2</v>
      </c>
      <c r="E16">
        <v>1</v>
      </c>
      <c r="G16">
        <v>2</v>
      </c>
      <c r="H16">
        <v>6</v>
      </c>
      <c r="I16">
        <v>12</v>
      </c>
    </row>
    <row r="17" spans="1:11" x14ac:dyDescent="0.3">
      <c r="A17" s="126" t="s">
        <v>5969</v>
      </c>
      <c r="B17">
        <v>1</v>
      </c>
      <c r="C17">
        <v>2</v>
      </c>
      <c r="I17">
        <v>3</v>
      </c>
    </row>
    <row r="18" spans="1:11" x14ac:dyDescent="0.3">
      <c r="A18" s="126" t="s">
        <v>5970</v>
      </c>
      <c r="B18">
        <v>4</v>
      </c>
      <c r="C18">
        <v>1</v>
      </c>
      <c r="G18">
        <v>1</v>
      </c>
      <c r="H18">
        <v>2</v>
      </c>
      <c r="I18">
        <v>8</v>
      </c>
    </row>
    <row r="19" spans="1:11" x14ac:dyDescent="0.3">
      <c r="A19" s="125" t="s">
        <v>5964</v>
      </c>
      <c r="B19">
        <v>438</v>
      </c>
      <c r="C19">
        <v>440</v>
      </c>
      <c r="D19">
        <v>143</v>
      </c>
      <c r="E19">
        <v>68</v>
      </c>
      <c r="F19">
        <v>33</v>
      </c>
      <c r="G19">
        <v>19</v>
      </c>
      <c r="H19">
        <v>36</v>
      </c>
      <c r="I19">
        <v>1177</v>
      </c>
    </row>
    <row r="22" spans="1:11" ht="28.8" x14ac:dyDescent="0.3">
      <c r="A22" s="157" t="s">
        <v>6203</v>
      </c>
    </row>
    <row r="23" spans="1:11" ht="28.8" x14ac:dyDescent="0.3">
      <c r="B23" s="148" t="s">
        <v>5947</v>
      </c>
      <c r="C23" s="148" t="s">
        <v>5948</v>
      </c>
      <c r="D23" s="148" t="s">
        <v>5949</v>
      </c>
      <c r="E23" s="148" t="s">
        <v>5950</v>
      </c>
      <c r="F23" s="148" t="s">
        <v>5951</v>
      </c>
      <c r="G23" s="148" t="s">
        <v>5952</v>
      </c>
      <c r="H23" s="173" t="s">
        <v>6202</v>
      </c>
      <c r="J23" s="172" t="s">
        <v>5953</v>
      </c>
      <c r="K23" s="172" t="s">
        <v>5964</v>
      </c>
    </row>
    <row r="24" spans="1:11" x14ac:dyDescent="0.3">
      <c r="A24" s="154" t="s">
        <v>5954</v>
      </c>
      <c r="B24" s="154">
        <v>101</v>
      </c>
      <c r="C24" s="154">
        <v>120</v>
      </c>
      <c r="D24" s="154">
        <v>49</v>
      </c>
      <c r="E24" s="154">
        <v>26</v>
      </c>
      <c r="F24" s="154">
        <v>12</v>
      </c>
      <c r="G24" s="154">
        <v>7</v>
      </c>
      <c r="H24" s="154">
        <f>K24-J24</f>
        <v>315</v>
      </c>
      <c r="J24" s="172">
        <v>7</v>
      </c>
      <c r="K24" s="172">
        <v>322</v>
      </c>
    </row>
    <row r="25" spans="1:11" x14ac:dyDescent="0.3">
      <c r="A25" s="154"/>
      <c r="B25" s="155">
        <f>B24/$H$24</f>
        <v>0.32063492063492066</v>
      </c>
      <c r="C25" s="155">
        <f t="shared" ref="C25:G25" si="0">C24/$H$24</f>
        <v>0.38095238095238093</v>
      </c>
      <c r="D25" s="155">
        <f t="shared" si="0"/>
        <v>0.15555555555555556</v>
      </c>
      <c r="E25" s="155">
        <f t="shared" si="0"/>
        <v>8.2539682539682538E-2</v>
      </c>
      <c r="F25" s="155">
        <f t="shared" si="0"/>
        <v>3.8095238095238099E-2</v>
      </c>
      <c r="G25" s="155">
        <f t="shared" si="0"/>
        <v>2.2222222222222223E-2</v>
      </c>
      <c r="H25" s="154"/>
      <c r="J25" s="172"/>
      <c r="K25" s="172"/>
    </row>
    <row r="26" spans="1:11" x14ac:dyDescent="0.3">
      <c r="A26" t="s">
        <v>5955</v>
      </c>
      <c r="B26">
        <v>111</v>
      </c>
      <c r="C26">
        <v>161</v>
      </c>
      <c r="D26">
        <v>67</v>
      </c>
      <c r="E26">
        <v>24</v>
      </c>
      <c r="F26">
        <v>14</v>
      </c>
      <c r="G26">
        <v>4</v>
      </c>
      <c r="H26">
        <f>K26-J26</f>
        <v>381</v>
      </c>
      <c r="J26" s="172">
        <v>5</v>
      </c>
      <c r="K26" s="172">
        <v>386</v>
      </c>
    </row>
    <row r="27" spans="1:11" x14ac:dyDescent="0.3">
      <c r="B27" s="127">
        <f>B26/$H$26</f>
        <v>0.29133858267716534</v>
      </c>
      <c r="C27" s="127">
        <f t="shared" ref="C27:G27" si="1">C26/$H$26</f>
        <v>0.4225721784776903</v>
      </c>
      <c r="D27" s="127">
        <f t="shared" si="1"/>
        <v>0.17585301837270342</v>
      </c>
      <c r="E27" s="127">
        <f t="shared" si="1"/>
        <v>6.2992125984251968E-2</v>
      </c>
      <c r="F27" s="127">
        <f t="shared" si="1"/>
        <v>3.6745406824146981E-2</v>
      </c>
      <c r="G27" s="127">
        <f t="shared" si="1"/>
        <v>1.0498687664041995E-2</v>
      </c>
      <c r="J27" s="172"/>
      <c r="K27" s="172"/>
    </row>
    <row r="28" spans="1:11" x14ac:dyDescent="0.3">
      <c r="A28" s="154" t="s">
        <v>5956</v>
      </c>
      <c r="B28" s="154">
        <v>156</v>
      </c>
      <c r="C28" s="154">
        <v>117</v>
      </c>
      <c r="D28" s="154">
        <v>22</v>
      </c>
      <c r="E28" s="154">
        <v>12</v>
      </c>
      <c r="F28" s="154">
        <v>5</v>
      </c>
      <c r="G28" s="154">
        <v>3</v>
      </c>
      <c r="H28" s="154">
        <f>K28-J28</f>
        <v>315</v>
      </c>
      <c r="J28" s="172">
        <v>7</v>
      </c>
      <c r="K28" s="172">
        <v>322</v>
      </c>
    </row>
    <row r="29" spans="1:11" x14ac:dyDescent="0.3">
      <c r="A29" s="154"/>
      <c r="B29" s="155">
        <f>B28/$H$28</f>
        <v>0.49523809523809526</v>
      </c>
      <c r="C29" s="155">
        <f t="shared" ref="C29:G29" si="2">C28/$H$28</f>
        <v>0.37142857142857144</v>
      </c>
      <c r="D29" s="155">
        <f t="shared" si="2"/>
        <v>6.9841269841269843E-2</v>
      </c>
      <c r="E29" s="155">
        <f t="shared" si="2"/>
        <v>3.8095238095238099E-2</v>
      </c>
      <c r="F29" s="155">
        <f t="shared" si="2"/>
        <v>1.5873015873015872E-2</v>
      </c>
      <c r="G29" s="155">
        <f t="shared" si="2"/>
        <v>9.5238095238095247E-3</v>
      </c>
      <c r="H29" s="154"/>
      <c r="J29" s="172"/>
      <c r="K29" s="172"/>
    </row>
    <row r="30" spans="1:11" x14ac:dyDescent="0.3">
      <c r="A30" t="s">
        <v>5957</v>
      </c>
      <c r="B30">
        <v>19</v>
      </c>
      <c r="C30">
        <v>16</v>
      </c>
      <c r="D30">
        <v>1</v>
      </c>
      <c r="E30">
        <v>1</v>
      </c>
      <c r="F30">
        <v>1</v>
      </c>
      <c r="H30">
        <f>K30-J30</f>
        <v>38</v>
      </c>
      <c r="J30" s="172"/>
      <c r="K30" s="172">
        <v>38</v>
      </c>
    </row>
    <row r="31" spans="1:11" x14ac:dyDescent="0.3">
      <c r="B31" s="127">
        <f>B30/$H$30</f>
        <v>0.5</v>
      </c>
      <c r="C31" s="127">
        <f t="shared" ref="C31:G31" si="3">C30/$H$30</f>
        <v>0.42105263157894735</v>
      </c>
      <c r="D31" s="127">
        <f t="shared" si="3"/>
        <v>2.6315789473684209E-2</v>
      </c>
      <c r="E31" s="127">
        <f t="shared" si="3"/>
        <v>2.6315789473684209E-2</v>
      </c>
      <c r="F31" s="127">
        <f t="shared" si="3"/>
        <v>2.6315789473684209E-2</v>
      </c>
      <c r="G31" s="127">
        <f t="shared" si="3"/>
        <v>0</v>
      </c>
      <c r="J31" s="172"/>
      <c r="K31" s="172"/>
    </row>
    <row r="32" spans="1:11" x14ac:dyDescent="0.3">
      <c r="A32" s="154" t="s">
        <v>5958</v>
      </c>
      <c r="B32" s="154">
        <v>23</v>
      </c>
      <c r="C32" s="154">
        <v>18</v>
      </c>
      <c r="D32" s="154">
        <v>4</v>
      </c>
      <c r="E32" s="154">
        <v>4</v>
      </c>
      <c r="F32" s="154">
        <v>1</v>
      </c>
      <c r="G32" s="154">
        <v>2</v>
      </c>
      <c r="H32" s="154">
        <f>K32-J32</f>
        <v>52</v>
      </c>
      <c r="J32" s="172">
        <v>2</v>
      </c>
      <c r="K32" s="172">
        <v>54</v>
      </c>
    </row>
    <row r="33" spans="1:11" x14ac:dyDescent="0.3">
      <c r="A33" s="154"/>
      <c r="B33" s="155">
        <f>B32/$H$32</f>
        <v>0.44230769230769229</v>
      </c>
      <c r="C33" s="155">
        <f t="shared" ref="C33:G33" si="4">C32/$H$32</f>
        <v>0.34615384615384615</v>
      </c>
      <c r="D33" s="155">
        <f t="shared" si="4"/>
        <v>7.6923076923076927E-2</v>
      </c>
      <c r="E33" s="155">
        <f t="shared" si="4"/>
        <v>7.6923076923076927E-2</v>
      </c>
      <c r="F33" s="155">
        <f t="shared" si="4"/>
        <v>1.9230769230769232E-2</v>
      </c>
      <c r="G33" s="155">
        <f t="shared" si="4"/>
        <v>3.8461538461538464E-2</v>
      </c>
      <c r="H33" s="154"/>
      <c r="J33" s="172"/>
      <c r="K33" s="172"/>
    </row>
    <row r="34" spans="1:11" x14ac:dyDescent="0.3">
      <c r="A34" s="94" t="s">
        <v>126</v>
      </c>
      <c r="B34" s="94">
        <v>410</v>
      </c>
      <c r="C34" s="94">
        <v>432</v>
      </c>
      <c r="D34" s="94">
        <v>143</v>
      </c>
      <c r="E34" s="94">
        <v>67</v>
      </c>
      <c r="F34" s="94">
        <v>33</v>
      </c>
      <c r="G34" s="94">
        <v>16</v>
      </c>
      <c r="H34" s="94">
        <f>K34-J34</f>
        <v>1101</v>
      </c>
      <c r="J34" s="172">
        <v>21</v>
      </c>
      <c r="K34" s="172">
        <v>1122</v>
      </c>
    </row>
    <row r="35" spans="1:11" x14ac:dyDescent="0.3">
      <c r="A35" s="94"/>
      <c r="B35" s="129">
        <f>B34/$H$34</f>
        <v>0.37238873751135332</v>
      </c>
      <c r="C35" s="129">
        <f t="shared" ref="C35:G35" si="5">C34/$H$34</f>
        <v>0.39237057220708449</v>
      </c>
      <c r="D35" s="129">
        <f t="shared" si="5"/>
        <v>0.1298819255222525</v>
      </c>
      <c r="E35" s="129">
        <f t="shared" si="5"/>
        <v>6.0853769300635789E-2</v>
      </c>
      <c r="F35" s="129">
        <f t="shared" si="5"/>
        <v>2.9972752043596729E-2</v>
      </c>
      <c r="G35" s="129">
        <f t="shared" si="5"/>
        <v>1.4532243415077202E-2</v>
      </c>
      <c r="H35" s="94"/>
      <c r="J35" s="172"/>
      <c r="K35" s="172"/>
    </row>
    <row r="36" spans="1:11" x14ac:dyDescent="0.3">
      <c r="J36" s="172"/>
      <c r="K36" s="172"/>
    </row>
    <row r="37" spans="1:11" x14ac:dyDescent="0.3">
      <c r="A37" t="s">
        <v>5959</v>
      </c>
      <c r="B37">
        <v>12</v>
      </c>
      <c r="C37">
        <v>2</v>
      </c>
      <c r="H37">
        <f t="shared" ref="H37:H44" si="6">K37-J37</f>
        <v>14</v>
      </c>
      <c r="J37" s="172">
        <v>1</v>
      </c>
      <c r="K37" s="172">
        <v>15</v>
      </c>
    </row>
    <row r="38" spans="1:11" x14ac:dyDescent="0.3">
      <c r="A38" t="s">
        <v>5960</v>
      </c>
      <c r="B38">
        <v>1</v>
      </c>
      <c r="H38">
        <f t="shared" si="6"/>
        <v>1</v>
      </c>
      <c r="J38" s="172">
        <v>4</v>
      </c>
      <c r="K38" s="172">
        <v>5</v>
      </c>
    </row>
    <row r="39" spans="1:11" x14ac:dyDescent="0.3">
      <c r="A39" t="s">
        <v>5961</v>
      </c>
      <c r="B39">
        <v>7</v>
      </c>
      <c r="C39">
        <v>1</v>
      </c>
      <c r="H39">
        <f t="shared" si="6"/>
        <v>8</v>
      </c>
      <c r="J39" s="172">
        <v>1</v>
      </c>
      <c r="K39" s="172">
        <v>9</v>
      </c>
    </row>
    <row r="40" spans="1:11" x14ac:dyDescent="0.3">
      <c r="A40" t="s">
        <v>5962</v>
      </c>
      <c r="B40">
        <v>2</v>
      </c>
      <c r="H40">
        <f t="shared" si="6"/>
        <v>2</v>
      </c>
      <c r="J40" s="172">
        <v>1</v>
      </c>
      <c r="K40" s="172">
        <v>3</v>
      </c>
    </row>
    <row r="41" spans="1:11" x14ac:dyDescent="0.3">
      <c r="A41" t="s">
        <v>5968</v>
      </c>
      <c r="B41">
        <v>1</v>
      </c>
      <c r="C41">
        <v>2</v>
      </c>
      <c r="E41">
        <v>1</v>
      </c>
      <c r="G41">
        <v>2</v>
      </c>
      <c r="H41">
        <f t="shared" si="6"/>
        <v>6</v>
      </c>
      <c r="J41" s="172">
        <v>6</v>
      </c>
      <c r="K41" s="172">
        <v>12</v>
      </c>
    </row>
    <row r="42" spans="1:11" x14ac:dyDescent="0.3">
      <c r="A42" t="s">
        <v>5969</v>
      </c>
      <c r="B42">
        <v>1</v>
      </c>
      <c r="C42">
        <v>2</v>
      </c>
      <c r="H42">
        <f t="shared" si="6"/>
        <v>3</v>
      </c>
      <c r="J42" s="172"/>
      <c r="K42" s="172">
        <v>3</v>
      </c>
    </row>
    <row r="43" spans="1:11" x14ac:dyDescent="0.3">
      <c r="A43" t="s">
        <v>5970</v>
      </c>
      <c r="B43">
        <v>4</v>
      </c>
      <c r="C43">
        <v>1</v>
      </c>
      <c r="G43">
        <v>1</v>
      </c>
      <c r="H43">
        <f t="shared" si="6"/>
        <v>6</v>
      </c>
      <c r="J43" s="172">
        <v>2</v>
      </c>
      <c r="K43" s="172">
        <v>8</v>
      </c>
    </row>
    <row r="44" spans="1:11" x14ac:dyDescent="0.3">
      <c r="A44" s="94" t="s">
        <v>106</v>
      </c>
      <c r="B44" s="94">
        <v>28</v>
      </c>
      <c r="C44" s="94">
        <v>8</v>
      </c>
      <c r="D44" s="94"/>
      <c r="E44" s="94">
        <v>1</v>
      </c>
      <c r="F44" s="94"/>
      <c r="G44" s="94">
        <v>3</v>
      </c>
      <c r="H44" s="94">
        <f t="shared" si="6"/>
        <v>40</v>
      </c>
      <c r="J44" s="172">
        <v>15</v>
      </c>
      <c r="K44" s="172">
        <v>55</v>
      </c>
    </row>
    <row r="45" spans="1:11" x14ac:dyDescent="0.3">
      <c r="A45" s="94"/>
      <c r="B45" s="129">
        <f>B44/$H$44</f>
        <v>0.7</v>
      </c>
      <c r="C45" s="129">
        <f t="shared" ref="C45:G45" si="7">C44/$H$44</f>
        <v>0.2</v>
      </c>
      <c r="D45" s="129">
        <f t="shared" si="7"/>
        <v>0</v>
      </c>
      <c r="E45" s="129">
        <f t="shared" si="7"/>
        <v>2.5000000000000001E-2</v>
      </c>
      <c r="F45" s="129">
        <f t="shared" si="7"/>
        <v>0</v>
      </c>
      <c r="G45" s="129">
        <f t="shared" si="7"/>
        <v>7.4999999999999997E-2</v>
      </c>
      <c r="H45" s="94"/>
      <c r="J45" s="172"/>
      <c r="K45" s="172"/>
    </row>
    <row r="46" spans="1:11" x14ac:dyDescent="0.3">
      <c r="A46" s="94"/>
      <c r="B46" s="129"/>
      <c r="C46" s="129"/>
      <c r="D46" s="129"/>
      <c r="E46" s="129"/>
      <c r="F46" s="129"/>
      <c r="G46" s="129"/>
      <c r="H46" s="94"/>
      <c r="J46" s="172"/>
      <c r="K46" s="172"/>
    </row>
    <row r="47" spans="1:11" x14ac:dyDescent="0.3">
      <c r="A47" s="172" t="s">
        <v>5964</v>
      </c>
      <c r="B47" s="172">
        <v>438</v>
      </c>
      <c r="C47" s="172">
        <v>440</v>
      </c>
      <c r="D47" s="172">
        <v>143</v>
      </c>
      <c r="E47" s="172">
        <v>68</v>
      </c>
      <c r="F47" s="172">
        <v>33</v>
      </c>
      <c r="G47" s="172">
        <v>19</v>
      </c>
      <c r="H47" s="172">
        <f>K47-J47</f>
        <v>1141</v>
      </c>
      <c r="J47" s="172">
        <v>36</v>
      </c>
      <c r="K47" s="172">
        <v>1177</v>
      </c>
    </row>
    <row r="50" spans="1:7" ht="28.8" x14ac:dyDescent="0.3">
      <c r="A50" s="163" t="s">
        <v>6201</v>
      </c>
      <c r="B50" s="173" t="s">
        <v>6090</v>
      </c>
      <c r="C50" s="173" t="s">
        <v>6091</v>
      </c>
      <c r="D50" s="173" t="s">
        <v>6092</v>
      </c>
      <c r="E50" s="173" t="s">
        <v>6093</v>
      </c>
      <c r="F50" s="173" t="s">
        <v>6094</v>
      </c>
      <c r="G50" s="173" t="s">
        <v>134</v>
      </c>
    </row>
    <row r="51" spans="1:7" x14ac:dyDescent="0.3">
      <c r="A51" s="111" t="s">
        <v>127</v>
      </c>
      <c r="B51">
        <v>101</v>
      </c>
      <c r="C51">
        <v>120</v>
      </c>
      <c r="D51">
        <v>49</v>
      </c>
      <c r="E51">
        <v>26</v>
      </c>
      <c r="F51">
        <v>12</v>
      </c>
      <c r="G51">
        <v>7</v>
      </c>
    </row>
    <row r="52" spans="1:7" x14ac:dyDescent="0.3">
      <c r="A52" s="111" t="s">
        <v>1741</v>
      </c>
      <c r="B52">
        <v>111</v>
      </c>
      <c r="C52">
        <v>161</v>
      </c>
      <c r="D52">
        <v>67</v>
      </c>
      <c r="E52">
        <v>24</v>
      </c>
      <c r="F52">
        <v>14</v>
      </c>
      <c r="G52">
        <v>4</v>
      </c>
    </row>
    <row r="53" spans="1:7" x14ac:dyDescent="0.3">
      <c r="A53" s="111" t="s">
        <v>3439</v>
      </c>
      <c r="B53" s="167">
        <v>156</v>
      </c>
      <c r="C53" s="167">
        <v>117</v>
      </c>
      <c r="D53" s="167">
        <v>22</v>
      </c>
      <c r="E53" s="167">
        <v>12</v>
      </c>
      <c r="F53" s="167">
        <v>5</v>
      </c>
      <c r="G53" s="167">
        <v>3</v>
      </c>
    </row>
    <row r="54" spans="1:7" x14ac:dyDescent="0.3">
      <c r="A54" s="111" t="s">
        <v>4981</v>
      </c>
      <c r="B54">
        <v>19</v>
      </c>
      <c r="C54">
        <v>16</v>
      </c>
      <c r="D54">
        <v>1</v>
      </c>
      <c r="E54">
        <v>1</v>
      </c>
      <c r="F54">
        <v>1</v>
      </c>
    </row>
    <row r="55" spans="1:7" x14ac:dyDescent="0.3">
      <c r="A55" s="111" t="s">
        <v>5058</v>
      </c>
      <c r="B55">
        <v>23</v>
      </c>
      <c r="C55">
        <v>18</v>
      </c>
      <c r="D55">
        <v>4</v>
      </c>
      <c r="E55">
        <v>4</v>
      </c>
      <c r="F55">
        <v>1</v>
      </c>
      <c r="G55">
        <v>2</v>
      </c>
    </row>
    <row r="56" spans="1:7" x14ac:dyDescent="0.3">
      <c r="B56" s="158"/>
      <c r="C56" s="158"/>
      <c r="D56" s="158"/>
      <c r="E56" s="158"/>
      <c r="F56" s="158"/>
      <c r="G56" s="158"/>
    </row>
    <row r="58" spans="1:7" x14ac:dyDescent="0.3">
      <c r="B58" s="158"/>
      <c r="C58" s="158"/>
      <c r="D58" s="158"/>
      <c r="E58" s="158"/>
      <c r="F58" s="158"/>
      <c r="G58" s="158"/>
    </row>
  </sheetData>
  <pageMargins left="0.7" right="0.7" top="0.75" bottom="0.75" header="0.3" footer="0.3"/>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EB49C-5EF6-4555-A215-18FA8CD200B9}">
  <dimension ref="A3:K56"/>
  <sheetViews>
    <sheetView topLeftCell="A50" workbookViewId="0">
      <selection activeCell="A51" sqref="A51"/>
    </sheetView>
  </sheetViews>
  <sheetFormatPr defaultRowHeight="14.4" x14ac:dyDescent="0.3"/>
  <cols>
    <col min="1" max="1" width="60.6640625" customWidth="1"/>
    <col min="2" max="11" width="10.6640625" customWidth="1"/>
  </cols>
  <sheetData>
    <row r="3" spans="1:9" x14ac:dyDescent="0.3">
      <c r="A3" s="124" t="s">
        <v>6032</v>
      </c>
      <c r="B3" s="124" t="s">
        <v>5963</v>
      </c>
    </row>
    <row r="4" spans="1:9" x14ac:dyDescent="0.3">
      <c r="A4" s="124" t="s">
        <v>5966</v>
      </c>
      <c r="B4" t="s">
        <v>5947</v>
      </c>
      <c r="C4" t="s">
        <v>5948</v>
      </c>
      <c r="D4" t="s">
        <v>5949</v>
      </c>
      <c r="E4" t="s">
        <v>5950</v>
      </c>
      <c r="F4" t="s">
        <v>5951</v>
      </c>
      <c r="G4" t="s">
        <v>5952</v>
      </c>
      <c r="H4" t="s">
        <v>5953</v>
      </c>
      <c r="I4" t="s">
        <v>5964</v>
      </c>
    </row>
    <row r="5" spans="1:9" x14ac:dyDescent="0.3">
      <c r="A5" s="125" t="s">
        <v>126</v>
      </c>
      <c r="B5">
        <v>342</v>
      </c>
      <c r="C5">
        <v>470</v>
      </c>
      <c r="D5">
        <v>127</v>
      </c>
      <c r="E5">
        <v>79</v>
      </c>
      <c r="F5">
        <v>47</v>
      </c>
      <c r="G5">
        <v>23</v>
      </c>
      <c r="H5">
        <v>34</v>
      </c>
      <c r="I5">
        <v>1122</v>
      </c>
    </row>
    <row r="6" spans="1:9" x14ac:dyDescent="0.3">
      <c r="A6" s="126" t="s">
        <v>5954</v>
      </c>
      <c r="B6">
        <v>77</v>
      </c>
      <c r="C6">
        <v>140</v>
      </c>
      <c r="D6">
        <v>45</v>
      </c>
      <c r="E6">
        <v>27</v>
      </c>
      <c r="F6">
        <v>17</v>
      </c>
      <c r="G6">
        <v>4</v>
      </c>
      <c r="H6">
        <v>12</v>
      </c>
      <c r="I6">
        <v>322</v>
      </c>
    </row>
    <row r="7" spans="1:9" x14ac:dyDescent="0.3">
      <c r="A7" s="126" t="s">
        <v>5955</v>
      </c>
      <c r="B7">
        <v>110</v>
      </c>
      <c r="C7">
        <v>172</v>
      </c>
      <c r="D7">
        <v>40</v>
      </c>
      <c r="E7">
        <v>26</v>
      </c>
      <c r="F7">
        <v>16</v>
      </c>
      <c r="G7">
        <v>12</v>
      </c>
      <c r="H7">
        <v>10</v>
      </c>
      <c r="I7">
        <v>386</v>
      </c>
    </row>
    <row r="8" spans="1:9" x14ac:dyDescent="0.3">
      <c r="A8" s="126" t="s">
        <v>5956</v>
      </c>
      <c r="B8">
        <v>119</v>
      </c>
      <c r="C8">
        <v>126</v>
      </c>
      <c r="D8">
        <v>31</v>
      </c>
      <c r="E8">
        <v>22</v>
      </c>
      <c r="F8">
        <v>12</v>
      </c>
      <c r="G8">
        <v>5</v>
      </c>
      <c r="H8">
        <v>7</v>
      </c>
      <c r="I8">
        <v>322</v>
      </c>
    </row>
    <row r="9" spans="1:9" x14ac:dyDescent="0.3">
      <c r="A9" s="126" t="s">
        <v>5957</v>
      </c>
      <c r="B9">
        <v>16</v>
      </c>
      <c r="C9">
        <v>17</v>
      </c>
      <c r="D9">
        <v>4</v>
      </c>
      <c r="E9">
        <v>1</v>
      </c>
      <c r="I9">
        <v>38</v>
      </c>
    </row>
    <row r="10" spans="1:9" x14ac:dyDescent="0.3">
      <c r="A10" s="126" t="s">
        <v>5958</v>
      </c>
      <c r="B10">
        <v>20</v>
      </c>
      <c r="C10">
        <v>15</v>
      </c>
      <c r="D10">
        <v>7</v>
      </c>
      <c r="E10">
        <v>3</v>
      </c>
      <c r="F10">
        <v>2</v>
      </c>
      <c r="G10">
        <v>2</v>
      </c>
      <c r="H10">
        <v>5</v>
      </c>
      <c r="I10">
        <v>54</v>
      </c>
    </row>
    <row r="11" spans="1:9" x14ac:dyDescent="0.3">
      <c r="A11" s="125" t="s">
        <v>106</v>
      </c>
      <c r="B11">
        <v>20</v>
      </c>
      <c r="C11">
        <v>11</v>
      </c>
      <c r="D11">
        <v>4</v>
      </c>
      <c r="E11">
        <v>2</v>
      </c>
      <c r="H11">
        <v>18</v>
      </c>
      <c r="I11">
        <v>55</v>
      </c>
    </row>
    <row r="12" spans="1:9" x14ac:dyDescent="0.3">
      <c r="A12" s="126" t="s">
        <v>5959</v>
      </c>
      <c r="B12">
        <v>9</v>
      </c>
      <c r="C12">
        <v>3</v>
      </c>
      <c r="D12">
        <v>2</v>
      </c>
      <c r="H12">
        <v>1</v>
      </c>
      <c r="I12">
        <v>15</v>
      </c>
    </row>
    <row r="13" spans="1:9" x14ac:dyDescent="0.3">
      <c r="A13" s="126" t="s">
        <v>5960</v>
      </c>
      <c r="C13">
        <v>1</v>
      </c>
      <c r="H13">
        <v>4</v>
      </c>
      <c r="I13">
        <v>5</v>
      </c>
    </row>
    <row r="14" spans="1:9" x14ac:dyDescent="0.3">
      <c r="A14" s="126" t="s">
        <v>5961</v>
      </c>
      <c r="B14">
        <v>5</v>
      </c>
      <c r="D14">
        <v>1</v>
      </c>
      <c r="E14">
        <v>1</v>
      </c>
      <c r="H14">
        <v>2</v>
      </c>
      <c r="I14">
        <v>9</v>
      </c>
    </row>
    <row r="15" spans="1:9" x14ac:dyDescent="0.3">
      <c r="A15" s="126" t="s">
        <v>5962</v>
      </c>
      <c r="B15">
        <v>1</v>
      </c>
      <c r="H15">
        <v>2</v>
      </c>
      <c r="I15">
        <v>3</v>
      </c>
    </row>
    <row r="16" spans="1:9" x14ac:dyDescent="0.3">
      <c r="A16" s="126" t="s">
        <v>5968</v>
      </c>
      <c r="B16">
        <v>1</v>
      </c>
      <c r="C16">
        <v>4</v>
      </c>
      <c r="E16">
        <v>1</v>
      </c>
      <c r="H16">
        <v>6</v>
      </c>
      <c r="I16">
        <v>12</v>
      </c>
    </row>
    <row r="17" spans="1:11" x14ac:dyDescent="0.3">
      <c r="A17" s="126" t="s">
        <v>5969</v>
      </c>
      <c r="B17">
        <v>1</v>
      </c>
      <c r="C17">
        <v>1</v>
      </c>
      <c r="D17">
        <v>1</v>
      </c>
      <c r="I17">
        <v>3</v>
      </c>
    </row>
    <row r="18" spans="1:11" x14ac:dyDescent="0.3">
      <c r="A18" s="126" t="s">
        <v>5970</v>
      </c>
      <c r="B18">
        <v>3</v>
      </c>
      <c r="C18">
        <v>2</v>
      </c>
      <c r="H18">
        <v>3</v>
      </c>
      <c r="I18">
        <v>8</v>
      </c>
    </row>
    <row r="19" spans="1:11" x14ac:dyDescent="0.3">
      <c r="A19" s="125" t="s">
        <v>5964</v>
      </c>
      <c r="B19">
        <v>362</v>
      </c>
      <c r="C19">
        <v>481</v>
      </c>
      <c r="D19">
        <v>131</v>
      </c>
      <c r="E19">
        <v>81</v>
      </c>
      <c r="F19">
        <v>47</v>
      </c>
      <c r="G19">
        <v>23</v>
      </c>
      <c r="H19">
        <v>52</v>
      </c>
      <c r="I19">
        <v>1177</v>
      </c>
    </row>
    <row r="22" spans="1:11" ht="43.2" x14ac:dyDescent="0.3">
      <c r="A22" s="157" t="s">
        <v>6237</v>
      </c>
    </row>
    <row r="23" spans="1:11" ht="28.8" x14ac:dyDescent="0.3">
      <c r="B23" s="148" t="s">
        <v>5947</v>
      </c>
      <c r="C23" s="148" t="s">
        <v>5948</v>
      </c>
      <c r="D23" s="148" t="s">
        <v>5949</v>
      </c>
      <c r="E23" s="148" t="s">
        <v>5950</v>
      </c>
      <c r="F23" s="148" t="s">
        <v>5951</v>
      </c>
      <c r="G23" s="148" t="s">
        <v>5952</v>
      </c>
      <c r="H23" s="157" t="s">
        <v>6202</v>
      </c>
      <c r="J23" s="172" t="s">
        <v>5953</v>
      </c>
      <c r="K23" s="172" t="s">
        <v>5964</v>
      </c>
    </row>
    <row r="24" spans="1:11" x14ac:dyDescent="0.3">
      <c r="J24" s="172"/>
      <c r="K24" s="172"/>
    </row>
    <row r="25" spans="1:11" x14ac:dyDescent="0.3">
      <c r="A25" s="154" t="s">
        <v>5954</v>
      </c>
      <c r="B25" s="154">
        <v>77</v>
      </c>
      <c r="C25" s="154">
        <v>140</v>
      </c>
      <c r="D25" s="154">
        <v>45</v>
      </c>
      <c r="E25" s="154">
        <v>27</v>
      </c>
      <c r="F25" s="154">
        <v>17</v>
      </c>
      <c r="G25" s="154">
        <v>4</v>
      </c>
      <c r="H25" s="154">
        <f>K25-J25</f>
        <v>310</v>
      </c>
      <c r="J25" s="172">
        <v>12</v>
      </c>
      <c r="K25" s="172">
        <v>322</v>
      </c>
    </row>
    <row r="26" spans="1:11" x14ac:dyDescent="0.3">
      <c r="A26" s="154"/>
      <c r="B26" s="155">
        <f>B25/$H$25</f>
        <v>0.24838709677419354</v>
      </c>
      <c r="C26" s="155">
        <f t="shared" ref="C26:G26" si="0">C25/$H$25</f>
        <v>0.45161290322580644</v>
      </c>
      <c r="D26" s="155">
        <f t="shared" si="0"/>
        <v>0.14516129032258066</v>
      </c>
      <c r="E26" s="155">
        <f t="shared" si="0"/>
        <v>8.7096774193548387E-2</v>
      </c>
      <c r="F26" s="155">
        <f t="shared" si="0"/>
        <v>5.4838709677419356E-2</v>
      </c>
      <c r="G26" s="155">
        <f t="shared" si="0"/>
        <v>1.2903225806451613E-2</v>
      </c>
      <c r="H26" s="154"/>
      <c r="J26" s="172"/>
      <c r="K26" s="172"/>
    </row>
    <row r="27" spans="1:11" x14ac:dyDescent="0.3">
      <c r="A27" t="s">
        <v>5955</v>
      </c>
      <c r="B27">
        <v>110</v>
      </c>
      <c r="C27">
        <v>172</v>
      </c>
      <c r="D27">
        <v>40</v>
      </c>
      <c r="E27">
        <v>26</v>
      </c>
      <c r="F27">
        <v>16</v>
      </c>
      <c r="G27">
        <v>12</v>
      </c>
      <c r="H27">
        <f>K27-J27</f>
        <v>376</v>
      </c>
      <c r="J27" s="172">
        <v>10</v>
      </c>
      <c r="K27" s="172">
        <v>386</v>
      </c>
    </row>
    <row r="28" spans="1:11" x14ac:dyDescent="0.3">
      <c r="B28" s="127">
        <f>B27/$H$27</f>
        <v>0.29255319148936171</v>
      </c>
      <c r="C28" s="127">
        <f t="shared" ref="C28:G28" si="1">C27/$H$27</f>
        <v>0.45744680851063829</v>
      </c>
      <c r="D28" s="127">
        <f t="shared" si="1"/>
        <v>0.10638297872340426</v>
      </c>
      <c r="E28" s="127">
        <f t="shared" si="1"/>
        <v>6.9148936170212769E-2</v>
      </c>
      <c r="F28" s="127">
        <f t="shared" si="1"/>
        <v>4.2553191489361701E-2</v>
      </c>
      <c r="G28" s="127">
        <f t="shared" si="1"/>
        <v>3.1914893617021274E-2</v>
      </c>
      <c r="J28" s="172"/>
      <c r="K28" s="172"/>
    </row>
    <row r="29" spans="1:11" x14ac:dyDescent="0.3">
      <c r="A29" s="154" t="s">
        <v>5956</v>
      </c>
      <c r="B29" s="154">
        <v>119</v>
      </c>
      <c r="C29" s="154">
        <v>126</v>
      </c>
      <c r="D29" s="154">
        <v>31</v>
      </c>
      <c r="E29" s="154">
        <v>22</v>
      </c>
      <c r="F29" s="154">
        <v>12</v>
      </c>
      <c r="G29" s="154">
        <v>5</v>
      </c>
      <c r="H29" s="154">
        <f>K29-J29</f>
        <v>315</v>
      </c>
      <c r="J29" s="172">
        <v>7</v>
      </c>
      <c r="K29" s="172">
        <v>322</v>
      </c>
    </row>
    <row r="30" spans="1:11" x14ac:dyDescent="0.3">
      <c r="A30" s="154"/>
      <c r="B30" s="155">
        <f>B29/$H$29</f>
        <v>0.37777777777777777</v>
      </c>
      <c r="C30" s="155">
        <f t="shared" ref="C30:G30" si="2">C29/$H$29</f>
        <v>0.4</v>
      </c>
      <c r="D30" s="155">
        <f t="shared" si="2"/>
        <v>9.841269841269841E-2</v>
      </c>
      <c r="E30" s="155">
        <f t="shared" si="2"/>
        <v>6.9841269841269843E-2</v>
      </c>
      <c r="F30" s="155">
        <f t="shared" si="2"/>
        <v>3.8095238095238099E-2</v>
      </c>
      <c r="G30" s="155">
        <f t="shared" si="2"/>
        <v>1.5873015873015872E-2</v>
      </c>
      <c r="H30" s="154"/>
      <c r="J30" s="172"/>
      <c r="K30" s="172"/>
    </row>
    <row r="31" spans="1:11" x14ac:dyDescent="0.3">
      <c r="A31" t="s">
        <v>5957</v>
      </c>
      <c r="B31">
        <v>16</v>
      </c>
      <c r="C31">
        <v>17</v>
      </c>
      <c r="D31">
        <v>4</v>
      </c>
      <c r="E31">
        <v>1</v>
      </c>
      <c r="H31">
        <f>K31-J31</f>
        <v>38</v>
      </c>
      <c r="J31" s="172"/>
      <c r="K31" s="172">
        <v>38</v>
      </c>
    </row>
    <row r="32" spans="1:11" x14ac:dyDescent="0.3">
      <c r="B32" s="127">
        <f>B31/$H$31</f>
        <v>0.42105263157894735</v>
      </c>
      <c r="C32" s="127">
        <f t="shared" ref="C32:G32" si="3">C31/$H$31</f>
        <v>0.44736842105263158</v>
      </c>
      <c r="D32" s="127">
        <f t="shared" si="3"/>
        <v>0.10526315789473684</v>
      </c>
      <c r="E32" s="127">
        <f t="shared" si="3"/>
        <v>2.6315789473684209E-2</v>
      </c>
      <c r="F32" s="127">
        <f t="shared" si="3"/>
        <v>0</v>
      </c>
      <c r="G32" s="127">
        <f t="shared" si="3"/>
        <v>0</v>
      </c>
      <c r="J32" s="172"/>
      <c r="K32" s="172"/>
    </row>
    <row r="33" spans="1:11" x14ac:dyDescent="0.3">
      <c r="A33" s="154" t="s">
        <v>5958</v>
      </c>
      <c r="B33" s="154">
        <v>20</v>
      </c>
      <c r="C33" s="154">
        <v>15</v>
      </c>
      <c r="D33" s="154">
        <v>7</v>
      </c>
      <c r="E33" s="154">
        <v>3</v>
      </c>
      <c r="F33" s="154">
        <v>2</v>
      </c>
      <c r="G33" s="154">
        <v>2</v>
      </c>
      <c r="H33" s="154">
        <f>K33-J33</f>
        <v>49</v>
      </c>
      <c r="J33" s="172">
        <v>5</v>
      </c>
      <c r="K33" s="172">
        <v>54</v>
      </c>
    </row>
    <row r="34" spans="1:11" x14ac:dyDescent="0.3">
      <c r="A34" s="154"/>
      <c r="B34" s="155">
        <f>B33/$H$33</f>
        <v>0.40816326530612246</v>
      </c>
      <c r="C34" s="155">
        <f t="shared" ref="C34:G34" si="4">C33/$H$33</f>
        <v>0.30612244897959184</v>
      </c>
      <c r="D34" s="155">
        <f t="shared" si="4"/>
        <v>0.14285714285714285</v>
      </c>
      <c r="E34" s="155">
        <f t="shared" si="4"/>
        <v>6.1224489795918366E-2</v>
      </c>
      <c r="F34" s="155">
        <f t="shared" si="4"/>
        <v>4.0816326530612242E-2</v>
      </c>
      <c r="G34" s="155">
        <f t="shared" si="4"/>
        <v>4.0816326530612242E-2</v>
      </c>
      <c r="H34" s="154"/>
      <c r="J34" s="172"/>
      <c r="K34" s="172"/>
    </row>
    <row r="35" spans="1:11" x14ac:dyDescent="0.3">
      <c r="A35" s="94" t="s">
        <v>126</v>
      </c>
      <c r="B35" s="94">
        <v>342</v>
      </c>
      <c r="C35" s="94">
        <v>470</v>
      </c>
      <c r="D35" s="94">
        <v>127</v>
      </c>
      <c r="E35" s="94">
        <v>79</v>
      </c>
      <c r="F35" s="94">
        <v>47</v>
      </c>
      <c r="G35" s="94">
        <v>23</v>
      </c>
      <c r="H35" s="94">
        <f>K35-J35</f>
        <v>1088</v>
      </c>
      <c r="J35" s="172">
        <v>34</v>
      </c>
      <c r="K35" s="172">
        <v>1122</v>
      </c>
    </row>
    <row r="36" spans="1:11" x14ac:dyDescent="0.3">
      <c r="A36" s="94"/>
      <c r="B36" s="129">
        <f>B35/$H$35</f>
        <v>0.31433823529411764</v>
      </c>
      <c r="C36" s="129">
        <f t="shared" ref="C36:G36" si="5">C35/$H$35</f>
        <v>0.43198529411764708</v>
      </c>
      <c r="D36" s="129">
        <f t="shared" si="5"/>
        <v>0.11672794117647059</v>
      </c>
      <c r="E36" s="129">
        <f t="shared" si="5"/>
        <v>7.2610294117647065E-2</v>
      </c>
      <c r="F36" s="129">
        <f t="shared" si="5"/>
        <v>4.3198529411764705E-2</v>
      </c>
      <c r="G36" s="129">
        <f t="shared" si="5"/>
        <v>2.1139705882352942E-2</v>
      </c>
      <c r="H36" s="94"/>
      <c r="J36" s="128"/>
      <c r="K36" s="128"/>
    </row>
    <row r="38" spans="1:11" x14ac:dyDescent="0.3">
      <c r="A38" t="s">
        <v>5959</v>
      </c>
      <c r="B38">
        <v>9</v>
      </c>
      <c r="C38">
        <v>3</v>
      </c>
      <c r="D38">
        <v>2</v>
      </c>
      <c r="H38">
        <f t="shared" ref="H38:H45" si="6">K38-J38</f>
        <v>14</v>
      </c>
      <c r="J38" s="172">
        <v>1</v>
      </c>
      <c r="K38" s="172">
        <v>15</v>
      </c>
    </row>
    <row r="39" spans="1:11" x14ac:dyDescent="0.3">
      <c r="A39" t="s">
        <v>5960</v>
      </c>
      <c r="C39">
        <v>1</v>
      </c>
      <c r="H39">
        <f t="shared" si="6"/>
        <v>1</v>
      </c>
      <c r="J39" s="172">
        <v>4</v>
      </c>
      <c r="K39" s="172">
        <v>5</v>
      </c>
    </row>
    <row r="40" spans="1:11" x14ac:dyDescent="0.3">
      <c r="A40" t="s">
        <v>5961</v>
      </c>
      <c r="B40">
        <v>5</v>
      </c>
      <c r="D40">
        <v>1</v>
      </c>
      <c r="E40">
        <v>1</v>
      </c>
      <c r="H40">
        <f t="shared" si="6"/>
        <v>7</v>
      </c>
      <c r="J40" s="172">
        <v>2</v>
      </c>
      <c r="K40" s="172">
        <v>9</v>
      </c>
    </row>
    <row r="41" spans="1:11" x14ac:dyDescent="0.3">
      <c r="A41" t="s">
        <v>5962</v>
      </c>
      <c r="B41">
        <v>1</v>
      </c>
      <c r="H41">
        <f t="shared" si="6"/>
        <v>1</v>
      </c>
      <c r="J41" s="172">
        <v>2</v>
      </c>
      <c r="K41" s="172">
        <v>3</v>
      </c>
    </row>
    <row r="42" spans="1:11" x14ac:dyDescent="0.3">
      <c r="A42" t="s">
        <v>5968</v>
      </c>
      <c r="B42">
        <v>1</v>
      </c>
      <c r="C42">
        <v>4</v>
      </c>
      <c r="E42">
        <v>1</v>
      </c>
      <c r="H42">
        <f t="shared" si="6"/>
        <v>6</v>
      </c>
      <c r="J42" s="172">
        <v>6</v>
      </c>
      <c r="K42" s="172">
        <v>12</v>
      </c>
    </row>
    <row r="43" spans="1:11" x14ac:dyDescent="0.3">
      <c r="A43" t="s">
        <v>5969</v>
      </c>
      <c r="B43">
        <v>1</v>
      </c>
      <c r="C43">
        <v>1</v>
      </c>
      <c r="D43">
        <v>1</v>
      </c>
      <c r="H43">
        <f t="shared" si="6"/>
        <v>3</v>
      </c>
      <c r="J43" s="172"/>
      <c r="K43" s="172">
        <v>3</v>
      </c>
    </row>
    <row r="44" spans="1:11" x14ac:dyDescent="0.3">
      <c r="A44" t="s">
        <v>5970</v>
      </c>
      <c r="B44">
        <v>3</v>
      </c>
      <c r="C44">
        <v>2</v>
      </c>
      <c r="H44">
        <f t="shared" si="6"/>
        <v>5</v>
      </c>
      <c r="J44" s="172">
        <v>3</v>
      </c>
      <c r="K44" s="172">
        <v>8</v>
      </c>
    </row>
    <row r="45" spans="1:11" x14ac:dyDescent="0.3">
      <c r="A45" s="94" t="s">
        <v>106</v>
      </c>
      <c r="B45" s="94">
        <v>20</v>
      </c>
      <c r="C45" s="94">
        <v>11</v>
      </c>
      <c r="D45" s="94">
        <v>4</v>
      </c>
      <c r="E45" s="94">
        <v>2</v>
      </c>
      <c r="F45" s="94"/>
      <c r="G45" s="94"/>
      <c r="H45" s="94">
        <f t="shared" si="6"/>
        <v>37</v>
      </c>
      <c r="J45" s="172">
        <v>18</v>
      </c>
      <c r="K45" s="172">
        <v>55</v>
      </c>
    </row>
    <row r="46" spans="1:11" x14ac:dyDescent="0.3">
      <c r="A46" s="94"/>
      <c r="B46" s="129">
        <f>B45/$H$45</f>
        <v>0.54054054054054057</v>
      </c>
      <c r="C46" s="129">
        <f t="shared" ref="C46:G46" si="7">C45/$H$45</f>
        <v>0.29729729729729731</v>
      </c>
      <c r="D46" s="129">
        <f t="shared" si="7"/>
        <v>0.10810810810810811</v>
      </c>
      <c r="E46" s="129">
        <f t="shared" si="7"/>
        <v>5.4054054054054057E-2</v>
      </c>
      <c r="F46" s="129">
        <f t="shared" si="7"/>
        <v>0</v>
      </c>
      <c r="G46" s="129">
        <f t="shared" si="7"/>
        <v>0</v>
      </c>
      <c r="H46" s="94"/>
      <c r="J46" s="128"/>
      <c r="K46" s="128"/>
    </row>
    <row r="47" spans="1:11" x14ac:dyDescent="0.3">
      <c r="B47" s="127"/>
      <c r="C47" s="127"/>
      <c r="D47" s="127"/>
      <c r="E47" s="127"/>
      <c r="F47" s="127"/>
      <c r="G47" s="127"/>
      <c r="J47" s="128"/>
      <c r="K47" s="128"/>
    </row>
    <row r="48" spans="1:11" s="128" customFormat="1" x14ac:dyDescent="0.3">
      <c r="A48" s="172" t="s">
        <v>5964</v>
      </c>
      <c r="B48" s="172">
        <v>362</v>
      </c>
      <c r="C48" s="172">
        <v>481</v>
      </c>
      <c r="D48" s="172">
        <v>131</v>
      </c>
      <c r="E48" s="172">
        <v>81</v>
      </c>
      <c r="F48" s="172">
        <v>47</v>
      </c>
      <c r="G48" s="172">
        <v>23</v>
      </c>
      <c r="H48" s="172">
        <f>K48-J48</f>
        <v>1125</v>
      </c>
      <c r="I48" s="172"/>
      <c r="J48" s="172">
        <v>52</v>
      </c>
      <c r="K48" s="172">
        <v>1177</v>
      </c>
    </row>
    <row r="51" spans="1:7" ht="28.8" x14ac:dyDescent="0.3">
      <c r="A51" s="94" t="s">
        <v>6201</v>
      </c>
      <c r="B51" s="173" t="s">
        <v>6090</v>
      </c>
      <c r="C51" s="173" t="s">
        <v>6091</v>
      </c>
      <c r="D51" s="173" t="s">
        <v>6092</v>
      </c>
      <c r="E51" s="173" t="s">
        <v>6093</v>
      </c>
      <c r="F51" s="173" t="s">
        <v>6094</v>
      </c>
      <c r="G51" s="173" t="s">
        <v>134</v>
      </c>
    </row>
    <row r="52" spans="1:7" x14ac:dyDescent="0.3">
      <c r="A52" s="111" t="s">
        <v>5058</v>
      </c>
      <c r="B52" s="127">
        <v>0.40816326530612246</v>
      </c>
      <c r="C52" s="127">
        <v>0.30612244897959184</v>
      </c>
      <c r="D52" s="127">
        <v>0.14285714285714285</v>
      </c>
      <c r="E52" s="127">
        <v>6.1224489795918366E-2</v>
      </c>
      <c r="F52" s="127">
        <v>4.0816326530612242E-2</v>
      </c>
      <c r="G52" s="127">
        <v>4.0816326530612242E-2</v>
      </c>
    </row>
    <row r="53" spans="1:7" x14ac:dyDescent="0.3">
      <c r="A53" s="111" t="s">
        <v>4981</v>
      </c>
      <c r="B53" s="127">
        <v>0.42105263157894735</v>
      </c>
      <c r="C53" s="127">
        <v>0.44736842105263158</v>
      </c>
      <c r="D53" s="127">
        <v>0.10526315789473684</v>
      </c>
      <c r="E53" s="127">
        <v>2.6315789473684209E-2</v>
      </c>
      <c r="F53" s="127">
        <v>0</v>
      </c>
      <c r="G53" s="127">
        <v>0</v>
      </c>
    </row>
    <row r="54" spans="1:7" x14ac:dyDescent="0.3">
      <c r="A54" s="111" t="s">
        <v>3439</v>
      </c>
      <c r="B54" s="127">
        <v>0.37777777777777777</v>
      </c>
      <c r="C54" s="127">
        <v>0.4</v>
      </c>
      <c r="D54" s="127">
        <v>9.841269841269841E-2</v>
      </c>
      <c r="E54" s="127">
        <v>6.9841269841269843E-2</v>
      </c>
      <c r="F54" s="127">
        <v>3.8095238095238099E-2</v>
      </c>
      <c r="G54" s="127">
        <v>1.5873015873015872E-2</v>
      </c>
    </row>
    <row r="55" spans="1:7" x14ac:dyDescent="0.3">
      <c r="A55" s="111" t="s">
        <v>1741</v>
      </c>
      <c r="B55" s="127">
        <v>0.29255319148936171</v>
      </c>
      <c r="C55" s="127">
        <v>0.45744680851063829</v>
      </c>
      <c r="D55" s="127">
        <v>0.10638297872340426</v>
      </c>
      <c r="E55" s="127">
        <v>6.9148936170212769E-2</v>
      </c>
      <c r="F55" s="127">
        <v>4.2553191489361701E-2</v>
      </c>
      <c r="G55" s="127">
        <v>3.1914893617021274E-2</v>
      </c>
    </row>
    <row r="56" spans="1:7" x14ac:dyDescent="0.3">
      <c r="A56" s="111" t="s">
        <v>127</v>
      </c>
      <c r="B56" s="127">
        <v>0.24838709677419354</v>
      </c>
      <c r="C56" s="127">
        <v>0.45161290322580644</v>
      </c>
      <c r="D56" s="127">
        <v>0.14516129032258066</v>
      </c>
      <c r="E56" s="127">
        <v>8.7096774193548387E-2</v>
      </c>
      <c r="F56" s="127">
        <v>5.4838709677419356E-2</v>
      </c>
      <c r="G56" s="127">
        <v>1.2903225806451613E-2</v>
      </c>
    </row>
  </sheetData>
  <pageMargins left="0.7" right="0.7" top="0.75" bottom="0.75" header="0.3" footer="0.3"/>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E1D5F-E9B5-4733-A90D-B22D153561FC}">
  <dimension ref="A3:K56"/>
  <sheetViews>
    <sheetView topLeftCell="A50" workbookViewId="0">
      <selection activeCell="A51" sqref="A51"/>
    </sheetView>
  </sheetViews>
  <sheetFormatPr defaultRowHeight="14.4" x14ac:dyDescent="0.3"/>
  <cols>
    <col min="1" max="1" width="60.6640625" customWidth="1"/>
    <col min="2" max="11" width="10.6640625" customWidth="1"/>
  </cols>
  <sheetData>
    <row r="3" spans="1:9" x14ac:dyDescent="0.3">
      <c r="A3" s="124" t="s">
        <v>6033</v>
      </c>
      <c r="B3" s="124" t="s">
        <v>5963</v>
      </c>
    </row>
    <row r="4" spans="1:9" x14ac:dyDescent="0.3">
      <c r="A4" s="124" t="s">
        <v>5966</v>
      </c>
      <c r="B4" t="s">
        <v>5947</v>
      </c>
      <c r="C4" t="s">
        <v>5948</v>
      </c>
      <c r="D4" t="s">
        <v>5949</v>
      </c>
      <c r="E4" t="s">
        <v>5950</v>
      </c>
      <c r="F4" t="s">
        <v>5951</v>
      </c>
      <c r="G4" t="s">
        <v>5952</v>
      </c>
      <c r="H4" t="s">
        <v>5953</v>
      </c>
      <c r="I4" t="s">
        <v>5964</v>
      </c>
    </row>
    <row r="5" spans="1:9" x14ac:dyDescent="0.3">
      <c r="A5" s="125" t="s">
        <v>126</v>
      </c>
      <c r="B5">
        <v>518</v>
      </c>
      <c r="C5">
        <v>344</v>
      </c>
      <c r="D5">
        <v>92</v>
      </c>
      <c r="E5">
        <v>83</v>
      </c>
      <c r="F5">
        <v>27</v>
      </c>
      <c r="G5">
        <v>27</v>
      </c>
      <c r="H5">
        <v>31</v>
      </c>
      <c r="I5">
        <v>1122</v>
      </c>
    </row>
    <row r="6" spans="1:9" x14ac:dyDescent="0.3">
      <c r="A6" s="126" t="s">
        <v>5954</v>
      </c>
      <c r="B6">
        <v>100</v>
      </c>
      <c r="C6">
        <v>106</v>
      </c>
      <c r="D6">
        <v>40</v>
      </c>
      <c r="E6">
        <v>41</v>
      </c>
      <c r="F6">
        <v>14</v>
      </c>
      <c r="G6">
        <v>12</v>
      </c>
      <c r="H6">
        <v>9</v>
      </c>
      <c r="I6">
        <v>322</v>
      </c>
    </row>
    <row r="7" spans="1:9" x14ac:dyDescent="0.3">
      <c r="A7" s="126" t="s">
        <v>5955</v>
      </c>
      <c r="B7">
        <v>173</v>
      </c>
      <c r="C7">
        <v>146</v>
      </c>
      <c r="D7">
        <v>27</v>
      </c>
      <c r="E7">
        <v>13</v>
      </c>
      <c r="F7">
        <v>9</v>
      </c>
      <c r="G7">
        <v>8</v>
      </c>
      <c r="H7">
        <v>10</v>
      </c>
      <c r="I7">
        <v>386</v>
      </c>
    </row>
    <row r="8" spans="1:9" x14ac:dyDescent="0.3">
      <c r="A8" s="126" t="s">
        <v>5956</v>
      </c>
      <c r="B8">
        <v>202</v>
      </c>
      <c r="C8">
        <v>68</v>
      </c>
      <c r="D8">
        <v>19</v>
      </c>
      <c r="E8">
        <v>20</v>
      </c>
      <c r="F8">
        <v>3</v>
      </c>
      <c r="G8">
        <v>3</v>
      </c>
      <c r="H8">
        <v>7</v>
      </c>
      <c r="I8">
        <v>322</v>
      </c>
    </row>
    <row r="9" spans="1:9" x14ac:dyDescent="0.3">
      <c r="A9" s="126" t="s">
        <v>5957</v>
      </c>
      <c r="B9">
        <v>21</v>
      </c>
      <c r="C9">
        <v>9</v>
      </c>
      <c r="D9">
        <v>2</v>
      </c>
      <c r="E9">
        <v>4</v>
      </c>
      <c r="G9">
        <v>2</v>
      </c>
      <c r="I9">
        <v>38</v>
      </c>
    </row>
    <row r="10" spans="1:9" x14ac:dyDescent="0.3">
      <c r="A10" s="126" t="s">
        <v>5958</v>
      </c>
      <c r="B10">
        <v>22</v>
      </c>
      <c r="C10">
        <v>15</v>
      </c>
      <c r="D10">
        <v>4</v>
      </c>
      <c r="E10">
        <v>5</v>
      </c>
      <c r="F10">
        <v>1</v>
      </c>
      <c r="G10">
        <v>2</v>
      </c>
      <c r="H10">
        <v>5</v>
      </c>
      <c r="I10">
        <v>54</v>
      </c>
    </row>
    <row r="11" spans="1:9" x14ac:dyDescent="0.3">
      <c r="A11" s="125" t="s">
        <v>106</v>
      </c>
      <c r="B11">
        <v>18</v>
      </c>
      <c r="C11">
        <v>11</v>
      </c>
      <c r="D11">
        <v>3</v>
      </c>
      <c r="E11">
        <v>4</v>
      </c>
      <c r="F11">
        <v>1</v>
      </c>
      <c r="H11">
        <v>18</v>
      </c>
      <c r="I11">
        <v>55</v>
      </c>
    </row>
    <row r="12" spans="1:9" x14ac:dyDescent="0.3">
      <c r="A12" s="126" t="s">
        <v>5959</v>
      </c>
      <c r="B12">
        <v>7</v>
      </c>
      <c r="C12">
        <v>4</v>
      </c>
      <c r="D12">
        <v>1</v>
      </c>
      <c r="E12">
        <v>1</v>
      </c>
      <c r="F12">
        <v>1</v>
      </c>
      <c r="H12">
        <v>1</v>
      </c>
      <c r="I12">
        <v>15</v>
      </c>
    </row>
    <row r="13" spans="1:9" x14ac:dyDescent="0.3">
      <c r="A13" s="126" t="s">
        <v>5960</v>
      </c>
      <c r="C13">
        <v>1</v>
      </c>
      <c r="H13">
        <v>4</v>
      </c>
      <c r="I13">
        <v>5</v>
      </c>
    </row>
    <row r="14" spans="1:9" x14ac:dyDescent="0.3">
      <c r="A14" s="126" t="s">
        <v>5961</v>
      </c>
      <c r="B14">
        <v>6</v>
      </c>
      <c r="E14">
        <v>1</v>
      </c>
      <c r="H14">
        <v>2</v>
      </c>
      <c r="I14">
        <v>9</v>
      </c>
    </row>
    <row r="15" spans="1:9" x14ac:dyDescent="0.3">
      <c r="A15" s="126" t="s">
        <v>5962</v>
      </c>
      <c r="C15">
        <v>1</v>
      </c>
      <c r="H15">
        <v>2</v>
      </c>
      <c r="I15">
        <v>3</v>
      </c>
    </row>
    <row r="16" spans="1:9" x14ac:dyDescent="0.3">
      <c r="A16" s="126" t="s">
        <v>5968</v>
      </c>
      <c r="B16">
        <v>1</v>
      </c>
      <c r="C16">
        <v>3</v>
      </c>
      <c r="D16">
        <v>2</v>
      </c>
      <c r="H16">
        <v>6</v>
      </c>
      <c r="I16">
        <v>12</v>
      </c>
    </row>
    <row r="17" spans="1:11" x14ac:dyDescent="0.3">
      <c r="A17" s="126" t="s">
        <v>5969</v>
      </c>
      <c r="B17">
        <v>2</v>
      </c>
      <c r="C17">
        <v>1</v>
      </c>
      <c r="I17">
        <v>3</v>
      </c>
    </row>
    <row r="18" spans="1:11" x14ac:dyDescent="0.3">
      <c r="A18" s="126" t="s">
        <v>5970</v>
      </c>
      <c r="B18">
        <v>2</v>
      </c>
      <c r="C18">
        <v>1</v>
      </c>
      <c r="E18">
        <v>2</v>
      </c>
      <c r="H18">
        <v>3</v>
      </c>
      <c r="I18">
        <v>8</v>
      </c>
    </row>
    <row r="19" spans="1:11" x14ac:dyDescent="0.3">
      <c r="A19" s="125" t="s">
        <v>5964</v>
      </c>
      <c r="B19">
        <v>536</v>
      </c>
      <c r="C19">
        <v>355</v>
      </c>
      <c r="D19">
        <v>95</v>
      </c>
      <c r="E19">
        <v>87</v>
      </c>
      <c r="F19">
        <v>28</v>
      </c>
      <c r="G19">
        <v>27</v>
      </c>
      <c r="H19">
        <v>49</v>
      </c>
      <c r="I19">
        <v>1177</v>
      </c>
    </row>
    <row r="22" spans="1:11" ht="57.6" x14ac:dyDescent="0.3">
      <c r="A22" s="157" t="s">
        <v>6238</v>
      </c>
    </row>
    <row r="23" spans="1:11" ht="28.8" x14ac:dyDescent="0.3">
      <c r="B23" s="192" t="s">
        <v>5947</v>
      </c>
      <c r="C23" s="192" t="s">
        <v>5948</v>
      </c>
      <c r="D23" s="192" t="s">
        <v>5949</v>
      </c>
      <c r="E23" s="192" t="s">
        <v>5950</v>
      </c>
      <c r="F23" s="192" t="s">
        <v>5951</v>
      </c>
      <c r="G23" s="192" t="s">
        <v>5952</v>
      </c>
      <c r="H23" s="157" t="s">
        <v>6202</v>
      </c>
      <c r="J23" s="172" t="s">
        <v>5953</v>
      </c>
      <c r="K23" s="172" t="s">
        <v>5964</v>
      </c>
    </row>
    <row r="24" spans="1:11" x14ac:dyDescent="0.3">
      <c r="J24" s="172"/>
      <c r="K24" s="172"/>
    </row>
    <row r="25" spans="1:11" x14ac:dyDescent="0.3">
      <c r="A25" s="154" t="s">
        <v>5954</v>
      </c>
      <c r="B25" s="154">
        <v>100</v>
      </c>
      <c r="C25" s="154">
        <v>106</v>
      </c>
      <c r="D25" s="154">
        <v>40</v>
      </c>
      <c r="E25" s="154">
        <v>41</v>
      </c>
      <c r="F25" s="154">
        <v>14</v>
      </c>
      <c r="G25" s="154">
        <v>12</v>
      </c>
      <c r="H25" s="154">
        <f>K25-J25</f>
        <v>313</v>
      </c>
      <c r="J25" s="172">
        <v>9</v>
      </c>
      <c r="K25" s="172">
        <v>322</v>
      </c>
    </row>
    <row r="26" spans="1:11" x14ac:dyDescent="0.3">
      <c r="A26" s="154"/>
      <c r="B26" s="155">
        <f>B25/$H$25</f>
        <v>0.31948881789137379</v>
      </c>
      <c r="C26" s="155">
        <f t="shared" ref="C26:G26" si="0">C25/$H$25</f>
        <v>0.33865814696485624</v>
      </c>
      <c r="D26" s="155">
        <f t="shared" si="0"/>
        <v>0.12779552715654952</v>
      </c>
      <c r="E26" s="155">
        <f t="shared" si="0"/>
        <v>0.13099041533546327</v>
      </c>
      <c r="F26" s="155">
        <f t="shared" si="0"/>
        <v>4.472843450479233E-2</v>
      </c>
      <c r="G26" s="155">
        <f t="shared" si="0"/>
        <v>3.8338658146964855E-2</v>
      </c>
      <c r="H26" s="154"/>
      <c r="J26" s="172"/>
      <c r="K26" s="172"/>
    </row>
    <row r="27" spans="1:11" x14ac:dyDescent="0.3">
      <c r="A27" t="s">
        <v>5955</v>
      </c>
      <c r="B27">
        <v>173</v>
      </c>
      <c r="C27">
        <v>146</v>
      </c>
      <c r="D27">
        <v>27</v>
      </c>
      <c r="E27">
        <v>13</v>
      </c>
      <c r="F27">
        <v>9</v>
      </c>
      <c r="G27">
        <v>8</v>
      </c>
      <c r="H27">
        <f>K27-J27</f>
        <v>376</v>
      </c>
      <c r="J27" s="172">
        <v>10</v>
      </c>
      <c r="K27" s="172">
        <v>386</v>
      </c>
    </row>
    <row r="28" spans="1:11" x14ac:dyDescent="0.3">
      <c r="B28" s="127">
        <f>B27/$H$27</f>
        <v>0.46010638297872342</v>
      </c>
      <c r="C28" s="127">
        <f t="shared" ref="C28:G28" si="1">C27/$H$27</f>
        <v>0.38829787234042551</v>
      </c>
      <c r="D28" s="127">
        <f t="shared" si="1"/>
        <v>7.1808510638297879E-2</v>
      </c>
      <c r="E28" s="127">
        <f t="shared" si="1"/>
        <v>3.4574468085106384E-2</v>
      </c>
      <c r="F28" s="127">
        <f t="shared" si="1"/>
        <v>2.3936170212765957E-2</v>
      </c>
      <c r="G28" s="127">
        <f t="shared" si="1"/>
        <v>2.1276595744680851E-2</v>
      </c>
      <c r="J28" s="172"/>
      <c r="K28" s="172"/>
    </row>
    <row r="29" spans="1:11" x14ac:dyDescent="0.3">
      <c r="A29" s="154" t="s">
        <v>5956</v>
      </c>
      <c r="B29" s="154">
        <v>202</v>
      </c>
      <c r="C29" s="154">
        <v>68</v>
      </c>
      <c r="D29" s="154">
        <v>19</v>
      </c>
      <c r="E29" s="154">
        <v>20</v>
      </c>
      <c r="F29" s="154">
        <v>3</v>
      </c>
      <c r="G29" s="154">
        <v>3</v>
      </c>
      <c r="H29" s="154">
        <f>K29-J29</f>
        <v>315</v>
      </c>
      <c r="J29" s="172">
        <v>7</v>
      </c>
      <c r="K29" s="172">
        <v>322</v>
      </c>
    </row>
    <row r="30" spans="1:11" x14ac:dyDescent="0.3">
      <c r="A30" s="154"/>
      <c r="B30" s="155">
        <f>B29/$H$29</f>
        <v>0.64126984126984132</v>
      </c>
      <c r="C30" s="155">
        <f t="shared" ref="C30:G30" si="2">C29/$H$29</f>
        <v>0.21587301587301588</v>
      </c>
      <c r="D30" s="155">
        <f t="shared" si="2"/>
        <v>6.0317460317460318E-2</v>
      </c>
      <c r="E30" s="155">
        <f t="shared" si="2"/>
        <v>6.3492063492063489E-2</v>
      </c>
      <c r="F30" s="155">
        <f t="shared" si="2"/>
        <v>9.5238095238095247E-3</v>
      </c>
      <c r="G30" s="155">
        <f t="shared" si="2"/>
        <v>9.5238095238095247E-3</v>
      </c>
      <c r="H30" s="154"/>
      <c r="J30" s="172"/>
      <c r="K30" s="172"/>
    </row>
    <row r="31" spans="1:11" x14ac:dyDescent="0.3">
      <c r="A31" t="s">
        <v>5957</v>
      </c>
      <c r="B31">
        <v>21</v>
      </c>
      <c r="C31">
        <v>9</v>
      </c>
      <c r="D31">
        <v>2</v>
      </c>
      <c r="E31">
        <v>4</v>
      </c>
      <c r="G31">
        <v>2</v>
      </c>
      <c r="H31">
        <f>K31-J31</f>
        <v>38</v>
      </c>
      <c r="J31" s="172"/>
      <c r="K31" s="172">
        <v>38</v>
      </c>
    </row>
    <row r="32" spans="1:11" x14ac:dyDescent="0.3">
      <c r="B32" s="127">
        <f>B31/$H$31</f>
        <v>0.55263157894736847</v>
      </c>
      <c r="C32" s="127">
        <f t="shared" ref="C32:G32" si="3">C31/$H$31</f>
        <v>0.23684210526315788</v>
      </c>
      <c r="D32" s="127">
        <f t="shared" si="3"/>
        <v>5.2631578947368418E-2</v>
      </c>
      <c r="E32" s="127">
        <f t="shared" si="3"/>
        <v>0.10526315789473684</v>
      </c>
      <c r="F32" s="127">
        <f t="shared" si="3"/>
        <v>0</v>
      </c>
      <c r="G32" s="127">
        <f t="shared" si="3"/>
        <v>5.2631578947368418E-2</v>
      </c>
      <c r="J32" s="172"/>
      <c r="K32" s="172"/>
    </row>
    <row r="33" spans="1:11" x14ac:dyDescent="0.3">
      <c r="A33" s="154" t="s">
        <v>5958</v>
      </c>
      <c r="B33" s="154">
        <v>22</v>
      </c>
      <c r="C33" s="154">
        <v>15</v>
      </c>
      <c r="D33" s="154">
        <v>4</v>
      </c>
      <c r="E33" s="154">
        <v>5</v>
      </c>
      <c r="F33" s="154">
        <v>1</v>
      </c>
      <c r="G33" s="154">
        <v>2</v>
      </c>
      <c r="H33" s="154">
        <f>K33-J33</f>
        <v>49</v>
      </c>
      <c r="J33" s="172">
        <v>5</v>
      </c>
      <c r="K33" s="172">
        <v>54</v>
      </c>
    </row>
    <row r="34" spans="1:11" x14ac:dyDescent="0.3">
      <c r="A34" s="154"/>
      <c r="B34" s="155">
        <f>B33/$H$33</f>
        <v>0.44897959183673469</v>
      </c>
      <c r="C34" s="155">
        <f t="shared" ref="C34:G34" si="4">C33/$H$33</f>
        <v>0.30612244897959184</v>
      </c>
      <c r="D34" s="155">
        <f t="shared" si="4"/>
        <v>8.1632653061224483E-2</v>
      </c>
      <c r="E34" s="155">
        <f t="shared" si="4"/>
        <v>0.10204081632653061</v>
      </c>
      <c r="F34" s="155">
        <f t="shared" si="4"/>
        <v>2.0408163265306121E-2</v>
      </c>
      <c r="G34" s="155">
        <f t="shared" si="4"/>
        <v>4.0816326530612242E-2</v>
      </c>
      <c r="H34" s="154"/>
      <c r="J34" s="172"/>
      <c r="K34" s="172"/>
    </row>
    <row r="35" spans="1:11" x14ac:dyDescent="0.3">
      <c r="A35" s="94" t="s">
        <v>126</v>
      </c>
      <c r="B35" s="94">
        <v>518</v>
      </c>
      <c r="C35" s="94">
        <v>344</v>
      </c>
      <c r="D35" s="94">
        <v>92</v>
      </c>
      <c r="E35" s="94">
        <v>83</v>
      </c>
      <c r="F35" s="94">
        <v>27</v>
      </c>
      <c r="G35" s="94">
        <v>27</v>
      </c>
      <c r="H35" s="94">
        <f>K35-J35</f>
        <v>1091</v>
      </c>
      <c r="J35" s="172">
        <v>31</v>
      </c>
      <c r="K35" s="172">
        <v>1122</v>
      </c>
    </row>
    <row r="36" spans="1:11" x14ac:dyDescent="0.3">
      <c r="A36" s="94"/>
      <c r="B36" s="129">
        <f>B35/$H$35</f>
        <v>0.47479376718606781</v>
      </c>
      <c r="C36" s="129">
        <f t="shared" ref="C36:G36" si="5">C35/$H$35</f>
        <v>0.31530705774518791</v>
      </c>
      <c r="D36" s="129">
        <f t="shared" si="5"/>
        <v>8.4326306141154897E-2</v>
      </c>
      <c r="E36" s="129">
        <f t="shared" si="5"/>
        <v>7.6076993583868005E-2</v>
      </c>
      <c r="F36" s="129">
        <f t="shared" si="5"/>
        <v>2.4747937671860679E-2</v>
      </c>
      <c r="G36" s="129">
        <f t="shared" si="5"/>
        <v>2.4747937671860679E-2</v>
      </c>
      <c r="H36" s="94"/>
      <c r="J36" s="128"/>
      <c r="K36" s="128"/>
    </row>
    <row r="37" spans="1:11" x14ac:dyDescent="0.3">
      <c r="J37" s="128"/>
      <c r="K37" s="128"/>
    </row>
    <row r="38" spans="1:11" x14ac:dyDescent="0.3">
      <c r="A38" t="s">
        <v>5959</v>
      </c>
      <c r="B38">
        <v>7</v>
      </c>
      <c r="C38">
        <v>4</v>
      </c>
      <c r="D38">
        <v>1</v>
      </c>
      <c r="E38">
        <v>1</v>
      </c>
      <c r="F38">
        <v>1</v>
      </c>
      <c r="H38">
        <f t="shared" ref="H38:H45" si="6">K38-J38</f>
        <v>14</v>
      </c>
      <c r="J38" s="172">
        <v>1</v>
      </c>
      <c r="K38" s="172">
        <v>15</v>
      </c>
    </row>
    <row r="39" spans="1:11" x14ac:dyDescent="0.3">
      <c r="A39" t="s">
        <v>5960</v>
      </c>
      <c r="C39">
        <v>1</v>
      </c>
      <c r="H39">
        <f t="shared" si="6"/>
        <v>1</v>
      </c>
      <c r="J39" s="172">
        <v>4</v>
      </c>
      <c r="K39" s="172">
        <v>5</v>
      </c>
    </row>
    <row r="40" spans="1:11" x14ac:dyDescent="0.3">
      <c r="A40" t="s">
        <v>5961</v>
      </c>
      <c r="B40">
        <v>6</v>
      </c>
      <c r="E40">
        <v>1</v>
      </c>
      <c r="H40">
        <f t="shared" si="6"/>
        <v>7</v>
      </c>
      <c r="J40" s="172">
        <v>2</v>
      </c>
      <c r="K40" s="172">
        <v>9</v>
      </c>
    </row>
    <row r="41" spans="1:11" x14ac:dyDescent="0.3">
      <c r="A41" t="s">
        <v>5962</v>
      </c>
      <c r="C41">
        <v>1</v>
      </c>
      <c r="H41">
        <f t="shared" si="6"/>
        <v>1</v>
      </c>
      <c r="J41" s="172">
        <v>2</v>
      </c>
      <c r="K41" s="172">
        <v>3</v>
      </c>
    </row>
    <row r="42" spans="1:11" x14ac:dyDescent="0.3">
      <c r="A42" t="s">
        <v>5968</v>
      </c>
      <c r="B42">
        <v>1</v>
      </c>
      <c r="C42">
        <v>3</v>
      </c>
      <c r="D42">
        <v>2</v>
      </c>
      <c r="H42">
        <f t="shared" si="6"/>
        <v>6</v>
      </c>
      <c r="J42" s="172">
        <v>6</v>
      </c>
      <c r="K42" s="172">
        <v>12</v>
      </c>
    </row>
    <row r="43" spans="1:11" x14ac:dyDescent="0.3">
      <c r="A43" t="s">
        <v>5969</v>
      </c>
      <c r="B43">
        <v>2</v>
      </c>
      <c r="C43">
        <v>1</v>
      </c>
      <c r="H43">
        <f t="shared" si="6"/>
        <v>3</v>
      </c>
      <c r="J43" s="172"/>
      <c r="K43" s="172">
        <v>3</v>
      </c>
    </row>
    <row r="44" spans="1:11" x14ac:dyDescent="0.3">
      <c r="A44" t="s">
        <v>5970</v>
      </c>
      <c r="B44">
        <v>2</v>
      </c>
      <c r="C44">
        <v>1</v>
      </c>
      <c r="E44">
        <v>2</v>
      </c>
      <c r="H44">
        <f t="shared" si="6"/>
        <v>5</v>
      </c>
      <c r="J44" s="172">
        <v>3</v>
      </c>
      <c r="K44" s="172">
        <v>8</v>
      </c>
    </row>
    <row r="45" spans="1:11" x14ac:dyDescent="0.3">
      <c r="A45" s="94" t="s">
        <v>106</v>
      </c>
      <c r="B45" s="94">
        <v>18</v>
      </c>
      <c r="C45" s="94">
        <v>11</v>
      </c>
      <c r="D45" s="94">
        <v>3</v>
      </c>
      <c r="E45" s="94">
        <v>4</v>
      </c>
      <c r="F45" s="94">
        <v>1</v>
      </c>
      <c r="G45" s="94"/>
      <c r="H45" s="94">
        <f t="shared" si="6"/>
        <v>37</v>
      </c>
      <c r="J45" s="172">
        <v>18</v>
      </c>
      <c r="K45" s="172">
        <v>55</v>
      </c>
    </row>
    <row r="46" spans="1:11" x14ac:dyDescent="0.3">
      <c r="A46" s="94"/>
      <c r="B46" s="129">
        <f>B45/$H$45</f>
        <v>0.48648648648648651</v>
      </c>
      <c r="C46" s="129">
        <f t="shared" ref="C46:G46" si="7">C45/$H$45</f>
        <v>0.29729729729729731</v>
      </c>
      <c r="D46" s="129">
        <f t="shared" si="7"/>
        <v>8.1081081081081086E-2</v>
      </c>
      <c r="E46" s="129">
        <f t="shared" si="7"/>
        <v>0.10810810810810811</v>
      </c>
      <c r="F46" s="129">
        <f t="shared" si="7"/>
        <v>2.7027027027027029E-2</v>
      </c>
      <c r="G46" s="129">
        <f t="shared" si="7"/>
        <v>0</v>
      </c>
      <c r="H46" s="94"/>
      <c r="J46" s="128"/>
      <c r="K46" s="128"/>
    </row>
    <row r="47" spans="1:11" x14ac:dyDescent="0.3">
      <c r="J47" s="128"/>
      <c r="K47" s="128"/>
    </row>
    <row r="48" spans="1:11" s="128" customFormat="1" x14ac:dyDescent="0.3">
      <c r="A48" s="172" t="s">
        <v>5964</v>
      </c>
      <c r="B48" s="172">
        <v>536</v>
      </c>
      <c r="C48" s="172">
        <v>355</v>
      </c>
      <c r="D48" s="172">
        <v>95</v>
      </c>
      <c r="E48" s="172">
        <v>87</v>
      </c>
      <c r="F48" s="172">
        <v>28</v>
      </c>
      <c r="G48" s="172">
        <v>27</v>
      </c>
      <c r="H48" s="172">
        <f>K48-J48</f>
        <v>1128</v>
      </c>
      <c r="I48" s="172"/>
      <c r="J48" s="172">
        <v>49</v>
      </c>
      <c r="K48" s="172">
        <v>1177</v>
      </c>
    </row>
    <row r="51" spans="1:7" x14ac:dyDescent="0.3">
      <c r="A51" s="94" t="s">
        <v>6201</v>
      </c>
      <c r="B51" s="111" t="s">
        <v>6090</v>
      </c>
      <c r="C51" s="111" t="s">
        <v>6091</v>
      </c>
      <c r="D51" s="111" t="s">
        <v>6092</v>
      </c>
      <c r="E51" s="111" t="s">
        <v>6093</v>
      </c>
      <c r="F51" s="111" t="s">
        <v>6094</v>
      </c>
      <c r="G51" s="111" t="s">
        <v>134</v>
      </c>
    </row>
    <row r="52" spans="1:7" x14ac:dyDescent="0.3">
      <c r="A52" s="111" t="s">
        <v>5058</v>
      </c>
      <c r="B52" s="127">
        <v>0.44897959183673469</v>
      </c>
      <c r="C52" s="127">
        <v>0.30612244897959184</v>
      </c>
      <c r="D52" s="127">
        <v>8.1632653061224483E-2</v>
      </c>
      <c r="E52" s="127">
        <v>0.10204081632653061</v>
      </c>
      <c r="F52" s="127">
        <v>2.0408163265306121E-2</v>
      </c>
      <c r="G52" s="127">
        <v>4.0816326530612242E-2</v>
      </c>
    </row>
    <row r="53" spans="1:7" x14ac:dyDescent="0.3">
      <c r="A53" s="111" t="s">
        <v>4981</v>
      </c>
      <c r="B53" s="127">
        <v>0.55263157894736847</v>
      </c>
      <c r="C53" s="127">
        <v>0.23684210526315788</v>
      </c>
      <c r="D53" s="127">
        <v>5.2631578947368418E-2</v>
      </c>
      <c r="E53" s="127">
        <v>0.10526315789473684</v>
      </c>
      <c r="F53" s="127">
        <v>0</v>
      </c>
      <c r="G53" s="127">
        <v>5.2631578947368418E-2</v>
      </c>
    </row>
    <row r="54" spans="1:7" x14ac:dyDescent="0.3">
      <c r="A54" s="111" t="s">
        <v>3439</v>
      </c>
      <c r="B54" s="127">
        <v>0.64126984126984132</v>
      </c>
      <c r="C54" s="127">
        <v>0.21587301587301588</v>
      </c>
      <c r="D54" s="127">
        <v>6.0317460317460318E-2</v>
      </c>
      <c r="E54" s="127">
        <v>6.3492063492063489E-2</v>
      </c>
      <c r="F54" s="127">
        <v>9.5238095238095247E-3</v>
      </c>
      <c r="G54" s="127">
        <v>9.5238095238095247E-3</v>
      </c>
    </row>
    <row r="55" spans="1:7" x14ac:dyDescent="0.3">
      <c r="A55" s="111" t="s">
        <v>1741</v>
      </c>
      <c r="B55" s="127">
        <v>0.46010638297872342</v>
      </c>
      <c r="C55" s="127">
        <v>0.38829787234042551</v>
      </c>
      <c r="D55" s="127">
        <v>7.1808510638297879E-2</v>
      </c>
      <c r="E55" s="127">
        <v>3.4574468085106384E-2</v>
      </c>
      <c r="F55" s="127">
        <v>2.3936170212765957E-2</v>
      </c>
      <c r="G55" s="127">
        <v>2.1276595744680851E-2</v>
      </c>
    </row>
    <row r="56" spans="1:7" x14ac:dyDescent="0.3">
      <c r="A56" s="111" t="s">
        <v>127</v>
      </c>
      <c r="B56" s="127">
        <v>0.31948881789137379</v>
      </c>
      <c r="C56" s="127">
        <v>0.33865814696485624</v>
      </c>
      <c r="D56" s="127">
        <v>0.12779552715654952</v>
      </c>
      <c r="E56" s="127">
        <v>0.13099041533546327</v>
      </c>
      <c r="F56" s="127">
        <v>4.472843450479233E-2</v>
      </c>
      <c r="G56" s="127">
        <v>3.8338658146964855E-2</v>
      </c>
    </row>
  </sheetData>
  <pageMargins left="0.7" right="0.7" top="0.75" bottom="0.75" header="0.3" footer="0.3"/>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FE573-4DD8-440E-B5C1-EDDECDCF5840}">
  <dimension ref="A3:J56"/>
  <sheetViews>
    <sheetView topLeftCell="A50" workbookViewId="0">
      <selection activeCell="A51" sqref="A51"/>
    </sheetView>
  </sheetViews>
  <sheetFormatPr defaultRowHeight="14.4" x14ac:dyDescent="0.3"/>
  <cols>
    <col min="1" max="1" width="60.6640625" customWidth="1"/>
    <col min="2" max="10" width="10.6640625" customWidth="1"/>
  </cols>
  <sheetData>
    <row r="3" spans="1:8" ht="43.2" x14ac:dyDescent="0.3">
      <c r="A3" s="147" t="s">
        <v>6034</v>
      </c>
      <c r="B3" s="124" t="s">
        <v>5963</v>
      </c>
    </row>
    <row r="4" spans="1:8" x14ac:dyDescent="0.3">
      <c r="A4" s="124" t="s">
        <v>5966</v>
      </c>
      <c r="B4" t="s">
        <v>5996</v>
      </c>
      <c r="C4" t="s">
        <v>5997</v>
      </c>
      <c r="D4" t="s">
        <v>5998</v>
      </c>
      <c r="E4" t="s">
        <v>5999</v>
      </c>
      <c r="F4" t="s">
        <v>6000</v>
      </c>
      <c r="G4" t="s">
        <v>5995</v>
      </c>
      <c r="H4" t="s">
        <v>5964</v>
      </c>
    </row>
    <row r="5" spans="1:8" x14ac:dyDescent="0.3">
      <c r="A5" s="125" t="s">
        <v>126</v>
      </c>
      <c r="B5">
        <v>782</v>
      </c>
      <c r="C5">
        <v>229</v>
      </c>
      <c r="D5">
        <v>40</v>
      </c>
      <c r="E5">
        <v>19</v>
      </c>
      <c r="F5">
        <v>19</v>
      </c>
      <c r="G5">
        <v>33</v>
      </c>
      <c r="H5">
        <v>1122</v>
      </c>
    </row>
    <row r="6" spans="1:8" x14ac:dyDescent="0.3">
      <c r="A6" s="126" t="s">
        <v>5954</v>
      </c>
      <c r="B6">
        <v>235</v>
      </c>
      <c r="C6">
        <v>53</v>
      </c>
      <c r="D6">
        <v>11</v>
      </c>
      <c r="E6">
        <v>6</v>
      </c>
      <c r="F6">
        <v>7</v>
      </c>
      <c r="G6">
        <v>10</v>
      </c>
      <c r="H6">
        <v>322</v>
      </c>
    </row>
    <row r="7" spans="1:8" x14ac:dyDescent="0.3">
      <c r="A7" s="126" t="s">
        <v>5955</v>
      </c>
      <c r="B7">
        <v>255</v>
      </c>
      <c r="C7">
        <v>87</v>
      </c>
      <c r="D7">
        <v>20</v>
      </c>
      <c r="E7">
        <v>7</v>
      </c>
      <c r="F7">
        <v>7</v>
      </c>
      <c r="G7">
        <v>10</v>
      </c>
      <c r="H7">
        <v>386</v>
      </c>
    </row>
    <row r="8" spans="1:8" x14ac:dyDescent="0.3">
      <c r="A8" s="126" t="s">
        <v>5956</v>
      </c>
      <c r="B8">
        <v>227</v>
      </c>
      <c r="C8">
        <v>75</v>
      </c>
      <c r="D8">
        <v>7</v>
      </c>
      <c r="E8">
        <v>3</v>
      </c>
      <c r="F8">
        <v>2</v>
      </c>
      <c r="G8">
        <v>8</v>
      </c>
      <c r="H8">
        <v>322</v>
      </c>
    </row>
    <row r="9" spans="1:8" x14ac:dyDescent="0.3">
      <c r="A9" s="126" t="s">
        <v>5957</v>
      </c>
      <c r="B9">
        <v>31</v>
      </c>
      <c r="C9">
        <v>3</v>
      </c>
      <c r="D9">
        <v>1</v>
      </c>
      <c r="E9">
        <v>2</v>
      </c>
      <c r="F9">
        <v>1</v>
      </c>
      <c r="H9">
        <v>38</v>
      </c>
    </row>
    <row r="10" spans="1:8" x14ac:dyDescent="0.3">
      <c r="A10" s="126" t="s">
        <v>5958</v>
      </c>
      <c r="B10">
        <v>34</v>
      </c>
      <c r="C10">
        <v>11</v>
      </c>
      <c r="D10">
        <v>1</v>
      </c>
      <c r="E10">
        <v>1</v>
      </c>
      <c r="F10">
        <v>2</v>
      </c>
      <c r="G10">
        <v>5</v>
      </c>
      <c r="H10">
        <v>54</v>
      </c>
    </row>
    <row r="11" spans="1:8" x14ac:dyDescent="0.3">
      <c r="A11" s="125" t="s">
        <v>106</v>
      </c>
      <c r="B11">
        <v>37</v>
      </c>
      <c r="C11">
        <v>4</v>
      </c>
      <c r="G11">
        <v>14</v>
      </c>
      <c r="H11">
        <v>55</v>
      </c>
    </row>
    <row r="12" spans="1:8" x14ac:dyDescent="0.3">
      <c r="A12" s="126" t="s">
        <v>5959</v>
      </c>
      <c r="B12">
        <v>12</v>
      </c>
      <c r="C12">
        <v>2</v>
      </c>
      <c r="G12">
        <v>1</v>
      </c>
      <c r="H12">
        <v>15</v>
      </c>
    </row>
    <row r="13" spans="1:8" x14ac:dyDescent="0.3">
      <c r="A13" s="126" t="s">
        <v>5960</v>
      </c>
      <c r="B13">
        <v>1</v>
      </c>
      <c r="G13">
        <v>4</v>
      </c>
      <c r="H13">
        <v>5</v>
      </c>
    </row>
    <row r="14" spans="1:8" x14ac:dyDescent="0.3">
      <c r="A14" s="126" t="s">
        <v>5961</v>
      </c>
      <c r="B14">
        <v>7</v>
      </c>
      <c r="C14">
        <v>1</v>
      </c>
      <c r="G14">
        <v>1</v>
      </c>
      <c r="H14">
        <v>9</v>
      </c>
    </row>
    <row r="15" spans="1:8" x14ac:dyDescent="0.3">
      <c r="A15" s="126" t="s">
        <v>5962</v>
      </c>
      <c r="B15">
        <v>2</v>
      </c>
      <c r="G15">
        <v>1</v>
      </c>
      <c r="H15">
        <v>3</v>
      </c>
    </row>
    <row r="16" spans="1:8" x14ac:dyDescent="0.3">
      <c r="A16" s="126" t="s">
        <v>5968</v>
      </c>
      <c r="B16">
        <v>8</v>
      </c>
      <c r="G16">
        <v>4</v>
      </c>
      <c r="H16">
        <v>12</v>
      </c>
    </row>
    <row r="17" spans="1:10" x14ac:dyDescent="0.3">
      <c r="A17" s="126" t="s">
        <v>5969</v>
      </c>
      <c r="B17">
        <v>2</v>
      </c>
      <c r="C17">
        <v>1</v>
      </c>
      <c r="H17">
        <v>3</v>
      </c>
    </row>
    <row r="18" spans="1:10" x14ac:dyDescent="0.3">
      <c r="A18" s="126" t="s">
        <v>5970</v>
      </c>
      <c r="B18">
        <v>5</v>
      </c>
      <c r="G18">
        <v>3</v>
      </c>
      <c r="H18">
        <v>8</v>
      </c>
    </row>
    <row r="19" spans="1:10" x14ac:dyDescent="0.3">
      <c r="A19" s="125" t="s">
        <v>5964</v>
      </c>
      <c r="B19">
        <v>819</v>
      </c>
      <c r="C19">
        <v>233</v>
      </c>
      <c r="D19">
        <v>40</v>
      </c>
      <c r="E19">
        <v>19</v>
      </c>
      <c r="F19">
        <v>19</v>
      </c>
      <c r="G19">
        <v>47</v>
      </c>
      <c r="H19">
        <v>1177</v>
      </c>
    </row>
    <row r="22" spans="1:10" ht="28.8" x14ac:dyDescent="0.3">
      <c r="A22" s="157" t="s">
        <v>6239</v>
      </c>
      <c r="B22" t="s">
        <v>5963</v>
      </c>
    </row>
    <row r="23" spans="1:10" ht="28.8" x14ac:dyDescent="0.3">
      <c r="A23" t="s">
        <v>5966</v>
      </c>
      <c r="B23" s="146" t="s">
        <v>5996</v>
      </c>
      <c r="C23" s="146" t="s">
        <v>5997</v>
      </c>
      <c r="D23" s="146" t="s">
        <v>5998</v>
      </c>
      <c r="E23" s="146" t="s">
        <v>5999</v>
      </c>
      <c r="F23" s="146" t="s">
        <v>6000</v>
      </c>
      <c r="G23" s="157" t="s">
        <v>6202</v>
      </c>
      <c r="I23" s="172" t="s">
        <v>5995</v>
      </c>
      <c r="J23" s="172" t="s">
        <v>5964</v>
      </c>
    </row>
    <row r="24" spans="1:10" x14ac:dyDescent="0.3">
      <c r="I24" s="172"/>
      <c r="J24" s="172"/>
    </row>
    <row r="25" spans="1:10" x14ac:dyDescent="0.3">
      <c r="A25" s="154" t="s">
        <v>5954</v>
      </c>
      <c r="B25" s="154">
        <v>235</v>
      </c>
      <c r="C25" s="154">
        <v>53</v>
      </c>
      <c r="D25" s="154">
        <v>11</v>
      </c>
      <c r="E25" s="154">
        <v>6</v>
      </c>
      <c r="F25" s="154">
        <v>7</v>
      </c>
      <c r="G25" s="154">
        <f>J25-I25</f>
        <v>312</v>
      </c>
      <c r="I25" s="172">
        <v>10</v>
      </c>
      <c r="J25" s="172">
        <v>322</v>
      </c>
    </row>
    <row r="26" spans="1:10" x14ac:dyDescent="0.3">
      <c r="A26" s="154"/>
      <c r="B26" s="155">
        <f>B25/$G$25</f>
        <v>0.75320512820512819</v>
      </c>
      <c r="C26" s="155">
        <f t="shared" ref="C26:F26" si="0">C25/$G$25</f>
        <v>0.16987179487179488</v>
      </c>
      <c r="D26" s="155">
        <f t="shared" si="0"/>
        <v>3.5256410256410256E-2</v>
      </c>
      <c r="E26" s="155">
        <f t="shared" si="0"/>
        <v>1.9230769230769232E-2</v>
      </c>
      <c r="F26" s="155">
        <f t="shared" si="0"/>
        <v>2.2435897435897436E-2</v>
      </c>
      <c r="G26" s="154"/>
      <c r="I26" s="172"/>
      <c r="J26" s="172"/>
    </row>
    <row r="27" spans="1:10" x14ac:dyDescent="0.3">
      <c r="A27" t="s">
        <v>5955</v>
      </c>
      <c r="B27">
        <v>255</v>
      </c>
      <c r="C27">
        <v>87</v>
      </c>
      <c r="D27">
        <v>20</v>
      </c>
      <c r="E27">
        <v>7</v>
      </c>
      <c r="F27">
        <v>7</v>
      </c>
      <c r="G27">
        <f>J27-I27</f>
        <v>376</v>
      </c>
      <c r="I27" s="172">
        <v>10</v>
      </c>
      <c r="J27" s="172">
        <v>386</v>
      </c>
    </row>
    <row r="28" spans="1:10" x14ac:dyDescent="0.3">
      <c r="B28" s="127">
        <f>B27/$G$27</f>
        <v>0.67819148936170215</v>
      </c>
      <c r="C28" s="127">
        <f t="shared" ref="C28:F28" si="1">C27/$G$27</f>
        <v>0.23138297872340424</v>
      </c>
      <c r="D28" s="127">
        <f t="shared" si="1"/>
        <v>5.3191489361702128E-2</v>
      </c>
      <c r="E28" s="127">
        <f t="shared" si="1"/>
        <v>1.8617021276595744E-2</v>
      </c>
      <c r="F28" s="127">
        <f t="shared" si="1"/>
        <v>1.8617021276595744E-2</v>
      </c>
      <c r="I28" s="172"/>
      <c r="J28" s="172"/>
    </row>
    <row r="29" spans="1:10" x14ac:dyDescent="0.3">
      <c r="A29" s="154" t="s">
        <v>5956</v>
      </c>
      <c r="B29" s="154">
        <v>227</v>
      </c>
      <c r="C29" s="154">
        <v>75</v>
      </c>
      <c r="D29" s="154">
        <v>7</v>
      </c>
      <c r="E29" s="154">
        <v>3</v>
      </c>
      <c r="F29" s="154">
        <v>2</v>
      </c>
      <c r="G29" s="154">
        <f>J29-I29</f>
        <v>314</v>
      </c>
      <c r="I29" s="172">
        <v>8</v>
      </c>
      <c r="J29" s="172">
        <v>322</v>
      </c>
    </row>
    <row r="30" spans="1:10" x14ac:dyDescent="0.3">
      <c r="A30" s="154"/>
      <c r="B30" s="155">
        <f>B29/$G$29</f>
        <v>0.72292993630573243</v>
      </c>
      <c r="C30" s="155">
        <f t="shared" ref="C30:F30" si="2">C29/$G$29</f>
        <v>0.23885350318471338</v>
      </c>
      <c r="D30" s="155">
        <f t="shared" si="2"/>
        <v>2.2292993630573247E-2</v>
      </c>
      <c r="E30" s="155">
        <f t="shared" si="2"/>
        <v>9.5541401273885346E-3</v>
      </c>
      <c r="F30" s="155">
        <f t="shared" si="2"/>
        <v>6.369426751592357E-3</v>
      </c>
      <c r="G30" s="154"/>
      <c r="I30" s="172"/>
      <c r="J30" s="172"/>
    </row>
    <row r="31" spans="1:10" x14ac:dyDescent="0.3">
      <c r="A31" t="s">
        <v>5957</v>
      </c>
      <c r="B31">
        <v>31</v>
      </c>
      <c r="C31">
        <v>3</v>
      </c>
      <c r="D31">
        <v>1</v>
      </c>
      <c r="E31">
        <v>2</v>
      </c>
      <c r="F31">
        <v>1</v>
      </c>
      <c r="G31">
        <f>J31-I31</f>
        <v>38</v>
      </c>
      <c r="I31" s="172"/>
      <c r="J31" s="172">
        <v>38</v>
      </c>
    </row>
    <row r="32" spans="1:10" x14ac:dyDescent="0.3">
      <c r="B32" s="127">
        <f>B31/$G$31</f>
        <v>0.81578947368421051</v>
      </c>
      <c r="C32" s="127">
        <f t="shared" ref="C32:F32" si="3">C31/$G$31</f>
        <v>7.8947368421052627E-2</v>
      </c>
      <c r="D32" s="127">
        <f t="shared" si="3"/>
        <v>2.6315789473684209E-2</v>
      </c>
      <c r="E32" s="127">
        <f t="shared" si="3"/>
        <v>5.2631578947368418E-2</v>
      </c>
      <c r="F32" s="127">
        <f t="shared" si="3"/>
        <v>2.6315789473684209E-2</v>
      </c>
      <c r="I32" s="172"/>
      <c r="J32" s="172"/>
    </row>
    <row r="33" spans="1:10" x14ac:dyDescent="0.3">
      <c r="A33" s="154" t="s">
        <v>5958</v>
      </c>
      <c r="B33" s="154">
        <v>34</v>
      </c>
      <c r="C33" s="154">
        <v>11</v>
      </c>
      <c r="D33" s="154">
        <v>1</v>
      </c>
      <c r="E33" s="154">
        <v>1</v>
      </c>
      <c r="F33" s="154">
        <v>2</v>
      </c>
      <c r="G33" s="154">
        <f>J33-I33</f>
        <v>49</v>
      </c>
      <c r="I33" s="172">
        <v>5</v>
      </c>
      <c r="J33" s="172">
        <v>54</v>
      </c>
    </row>
    <row r="34" spans="1:10" x14ac:dyDescent="0.3">
      <c r="A34" s="154"/>
      <c r="B34" s="155">
        <f>B33/$G$33</f>
        <v>0.69387755102040816</v>
      </c>
      <c r="C34" s="155">
        <f t="shared" ref="C34:F34" si="4">C33/$G$33</f>
        <v>0.22448979591836735</v>
      </c>
      <c r="D34" s="155">
        <f t="shared" si="4"/>
        <v>2.0408163265306121E-2</v>
      </c>
      <c r="E34" s="155">
        <f t="shared" si="4"/>
        <v>2.0408163265306121E-2</v>
      </c>
      <c r="F34" s="155">
        <f t="shared" si="4"/>
        <v>4.0816326530612242E-2</v>
      </c>
      <c r="G34" s="154"/>
      <c r="I34" s="172"/>
      <c r="J34" s="172"/>
    </row>
    <row r="35" spans="1:10" x14ac:dyDescent="0.3">
      <c r="A35" s="94" t="s">
        <v>126</v>
      </c>
      <c r="B35" s="94">
        <v>782</v>
      </c>
      <c r="C35" s="94">
        <v>229</v>
      </c>
      <c r="D35" s="94">
        <v>40</v>
      </c>
      <c r="E35" s="94">
        <v>19</v>
      </c>
      <c r="F35" s="94">
        <v>19</v>
      </c>
      <c r="G35" s="94">
        <f>J35-I35</f>
        <v>1089</v>
      </c>
      <c r="I35" s="172">
        <v>33</v>
      </c>
      <c r="J35" s="172">
        <v>1122</v>
      </c>
    </row>
    <row r="36" spans="1:10" x14ac:dyDescent="0.3">
      <c r="A36" s="94"/>
      <c r="B36" s="129">
        <f>B35/$G$35</f>
        <v>0.71808999081726355</v>
      </c>
      <c r="C36" s="129">
        <f t="shared" ref="C36:F36" si="5">C35/$G$35</f>
        <v>0.21028466483011937</v>
      </c>
      <c r="D36" s="129">
        <f t="shared" si="5"/>
        <v>3.6730945821854911E-2</v>
      </c>
      <c r="E36" s="129">
        <f t="shared" si="5"/>
        <v>1.7447199265381085E-2</v>
      </c>
      <c r="F36" s="129">
        <f t="shared" si="5"/>
        <v>1.7447199265381085E-2</v>
      </c>
      <c r="G36" s="94"/>
      <c r="I36" s="128"/>
      <c r="J36" s="128"/>
    </row>
    <row r="37" spans="1:10" x14ac:dyDescent="0.3">
      <c r="I37" s="128"/>
      <c r="J37" s="128"/>
    </row>
    <row r="38" spans="1:10" x14ac:dyDescent="0.3">
      <c r="A38" t="s">
        <v>5959</v>
      </c>
      <c r="B38">
        <v>12</v>
      </c>
      <c r="C38">
        <v>2</v>
      </c>
      <c r="G38">
        <f t="shared" ref="G38:G45" si="6">J38-I38</f>
        <v>14</v>
      </c>
      <c r="I38" s="172">
        <v>1</v>
      </c>
      <c r="J38" s="172">
        <v>15</v>
      </c>
    </row>
    <row r="39" spans="1:10" x14ac:dyDescent="0.3">
      <c r="A39" t="s">
        <v>5960</v>
      </c>
      <c r="B39">
        <v>1</v>
      </c>
      <c r="G39">
        <f t="shared" si="6"/>
        <v>1</v>
      </c>
      <c r="I39" s="172">
        <v>4</v>
      </c>
      <c r="J39" s="172">
        <v>5</v>
      </c>
    </row>
    <row r="40" spans="1:10" x14ac:dyDescent="0.3">
      <c r="A40" t="s">
        <v>5961</v>
      </c>
      <c r="B40">
        <v>7</v>
      </c>
      <c r="C40">
        <v>1</v>
      </c>
      <c r="G40">
        <f t="shared" si="6"/>
        <v>8</v>
      </c>
      <c r="I40" s="172">
        <v>1</v>
      </c>
      <c r="J40" s="172">
        <v>9</v>
      </c>
    </row>
    <row r="41" spans="1:10" x14ac:dyDescent="0.3">
      <c r="A41" t="s">
        <v>5962</v>
      </c>
      <c r="B41">
        <v>2</v>
      </c>
      <c r="G41">
        <f t="shared" si="6"/>
        <v>2</v>
      </c>
      <c r="I41" s="172">
        <v>1</v>
      </c>
      <c r="J41" s="172">
        <v>3</v>
      </c>
    </row>
    <row r="42" spans="1:10" x14ac:dyDescent="0.3">
      <c r="A42" t="s">
        <v>5968</v>
      </c>
      <c r="B42">
        <v>8</v>
      </c>
      <c r="G42">
        <f t="shared" si="6"/>
        <v>8</v>
      </c>
      <c r="I42" s="172">
        <v>4</v>
      </c>
      <c r="J42" s="172">
        <v>12</v>
      </c>
    </row>
    <row r="43" spans="1:10" x14ac:dyDescent="0.3">
      <c r="A43" t="s">
        <v>5969</v>
      </c>
      <c r="B43">
        <v>2</v>
      </c>
      <c r="C43">
        <v>1</v>
      </c>
      <c r="G43">
        <f t="shared" si="6"/>
        <v>3</v>
      </c>
      <c r="I43" s="172"/>
      <c r="J43" s="172">
        <v>3</v>
      </c>
    </row>
    <row r="44" spans="1:10" x14ac:dyDescent="0.3">
      <c r="A44" t="s">
        <v>5970</v>
      </c>
      <c r="B44">
        <v>5</v>
      </c>
      <c r="G44">
        <f t="shared" si="6"/>
        <v>5</v>
      </c>
      <c r="I44" s="172">
        <v>3</v>
      </c>
      <c r="J44" s="172">
        <v>8</v>
      </c>
    </row>
    <row r="45" spans="1:10" x14ac:dyDescent="0.3">
      <c r="A45" s="94" t="s">
        <v>106</v>
      </c>
      <c r="B45" s="94">
        <v>37</v>
      </c>
      <c r="C45" s="94">
        <v>4</v>
      </c>
      <c r="D45" s="94"/>
      <c r="E45" s="94"/>
      <c r="F45" s="94"/>
      <c r="G45" s="94">
        <f t="shared" si="6"/>
        <v>41</v>
      </c>
      <c r="I45" s="172">
        <v>14</v>
      </c>
      <c r="J45" s="172">
        <v>55</v>
      </c>
    </row>
    <row r="46" spans="1:10" x14ac:dyDescent="0.3">
      <c r="A46" s="94"/>
      <c r="B46" s="129">
        <f>B45/$G$45</f>
        <v>0.90243902439024393</v>
      </c>
      <c r="C46" s="129">
        <f t="shared" ref="C46:F46" si="7">C45/$G$45</f>
        <v>9.7560975609756101E-2</v>
      </c>
      <c r="D46" s="129">
        <f t="shared" si="7"/>
        <v>0</v>
      </c>
      <c r="E46" s="129">
        <f t="shared" si="7"/>
        <v>0</v>
      </c>
      <c r="F46" s="129">
        <f t="shared" si="7"/>
        <v>0</v>
      </c>
      <c r="G46" s="129"/>
      <c r="I46" s="128"/>
      <c r="J46" s="128"/>
    </row>
    <row r="47" spans="1:10" x14ac:dyDescent="0.3">
      <c r="A47" s="94"/>
      <c r="B47" s="129"/>
      <c r="C47" s="129"/>
      <c r="D47" s="129"/>
      <c r="E47" s="129"/>
      <c r="F47" s="129"/>
      <c r="G47" s="129"/>
      <c r="I47" s="128"/>
      <c r="J47" s="128"/>
    </row>
    <row r="48" spans="1:10" x14ac:dyDescent="0.3">
      <c r="A48" s="172" t="s">
        <v>5964</v>
      </c>
      <c r="B48" s="172">
        <v>819</v>
      </c>
      <c r="C48" s="172">
        <v>233</v>
      </c>
      <c r="D48" s="172">
        <v>40</v>
      </c>
      <c r="E48" s="172">
        <v>19</v>
      </c>
      <c r="F48" s="172">
        <v>19</v>
      </c>
      <c r="G48" s="172">
        <f>J48-I48</f>
        <v>1130</v>
      </c>
      <c r="H48" s="172"/>
      <c r="I48" s="172">
        <v>47</v>
      </c>
      <c r="J48" s="172">
        <v>1177</v>
      </c>
    </row>
    <row r="51" spans="1:6" ht="28.8" x14ac:dyDescent="0.3">
      <c r="A51" s="94" t="s">
        <v>6201</v>
      </c>
      <c r="B51" s="173" t="s">
        <v>6113</v>
      </c>
      <c r="C51" s="173" t="s">
        <v>6114</v>
      </c>
      <c r="D51" s="173" t="s">
        <v>6115</v>
      </c>
      <c r="E51" s="173" t="s">
        <v>6116</v>
      </c>
      <c r="F51" s="173" t="s">
        <v>134</v>
      </c>
    </row>
    <row r="52" spans="1:6" x14ac:dyDescent="0.3">
      <c r="A52" s="111" t="s">
        <v>5058</v>
      </c>
      <c r="B52" s="127">
        <v>0.69387755102040816</v>
      </c>
      <c r="C52" s="127">
        <v>0.22448979591836735</v>
      </c>
      <c r="D52" s="127">
        <v>2.0408163265306121E-2</v>
      </c>
      <c r="E52" s="127">
        <v>2.0408163265306121E-2</v>
      </c>
      <c r="F52" s="127">
        <v>4.0816326530612242E-2</v>
      </c>
    </row>
    <row r="53" spans="1:6" x14ac:dyDescent="0.3">
      <c r="A53" s="111" t="s">
        <v>4981</v>
      </c>
      <c r="B53" s="127">
        <v>0.81578947368421051</v>
      </c>
      <c r="C53" s="127">
        <v>7.8947368421052627E-2</v>
      </c>
      <c r="D53" s="127">
        <v>2.6315789473684209E-2</v>
      </c>
      <c r="E53" s="127">
        <v>5.2631578947368418E-2</v>
      </c>
      <c r="F53" s="127">
        <v>2.6315789473684209E-2</v>
      </c>
    </row>
    <row r="54" spans="1:6" x14ac:dyDescent="0.3">
      <c r="A54" s="111" t="s">
        <v>3439</v>
      </c>
      <c r="B54" s="127">
        <v>0.72292993630573243</v>
      </c>
      <c r="C54" s="127">
        <v>0.23885350318471338</v>
      </c>
      <c r="D54" s="127">
        <v>2.2292993630573247E-2</v>
      </c>
      <c r="E54" s="127">
        <v>9.5541401273885346E-3</v>
      </c>
      <c r="F54" s="127">
        <v>6.369426751592357E-3</v>
      </c>
    </row>
    <row r="55" spans="1:6" x14ac:dyDescent="0.3">
      <c r="A55" s="111" t="s">
        <v>1741</v>
      </c>
      <c r="B55" s="127">
        <v>0.67819148936170215</v>
      </c>
      <c r="C55" s="127">
        <v>0.23138297872340424</v>
      </c>
      <c r="D55" s="127">
        <v>5.3191489361702128E-2</v>
      </c>
      <c r="E55" s="127">
        <v>1.8617021276595744E-2</v>
      </c>
      <c r="F55" s="127">
        <v>1.8617021276595744E-2</v>
      </c>
    </row>
    <row r="56" spans="1:6" x14ac:dyDescent="0.3">
      <c r="A56" s="111" t="s">
        <v>127</v>
      </c>
      <c r="B56" s="127">
        <v>0.75320512820512819</v>
      </c>
      <c r="C56" s="127">
        <v>0.16987179487179488</v>
      </c>
      <c r="D56" s="127">
        <v>3.5256410256410256E-2</v>
      </c>
      <c r="E56" s="127">
        <v>1.9230769230769232E-2</v>
      </c>
      <c r="F56" s="127">
        <v>2.2435897435897436E-2</v>
      </c>
    </row>
  </sheetData>
  <pageMargins left="0.7" right="0.7" top="0.75" bottom="0.75" header="0.3" footer="0.3"/>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C1178-662E-45A9-9FE7-F91B5B9FBC69}">
  <dimension ref="A3:J55"/>
  <sheetViews>
    <sheetView topLeftCell="A49" workbookViewId="0">
      <selection activeCell="A50" sqref="A50"/>
    </sheetView>
  </sheetViews>
  <sheetFormatPr defaultRowHeight="14.4" x14ac:dyDescent="0.3"/>
  <cols>
    <col min="1" max="1" width="60.6640625" customWidth="1"/>
    <col min="2" max="10" width="10.6640625" customWidth="1"/>
  </cols>
  <sheetData>
    <row r="3" spans="1:8" ht="43.2" x14ac:dyDescent="0.3">
      <c r="A3" s="147" t="s">
        <v>6035</v>
      </c>
      <c r="B3" s="124" t="s">
        <v>5963</v>
      </c>
    </row>
    <row r="4" spans="1:8" x14ac:dyDescent="0.3">
      <c r="A4" s="124" t="s">
        <v>5966</v>
      </c>
      <c r="B4" t="s">
        <v>5996</v>
      </c>
      <c r="C4" t="s">
        <v>5997</v>
      </c>
      <c r="D4" t="s">
        <v>5998</v>
      </c>
      <c r="E4" t="s">
        <v>5999</v>
      </c>
      <c r="F4" t="s">
        <v>6000</v>
      </c>
      <c r="G4" t="s">
        <v>5995</v>
      </c>
      <c r="H4" t="s">
        <v>5964</v>
      </c>
    </row>
    <row r="5" spans="1:8" x14ac:dyDescent="0.3">
      <c r="A5" s="125" t="s">
        <v>126</v>
      </c>
      <c r="B5">
        <v>858</v>
      </c>
      <c r="C5">
        <v>171</v>
      </c>
      <c r="D5">
        <v>27</v>
      </c>
      <c r="E5">
        <v>15</v>
      </c>
      <c r="F5">
        <v>16</v>
      </c>
      <c r="G5">
        <v>35</v>
      </c>
      <c r="H5">
        <v>1122</v>
      </c>
    </row>
    <row r="6" spans="1:8" x14ac:dyDescent="0.3">
      <c r="A6" s="126" t="s">
        <v>5954</v>
      </c>
      <c r="B6">
        <v>240</v>
      </c>
      <c r="C6">
        <v>52</v>
      </c>
      <c r="D6">
        <v>8</v>
      </c>
      <c r="E6">
        <v>7</v>
      </c>
      <c r="F6">
        <v>5</v>
      </c>
      <c r="G6">
        <v>10</v>
      </c>
      <c r="H6">
        <v>322</v>
      </c>
    </row>
    <row r="7" spans="1:8" x14ac:dyDescent="0.3">
      <c r="A7" s="126" t="s">
        <v>5955</v>
      </c>
      <c r="B7">
        <v>312</v>
      </c>
      <c r="C7">
        <v>44</v>
      </c>
      <c r="D7">
        <v>10</v>
      </c>
      <c r="E7">
        <v>3</v>
      </c>
      <c r="F7">
        <v>6</v>
      </c>
      <c r="G7">
        <v>11</v>
      </c>
      <c r="H7">
        <v>386</v>
      </c>
    </row>
    <row r="8" spans="1:8" x14ac:dyDescent="0.3">
      <c r="A8" s="126" t="s">
        <v>5956</v>
      </c>
      <c r="B8">
        <v>238</v>
      </c>
      <c r="C8">
        <v>63</v>
      </c>
      <c r="D8">
        <v>8</v>
      </c>
      <c r="E8">
        <v>2</v>
      </c>
      <c r="F8">
        <v>2</v>
      </c>
      <c r="G8">
        <v>9</v>
      </c>
      <c r="H8">
        <v>322</v>
      </c>
    </row>
    <row r="9" spans="1:8" x14ac:dyDescent="0.3">
      <c r="A9" s="126" t="s">
        <v>5957</v>
      </c>
      <c r="B9">
        <v>31</v>
      </c>
      <c r="C9">
        <v>3</v>
      </c>
      <c r="D9">
        <v>1</v>
      </c>
      <c r="E9">
        <v>2</v>
      </c>
      <c r="F9">
        <v>1</v>
      </c>
      <c r="H9">
        <v>38</v>
      </c>
    </row>
    <row r="10" spans="1:8" x14ac:dyDescent="0.3">
      <c r="A10" s="126" t="s">
        <v>5958</v>
      </c>
      <c r="B10">
        <v>37</v>
      </c>
      <c r="C10">
        <v>9</v>
      </c>
      <c r="E10">
        <v>1</v>
      </c>
      <c r="F10">
        <v>2</v>
      </c>
      <c r="G10">
        <v>5</v>
      </c>
      <c r="H10">
        <v>54</v>
      </c>
    </row>
    <row r="11" spans="1:8" x14ac:dyDescent="0.3">
      <c r="A11" s="125" t="s">
        <v>106</v>
      </c>
      <c r="B11">
        <v>36</v>
      </c>
      <c r="C11">
        <v>4</v>
      </c>
      <c r="G11">
        <v>15</v>
      </c>
      <c r="H11">
        <v>55</v>
      </c>
    </row>
    <row r="12" spans="1:8" x14ac:dyDescent="0.3">
      <c r="A12" s="126" t="s">
        <v>5959</v>
      </c>
      <c r="B12">
        <v>11</v>
      </c>
      <c r="C12">
        <v>3</v>
      </c>
      <c r="G12">
        <v>1</v>
      </c>
      <c r="H12">
        <v>15</v>
      </c>
    </row>
    <row r="13" spans="1:8" x14ac:dyDescent="0.3">
      <c r="A13" s="126" t="s">
        <v>5960</v>
      </c>
      <c r="B13">
        <v>1</v>
      </c>
      <c r="G13">
        <v>4</v>
      </c>
      <c r="H13">
        <v>5</v>
      </c>
    </row>
    <row r="14" spans="1:8" x14ac:dyDescent="0.3">
      <c r="A14" s="126" t="s">
        <v>5961</v>
      </c>
      <c r="B14">
        <v>7</v>
      </c>
      <c r="C14">
        <v>1</v>
      </c>
      <c r="G14">
        <v>1</v>
      </c>
      <c r="H14">
        <v>9</v>
      </c>
    </row>
    <row r="15" spans="1:8" x14ac:dyDescent="0.3">
      <c r="A15" s="126" t="s">
        <v>5962</v>
      </c>
      <c r="B15">
        <v>2</v>
      </c>
      <c r="G15">
        <v>1</v>
      </c>
      <c r="H15">
        <v>3</v>
      </c>
    </row>
    <row r="16" spans="1:8" x14ac:dyDescent="0.3">
      <c r="A16" s="126" t="s">
        <v>5968</v>
      </c>
      <c r="B16">
        <v>7</v>
      </c>
      <c r="G16">
        <v>5</v>
      </c>
      <c r="H16">
        <v>12</v>
      </c>
    </row>
    <row r="17" spans="1:10" x14ac:dyDescent="0.3">
      <c r="A17" s="126" t="s">
        <v>5969</v>
      </c>
      <c r="B17">
        <v>3</v>
      </c>
      <c r="H17">
        <v>3</v>
      </c>
    </row>
    <row r="18" spans="1:10" x14ac:dyDescent="0.3">
      <c r="A18" s="126" t="s">
        <v>5970</v>
      </c>
      <c r="B18">
        <v>5</v>
      </c>
      <c r="G18">
        <v>3</v>
      </c>
      <c r="H18">
        <v>8</v>
      </c>
    </row>
    <row r="19" spans="1:10" x14ac:dyDescent="0.3">
      <c r="A19" s="125" t="s">
        <v>5964</v>
      </c>
      <c r="B19">
        <v>894</v>
      </c>
      <c r="C19">
        <v>175</v>
      </c>
      <c r="D19">
        <v>27</v>
      </c>
      <c r="E19">
        <v>15</v>
      </c>
      <c r="F19">
        <v>16</v>
      </c>
      <c r="G19">
        <v>50</v>
      </c>
      <c r="H19">
        <v>1177</v>
      </c>
    </row>
    <row r="22" spans="1:10" ht="43.2" x14ac:dyDescent="0.3">
      <c r="A22" s="157" t="s">
        <v>6240</v>
      </c>
    </row>
    <row r="23" spans="1:10" ht="28.8" x14ac:dyDescent="0.3">
      <c r="B23" s="148" t="s">
        <v>5996</v>
      </c>
      <c r="C23" s="148" t="s">
        <v>5997</v>
      </c>
      <c r="D23" s="148" t="s">
        <v>5998</v>
      </c>
      <c r="E23" s="148" t="s">
        <v>5999</v>
      </c>
      <c r="F23" s="148" t="s">
        <v>6000</v>
      </c>
      <c r="G23" s="173" t="s">
        <v>6202</v>
      </c>
      <c r="I23" s="172" t="s">
        <v>5995</v>
      </c>
      <c r="J23" s="172" t="s">
        <v>5964</v>
      </c>
    </row>
    <row r="24" spans="1:10" x14ac:dyDescent="0.3">
      <c r="I24" s="172"/>
      <c r="J24" s="172"/>
    </row>
    <row r="25" spans="1:10" x14ac:dyDescent="0.3">
      <c r="A25" s="154" t="s">
        <v>5954</v>
      </c>
      <c r="B25" s="154">
        <v>240</v>
      </c>
      <c r="C25" s="154">
        <v>52</v>
      </c>
      <c r="D25" s="154">
        <v>8</v>
      </c>
      <c r="E25" s="154">
        <v>7</v>
      </c>
      <c r="F25" s="154">
        <v>5</v>
      </c>
      <c r="G25" s="154">
        <f>J25-I25</f>
        <v>312</v>
      </c>
      <c r="I25" s="172">
        <v>10</v>
      </c>
      <c r="J25" s="172">
        <v>322</v>
      </c>
    </row>
    <row r="26" spans="1:10" x14ac:dyDescent="0.3">
      <c r="A26" s="154"/>
      <c r="B26" s="155">
        <f>B25/$G$25</f>
        <v>0.76923076923076927</v>
      </c>
      <c r="C26" s="155">
        <f t="shared" ref="C26:F26" si="0">C25/$G$25</f>
        <v>0.16666666666666666</v>
      </c>
      <c r="D26" s="155">
        <f t="shared" si="0"/>
        <v>2.564102564102564E-2</v>
      </c>
      <c r="E26" s="155">
        <f t="shared" si="0"/>
        <v>2.2435897435897436E-2</v>
      </c>
      <c r="F26" s="155">
        <f t="shared" si="0"/>
        <v>1.6025641025641024E-2</v>
      </c>
      <c r="G26" s="154"/>
      <c r="I26" s="172"/>
      <c r="J26" s="172"/>
    </row>
    <row r="27" spans="1:10" x14ac:dyDescent="0.3">
      <c r="A27" t="s">
        <v>5955</v>
      </c>
      <c r="B27">
        <v>312</v>
      </c>
      <c r="C27">
        <v>44</v>
      </c>
      <c r="D27">
        <v>10</v>
      </c>
      <c r="E27">
        <v>3</v>
      </c>
      <c r="F27">
        <v>6</v>
      </c>
      <c r="G27">
        <f>J27-I27</f>
        <v>375</v>
      </c>
      <c r="I27" s="172">
        <v>11</v>
      </c>
      <c r="J27" s="172">
        <v>386</v>
      </c>
    </row>
    <row r="28" spans="1:10" x14ac:dyDescent="0.3">
      <c r="B28" s="127">
        <f>B27/$G$27</f>
        <v>0.83199999999999996</v>
      </c>
      <c r="C28" s="127">
        <f t="shared" ref="C28:F28" si="1">C27/$G$27</f>
        <v>0.11733333333333333</v>
      </c>
      <c r="D28" s="127">
        <f t="shared" si="1"/>
        <v>2.6666666666666668E-2</v>
      </c>
      <c r="E28" s="127">
        <f t="shared" si="1"/>
        <v>8.0000000000000002E-3</v>
      </c>
      <c r="F28" s="127">
        <f t="shared" si="1"/>
        <v>1.6E-2</v>
      </c>
      <c r="I28" s="172"/>
      <c r="J28" s="172"/>
    </row>
    <row r="29" spans="1:10" x14ac:dyDescent="0.3">
      <c r="A29" s="154" t="s">
        <v>5956</v>
      </c>
      <c r="B29" s="154">
        <v>238</v>
      </c>
      <c r="C29" s="154">
        <v>63</v>
      </c>
      <c r="D29" s="154">
        <v>8</v>
      </c>
      <c r="E29" s="154">
        <v>2</v>
      </c>
      <c r="F29" s="154">
        <v>2</v>
      </c>
      <c r="G29" s="154">
        <f>J29-I29</f>
        <v>313</v>
      </c>
      <c r="I29" s="172">
        <v>9</v>
      </c>
      <c r="J29" s="172">
        <v>322</v>
      </c>
    </row>
    <row r="30" spans="1:10" x14ac:dyDescent="0.3">
      <c r="A30" s="154"/>
      <c r="B30" s="155">
        <f>B29/$G$29</f>
        <v>0.76038338658146964</v>
      </c>
      <c r="C30" s="155">
        <f t="shared" ref="C30:F30" si="2">C29/$G$29</f>
        <v>0.2012779552715655</v>
      </c>
      <c r="D30" s="155">
        <f t="shared" si="2"/>
        <v>2.5559105431309903E-2</v>
      </c>
      <c r="E30" s="155">
        <f t="shared" si="2"/>
        <v>6.3897763578274758E-3</v>
      </c>
      <c r="F30" s="155">
        <f t="shared" si="2"/>
        <v>6.3897763578274758E-3</v>
      </c>
      <c r="G30" s="154"/>
      <c r="I30" s="172"/>
      <c r="J30" s="172"/>
    </row>
    <row r="31" spans="1:10" x14ac:dyDescent="0.3">
      <c r="A31" t="s">
        <v>5957</v>
      </c>
      <c r="B31">
        <v>31</v>
      </c>
      <c r="C31">
        <v>3</v>
      </c>
      <c r="D31">
        <v>1</v>
      </c>
      <c r="E31">
        <v>2</v>
      </c>
      <c r="F31">
        <v>1</v>
      </c>
      <c r="G31">
        <f>J31-I31</f>
        <v>38</v>
      </c>
      <c r="I31" s="172"/>
      <c r="J31" s="172">
        <v>38</v>
      </c>
    </row>
    <row r="32" spans="1:10" x14ac:dyDescent="0.3">
      <c r="B32" s="127">
        <f>B31/$G$31</f>
        <v>0.81578947368421051</v>
      </c>
      <c r="C32" s="127">
        <f t="shared" ref="C32:F32" si="3">C31/$G$31</f>
        <v>7.8947368421052627E-2</v>
      </c>
      <c r="D32" s="127">
        <f t="shared" si="3"/>
        <v>2.6315789473684209E-2</v>
      </c>
      <c r="E32" s="127">
        <f t="shared" si="3"/>
        <v>5.2631578947368418E-2</v>
      </c>
      <c r="F32" s="127">
        <f t="shared" si="3"/>
        <v>2.6315789473684209E-2</v>
      </c>
      <c r="I32" s="172"/>
      <c r="J32" s="172"/>
    </row>
    <row r="33" spans="1:10" x14ac:dyDescent="0.3">
      <c r="A33" s="154" t="s">
        <v>5958</v>
      </c>
      <c r="B33" s="154">
        <v>37</v>
      </c>
      <c r="C33" s="154">
        <v>9</v>
      </c>
      <c r="D33" s="154"/>
      <c r="E33" s="154">
        <v>1</v>
      </c>
      <c r="F33" s="154">
        <v>2</v>
      </c>
      <c r="G33" s="154">
        <f>J33-I33</f>
        <v>49</v>
      </c>
      <c r="I33" s="172">
        <v>5</v>
      </c>
      <c r="J33" s="172">
        <v>54</v>
      </c>
    </row>
    <row r="34" spans="1:10" x14ac:dyDescent="0.3">
      <c r="A34" s="154"/>
      <c r="B34" s="155">
        <f>B33/$G$33</f>
        <v>0.75510204081632648</v>
      </c>
      <c r="C34" s="155">
        <f t="shared" ref="C34:F34" si="4">C33/$G$33</f>
        <v>0.18367346938775511</v>
      </c>
      <c r="D34" s="155">
        <f t="shared" si="4"/>
        <v>0</v>
      </c>
      <c r="E34" s="155">
        <f t="shared" si="4"/>
        <v>2.0408163265306121E-2</v>
      </c>
      <c r="F34" s="155">
        <f t="shared" si="4"/>
        <v>4.0816326530612242E-2</v>
      </c>
      <c r="G34" s="154"/>
      <c r="I34" s="172"/>
      <c r="J34" s="172"/>
    </row>
    <row r="35" spans="1:10" x14ac:dyDescent="0.3">
      <c r="A35" s="94" t="s">
        <v>126</v>
      </c>
      <c r="B35" s="94">
        <v>858</v>
      </c>
      <c r="C35" s="94">
        <v>171</v>
      </c>
      <c r="D35" s="94">
        <v>27</v>
      </c>
      <c r="E35" s="94">
        <v>15</v>
      </c>
      <c r="F35" s="94">
        <v>16</v>
      </c>
      <c r="G35" s="94">
        <f>J35-I35</f>
        <v>1087</v>
      </c>
      <c r="I35" s="172">
        <v>35</v>
      </c>
      <c r="J35" s="172">
        <v>1122</v>
      </c>
    </row>
    <row r="36" spans="1:10" x14ac:dyDescent="0.3">
      <c r="A36" s="94"/>
      <c r="B36" s="129">
        <f>B35/$G$35</f>
        <v>0.78932842686292548</v>
      </c>
      <c r="C36" s="129">
        <f t="shared" ref="C36:F36" si="5">C35/$G$35</f>
        <v>0.15731370745170192</v>
      </c>
      <c r="D36" s="129">
        <f t="shared" si="5"/>
        <v>2.4839006439742409E-2</v>
      </c>
      <c r="E36" s="129">
        <f t="shared" si="5"/>
        <v>1.3799448022079117E-2</v>
      </c>
      <c r="F36" s="129">
        <f t="shared" si="5"/>
        <v>1.4719411223551058E-2</v>
      </c>
      <c r="G36" s="94"/>
      <c r="I36" s="128"/>
      <c r="J36" s="128"/>
    </row>
    <row r="38" spans="1:10" x14ac:dyDescent="0.3">
      <c r="A38" t="s">
        <v>5959</v>
      </c>
      <c r="B38">
        <v>11</v>
      </c>
      <c r="C38">
        <v>3</v>
      </c>
      <c r="G38">
        <f t="shared" ref="G38:G45" si="6">J38-I38</f>
        <v>14</v>
      </c>
      <c r="I38" s="172">
        <v>1</v>
      </c>
      <c r="J38" s="172">
        <v>15</v>
      </c>
    </row>
    <row r="39" spans="1:10" x14ac:dyDescent="0.3">
      <c r="A39" t="s">
        <v>5960</v>
      </c>
      <c r="B39">
        <v>1</v>
      </c>
      <c r="G39">
        <f t="shared" si="6"/>
        <v>1</v>
      </c>
      <c r="I39" s="172">
        <v>4</v>
      </c>
      <c r="J39" s="172">
        <v>5</v>
      </c>
    </row>
    <row r="40" spans="1:10" x14ac:dyDescent="0.3">
      <c r="A40" t="s">
        <v>5961</v>
      </c>
      <c r="B40">
        <v>7</v>
      </c>
      <c r="C40">
        <v>1</v>
      </c>
      <c r="G40">
        <f t="shared" si="6"/>
        <v>8</v>
      </c>
      <c r="I40" s="172">
        <v>1</v>
      </c>
      <c r="J40" s="172">
        <v>9</v>
      </c>
    </row>
    <row r="41" spans="1:10" x14ac:dyDescent="0.3">
      <c r="A41" t="s">
        <v>5962</v>
      </c>
      <c r="B41">
        <v>2</v>
      </c>
      <c r="G41">
        <f t="shared" si="6"/>
        <v>2</v>
      </c>
      <c r="I41" s="172">
        <v>1</v>
      </c>
      <c r="J41" s="172">
        <v>3</v>
      </c>
    </row>
    <row r="42" spans="1:10" x14ac:dyDescent="0.3">
      <c r="A42" t="s">
        <v>5968</v>
      </c>
      <c r="B42">
        <v>7</v>
      </c>
      <c r="G42">
        <f t="shared" si="6"/>
        <v>7</v>
      </c>
      <c r="I42" s="172">
        <v>5</v>
      </c>
      <c r="J42" s="172">
        <v>12</v>
      </c>
    </row>
    <row r="43" spans="1:10" x14ac:dyDescent="0.3">
      <c r="A43" t="s">
        <v>5969</v>
      </c>
      <c r="B43">
        <v>3</v>
      </c>
      <c r="G43">
        <f t="shared" si="6"/>
        <v>3</v>
      </c>
      <c r="I43" s="172"/>
      <c r="J43" s="172">
        <v>3</v>
      </c>
    </row>
    <row r="44" spans="1:10" x14ac:dyDescent="0.3">
      <c r="A44" t="s">
        <v>5970</v>
      </c>
      <c r="B44">
        <v>5</v>
      </c>
      <c r="G44">
        <f t="shared" si="6"/>
        <v>5</v>
      </c>
      <c r="I44" s="172">
        <v>3</v>
      </c>
      <c r="J44" s="172">
        <v>8</v>
      </c>
    </row>
    <row r="45" spans="1:10" x14ac:dyDescent="0.3">
      <c r="A45" s="94" t="s">
        <v>106</v>
      </c>
      <c r="B45" s="94">
        <v>36</v>
      </c>
      <c r="C45" s="94">
        <v>4</v>
      </c>
      <c r="D45" s="94"/>
      <c r="E45" s="94"/>
      <c r="F45" s="94"/>
      <c r="G45" s="94">
        <f t="shared" si="6"/>
        <v>40</v>
      </c>
      <c r="I45" s="172">
        <v>15</v>
      </c>
      <c r="J45" s="172">
        <v>55</v>
      </c>
    </row>
    <row r="46" spans="1:10" x14ac:dyDescent="0.3">
      <c r="A46" s="94"/>
      <c r="B46" s="129">
        <f>B45/$G$45</f>
        <v>0.9</v>
      </c>
      <c r="C46" s="129">
        <f t="shared" ref="C46:G46" si="7">C45/$G$45</f>
        <v>0.1</v>
      </c>
      <c r="D46" s="129">
        <f t="shared" si="7"/>
        <v>0</v>
      </c>
      <c r="E46" s="129">
        <f t="shared" si="7"/>
        <v>0</v>
      </c>
      <c r="F46" s="129">
        <f t="shared" si="7"/>
        <v>0</v>
      </c>
      <c r="G46" s="129">
        <f t="shared" si="7"/>
        <v>1</v>
      </c>
      <c r="I46" s="128"/>
      <c r="J46" s="128"/>
    </row>
    <row r="47" spans="1:10" x14ac:dyDescent="0.3">
      <c r="I47" s="128"/>
      <c r="J47" s="128"/>
    </row>
    <row r="48" spans="1:10" s="128" customFormat="1" x14ac:dyDescent="0.3">
      <c r="A48" s="172" t="s">
        <v>5964</v>
      </c>
      <c r="B48" s="172">
        <v>894</v>
      </c>
      <c r="C48" s="172">
        <v>175</v>
      </c>
      <c r="D48" s="172">
        <v>27</v>
      </c>
      <c r="E48" s="172">
        <v>15</v>
      </c>
      <c r="F48" s="172">
        <v>16</v>
      </c>
      <c r="G48" s="172">
        <f>J48-I48</f>
        <v>1127</v>
      </c>
      <c r="H48" s="172"/>
      <c r="I48" s="172">
        <v>50</v>
      </c>
      <c r="J48" s="172">
        <v>1177</v>
      </c>
    </row>
    <row r="50" spans="1:6" ht="28.8" x14ac:dyDescent="0.3">
      <c r="A50" s="94" t="s">
        <v>6201</v>
      </c>
      <c r="B50" s="157" t="s">
        <v>6113</v>
      </c>
      <c r="C50" s="157" t="s">
        <v>6114</v>
      </c>
      <c r="D50" s="157" t="s">
        <v>6115</v>
      </c>
      <c r="E50" s="157" t="s">
        <v>6116</v>
      </c>
      <c r="F50" s="157" t="s">
        <v>134</v>
      </c>
    </row>
    <row r="51" spans="1:6" x14ac:dyDescent="0.3">
      <c r="A51" s="111" t="s">
        <v>5058</v>
      </c>
      <c r="B51" s="127">
        <v>0.75510204081632648</v>
      </c>
      <c r="C51" s="127">
        <v>0.18367346938775511</v>
      </c>
      <c r="D51" s="127">
        <v>0</v>
      </c>
      <c r="E51" s="127">
        <v>2.0408163265306121E-2</v>
      </c>
      <c r="F51" s="127">
        <v>4.0816326530612242E-2</v>
      </c>
    </row>
    <row r="52" spans="1:6" x14ac:dyDescent="0.3">
      <c r="A52" s="111" t="s">
        <v>4981</v>
      </c>
      <c r="B52" s="127">
        <v>0.81578947368421051</v>
      </c>
      <c r="C52" s="127">
        <v>7.8947368421052627E-2</v>
      </c>
      <c r="D52" s="127">
        <v>2.6315789473684209E-2</v>
      </c>
      <c r="E52" s="127">
        <v>5.2631578947368418E-2</v>
      </c>
      <c r="F52" s="127">
        <v>2.6315789473684209E-2</v>
      </c>
    </row>
    <row r="53" spans="1:6" x14ac:dyDescent="0.3">
      <c r="A53" s="111" t="s">
        <v>3439</v>
      </c>
      <c r="B53" s="127">
        <v>0.76038338658146964</v>
      </c>
      <c r="C53" s="127">
        <v>0.2012779552715655</v>
      </c>
      <c r="D53" s="127">
        <v>2.5559105431309903E-2</v>
      </c>
      <c r="E53" s="127">
        <v>6.3897763578274758E-3</v>
      </c>
      <c r="F53" s="127">
        <v>6.3897763578274758E-3</v>
      </c>
    </row>
    <row r="54" spans="1:6" x14ac:dyDescent="0.3">
      <c r="A54" s="111" t="s">
        <v>1741</v>
      </c>
      <c r="B54" s="127">
        <v>0.83199999999999996</v>
      </c>
      <c r="C54" s="127">
        <v>0.11733333333333333</v>
      </c>
      <c r="D54" s="127">
        <v>2.6666666666666668E-2</v>
      </c>
      <c r="E54" s="127">
        <v>8.0000000000000002E-3</v>
      </c>
      <c r="F54" s="127">
        <v>1.6E-2</v>
      </c>
    </row>
    <row r="55" spans="1:6" x14ac:dyDescent="0.3">
      <c r="A55" s="111" t="s">
        <v>127</v>
      </c>
      <c r="B55" s="127">
        <v>0.76923076923076927</v>
      </c>
      <c r="C55" s="127">
        <v>0.16666666666666666</v>
      </c>
      <c r="D55" s="127">
        <v>2.564102564102564E-2</v>
      </c>
      <c r="E55" s="127">
        <v>2.2435897435897436E-2</v>
      </c>
      <c r="F55" s="127">
        <v>1.6025641025641024E-2</v>
      </c>
    </row>
  </sheetData>
  <pageMargins left="0.7" right="0.7" top="0.75" bottom="0.75" header="0.3" footer="0.3"/>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4441C-F670-48DA-BAB7-AC72C152278C}">
  <dimension ref="A3:J56"/>
  <sheetViews>
    <sheetView topLeftCell="A49" workbookViewId="0">
      <selection activeCell="A51" sqref="A51"/>
    </sheetView>
  </sheetViews>
  <sheetFormatPr defaultRowHeight="14.4" x14ac:dyDescent="0.3"/>
  <cols>
    <col min="1" max="1" width="60.6640625" customWidth="1"/>
    <col min="2" max="10" width="10.6640625" customWidth="1"/>
  </cols>
  <sheetData>
    <row r="3" spans="1:8" ht="43.2" x14ac:dyDescent="0.3">
      <c r="A3" s="147" t="s">
        <v>6036</v>
      </c>
      <c r="B3" s="124" t="s">
        <v>5963</v>
      </c>
    </row>
    <row r="4" spans="1:8" x14ac:dyDescent="0.3">
      <c r="A4" s="124" t="s">
        <v>5966</v>
      </c>
      <c r="B4" t="s">
        <v>5996</v>
      </c>
      <c r="C4" t="s">
        <v>5997</v>
      </c>
      <c r="D4" t="s">
        <v>5998</v>
      </c>
      <c r="E4" t="s">
        <v>5999</v>
      </c>
      <c r="F4" t="s">
        <v>6000</v>
      </c>
      <c r="G4" t="s">
        <v>5995</v>
      </c>
      <c r="H4" t="s">
        <v>5964</v>
      </c>
    </row>
    <row r="5" spans="1:8" x14ac:dyDescent="0.3">
      <c r="A5" s="125" t="s">
        <v>126</v>
      </c>
      <c r="B5">
        <v>641</v>
      </c>
      <c r="C5">
        <v>357</v>
      </c>
      <c r="D5">
        <v>57</v>
      </c>
      <c r="E5">
        <v>16</v>
      </c>
      <c r="F5">
        <v>17</v>
      </c>
      <c r="G5">
        <v>34</v>
      </c>
      <c r="H5">
        <v>1122</v>
      </c>
    </row>
    <row r="6" spans="1:8" x14ac:dyDescent="0.3">
      <c r="A6" s="126" t="s">
        <v>5954</v>
      </c>
      <c r="B6">
        <v>211</v>
      </c>
      <c r="C6">
        <v>80</v>
      </c>
      <c r="D6">
        <v>10</v>
      </c>
      <c r="E6">
        <v>7</v>
      </c>
      <c r="F6">
        <v>4</v>
      </c>
      <c r="G6">
        <v>10</v>
      </c>
      <c r="H6">
        <v>322</v>
      </c>
    </row>
    <row r="7" spans="1:8" x14ac:dyDescent="0.3">
      <c r="A7" s="126" t="s">
        <v>5955</v>
      </c>
      <c r="B7">
        <v>202</v>
      </c>
      <c r="C7">
        <v>132</v>
      </c>
      <c r="D7">
        <v>29</v>
      </c>
      <c r="E7">
        <v>4</v>
      </c>
      <c r="F7">
        <v>8</v>
      </c>
      <c r="G7">
        <v>11</v>
      </c>
      <c r="H7">
        <v>386</v>
      </c>
    </row>
    <row r="8" spans="1:8" x14ac:dyDescent="0.3">
      <c r="A8" s="126" t="s">
        <v>5956</v>
      </c>
      <c r="B8">
        <v>177</v>
      </c>
      <c r="C8">
        <v>118</v>
      </c>
      <c r="D8">
        <v>15</v>
      </c>
      <c r="E8">
        <v>2</v>
      </c>
      <c r="F8">
        <v>2</v>
      </c>
      <c r="G8">
        <v>8</v>
      </c>
      <c r="H8">
        <v>322</v>
      </c>
    </row>
    <row r="9" spans="1:8" x14ac:dyDescent="0.3">
      <c r="A9" s="126" t="s">
        <v>5957</v>
      </c>
      <c r="B9">
        <v>25</v>
      </c>
      <c r="C9">
        <v>9</v>
      </c>
      <c r="D9">
        <v>1</v>
      </c>
      <c r="E9">
        <v>2</v>
      </c>
      <c r="F9">
        <v>1</v>
      </c>
      <c r="H9">
        <v>38</v>
      </c>
    </row>
    <row r="10" spans="1:8" x14ac:dyDescent="0.3">
      <c r="A10" s="126" t="s">
        <v>5958</v>
      </c>
      <c r="B10">
        <v>26</v>
      </c>
      <c r="C10">
        <v>18</v>
      </c>
      <c r="D10">
        <v>2</v>
      </c>
      <c r="E10">
        <v>1</v>
      </c>
      <c r="F10">
        <v>2</v>
      </c>
      <c r="G10">
        <v>5</v>
      </c>
      <c r="H10">
        <v>54</v>
      </c>
    </row>
    <row r="11" spans="1:8" x14ac:dyDescent="0.3">
      <c r="A11" s="125" t="s">
        <v>106</v>
      </c>
      <c r="B11">
        <v>33</v>
      </c>
      <c r="C11">
        <v>7</v>
      </c>
      <c r="G11">
        <v>15</v>
      </c>
      <c r="H11">
        <v>55</v>
      </c>
    </row>
    <row r="12" spans="1:8" x14ac:dyDescent="0.3">
      <c r="A12" s="126" t="s">
        <v>5959</v>
      </c>
      <c r="B12">
        <v>12</v>
      </c>
      <c r="C12">
        <v>2</v>
      </c>
      <c r="G12">
        <v>1</v>
      </c>
      <c r="H12">
        <v>15</v>
      </c>
    </row>
    <row r="13" spans="1:8" x14ac:dyDescent="0.3">
      <c r="A13" s="126" t="s">
        <v>5960</v>
      </c>
      <c r="B13">
        <v>1</v>
      </c>
      <c r="G13">
        <v>4</v>
      </c>
      <c r="H13">
        <v>5</v>
      </c>
    </row>
    <row r="14" spans="1:8" x14ac:dyDescent="0.3">
      <c r="A14" s="126" t="s">
        <v>5961</v>
      </c>
      <c r="B14">
        <v>6</v>
      </c>
      <c r="C14">
        <v>2</v>
      </c>
      <c r="G14">
        <v>1</v>
      </c>
      <c r="H14">
        <v>9</v>
      </c>
    </row>
    <row r="15" spans="1:8" x14ac:dyDescent="0.3">
      <c r="A15" s="126" t="s">
        <v>5962</v>
      </c>
      <c r="B15">
        <v>2</v>
      </c>
      <c r="G15">
        <v>1</v>
      </c>
      <c r="H15">
        <v>3</v>
      </c>
    </row>
    <row r="16" spans="1:8" x14ac:dyDescent="0.3">
      <c r="A16" s="126" t="s">
        <v>5968</v>
      </c>
      <c r="B16">
        <v>6</v>
      </c>
      <c r="C16">
        <v>1</v>
      </c>
      <c r="G16">
        <v>5</v>
      </c>
      <c r="H16">
        <v>12</v>
      </c>
    </row>
    <row r="17" spans="1:10" x14ac:dyDescent="0.3">
      <c r="A17" s="126" t="s">
        <v>5969</v>
      </c>
      <c r="B17">
        <v>1</v>
      </c>
      <c r="C17">
        <v>2</v>
      </c>
      <c r="H17">
        <v>3</v>
      </c>
    </row>
    <row r="18" spans="1:10" x14ac:dyDescent="0.3">
      <c r="A18" s="126" t="s">
        <v>5970</v>
      </c>
      <c r="B18">
        <v>5</v>
      </c>
      <c r="G18">
        <v>3</v>
      </c>
      <c r="H18">
        <v>8</v>
      </c>
    </row>
    <row r="19" spans="1:10" x14ac:dyDescent="0.3">
      <c r="A19" s="125" t="s">
        <v>5964</v>
      </c>
      <c r="B19">
        <v>674</v>
      </c>
      <c r="C19">
        <v>364</v>
      </c>
      <c r="D19">
        <v>57</v>
      </c>
      <c r="E19">
        <v>16</v>
      </c>
      <c r="F19">
        <v>17</v>
      </c>
      <c r="G19">
        <v>49</v>
      </c>
      <c r="H19">
        <v>1177</v>
      </c>
    </row>
    <row r="23" spans="1:10" ht="28.8" x14ac:dyDescent="0.3">
      <c r="A23" s="157" t="s">
        <v>6241</v>
      </c>
    </row>
    <row r="24" spans="1:10" ht="32.25" customHeight="1" x14ac:dyDescent="0.3">
      <c r="B24" s="195" t="s">
        <v>5996</v>
      </c>
      <c r="C24" s="195" t="s">
        <v>5997</v>
      </c>
      <c r="D24" s="195" t="s">
        <v>5998</v>
      </c>
      <c r="E24" s="195" t="s">
        <v>5999</v>
      </c>
      <c r="F24" s="195" t="s">
        <v>6000</v>
      </c>
      <c r="G24" s="196" t="s">
        <v>6202</v>
      </c>
      <c r="I24" s="172" t="s">
        <v>5995</v>
      </c>
      <c r="J24" s="172" t="s">
        <v>5964</v>
      </c>
    </row>
    <row r="25" spans="1:10" x14ac:dyDescent="0.3">
      <c r="I25" s="172"/>
      <c r="J25" s="172"/>
    </row>
    <row r="26" spans="1:10" x14ac:dyDescent="0.3">
      <c r="A26" s="154" t="s">
        <v>5954</v>
      </c>
      <c r="B26" s="154">
        <v>211</v>
      </c>
      <c r="C26" s="154">
        <v>80</v>
      </c>
      <c r="D26" s="154">
        <v>10</v>
      </c>
      <c r="E26" s="154">
        <v>7</v>
      </c>
      <c r="F26" s="154">
        <v>4</v>
      </c>
      <c r="G26" s="154">
        <f>J26-I26</f>
        <v>312</v>
      </c>
      <c r="I26" s="172">
        <v>10</v>
      </c>
      <c r="J26" s="172">
        <v>322</v>
      </c>
    </row>
    <row r="27" spans="1:10" x14ac:dyDescent="0.3">
      <c r="A27" s="154"/>
      <c r="B27" s="155">
        <f>B26/$G$26</f>
        <v>0.67628205128205132</v>
      </c>
      <c r="C27" s="155">
        <f t="shared" ref="C27:F27" si="0">C26/$G$26</f>
        <v>0.25641025641025639</v>
      </c>
      <c r="D27" s="155">
        <f t="shared" si="0"/>
        <v>3.2051282051282048E-2</v>
      </c>
      <c r="E27" s="155">
        <f t="shared" si="0"/>
        <v>2.2435897435897436E-2</v>
      </c>
      <c r="F27" s="155">
        <f t="shared" si="0"/>
        <v>1.282051282051282E-2</v>
      </c>
      <c r="G27" s="154"/>
      <c r="I27" s="172"/>
      <c r="J27" s="172"/>
    </row>
    <row r="28" spans="1:10" x14ac:dyDescent="0.3">
      <c r="A28" t="s">
        <v>5955</v>
      </c>
      <c r="B28">
        <v>202</v>
      </c>
      <c r="C28">
        <v>132</v>
      </c>
      <c r="D28">
        <v>29</v>
      </c>
      <c r="E28">
        <v>4</v>
      </c>
      <c r="F28">
        <v>8</v>
      </c>
      <c r="G28">
        <f>J28-I28</f>
        <v>375</v>
      </c>
      <c r="I28" s="172">
        <v>11</v>
      </c>
      <c r="J28" s="172">
        <v>386</v>
      </c>
    </row>
    <row r="29" spans="1:10" x14ac:dyDescent="0.3">
      <c r="B29" s="127">
        <f>B28/$G$28</f>
        <v>0.53866666666666663</v>
      </c>
      <c r="C29" s="127">
        <f t="shared" ref="C29:F29" si="1">C28/$G$28</f>
        <v>0.35199999999999998</v>
      </c>
      <c r="D29" s="127">
        <f t="shared" si="1"/>
        <v>7.7333333333333337E-2</v>
      </c>
      <c r="E29" s="127">
        <f t="shared" si="1"/>
        <v>1.0666666666666666E-2</v>
      </c>
      <c r="F29" s="127">
        <f t="shared" si="1"/>
        <v>2.1333333333333333E-2</v>
      </c>
      <c r="I29" s="172"/>
      <c r="J29" s="172"/>
    </row>
    <row r="30" spans="1:10" x14ac:dyDescent="0.3">
      <c r="A30" s="154" t="s">
        <v>5956</v>
      </c>
      <c r="B30" s="154">
        <v>177</v>
      </c>
      <c r="C30" s="154">
        <v>118</v>
      </c>
      <c r="D30" s="154">
        <v>15</v>
      </c>
      <c r="E30" s="154">
        <v>2</v>
      </c>
      <c r="F30" s="154">
        <v>2</v>
      </c>
      <c r="G30" s="154">
        <f>J30-I30</f>
        <v>314</v>
      </c>
      <c r="I30" s="172">
        <v>8</v>
      </c>
      <c r="J30" s="172">
        <v>322</v>
      </c>
    </row>
    <row r="31" spans="1:10" x14ac:dyDescent="0.3">
      <c r="A31" s="154"/>
      <c r="B31" s="155">
        <f>B30/$G$30</f>
        <v>0.56369426751592355</v>
      </c>
      <c r="C31" s="155">
        <f t="shared" ref="C31:F31" si="2">C30/$G$30</f>
        <v>0.37579617834394907</v>
      </c>
      <c r="D31" s="155">
        <f t="shared" si="2"/>
        <v>4.7770700636942678E-2</v>
      </c>
      <c r="E31" s="155">
        <f t="shared" si="2"/>
        <v>6.369426751592357E-3</v>
      </c>
      <c r="F31" s="155">
        <f t="shared" si="2"/>
        <v>6.369426751592357E-3</v>
      </c>
      <c r="G31" s="154"/>
      <c r="I31" s="172"/>
      <c r="J31" s="172"/>
    </row>
    <row r="32" spans="1:10" x14ac:dyDescent="0.3">
      <c r="A32" t="s">
        <v>5957</v>
      </c>
      <c r="B32">
        <v>25</v>
      </c>
      <c r="C32">
        <v>9</v>
      </c>
      <c r="D32">
        <v>1</v>
      </c>
      <c r="E32">
        <v>2</v>
      </c>
      <c r="F32">
        <v>1</v>
      </c>
      <c r="G32">
        <f>J32-I32</f>
        <v>38</v>
      </c>
      <c r="I32" s="172"/>
      <c r="J32" s="172">
        <v>38</v>
      </c>
    </row>
    <row r="33" spans="1:10" x14ac:dyDescent="0.3">
      <c r="B33" s="127">
        <f>B32/$G$32</f>
        <v>0.65789473684210531</v>
      </c>
      <c r="C33" s="127">
        <f t="shared" ref="C33:F33" si="3">C32/$G$32</f>
        <v>0.23684210526315788</v>
      </c>
      <c r="D33" s="127">
        <f t="shared" si="3"/>
        <v>2.6315789473684209E-2</v>
      </c>
      <c r="E33" s="127">
        <f t="shared" si="3"/>
        <v>5.2631578947368418E-2</v>
      </c>
      <c r="F33" s="127">
        <f t="shared" si="3"/>
        <v>2.6315789473684209E-2</v>
      </c>
      <c r="I33" s="172"/>
      <c r="J33" s="172"/>
    </row>
    <row r="34" spans="1:10" x14ac:dyDescent="0.3">
      <c r="A34" s="154" t="s">
        <v>5958</v>
      </c>
      <c r="B34" s="154">
        <v>26</v>
      </c>
      <c r="C34" s="154">
        <v>18</v>
      </c>
      <c r="D34" s="154">
        <v>2</v>
      </c>
      <c r="E34" s="154">
        <v>1</v>
      </c>
      <c r="F34" s="154">
        <v>2</v>
      </c>
      <c r="G34" s="154">
        <f>J34-I34</f>
        <v>49</v>
      </c>
      <c r="I34" s="172">
        <v>5</v>
      </c>
      <c r="J34" s="172">
        <v>54</v>
      </c>
    </row>
    <row r="35" spans="1:10" x14ac:dyDescent="0.3">
      <c r="A35" s="154"/>
      <c r="B35" s="155">
        <f>B34/$G$34</f>
        <v>0.53061224489795922</v>
      </c>
      <c r="C35" s="155">
        <f t="shared" ref="C35:F35" si="4">C34/$G$34</f>
        <v>0.36734693877551022</v>
      </c>
      <c r="D35" s="155">
        <f t="shared" si="4"/>
        <v>4.0816326530612242E-2</v>
      </c>
      <c r="E35" s="155">
        <f t="shared" si="4"/>
        <v>2.0408163265306121E-2</v>
      </c>
      <c r="F35" s="155">
        <f t="shared" si="4"/>
        <v>4.0816326530612242E-2</v>
      </c>
      <c r="G35" s="154"/>
      <c r="I35" s="172"/>
      <c r="J35" s="172"/>
    </row>
    <row r="36" spans="1:10" x14ac:dyDescent="0.3">
      <c r="A36" s="94" t="s">
        <v>126</v>
      </c>
      <c r="B36" s="94">
        <v>641</v>
      </c>
      <c r="C36" s="94">
        <v>357</v>
      </c>
      <c r="D36" s="94">
        <v>57</v>
      </c>
      <c r="E36" s="94">
        <v>16</v>
      </c>
      <c r="F36" s="94">
        <v>17</v>
      </c>
      <c r="G36" s="94">
        <f>J36-I36</f>
        <v>1088</v>
      </c>
      <c r="I36" s="172">
        <v>34</v>
      </c>
      <c r="J36" s="172">
        <v>1122</v>
      </c>
    </row>
    <row r="37" spans="1:10" x14ac:dyDescent="0.3">
      <c r="A37" s="94"/>
      <c r="B37" s="129">
        <f>B36/$G$36</f>
        <v>0.58915441176470584</v>
      </c>
      <c r="C37" s="129">
        <f t="shared" ref="C37:F37" si="5">C36/$G$36</f>
        <v>0.328125</v>
      </c>
      <c r="D37" s="129">
        <f t="shared" si="5"/>
        <v>5.2389705882352942E-2</v>
      </c>
      <c r="E37" s="129">
        <f t="shared" si="5"/>
        <v>1.4705882352941176E-2</v>
      </c>
      <c r="F37" s="129">
        <f t="shared" si="5"/>
        <v>1.5625E-2</v>
      </c>
      <c r="G37" s="94"/>
      <c r="I37" s="128"/>
      <c r="J37" s="128"/>
    </row>
    <row r="39" spans="1:10" x14ac:dyDescent="0.3">
      <c r="A39" t="s">
        <v>5959</v>
      </c>
      <c r="B39">
        <v>12</v>
      </c>
      <c r="C39">
        <v>2</v>
      </c>
      <c r="G39">
        <f t="shared" ref="G39:G46" si="6">J39-I39</f>
        <v>14</v>
      </c>
      <c r="I39" s="172">
        <v>1</v>
      </c>
      <c r="J39" s="172">
        <v>15</v>
      </c>
    </row>
    <row r="40" spans="1:10" x14ac:dyDescent="0.3">
      <c r="A40" t="s">
        <v>5960</v>
      </c>
      <c r="B40">
        <v>1</v>
      </c>
      <c r="G40">
        <f t="shared" si="6"/>
        <v>1</v>
      </c>
      <c r="I40" s="172">
        <v>4</v>
      </c>
      <c r="J40" s="172">
        <v>5</v>
      </c>
    </row>
    <row r="41" spans="1:10" x14ac:dyDescent="0.3">
      <c r="A41" t="s">
        <v>5961</v>
      </c>
      <c r="B41">
        <v>6</v>
      </c>
      <c r="C41">
        <v>2</v>
      </c>
      <c r="G41">
        <f t="shared" si="6"/>
        <v>8</v>
      </c>
      <c r="I41" s="172">
        <v>1</v>
      </c>
      <c r="J41" s="172">
        <v>9</v>
      </c>
    </row>
    <row r="42" spans="1:10" x14ac:dyDescent="0.3">
      <c r="A42" t="s">
        <v>5962</v>
      </c>
      <c r="B42">
        <v>2</v>
      </c>
      <c r="G42">
        <f t="shared" si="6"/>
        <v>2</v>
      </c>
      <c r="I42" s="172">
        <v>1</v>
      </c>
      <c r="J42" s="172">
        <v>3</v>
      </c>
    </row>
    <row r="43" spans="1:10" x14ac:dyDescent="0.3">
      <c r="A43" t="s">
        <v>5968</v>
      </c>
      <c r="B43">
        <v>6</v>
      </c>
      <c r="C43">
        <v>1</v>
      </c>
      <c r="G43">
        <f t="shared" si="6"/>
        <v>7</v>
      </c>
      <c r="I43" s="172">
        <v>5</v>
      </c>
      <c r="J43" s="172">
        <v>12</v>
      </c>
    </row>
    <row r="44" spans="1:10" x14ac:dyDescent="0.3">
      <c r="A44" t="s">
        <v>5969</v>
      </c>
      <c r="B44">
        <v>1</v>
      </c>
      <c r="C44">
        <v>2</v>
      </c>
      <c r="G44">
        <f t="shared" si="6"/>
        <v>3</v>
      </c>
      <c r="I44" s="172"/>
      <c r="J44" s="172">
        <v>3</v>
      </c>
    </row>
    <row r="45" spans="1:10" x14ac:dyDescent="0.3">
      <c r="A45" t="s">
        <v>5970</v>
      </c>
      <c r="B45">
        <v>5</v>
      </c>
      <c r="G45">
        <f t="shared" si="6"/>
        <v>5</v>
      </c>
      <c r="I45" s="172">
        <v>3</v>
      </c>
      <c r="J45" s="172">
        <v>8</v>
      </c>
    </row>
    <row r="46" spans="1:10" x14ac:dyDescent="0.3">
      <c r="A46" s="94" t="s">
        <v>106</v>
      </c>
      <c r="B46" s="94">
        <v>33</v>
      </c>
      <c r="C46" s="94">
        <v>7</v>
      </c>
      <c r="D46" s="94"/>
      <c r="E46" s="94"/>
      <c r="F46" s="94"/>
      <c r="G46" s="94">
        <f t="shared" si="6"/>
        <v>40</v>
      </c>
      <c r="I46" s="172">
        <v>15</v>
      </c>
      <c r="J46" s="172">
        <v>55</v>
      </c>
    </row>
    <row r="47" spans="1:10" x14ac:dyDescent="0.3">
      <c r="A47" s="94"/>
      <c r="B47" s="129">
        <f>B46/$G$46</f>
        <v>0.82499999999999996</v>
      </c>
      <c r="C47" s="129">
        <f t="shared" ref="C47:F47" si="7">C46/$G$46</f>
        <v>0.17499999999999999</v>
      </c>
      <c r="D47" s="129">
        <f t="shared" si="7"/>
        <v>0</v>
      </c>
      <c r="E47" s="129">
        <f t="shared" si="7"/>
        <v>0</v>
      </c>
      <c r="F47" s="129">
        <f t="shared" si="7"/>
        <v>0</v>
      </c>
      <c r="G47" s="94"/>
      <c r="I47" s="128"/>
      <c r="J47" s="128"/>
    </row>
    <row r="48" spans="1:10" x14ac:dyDescent="0.3">
      <c r="B48" s="127"/>
      <c r="C48" s="127"/>
      <c r="D48" s="127"/>
      <c r="E48" s="127"/>
      <c r="F48" s="127"/>
      <c r="I48" s="128"/>
      <c r="J48" s="128"/>
    </row>
    <row r="49" spans="1:10" s="128" customFormat="1" x14ac:dyDescent="0.3">
      <c r="A49" s="172" t="s">
        <v>5964</v>
      </c>
      <c r="B49" s="172">
        <v>674</v>
      </c>
      <c r="C49" s="172">
        <v>364</v>
      </c>
      <c r="D49" s="172">
        <v>57</v>
      </c>
      <c r="E49" s="172">
        <v>16</v>
      </c>
      <c r="F49" s="172">
        <v>17</v>
      </c>
      <c r="G49" s="172">
        <f>J49-I49</f>
        <v>1128</v>
      </c>
      <c r="H49" s="172"/>
      <c r="I49" s="172">
        <v>49</v>
      </c>
      <c r="J49" s="172">
        <v>1177</v>
      </c>
    </row>
    <row r="51" spans="1:10" x14ac:dyDescent="0.3">
      <c r="A51" s="94" t="s">
        <v>6201</v>
      </c>
      <c r="B51" s="111" t="s">
        <v>6113</v>
      </c>
      <c r="C51" s="111" t="s">
        <v>6114</v>
      </c>
      <c r="D51" s="111" t="s">
        <v>6115</v>
      </c>
      <c r="E51" s="111" t="s">
        <v>6116</v>
      </c>
      <c r="F51" s="111" t="s">
        <v>134</v>
      </c>
    </row>
    <row r="52" spans="1:10" x14ac:dyDescent="0.3">
      <c r="A52" s="111" t="s">
        <v>5058</v>
      </c>
      <c r="B52" s="127">
        <v>0.53061224489795922</v>
      </c>
      <c r="C52" s="127">
        <v>0.36734693877551022</v>
      </c>
      <c r="D52" s="127">
        <v>4.0816326530612242E-2</v>
      </c>
      <c r="E52" s="127">
        <v>2.0408163265306121E-2</v>
      </c>
      <c r="F52" s="127">
        <v>4.0816326530612242E-2</v>
      </c>
    </row>
    <row r="53" spans="1:10" x14ac:dyDescent="0.3">
      <c r="A53" s="111" t="s">
        <v>4981</v>
      </c>
      <c r="B53" s="127">
        <v>0.65789473684210531</v>
      </c>
      <c r="C53" s="127">
        <v>0.23684210526315788</v>
      </c>
      <c r="D53" s="127">
        <v>2.6315789473684209E-2</v>
      </c>
      <c r="E53" s="127">
        <v>5.2631578947368418E-2</v>
      </c>
      <c r="F53" s="127">
        <v>2.6315789473684209E-2</v>
      </c>
    </row>
    <row r="54" spans="1:10" x14ac:dyDescent="0.3">
      <c r="A54" s="111" t="s">
        <v>3439</v>
      </c>
      <c r="B54" s="127">
        <v>0.56369426751592355</v>
      </c>
      <c r="C54" s="127">
        <v>0.37579617834394907</v>
      </c>
      <c r="D54" s="127">
        <v>4.7770700636942678E-2</v>
      </c>
      <c r="E54" s="127">
        <v>6.369426751592357E-3</v>
      </c>
      <c r="F54" s="127">
        <v>6.369426751592357E-3</v>
      </c>
    </row>
    <row r="55" spans="1:10" x14ac:dyDescent="0.3">
      <c r="A55" s="111" t="s">
        <v>1741</v>
      </c>
      <c r="B55" s="127">
        <v>0.53866666666666663</v>
      </c>
      <c r="C55" s="127">
        <v>0.35199999999999998</v>
      </c>
      <c r="D55" s="127">
        <v>7.7333333333333337E-2</v>
      </c>
      <c r="E55" s="127">
        <v>1.0666666666666666E-2</v>
      </c>
      <c r="F55" s="127">
        <v>2.1333333333333333E-2</v>
      </c>
    </row>
    <row r="56" spans="1:10" x14ac:dyDescent="0.3">
      <c r="A56" s="111" t="s">
        <v>127</v>
      </c>
      <c r="B56" s="127">
        <v>0.67628205128205132</v>
      </c>
      <c r="C56" s="127">
        <v>0.25641025641025639</v>
      </c>
      <c r="D56" s="127">
        <v>3.2051282051282048E-2</v>
      </c>
      <c r="E56" s="127">
        <v>2.2435897435897436E-2</v>
      </c>
      <c r="F56" s="127">
        <v>1.282051282051282E-2</v>
      </c>
    </row>
  </sheetData>
  <pageMargins left="0.7" right="0.7" top="0.75" bottom="0.75" header="0.3" footer="0.3"/>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0D009-F1E0-4421-B25F-18A5C7972574}">
  <dimension ref="A3:J56"/>
  <sheetViews>
    <sheetView topLeftCell="A51" workbookViewId="0">
      <selection activeCell="E79" sqref="E79"/>
    </sheetView>
  </sheetViews>
  <sheetFormatPr defaultRowHeight="14.4" x14ac:dyDescent="0.3"/>
  <cols>
    <col min="1" max="1" width="60.6640625" customWidth="1"/>
    <col min="2" max="10" width="10.6640625" customWidth="1"/>
  </cols>
  <sheetData>
    <row r="3" spans="1:8" ht="43.2" x14ac:dyDescent="0.3">
      <c r="A3" s="147" t="s">
        <v>6037</v>
      </c>
      <c r="B3" s="124" t="s">
        <v>5963</v>
      </c>
    </row>
    <row r="4" spans="1:8" x14ac:dyDescent="0.3">
      <c r="A4" s="124" t="s">
        <v>5966</v>
      </c>
      <c r="B4" t="s">
        <v>5996</v>
      </c>
      <c r="C4" t="s">
        <v>5997</v>
      </c>
      <c r="D4" t="s">
        <v>5998</v>
      </c>
      <c r="E4" t="s">
        <v>5999</v>
      </c>
      <c r="F4" t="s">
        <v>6000</v>
      </c>
      <c r="G4" t="s">
        <v>5995</v>
      </c>
      <c r="H4" t="s">
        <v>5964</v>
      </c>
    </row>
    <row r="5" spans="1:8" x14ac:dyDescent="0.3">
      <c r="A5" s="125" t="s">
        <v>126</v>
      </c>
      <c r="B5">
        <v>461</v>
      </c>
      <c r="C5">
        <v>428</v>
      </c>
      <c r="D5">
        <v>145</v>
      </c>
      <c r="E5">
        <v>29</v>
      </c>
      <c r="F5">
        <v>25</v>
      </c>
      <c r="G5">
        <v>34</v>
      </c>
      <c r="H5">
        <v>1122</v>
      </c>
    </row>
    <row r="6" spans="1:8" x14ac:dyDescent="0.3">
      <c r="A6" s="126" t="s">
        <v>5954</v>
      </c>
      <c r="B6">
        <v>139</v>
      </c>
      <c r="C6">
        <v>111</v>
      </c>
      <c r="D6">
        <v>40</v>
      </c>
      <c r="E6">
        <v>12</v>
      </c>
      <c r="F6">
        <v>11</v>
      </c>
      <c r="G6">
        <v>9</v>
      </c>
      <c r="H6">
        <v>322</v>
      </c>
    </row>
    <row r="7" spans="1:8" x14ac:dyDescent="0.3">
      <c r="A7" s="126" t="s">
        <v>5955</v>
      </c>
      <c r="B7">
        <v>143</v>
      </c>
      <c r="C7">
        <v>156</v>
      </c>
      <c r="D7">
        <v>57</v>
      </c>
      <c r="E7">
        <v>11</v>
      </c>
      <c r="F7">
        <v>8</v>
      </c>
      <c r="G7">
        <v>11</v>
      </c>
      <c r="H7">
        <v>386</v>
      </c>
    </row>
    <row r="8" spans="1:8" x14ac:dyDescent="0.3">
      <c r="A8" s="126" t="s">
        <v>5956</v>
      </c>
      <c r="B8">
        <v>143</v>
      </c>
      <c r="C8">
        <v>125</v>
      </c>
      <c r="D8">
        <v>39</v>
      </c>
      <c r="E8">
        <v>3</v>
      </c>
      <c r="F8">
        <v>3</v>
      </c>
      <c r="G8">
        <v>9</v>
      </c>
      <c r="H8">
        <v>322</v>
      </c>
    </row>
    <row r="9" spans="1:8" x14ac:dyDescent="0.3">
      <c r="A9" s="126" t="s">
        <v>5957</v>
      </c>
      <c r="B9">
        <v>17</v>
      </c>
      <c r="C9">
        <v>15</v>
      </c>
      <c r="D9">
        <v>3</v>
      </c>
      <c r="E9">
        <v>2</v>
      </c>
      <c r="F9">
        <v>1</v>
      </c>
      <c r="H9">
        <v>38</v>
      </c>
    </row>
    <row r="10" spans="1:8" x14ac:dyDescent="0.3">
      <c r="A10" s="126" t="s">
        <v>5958</v>
      </c>
      <c r="B10">
        <v>19</v>
      </c>
      <c r="C10">
        <v>21</v>
      </c>
      <c r="D10">
        <v>6</v>
      </c>
      <c r="E10">
        <v>1</v>
      </c>
      <c r="F10">
        <v>2</v>
      </c>
      <c r="G10">
        <v>5</v>
      </c>
      <c r="H10">
        <v>54</v>
      </c>
    </row>
    <row r="11" spans="1:8" x14ac:dyDescent="0.3">
      <c r="A11" s="125" t="s">
        <v>106</v>
      </c>
      <c r="B11">
        <v>29</v>
      </c>
      <c r="C11">
        <v>10</v>
      </c>
      <c r="D11">
        <v>1</v>
      </c>
      <c r="G11">
        <v>15</v>
      </c>
      <c r="H11">
        <v>55</v>
      </c>
    </row>
    <row r="12" spans="1:8" x14ac:dyDescent="0.3">
      <c r="A12" s="126" t="s">
        <v>5959</v>
      </c>
      <c r="B12">
        <v>9</v>
      </c>
      <c r="C12">
        <v>4</v>
      </c>
      <c r="D12">
        <v>1</v>
      </c>
      <c r="G12">
        <v>1</v>
      </c>
      <c r="H12">
        <v>15</v>
      </c>
    </row>
    <row r="13" spans="1:8" x14ac:dyDescent="0.3">
      <c r="A13" s="126" t="s">
        <v>5960</v>
      </c>
      <c r="B13">
        <v>1</v>
      </c>
      <c r="G13">
        <v>4</v>
      </c>
      <c r="H13">
        <v>5</v>
      </c>
    </row>
    <row r="14" spans="1:8" x14ac:dyDescent="0.3">
      <c r="A14" s="126" t="s">
        <v>5961</v>
      </c>
      <c r="B14">
        <v>6</v>
      </c>
      <c r="C14">
        <v>2</v>
      </c>
      <c r="G14">
        <v>1</v>
      </c>
      <c r="H14">
        <v>9</v>
      </c>
    </row>
    <row r="15" spans="1:8" x14ac:dyDescent="0.3">
      <c r="A15" s="126" t="s">
        <v>5962</v>
      </c>
      <c r="B15">
        <v>2</v>
      </c>
      <c r="G15">
        <v>1</v>
      </c>
      <c r="H15">
        <v>3</v>
      </c>
    </row>
    <row r="16" spans="1:8" x14ac:dyDescent="0.3">
      <c r="A16" s="126" t="s">
        <v>5968</v>
      </c>
      <c r="B16">
        <v>5</v>
      </c>
      <c r="C16">
        <v>2</v>
      </c>
      <c r="G16">
        <v>5</v>
      </c>
      <c r="H16">
        <v>12</v>
      </c>
    </row>
    <row r="17" spans="1:10" x14ac:dyDescent="0.3">
      <c r="A17" s="126" t="s">
        <v>5969</v>
      </c>
      <c r="B17">
        <v>2</v>
      </c>
      <c r="C17">
        <v>1</v>
      </c>
      <c r="H17">
        <v>3</v>
      </c>
    </row>
    <row r="18" spans="1:10" x14ac:dyDescent="0.3">
      <c r="A18" s="126" t="s">
        <v>5970</v>
      </c>
      <c r="B18">
        <v>4</v>
      </c>
      <c r="C18">
        <v>1</v>
      </c>
      <c r="G18">
        <v>3</v>
      </c>
      <c r="H18">
        <v>8</v>
      </c>
    </row>
    <row r="19" spans="1:10" x14ac:dyDescent="0.3">
      <c r="A19" s="125" t="s">
        <v>5964</v>
      </c>
      <c r="B19">
        <v>490</v>
      </c>
      <c r="C19">
        <v>438</v>
      </c>
      <c r="D19">
        <v>146</v>
      </c>
      <c r="E19">
        <v>29</v>
      </c>
      <c r="F19">
        <v>25</v>
      </c>
      <c r="G19">
        <v>49</v>
      </c>
      <c r="H19">
        <v>1177</v>
      </c>
    </row>
    <row r="22" spans="1:10" ht="43.2" x14ac:dyDescent="0.3">
      <c r="A22" s="157" t="s">
        <v>6242</v>
      </c>
    </row>
    <row r="23" spans="1:10" ht="30.75" customHeight="1" x14ac:dyDescent="0.3">
      <c r="B23" s="148" t="s">
        <v>5996</v>
      </c>
      <c r="C23" s="148" t="s">
        <v>5997</v>
      </c>
      <c r="D23" s="148" t="s">
        <v>5998</v>
      </c>
      <c r="E23" s="148" t="s">
        <v>5999</v>
      </c>
      <c r="F23" s="148" t="s">
        <v>6000</v>
      </c>
      <c r="G23" s="173" t="s">
        <v>6202</v>
      </c>
      <c r="I23" s="172" t="s">
        <v>5995</v>
      </c>
      <c r="J23" s="172" t="s">
        <v>5964</v>
      </c>
    </row>
    <row r="24" spans="1:10" x14ac:dyDescent="0.3">
      <c r="A24" s="154" t="s">
        <v>5954</v>
      </c>
      <c r="B24" s="154">
        <v>139</v>
      </c>
      <c r="C24" s="154">
        <v>111</v>
      </c>
      <c r="D24" s="154">
        <v>40</v>
      </c>
      <c r="E24" s="154">
        <v>12</v>
      </c>
      <c r="F24" s="154">
        <v>11</v>
      </c>
      <c r="G24" s="154">
        <f>J24-I24</f>
        <v>313</v>
      </c>
      <c r="I24" s="172">
        <v>9</v>
      </c>
      <c r="J24" s="172">
        <v>322</v>
      </c>
    </row>
    <row r="25" spans="1:10" x14ac:dyDescent="0.3">
      <c r="A25" s="154"/>
      <c r="B25" s="155">
        <f>B24/$G$24</f>
        <v>0.44408945686900958</v>
      </c>
      <c r="C25" s="155">
        <f t="shared" ref="C25:F25" si="0">C24/$G$24</f>
        <v>0.35463258785942492</v>
      </c>
      <c r="D25" s="155">
        <f t="shared" si="0"/>
        <v>0.12779552715654952</v>
      </c>
      <c r="E25" s="155">
        <f t="shared" si="0"/>
        <v>3.8338658146964855E-2</v>
      </c>
      <c r="F25" s="155">
        <f t="shared" si="0"/>
        <v>3.5143769968051117E-2</v>
      </c>
      <c r="G25" s="154"/>
      <c r="I25" s="172"/>
      <c r="J25" s="172"/>
    </row>
    <row r="26" spans="1:10" x14ac:dyDescent="0.3">
      <c r="A26" t="s">
        <v>5955</v>
      </c>
      <c r="B26">
        <v>143</v>
      </c>
      <c r="C26">
        <v>156</v>
      </c>
      <c r="D26">
        <v>57</v>
      </c>
      <c r="E26">
        <v>11</v>
      </c>
      <c r="F26">
        <v>8</v>
      </c>
      <c r="G26">
        <f>J26-I26</f>
        <v>375</v>
      </c>
      <c r="I26" s="172">
        <v>11</v>
      </c>
      <c r="J26" s="172">
        <v>386</v>
      </c>
    </row>
    <row r="27" spans="1:10" x14ac:dyDescent="0.3">
      <c r="B27" s="127">
        <f>B26/$G$26</f>
        <v>0.38133333333333336</v>
      </c>
      <c r="C27" s="127">
        <f t="shared" ref="C27:F27" si="1">C26/$G$26</f>
        <v>0.41599999999999998</v>
      </c>
      <c r="D27" s="127">
        <f t="shared" si="1"/>
        <v>0.152</v>
      </c>
      <c r="E27" s="127">
        <f t="shared" si="1"/>
        <v>2.9333333333333333E-2</v>
      </c>
      <c r="F27" s="127">
        <f t="shared" si="1"/>
        <v>2.1333333333333333E-2</v>
      </c>
      <c r="I27" s="172"/>
      <c r="J27" s="172"/>
    </row>
    <row r="28" spans="1:10" x14ac:dyDescent="0.3">
      <c r="A28" s="154" t="s">
        <v>5956</v>
      </c>
      <c r="B28" s="154">
        <v>143</v>
      </c>
      <c r="C28" s="154">
        <v>125</v>
      </c>
      <c r="D28" s="154">
        <v>39</v>
      </c>
      <c r="E28" s="154">
        <v>3</v>
      </c>
      <c r="F28" s="154">
        <v>3</v>
      </c>
      <c r="G28" s="154">
        <f>J28-I28</f>
        <v>313</v>
      </c>
      <c r="I28" s="172">
        <v>9</v>
      </c>
      <c r="J28" s="172">
        <v>322</v>
      </c>
    </row>
    <row r="29" spans="1:10" x14ac:dyDescent="0.3">
      <c r="A29" s="154"/>
      <c r="B29" s="155">
        <f>B28/$G$28</f>
        <v>0.45686900958466453</v>
      </c>
      <c r="C29" s="155">
        <f t="shared" ref="C29:F29" si="2">C28/$G$28</f>
        <v>0.39936102236421728</v>
      </c>
      <c r="D29" s="155">
        <f t="shared" si="2"/>
        <v>0.12460063897763578</v>
      </c>
      <c r="E29" s="155">
        <f t="shared" si="2"/>
        <v>9.5846645367412137E-3</v>
      </c>
      <c r="F29" s="155">
        <f t="shared" si="2"/>
        <v>9.5846645367412137E-3</v>
      </c>
      <c r="G29" s="154"/>
      <c r="I29" s="172"/>
      <c r="J29" s="172"/>
    </row>
    <row r="30" spans="1:10" x14ac:dyDescent="0.3">
      <c r="A30" t="s">
        <v>5957</v>
      </c>
      <c r="B30">
        <v>17</v>
      </c>
      <c r="C30">
        <v>15</v>
      </c>
      <c r="D30">
        <v>3</v>
      </c>
      <c r="E30">
        <v>2</v>
      </c>
      <c r="F30">
        <v>1</v>
      </c>
      <c r="G30">
        <f>J30-I30</f>
        <v>38</v>
      </c>
      <c r="I30" s="172"/>
      <c r="J30" s="172">
        <v>38</v>
      </c>
    </row>
    <row r="31" spans="1:10" x14ac:dyDescent="0.3">
      <c r="B31" s="127">
        <f>B30/$G$30</f>
        <v>0.44736842105263158</v>
      </c>
      <c r="C31" s="127">
        <f t="shared" ref="C31:F31" si="3">C30/$G$30</f>
        <v>0.39473684210526316</v>
      </c>
      <c r="D31" s="127">
        <f t="shared" si="3"/>
        <v>7.8947368421052627E-2</v>
      </c>
      <c r="E31" s="127">
        <f t="shared" si="3"/>
        <v>5.2631578947368418E-2</v>
      </c>
      <c r="F31" s="127">
        <f t="shared" si="3"/>
        <v>2.6315789473684209E-2</v>
      </c>
      <c r="I31" s="172"/>
      <c r="J31" s="172"/>
    </row>
    <row r="32" spans="1:10" x14ac:dyDescent="0.3">
      <c r="A32" s="154" t="s">
        <v>5958</v>
      </c>
      <c r="B32" s="154">
        <v>19</v>
      </c>
      <c r="C32" s="154">
        <v>21</v>
      </c>
      <c r="D32" s="154">
        <v>6</v>
      </c>
      <c r="E32" s="154">
        <v>1</v>
      </c>
      <c r="F32" s="154">
        <v>2</v>
      </c>
      <c r="G32" s="154">
        <f>J32-I32</f>
        <v>49</v>
      </c>
      <c r="I32" s="172">
        <v>5</v>
      </c>
      <c r="J32" s="172">
        <v>54</v>
      </c>
    </row>
    <row r="33" spans="1:10" x14ac:dyDescent="0.3">
      <c r="A33" s="154"/>
      <c r="B33" s="155">
        <f>B32/$G$32</f>
        <v>0.38775510204081631</v>
      </c>
      <c r="C33" s="155">
        <f t="shared" ref="C33:F33" si="4">C32/$G$32</f>
        <v>0.42857142857142855</v>
      </c>
      <c r="D33" s="155">
        <f t="shared" si="4"/>
        <v>0.12244897959183673</v>
      </c>
      <c r="E33" s="155">
        <f t="shared" si="4"/>
        <v>2.0408163265306121E-2</v>
      </c>
      <c r="F33" s="155">
        <f t="shared" si="4"/>
        <v>4.0816326530612242E-2</v>
      </c>
      <c r="G33" s="154"/>
      <c r="I33" s="172"/>
      <c r="J33" s="172"/>
    </row>
    <row r="34" spans="1:10" x14ac:dyDescent="0.3">
      <c r="A34" s="94" t="s">
        <v>126</v>
      </c>
      <c r="B34" s="94">
        <v>461</v>
      </c>
      <c r="C34" s="94">
        <v>428</v>
      </c>
      <c r="D34" s="94">
        <v>145</v>
      </c>
      <c r="E34" s="94">
        <v>29</v>
      </c>
      <c r="F34" s="94">
        <v>25</v>
      </c>
      <c r="G34" s="94">
        <f>J34-I34</f>
        <v>1088</v>
      </c>
      <c r="I34" s="172">
        <v>34</v>
      </c>
      <c r="J34" s="172">
        <v>1122</v>
      </c>
    </row>
    <row r="35" spans="1:10" x14ac:dyDescent="0.3">
      <c r="A35" s="94"/>
      <c r="B35" s="129">
        <f>B34/$G$34</f>
        <v>0.42371323529411764</v>
      </c>
      <c r="C35" s="129">
        <f t="shared" ref="C35:F35" si="5">C34/$G$34</f>
        <v>0.39338235294117646</v>
      </c>
      <c r="D35" s="129">
        <f t="shared" si="5"/>
        <v>0.13327205882352941</v>
      </c>
      <c r="E35" s="129">
        <f t="shared" si="5"/>
        <v>2.6654411764705881E-2</v>
      </c>
      <c r="F35" s="129">
        <f t="shared" si="5"/>
        <v>2.297794117647059E-2</v>
      </c>
      <c r="G35" s="94"/>
      <c r="I35" s="128"/>
      <c r="J35" s="128"/>
    </row>
    <row r="36" spans="1:10" x14ac:dyDescent="0.3">
      <c r="B36" s="127"/>
      <c r="C36" s="127"/>
      <c r="D36" s="127"/>
      <c r="E36" s="127"/>
      <c r="F36" s="127"/>
      <c r="I36" s="128"/>
      <c r="J36" s="128"/>
    </row>
    <row r="37" spans="1:10" x14ac:dyDescent="0.3">
      <c r="B37" s="127"/>
      <c r="C37" s="127"/>
      <c r="D37" s="127"/>
      <c r="E37" s="127"/>
      <c r="F37" s="127"/>
      <c r="I37" s="128"/>
      <c r="J37" s="128"/>
    </row>
    <row r="39" spans="1:10" x14ac:dyDescent="0.3">
      <c r="A39" t="s">
        <v>5959</v>
      </c>
      <c r="B39">
        <v>9</v>
      </c>
      <c r="C39">
        <v>4</v>
      </c>
      <c r="D39">
        <v>1</v>
      </c>
      <c r="G39">
        <f t="shared" ref="G39:G46" si="6">J39-I39</f>
        <v>14</v>
      </c>
      <c r="I39" s="172">
        <v>1</v>
      </c>
      <c r="J39" s="172">
        <v>15</v>
      </c>
    </row>
    <row r="40" spans="1:10" x14ac:dyDescent="0.3">
      <c r="A40" t="s">
        <v>5960</v>
      </c>
      <c r="B40">
        <v>1</v>
      </c>
      <c r="G40">
        <f t="shared" si="6"/>
        <v>1</v>
      </c>
      <c r="I40" s="172">
        <v>4</v>
      </c>
      <c r="J40" s="172">
        <v>5</v>
      </c>
    </row>
    <row r="41" spans="1:10" x14ac:dyDescent="0.3">
      <c r="A41" t="s">
        <v>5961</v>
      </c>
      <c r="B41">
        <v>6</v>
      </c>
      <c r="C41">
        <v>2</v>
      </c>
      <c r="G41">
        <f t="shared" si="6"/>
        <v>8</v>
      </c>
      <c r="I41" s="172">
        <v>1</v>
      </c>
      <c r="J41" s="172">
        <v>9</v>
      </c>
    </row>
    <row r="42" spans="1:10" x14ac:dyDescent="0.3">
      <c r="A42" t="s">
        <v>5962</v>
      </c>
      <c r="B42">
        <v>2</v>
      </c>
      <c r="G42">
        <f t="shared" si="6"/>
        <v>2</v>
      </c>
      <c r="I42" s="172">
        <v>1</v>
      </c>
      <c r="J42" s="172">
        <v>3</v>
      </c>
    </row>
    <row r="43" spans="1:10" x14ac:dyDescent="0.3">
      <c r="A43" t="s">
        <v>5968</v>
      </c>
      <c r="B43">
        <v>5</v>
      </c>
      <c r="C43">
        <v>2</v>
      </c>
      <c r="G43">
        <f t="shared" si="6"/>
        <v>7</v>
      </c>
      <c r="I43" s="172">
        <v>5</v>
      </c>
      <c r="J43" s="172">
        <v>12</v>
      </c>
    </row>
    <row r="44" spans="1:10" x14ac:dyDescent="0.3">
      <c r="A44" t="s">
        <v>5969</v>
      </c>
      <c r="B44">
        <v>2</v>
      </c>
      <c r="C44">
        <v>1</v>
      </c>
      <c r="G44">
        <f t="shared" si="6"/>
        <v>3</v>
      </c>
      <c r="I44" s="172"/>
      <c r="J44" s="172">
        <v>3</v>
      </c>
    </row>
    <row r="45" spans="1:10" x14ac:dyDescent="0.3">
      <c r="A45" t="s">
        <v>5970</v>
      </c>
      <c r="B45">
        <v>4</v>
      </c>
      <c r="C45">
        <v>1</v>
      </c>
      <c r="G45">
        <f t="shared" si="6"/>
        <v>5</v>
      </c>
      <c r="I45" s="172">
        <v>3</v>
      </c>
      <c r="J45" s="172">
        <v>8</v>
      </c>
    </row>
    <row r="46" spans="1:10" x14ac:dyDescent="0.3">
      <c r="A46" t="s">
        <v>106</v>
      </c>
      <c r="B46">
        <v>29</v>
      </c>
      <c r="C46">
        <v>10</v>
      </c>
      <c r="D46">
        <v>1</v>
      </c>
      <c r="G46">
        <f t="shared" si="6"/>
        <v>40</v>
      </c>
      <c r="I46" s="172">
        <v>15</v>
      </c>
      <c r="J46" s="172">
        <v>55</v>
      </c>
    </row>
    <row r="47" spans="1:10" x14ac:dyDescent="0.3">
      <c r="B47" s="127">
        <f>B46/$G$46</f>
        <v>0.72499999999999998</v>
      </c>
      <c r="C47" s="127">
        <f t="shared" ref="C47:F47" si="7">C46/$G$46</f>
        <v>0.25</v>
      </c>
      <c r="D47" s="127">
        <f t="shared" si="7"/>
        <v>2.5000000000000001E-2</v>
      </c>
      <c r="E47" s="127">
        <f t="shared" si="7"/>
        <v>0</v>
      </c>
      <c r="F47" s="127">
        <f t="shared" si="7"/>
        <v>0</v>
      </c>
      <c r="I47" s="128"/>
      <c r="J47" s="128"/>
    </row>
    <row r="48" spans="1:10" s="128" customFormat="1" x14ac:dyDescent="0.3">
      <c r="A48" s="172" t="s">
        <v>5964</v>
      </c>
      <c r="B48" s="172">
        <v>490</v>
      </c>
      <c r="C48" s="172">
        <v>438</v>
      </c>
      <c r="D48" s="172">
        <v>146</v>
      </c>
      <c r="E48" s="172">
        <v>29</v>
      </c>
      <c r="F48" s="172">
        <v>25</v>
      </c>
      <c r="G48" s="172">
        <f>J48-I48</f>
        <v>1128</v>
      </c>
      <c r="H48" s="172"/>
      <c r="I48" s="172">
        <v>49</v>
      </c>
      <c r="J48" s="172">
        <v>1177</v>
      </c>
    </row>
    <row r="51" spans="1:6" x14ac:dyDescent="0.3">
      <c r="A51" s="94" t="s">
        <v>6201</v>
      </c>
      <c r="B51" s="111" t="s">
        <v>6113</v>
      </c>
      <c r="C51" s="111" t="s">
        <v>6114</v>
      </c>
      <c r="D51" s="111" t="s">
        <v>6115</v>
      </c>
      <c r="E51" s="111" t="s">
        <v>6116</v>
      </c>
      <c r="F51" s="111" t="s">
        <v>134</v>
      </c>
    </row>
    <row r="52" spans="1:6" x14ac:dyDescent="0.3">
      <c r="A52" s="111" t="s">
        <v>5058</v>
      </c>
      <c r="B52" s="127">
        <v>0.38775510204081631</v>
      </c>
      <c r="C52" s="127">
        <v>0.42857142857142855</v>
      </c>
      <c r="D52" s="127">
        <v>0.12244897959183673</v>
      </c>
      <c r="E52" s="127">
        <v>2.0408163265306121E-2</v>
      </c>
      <c r="F52" s="127">
        <v>4.0816326530612242E-2</v>
      </c>
    </row>
    <row r="53" spans="1:6" x14ac:dyDescent="0.3">
      <c r="A53" s="111" t="s">
        <v>4981</v>
      </c>
      <c r="B53" s="127">
        <v>0.44736842105263158</v>
      </c>
      <c r="C53" s="127">
        <v>0.39473684210526316</v>
      </c>
      <c r="D53" s="127">
        <v>7.8947368421052627E-2</v>
      </c>
      <c r="E53" s="127">
        <v>5.2631578947368418E-2</v>
      </c>
      <c r="F53" s="127">
        <v>2.6315789473684209E-2</v>
      </c>
    </row>
    <row r="54" spans="1:6" x14ac:dyDescent="0.3">
      <c r="A54" s="111" t="s">
        <v>3439</v>
      </c>
      <c r="B54" s="127">
        <v>0.45686900958466453</v>
      </c>
      <c r="C54" s="127">
        <v>0.39936102236421728</v>
      </c>
      <c r="D54" s="127">
        <v>0.12460063897763578</v>
      </c>
      <c r="E54" s="127">
        <v>9.5846645367412137E-3</v>
      </c>
      <c r="F54" s="127">
        <v>9.5846645367412137E-3</v>
      </c>
    </row>
    <row r="55" spans="1:6" x14ac:dyDescent="0.3">
      <c r="A55" s="111" t="s">
        <v>1741</v>
      </c>
      <c r="B55" s="127">
        <v>0.38133333333333336</v>
      </c>
      <c r="C55" s="127">
        <v>0.41599999999999998</v>
      </c>
      <c r="D55" s="127">
        <v>0.152</v>
      </c>
      <c r="E55" s="127">
        <v>2.9333333333333333E-2</v>
      </c>
      <c r="F55" s="127">
        <v>2.1333333333333333E-2</v>
      </c>
    </row>
    <row r="56" spans="1:6" x14ac:dyDescent="0.3">
      <c r="A56" s="111" t="s">
        <v>127</v>
      </c>
      <c r="B56" s="127">
        <v>0.44408945686900958</v>
      </c>
      <c r="C56" s="127">
        <v>0.35463258785942492</v>
      </c>
      <c r="D56" s="127">
        <v>0.12779552715654952</v>
      </c>
      <c r="E56" s="127">
        <v>3.8338658146964855E-2</v>
      </c>
      <c r="F56" s="127">
        <v>3.5143769968051117E-2</v>
      </c>
    </row>
  </sheetData>
  <pageMargins left="0.7" right="0.7" top="0.75" bottom="0.75" header="0.3" footer="0.3"/>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F2536-85A8-487D-B5A1-436083C8BB98}">
  <dimension ref="A3:I56"/>
  <sheetViews>
    <sheetView topLeftCell="A50" workbookViewId="0">
      <selection activeCell="A51" sqref="A51"/>
    </sheetView>
  </sheetViews>
  <sheetFormatPr defaultRowHeight="14.4" x14ac:dyDescent="0.3"/>
  <cols>
    <col min="1" max="1" width="60.6640625" customWidth="1"/>
    <col min="2" max="3" width="10.6640625" customWidth="1"/>
    <col min="4" max="4" width="11.6640625" customWidth="1"/>
    <col min="5" max="9" width="10.6640625" customWidth="1"/>
  </cols>
  <sheetData>
    <row r="3" spans="1:7" ht="28.8" x14ac:dyDescent="0.3">
      <c r="A3" s="147" t="s">
        <v>6038</v>
      </c>
      <c r="B3" s="124" t="s">
        <v>5963</v>
      </c>
    </row>
    <row r="4" spans="1:7" ht="187.2" x14ac:dyDescent="0.3">
      <c r="A4" s="124" t="s">
        <v>5966</v>
      </c>
      <c r="B4" s="148" t="s">
        <v>6001</v>
      </c>
      <c r="C4" s="148" t="s">
        <v>6002</v>
      </c>
      <c r="D4" s="148" t="s">
        <v>6003</v>
      </c>
      <c r="E4" s="148" t="s">
        <v>6004</v>
      </c>
      <c r="F4" s="148" t="s">
        <v>5976</v>
      </c>
      <c r="G4" s="148" t="s">
        <v>5964</v>
      </c>
    </row>
    <row r="5" spans="1:7" x14ac:dyDescent="0.3">
      <c r="A5" s="125" t="s">
        <v>126</v>
      </c>
      <c r="B5">
        <v>80</v>
      </c>
      <c r="C5">
        <v>426</v>
      </c>
      <c r="D5">
        <v>538</v>
      </c>
      <c r="E5">
        <v>36</v>
      </c>
      <c r="F5">
        <v>42</v>
      </c>
      <c r="G5">
        <v>1122</v>
      </c>
    </row>
    <row r="6" spans="1:7" x14ac:dyDescent="0.3">
      <c r="A6" s="126" t="s">
        <v>5954</v>
      </c>
      <c r="B6">
        <v>17</v>
      </c>
      <c r="C6">
        <v>114</v>
      </c>
      <c r="D6">
        <v>168</v>
      </c>
      <c r="E6">
        <v>11</v>
      </c>
      <c r="F6">
        <v>12</v>
      </c>
      <c r="G6">
        <v>322</v>
      </c>
    </row>
    <row r="7" spans="1:7" x14ac:dyDescent="0.3">
      <c r="A7" s="126" t="s">
        <v>5955</v>
      </c>
      <c r="B7">
        <v>22</v>
      </c>
      <c r="C7">
        <v>123</v>
      </c>
      <c r="D7">
        <v>215</v>
      </c>
      <c r="E7">
        <v>13</v>
      </c>
      <c r="F7">
        <v>13</v>
      </c>
      <c r="G7">
        <v>386</v>
      </c>
    </row>
    <row r="8" spans="1:7" x14ac:dyDescent="0.3">
      <c r="A8" s="126" t="s">
        <v>5956</v>
      </c>
      <c r="B8">
        <v>35</v>
      </c>
      <c r="C8">
        <v>141</v>
      </c>
      <c r="D8">
        <v>127</v>
      </c>
      <c r="E8">
        <v>8</v>
      </c>
      <c r="F8">
        <v>11</v>
      </c>
      <c r="G8">
        <v>322</v>
      </c>
    </row>
    <row r="9" spans="1:7" x14ac:dyDescent="0.3">
      <c r="A9" s="126" t="s">
        <v>5957</v>
      </c>
      <c r="B9">
        <v>3</v>
      </c>
      <c r="C9">
        <v>24</v>
      </c>
      <c r="D9">
        <v>9</v>
      </c>
      <c r="E9">
        <v>2</v>
      </c>
      <c r="G9">
        <v>38</v>
      </c>
    </row>
    <row r="10" spans="1:7" x14ac:dyDescent="0.3">
      <c r="A10" s="126" t="s">
        <v>5958</v>
      </c>
      <c r="B10">
        <v>3</v>
      </c>
      <c r="C10">
        <v>24</v>
      </c>
      <c r="D10">
        <v>19</v>
      </c>
      <c r="E10">
        <v>2</v>
      </c>
      <c r="F10">
        <v>6</v>
      </c>
      <c r="G10">
        <v>54</v>
      </c>
    </row>
    <row r="11" spans="1:7" x14ac:dyDescent="0.3">
      <c r="A11" s="125" t="s">
        <v>106</v>
      </c>
      <c r="B11">
        <v>4</v>
      </c>
      <c r="C11">
        <v>29</v>
      </c>
      <c r="D11">
        <v>5</v>
      </c>
      <c r="E11">
        <v>1</v>
      </c>
      <c r="F11">
        <v>16</v>
      </c>
      <c r="G11">
        <v>55</v>
      </c>
    </row>
    <row r="12" spans="1:7" x14ac:dyDescent="0.3">
      <c r="A12" s="126" t="s">
        <v>5959</v>
      </c>
      <c r="B12">
        <v>2</v>
      </c>
      <c r="C12">
        <v>10</v>
      </c>
      <c r="D12">
        <v>2</v>
      </c>
      <c r="F12">
        <v>1</v>
      </c>
      <c r="G12">
        <v>15</v>
      </c>
    </row>
    <row r="13" spans="1:7" x14ac:dyDescent="0.3">
      <c r="A13" s="126" t="s">
        <v>5960</v>
      </c>
      <c r="C13">
        <v>1</v>
      </c>
      <c r="F13">
        <v>4</v>
      </c>
      <c r="G13">
        <v>5</v>
      </c>
    </row>
    <row r="14" spans="1:7" x14ac:dyDescent="0.3">
      <c r="A14" s="126" t="s">
        <v>5961</v>
      </c>
      <c r="B14">
        <v>1</v>
      </c>
      <c r="C14">
        <v>6</v>
      </c>
      <c r="E14">
        <v>1</v>
      </c>
      <c r="F14">
        <v>1</v>
      </c>
      <c r="G14">
        <v>9</v>
      </c>
    </row>
    <row r="15" spans="1:7" x14ac:dyDescent="0.3">
      <c r="A15" s="126" t="s">
        <v>5962</v>
      </c>
      <c r="C15">
        <v>1</v>
      </c>
      <c r="F15">
        <v>2</v>
      </c>
      <c r="G15">
        <v>3</v>
      </c>
    </row>
    <row r="16" spans="1:7" x14ac:dyDescent="0.3">
      <c r="A16" s="126" t="s">
        <v>5968</v>
      </c>
      <c r="C16">
        <v>4</v>
      </c>
      <c r="D16">
        <v>3</v>
      </c>
      <c r="F16">
        <v>5</v>
      </c>
      <c r="G16">
        <v>12</v>
      </c>
    </row>
    <row r="17" spans="1:9" x14ac:dyDescent="0.3">
      <c r="A17" s="126" t="s">
        <v>5969</v>
      </c>
      <c r="C17">
        <v>3</v>
      </c>
      <c r="G17">
        <v>3</v>
      </c>
    </row>
    <row r="18" spans="1:9" x14ac:dyDescent="0.3">
      <c r="A18" s="126" t="s">
        <v>5970</v>
      </c>
      <c r="B18">
        <v>1</v>
      </c>
      <c r="C18">
        <v>4</v>
      </c>
      <c r="F18">
        <v>3</v>
      </c>
      <c r="G18">
        <v>8</v>
      </c>
    </row>
    <row r="19" spans="1:9" x14ac:dyDescent="0.3">
      <c r="A19" s="125" t="s">
        <v>5964</v>
      </c>
      <c r="B19">
        <v>84</v>
      </c>
      <c r="C19">
        <v>455</v>
      </c>
      <c r="D19">
        <v>543</v>
      </c>
      <c r="E19">
        <v>37</v>
      </c>
      <c r="F19">
        <v>58</v>
      </c>
      <c r="G19">
        <v>1177</v>
      </c>
    </row>
    <row r="22" spans="1:9" x14ac:dyDescent="0.3">
      <c r="A22" t="s">
        <v>6038</v>
      </c>
      <c r="B22" t="s">
        <v>5963</v>
      </c>
    </row>
    <row r="23" spans="1:9" ht="77.25" customHeight="1" x14ac:dyDescent="0.3">
      <c r="A23" t="s">
        <v>5966</v>
      </c>
      <c r="B23" s="173" t="s">
        <v>6179</v>
      </c>
      <c r="C23" s="173" t="s">
        <v>6222</v>
      </c>
      <c r="D23" s="173" t="s">
        <v>6223</v>
      </c>
      <c r="E23" s="173" t="s">
        <v>6182</v>
      </c>
      <c r="F23" s="173" t="s">
        <v>6221</v>
      </c>
      <c r="H23" s="172" t="s">
        <v>5976</v>
      </c>
      <c r="I23" s="172" t="s">
        <v>5964</v>
      </c>
    </row>
    <row r="24" spans="1:9" x14ac:dyDescent="0.3">
      <c r="H24" s="172"/>
      <c r="I24" s="172"/>
    </row>
    <row r="25" spans="1:9" x14ac:dyDescent="0.3">
      <c r="A25" s="154" t="s">
        <v>5954</v>
      </c>
      <c r="B25" s="154">
        <v>17</v>
      </c>
      <c r="C25" s="154">
        <v>114</v>
      </c>
      <c r="D25" s="154">
        <v>168</v>
      </c>
      <c r="E25" s="154">
        <v>11</v>
      </c>
      <c r="F25" s="154">
        <f>I25-H25</f>
        <v>310</v>
      </c>
      <c r="H25" s="172">
        <v>12</v>
      </c>
      <c r="I25" s="172">
        <v>322</v>
      </c>
    </row>
    <row r="26" spans="1:9" x14ac:dyDescent="0.3">
      <c r="A26" s="154"/>
      <c r="B26" s="155">
        <f>B25/$F$25</f>
        <v>5.4838709677419356E-2</v>
      </c>
      <c r="C26" s="155">
        <f t="shared" ref="C26:E26" si="0">C25/$F$25</f>
        <v>0.36774193548387096</v>
      </c>
      <c r="D26" s="155">
        <f t="shared" si="0"/>
        <v>0.54193548387096779</v>
      </c>
      <c r="E26" s="155">
        <f t="shared" si="0"/>
        <v>3.5483870967741936E-2</v>
      </c>
      <c r="F26" s="154"/>
      <c r="H26" s="172"/>
      <c r="I26" s="172"/>
    </row>
    <row r="27" spans="1:9" x14ac:dyDescent="0.3">
      <c r="A27" t="s">
        <v>5955</v>
      </c>
      <c r="B27">
        <v>22</v>
      </c>
      <c r="C27">
        <v>123</v>
      </c>
      <c r="D27">
        <v>215</v>
      </c>
      <c r="E27">
        <v>13</v>
      </c>
      <c r="F27">
        <f>I27-H27</f>
        <v>373</v>
      </c>
      <c r="H27" s="172">
        <v>13</v>
      </c>
      <c r="I27" s="172">
        <v>386</v>
      </c>
    </row>
    <row r="28" spans="1:9" x14ac:dyDescent="0.3">
      <c r="B28" s="127">
        <f>B27/$F$27</f>
        <v>5.8981233243967826E-2</v>
      </c>
      <c r="C28" s="127">
        <f t="shared" ref="C28:E28" si="1">C27/$F$27</f>
        <v>0.32975871313672922</v>
      </c>
      <c r="D28" s="127">
        <f t="shared" si="1"/>
        <v>0.57640750670241292</v>
      </c>
      <c r="E28" s="127">
        <f t="shared" si="1"/>
        <v>3.4852546916890083E-2</v>
      </c>
      <c r="H28" s="172"/>
      <c r="I28" s="172"/>
    </row>
    <row r="29" spans="1:9" x14ac:dyDescent="0.3">
      <c r="A29" s="154" t="s">
        <v>5956</v>
      </c>
      <c r="B29" s="154">
        <v>35</v>
      </c>
      <c r="C29" s="154">
        <v>141</v>
      </c>
      <c r="D29" s="154">
        <v>127</v>
      </c>
      <c r="E29" s="154">
        <v>8</v>
      </c>
      <c r="F29" s="154">
        <f>I29-H29</f>
        <v>311</v>
      </c>
      <c r="H29" s="172">
        <v>11</v>
      </c>
      <c r="I29" s="172">
        <v>322</v>
      </c>
    </row>
    <row r="30" spans="1:9" x14ac:dyDescent="0.3">
      <c r="A30" s="154"/>
      <c r="B30" s="155">
        <f>B29/$F$29</f>
        <v>0.11254019292604502</v>
      </c>
      <c r="C30" s="155">
        <f t="shared" ref="C30:E30" si="2">C29/$F$29</f>
        <v>0.45337620578778137</v>
      </c>
      <c r="D30" s="155">
        <f t="shared" si="2"/>
        <v>0.40836012861736337</v>
      </c>
      <c r="E30" s="155">
        <f t="shared" si="2"/>
        <v>2.5723472668810289E-2</v>
      </c>
      <c r="F30" s="154"/>
      <c r="H30" s="172"/>
      <c r="I30" s="172"/>
    </row>
    <row r="31" spans="1:9" x14ac:dyDescent="0.3">
      <c r="A31" t="s">
        <v>5957</v>
      </c>
      <c r="B31">
        <v>3</v>
      </c>
      <c r="C31">
        <v>24</v>
      </c>
      <c r="D31">
        <v>9</v>
      </c>
      <c r="E31">
        <v>2</v>
      </c>
      <c r="F31">
        <f>I31-H31</f>
        <v>38</v>
      </c>
      <c r="H31" s="172"/>
      <c r="I31" s="172">
        <v>38</v>
      </c>
    </row>
    <row r="32" spans="1:9" x14ac:dyDescent="0.3">
      <c r="B32" s="127">
        <f>B31/$F$31</f>
        <v>7.8947368421052627E-2</v>
      </c>
      <c r="C32" s="127">
        <f t="shared" ref="C32:E32" si="3">C31/$F$31</f>
        <v>0.63157894736842102</v>
      </c>
      <c r="D32" s="127">
        <f t="shared" si="3"/>
        <v>0.23684210526315788</v>
      </c>
      <c r="E32" s="127">
        <f t="shared" si="3"/>
        <v>5.2631578947368418E-2</v>
      </c>
      <c r="H32" s="172"/>
      <c r="I32" s="172"/>
    </row>
    <row r="33" spans="1:9" x14ac:dyDescent="0.3">
      <c r="A33" s="154" t="s">
        <v>5958</v>
      </c>
      <c r="B33" s="154">
        <v>3</v>
      </c>
      <c r="C33" s="154">
        <v>24</v>
      </c>
      <c r="D33" s="154">
        <v>19</v>
      </c>
      <c r="E33" s="154">
        <v>2</v>
      </c>
      <c r="F33" s="154">
        <f>I33-H33</f>
        <v>48</v>
      </c>
      <c r="H33" s="172">
        <v>6</v>
      </c>
      <c r="I33" s="172">
        <v>54</v>
      </c>
    </row>
    <row r="34" spans="1:9" x14ac:dyDescent="0.3">
      <c r="A34" s="154"/>
      <c r="B34" s="155">
        <f>B33/$F$33</f>
        <v>6.25E-2</v>
      </c>
      <c r="C34" s="155">
        <f t="shared" ref="C34:E34" si="4">C33/$F$33</f>
        <v>0.5</v>
      </c>
      <c r="D34" s="155">
        <f t="shared" si="4"/>
        <v>0.39583333333333331</v>
      </c>
      <c r="E34" s="155">
        <f t="shared" si="4"/>
        <v>4.1666666666666664E-2</v>
      </c>
      <c r="F34" s="154"/>
      <c r="H34" s="172"/>
      <c r="I34" s="172"/>
    </row>
    <row r="35" spans="1:9" x14ac:dyDescent="0.3">
      <c r="A35" s="94" t="s">
        <v>126</v>
      </c>
      <c r="B35" s="94">
        <v>80</v>
      </c>
      <c r="C35" s="94">
        <v>426</v>
      </c>
      <c r="D35" s="94">
        <v>538</v>
      </c>
      <c r="E35" s="94">
        <v>36</v>
      </c>
      <c r="F35" s="94">
        <f>I35-H35</f>
        <v>1080</v>
      </c>
      <c r="H35" s="172">
        <v>42</v>
      </c>
      <c r="I35" s="172">
        <v>1122</v>
      </c>
    </row>
    <row r="36" spans="1:9" x14ac:dyDescent="0.3">
      <c r="A36" s="94"/>
      <c r="B36" s="129">
        <f>B35/$F$35</f>
        <v>7.407407407407407E-2</v>
      </c>
      <c r="C36" s="129">
        <f t="shared" ref="C36:E36" si="5">C35/$F$35</f>
        <v>0.39444444444444443</v>
      </c>
      <c r="D36" s="129">
        <f t="shared" si="5"/>
        <v>0.49814814814814817</v>
      </c>
      <c r="E36" s="129">
        <f t="shared" si="5"/>
        <v>3.3333333333333333E-2</v>
      </c>
      <c r="F36" s="94"/>
      <c r="H36" s="128"/>
      <c r="I36" s="128"/>
    </row>
    <row r="38" spans="1:9" x14ac:dyDescent="0.3">
      <c r="A38" t="s">
        <v>5959</v>
      </c>
      <c r="B38">
        <v>2</v>
      </c>
      <c r="C38">
        <v>10</v>
      </c>
      <c r="D38">
        <v>2</v>
      </c>
      <c r="F38">
        <f t="shared" ref="F38:F45" si="6">I38-H38</f>
        <v>14</v>
      </c>
      <c r="H38" s="172">
        <v>1</v>
      </c>
      <c r="I38" s="172">
        <v>15</v>
      </c>
    </row>
    <row r="39" spans="1:9" x14ac:dyDescent="0.3">
      <c r="A39" t="s">
        <v>5960</v>
      </c>
      <c r="C39">
        <v>1</v>
      </c>
      <c r="F39">
        <f t="shared" si="6"/>
        <v>1</v>
      </c>
      <c r="H39" s="172">
        <v>4</v>
      </c>
      <c r="I39" s="172">
        <v>5</v>
      </c>
    </row>
    <row r="40" spans="1:9" x14ac:dyDescent="0.3">
      <c r="A40" t="s">
        <v>5961</v>
      </c>
      <c r="B40">
        <v>1</v>
      </c>
      <c r="C40">
        <v>6</v>
      </c>
      <c r="E40">
        <v>1</v>
      </c>
      <c r="F40">
        <f t="shared" si="6"/>
        <v>8</v>
      </c>
      <c r="H40" s="172">
        <v>1</v>
      </c>
      <c r="I40" s="172">
        <v>9</v>
      </c>
    </row>
    <row r="41" spans="1:9" x14ac:dyDescent="0.3">
      <c r="A41" t="s">
        <v>5962</v>
      </c>
      <c r="C41">
        <v>1</v>
      </c>
      <c r="F41">
        <f t="shared" si="6"/>
        <v>1</v>
      </c>
      <c r="H41" s="172">
        <v>2</v>
      </c>
      <c r="I41" s="172">
        <v>3</v>
      </c>
    </row>
    <row r="42" spans="1:9" x14ac:dyDescent="0.3">
      <c r="A42" t="s">
        <v>5968</v>
      </c>
      <c r="C42">
        <v>4</v>
      </c>
      <c r="D42">
        <v>3</v>
      </c>
      <c r="F42">
        <f t="shared" si="6"/>
        <v>7</v>
      </c>
      <c r="H42" s="172">
        <v>5</v>
      </c>
      <c r="I42" s="172">
        <v>12</v>
      </c>
    </row>
    <row r="43" spans="1:9" x14ac:dyDescent="0.3">
      <c r="A43" t="s">
        <v>5969</v>
      </c>
      <c r="C43">
        <v>3</v>
      </c>
      <c r="F43">
        <f t="shared" si="6"/>
        <v>3</v>
      </c>
      <c r="H43" s="172"/>
      <c r="I43" s="172">
        <v>3</v>
      </c>
    </row>
    <row r="44" spans="1:9" x14ac:dyDescent="0.3">
      <c r="A44" t="s">
        <v>5970</v>
      </c>
      <c r="B44">
        <v>1</v>
      </c>
      <c r="C44">
        <v>4</v>
      </c>
      <c r="F44">
        <f t="shared" si="6"/>
        <v>5</v>
      </c>
      <c r="H44" s="172">
        <v>3</v>
      </c>
      <c r="I44" s="172">
        <v>8</v>
      </c>
    </row>
    <row r="45" spans="1:9" x14ac:dyDescent="0.3">
      <c r="A45" s="94" t="s">
        <v>106</v>
      </c>
      <c r="B45" s="94">
        <v>4</v>
      </c>
      <c r="C45" s="94">
        <v>29</v>
      </c>
      <c r="D45" s="94">
        <v>5</v>
      </c>
      <c r="E45" s="94">
        <v>1</v>
      </c>
      <c r="F45" s="94">
        <f t="shared" si="6"/>
        <v>39</v>
      </c>
      <c r="H45" s="172">
        <v>16</v>
      </c>
      <c r="I45" s="172">
        <v>55</v>
      </c>
    </row>
    <row r="46" spans="1:9" x14ac:dyDescent="0.3">
      <c r="A46" s="94"/>
      <c r="B46" s="129">
        <f>B45/$F$45</f>
        <v>0.10256410256410256</v>
      </c>
      <c r="C46" s="129">
        <f t="shared" ref="C46:E46" si="7">C45/$F$45</f>
        <v>0.74358974358974361</v>
      </c>
      <c r="D46" s="129">
        <f t="shared" si="7"/>
        <v>0.12820512820512819</v>
      </c>
      <c r="E46" s="129">
        <f t="shared" si="7"/>
        <v>2.564102564102564E-2</v>
      </c>
      <c r="F46" s="94"/>
      <c r="H46" s="128"/>
      <c r="I46" s="128"/>
    </row>
    <row r="47" spans="1:9" x14ac:dyDescent="0.3">
      <c r="A47" s="94"/>
      <c r="B47" s="129"/>
      <c r="C47" s="129"/>
      <c r="D47" s="129"/>
      <c r="E47" s="129"/>
      <c r="F47" s="94"/>
      <c r="H47" s="128"/>
      <c r="I47" s="128"/>
    </row>
    <row r="48" spans="1:9" s="128" customFormat="1" x14ac:dyDescent="0.3">
      <c r="A48" s="172" t="s">
        <v>5964</v>
      </c>
      <c r="B48" s="172">
        <v>84</v>
      </c>
      <c r="C48" s="172">
        <v>455</v>
      </c>
      <c r="D48" s="172">
        <v>543</v>
      </c>
      <c r="E48" s="172">
        <v>37</v>
      </c>
      <c r="F48" s="172">
        <f>I48-H48</f>
        <v>1119</v>
      </c>
      <c r="G48" s="172"/>
      <c r="H48" s="172">
        <v>58</v>
      </c>
      <c r="I48" s="172">
        <v>1177</v>
      </c>
    </row>
    <row r="51" spans="1:5" x14ac:dyDescent="0.3">
      <c r="A51" s="94" t="s">
        <v>6201</v>
      </c>
      <c r="B51" s="111" t="s">
        <v>6179</v>
      </c>
      <c r="C51" s="111" t="s">
        <v>6180</v>
      </c>
      <c r="D51" s="111" t="s">
        <v>6181</v>
      </c>
      <c r="E51" s="111" t="s">
        <v>6182</v>
      </c>
    </row>
    <row r="52" spans="1:5" x14ac:dyDescent="0.3">
      <c r="A52" s="111" t="s">
        <v>5058</v>
      </c>
      <c r="B52" s="127">
        <v>6.25E-2</v>
      </c>
      <c r="C52" s="127">
        <v>0.5</v>
      </c>
      <c r="D52" s="127">
        <v>0.39583333333333331</v>
      </c>
      <c r="E52" s="127">
        <v>4.1666666666666664E-2</v>
      </c>
    </row>
    <row r="53" spans="1:5" x14ac:dyDescent="0.3">
      <c r="A53" s="111" t="s">
        <v>4981</v>
      </c>
      <c r="B53" s="127">
        <v>7.8947368421052627E-2</v>
      </c>
      <c r="C53" s="127">
        <v>0.63157894736842102</v>
      </c>
      <c r="D53" s="127">
        <v>0.23684210526315788</v>
      </c>
      <c r="E53" s="127">
        <v>5.2631578947368418E-2</v>
      </c>
    </row>
    <row r="54" spans="1:5" x14ac:dyDescent="0.3">
      <c r="A54" s="111" t="s">
        <v>3439</v>
      </c>
      <c r="B54" s="127">
        <v>0.11254019292604502</v>
      </c>
      <c r="C54" s="127">
        <v>0.45337620578778137</v>
      </c>
      <c r="D54" s="127">
        <v>0.40836012861736337</v>
      </c>
      <c r="E54" s="127">
        <v>2.5723472668810289E-2</v>
      </c>
    </row>
    <row r="55" spans="1:5" x14ac:dyDescent="0.3">
      <c r="A55" s="111" t="s">
        <v>1741</v>
      </c>
      <c r="B55" s="127">
        <v>5.8981233243967826E-2</v>
      </c>
      <c r="C55" s="127">
        <v>0.32975871313672922</v>
      </c>
      <c r="D55" s="127">
        <v>0.57640750670241292</v>
      </c>
      <c r="E55" s="127">
        <v>3.4852546916890083E-2</v>
      </c>
    </row>
    <row r="56" spans="1:5" x14ac:dyDescent="0.3">
      <c r="A56" s="111" t="s">
        <v>127</v>
      </c>
      <c r="B56" s="127">
        <v>5.4838709677419356E-2</v>
      </c>
      <c r="C56" s="127">
        <v>0.36774193548387096</v>
      </c>
      <c r="D56" s="127">
        <v>0.54193548387096779</v>
      </c>
      <c r="E56" s="127">
        <v>3.5483870967741936E-2</v>
      </c>
    </row>
  </sheetData>
  <pageMargins left="0.7" right="0.7" top="0.75" bottom="0.75" header="0.3" footer="0.3"/>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DB80F-E171-48EF-888B-725381FB5A80}">
  <dimension ref="A3:K56"/>
  <sheetViews>
    <sheetView topLeftCell="A50" workbookViewId="0">
      <selection activeCell="A51" sqref="A51"/>
    </sheetView>
  </sheetViews>
  <sheetFormatPr defaultRowHeight="14.4" x14ac:dyDescent="0.3"/>
  <cols>
    <col min="1" max="1" width="60.6640625" customWidth="1"/>
    <col min="2" max="11" width="10.6640625" customWidth="1"/>
  </cols>
  <sheetData>
    <row r="3" spans="1:9" ht="28.8" x14ac:dyDescent="0.3">
      <c r="A3" s="147" t="s">
        <v>6039</v>
      </c>
      <c r="B3" s="124" t="s">
        <v>5963</v>
      </c>
    </row>
    <row r="4" spans="1:9" x14ac:dyDescent="0.3">
      <c r="A4" s="124" t="s">
        <v>5966</v>
      </c>
      <c r="B4" t="s">
        <v>5947</v>
      </c>
      <c r="C4" t="s">
        <v>5948</v>
      </c>
      <c r="D4" t="s">
        <v>5949</v>
      </c>
      <c r="E4" t="s">
        <v>5950</v>
      </c>
      <c r="F4" t="s">
        <v>5951</v>
      </c>
      <c r="G4" t="s">
        <v>5952</v>
      </c>
      <c r="H4" t="s">
        <v>5953</v>
      </c>
      <c r="I4" t="s">
        <v>5964</v>
      </c>
    </row>
    <row r="5" spans="1:9" x14ac:dyDescent="0.3">
      <c r="A5" s="125" t="s">
        <v>126</v>
      </c>
      <c r="B5">
        <v>495</v>
      </c>
      <c r="C5">
        <v>424</v>
      </c>
      <c r="D5">
        <v>74</v>
      </c>
      <c r="E5">
        <v>30</v>
      </c>
      <c r="F5">
        <v>11</v>
      </c>
      <c r="G5">
        <v>38</v>
      </c>
      <c r="H5">
        <v>50</v>
      </c>
      <c r="I5">
        <v>1122</v>
      </c>
    </row>
    <row r="6" spans="1:9" x14ac:dyDescent="0.3">
      <c r="A6" s="126" t="s">
        <v>5954</v>
      </c>
      <c r="B6">
        <v>107</v>
      </c>
      <c r="C6">
        <v>135</v>
      </c>
      <c r="D6">
        <v>30</v>
      </c>
      <c r="E6">
        <v>13</v>
      </c>
      <c r="F6">
        <v>5</v>
      </c>
      <c r="G6">
        <v>16</v>
      </c>
      <c r="H6">
        <v>16</v>
      </c>
      <c r="I6">
        <v>322</v>
      </c>
    </row>
    <row r="7" spans="1:9" x14ac:dyDescent="0.3">
      <c r="A7" s="126" t="s">
        <v>5955</v>
      </c>
      <c r="B7">
        <v>152</v>
      </c>
      <c r="C7">
        <v>155</v>
      </c>
      <c r="D7">
        <v>32</v>
      </c>
      <c r="E7">
        <v>13</v>
      </c>
      <c r="F7">
        <v>4</v>
      </c>
      <c r="G7">
        <v>15</v>
      </c>
      <c r="H7">
        <v>15</v>
      </c>
      <c r="I7">
        <v>386</v>
      </c>
    </row>
    <row r="8" spans="1:9" x14ac:dyDescent="0.3">
      <c r="A8" s="126" t="s">
        <v>5956</v>
      </c>
      <c r="B8">
        <v>184</v>
      </c>
      <c r="C8">
        <v>110</v>
      </c>
      <c r="D8">
        <v>9</v>
      </c>
      <c r="E8">
        <v>3</v>
      </c>
      <c r="F8">
        <v>1</v>
      </c>
      <c r="G8">
        <v>3</v>
      </c>
      <c r="H8">
        <v>12</v>
      </c>
      <c r="I8">
        <v>322</v>
      </c>
    </row>
    <row r="9" spans="1:9" x14ac:dyDescent="0.3">
      <c r="A9" s="126" t="s">
        <v>5957</v>
      </c>
      <c r="B9">
        <v>23</v>
      </c>
      <c r="C9">
        <v>12</v>
      </c>
      <c r="D9">
        <v>1</v>
      </c>
      <c r="G9">
        <v>2</v>
      </c>
      <c r="I9">
        <v>38</v>
      </c>
    </row>
    <row r="10" spans="1:9" x14ac:dyDescent="0.3">
      <c r="A10" s="126" t="s">
        <v>5958</v>
      </c>
      <c r="B10">
        <v>29</v>
      </c>
      <c r="C10">
        <v>12</v>
      </c>
      <c r="D10">
        <v>2</v>
      </c>
      <c r="E10">
        <v>1</v>
      </c>
      <c r="F10">
        <v>1</v>
      </c>
      <c r="G10">
        <v>2</v>
      </c>
      <c r="H10">
        <v>7</v>
      </c>
      <c r="I10">
        <v>54</v>
      </c>
    </row>
    <row r="11" spans="1:9" x14ac:dyDescent="0.3">
      <c r="A11" s="125" t="s">
        <v>106</v>
      </c>
      <c r="B11">
        <v>27</v>
      </c>
      <c r="C11">
        <v>7</v>
      </c>
      <c r="D11">
        <v>2</v>
      </c>
      <c r="E11">
        <v>1</v>
      </c>
      <c r="F11">
        <v>1</v>
      </c>
      <c r="H11">
        <v>17</v>
      </c>
      <c r="I11">
        <v>55</v>
      </c>
    </row>
    <row r="12" spans="1:9" x14ac:dyDescent="0.3">
      <c r="A12" s="126" t="s">
        <v>5959</v>
      </c>
      <c r="B12">
        <v>12</v>
      </c>
      <c r="C12">
        <v>2</v>
      </c>
      <c r="H12">
        <v>1</v>
      </c>
      <c r="I12">
        <v>15</v>
      </c>
    </row>
    <row r="13" spans="1:9" x14ac:dyDescent="0.3">
      <c r="A13" s="126" t="s">
        <v>5960</v>
      </c>
      <c r="B13">
        <v>1</v>
      </c>
      <c r="H13">
        <v>4</v>
      </c>
      <c r="I13">
        <v>5</v>
      </c>
    </row>
    <row r="14" spans="1:9" x14ac:dyDescent="0.3">
      <c r="A14" s="126" t="s">
        <v>5961</v>
      </c>
      <c r="B14">
        <v>4</v>
      </c>
      <c r="C14">
        <v>2</v>
      </c>
      <c r="E14">
        <v>1</v>
      </c>
      <c r="H14">
        <v>2</v>
      </c>
      <c r="I14">
        <v>9</v>
      </c>
    </row>
    <row r="15" spans="1:9" x14ac:dyDescent="0.3">
      <c r="A15" s="126" t="s">
        <v>5962</v>
      </c>
      <c r="B15">
        <v>1</v>
      </c>
      <c r="H15">
        <v>2</v>
      </c>
      <c r="I15">
        <v>3</v>
      </c>
    </row>
    <row r="16" spans="1:9" x14ac:dyDescent="0.3">
      <c r="A16" s="126" t="s">
        <v>5968</v>
      </c>
      <c r="B16">
        <v>3</v>
      </c>
      <c r="C16">
        <v>3</v>
      </c>
      <c r="F16">
        <v>1</v>
      </c>
      <c r="H16">
        <v>5</v>
      </c>
      <c r="I16">
        <v>12</v>
      </c>
    </row>
    <row r="17" spans="1:11" x14ac:dyDescent="0.3">
      <c r="A17" s="126" t="s">
        <v>5969</v>
      </c>
      <c r="B17">
        <v>2</v>
      </c>
      <c r="D17">
        <v>1</v>
      </c>
      <c r="I17">
        <v>3</v>
      </c>
    </row>
    <row r="18" spans="1:11" x14ac:dyDescent="0.3">
      <c r="A18" s="126" t="s">
        <v>5970</v>
      </c>
      <c r="B18">
        <v>4</v>
      </c>
      <c r="D18">
        <v>1</v>
      </c>
      <c r="H18">
        <v>3</v>
      </c>
      <c r="I18">
        <v>8</v>
      </c>
    </row>
    <row r="19" spans="1:11" x14ac:dyDescent="0.3">
      <c r="A19" s="125" t="s">
        <v>5964</v>
      </c>
      <c r="B19">
        <v>522</v>
      </c>
      <c r="C19">
        <v>431</v>
      </c>
      <c r="D19">
        <v>76</v>
      </c>
      <c r="E19">
        <v>31</v>
      </c>
      <c r="F19">
        <v>12</v>
      </c>
      <c r="G19">
        <v>38</v>
      </c>
      <c r="H19">
        <v>67</v>
      </c>
      <c r="I19">
        <v>1177</v>
      </c>
    </row>
    <row r="22" spans="1:11" x14ac:dyDescent="0.3">
      <c r="A22" t="s">
        <v>6039</v>
      </c>
    </row>
    <row r="23" spans="1:11" ht="28.8" x14ac:dyDescent="0.3">
      <c r="B23" s="148" t="s">
        <v>5947</v>
      </c>
      <c r="C23" s="148" t="s">
        <v>5948</v>
      </c>
      <c r="D23" s="148" t="s">
        <v>5949</v>
      </c>
      <c r="E23" s="148" t="s">
        <v>5950</v>
      </c>
      <c r="F23" s="148" t="s">
        <v>5951</v>
      </c>
      <c r="G23" s="148" t="s">
        <v>5952</v>
      </c>
      <c r="H23" s="173" t="s">
        <v>6202</v>
      </c>
      <c r="J23" s="172" t="s">
        <v>5953</v>
      </c>
      <c r="K23" s="172" t="s">
        <v>5964</v>
      </c>
    </row>
    <row r="24" spans="1:11" x14ac:dyDescent="0.3">
      <c r="J24" s="172"/>
      <c r="K24" s="172"/>
    </row>
    <row r="25" spans="1:11" x14ac:dyDescent="0.3">
      <c r="A25" s="154" t="s">
        <v>5954</v>
      </c>
      <c r="B25" s="154">
        <v>107</v>
      </c>
      <c r="C25" s="154">
        <v>135</v>
      </c>
      <c r="D25" s="154">
        <v>30</v>
      </c>
      <c r="E25" s="154">
        <v>13</v>
      </c>
      <c r="F25" s="154">
        <v>5</v>
      </c>
      <c r="G25" s="154">
        <v>16</v>
      </c>
      <c r="H25" s="154">
        <f>K25-J25</f>
        <v>306</v>
      </c>
      <c r="J25" s="172">
        <v>16</v>
      </c>
      <c r="K25" s="172">
        <v>322</v>
      </c>
    </row>
    <row r="26" spans="1:11" x14ac:dyDescent="0.3">
      <c r="A26" s="154"/>
      <c r="B26" s="155">
        <f>B25/$H$25</f>
        <v>0.34967320261437906</v>
      </c>
      <c r="C26" s="155">
        <f t="shared" ref="C26:G26" si="0">C25/$H$25</f>
        <v>0.44117647058823528</v>
      </c>
      <c r="D26" s="155">
        <f t="shared" si="0"/>
        <v>9.8039215686274508E-2</v>
      </c>
      <c r="E26" s="155">
        <f t="shared" si="0"/>
        <v>4.2483660130718956E-2</v>
      </c>
      <c r="F26" s="155">
        <f t="shared" si="0"/>
        <v>1.6339869281045753E-2</v>
      </c>
      <c r="G26" s="155">
        <f t="shared" si="0"/>
        <v>5.2287581699346407E-2</v>
      </c>
      <c r="H26" s="154"/>
      <c r="J26" s="172"/>
      <c r="K26" s="172"/>
    </row>
    <row r="27" spans="1:11" x14ac:dyDescent="0.3">
      <c r="A27" t="s">
        <v>5955</v>
      </c>
      <c r="B27">
        <v>152</v>
      </c>
      <c r="C27">
        <v>155</v>
      </c>
      <c r="D27">
        <v>32</v>
      </c>
      <c r="E27">
        <v>13</v>
      </c>
      <c r="F27">
        <v>4</v>
      </c>
      <c r="G27">
        <v>15</v>
      </c>
      <c r="H27">
        <f>K27-J27</f>
        <v>371</v>
      </c>
      <c r="J27" s="172">
        <v>15</v>
      </c>
      <c r="K27" s="172">
        <v>386</v>
      </c>
    </row>
    <row r="28" spans="1:11" x14ac:dyDescent="0.3">
      <c r="B28" s="127">
        <f>B27/$H$27</f>
        <v>0.40970350404312667</v>
      </c>
      <c r="C28" s="127">
        <f t="shared" ref="C28:G28" si="1">C27/$H$27</f>
        <v>0.41778975741239893</v>
      </c>
      <c r="D28" s="127">
        <f t="shared" si="1"/>
        <v>8.6253369272237201E-2</v>
      </c>
      <c r="E28" s="127">
        <f t="shared" si="1"/>
        <v>3.5040431266846361E-2</v>
      </c>
      <c r="F28" s="127">
        <f t="shared" si="1"/>
        <v>1.078167115902965E-2</v>
      </c>
      <c r="G28" s="127">
        <f t="shared" si="1"/>
        <v>4.0431266846361183E-2</v>
      </c>
      <c r="J28" s="172"/>
      <c r="K28" s="172"/>
    </row>
    <row r="29" spans="1:11" x14ac:dyDescent="0.3">
      <c r="A29" s="154" t="s">
        <v>5956</v>
      </c>
      <c r="B29" s="154">
        <v>184</v>
      </c>
      <c r="C29" s="154">
        <v>110</v>
      </c>
      <c r="D29" s="154">
        <v>9</v>
      </c>
      <c r="E29" s="154">
        <v>3</v>
      </c>
      <c r="F29" s="154">
        <v>1</v>
      </c>
      <c r="G29" s="154">
        <v>3</v>
      </c>
      <c r="H29" s="154">
        <f>K29-J29</f>
        <v>310</v>
      </c>
      <c r="J29" s="172">
        <v>12</v>
      </c>
      <c r="K29" s="172">
        <v>322</v>
      </c>
    </row>
    <row r="30" spans="1:11" x14ac:dyDescent="0.3">
      <c r="A30" s="154"/>
      <c r="B30" s="155">
        <f>B29/$H$29</f>
        <v>0.59354838709677415</v>
      </c>
      <c r="C30" s="155">
        <f t="shared" ref="C30:G30" si="2">C29/$H$29</f>
        <v>0.35483870967741937</v>
      </c>
      <c r="D30" s="155">
        <f t="shared" si="2"/>
        <v>2.903225806451613E-2</v>
      </c>
      <c r="E30" s="155">
        <f t="shared" si="2"/>
        <v>9.6774193548387101E-3</v>
      </c>
      <c r="F30" s="155">
        <f t="shared" si="2"/>
        <v>3.2258064516129032E-3</v>
      </c>
      <c r="G30" s="155">
        <f t="shared" si="2"/>
        <v>9.6774193548387101E-3</v>
      </c>
      <c r="H30" s="154"/>
      <c r="J30" s="172"/>
      <c r="K30" s="172"/>
    </row>
    <row r="31" spans="1:11" x14ac:dyDescent="0.3">
      <c r="A31" t="s">
        <v>5957</v>
      </c>
      <c r="B31">
        <v>23</v>
      </c>
      <c r="C31">
        <v>12</v>
      </c>
      <c r="D31">
        <v>1</v>
      </c>
      <c r="G31">
        <v>2</v>
      </c>
      <c r="H31">
        <f>K31-J31</f>
        <v>38</v>
      </c>
      <c r="J31" s="172"/>
      <c r="K31" s="172">
        <v>38</v>
      </c>
    </row>
    <row r="32" spans="1:11" x14ac:dyDescent="0.3">
      <c r="B32" s="127">
        <f>B31/$H$31</f>
        <v>0.60526315789473684</v>
      </c>
      <c r="C32" s="127">
        <f t="shared" ref="C32:G32" si="3">C31/$H$31</f>
        <v>0.31578947368421051</v>
      </c>
      <c r="D32" s="127">
        <f t="shared" si="3"/>
        <v>2.6315789473684209E-2</v>
      </c>
      <c r="E32" s="127">
        <f t="shared" si="3"/>
        <v>0</v>
      </c>
      <c r="F32" s="127">
        <f t="shared" si="3"/>
        <v>0</v>
      </c>
      <c r="G32" s="127">
        <f t="shared" si="3"/>
        <v>5.2631578947368418E-2</v>
      </c>
      <c r="J32" s="172"/>
      <c r="K32" s="172"/>
    </row>
    <row r="33" spans="1:11" x14ac:dyDescent="0.3">
      <c r="A33" s="154" t="s">
        <v>5958</v>
      </c>
      <c r="B33" s="154">
        <v>29</v>
      </c>
      <c r="C33" s="154">
        <v>12</v>
      </c>
      <c r="D33" s="154">
        <v>2</v>
      </c>
      <c r="E33" s="154">
        <v>1</v>
      </c>
      <c r="F33" s="154">
        <v>1</v>
      </c>
      <c r="G33" s="154">
        <v>2</v>
      </c>
      <c r="H33" s="154">
        <f>K33-J33</f>
        <v>47</v>
      </c>
      <c r="J33" s="172">
        <v>7</v>
      </c>
      <c r="K33" s="172">
        <v>54</v>
      </c>
    </row>
    <row r="34" spans="1:11" x14ac:dyDescent="0.3">
      <c r="A34" s="154"/>
      <c r="B34" s="155">
        <f>B33/$H$33</f>
        <v>0.61702127659574468</v>
      </c>
      <c r="C34" s="155">
        <f t="shared" ref="C34:G34" si="4">C33/$H$33</f>
        <v>0.25531914893617019</v>
      </c>
      <c r="D34" s="155">
        <f t="shared" si="4"/>
        <v>4.2553191489361701E-2</v>
      </c>
      <c r="E34" s="155">
        <f t="shared" si="4"/>
        <v>2.1276595744680851E-2</v>
      </c>
      <c r="F34" s="155">
        <f t="shared" si="4"/>
        <v>2.1276595744680851E-2</v>
      </c>
      <c r="G34" s="155">
        <f t="shared" si="4"/>
        <v>4.2553191489361701E-2</v>
      </c>
      <c r="H34" s="154"/>
      <c r="J34" s="172"/>
      <c r="K34" s="172"/>
    </row>
    <row r="35" spans="1:11" x14ac:dyDescent="0.3">
      <c r="A35" s="94" t="s">
        <v>126</v>
      </c>
      <c r="B35" s="94">
        <v>495</v>
      </c>
      <c r="C35" s="94">
        <v>424</v>
      </c>
      <c r="D35" s="94">
        <v>74</v>
      </c>
      <c r="E35" s="94">
        <v>30</v>
      </c>
      <c r="F35" s="94">
        <v>11</v>
      </c>
      <c r="G35" s="94">
        <v>38</v>
      </c>
      <c r="H35" s="94">
        <f>K35-J35</f>
        <v>1072</v>
      </c>
      <c r="J35" s="172">
        <v>50</v>
      </c>
      <c r="K35" s="172">
        <v>1122</v>
      </c>
    </row>
    <row r="36" spans="1:11" x14ac:dyDescent="0.3">
      <c r="A36" s="94"/>
      <c r="B36" s="129">
        <f>B35/$H$35</f>
        <v>0.46175373134328357</v>
      </c>
      <c r="C36" s="129">
        <f t="shared" ref="C36:G36" si="5">C35/$H$35</f>
        <v>0.39552238805970147</v>
      </c>
      <c r="D36" s="129">
        <f t="shared" si="5"/>
        <v>6.9029850746268662E-2</v>
      </c>
      <c r="E36" s="129">
        <f t="shared" si="5"/>
        <v>2.7985074626865673E-2</v>
      </c>
      <c r="F36" s="129">
        <f t="shared" si="5"/>
        <v>1.0261194029850746E-2</v>
      </c>
      <c r="G36" s="129">
        <f t="shared" si="5"/>
        <v>3.5447761194029849E-2</v>
      </c>
      <c r="H36" s="94"/>
      <c r="J36" s="128"/>
      <c r="K36" s="128"/>
    </row>
    <row r="38" spans="1:11" x14ac:dyDescent="0.3">
      <c r="A38" t="s">
        <v>5959</v>
      </c>
      <c r="B38">
        <v>12</v>
      </c>
      <c r="C38">
        <v>2</v>
      </c>
      <c r="H38">
        <f t="shared" ref="H38:H45" si="6">K38-J38</f>
        <v>14</v>
      </c>
      <c r="J38" s="172">
        <v>1</v>
      </c>
      <c r="K38" s="172">
        <v>15</v>
      </c>
    </row>
    <row r="39" spans="1:11" x14ac:dyDescent="0.3">
      <c r="A39" t="s">
        <v>5960</v>
      </c>
      <c r="B39">
        <v>1</v>
      </c>
      <c r="H39">
        <f t="shared" si="6"/>
        <v>1</v>
      </c>
      <c r="J39" s="172">
        <v>4</v>
      </c>
      <c r="K39" s="172">
        <v>5</v>
      </c>
    </row>
    <row r="40" spans="1:11" x14ac:dyDescent="0.3">
      <c r="A40" t="s">
        <v>5961</v>
      </c>
      <c r="B40">
        <v>4</v>
      </c>
      <c r="C40">
        <v>2</v>
      </c>
      <c r="E40">
        <v>1</v>
      </c>
      <c r="H40">
        <f t="shared" si="6"/>
        <v>7</v>
      </c>
      <c r="J40" s="172">
        <v>2</v>
      </c>
      <c r="K40" s="172">
        <v>9</v>
      </c>
    </row>
    <row r="41" spans="1:11" x14ac:dyDescent="0.3">
      <c r="A41" t="s">
        <v>5962</v>
      </c>
      <c r="B41">
        <v>1</v>
      </c>
      <c r="H41">
        <f t="shared" si="6"/>
        <v>1</v>
      </c>
      <c r="J41" s="172">
        <v>2</v>
      </c>
      <c r="K41" s="172">
        <v>3</v>
      </c>
    </row>
    <row r="42" spans="1:11" x14ac:dyDescent="0.3">
      <c r="A42" t="s">
        <v>5968</v>
      </c>
      <c r="B42">
        <v>3</v>
      </c>
      <c r="C42">
        <v>3</v>
      </c>
      <c r="F42">
        <v>1</v>
      </c>
      <c r="H42">
        <f t="shared" si="6"/>
        <v>7</v>
      </c>
      <c r="J42" s="172">
        <v>5</v>
      </c>
      <c r="K42" s="172">
        <v>12</v>
      </c>
    </row>
    <row r="43" spans="1:11" x14ac:dyDescent="0.3">
      <c r="A43" t="s">
        <v>5969</v>
      </c>
      <c r="B43">
        <v>2</v>
      </c>
      <c r="D43">
        <v>1</v>
      </c>
      <c r="H43">
        <f t="shared" si="6"/>
        <v>3</v>
      </c>
      <c r="J43" s="172"/>
      <c r="K43" s="172">
        <v>3</v>
      </c>
    </row>
    <row r="44" spans="1:11" x14ac:dyDescent="0.3">
      <c r="A44" t="s">
        <v>5970</v>
      </c>
      <c r="B44">
        <v>4</v>
      </c>
      <c r="D44">
        <v>1</v>
      </c>
      <c r="H44">
        <f t="shared" si="6"/>
        <v>5</v>
      </c>
      <c r="J44" s="172">
        <v>3</v>
      </c>
      <c r="K44" s="172">
        <v>8</v>
      </c>
    </row>
    <row r="45" spans="1:11" x14ac:dyDescent="0.3">
      <c r="A45" s="94" t="s">
        <v>106</v>
      </c>
      <c r="B45" s="94">
        <v>27</v>
      </c>
      <c r="C45" s="94">
        <v>7</v>
      </c>
      <c r="D45" s="94">
        <v>2</v>
      </c>
      <c r="E45" s="94">
        <v>1</v>
      </c>
      <c r="F45" s="94">
        <v>1</v>
      </c>
      <c r="G45" s="94"/>
      <c r="H45" s="94">
        <f t="shared" si="6"/>
        <v>38</v>
      </c>
      <c r="J45" s="172">
        <v>17</v>
      </c>
      <c r="K45" s="172">
        <v>55</v>
      </c>
    </row>
    <row r="46" spans="1:11" x14ac:dyDescent="0.3">
      <c r="A46" s="94"/>
      <c r="B46" s="129">
        <f>B45/$H$45</f>
        <v>0.71052631578947367</v>
      </c>
      <c r="C46" s="129">
        <f t="shared" ref="C46:G46" si="7">C45/$H$45</f>
        <v>0.18421052631578946</v>
      </c>
      <c r="D46" s="129">
        <f t="shared" si="7"/>
        <v>5.2631578947368418E-2</v>
      </c>
      <c r="E46" s="129">
        <f t="shared" si="7"/>
        <v>2.6315789473684209E-2</v>
      </c>
      <c r="F46" s="129">
        <f t="shared" si="7"/>
        <v>2.6315789473684209E-2</v>
      </c>
      <c r="G46" s="129">
        <f t="shared" si="7"/>
        <v>0</v>
      </c>
      <c r="H46" s="94"/>
      <c r="J46" s="128"/>
      <c r="K46" s="128"/>
    </row>
    <row r="47" spans="1:11" x14ac:dyDescent="0.3">
      <c r="A47" s="94"/>
      <c r="B47" s="129"/>
      <c r="C47" s="129"/>
      <c r="D47" s="129"/>
      <c r="E47" s="129"/>
      <c r="F47" s="129"/>
      <c r="G47" s="129"/>
      <c r="H47" s="94"/>
      <c r="J47" s="128"/>
      <c r="K47" s="128"/>
    </row>
    <row r="48" spans="1:11" x14ac:dyDescent="0.3">
      <c r="A48" s="172" t="s">
        <v>5964</v>
      </c>
      <c r="B48" s="172">
        <v>522</v>
      </c>
      <c r="C48" s="172">
        <v>431</v>
      </c>
      <c r="D48" s="172">
        <v>76</v>
      </c>
      <c r="E48" s="172">
        <v>31</v>
      </c>
      <c r="F48" s="172">
        <v>12</v>
      </c>
      <c r="G48" s="172">
        <v>38</v>
      </c>
      <c r="H48" s="172">
        <f>K48-J48</f>
        <v>1110</v>
      </c>
      <c r="I48" s="172"/>
      <c r="J48" s="172">
        <v>67</v>
      </c>
      <c r="K48" s="172">
        <v>1177</v>
      </c>
    </row>
    <row r="51" spans="1:7" x14ac:dyDescent="0.3">
      <c r="A51" s="94" t="s">
        <v>6201</v>
      </c>
      <c r="B51" s="111" t="s">
        <v>6090</v>
      </c>
      <c r="C51" s="111" t="s">
        <v>6091</v>
      </c>
      <c r="D51" s="111" t="s">
        <v>6092</v>
      </c>
      <c r="E51" s="111" t="s">
        <v>6093</v>
      </c>
      <c r="F51" s="111" t="s">
        <v>6094</v>
      </c>
      <c r="G51" s="111" t="s">
        <v>134</v>
      </c>
    </row>
    <row r="52" spans="1:7" x14ac:dyDescent="0.3">
      <c r="A52" s="111" t="s">
        <v>5058</v>
      </c>
      <c r="B52" s="127">
        <v>0.61702127659574468</v>
      </c>
      <c r="C52" s="127">
        <v>0.25531914893617019</v>
      </c>
      <c r="D52" s="127">
        <v>4.2553191489361701E-2</v>
      </c>
      <c r="E52" s="127">
        <v>2.1276595744680851E-2</v>
      </c>
      <c r="F52" s="127">
        <v>2.1276595744680851E-2</v>
      </c>
      <c r="G52" s="127">
        <v>4.2553191489361701E-2</v>
      </c>
    </row>
    <row r="53" spans="1:7" x14ac:dyDescent="0.3">
      <c r="A53" s="111" t="s">
        <v>4981</v>
      </c>
      <c r="B53" s="127">
        <v>0.60526315789473684</v>
      </c>
      <c r="C53" s="127">
        <v>0.31578947368421051</v>
      </c>
      <c r="D53" s="127">
        <v>2.6315789473684209E-2</v>
      </c>
      <c r="E53" s="127">
        <v>0</v>
      </c>
      <c r="F53" s="127">
        <v>0</v>
      </c>
      <c r="G53" s="127">
        <v>5.2631578947368418E-2</v>
      </c>
    </row>
    <row r="54" spans="1:7" x14ac:dyDescent="0.3">
      <c r="A54" s="111" t="s">
        <v>3439</v>
      </c>
      <c r="B54" s="127">
        <v>0.59354838709677415</v>
      </c>
      <c r="C54" s="127">
        <v>0.35483870967741937</v>
      </c>
      <c r="D54" s="127">
        <v>2.903225806451613E-2</v>
      </c>
      <c r="E54" s="127">
        <v>9.6774193548387101E-3</v>
      </c>
      <c r="F54" s="127">
        <v>3.2258064516129032E-3</v>
      </c>
      <c r="G54" s="127">
        <v>9.6774193548387101E-3</v>
      </c>
    </row>
    <row r="55" spans="1:7" x14ac:dyDescent="0.3">
      <c r="A55" s="111" t="s">
        <v>1741</v>
      </c>
      <c r="B55" s="127">
        <v>0.40970350404312667</v>
      </c>
      <c r="C55" s="127">
        <v>0.41778975741239893</v>
      </c>
      <c r="D55" s="127">
        <v>8.6253369272237201E-2</v>
      </c>
      <c r="E55" s="127">
        <v>3.5040431266846361E-2</v>
      </c>
      <c r="F55" s="127">
        <v>1.078167115902965E-2</v>
      </c>
      <c r="G55" s="127">
        <v>4.0431266846361183E-2</v>
      </c>
    </row>
    <row r="56" spans="1:7" x14ac:dyDescent="0.3">
      <c r="A56" s="111" t="s">
        <v>127</v>
      </c>
      <c r="B56" s="127">
        <v>0.34967320261437906</v>
      </c>
      <c r="C56" s="127">
        <v>0.44117647058823528</v>
      </c>
      <c r="D56" s="127">
        <v>9.8039215686274508E-2</v>
      </c>
      <c r="E56" s="127">
        <v>4.2483660130718956E-2</v>
      </c>
      <c r="F56" s="127">
        <v>1.6339869281045753E-2</v>
      </c>
      <c r="G56" s="127">
        <v>5.2287581699346407E-2</v>
      </c>
    </row>
  </sheetData>
  <pageMargins left="0.7" right="0.7" top="0.75" bottom="0.75" header="0.3" footer="0.3"/>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001E4-C71D-4B69-A36B-E2E50B3A92C0}">
  <dimension ref="A3:K56"/>
  <sheetViews>
    <sheetView topLeftCell="A50" workbookViewId="0">
      <selection activeCell="F64" sqref="F64"/>
    </sheetView>
  </sheetViews>
  <sheetFormatPr defaultRowHeight="14.4" x14ac:dyDescent="0.3"/>
  <cols>
    <col min="1" max="1" width="60.6640625" customWidth="1"/>
    <col min="2" max="11" width="10.6640625" customWidth="1"/>
  </cols>
  <sheetData>
    <row r="3" spans="1:9" ht="28.8" x14ac:dyDescent="0.3">
      <c r="A3" s="147" t="s">
        <v>6244</v>
      </c>
      <c r="B3" s="124" t="s">
        <v>5963</v>
      </c>
    </row>
    <row r="4" spans="1:9" x14ac:dyDescent="0.3">
      <c r="A4" s="124" t="s">
        <v>5966</v>
      </c>
      <c r="B4" t="s">
        <v>5947</v>
      </c>
      <c r="C4" t="s">
        <v>5948</v>
      </c>
      <c r="D4" t="s">
        <v>5949</v>
      </c>
      <c r="E4" t="s">
        <v>5950</v>
      </c>
      <c r="F4" t="s">
        <v>5951</v>
      </c>
      <c r="G4" t="s">
        <v>5952</v>
      </c>
      <c r="H4" t="s">
        <v>5953</v>
      </c>
      <c r="I4" t="s">
        <v>5964</v>
      </c>
    </row>
    <row r="5" spans="1:9" x14ac:dyDescent="0.3">
      <c r="A5" s="125" t="s">
        <v>126</v>
      </c>
      <c r="B5">
        <v>242</v>
      </c>
      <c r="C5">
        <v>402</v>
      </c>
      <c r="D5">
        <v>161</v>
      </c>
      <c r="E5">
        <v>114</v>
      </c>
      <c r="F5">
        <v>78</v>
      </c>
      <c r="G5">
        <v>72</v>
      </c>
      <c r="H5">
        <v>53</v>
      </c>
      <c r="I5">
        <v>1122</v>
      </c>
    </row>
    <row r="6" spans="1:9" x14ac:dyDescent="0.3">
      <c r="A6" s="126" t="s">
        <v>5954</v>
      </c>
      <c r="B6">
        <v>74</v>
      </c>
      <c r="C6">
        <v>132</v>
      </c>
      <c r="D6">
        <v>45</v>
      </c>
      <c r="E6">
        <v>26</v>
      </c>
      <c r="F6">
        <v>9</v>
      </c>
      <c r="G6">
        <v>21</v>
      </c>
      <c r="H6">
        <v>15</v>
      </c>
      <c r="I6">
        <v>322</v>
      </c>
    </row>
    <row r="7" spans="1:9" x14ac:dyDescent="0.3">
      <c r="A7" s="126" t="s">
        <v>5955</v>
      </c>
      <c r="B7">
        <v>79</v>
      </c>
      <c r="C7">
        <v>146</v>
      </c>
      <c r="D7">
        <v>57</v>
      </c>
      <c r="E7">
        <v>35</v>
      </c>
      <c r="F7">
        <v>20</v>
      </c>
      <c r="G7">
        <v>32</v>
      </c>
      <c r="H7">
        <v>17</v>
      </c>
      <c r="I7">
        <v>386</v>
      </c>
    </row>
    <row r="8" spans="1:9" x14ac:dyDescent="0.3">
      <c r="A8" s="126" t="s">
        <v>5956</v>
      </c>
      <c r="B8">
        <v>72</v>
      </c>
      <c r="C8">
        <v>102</v>
      </c>
      <c r="D8">
        <v>46</v>
      </c>
      <c r="E8">
        <v>39</v>
      </c>
      <c r="F8">
        <v>35</v>
      </c>
      <c r="G8">
        <v>15</v>
      </c>
      <c r="H8">
        <v>13</v>
      </c>
      <c r="I8">
        <v>322</v>
      </c>
    </row>
    <row r="9" spans="1:9" x14ac:dyDescent="0.3">
      <c r="A9" s="126" t="s">
        <v>5957</v>
      </c>
      <c r="B9">
        <v>10</v>
      </c>
      <c r="C9">
        <v>7</v>
      </c>
      <c r="D9">
        <v>6</v>
      </c>
      <c r="E9">
        <v>11</v>
      </c>
      <c r="F9">
        <v>2</v>
      </c>
      <c r="G9">
        <v>2</v>
      </c>
      <c r="I9">
        <v>38</v>
      </c>
    </row>
    <row r="10" spans="1:9" x14ac:dyDescent="0.3">
      <c r="A10" s="126" t="s">
        <v>5958</v>
      </c>
      <c r="B10">
        <v>7</v>
      </c>
      <c r="C10">
        <v>15</v>
      </c>
      <c r="D10">
        <v>7</v>
      </c>
      <c r="E10">
        <v>3</v>
      </c>
      <c r="F10">
        <v>12</v>
      </c>
      <c r="G10">
        <v>2</v>
      </c>
      <c r="H10">
        <v>8</v>
      </c>
      <c r="I10">
        <v>54</v>
      </c>
    </row>
    <row r="11" spans="1:9" x14ac:dyDescent="0.3">
      <c r="A11" s="125" t="s">
        <v>106</v>
      </c>
      <c r="B11">
        <v>3</v>
      </c>
      <c r="C11">
        <v>12</v>
      </c>
      <c r="D11">
        <v>7</v>
      </c>
      <c r="E11">
        <v>6</v>
      </c>
      <c r="F11">
        <v>9</v>
      </c>
      <c r="G11">
        <v>1</v>
      </c>
      <c r="H11">
        <v>17</v>
      </c>
      <c r="I11">
        <v>55</v>
      </c>
    </row>
    <row r="12" spans="1:9" x14ac:dyDescent="0.3">
      <c r="A12" s="126" t="s">
        <v>5959</v>
      </c>
      <c r="B12">
        <v>2</v>
      </c>
      <c r="C12">
        <v>6</v>
      </c>
      <c r="D12">
        <v>2</v>
      </c>
      <c r="E12">
        <v>2</v>
      </c>
      <c r="F12">
        <v>1</v>
      </c>
      <c r="G12">
        <v>1</v>
      </c>
      <c r="H12">
        <v>1</v>
      </c>
      <c r="I12">
        <v>15</v>
      </c>
    </row>
    <row r="13" spans="1:9" x14ac:dyDescent="0.3">
      <c r="A13" s="126" t="s">
        <v>5960</v>
      </c>
      <c r="C13">
        <v>1</v>
      </c>
      <c r="H13">
        <v>4</v>
      </c>
      <c r="I13">
        <v>5</v>
      </c>
    </row>
    <row r="14" spans="1:9" x14ac:dyDescent="0.3">
      <c r="A14" s="126" t="s">
        <v>5961</v>
      </c>
      <c r="C14">
        <v>1</v>
      </c>
      <c r="D14">
        <v>1</v>
      </c>
      <c r="E14">
        <v>2</v>
      </c>
      <c r="F14">
        <v>3</v>
      </c>
      <c r="H14">
        <v>2</v>
      </c>
      <c r="I14">
        <v>9</v>
      </c>
    </row>
    <row r="15" spans="1:9" x14ac:dyDescent="0.3">
      <c r="A15" s="126" t="s">
        <v>5962</v>
      </c>
      <c r="E15">
        <v>1</v>
      </c>
      <c r="H15">
        <v>2</v>
      </c>
      <c r="I15">
        <v>3</v>
      </c>
    </row>
    <row r="16" spans="1:9" x14ac:dyDescent="0.3">
      <c r="A16" s="126" t="s">
        <v>5968</v>
      </c>
      <c r="B16">
        <v>1</v>
      </c>
      <c r="C16">
        <v>4</v>
      </c>
      <c r="D16">
        <v>1</v>
      </c>
      <c r="F16">
        <v>1</v>
      </c>
      <c r="H16">
        <v>5</v>
      </c>
      <c r="I16">
        <v>12</v>
      </c>
    </row>
    <row r="17" spans="1:11" x14ac:dyDescent="0.3">
      <c r="A17" s="126" t="s">
        <v>5969</v>
      </c>
      <c r="D17">
        <v>2</v>
      </c>
      <c r="E17">
        <v>1</v>
      </c>
      <c r="I17">
        <v>3</v>
      </c>
    </row>
    <row r="18" spans="1:11" x14ac:dyDescent="0.3">
      <c r="A18" s="126" t="s">
        <v>5970</v>
      </c>
      <c r="D18">
        <v>1</v>
      </c>
      <c r="F18">
        <v>4</v>
      </c>
      <c r="H18">
        <v>3</v>
      </c>
      <c r="I18">
        <v>8</v>
      </c>
    </row>
    <row r="19" spans="1:11" x14ac:dyDescent="0.3">
      <c r="A19" s="125" t="s">
        <v>5964</v>
      </c>
      <c r="B19">
        <v>245</v>
      </c>
      <c r="C19">
        <v>414</v>
      </c>
      <c r="D19">
        <v>168</v>
      </c>
      <c r="E19">
        <v>120</v>
      </c>
      <c r="F19">
        <v>87</v>
      </c>
      <c r="G19">
        <v>73</v>
      </c>
      <c r="H19">
        <v>70</v>
      </c>
      <c r="I19">
        <v>1177</v>
      </c>
    </row>
    <row r="22" spans="1:11" x14ac:dyDescent="0.3">
      <c r="A22" s="111" t="s">
        <v>6243</v>
      </c>
    </row>
    <row r="23" spans="1:11" ht="28.8" x14ac:dyDescent="0.3">
      <c r="A23" t="s">
        <v>5966</v>
      </c>
      <c r="B23" s="148" t="s">
        <v>5947</v>
      </c>
      <c r="C23" s="148" t="s">
        <v>5948</v>
      </c>
      <c r="D23" s="148" t="s">
        <v>5949</v>
      </c>
      <c r="E23" s="148" t="s">
        <v>5950</v>
      </c>
      <c r="F23" s="148" t="s">
        <v>5951</v>
      </c>
      <c r="G23" s="148" t="s">
        <v>5952</v>
      </c>
      <c r="H23" s="173" t="s">
        <v>6202</v>
      </c>
      <c r="J23" s="172" t="s">
        <v>5953</v>
      </c>
      <c r="K23" s="172" t="s">
        <v>5964</v>
      </c>
    </row>
    <row r="24" spans="1:11" x14ac:dyDescent="0.3">
      <c r="J24" s="172"/>
      <c r="K24" s="172"/>
    </row>
    <row r="25" spans="1:11" x14ac:dyDescent="0.3">
      <c r="A25" s="154" t="s">
        <v>5954</v>
      </c>
      <c r="B25" s="154">
        <v>74</v>
      </c>
      <c r="C25" s="154">
        <v>132</v>
      </c>
      <c r="D25" s="154">
        <v>45</v>
      </c>
      <c r="E25" s="154">
        <v>26</v>
      </c>
      <c r="F25" s="154">
        <v>9</v>
      </c>
      <c r="G25" s="154">
        <v>21</v>
      </c>
      <c r="H25" s="154">
        <f>K25-J25</f>
        <v>307</v>
      </c>
      <c r="J25" s="172">
        <v>15</v>
      </c>
      <c r="K25" s="172">
        <v>322</v>
      </c>
    </row>
    <row r="26" spans="1:11" x14ac:dyDescent="0.3">
      <c r="A26" s="154"/>
      <c r="B26" s="155">
        <f>B25/$H$25</f>
        <v>0.24104234527687296</v>
      </c>
      <c r="C26" s="155">
        <f t="shared" ref="C26:G26" si="0">C25/$H$25</f>
        <v>0.42996742671009774</v>
      </c>
      <c r="D26" s="155">
        <f t="shared" si="0"/>
        <v>0.1465798045602606</v>
      </c>
      <c r="E26" s="155">
        <f t="shared" si="0"/>
        <v>8.4690553745928335E-2</v>
      </c>
      <c r="F26" s="155">
        <f t="shared" si="0"/>
        <v>2.9315960912052116E-2</v>
      </c>
      <c r="G26" s="155">
        <f t="shared" si="0"/>
        <v>6.8403908794788276E-2</v>
      </c>
      <c r="H26" s="154"/>
      <c r="J26" s="172"/>
      <c r="K26" s="172"/>
    </row>
    <row r="27" spans="1:11" x14ac:dyDescent="0.3">
      <c r="A27" t="s">
        <v>5955</v>
      </c>
      <c r="B27">
        <v>79</v>
      </c>
      <c r="C27">
        <v>146</v>
      </c>
      <c r="D27">
        <v>57</v>
      </c>
      <c r="E27">
        <v>35</v>
      </c>
      <c r="F27">
        <v>20</v>
      </c>
      <c r="G27">
        <v>32</v>
      </c>
      <c r="H27">
        <f>K27-J27</f>
        <v>369</v>
      </c>
      <c r="J27" s="172">
        <v>17</v>
      </c>
      <c r="K27" s="172">
        <v>386</v>
      </c>
    </row>
    <row r="28" spans="1:11" x14ac:dyDescent="0.3">
      <c r="B28" s="127">
        <f>B27/$H$27</f>
        <v>0.21409214092140921</v>
      </c>
      <c r="C28" s="127">
        <f t="shared" ref="C28:G28" si="1">C27/$H$27</f>
        <v>0.39566395663956638</v>
      </c>
      <c r="D28" s="127">
        <f t="shared" si="1"/>
        <v>0.15447154471544716</v>
      </c>
      <c r="E28" s="127">
        <f t="shared" si="1"/>
        <v>9.4850948509485097E-2</v>
      </c>
      <c r="F28" s="127">
        <f t="shared" si="1"/>
        <v>5.4200542005420058E-2</v>
      </c>
      <c r="G28" s="127">
        <f t="shared" si="1"/>
        <v>8.6720867208672087E-2</v>
      </c>
      <c r="J28" s="172"/>
      <c r="K28" s="172"/>
    </row>
    <row r="29" spans="1:11" x14ac:dyDescent="0.3">
      <c r="A29" s="154" t="s">
        <v>5956</v>
      </c>
      <c r="B29" s="154">
        <v>72</v>
      </c>
      <c r="C29" s="154">
        <v>102</v>
      </c>
      <c r="D29" s="154">
        <v>46</v>
      </c>
      <c r="E29" s="154">
        <v>39</v>
      </c>
      <c r="F29" s="154">
        <v>35</v>
      </c>
      <c r="G29" s="154">
        <v>15</v>
      </c>
      <c r="H29" s="154">
        <f>K29-J29</f>
        <v>309</v>
      </c>
      <c r="J29" s="172">
        <v>13</v>
      </c>
      <c r="K29" s="172">
        <v>322</v>
      </c>
    </row>
    <row r="30" spans="1:11" x14ac:dyDescent="0.3">
      <c r="A30" s="154"/>
      <c r="B30" s="155">
        <f>B29/$H$29</f>
        <v>0.23300970873786409</v>
      </c>
      <c r="C30" s="155">
        <f t="shared" ref="C30:G30" si="2">C29/$H$29</f>
        <v>0.3300970873786408</v>
      </c>
      <c r="D30" s="155">
        <f t="shared" si="2"/>
        <v>0.14886731391585761</v>
      </c>
      <c r="E30" s="155">
        <f t="shared" si="2"/>
        <v>0.12621359223300971</v>
      </c>
      <c r="F30" s="155">
        <f t="shared" si="2"/>
        <v>0.11326860841423948</v>
      </c>
      <c r="G30" s="155">
        <f t="shared" si="2"/>
        <v>4.8543689320388349E-2</v>
      </c>
      <c r="H30" s="154"/>
      <c r="J30" s="172"/>
      <c r="K30" s="172"/>
    </row>
    <row r="31" spans="1:11" x14ac:dyDescent="0.3">
      <c r="A31" t="s">
        <v>5957</v>
      </c>
      <c r="B31">
        <v>10</v>
      </c>
      <c r="C31">
        <v>7</v>
      </c>
      <c r="D31">
        <v>6</v>
      </c>
      <c r="E31">
        <v>11</v>
      </c>
      <c r="F31">
        <v>2</v>
      </c>
      <c r="G31">
        <v>2</v>
      </c>
      <c r="H31">
        <f>K31-J31</f>
        <v>38</v>
      </c>
      <c r="J31" s="172"/>
      <c r="K31" s="172">
        <v>38</v>
      </c>
    </row>
    <row r="32" spans="1:11" x14ac:dyDescent="0.3">
      <c r="B32" s="127">
        <f>B31/$H$31</f>
        <v>0.26315789473684209</v>
      </c>
      <c r="C32" s="127">
        <f t="shared" ref="C32:G32" si="3">C31/$H$31</f>
        <v>0.18421052631578946</v>
      </c>
      <c r="D32" s="127">
        <f t="shared" si="3"/>
        <v>0.15789473684210525</v>
      </c>
      <c r="E32" s="127">
        <f t="shared" si="3"/>
        <v>0.28947368421052633</v>
      </c>
      <c r="F32" s="127">
        <f t="shared" si="3"/>
        <v>5.2631578947368418E-2</v>
      </c>
      <c r="G32" s="127">
        <f t="shared" si="3"/>
        <v>5.2631578947368418E-2</v>
      </c>
      <c r="J32" s="172"/>
      <c r="K32" s="172"/>
    </row>
    <row r="33" spans="1:11" x14ac:dyDescent="0.3">
      <c r="A33" s="154" t="s">
        <v>5958</v>
      </c>
      <c r="B33" s="154">
        <v>7</v>
      </c>
      <c r="C33" s="154">
        <v>15</v>
      </c>
      <c r="D33" s="154">
        <v>7</v>
      </c>
      <c r="E33" s="154">
        <v>3</v>
      </c>
      <c r="F33" s="154">
        <v>12</v>
      </c>
      <c r="G33" s="154">
        <v>2</v>
      </c>
      <c r="H33" s="154">
        <f>K33-J33</f>
        <v>46</v>
      </c>
      <c r="J33" s="172">
        <v>8</v>
      </c>
      <c r="K33" s="172">
        <v>54</v>
      </c>
    </row>
    <row r="34" spans="1:11" x14ac:dyDescent="0.3">
      <c r="A34" s="154"/>
      <c r="B34" s="155">
        <f>B33/$H$33</f>
        <v>0.15217391304347827</v>
      </c>
      <c r="C34" s="155">
        <f t="shared" ref="C34:G34" si="4">C33/$H$33</f>
        <v>0.32608695652173914</v>
      </c>
      <c r="D34" s="155">
        <f t="shared" si="4"/>
        <v>0.15217391304347827</v>
      </c>
      <c r="E34" s="155">
        <f t="shared" si="4"/>
        <v>6.5217391304347824E-2</v>
      </c>
      <c r="F34" s="155">
        <f t="shared" si="4"/>
        <v>0.2608695652173913</v>
      </c>
      <c r="G34" s="155">
        <f t="shared" si="4"/>
        <v>4.3478260869565216E-2</v>
      </c>
      <c r="H34" s="154"/>
      <c r="J34" s="172"/>
      <c r="K34" s="172"/>
    </row>
    <row r="35" spans="1:11" x14ac:dyDescent="0.3">
      <c r="A35" s="94" t="s">
        <v>126</v>
      </c>
      <c r="B35" s="94">
        <v>242</v>
      </c>
      <c r="C35" s="94">
        <v>402</v>
      </c>
      <c r="D35" s="94">
        <v>161</v>
      </c>
      <c r="E35" s="94">
        <v>114</v>
      </c>
      <c r="F35" s="94">
        <v>78</v>
      </c>
      <c r="G35" s="94">
        <v>72</v>
      </c>
      <c r="H35" s="94">
        <f>K35-J35</f>
        <v>1069</v>
      </c>
      <c r="J35" s="172">
        <v>53</v>
      </c>
      <c r="K35" s="172">
        <v>1122</v>
      </c>
    </row>
    <row r="36" spans="1:11" x14ac:dyDescent="0.3">
      <c r="A36" s="94"/>
      <c r="B36" s="129">
        <f>B35/$H$35</f>
        <v>0.22637979420018708</v>
      </c>
      <c r="C36" s="129">
        <f t="shared" ref="C36:G36" si="5">C35/$H$35</f>
        <v>0.37605238540692237</v>
      </c>
      <c r="D36" s="129">
        <f t="shared" si="5"/>
        <v>0.15060804490177737</v>
      </c>
      <c r="E36" s="129">
        <f t="shared" si="5"/>
        <v>0.10664172123479888</v>
      </c>
      <c r="F36" s="129">
        <f t="shared" si="5"/>
        <v>7.2965388213283439E-2</v>
      </c>
      <c r="G36" s="129">
        <f t="shared" si="5"/>
        <v>6.7352666043030876E-2</v>
      </c>
      <c r="H36" s="94"/>
      <c r="J36" s="128"/>
      <c r="K36" s="128"/>
    </row>
    <row r="37" spans="1:11" x14ac:dyDescent="0.3">
      <c r="J37" s="128"/>
      <c r="K37" s="128"/>
    </row>
    <row r="38" spans="1:11" x14ac:dyDescent="0.3">
      <c r="A38" t="s">
        <v>5959</v>
      </c>
      <c r="B38">
        <v>2</v>
      </c>
      <c r="C38">
        <v>6</v>
      </c>
      <c r="D38">
        <v>2</v>
      </c>
      <c r="E38">
        <v>2</v>
      </c>
      <c r="F38">
        <v>1</v>
      </c>
      <c r="G38">
        <v>1</v>
      </c>
      <c r="H38">
        <f t="shared" ref="H38:H45" si="6">K38-J38</f>
        <v>14</v>
      </c>
      <c r="J38" s="172">
        <v>1</v>
      </c>
      <c r="K38" s="172">
        <v>15</v>
      </c>
    </row>
    <row r="39" spans="1:11" x14ac:dyDescent="0.3">
      <c r="A39" t="s">
        <v>5960</v>
      </c>
      <c r="C39">
        <v>1</v>
      </c>
      <c r="H39">
        <f t="shared" si="6"/>
        <v>1</v>
      </c>
      <c r="J39" s="172">
        <v>4</v>
      </c>
      <c r="K39" s="172">
        <v>5</v>
      </c>
    </row>
    <row r="40" spans="1:11" x14ac:dyDescent="0.3">
      <c r="A40" t="s">
        <v>5961</v>
      </c>
      <c r="C40">
        <v>1</v>
      </c>
      <c r="D40">
        <v>1</v>
      </c>
      <c r="E40">
        <v>2</v>
      </c>
      <c r="F40">
        <v>3</v>
      </c>
      <c r="H40">
        <f t="shared" si="6"/>
        <v>7</v>
      </c>
      <c r="J40" s="172">
        <v>2</v>
      </c>
      <c r="K40" s="172">
        <v>9</v>
      </c>
    </row>
    <row r="41" spans="1:11" x14ac:dyDescent="0.3">
      <c r="A41" t="s">
        <v>5962</v>
      </c>
      <c r="E41">
        <v>1</v>
      </c>
      <c r="H41">
        <f t="shared" si="6"/>
        <v>1</v>
      </c>
      <c r="J41" s="172">
        <v>2</v>
      </c>
      <c r="K41" s="172">
        <v>3</v>
      </c>
    </row>
    <row r="42" spans="1:11" x14ac:dyDescent="0.3">
      <c r="A42" t="s">
        <v>5968</v>
      </c>
      <c r="B42">
        <v>1</v>
      </c>
      <c r="C42">
        <v>4</v>
      </c>
      <c r="D42">
        <v>1</v>
      </c>
      <c r="F42">
        <v>1</v>
      </c>
      <c r="H42">
        <f t="shared" si="6"/>
        <v>7</v>
      </c>
      <c r="J42" s="172">
        <v>5</v>
      </c>
      <c r="K42" s="172">
        <v>12</v>
      </c>
    </row>
    <row r="43" spans="1:11" x14ac:dyDescent="0.3">
      <c r="A43" t="s">
        <v>5969</v>
      </c>
      <c r="D43">
        <v>2</v>
      </c>
      <c r="E43">
        <v>1</v>
      </c>
      <c r="H43">
        <f t="shared" si="6"/>
        <v>3</v>
      </c>
      <c r="J43" s="172"/>
      <c r="K43" s="172">
        <v>3</v>
      </c>
    </row>
    <row r="44" spans="1:11" x14ac:dyDescent="0.3">
      <c r="A44" t="s">
        <v>5970</v>
      </c>
      <c r="D44">
        <v>1</v>
      </c>
      <c r="F44">
        <v>4</v>
      </c>
      <c r="H44">
        <f t="shared" si="6"/>
        <v>5</v>
      </c>
      <c r="J44" s="172">
        <v>3</v>
      </c>
      <c r="K44" s="172">
        <v>8</v>
      </c>
    </row>
    <row r="45" spans="1:11" x14ac:dyDescent="0.3">
      <c r="A45" s="94" t="s">
        <v>106</v>
      </c>
      <c r="B45" s="94">
        <v>3</v>
      </c>
      <c r="C45" s="94">
        <v>12</v>
      </c>
      <c r="D45" s="94">
        <v>7</v>
      </c>
      <c r="E45" s="94">
        <v>6</v>
      </c>
      <c r="F45" s="94">
        <v>9</v>
      </c>
      <c r="G45" s="94">
        <v>1</v>
      </c>
      <c r="H45" s="94">
        <f t="shared" si="6"/>
        <v>38</v>
      </c>
      <c r="J45" s="172">
        <v>17</v>
      </c>
      <c r="K45" s="172">
        <v>55</v>
      </c>
    </row>
    <row r="46" spans="1:11" x14ac:dyDescent="0.3">
      <c r="A46" s="94"/>
      <c r="B46" s="129">
        <f>B45/$H$45</f>
        <v>7.8947368421052627E-2</v>
      </c>
      <c r="C46" s="129">
        <f t="shared" ref="C46:G46" si="7">C45/$H$45</f>
        <v>0.31578947368421051</v>
      </c>
      <c r="D46" s="129">
        <f t="shared" si="7"/>
        <v>0.18421052631578946</v>
      </c>
      <c r="E46" s="129">
        <f t="shared" si="7"/>
        <v>0.15789473684210525</v>
      </c>
      <c r="F46" s="129">
        <f t="shared" si="7"/>
        <v>0.23684210526315788</v>
      </c>
      <c r="G46" s="129">
        <f t="shared" si="7"/>
        <v>2.6315789473684209E-2</v>
      </c>
      <c r="H46" s="94"/>
      <c r="J46" s="128"/>
      <c r="K46" s="128"/>
    </row>
    <row r="47" spans="1:11" x14ac:dyDescent="0.3">
      <c r="B47" s="127"/>
      <c r="C47" s="127"/>
      <c r="D47" s="127"/>
      <c r="E47" s="127"/>
      <c r="F47" s="127"/>
      <c r="G47" s="127"/>
      <c r="J47" s="128"/>
      <c r="K47" s="128"/>
    </row>
    <row r="48" spans="1:11" x14ac:dyDescent="0.3">
      <c r="A48" s="172" t="s">
        <v>5964</v>
      </c>
      <c r="B48" s="172">
        <v>245</v>
      </c>
      <c r="C48" s="172">
        <v>414</v>
      </c>
      <c r="D48" s="172">
        <v>168</v>
      </c>
      <c r="E48" s="172">
        <v>120</v>
      </c>
      <c r="F48" s="172">
        <v>87</v>
      </c>
      <c r="G48" s="172">
        <v>73</v>
      </c>
      <c r="H48" s="172">
        <f>K48-J48</f>
        <v>1107</v>
      </c>
      <c r="I48" s="172"/>
      <c r="J48" s="172">
        <v>70</v>
      </c>
      <c r="K48" s="172">
        <v>1177</v>
      </c>
    </row>
    <row r="51" spans="1:7" x14ac:dyDescent="0.3">
      <c r="A51" s="94" t="s">
        <v>6201</v>
      </c>
      <c r="B51" s="111" t="s">
        <v>6090</v>
      </c>
      <c r="C51" s="111" t="s">
        <v>6091</v>
      </c>
      <c r="D51" s="111" t="s">
        <v>6092</v>
      </c>
      <c r="E51" s="111" t="s">
        <v>6093</v>
      </c>
      <c r="F51" s="111" t="s">
        <v>6183</v>
      </c>
      <c r="G51" s="111" t="s">
        <v>134</v>
      </c>
    </row>
    <row r="52" spans="1:7" x14ac:dyDescent="0.3">
      <c r="A52" s="111" t="s">
        <v>5058</v>
      </c>
      <c r="B52" s="127">
        <v>0.15217391304347827</v>
      </c>
      <c r="C52" s="127">
        <v>0.32608695652173914</v>
      </c>
      <c r="D52" s="127">
        <v>0.15217391304347827</v>
      </c>
      <c r="E52" s="127">
        <v>6.5217391304347824E-2</v>
      </c>
      <c r="F52" s="127">
        <v>0.2608695652173913</v>
      </c>
      <c r="G52" s="127">
        <v>4.3478260869565216E-2</v>
      </c>
    </row>
    <row r="53" spans="1:7" x14ac:dyDescent="0.3">
      <c r="A53" s="111" t="s">
        <v>4981</v>
      </c>
      <c r="B53" s="127">
        <v>0.26315789473684209</v>
      </c>
      <c r="C53" s="127">
        <v>0.18421052631578946</v>
      </c>
      <c r="D53" s="127">
        <v>0.15789473684210525</v>
      </c>
      <c r="E53" s="127">
        <v>0.28947368421052633</v>
      </c>
      <c r="F53" s="127">
        <v>5.2631578947368418E-2</v>
      </c>
      <c r="G53" s="127">
        <v>5.2631578947368418E-2</v>
      </c>
    </row>
    <row r="54" spans="1:7" x14ac:dyDescent="0.3">
      <c r="A54" s="111" t="s">
        <v>3439</v>
      </c>
      <c r="B54" s="127">
        <v>0.23300970873786409</v>
      </c>
      <c r="C54" s="127">
        <v>0.3300970873786408</v>
      </c>
      <c r="D54" s="127">
        <v>0.14886731391585761</v>
      </c>
      <c r="E54" s="127">
        <v>0.12621359223300971</v>
      </c>
      <c r="F54" s="127">
        <v>0.11326860841423948</v>
      </c>
      <c r="G54" s="127">
        <v>4.8543689320388349E-2</v>
      </c>
    </row>
    <row r="55" spans="1:7" x14ac:dyDescent="0.3">
      <c r="A55" s="111" t="s">
        <v>1741</v>
      </c>
      <c r="B55" s="127">
        <v>0.21409214092140921</v>
      </c>
      <c r="C55" s="127">
        <v>0.39566395663956638</v>
      </c>
      <c r="D55" s="127">
        <v>0.15447154471544716</v>
      </c>
      <c r="E55" s="127">
        <v>9.4850948509485097E-2</v>
      </c>
      <c r="F55" s="127">
        <v>5.4200542005420058E-2</v>
      </c>
      <c r="G55" s="127">
        <v>8.6720867208672087E-2</v>
      </c>
    </row>
    <row r="56" spans="1:7" x14ac:dyDescent="0.3">
      <c r="A56" s="111" t="s">
        <v>127</v>
      </c>
      <c r="B56" s="127">
        <v>0.24104234527687296</v>
      </c>
      <c r="C56" s="127">
        <v>0.42996742671009774</v>
      </c>
      <c r="D56" s="127">
        <v>0.1465798045602606</v>
      </c>
      <c r="E56" s="127">
        <v>8.4690553745928335E-2</v>
      </c>
      <c r="F56" s="127">
        <v>2.9315960912052116E-2</v>
      </c>
      <c r="G56" s="127">
        <v>6.8403908794788276E-2</v>
      </c>
    </row>
  </sheetData>
  <pageMargins left="0.7" right="0.7" top="0.75" bottom="0.75" header="0.3" footer="0.3"/>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DFC14-8978-46B8-A51C-4161E1613EBB}">
  <dimension ref="A2:K56"/>
  <sheetViews>
    <sheetView topLeftCell="A51" workbookViewId="0">
      <selection activeCell="A51" sqref="A51"/>
    </sheetView>
  </sheetViews>
  <sheetFormatPr defaultRowHeight="14.4" x14ac:dyDescent="0.3"/>
  <cols>
    <col min="1" max="1" width="60.6640625" customWidth="1"/>
    <col min="2" max="11" width="10.6640625" customWidth="1"/>
  </cols>
  <sheetData>
    <row r="2" spans="1:9" ht="28.8" x14ac:dyDescent="0.3">
      <c r="A2" s="147" t="s">
        <v>6040</v>
      </c>
      <c r="B2" s="124" t="s">
        <v>5963</v>
      </c>
    </row>
    <row r="3" spans="1:9" x14ac:dyDescent="0.3">
      <c r="A3" s="124" t="s">
        <v>5966</v>
      </c>
      <c r="B3" t="s">
        <v>5947</v>
      </c>
      <c r="C3" t="s">
        <v>5948</v>
      </c>
      <c r="D3" t="s">
        <v>5949</v>
      </c>
      <c r="E3" t="s">
        <v>5950</v>
      </c>
      <c r="F3" t="s">
        <v>5951</v>
      </c>
      <c r="G3" t="s">
        <v>5952</v>
      </c>
      <c r="H3" t="s">
        <v>5953</v>
      </c>
      <c r="I3" t="s">
        <v>5964</v>
      </c>
    </row>
    <row r="4" spans="1:9" x14ac:dyDescent="0.3">
      <c r="A4" s="125" t="s">
        <v>126</v>
      </c>
      <c r="B4">
        <v>558</v>
      </c>
      <c r="C4">
        <v>424</v>
      </c>
      <c r="D4">
        <v>49</v>
      </c>
      <c r="E4">
        <v>17</v>
      </c>
      <c r="F4">
        <v>7</v>
      </c>
      <c r="G4">
        <v>19</v>
      </c>
      <c r="H4">
        <v>48</v>
      </c>
      <c r="I4">
        <v>1122</v>
      </c>
    </row>
    <row r="5" spans="1:9" x14ac:dyDescent="0.3">
      <c r="A5" s="126" t="s">
        <v>5954</v>
      </c>
      <c r="B5">
        <v>137</v>
      </c>
      <c r="C5">
        <v>133</v>
      </c>
      <c r="D5">
        <v>19</v>
      </c>
      <c r="E5">
        <v>4</v>
      </c>
      <c r="G5">
        <v>13</v>
      </c>
      <c r="H5">
        <v>16</v>
      </c>
      <c r="I5">
        <v>322</v>
      </c>
    </row>
    <row r="6" spans="1:9" x14ac:dyDescent="0.3">
      <c r="A6" s="126" t="s">
        <v>5955</v>
      </c>
      <c r="B6">
        <v>201</v>
      </c>
      <c r="C6">
        <v>141</v>
      </c>
      <c r="D6">
        <v>14</v>
      </c>
      <c r="E6">
        <v>6</v>
      </c>
      <c r="F6">
        <v>6</v>
      </c>
      <c r="G6">
        <v>4</v>
      </c>
      <c r="H6">
        <v>14</v>
      </c>
      <c r="I6">
        <v>386</v>
      </c>
    </row>
    <row r="7" spans="1:9" x14ac:dyDescent="0.3">
      <c r="A7" s="126" t="s">
        <v>5956</v>
      </c>
      <c r="B7">
        <v>183</v>
      </c>
      <c r="C7">
        <v>112</v>
      </c>
      <c r="D7">
        <v>10</v>
      </c>
      <c r="E7">
        <v>5</v>
      </c>
      <c r="G7">
        <v>1</v>
      </c>
      <c r="H7">
        <v>11</v>
      </c>
      <c r="I7">
        <v>322</v>
      </c>
    </row>
    <row r="8" spans="1:9" x14ac:dyDescent="0.3">
      <c r="A8" s="126" t="s">
        <v>5957</v>
      </c>
      <c r="B8">
        <v>20</v>
      </c>
      <c r="C8">
        <v>13</v>
      </c>
      <c r="D8">
        <v>2</v>
      </c>
      <c r="E8">
        <v>2</v>
      </c>
      <c r="G8">
        <v>1</v>
      </c>
      <c r="I8">
        <v>38</v>
      </c>
    </row>
    <row r="9" spans="1:9" x14ac:dyDescent="0.3">
      <c r="A9" s="126" t="s">
        <v>5958</v>
      </c>
      <c r="B9">
        <v>17</v>
      </c>
      <c r="C9">
        <v>25</v>
      </c>
      <c r="D9">
        <v>4</v>
      </c>
      <c r="F9">
        <v>1</v>
      </c>
      <c r="H9">
        <v>7</v>
      </c>
      <c r="I9">
        <v>54</v>
      </c>
    </row>
    <row r="10" spans="1:9" x14ac:dyDescent="0.3">
      <c r="A10" s="125" t="s">
        <v>106</v>
      </c>
      <c r="B10">
        <v>17</v>
      </c>
      <c r="C10">
        <v>18</v>
      </c>
      <c r="D10">
        <v>2</v>
      </c>
      <c r="E10">
        <v>1</v>
      </c>
      <c r="H10">
        <v>17</v>
      </c>
      <c r="I10">
        <v>55</v>
      </c>
    </row>
    <row r="11" spans="1:9" x14ac:dyDescent="0.3">
      <c r="A11" s="126" t="s">
        <v>5959</v>
      </c>
      <c r="B11">
        <v>10</v>
      </c>
      <c r="C11">
        <v>4</v>
      </c>
      <c r="H11">
        <v>1</v>
      </c>
      <c r="I11">
        <v>15</v>
      </c>
    </row>
    <row r="12" spans="1:9" x14ac:dyDescent="0.3">
      <c r="A12" s="126" t="s">
        <v>5960</v>
      </c>
      <c r="C12">
        <v>1</v>
      </c>
      <c r="H12">
        <v>4</v>
      </c>
      <c r="I12">
        <v>5</v>
      </c>
    </row>
    <row r="13" spans="1:9" x14ac:dyDescent="0.3">
      <c r="A13" s="126" t="s">
        <v>5961</v>
      </c>
      <c r="C13">
        <v>6</v>
      </c>
      <c r="E13">
        <v>1</v>
      </c>
      <c r="H13">
        <v>2</v>
      </c>
      <c r="I13">
        <v>9</v>
      </c>
    </row>
    <row r="14" spans="1:9" x14ac:dyDescent="0.3">
      <c r="A14" s="126" t="s">
        <v>5962</v>
      </c>
      <c r="B14">
        <v>1</v>
      </c>
      <c r="H14">
        <v>2</v>
      </c>
      <c r="I14">
        <v>3</v>
      </c>
    </row>
    <row r="15" spans="1:9" x14ac:dyDescent="0.3">
      <c r="A15" s="126" t="s">
        <v>5968</v>
      </c>
      <c r="B15">
        <v>5</v>
      </c>
      <c r="C15">
        <v>2</v>
      </c>
      <c r="H15">
        <v>5</v>
      </c>
      <c r="I15">
        <v>12</v>
      </c>
    </row>
    <row r="16" spans="1:9" x14ac:dyDescent="0.3">
      <c r="A16" s="126" t="s">
        <v>5969</v>
      </c>
      <c r="C16">
        <v>1</v>
      </c>
      <c r="D16">
        <v>2</v>
      </c>
      <c r="I16">
        <v>3</v>
      </c>
    </row>
    <row r="17" spans="1:11" x14ac:dyDescent="0.3">
      <c r="A17" s="126" t="s">
        <v>5970</v>
      </c>
      <c r="B17">
        <v>1</v>
      </c>
      <c r="C17">
        <v>4</v>
      </c>
      <c r="H17">
        <v>3</v>
      </c>
      <c r="I17">
        <v>8</v>
      </c>
    </row>
    <row r="18" spans="1:11" x14ac:dyDescent="0.3">
      <c r="A18" s="125" t="s">
        <v>5964</v>
      </c>
      <c r="B18">
        <v>575</v>
      </c>
      <c r="C18">
        <v>442</v>
      </c>
      <c r="D18">
        <v>51</v>
      </c>
      <c r="E18">
        <v>18</v>
      </c>
      <c r="F18">
        <v>7</v>
      </c>
      <c r="G18">
        <v>19</v>
      </c>
      <c r="H18">
        <v>65</v>
      </c>
      <c r="I18">
        <v>1177</v>
      </c>
    </row>
    <row r="21" spans="1:11" ht="28.8" x14ac:dyDescent="0.3">
      <c r="A21" s="157" t="s">
        <v>6245</v>
      </c>
    </row>
    <row r="22" spans="1:11" ht="28.8" x14ac:dyDescent="0.3">
      <c r="B22" s="148" t="s">
        <v>5947</v>
      </c>
      <c r="C22" s="148" t="s">
        <v>5948</v>
      </c>
      <c r="D22" s="148" t="s">
        <v>5949</v>
      </c>
      <c r="E22" s="148" t="s">
        <v>5950</v>
      </c>
      <c r="F22" s="148" t="s">
        <v>5951</v>
      </c>
      <c r="G22" s="148" t="s">
        <v>5952</v>
      </c>
      <c r="H22" s="173" t="s">
        <v>6202</v>
      </c>
      <c r="J22" s="172" t="s">
        <v>5953</v>
      </c>
      <c r="K22" s="172" t="s">
        <v>5964</v>
      </c>
    </row>
    <row r="23" spans="1:11" x14ac:dyDescent="0.3">
      <c r="J23" s="172"/>
      <c r="K23" s="172"/>
    </row>
    <row r="24" spans="1:11" x14ac:dyDescent="0.3">
      <c r="A24" s="154" t="s">
        <v>5954</v>
      </c>
      <c r="B24" s="154">
        <v>137</v>
      </c>
      <c r="C24" s="154">
        <v>133</v>
      </c>
      <c r="D24" s="154">
        <v>19</v>
      </c>
      <c r="E24" s="154">
        <v>4</v>
      </c>
      <c r="F24" s="154"/>
      <c r="G24" s="154">
        <v>13</v>
      </c>
      <c r="H24" s="154">
        <f>K24-J24</f>
        <v>306</v>
      </c>
      <c r="J24" s="172">
        <v>16</v>
      </c>
      <c r="K24" s="172">
        <v>322</v>
      </c>
    </row>
    <row r="25" spans="1:11" x14ac:dyDescent="0.3">
      <c r="A25" s="154"/>
      <c r="B25" s="155">
        <f>B24/$H$24</f>
        <v>0.44771241830065361</v>
      </c>
      <c r="C25" s="155">
        <f t="shared" ref="C25:G25" si="0">C24/$H$24</f>
        <v>0.434640522875817</v>
      </c>
      <c r="D25" s="155">
        <f t="shared" si="0"/>
        <v>6.2091503267973858E-2</v>
      </c>
      <c r="E25" s="155">
        <f t="shared" si="0"/>
        <v>1.3071895424836602E-2</v>
      </c>
      <c r="F25" s="155">
        <f t="shared" si="0"/>
        <v>0</v>
      </c>
      <c r="G25" s="155">
        <f t="shared" si="0"/>
        <v>4.2483660130718956E-2</v>
      </c>
      <c r="H25" s="154"/>
      <c r="J25" s="172"/>
      <c r="K25" s="172"/>
    </row>
    <row r="26" spans="1:11" x14ac:dyDescent="0.3">
      <c r="A26" t="s">
        <v>5955</v>
      </c>
      <c r="B26">
        <v>201</v>
      </c>
      <c r="C26">
        <v>141</v>
      </c>
      <c r="D26">
        <v>14</v>
      </c>
      <c r="E26">
        <v>6</v>
      </c>
      <c r="F26">
        <v>6</v>
      </c>
      <c r="G26">
        <v>4</v>
      </c>
      <c r="H26">
        <f>K26-J26</f>
        <v>372</v>
      </c>
      <c r="J26" s="172">
        <v>14</v>
      </c>
      <c r="K26" s="172">
        <v>386</v>
      </c>
    </row>
    <row r="27" spans="1:11" x14ac:dyDescent="0.3">
      <c r="B27" s="127">
        <f>B26/$H$26</f>
        <v>0.54032258064516125</v>
      </c>
      <c r="C27" s="127">
        <f t="shared" ref="C27:G27" si="1">C26/$H$26</f>
        <v>0.37903225806451613</v>
      </c>
      <c r="D27" s="127">
        <f t="shared" si="1"/>
        <v>3.7634408602150539E-2</v>
      </c>
      <c r="E27" s="127">
        <f t="shared" si="1"/>
        <v>1.6129032258064516E-2</v>
      </c>
      <c r="F27" s="127">
        <f t="shared" si="1"/>
        <v>1.6129032258064516E-2</v>
      </c>
      <c r="G27" s="127">
        <f t="shared" si="1"/>
        <v>1.0752688172043012E-2</v>
      </c>
      <c r="J27" s="172"/>
      <c r="K27" s="172"/>
    </row>
    <row r="28" spans="1:11" x14ac:dyDescent="0.3">
      <c r="A28" s="154" t="s">
        <v>5956</v>
      </c>
      <c r="B28" s="154">
        <v>183</v>
      </c>
      <c r="C28" s="154">
        <v>112</v>
      </c>
      <c r="D28" s="154">
        <v>10</v>
      </c>
      <c r="E28" s="154">
        <v>5</v>
      </c>
      <c r="F28" s="154"/>
      <c r="G28" s="154">
        <v>1</v>
      </c>
      <c r="H28" s="154">
        <f>K28-J28</f>
        <v>311</v>
      </c>
      <c r="J28" s="172">
        <v>11</v>
      </c>
      <c r="K28" s="172">
        <v>322</v>
      </c>
    </row>
    <row r="29" spans="1:11" x14ac:dyDescent="0.3">
      <c r="A29" s="154"/>
      <c r="B29" s="155">
        <f>B28/$H$28</f>
        <v>0.58842443729903537</v>
      </c>
      <c r="C29" s="155">
        <f t="shared" ref="C29:G29" si="2">C28/$H$28</f>
        <v>0.36012861736334406</v>
      </c>
      <c r="D29" s="155">
        <f t="shared" si="2"/>
        <v>3.215434083601286E-2</v>
      </c>
      <c r="E29" s="155">
        <f t="shared" si="2"/>
        <v>1.607717041800643E-2</v>
      </c>
      <c r="F29" s="155">
        <f t="shared" si="2"/>
        <v>0</v>
      </c>
      <c r="G29" s="155">
        <f t="shared" si="2"/>
        <v>3.2154340836012861E-3</v>
      </c>
      <c r="H29" s="154"/>
      <c r="J29" s="172"/>
      <c r="K29" s="172"/>
    </row>
    <row r="30" spans="1:11" x14ac:dyDescent="0.3">
      <c r="A30" t="s">
        <v>5957</v>
      </c>
      <c r="B30">
        <v>20</v>
      </c>
      <c r="C30">
        <v>13</v>
      </c>
      <c r="D30">
        <v>2</v>
      </c>
      <c r="E30">
        <v>2</v>
      </c>
      <c r="G30">
        <v>1</v>
      </c>
      <c r="H30">
        <f>K30-J30</f>
        <v>38</v>
      </c>
      <c r="J30" s="172"/>
      <c r="K30" s="172">
        <v>38</v>
      </c>
    </row>
    <row r="31" spans="1:11" x14ac:dyDescent="0.3">
      <c r="B31" s="127">
        <f>B30/$H$30</f>
        <v>0.52631578947368418</v>
      </c>
      <c r="C31" s="127">
        <f t="shared" ref="C31:G31" si="3">C30/$H$30</f>
        <v>0.34210526315789475</v>
      </c>
      <c r="D31" s="127">
        <f t="shared" si="3"/>
        <v>5.2631578947368418E-2</v>
      </c>
      <c r="E31" s="127">
        <f t="shared" si="3"/>
        <v>5.2631578947368418E-2</v>
      </c>
      <c r="F31" s="127">
        <f t="shared" si="3"/>
        <v>0</v>
      </c>
      <c r="G31" s="127">
        <f t="shared" si="3"/>
        <v>2.6315789473684209E-2</v>
      </c>
      <c r="J31" s="172"/>
      <c r="K31" s="172"/>
    </row>
    <row r="32" spans="1:11" x14ac:dyDescent="0.3">
      <c r="A32" s="154" t="s">
        <v>5958</v>
      </c>
      <c r="B32" s="154">
        <v>17</v>
      </c>
      <c r="C32" s="154">
        <v>25</v>
      </c>
      <c r="D32" s="154">
        <v>4</v>
      </c>
      <c r="E32" s="154"/>
      <c r="F32" s="154">
        <v>1</v>
      </c>
      <c r="G32" s="154"/>
      <c r="H32" s="154">
        <f>K32-J32</f>
        <v>47</v>
      </c>
      <c r="J32" s="172">
        <v>7</v>
      </c>
      <c r="K32" s="172">
        <v>54</v>
      </c>
    </row>
    <row r="33" spans="1:11" x14ac:dyDescent="0.3">
      <c r="A33" s="154"/>
      <c r="B33" s="155">
        <f>B32/$H$32</f>
        <v>0.36170212765957449</v>
      </c>
      <c r="C33" s="155">
        <f t="shared" ref="C33:G33" si="4">C32/$H$32</f>
        <v>0.53191489361702127</v>
      </c>
      <c r="D33" s="155">
        <f t="shared" si="4"/>
        <v>8.5106382978723402E-2</v>
      </c>
      <c r="E33" s="155">
        <f t="shared" si="4"/>
        <v>0</v>
      </c>
      <c r="F33" s="155">
        <f t="shared" si="4"/>
        <v>2.1276595744680851E-2</v>
      </c>
      <c r="G33" s="155">
        <f t="shared" si="4"/>
        <v>0</v>
      </c>
      <c r="H33" s="154"/>
      <c r="J33" s="172"/>
      <c r="K33" s="172"/>
    </row>
    <row r="34" spans="1:11" x14ac:dyDescent="0.3">
      <c r="A34" s="94" t="s">
        <v>126</v>
      </c>
      <c r="B34" s="94">
        <v>558</v>
      </c>
      <c r="C34" s="94">
        <v>424</v>
      </c>
      <c r="D34" s="94">
        <v>49</v>
      </c>
      <c r="E34" s="94">
        <v>17</v>
      </c>
      <c r="F34" s="94">
        <v>7</v>
      </c>
      <c r="G34" s="94">
        <v>19</v>
      </c>
      <c r="H34" s="94">
        <f>K34-J34</f>
        <v>1074</v>
      </c>
      <c r="J34" s="172">
        <v>48</v>
      </c>
      <c r="K34" s="172">
        <v>1122</v>
      </c>
    </row>
    <row r="35" spans="1:11" x14ac:dyDescent="0.3">
      <c r="A35" s="94"/>
      <c r="B35" s="129">
        <f>B34/$H$34</f>
        <v>0.51955307262569828</v>
      </c>
      <c r="C35" s="129">
        <f t="shared" ref="C35:G35" si="5">C34/$H$34</f>
        <v>0.39478584729981381</v>
      </c>
      <c r="D35" s="129">
        <f t="shared" si="5"/>
        <v>4.5623836126629423E-2</v>
      </c>
      <c r="E35" s="129">
        <f t="shared" si="5"/>
        <v>1.5828677839851025E-2</v>
      </c>
      <c r="F35" s="129">
        <f t="shared" si="5"/>
        <v>6.5176908752327747E-3</v>
      </c>
      <c r="G35" s="129">
        <f t="shared" si="5"/>
        <v>1.7690875232774673E-2</v>
      </c>
      <c r="H35" s="94"/>
      <c r="J35" s="128"/>
      <c r="K35" s="128"/>
    </row>
    <row r="36" spans="1:11" x14ac:dyDescent="0.3">
      <c r="B36" s="127"/>
      <c r="C36" s="127"/>
      <c r="D36" s="127"/>
      <c r="E36" s="127"/>
      <c r="F36" s="127"/>
      <c r="G36" s="127"/>
      <c r="J36" s="128"/>
      <c r="K36" s="128"/>
    </row>
    <row r="38" spans="1:11" x14ac:dyDescent="0.3">
      <c r="A38" t="s">
        <v>5959</v>
      </c>
      <c r="B38">
        <v>10</v>
      </c>
      <c r="C38">
        <v>4</v>
      </c>
      <c r="H38">
        <f t="shared" ref="H38:H45" si="6">K38-J38</f>
        <v>14</v>
      </c>
      <c r="J38" s="172">
        <v>1</v>
      </c>
      <c r="K38" s="172">
        <v>15</v>
      </c>
    </row>
    <row r="39" spans="1:11" x14ac:dyDescent="0.3">
      <c r="A39" t="s">
        <v>5960</v>
      </c>
      <c r="C39">
        <v>1</v>
      </c>
      <c r="H39">
        <f t="shared" si="6"/>
        <v>1</v>
      </c>
      <c r="J39" s="172">
        <v>4</v>
      </c>
      <c r="K39" s="172">
        <v>5</v>
      </c>
    </row>
    <row r="40" spans="1:11" x14ac:dyDescent="0.3">
      <c r="A40" t="s">
        <v>5961</v>
      </c>
      <c r="C40">
        <v>6</v>
      </c>
      <c r="E40">
        <v>1</v>
      </c>
      <c r="H40">
        <f t="shared" si="6"/>
        <v>7</v>
      </c>
      <c r="J40" s="172">
        <v>2</v>
      </c>
      <c r="K40" s="172">
        <v>9</v>
      </c>
    </row>
    <row r="41" spans="1:11" x14ac:dyDescent="0.3">
      <c r="A41" t="s">
        <v>5962</v>
      </c>
      <c r="B41">
        <v>1</v>
      </c>
      <c r="H41">
        <f t="shared" si="6"/>
        <v>1</v>
      </c>
      <c r="J41" s="172">
        <v>2</v>
      </c>
      <c r="K41" s="172">
        <v>3</v>
      </c>
    </row>
    <row r="42" spans="1:11" x14ac:dyDescent="0.3">
      <c r="A42" t="s">
        <v>5968</v>
      </c>
      <c r="B42">
        <v>5</v>
      </c>
      <c r="C42">
        <v>2</v>
      </c>
      <c r="H42">
        <f t="shared" si="6"/>
        <v>7</v>
      </c>
      <c r="J42" s="172">
        <v>5</v>
      </c>
      <c r="K42" s="172">
        <v>12</v>
      </c>
    </row>
    <row r="43" spans="1:11" x14ac:dyDescent="0.3">
      <c r="A43" t="s">
        <v>5969</v>
      </c>
      <c r="C43">
        <v>1</v>
      </c>
      <c r="D43">
        <v>2</v>
      </c>
      <c r="H43">
        <f t="shared" si="6"/>
        <v>3</v>
      </c>
      <c r="J43" s="172"/>
      <c r="K43" s="172">
        <v>3</v>
      </c>
    </row>
    <row r="44" spans="1:11" x14ac:dyDescent="0.3">
      <c r="A44" t="s">
        <v>5970</v>
      </c>
      <c r="B44">
        <v>1</v>
      </c>
      <c r="C44">
        <v>4</v>
      </c>
      <c r="H44">
        <f t="shared" si="6"/>
        <v>5</v>
      </c>
      <c r="J44" s="172">
        <v>3</v>
      </c>
      <c r="K44" s="172">
        <v>8</v>
      </c>
    </row>
    <row r="45" spans="1:11" x14ac:dyDescent="0.3">
      <c r="A45" s="94" t="s">
        <v>106</v>
      </c>
      <c r="B45" s="94">
        <v>17</v>
      </c>
      <c r="C45" s="94">
        <v>18</v>
      </c>
      <c r="D45" s="94">
        <v>2</v>
      </c>
      <c r="E45" s="94">
        <v>1</v>
      </c>
      <c r="F45" s="94"/>
      <c r="G45" s="94"/>
      <c r="H45" s="94">
        <f t="shared" si="6"/>
        <v>38</v>
      </c>
      <c r="J45" s="172">
        <v>17</v>
      </c>
      <c r="K45" s="172">
        <v>55</v>
      </c>
    </row>
    <row r="46" spans="1:11" x14ac:dyDescent="0.3">
      <c r="A46" s="94"/>
      <c r="B46" s="129">
        <f>B45/$H$45</f>
        <v>0.44736842105263158</v>
      </c>
      <c r="C46" s="129">
        <f t="shared" ref="C46:G46" si="7">C45/$H$45</f>
        <v>0.47368421052631576</v>
      </c>
      <c r="D46" s="129">
        <f t="shared" si="7"/>
        <v>5.2631578947368418E-2</v>
      </c>
      <c r="E46" s="129">
        <f t="shared" si="7"/>
        <v>2.6315789473684209E-2</v>
      </c>
      <c r="F46" s="129">
        <f t="shared" si="7"/>
        <v>0</v>
      </c>
      <c r="G46" s="129">
        <f t="shared" si="7"/>
        <v>0</v>
      </c>
      <c r="H46" s="94"/>
      <c r="I46" s="128"/>
      <c r="J46" s="128"/>
    </row>
    <row r="47" spans="1:11" x14ac:dyDescent="0.3">
      <c r="A47" s="94"/>
      <c r="B47" s="129"/>
      <c r="C47" s="129"/>
      <c r="D47" s="129"/>
      <c r="E47" s="129"/>
      <c r="F47" s="129"/>
      <c r="G47" s="129"/>
      <c r="H47" s="94"/>
      <c r="I47" s="128"/>
      <c r="J47" s="128"/>
    </row>
    <row r="48" spans="1:11" x14ac:dyDescent="0.3">
      <c r="A48" s="172" t="s">
        <v>5964</v>
      </c>
      <c r="B48" s="172">
        <v>575</v>
      </c>
      <c r="C48" s="172">
        <v>442</v>
      </c>
      <c r="D48" s="172">
        <v>51</v>
      </c>
      <c r="E48" s="172">
        <v>18</v>
      </c>
      <c r="F48" s="172">
        <v>7</v>
      </c>
      <c r="G48" s="172">
        <v>19</v>
      </c>
      <c r="H48" s="172">
        <f t="shared" ref="H48" si="8">J48-I48</f>
        <v>1112</v>
      </c>
      <c r="I48" s="172">
        <v>65</v>
      </c>
      <c r="J48" s="172">
        <v>1177</v>
      </c>
    </row>
    <row r="51" spans="1:7" ht="28.8" x14ac:dyDescent="0.3">
      <c r="A51" s="94" t="s">
        <v>6201</v>
      </c>
      <c r="B51" s="173" t="s">
        <v>6090</v>
      </c>
      <c r="C51" s="173" t="s">
        <v>6091</v>
      </c>
      <c r="D51" s="173" t="s">
        <v>6092</v>
      </c>
      <c r="E51" s="173" t="s">
        <v>6093</v>
      </c>
      <c r="F51" s="173" t="s">
        <v>6094</v>
      </c>
      <c r="G51" s="173" t="s">
        <v>134</v>
      </c>
    </row>
    <row r="52" spans="1:7" x14ac:dyDescent="0.3">
      <c r="A52" s="111" t="s">
        <v>5058</v>
      </c>
      <c r="B52" s="127">
        <v>0.36170212765957449</v>
      </c>
      <c r="C52" s="127">
        <v>0.53191489361702127</v>
      </c>
      <c r="D52" s="127">
        <v>8.5106382978723402E-2</v>
      </c>
      <c r="E52" s="127">
        <v>0</v>
      </c>
      <c r="F52" s="127">
        <v>2.1276595744680851E-2</v>
      </c>
      <c r="G52" s="127">
        <v>0</v>
      </c>
    </row>
    <row r="53" spans="1:7" x14ac:dyDescent="0.3">
      <c r="A53" s="111" t="s">
        <v>4981</v>
      </c>
      <c r="B53" s="127">
        <v>0.52631578947368418</v>
      </c>
      <c r="C53" s="127">
        <v>0.34210526315789475</v>
      </c>
      <c r="D53" s="127">
        <v>5.2631578947368418E-2</v>
      </c>
      <c r="E53" s="127">
        <v>5.2631578947368418E-2</v>
      </c>
      <c r="F53" s="127">
        <v>0</v>
      </c>
      <c r="G53" s="127">
        <v>2.6315789473684209E-2</v>
      </c>
    </row>
    <row r="54" spans="1:7" x14ac:dyDescent="0.3">
      <c r="A54" s="111" t="s">
        <v>3439</v>
      </c>
      <c r="B54" s="127">
        <v>0.58842443729903537</v>
      </c>
      <c r="C54" s="127">
        <v>0.36012861736334406</v>
      </c>
      <c r="D54" s="127">
        <v>3.215434083601286E-2</v>
      </c>
      <c r="E54" s="127">
        <v>1.607717041800643E-2</v>
      </c>
      <c r="F54" s="127">
        <v>0</v>
      </c>
      <c r="G54" s="127">
        <v>3.2154340836012861E-3</v>
      </c>
    </row>
    <row r="55" spans="1:7" x14ac:dyDescent="0.3">
      <c r="A55" s="111" t="s">
        <v>1741</v>
      </c>
      <c r="B55" s="127">
        <v>0.54032258064516125</v>
      </c>
      <c r="C55" s="127">
        <v>0.37903225806451613</v>
      </c>
      <c r="D55" s="127">
        <v>3.7634408602150539E-2</v>
      </c>
      <c r="E55" s="127">
        <v>1.6129032258064516E-2</v>
      </c>
      <c r="F55" s="127">
        <v>1.6129032258064516E-2</v>
      </c>
      <c r="G55" s="127">
        <v>1.0752688172043012E-2</v>
      </c>
    </row>
    <row r="56" spans="1:7" x14ac:dyDescent="0.3">
      <c r="A56" s="111" t="s">
        <v>127</v>
      </c>
      <c r="B56" s="127">
        <v>0.44771241830065361</v>
      </c>
      <c r="C56" s="127">
        <v>0.434640522875817</v>
      </c>
      <c r="D56" s="127">
        <v>6.2091503267973858E-2</v>
      </c>
      <c r="E56" s="127">
        <v>1.3071895424836602E-2</v>
      </c>
      <c r="F56" s="127">
        <v>0</v>
      </c>
      <c r="G56" s="127">
        <v>4.2483660130718956E-2</v>
      </c>
    </row>
  </sheetData>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5FACB-5893-430D-886E-8B42FA1DB289}">
  <dimension ref="A3:K56"/>
  <sheetViews>
    <sheetView topLeftCell="A50" workbookViewId="0">
      <selection activeCell="A51" sqref="A51"/>
    </sheetView>
  </sheetViews>
  <sheetFormatPr defaultRowHeight="14.4" x14ac:dyDescent="0.3"/>
  <cols>
    <col min="1" max="1" width="60.6640625" customWidth="1"/>
    <col min="2" max="11" width="10.6640625" customWidth="1"/>
  </cols>
  <sheetData>
    <row r="3" spans="1:9" x14ac:dyDescent="0.3">
      <c r="A3" s="124" t="s">
        <v>6014</v>
      </c>
      <c r="B3" s="124" t="s">
        <v>5963</v>
      </c>
    </row>
    <row r="4" spans="1:9" x14ac:dyDescent="0.3">
      <c r="A4" s="124" t="s">
        <v>5966</v>
      </c>
      <c r="B4" t="s">
        <v>5947</v>
      </c>
      <c r="C4" t="s">
        <v>5948</v>
      </c>
      <c r="D4" t="s">
        <v>5949</v>
      </c>
      <c r="E4" t="s">
        <v>5950</v>
      </c>
      <c r="F4" t="s">
        <v>5951</v>
      </c>
      <c r="G4" t="s">
        <v>5952</v>
      </c>
      <c r="H4" t="s">
        <v>5953</v>
      </c>
      <c r="I4" t="s">
        <v>5964</v>
      </c>
    </row>
    <row r="5" spans="1:9" x14ac:dyDescent="0.3">
      <c r="A5" s="125" t="s">
        <v>126</v>
      </c>
      <c r="B5">
        <v>208</v>
      </c>
      <c r="C5">
        <v>299</v>
      </c>
      <c r="D5">
        <v>279</v>
      </c>
      <c r="E5">
        <v>184</v>
      </c>
      <c r="F5">
        <v>109</v>
      </c>
      <c r="G5">
        <v>24</v>
      </c>
      <c r="H5">
        <v>19</v>
      </c>
      <c r="I5">
        <v>1122</v>
      </c>
    </row>
    <row r="6" spans="1:9" x14ac:dyDescent="0.3">
      <c r="A6" s="126" t="s">
        <v>5954</v>
      </c>
      <c r="B6">
        <v>96</v>
      </c>
      <c r="C6">
        <v>99</v>
      </c>
      <c r="D6">
        <v>58</v>
      </c>
      <c r="E6">
        <v>31</v>
      </c>
      <c r="F6">
        <v>23</v>
      </c>
      <c r="G6">
        <v>9</v>
      </c>
      <c r="H6">
        <v>6</v>
      </c>
      <c r="I6">
        <v>322</v>
      </c>
    </row>
    <row r="7" spans="1:9" x14ac:dyDescent="0.3">
      <c r="A7" s="126" t="s">
        <v>5955</v>
      </c>
      <c r="B7">
        <v>54</v>
      </c>
      <c r="C7">
        <v>100</v>
      </c>
      <c r="D7">
        <v>94</v>
      </c>
      <c r="E7">
        <v>79</v>
      </c>
      <c r="F7">
        <v>50</v>
      </c>
      <c r="G7">
        <v>6</v>
      </c>
      <c r="H7">
        <v>3</v>
      </c>
      <c r="I7">
        <v>386</v>
      </c>
    </row>
    <row r="8" spans="1:9" x14ac:dyDescent="0.3">
      <c r="A8" s="126" t="s">
        <v>5956</v>
      </c>
      <c r="B8">
        <v>38</v>
      </c>
      <c r="C8">
        <v>82</v>
      </c>
      <c r="D8">
        <v>102</v>
      </c>
      <c r="E8">
        <v>61</v>
      </c>
      <c r="F8">
        <v>26</v>
      </c>
      <c r="G8">
        <v>7</v>
      </c>
      <c r="H8">
        <v>6</v>
      </c>
      <c r="I8">
        <v>322</v>
      </c>
    </row>
    <row r="9" spans="1:9" x14ac:dyDescent="0.3">
      <c r="A9" s="126" t="s">
        <v>5957</v>
      </c>
      <c r="B9">
        <v>11</v>
      </c>
      <c r="C9">
        <v>7</v>
      </c>
      <c r="D9">
        <v>9</v>
      </c>
      <c r="E9">
        <v>4</v>
      </c>
      <c r="F9">
        <v>4</v>
      </c>
      <c r="G9">
        <v>2</v>
      </c>
      <c r="H9">
        <v>1</v>
      </c>
      <c r="I9">
        <v>38</v>
      </c>
    </row>
    <row r="10" spans="1:9" x14ac:dyDescent="0.3">
      <c r="A10" s="126" t="s">
        <v>5958</v>
      </c>
      <c r="B10">
        <v>9</v>
      </c>
      <c r="C10">
        <v>11</v>
      </c>
      <c r="D10">
        <v>16</v>
      </c>
      <c r="E10">
        <v>9</v>
      </c>
      <c r="F10">
        <v>6</v>
      </c>
      <c r="H10">
        <v>3</v>
      </c>
      <c r="I10">
        <v>54</v>
      </c>
    </row>
    <row r="11" spans="1:9" x14ac:dyDescent="0.3">
      <c r="A11" s="125" t="s">
        <v>106</v>
      </c>
      <c r="B11">
        <v>4</v>
      </c>
      <c r="C11">
        <v>17</v>
      </c>
      <c r="D11">
        <v>15</v>
      </c>
      <c r="E11">
        <v>2</v>
      </c>
      <c r="G11">
        <v>2</v>
      </c>
      <c r="H11">
        <v>15</v>
      </c>
      <c r="I11">
        <v>55</v>
      </c>
    </row>
    <row r="12" spans="1:9" x14ac:dyDescent="0.3">
      <c r="A12" s="126" t="s">
        <v>5959</v>
      </c>
      <c r="B12">
        <v>1</v>
      </c>
      <c r="C12">
        <v>9</v>
      </c>
      <c r="D12">
        <v>4</v>
      </c>
      <c r="H12">
        <v>1</v>
      </c>
      <c r="I12">
        <v>15</v>
      </c>
    </row>
    <row r="13" spans="1:9" x14ac:dyDescent="0.3">
      <c r="A13" s="126" t="s">
        <v>5960</v>
      </c>
      <c r="C13">
        <v>1</v>
      </c>
      <c r="H13">
        <v>4</v>
      </c>
      <c r="I13">
        <v>5</v>
      </c>
    </row>
    <row r="14" spans="1:9" x14ac:dyDescent="0.3">
      <c r="A14" s="126" t="s">
        <v>5961</v>
      </c>
      <c r="B14">
        <v>1</v>
      </c>
      <c r="C14">
        <v>2</v>
      </c>
      <c r="D14">
        <v>5</v>
      </c>
      <c r="H14">
        <v>1</v>
      </c>
      <c r="I14">
        <v>9</v>
      </c>
    </row>
    <row r="15" spans="1:9" x14ac:dyDescent="0.3">
      <c r="A15" s="126" t="s">
        <v>5962</v>
      </c>
      <c r="B15">
        <v>1</v>
      </c>
      <c r="C15">
        <v>1</v>
      </c>
      <c r="H15">
        <v>1</v>
      </c>
      <c r="I15">
        <v>3</v>
      </c>
    </row>
    <row r="16" spans="1:9" x14ac:dyDescent="0.3">
      <c r="A16" s="126" t="s">
        <v>5968</v>
      </c>
      <c r="C16">
        <v>1</v>
      </c>
      <c r="D16">
        <v>3</v>
      </c>
      <c r="E16">
        <v>1</v>
      </c>
      <c r="G16">
        <v>1</v>
      </c>
      <c r="H16">
        <v>6</v>
      </c>
      <c r="I16">
        <v>12</v>
      </c>
    </row>
    <row r="17" spans="1:11" x14ac:dyDescent="0.3">
      <c r="A17" s="126" t="s">
        <v>5969</v>
      </c>
      <c r="C17">
        <v>1</v>
      </c>
      <c r="D17">
        <v>1</v>
      </c>
      <c r="E17">
        <v>1</v>
      </c>
      <c r="I17">
        <v>3</v>
      </c>
    </row>
    <row r="18" spans="1:11" x14ac:dyDescent="0.3">
      <c r="A18" s="126" t="s">
        <v>5970</v>
      </c>
      <c r="B18">
        <v>1</v>
      </c>
      <c r="C18">
        <v>2</v>
      </c>
      <c r="D18">
        <v>2</v>
      </c>
      <c r="G18">
        <v>1</v>
      </c>
      <c r="H18">
        <v>2</v>
      </c>
      <c r="I18">
        <v>8</v>
      </c>
    </row>
    <row r="19" spans="1:11" x14ac:dyDescent="0.3">
      <c r="A19" s="125" t="s">
        <v>5964</v>
      </c>
      <c r="B19">
        <v>212</v>
      </c>
      <c r="C19">
        <v>316</v>
      </c>
      <c r="D19">
        <v>294</v>
      </c>
      <c r="E19">
        <v>186</v>
      </c>
      <c r="F19">
        <v>109</v>
      </c>
      <c r="G19">
        <v>26</v>
      </c>
      <c r="H19">
        <v>34</v>
      </c>
      <c r="I19">
        <v>1177</v>
      </c>
    </row>
    <row r="22" spans="1:11" ht="28.8" x14ac:dyDescent="0.3">
      <c r="A22" s="157" t="s">
        <v>6014</v>
      </c>
      <c r="B22" t="s">
        <v>5963</v>
      </c>
    </row>
    <row r="23" spans="1:11" ht="28.8" x14ac:dyDescent="0.3">
      <c r="A23" t="s">
        <v>5966</v>
      </c>
      <c r="B23" s="148" t="s">
        <v>5947</v>
      </c>
      <c r="C23" s="148" t="s">
        <v>5948</v>
      </c>
      <c r="D23" s="148" t="s">
        <v>5949</v>
      </c>
      <c r="E23" s="148" t="s">
        <v>5950</v>
      </c>
      <c r="F23" s="148" t="s">
        <v>5951</v>
      </c>
      <c r="G23" s="148" t="s">
        <v>5952</v>
      </c>
      <c r="H23" s="173" t="s">
        <v>6202</v>
      </c>
      <c r="J23" s="172" t="s">
        <v>5953</v>
      </c>
      <c r="K23" s="172" t="s">
        <v>5964</v>
      </c>
    </row>
    <row r="24" spans="1:11" x14ac:dyDescent="0.3">
      <c r="J24" s="172"/>
      <c r="K24" s="172"/>
    </row>
    <row r="25" spans="1:11" x14ac:dyDescent="0.3">
      <c r="A25" s="153" t="s">
        <v>5954</v>
      </c>
      <c r="B25" s="154">
        <v>96</v>
      </c>
      <c r="C25" s="154">
        <v>99</v>
      </c>
      <c r="D25" s="154">
        <v>58</v>
      </c>
      <c r="E25" s="154">
        <v>31</v>
      </c>
      <c r="F25" s="154">
        <v>23</v>
      </c>
      <c r="G25" s="154">
        <v>9</v>
      </c>
      <c r="H25" s="154">
        <f>K25-J25</f>
        <v>316</v>
      </c>
      <c r="J25" s="172">
        <v>6</v>
      </c>
      <c r="K25" s="172">
        <v>322</v>
      </c>
    </row>
    <row r="26" spans="1:11" x14ac:dyDescent="0.3">
      <c r="A26" s="153"/>
      <c r="B26" s="155">
        <f>B25/$H$25</f>
        <v>0.30379746835443039</v>
      </c>
      <c r="C26" s="155">
        <f t="shared" ref="C26:G26" si="0">C25/$H$25</f>
        <v>0.31329113924050633</v>
      </c>
      <c r="D26" s="155">
        <f t="shared" si="0"/>
        <v>0.18354430379746836</v>
      </c>
      <c r="E26" s="155">
        <f t="shared" si="0"/>
        <v>9.8101265822784806E-2</v>
      </c>
      <c r="F26" s="155">
        <f t="shared" si="0"/>
        <v>7.2784810126582278E-2</v>
      </c>
      <c r="G26" s="155">
        <f t="shared" si="0"/>
        <v>2.8481012658227847E-2</v>
      </c>
      <c r="H26" s="154"/>
      <c r="J26" s="172"/>
      <c r="K26" s="172"/>
    </row>
    <row r="27" spans="1:11" x14ac:dyDescent="0.3">
      <c r="A27" s="126" t="s">
        <v>5955</v>
      </c>
      <c r="B27">
        <v>54</v>
      </c>
      <c r="C27">
        <v>100</v>
      </c>
      <c r="D27">
        <v>94</v>
      </c>
      <c r="E27">
        <v>79</v>
      </c>
      <c r="F27">
        <v>50</v>
      </c>
      <c r="G27">
        <v>6</v>
      </c>
      <c r="H27">
        <f>K27-J27</f>
        <v>383</v>
      </c>
      <c r="J27" s="172">
        <v>3</v>
      </c>
      <c r="K27" s="172">
        <v>386</v>
      </c>
    </row>
    <row r="28" spans="1:11" x14ac:dyDescent="0.3">
      <c r="A28" s="126"/>
      <c r="B28" s="156">
        <f>B27/$H$27</f>
        <v>0.14099216710182769</v>
      </c>
      <c r="C28" s="156">
        <f t="shared" ref="C28:G28" si="1">C27/$H$27</f>
        <v>0.26109660574412535</v>
      </c>
      <c r="D28" s="156">
        <f t="shared" si="1"/>
        <v>0.24543080939947781</v>
      </c>
      <c r="E28" s="156">
        <f t="shared" si="1"/>
        <v>0.20626631853785901</v>
      </c>
      <c r="F28" s="156">
        <f t="shared" si="1"/>
        <v>0.13054830287206268</v>
      </c>
      <c r="G28" s="156">
        <f t="shared" si="1"/>
        <v>1.5665796344647518E-2</v>
      </c>
      <c r="J28" s="172"/>
      <c r="K28" s="172"/>
    </row>
    <row r="29" spans="1:11" x14ac:dyDescent="0.3">
      <c r="A29" s="153" t="s">
        <v>5956</v>
      </c>
      <c r="B29" s="154">
        <v>38</v>
      </c>
      <c r="C29" s="154">
        <v>82</v>
      </c>
      <c r="D29" s="154">
        <v>102</v>
      </c>
      <c r="E29" s="154">
        <v>61</v>
      </c>
      <c r="F29" s="154">
        <v>26</v>
      </c>
      <c r="G29" s="154">
        <v>7</v>
      </c>
      <c r="H29" s="154">
        <f>K29-J29</f>
        <v>316</v>
      </c>
      <c r="J29" s="172">
        <v>6</v>
      </c>
      <c r="K29" s="172">
        <v>322</v>
      </c>
    </row>
    <row r="30" spans="1:11" x14ac:dyDescent="0.3">
      <c r="A30" s="153"/>
      <c r="B30" s="155">
        <f>B29/$H$29</f>
        <v>0.12025316455696203</v>
      </c>
      <c r="C30" s="155">
        <f t="shared" ref="C30:G30" si="2">C29/$H$29</f>
        <v>0.25949367088607594</v>
      </c>
      <c r="D30" s="155">
        <f t="shared" si="2"/>
        <v>0.32278481012658228</v>
      </c>
      <c r="E30" s="155">
        <f t="shared" si="2"/>
        <v>0.19303797468354431</v>
      </c>
      <c r="F30" s="155">
        <f t="shared" si="2"/>
        <v>8.2278481012658222E-2</v>
      </c>
      <c r="G30" s="155">
        <f t="shared" si="2"/>
        <v>2.2151898734177215E-2</v>
      </c>
      <c r="H30" s="154"/>
      <c r="J30" s="172"/>
      <c r="K30" s="172"/>
    </row>
    <row r="31" spans="1:11" x14ac:dyDescent="0.3">
      <c r="A31" s="126" t="s">
        <v>5957</v>
      </c>
      <c r="B31">
        <v>11</v>
      </c>
      <c r="C31">
        <v>7</v>
      </c>
      <c r="D31">
        <v>9</v>
      </c>
      <c r="E31">
        <v>4</v>
      </c>
      <c r="F31">
        <v>4</v>
      </c>
      <c r="G31">
        <v>2</v>
      </c>
      <c r="H31">
        <f>K31-J31</f>
        <v>37</v>
      </c>
      <c r="J31" s="172">
        <v>1</v>
      </c>
      <c r="K31" s="172">
        <v>38</v>
      </c>
    </row>
    <row r="32" spans="1:11" x14ac:dyDescent="0.3">
      <c r="A32" s="126"/>
      <c r="B32" s="156">
        <f>B31/$H$31</f>
        <v>0.29729729729729731</v>
      </c>
      <c r="C32" s="156">
        <f t="shared" ref="C32:G32" si="3">C31/$H$31</f>
        <v>0.1891891891891892</v>
      </c>
      <c r="D32" s="156">
        <f t="shared" si="3"/>
        <v>0.24324324324324326</v>
      </c>
      <c r="E32" s="156">
        <f t="shared" si="3"/>
        <v>0.10810810810810811</v>
      </c>
      <c r="F32" s="156">
        <f t="shared" si="3"/>
        <v>0.10810810810810811</v>
      </c>
      <c r="G32" s="156">
        <f t="shared" si="3"/>
        <v>5.4054054054054057E-2</v>
      </c>
      <c r="J32" s="172"/>
      <c r="K32" s="172"/>
    </row>
    <row r="33" spans="1:11" x14ac:dyDescent="0.3">
      <c r="A33" s="153" t="s">
        <v>5958</v>
      </c>
      <c r="B33" s="154">
        <v>9</v>
      </c>
      <c r="C33" s="154">
        <v>11</v>
      </c>
      <c r="D33" s="154">
        <v>16</v>
      </c>
      <c r="E33" s="154">
        <v>9</v>
      </c>
      <c r="F33" s="154">
        <v>6</v>
      </c>
      <c r="G33" s="154"/>
      <c r="H33" s="154">
        <f>K33-J33</f>
        <v>51</v>
      </c>
      <c r="J33" s="172">
        <v>3</v>
      </c>
      <c r="K33" s="172">
        <v>54</v>
      </c>
    </row>
    <row r="34" spans="1:11" x14ac:dyDescent="0.3">
      <c r="A34" s="153"/>
      <c r="B34" s="155">
        <f>B33/$H$33</f>
        <v>0.17647058823529413</v>
      </c>
      <c r="C34" s="155">
        <f t="shared" ref="C34:G34" si="4">C33/$H$33</f>
        <v>0.21568627450980393</v>
      </c>
      <c r="D34" s="155">
        <f t="shared" si="4"/>
        <v>0.31372549019607843</v>
      </c>
      <c r="E34" s="155">
        <f t="shared" si="4"/>
        <v>0.17647058823529413</v>
      </c>
      <c r="F34" s="155">
        <f t="shared" si="4"/>
        <v>0.11764705882352941</v>
      </c>
      <c r="G34" s="155">
        <f t="shared" si="4"/>
        <v>0</v>
      </c>
      <c r="H34" s="154"/>
      <c r="J34" s="172"/>
      <c r="K34" s="172"/>
    </row>
    <row r="35" spans="1:11" x14ac:dyDescent="0.3">
      <c r="A35" s="151" t="s">
        <v>126</v>
      </c>
      <c r="B35" s="94">
        <v>208</v>
      </c>
      <c r="C35" s="94">
        <v>299</v>
      </c>
      <c r="D35" s="94">
        <v>279</v>
      </c>
      <c r="E35" s="94">
        <v>184</v>
      </c>
      <c r="F35" s="94">
        <v>109</v>
      </c>
      <c r="G35" s="94">
        <v>24</v>
      </c>
      <c r="H35" s="94">
        <f>K35-J35</f>
        <v>1103</v>
      </c>
      <c r="J35" s="172">
        <v>19</v>
      </c>
      <c r="K35" s="172">
        <v>1122</v>
      </c>
    </row>
    <row r="36" spans="1:11" x14ac:dyDescent="0.3">
      <c r="A36" s="152"/>
      <c r="B36" s="129">
        <f>B35/$H$35</f>
        <v>0.1885766092475068</v>
      </c>
      <c r="C36" s="129">
        <f t="shared" ref="C36:G36" si="5">C35/$H$35</f>
        <v>0.27107887579329104</v>
      </c>
      <c r="D36" s="129">
        <f t="shared" si="5"/>
        <v>0.25294650951949227</v>
      </c>
      <c r="E36" s="129">
        <f t="shared" si="5"/>
        <v>0.16681776971894832</v>
      </c>
      <c r="F36" s="129">
        <f t="shared" si="5"/>
        <v>9.8821396192203079E-2</v>
      </c>
      <c r="G36" s="129">
        <f t="shared" si="5"/>
        <v>2.1758839528558477E-2</v>
      </c>
      <c r="H36" s="94"/>
      <c r="J36" s="172"/>
      <c r="K36" s="172"/>
    </row>
    <row r="37" spans="1:11" x14ac:dyDescent="0.3">
      <c r="J37" s="172"/>
      <c r="K37" s="172"/>
    </row>
    <row r="38" spans="1:11" x14ac:dyDescent="0.3">
      <c r="A38" s="126" t="s">
        <v>5959</v>
      </c>
      <c r="B38">
        <v>1</v>
      </c>
      <c r="C38">
        <v>9</v>
      </c>
      <c r="D38">
        <v>4</v>
      </c>
      <c r="H38">
        <f t="shared" ref="H38:H45" si="6">K38-J38</f>
        <v>14</v>
      </c>
      <c r="J38" s="172">
        <v>1</v>
      </c>
      <c r="K38" s="172">
        <v>15</v>
      </c>
    </row>
    <row r="39" spans="1:11" x14ac:dyDescent="0.3">
      <c r="A39" s="126" t="s">
        <v>5960</v>
      </c>
      <c r="C39">
        <v>1</v>
      </c>
      <c r="H39">
        <f t="shared" si="6"/>
        <v>1</v>
      </c>
      <c r="J39" s="172">
        <v>4</v>
      </c>
      <c r="K39" s="172">
        <v>5</v>
      </c>
    </row>
    <row r="40" spans="1:11" x14ac:dyDescent="0.3">
      <c r="A40" s="126" t="s">
        <v>5961</v>
      </c>
      <c r="B40">
        <v>1</v>
      </c>
      <c r="C40">
        <v>2</v>
      </c>
      <c r="D40">
        <v>5</v>
      </c>
      <c r="H40">
        <f t="shared" si="6"/>
        <v>8</v>
      </c>
      <c r="J40" s="172">
        <v>1</v>
      </c>
      <c r="K40" s="172">
        <v>9</v>
      </c>
    </row>
    <row r="41" spans="1:11" x14ac:dyDescent="0.3">
      <c r="A41" s="126" t="s">
        <v>5962</v>
      </c>
      <c r="B41">
        <v>1</v>
      </c>
      <c r="C41">
        <v>1</v>
      </c>
      <c r="H41">
        <f t="shared" si="6"/>
        <v>2</v>
      </c>
      <c r="J41" s="172">
        <v>1</v>
      </c>
      <c r="K41" s="172">
        <v>3</v>
      </c>
    </row>
    <row r="42" spans="1:11" x14ac:dyDescent="0.3">
      <c r="A42" s="126" t="s">
        <v>5968</v>
      </c>
      <c r="C42">
        <v>1</v>
      </c>
      <c r="D42">
        <v>3</v>
      </c>
      <c r="E42">
        <v>1</v>
      </c>
      <c r="G42">
        <v>1</v>
      </c>
      <c r="H42">
        <f t="shared" si="6"/>
        <v>6</v>
      </c>
      <c r="J42" s="172">
        <v>6</v>
      </c>
      <c r="K42" s="172">
        <v>12</v>
      </c>
    </row>
    <row r="43" spans="1:11" x14ac:dyDescent="0.3">
      <c r="A43" s="126" t="s">
        <v>5969</v>
      </c>
      <c r="C43">
        <v>1</v>
      </c>
      <c r="D43">
        <v>1</v>
      </c>
      <c r="E43">
        <v>1</v>
      </c>
      <c r="H43">
        <f t="shared" si="6"/>
        <v>3</v>
      </c>
      <c r="J43" s="172"/>
      <c r="K43" s="172">
        <v>3</v>
      </c>
    </row>
    <row r="44" spans="1:11" x14ac:dyDescent="0.3">
      <c r="A44" s="126" t="s">
        <v>5970</v>
      </c>
      <c r="B44">
        <v>1</v>
      </c>
      <c r="C44">
        <v>2</v>
      </c>
      <c r="D44">
        <v>2</v>
      </c>
      <c r="G44">
        <v>1</v>
      </c>
      <c r="H44">
        <f t="shared" si="6"/>
        <v>6</v>
      </c>
      <c r="J44" s="172">
        <v>2</v>
      </c>
      <c r="K44" s="172">
        <v>8</v>
      </c>
    </row>
    <row r="45" spans="1:11" x14ac:dyDescent="0.3">
      <c r="A45" s="151" t="s">
        <v>106</v>
      </c>
      <c r="B45" s="94">
        <v>4</v>
      </c>
      <c r="C45" s="94">
        <v>17</v>
      </c>
      <c r="D45" s="94">
        <v>15</v>
      </c>
      <c r="E45" s="94">
        <v>2</v>
      </c>
      <c r="F45" s="94"/>
      <c r="G45" s="94">
        <v>2</v>
      </c>
      <c r="H45" s="94">
        <f t="shared" si="6"/>
        <v>40</v>
      </c>
      <c r="J45" s="172">
        <v>15</v>
      </c>
      <c r="K45" s="172">
        <v>55</v>
      </c>
    </row>
    <row r="46" spans="1:11" x14ac:dyDescent="0.3">
      <c r="A46" s="151"/>
      <c r="B46" s="129">
        <f>B45/$H$45</f>
        <v>0.1</v>
      </c>
      <c r="C46" s="129">
        <f t="shared" ref="C46:G46" si="7">C45/$H$45</f>
        <v>0.42499999999999999</v>
      </c>
      <c r="D46" s="129">
        <f t="shared" si="7"/>
        <v>0.375</v>
      </c>
      <c r="E46" s="129">
        <f t="shared" si="7"/>
        <v>0.05</v>
      </c>
      <c r="F46" s="129">
        <f t="shared" si="7"/>
        <v>0</v>
      </c>
      <c r="G46" s="129">
        <f t="shared" si="7"/>
        <v>0.05</v>
      </c>
      <c r="H46" s="94"/>
      <c r="J46" s="172"/>
      <c r="K46" s="172"/>
    </row>
    <row r="47" spans="1:11" x14ac:dyDescent="0.3">
      <c r="A47" s="125"/>
      <c r="J47" s="172"/>
      <c r="K47" s="172"/>
    </row>
    <row r="48" spans="1:11" x14ac:dyDescent="0.3">
      <c r="A48" s="174" t="s">
        <v>5964</v>
      </c>
      <c r="B48" s="172">
        <v>212</v>
      </c>
      <c r="C48" s="172">
        <v>316</v>
      </c>
      <c r="D48" s="172">
        <v>294</v>
      </c>
      <c r="E48" s="172">
        <v>186</v>
      </c>
      <c r="F48" s="172">
        <v>109</v>
      </c>
      <c r="G48" s="172">
        <v>26</v>
      </c>
      <c r="H48" s="172">
        <f>K48-J48</f>
        <v>1143</v>
      </c>
      <c r="J48" s="172">
        <v>34</v>
      </c>
      <c r="K48" s="172">
        <v>1177</v>
      </c>
    </row>
    <row r="51" spans="1:7" ht="28.8" x14ac:dyDescent="0.3">
      <c r="A51" s="94" t="s">
        <v>6201</v>
      </c>
      <c r="B51" s="173" t="s">
        <v>6090</v>
      </c>
      <c r="C51" s="173" t="s">
        <v>6091</v>
      </c>
      <c r="D51" s="173" t="s">
        <v>6092</v>
      </c>
      <c r="E51" s="173" t="s">
        <v>6093</v>
      </c>
      <c r="F51" s="173" t="s">
        <v>6094</v>
      </c>
      <c r="G51" s="173" t="s">
        <v>134</v>
      </c>
    </row>
    <row r="52" spans="1:7" x14ac:dyDescent="0.3">
      <c r="A52" s="111" t="s">
        <v>127</v>
      </c>
      <c r="B52">
        <v>96</v>
      </c>
      <c r="C52">
        <v>99</v>
      </c>
      <c r="D52">
        <v>58</v>
      </c>
      <c r="E52">
        <v>31</v>
      </c>
      <c r="F52">
        <v>23</v>
      </c>
      <c r="G52">
        <v>9</v>
      </c>
    </row>
    <row r="53" spans="1:7" x14ac:dyDescent="0.3">
      <c r="A53" s="111" t="s">
        <v>1741</v>
      </c>
      <c r="B53">
        <v>54</v>
      </c>
      <c r="C53">
        <v>100</v>
      </c>
      <c r="D53">
        <v>94</v>
      </c>
      <c r="E53">
        <v>79</v>
      </c>
      <c r="F53">
        <v>50</v>
      </c>
      <c r="G53">
        <v>6</v>
      </c>
    </row>
    <row r="54" spans="1:7" x14ac:dyDescent="0.3">
      <c r="A54" s="111" t="s">
        <v>3439</v>
      </c>
      <c r="B54">
        <v>38</v>
      </c>
      <c r="C54">
        <v>82</v>
      </c>
      <c r="D54">
        <v>102</v>
      </c>
      <c r="E54">
        <v>61</v>
      </c>
      <c r="F54">
        <v>26</v>
      </c>
      <c r="G54">
        <v>7</v>
      </c>
    </row>
    <row r="55" spans="1:7" x14ac:dyDescent="0.3">
      <c r="A55" s="111" t="s">
        <v>4981</v>
      </c>
      <c r="B55">
        <v>11</v>
      </c>
      <c r="C55">
        <v>7</v>
      </c>
      <c r="D55">
        <v>9</v>
      </c>
      <c r="E55">
        <v>4</v>
      </c>
      <c r="F55">
        <v>4</v>
      </c>
      <c r="G55">
        <v>2</v>
      </c>
    </row>
    <row r="56" spans="1:7" x14ac:dyDescent="0.3">
      <c r="A56" s="111" t="s">
        <v>5058</v>
      </c>
      <c r="B56">
        <v>9</v>
      </c>
      <c r="C56">
        <v>11</v>
      </c>
      <c r="D56">
        <v>16</v>
      </c>
      <c r="E56">
        <v>9</v>
      </c>
      <c r="F56">
        <v>6</v>
      </c>
    </row>
  </sheetData>
  <pageMargins left="0.7" right="0.7" top="0.75" bottom="0.75" header="0.3" footer="0.3"/>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502E8-FB11-459C-B036-D75D08116DC1}">
  <dimension ref="A1:H54"/>
  <sheetViews>
    <sheetView topLeftCell="A55" workbookViewId="0">
      <selection activeCell="I64" sqref="I64"/>
    </sheetView>
  </sheetViews>
  <sheetFormatPr defaultRowHeight="14.4" x14ac:dyDescent="0.3"/>
  <cols>
    <col min="1" max="1" width="6.44140625" customWidth="1"/>
    <col min="2" max="2" width="76" customWidth="1"/>
  </cols>
  <sheetData>
    <row r="1" spans="1:7" x14ac:dyDescent="0.3">
      <c r="C1" s="111" t="s">
        <v>6113</v>
      </c>
      <c r="D1" s="111" t="s">
        <v>6114</v>
      </c>
      <c r="E1" s="111" t="s">
        <v>6115</v>
      </c>
      <c r="F1" s="111" t="s">
        <v>6116</v>
      </c>
      <c r="G1" s="111" t="s">
        <v>134</v>
      </c>
    </row>
    <row r="2" spans="1:7" x14ac:dyDescent="0.3">
      <c r="A2" s="111" t="s">
        <v>4286</v>
      </c>
      <c r="B2" s="111" t="s">
        <v>6161</v>
      </c>
      <c r="C2" s="158">
        <v>0.37744641192917056</v>
      </c>
      <c r="D2" s="158">
        <v>0.47530288909599255</v>
      </c>
      <c r="E2" s="158">
        <v>0.10810810810810811</v>
      </c>
      <c r="F2" s="158">
        <v>2.4231127679403542E-2</v>
      </c>
      <c r="G2" s="158">
        <v>1.4911463187325256E-2</v>
      </c>
    </row>
    <row r="3" spans="1:7" x14ac:dyDescent="0.3">
      <c r="A3" s="111" t="s">
        <v>1198</v>
      </c>
      <c r="B3" s="111" t="s">
        <v>6160</v>
      </c>
      <c r="C3" s="158">
        <v>0.42218080149114634</v>
      </c>
      <c r="D3" s="158">
        <v>0.47157502329916123</v>
      </c>
      <c r="E3" s="158">
        <v>8.4808946877912392E-2</v>
      </c>
      <c r="F3" s="158">
        <v>1.2115563839701771E-2</v>
      </c>
      <c r="G3" s="158">
        <v>9.3196644920782844E-3</v>
      </c>
    </row>
    <row r="4" spans="1:7" x14ac:dyDescent="0.3">
      <c r="A4" s="111" t="s">
        <v>111</v>
      </c>
      <c r="B4" s="111" t="s">
        <v>6159</v>
      </c>
      <c r="C4" s="158">
        <v>0.70325581395348835</v>
      </c>
      <c r="D4" s="158">
        <v>0.28651162790697676</v>
      </c>
      <c r="E4" s="158">
        <v>9.3023255813953487E-3</v>
      </c>
      <c r="F4" s="158">
        <v>9.3023255813953494E-4</v>
      </c>
      <c r="G4" s="158">
        <v>0</v>
      </c>
    </row>
    <row r="5" spans="1:7" x14ac:dyDescent="0.3">
      <c r="A5" s="111" t="s">
        <v>6118</v>
      </c>
      <c r="B5" s="111" t="s">
        <v>6158</v>
      </c>
      <c r="C5" s="158">
        <v>0.23062558356676005</v>
      </c>
      <c r="D5" s="158">
        <v>0.56022408963585435</v>
      </c>
      <c r="E5" s="158">
        <v>0.16433239962651727</v>
      </c>
      <c r="F5" s="158">
        <v>1.9607843137254902E-2</v>
      </c>
      <c r="G5" s="158">
        <v>2.5210084033613446E-2</v>
      </c>
    </row>
    <row r="6" spans="1:7" x14ac:dyDescent="0.3">
      <c r="A6" s="111" t="s">
        <v>6119</v>
      </c>
      <c r="B6" s="111" t="s">
        <v>6157</v>
      </c>
      <c r="C6" s="158">
        <v>0.70949720670391059</v>
      </c>
      <c r="D6" s="158">
        <v>0.27374301675977653</v>
      </c>
      <c r="E6" s="158">
        <v>1.0242085661080074E-2</v>
      </c>
      <c r="F6" s="158">
        <v>2.7932960893854749E-3</v>
      </c>
      <c r="G6" s="158">
        <v>3.7243947858472998E-3</v>
      </c>
    </row>
    <row r="7" spans="1:7" x14ac:dyDescent="0.3">
      <c r="A7" s="111" t="s">
        <v>6120</v>
      </c>
      <c r="B7" s="111" t="s">
        <v>6156</v>
      </c>
      <c r="C7" s="158">
        <v>0.64332399626517278</v>
      </c>
      <c r="D7" s="158">
        <v>0.31279178338001867</v>
      </c>
      <c r="E7" s="158">
        <v>2.6143790849673203E-2</v>
      </c>
      <c r="F7" s="158">
        <v>1.2138188608776844E-2</v>
      </c>
      <c r="G7" s="158">
        <v>5.6022408963585435E-3</v>
      </c>
    </row>
    <row r="8" spans="1:7" x14ac:dyDescent="0.3">
      <c r="A8" s="111" t="s">
        <v>6121</v>
      </c>
      <c r="B8" s="111" t="s">
        <v>6155</v>
      </c>
      <c r="C8" s="158">
        <v>0.56174558960074283</v>
      </c>
      <c r="D8" s="158">
        <v>0.40389972144846797</v>
      </c>
      <c r="E8" s="158">
        <v>2.8783658310120707E-2</v>
      </c>
      <c r="F8" s="158">
        <v>2.7855153203342618E-3</v>
      </c>
      <c r="G8" s="158">
        <v>2.7855153203342618E-3</v>
      </c>
    </row>
    <row r="9" spans="1:7" x14ac:dyDescent="0.3">
      <c r="A9" s="111" t="s">
        <v>6122</v>
      </c>
      <c r="B9" s="111" t="s">
        <v>6154</v>
      </c>
      <c r="C9" s="158">
        <v>0.40148698884758366</v>
      </c>
      <c r="D9" s="158">
        <v>0.52881040892193309</v>
      </c>
      <c r="E9" s="158">
        <v>5.4832713754646843E-2</v>
      </c>
      <c r="F9" s="158">
        <v>5.5762081784386614E-3</v>
      </c>
      <c r="G9" s="158">
        <v>9.2936802973977699E-3</v>
      </c>
    </row>
    <row r="10" spans="1:7" x14ac:dyDescent="0.3">
      <c r="A10" s="111" t="s">
        <v>6123</v>
      </c>
      <c r="B10" s="111" t="s">
        <v>6153</v>
      </c>
      <c r="C10" s="158">
        <v>0.67166979362101309</v>
      </c>
      <c r="D10" s="158">
        <v>0.3151969981238274</v>
      </c>
      <c r="E10" s="158">
        <v>9.3808630393996256E-3</v>
      </c>
      <c r="F10" s="158">
        <v>9.3808630393996248E-4</v>
      </c>
      <c r="G10" s="158">
        <v>2.8142589118198874E-3</v>
      </c>
    </row>
    <row r="11" spans="1:7" x14ac:dyDescent="0.3">
      <c r="A11" s="111" t="s">
        <v>6124</v>
      </c>
      <c r="B11" s="111" t="s">
        <v>6185</v>
      </c>
      <c r="C11" s="158">
        <v>0.41385767790262173</v>
      </c>
      <c r="D11" s="158">
        <v>0.50187265917602997</v>
      </c>
      <c r="E11" s="158">
        <v>5.3370786516853931E-2</v>
      </c>
      <c r="F11" s="158">
        <v>3.7453183520599251E-3</v>
      </c>
      <c r="G11" s="158">
        <v>2.7153558052434457E-2</v>
      </c>
    </row>
    <row r="12" spans="1:7" x14ac:dyDescent="0.3">
      <c r="A12" s="111" t="s">
        <v>6125</v>
      </c>
      <c r="B12" s="111" t="s">
        <v>6186</v>
      </c>
      <c r="C12" s="158">
        <v>0.43177570093457945</v>
      </c>
      <c r="D12" s="158">
        <v>0.48411214953271026</v>
      </c>
      <c r="E12" s="158">
        <v>6.7289719626168226E-2</v>
      </c>
      <c r="F12" s="158">
        <v>2.8037383177570091E-3</v>
      </c>
      <c r="G12" s="158">
        <v>1.4018691588785047E-2</v>
      </c>
    </row>
    <row r="13" spans="1:7" x14ac:dyDescent="0.3">
      <c r="A13" s="111" t="s">
        <v>6126</v>
      </c>
      <c r="B13" s="111" t="s">
        <v>6152</v>
      </c>
      <c r="C13" s="158">
        <v>0.58938547486033521</v>
      </c>
      <c r="D13" s="158">
        <v>0.37523277467411548</v>
      </c>
      <c r="E13" s="158">
        <v>2.8864059590316574E-2</v>
      </c>
      <c r="F13" s="158">
        <v>1.8621973929236499E-3</v>
      </c>
      <c r="G13" s="158">
        <v>4.6554934823091251E-3</v>
      </c>
    </row>
    <row r="14" spans="1:7" x14ac:dyDescent="0.3">
      <c r="A14" s="111" t="s">
        <v>6127</v>
      </c>
      <c r="B14" s="111" t="s">
        <v>6151</v>
      </c>
      <c r="C14" s="158">
        <v>0.73884758364312264</v>
      </c>
      <c r="D14" s="158">
        <v>0.25092936802973975</v>
      </c>
      <c r="E14" s="158">
        <v>7.4349442379182153E-3</v>
      </c>
      <c r="F14" s="158">
        <v>1.8587360594795538E-3</v>
      </c>
      <c r="G14" s="158">
        <v>9.2936802973977691E-4</v>
      </c>
    </row>
    <row r="15" spans="1:7" x14ac:dyDescent="0.3">
      <c r="A15" s="111" t="s">
        <v>6128</v>
      </c>
      <c r="B15" s="111" t="s">
        <v>6150</v>
      </c>
      <c r="C15" s="158">
        <v>0.6973929236499069</v>
      </c>
      <c r="D15" s="158">
        <v>0.28584729981378026</v>
      </c>
      <c r="E15" s="158">
        <v>7.4487895716945996E-3</v>
      </c>
      <c r="F15" s="158">
        <v>9.3109869646182495E-4</v>
      </c>
      <c r="G15" s="158">
        <v>8.3798882681564244E-3</v>
      </c>
    </row>
    <row r="16" spans="1:7" x14ac:dyDescent="0.3">
      <c r="A16" s="111" t="s">
        <v>6129</v>
      </c>
      <c r="B16" s="111" t="s">
        <v>6149</v>
      </c>
      <c r="C16" s="158">
        <v>0.21808014911463186</v>
      </c>
      <c r="D16" s="158">
        <v>0.41099720410065238</v>
      </c>
      <c r="E16" s="158">
        <v>0.28797763280521899</v>
      </c>
      <c r="F16" s="158">
        <v>4.4734389561975771E-2</v>
      </c>
      <c r="G16" s="158">
        <v>3.8210624417520968E-2</v>
      </c>
    </row>
    <row r="17" spans="1:8" x14ac:dyDescent="0.3">
      <c r="A17" s="111" t="s">
        <v>6130</v>
      </c>
      <c r="B17" s="111" t="s">
        <v>6187</v>
      </c>
      <c r="C17" s="158">
        <v>0.23392357875116496</v>
      </c>
      <c r="D17" s="158">
        <v>0.54054054054054057</v>
      </c>
      <c r="E17" s="158">
        <v>0.18732525629077354</v>
      </c>
      <c r="F17" s="158">
        <v>1.4911463187325256E-2</v>
      </c>
      <c r="G17" s="158">
        <v>2.3299161230195712E-2</v>
      </c>
    </row>
    <row r="18" spans="1:8" x14ac:dyDescent="0.3">
      <c r="A18" s="111" t="s">
        <v>6131</v>
      </c>
      <c r="B18" s="111" t="s">
        <v>6148</v>
      </c>
      <c r="C18" s="158">
        <v>0.46461824953445063</v>
      </c>
      <c r="D18" s="158">
        <v>0.47951582867783987</v>
      </c>
      <c r="E18" s="158">
        <v>4.5623836126629423E-2</v>
      </c>
      <c r="F18" s="158">
        <v>4.6554934823091251E-3</v>
      </c>
      <c r="G18" s="158">
        <v>5.5865921787709499E-3</v>
      </c>
    </row>
    <row r="19" spans="1:8" x14ac:dyDescent="0.3">
      <c r="A19" s="111" t="s">
        <v>6132</v>
      </c>
      <c r="B19" s="111" t="s">
        <v>6147</v>
      </c>
      <c r="C19" s="158">
        <v>0.72134203168685929</v>
      </c>
      <c r="D19" s="158">
        <v>0.27493010251630939</v>
      </c>
      <c r="E19" s="158">
        <v>9.3196644920782849E-4</v>
      </c>
      <c r="F19" s="158">
        <v>1.863932898415657E-3</v>
      </c>
      <c r="G19" s="158">
        <v>9.3196644920782849E-4</v>
      </c>
    </row>
    <row r="20" spans="1:8" x14ac:dyDescent="0.3">
      <c r="A20" s="111" t="s">
        <v>6133</v>
      </c>
      <c r="B20" s="111" t="s">
        <v>6146</v>
      </c>
      <c r="C20" s="158">
        <v>0.80872794800371406</v>
      </c>
      <c r="D20" s="158">
        <v>0.18198700092850512</v>
      </c>
      <c r="E20" s="158">
        <v>8.356545961002786E-3</v>
      </c>
      <c r="F20" s="158">
        <v>9.2850510677808728E-4</v>
      </c>
      <c r="G20" s="158">
        <v>0</v>
      </c>
    </row>
    <row r="21" spans="1:8" x14ac:dyDescent="0.3">
      <c r="A21" s="111" t="s">
        <v>6134</v>
      </c>
      <c r="B21" s="111" t="s">
        <v>6145</v>
      </c>
      <c r="C21" s="164">
        <v>0.67843866171003719</v>
      </c>
      <c r="D21" s="164">
        <v>0.29182156133828996</v>
      </c>
      <c r="E21" s="164">
        <v>2.4163568773234202E-2</v>
      </c>
      <c r="F21" s="164">
        <v>9.2936802973977691E-4</v>
      </c>
      <c r="G21" s="164">
        <v>4.646840148698885E-3</v>
      </c>
    </row>
    <row r="22" spans="1:8" x14ac:dyDescent="0.3">
      <c r="A22" s="111" t="s">
        <v>6135</v>
      </c>
      <c r="B22" s="111" t="s">
        <v>6144</v>
      </c>
      <c r="C22" s="158">
        <v>0.73015873015873012</v>
      </c>
      <c r="D22" s="158">
        <v>0.25490196078431371</v>
      </c>
      <c r="E22" s="158">
        <v>1.027077497665733E-2</v>
      </c>
      <c r="F22" s="158">
        <v>9.3370681605975728E-4</v>
      </c>
      <c r="G22" s="158">
        <v>3.7348272642390291E-3</v>
      </c>
    </row>
    <row r="23" spans="1:8" x14ac:dyDescent="0.3">
      <c r="A23" s="111" t="s">
        <v>6136</v>
      </c>
      <c r="B23" s="111" t="s">
        <v>6143</v>
      </c>
      <c r="C23" s="158">
        <v>0.36415094339622639</v>
      </c>
      <c r="D23" s="158">
        <v>0.39528301886792455</v>
      </c>
      <c r="E23" s="158">
        <v>6.0377358490566038E-2</v>
      </c>
      <c r="F23" s="158">
        <v>4.7169811320754715E-3</v>
      </c>
      <c r="G23" s="158">
        <v>0.17547169811320754</v>
      </c>
    </row>
    <row r="24" spans="1:8" x14ac:dyDescent="0.3">
      <c r="A24" s="111" t="s">
        <v>6137</v>
      </c>
      <c r="B24" s="111" t="s">
        <v>6142</v>
      </c>
      <c r="C24" s="158">
        <v>0.43685687558465858</v>
      </c>
      <c r="D24" s="158">
        <v>0.44246959775491113</v>
      </c>
      <c r="E24" s="158">
        <v>7.2029934518241343E-2</v>
      </c>
      <c r="F24" s="158">
        <v>6.5481758652946682E-3</v>
      </c>
      <c r="G24" s="158">
        <v>4.2095416276894296E-2</v>
      </c>
    </row>
    <row r="25" spans="1:8" x14ac:dyDescent="0.3">
      <c r="A25" s="111" t="s">
        <v>6138</v>
      </c>
      <c r="B25" s="111" t="s">
        <v>6141</v>
      </c>
      <c r="C25" s="127">
        <v>0.64359214218896166</v>
      </c>
      <c r="D25" s="127">
        <v>0.32273152478952294</v>
      </c>
      <c r="E25" s="127">
        <v>2.05799812909261E-2</v>
      </c>
      <c r="F25" s="127">
        <v>3.7418147801683817E-3</v>
      </c>
      <c r="G25" s="127">
        <v>9.3545369504209538E-3</v>
      </c>
    </row>
    <row r="26" spans="1:8" x14ac:dyDescent="0.3">
      <c r="A26" s="111" t="s">
        <v>6139</v>
      </c>
      <c r="B26" s="111" t="s">
        <v>6140</v>
      </c>
      <c r="C26" s="127">
        <v>0.50513538748832865</v>
      </c>
      <c r="D26" s="127">
        <v>0.42296918767507002</v>
      </c>
      <c r="E26" s="127">
        <v>5.0420168067226892E-2</v>
      </c>
      <c r="F26" s="127">
        <v>3.7348272642390291E-3</v>
      </c>
      <c r="G26" s="127">
        <v>1.7740429505135387E-2</v>
      </c>
    </row>
    <row r="27" spans="1:8" x14ac:dyDescent="0.3">
      <c r="H27" s="127"/>
    </row>
    <row r="29" spans="1:8" x14ac:dyDescent="0.3">
      <c r="B29" s="94" t="s">
        <v>6201</v>
      </c>
      <c r="C29" t="s">
        <v>6113</v>
      </c>
      <c r="D29" t="s">
        <v>6114</v>
      </c>
      <c r="E29" t="s">
        <v>6115</v>
      </c>
      <c r="F29" t="s">
        <v>6116</v>
      </c>
      <c r="G29" t="s">
        <v>134</v>
      </c>
    </row>
    <row r="30" spans="1:8" x14ac:dyDescent="0.3">
      <c r="A30" t="s">
        <v>6139</v>
      </c>
      <c r="B30" t="s">
        <v>6140</v>
      </c>
      <c r="C30" s="158">
        <v>0.50513538748832865</v>
      </c>
      <c r="D30" s="158">
        <v>0.42296918767507002</v>
      </c>
      <c r="E30" s="158">
        <v>5.0420168067226892E-2</v>
      </c>
      <c r="F30" s="158">
        <v>3.7348272642390291E-3</v>
      </c>
      <c r="G30" s="158">
        <v>1.7740429505135387E-2</v>
      </c>
    </row>
    <row r="31" spans="1:8" x14ac:dyDescent="0.3">
      <c r="A31" t="s">
        <v>6138</v>
      </c>
      <c r="B31" t="s">
        <v>6141</v>
      </c>
      <c r="C31" s="158">
        <v>0.64359214218896166</v>
      </c>
      <c r="D31" s="158">
        <v>0.32273152478952294</v>
      </c>
      <c r="E31" s="158">
        <v>2.05799812909261E-2</v>
      </c>
      <c r="F31" s="158">
        <v>3.7418147801683817E-3</v>
      </c>
      <c r="G31" s="158">
        <v>9.3545369504209538E-3</v>
      </c>
    </row>
    <row r="32" spans="1:8" x14ac:dyDescent="0.3">
      <c r="A32" t="s">
        <v>6137</v>
      </c>
      <c r="B32" t="s">
        <v>6142</v>
      </c>
      <c r="C32" s="158">
        <v>0.43685687558465858</v>
      </c>
      <c r="D32" s="158">
        <v>0.44246959775491113</v>
      </c>
      <c r="E32" s="158">
        <v>7.2029934518241343E-2</v>
      </c>
      <c r="F32" s="158">
        <v>6.5481758652946682E-3</v>
      </c>
      <c r="G32" s="158">
        <v>4.2095416276894296E-2</v>
      </c>
    </row>
    <row r="33" spans="1:7" x14ac:dyDescent="0.3">
      <c r="A33" t="s">
        <v>6136</v>
      </c>
      <c r="B33" t="s">
        <v>6191</v>
      </c>
      <c r="C33" s="158">
        <v>0.36415094339622639</v>
      </c>
      <c r="D33" s="158">
        <v>0.39528301886792455</v>
      </c>
      <c r="E33" s="158">
        <v>6.0377358490566038E-2</v>
      </c>
      <c r="F33" s="158">
        <v>4.7169811320754715E-3</v>
      </c>
      <c r="G33" s="158">
        <v>0.17547169811320754</v>
      </c>
    </row>
    <row r="34" spans="1:7" x14ac:dyDescent="0.3">
      <c r="A34" t="s">
        <v>6135</v>
      </c>
      <c r="B34" t="s">
        <v>6144</v>
      </c>
      <c r="C34" s="158">
        <v>0.73015873015873012</v>
      </c>
      <c r="D34" s="158">
        <v>0.25490196078431371</v>
      </c>
      <c r="E34" s="158">
        <v>1.027077497665733E-2</v>
      </c>
      <c r="F34" s="158">
        <v>9.3370681605975728E-4</v>
      </c>
      <c r="G34" s="158">
        <v>3.7348272642390291E-3</v>
      </c>
    </row>
    <row r="35" spans="1:7" x14ac:dyDescent="0.3">
      <c r="A35" t="s">
        <v>6134</v>
      </c>
      <c r="B35" t="s">
        <v>6145</v>
      </c>
      <c r="C35" s="158">
        <v>0.67843866171003719</v>
      </c>
      <c r="D35" s="158">
        <v>0.29182156133828996</v>
      </c>
      <c r="E35" s="158">
        <v>2.4163568773234202E-2</v>
      </c>
      <c r="F35" s="158">
        <v>9.2936802973977691E-4</v>
      </c>
      <c r="G35" s="158">
        <v>4.646840148698885E-3</v>
      </c>
    </row>
    <row r="36" spans="1:7" x14ac:dyDescent="0.3">
      <c r="A36" t="s">
        <v>6133</v>
      </c>
      <c r="B36" t="s">
        <v>6146</v>
      </c>
      <c r="C36" s="158">
        <v>0.80872794800371406</v>
      </c>
      <c r="D36" s="158">
        <v>0.18198700092850512</v>
      </c>
      <c r="E36" s="158">
        <v>8.356545961002786E-3</v>
      </c>
      <c r="F36" s="158">
        <v>9.2850510677808728E-4</v>
      </c>
      <c r="G36" s="158">
        <v>0</v>
      </c>
    </row>
    <row r="37" spans="1:7" x14ac:dyDescent="0.3">
      <c r="A37" t="s">
        <v>6132</v>
      </c>
      <c r="B37" t="s">
        <v>6147</v>
      </c>
      <c r="C37" s="158">
        <v>0.72134203168685929</v>
      </c>
      <c r="D37" s="158">
        <v>0.27493010251630939</v>
      </c>
      <c r="E37" s="158">
        <v>9.3196644920782849E-4</v>
      </c>
      <c r="F37" s="158">
        <v>1.863932898415657E-3</v>
      </c>
      <c r="G37" s="158">
        <v>9.3196644920782849E-4</v>
      </c>
    </row>
    <row r="38" spans="1:7" x14ac:dyDescent="0.3">
      <c r="A38" t="s">
        <v>6131</v>
      </c>
      <c r="B38" t="s">
        <v>6148</v>
      </c>
      <c r="C38" s="158">
        <v>0.46461824953445063</v>
      </c>
      <c r="D38" s="158">
        <v>0.47951582867783987</v>
      </c>
      <c r="E38" s="158">
        <v>4.5623836126629423E-2</v>
      </c>
      <c r="F38" s="158">
        <v>4.6554934823091251E-3</v>
      </c>
      <c r="G38" s="158">
        <v>5.5865921787709499E-3</v>
      </c>
    </row>
    <row r="39" spans="1:7" x14ac:dyDescent="0.3">
      <c r="A39" t="s">
        <v>6130</v>
      </c>
      <c r="B39" t="s">
        <v>6188</v>
      </c>
      <c r="C39" s="158">
        <v>0.23392357875116496</v>
      </c>
      <c r="D39" s="158">
        <v>0.54054054054054057</v>
      </c>
      <c r="E39" s="158">
        <v>0.18732525629077354</v>
      </c>
      <c r="F39" s="158">
        <v>1.4911463187325256E-2</v>
      </c>
      <c r="G39" s="158">
        <v>2.3299161230195712E-2</v>
      </c>
    </row>
    <row r="40" spans="1:7" x14ac:dyDescent="0.3">
      <c r="A40" t="s">
        <v>6129</v>
      </c>
      <c r="B40" t="s">
        <v>6149</v>
      </c>
      <c r="C40" s="158">
        <v>0.21808014911463186</v>
      </c>
      <c r="D40" s="158">
        <v>0.41099720410065238</v>
      </c>
      <c r="E40" s="158">
        <v>0.28797763280521899</v>
      </c>
      <c r="F40" s="158">
        <v>4.4734389561975771E-2</v>
      </c>
      <c r="G40" s="158">
        <v>3.8210624417520968E-2</v>
      </c>
    </row>
    <row r="41" spans="1:7" x14ac:dyDescent="0.3">
      <c r="A41" t="s">
        <v>6128</v>
      </c>
      <c r="B41" t="s">
        <v>6150</v>
      </c>
      <c r="C41" s="158">
        <v>0.6973929236499069</v>
      </c>
      <c r="D41" s="158">
        <v>0.28584729981378026</v>
      </c>
      <c r="E41" s="158">
        <v>7.4487895716945996E-3</v>
      </c>
      <c r="F41" s="158">
        <v>9.3109869646182495E-4</v>
      </c>
      <c r="G41" s="158">
        <v>8.3798882681564244E-3</v>
      </c>
    </row>
    <row r="42" spans="1:7" x14ac:dyDescent="0.3">
      <c r="A42" t="s">
        <v>6127</v>
      </c>
      <c r="B42" t="s">
        <v>6151</v>
      </c>
      <c r="C42" s="158">
        <v>0.73884758364312264</v>
      </c>
      <c r="D42" s="158">
        <v>0.25092936802973975</v>
      </c>
      <c r="E42" s="158">
        <v>7.4349442379182153E-3</v>
      </c>
      <c r="F42" s="158">
        <v>1.8587360594795538E-3</v>
      </c>
      <c r="G42" s="158">
        <v>9.2936802973977691E-4</v>
      </c>
    </row>
    <row r="43" spans="1:7" x14ac:dyDescent="0.3">
      <c r="A43" t="s">
        <v>6126</v>
      </c>
      <c r="B43" t="s">
        <v>6152</v>
      </c>
      <c r="C43" s="158">
        <v>0.58938547486033521</v>
      </c>
      <c r="D43" s="158">
        <v>0.37523277467411548</v>
      </c>
      <c r="E43" s="158">
        <v>2.8864059590316574E-2</v>
      </c>
      <c r="F43" s="158">
        <v>1.8621973929236499E-3</v>
      </c>
      <c r="G43" s="158">
        <v>4.6554934823091251E-3</v>
      </c>
    </row>
    <row r="44" spans="1:7" x14ac:dyDescent="0.3">
      <c r="A44" t="s">
        <v>6125</v>
      </c>
      <c r="B44" t="s">
        <v>6190</v>
      </c>
      <c r="C44" s="158">
        <v>0.43177570093457945</v>
      </c>
      <c r="D44" s="158">
        <v>0.48411214953271026</v>
      </c>
      <c r="E44" s="158">
        <v>6.7289719626168226E-2</v>
      </c>
      <c r="F44" s="158">
        <v>2.8037383177570091E-3</v>
      </c>
      <c r="G44" s="158">
        <v>1.4018691588785047E-2</v>
      </c>
    </row>
    <row r="45" spans="1:7" x14ac:dyDescent="0.3">
      <c r="A45" t="s">
        <v>6124</v>
      </c>
      <c r="B45" t="s">
        <v>6189</v>
      </c>
      <c r="C45" s="158">
        <v>0.41385767790262173</v>
      </c>
      <c r="D45" s="158">
        <v>0.50187265917602997</v>
      </c>
      <c r="E45" s="158">
        <v>5.3370786516853931E-2</v>
      </c>
      <c r="F45" s="158">
        <v>3.7453183520599251E-3</v>
      </c>
      <c r="G45" s="158">
        <v>2.7153558052434457E-2</v>
      </c>
    </row>
    <row r="46" spans="1:7" x14ac:dyDescent="0.3">
      <c r="A46" t="s">
        <v>6123</v>
      </c>
      <c r="B46" t="s">
        <v>6153</v>
      </c>
      <c r="C46" s="158">
        <v>0.67166979362101309</v>
      </c>
      <c r="D46" s="158">
        <v>0.3151969981238274</v>
      </c>
      <c r="E46" s="158">
        <v>9.3808630393996256E-3</v>
      </c>
      <c r="F46" s="158">
        <v>9.3808630393996248E-4</v>
      </c>
      <c r="G46" s="158">
        <v>2.8142589118198874E-3</v>
      </c>
    </row>
    <row r="47" spans="1:7" x14ac:dyDescent="0.3">
      <c r="A47" t="s">
        <v>6122</v>
      </c>
      <c r="B47" t="s">
        <v>6154</v>
      </c>
      <c r="C47" s="158">
        <v>0.40148698884758366</v>
      </c>
      <c r="D47" s="158">
        <v>0.52881040892193309</v>
      </c>
      <c r="E47" s="158">
        <v>5.4832713754646843E-2</v>
      </c>
      <c r="F47" s="158">
        <v>5.5762081784386614E-3</v>
      </c>
      <c r="G47" s="158">
        <v>9.2936802973977699E-3</v>
      </c>
    </row>
    <row r="48" spans="1:7" x14ac:dyDescent="0.3">
      <c r="A48" t="s">
        <v>6121</v>
      </c>
      <c r="B48" t="s">
        <v>6155</v>
      </c>
      <c r="C48" s="158">
        <v>0.56174558960074283</v>
      </c>
      <c r="D48" s="158">
        <v>0.40389972144846797</v>
      </c>
      <c r="E48" s="158">
        <v>2.8783658310120707E-2</v>
      </c>
      <c r="F48" s="158">
        <v>2.7855153203342618E-3</v>
      </c>
      <c r="G48" s="158">
        <v>2.7855153203342618E-3</v>
      </c>
    </row>
    <row r="49" spans="1:7" x14ac:dyDescent="0.3">
      <c r="A49" t="s">
        <v>6120</v>
      </c>
      <c r="B49" t="s">
        <v>6156</v>
      </c>
      <c r="C49" s="158">
        <v>0.64332399626517278</v>
      </c>
      <c r="D49" s="158">
        <v>0.31279178338001867</v>
      </c>
      <c r="E49" s="158">
        <v>2.6143790849673203E-2</v>
      </c>
      <c r="F49" s="158">
        <v>1.2138188608776844E-2</v>
      </c>
      <c r="G49" s="158">
        <v>5.6022408963585435E-3</v>
      </c>
    </row>
    <row r="50" spans="1:7" x14ac:dyDescent="0.3">
      <c r="A50" t="s">
        <v>6119</v>
      </c>
      <c r="B50" t="s">
        <v>6157</v>
      </c>
      <c r="C50" s="158">
        <v>0.70949720670391059</v>
      </c>
      <c r="D50" s="158">
        <v>0.27374301675977653</v>
      </c>
      <c r="E50" s="158">
        <v>1.0242085661080074E-2</v>
      </c>
      <c r="F50" s="158">
        <v>2.7932960893854749E-3</v>
      </c>
      <c r="G50" s="158">
        <v>3.7243947858472998E-3</v>
      </c>
    </row>
    <row r="51" spans="1:7" x14ac:dyDescent="0.3">
      <c r="A51" t="s">
        <v>6118</v>
      </c>
      <c r="B51" t="s">
        <v>6158</v>
      </c>
      <c r="C51" s="158">
        <v>0.23062558356676005</v>
      </c>
      <c r="D51" s="158">
        <v>0.56022408963585435</v>
      </c>
      <c r="E51" s="158">
        <v>0.16433239962651727</v>
      </c>
      <c r="F51" s="158">
        <v>1.9607843137254902E-2</v>
      </c>
      <c r="G51" s="158">
        <v>2.5210084033613446E-2</v>
      </c>
    </row>
    <row r="52" spans="1:7" x14ac:dyDescent="0.3">
      <c r="A52" t="s">
        <v>111</v>
      </c>
      <c r="B52" t="s">
        <v>6159</v>
      </c>
      <c r="C52" s="158">
        <v>0.70325581395348835</v>
      </c>
      <c r="D52" s="158">
        <v>0.28651162790697676</v>
      </c>
      <c r="E52" s="158">
        <v>9.3023255813953487E-3</v>
      </c>
      <c r="F52" s="158">
        <v>9.3023255813953494E-4</v>
      </c>
      <c r="G52" s="158">
        <v>0</v>
      </c>
    </row>
    <row r="53" spans="1:7" x14ac:dyDescent="0.3">
      <c r="A53" t="s">
        <v>1198</v>
      </c>
      <c r="B53" t="s">
        <v>6160</v>
      </c>
      <c r="C53" s="158">
        <v>0.42218080149114634</v>
      </c>
      <c r="D53" s="158">
        <v>0.47157502329916123</v>
      </c>
      <c r="E53" s="158">
        <v>8.4808946877912392E-2</v>
      </c>
      <c r="F53" s="158">
        <v>1.2115563839701771E-2</v>
      </c>
      <c r="G53" s="158">
        <v>9.3196644920782844E-3</v>
      </c>
    </row>
    <row r="54" spans="1:7" x14ac:dyDescent="0.3">
      <c r="A54" t="s">
        <v>4286</v>
      </c>
      <c r="B54" t="s">
        <v>6161</v>
      </c>
      <c r="C54" s="158">
        <v>0.37744641192917056</v>
      </c>
      <c r="D54" s="158">
        <v>0.47530288909599255</v>
      </c>
      <c r="E54" s="158">
        <v>0.10810810810810811</v>
      </c>
      <c r="F54" s="158">
        <v>2.4231127679403542E-2</v>
      </c>
      <c r="G54" s="158">
        <v>1.4911463187325256E-2</v>
      </c>
    </row>
  </sheetData>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E7748-593B-4E32-9D05-2095CB3280F8}">
  <dimension ref="A3:J48"/>
  <sheetViews>
    <sheetView topLeftCell="A21" workbookViewId="0">
      <selection activeCell="A22" sqref="A22"/>
    </sheetView>
  </sheetViews>
  <sheetFormatPr defaultRowHeight="14.4" x14ac:dyDescent="0.3"/>
  <cols>
    <col min="1" max="1" width="60.6640625" customWidth="1"/>
    <col min="2" max="10" width="10.6640625" customWidth="1"/>
  </cols>
  <sheetData>
    <row r="3" spans="1:8" x14ac:dyDescent="0.3">
      <c r="A3" s="124" t="s">
        <v>6041</v>
      </c>
      <c r="B3" s="124" t="s">
        <v>5963</v>
      </c>
    </row>
    <row r="4" spans="1:8" x14ac:dyDescent="0.3">
      <c r="A4" s="124" t="s">
        <v>5966</v>
      </c>
      <c r="B4" t="s">
        <v>5996</v>
      </c>
      <c r="C4" t="s">
        <v>5997</v>
      </c>
      <c r="D4" t="s">
        <v>5998</v>
      </c>
      <c r="E4" t="s">
        <v>5999</v>
      </c>
      <c r="F4" t="s">
        <v>6000</v>
      </c>
      <c r="G4" t="s">
        <v>5995</v>
      </c>
      <c r="H4" t="s">
        <v>5964</v>
      </c>
    </row>
    <row r="5" spans="1:8" x14ac:dyDescent="0.3">
      <c r="A5" s="125" t="s">
        <v>126</v>
      </c>
      <c r="B5">
        <v>405</v>
      </c>
      <c r="C5">
        <v>510</v>
      </c>
      <c r="D5">
        <v>116</v>
      </c>
      <c r="E5">
        <v>26</v>
      </c>
      <c r="F5">
        <v>16</v>
      </c>
      <c r="G5">
        <v>49</v>
      </c>
      <c r="H5">
        <v>1122</v>
      </c>
    </row>
    <row r="6" spans="1:8" x14ac:dyDescent="0.3">
      <c r="A6" s="126" t="s">
        <v>5954</v>
      </c>
      <c r="B6">
        <v>126</v>
      </c>
      <c r="C6">
        <v>133</v>
      </c>
      <c r="D6">
        <v>34</v>
      </c>
      <c r="E6">
        <v>11</v>
      </c>
      <c r="F6">
        <v>6</v>
      </c>
      <c r="G6">
        <v>12</v>
      </c>
      <c r="H6">
        <v>322</v>
      </c>
    </row>
    <row r="7" spans="1:8" x14ac:dyDescent="0.3">
      <c r="A7" s="126" t="s">
        <v>5955</v>
      </c>
      <c r="B7">
        <v>133</v>
      </c>
      <c r="C7">
        <v>183</v>
      </c>
      <c r="D7">
        <v>41</v>
      </c>
      <c r="E7">
        <v>9</v>
      </c>
      <c r="F7">
        <v>5</v>
      </c>
      <c r="G7">
        <v>15</v>
      </c>
      <c r="H7">
        <v>386</v>
      </c>
    </row>
    <row r="8" spans="1:8" x14ac:dyDescent="0.3">
      <c r="A8" s="126" t="s">
        <v>5956</v>
      </c>
      <c r="B8">
        <v>101</v>
      </c>
      <c r="C8">
        <v>163</v>
      </c>
      <c r="D8">
        <v>36</v>
      </c>
      <c r="E8">
        <v>4</v>
      </c>
      <c r="F8">
        <v>4</v>
      </c>
      <c r="G8">
        <v>14</v>
      </c>
      <c r="H8">
        <v>322</v>
      </c>
    </row>
    <row r="9" spans="1:8" x14ac:dyDescent="0.3">
      <c r="A9" s="126" t="s">
        <v>5957</v>
      </c>
      <c r="B9">
        <v>19</v>
      </c>
      <c r="C9">
        <v>14</v>
      </c>
      <c r="D9">
        <v>3</v>
      </c>
      <c r="E9">
        <v>1</v>
      </c>
      <c r="G9">
        <v>1</v>
      </c>
      <c r="H9">
        <v>38</v>
      </c>
    </row>
    <row r="10" spans="1:8" x14ac:dyDescent="0.3">
      <c r="A10" s="126" t="s">
        <v>5958</v>
      </c>
      <c r="B10">
        <v>26</v>
      </c>
      <c r="C10">
        <v>17</v>
      </c>
      <c r="D10">
        <v>2</v>
      </c>
      <c r="E10">
        <v>1</v>
      </c>
      <c r="F10">
        <v>1</v>
      </c>
      <c r="G10">
        <v>7</v>
      </c>
      <c r="H10">
        <v>54</v>
      </c>
    </row>
    <row r="11" spans="1:8" x14ac:dyDescent="0.3">
      <c r="A11" s="125" t="s">
        <v>106</v>
      </c>
      <c r="B11">
        <v>21</v>
      </c>
      <c r="C11">
        <v>13</v>
      </c>
      <c r="D11">
        <v>2</v>
      </c>
      <c r="G11">
        <v>19</v>
      </c>
      <c r="H11">
        <v>55</v>
      </c>
    </row>
    <row r="12" spans="1:8" x14ac:dyDescent="0.3">
      <c r="A12" s="126" t="s">
        <v>5959</v>
      </c>
      <c r="B12">
        <v>9</v>
      </c>
      <c r="C12">
        <v>4</v>
      </c>
      <c r="G12">
        <v>2</v>
      </c>
      <c r="H12">
        <v>15</v>
      </c>
    </row>
    <row r="13" spans="1:8" x14ac:dyDescent="0.3">
      <c r="A13" s="126" t="s">
        <v>5960</v>
      </c>
      <c r="B13">
        <v>1</v>
      </c>
      <c r="G13">
        <v>4</v>
      </c>
      <c r="H13">
        <v>5</v>
      </c>
    </row>
    <row r="14" spans="1:8" x14ac:dyDescent="0.3">
      <c r="A14" s="126" t="s">
        <v>5961</v>
      </c>
      <c r="B14">
        <v>4</v>
      </c>
      <c r="C14">
        <v>1</v>
      </c>
      <c r="D14">
        <v>1</v>
      </c>
      <c r="G14">
        <v>3</v>
      </c>
      <c r="H14">
        <v>9</v>
      </c>
    </row>
    <row r="15" spans="1:8" x14ac:dyDescent="0.3">
      <c r="A15" s="126" t="s">
        <v>5962</v>
      </c>
      <c r="C15">
        <v>2</v>
      </c>
      <c r="G15">
        <v>1</v>
      </c>
      <c r="H15">
        <v>3</v>
      </c>
    </row>
    <row r="16" spans="1:8" x14ac:dyDescent="0.3">
      <c r="A16" s="126" t="s">
        <v>5968</v>
      </c>
      <c r="B16">
        <v>3</v>
      </c>
      <c r="C16">
        <v>4</v>
      </c>
      <c r="D16">
        <v>1</v>
      </c>
      <c r="G16">
        <v>4</v>
      </c>
      <c r="H16">
        <v>12</v>
      </c>
    </row>
    <row r="17" spans="1:10" x14ac:dyDescent="0.3">
      <c r="A17" s="126" t="s">
        <v>5969</v>
      </c>
      <c r="C17">
        <v>1</v>
      </c>
      <c r="G17">
        <v>2</v>
      </c>
      <c r="H17">
        <v>3</v>
      </c>
    </row>
    <row r="18" spans="1:10" x14ac:dyDescent="0.3">
      <c r="A18" s="126" t="s">
        <v>5970</v>
      </c>
      <c r="B18">
        <v>4</v>
      </c>
      <c r="C18">
        <v>1</v>
      </c>
      <c r="G18">
        <v>3</v>
      </c>
      <c r="H18">
        <v>8</v>
      </c>
    </row>
    <row r="19" spans="1:10" x14ac:dyDescent="0.3">
      <c r="A19" s="125" t="s">
        <v>5964</v>
      </c>
      <c r="B19">
        <v>426</v>
      </c>
      <c r="C19">
        <v>523</v>
      </c>
      <c r="D19">
        <v>118</v>
      </c>
      <c r="E19">
        <v>26</v>
      </c>
      <c r="F19">
        <v>16</v>
      </c>
      <c r="G19">
        <v>68</v>
      </c>
      <c r="H19">
        <v>1177</v>
      </c>
    </row>
    <row r="22" spans="1:10" x14ac:dyDescent="0.3">
      <c r="A22" s="111" t="s">
        <v>6041</v>
      </c>
    </row>
    <row r="23" spans="1:10" ht="30" customHeight="1" x14ac:dyDescent="0.3">
      <c r="B23" s="148" t="s">
        <v>5996</v>
      </c>
      <c r="C23" s="148" t="s">
        <v>5997</v>
      </c>
      <c r="D23" s="148" t="s">
        <v>5998</v>
      </c>
      <c r="E23" s="148" t="s">
        <v>5999</v>
      </c>
      <c r="F23" s="148" t="s">
        <v>6000</v>
      </c>
      <c r="G23" s="173" t="s">
        <v>6202</v>
      </c>
      <c r="I23" s="172" t="s">
        <v>5995</v>
      </c>
      <c r="J23" s="172" t="s">
        <v>5964</v>
      </c>
    </row>
    <row r="24" spans="1:10" x14ac:dyDescent="0.3">
      <c r="I24" s="172"/>
      <c r="J24" s="172"/>
    </row>
    <row r="25" spans="1:10" x14ac:dyDescent="0.3">
      <c r="A25" s="154" t="s">
        <v>5954</v>
      </c>
      <c r="B25" s="154">
        <v>126</v>
      </c>
      <c r="C25" s="154">
        <v>133</v>
      </c>
      <c r="D25" s="154">
        <v>34</v>
      </c>
      <c r="E25" s="154">
        <v>11</v>
      </c>
      <c r="F25" s="154">
        <v>6</v>
      </c>
      <c r="G25" s="154">
        <f>J25-I25</f>
        <v>310</v>
      </c>
      <c r="I25" s="172">
        <v>12</v>
      </c>
      <c r="J25" s="172">
        <v>322</v>
      </c>
    </row>
    <row r="26" spans="1:10" x14ac:dyDescent="0.3">
      <c r="A26" s="154"/>
      <c r="B26" s="155">
        <f>B25/$G$25</f>
        <v>0.40645161290322579</v>
      </c>
      <c r="C26" s="155">
        <f t="shared" ref="C26:F26" si="0">C25/$G$25</f>
        <v>0.42903225806451611</v>
      </c>
      <c r="D26" s="155">
        <f t="shared" si="0"/>
        <v>0.10967741935483871</v>
      </c>
      <c r="E26" s="155">
        <f t="shared" si="0"/>
        <v>3.5483870967741936E-2</v>
      </c>
      <c r="F26" s="155">
        <f t="shared" si="0"/>
        <v>1.935483870967742E-2</v>
      </c>
      <c r="G26" s="154"/>
      <c r="I26" s="172"/>
      <c r="J26" s="172"/>
    </row>
    <row r="27" spans="1:10" x14ac:dyDescent="0.3">
      <c r="A27" t="s">
        <v>5955</v>
      </c>
      <c r="B27">
        <v>133</v>
      </c>
      <c r="C27">
        <v>183</v>
      </c>
      <c r="D27">
        <v>41</v>
      </c>
      <c r="E27">
        <v>9</v>
      </c>
      <c r="F27">
        <v>5</v>
      </c>
      <c r="G27">
        <f>J27-I27</f>
        <v>371</v>
      </c>
      <c r="I27" s="172">
        <v>15</v>
      </c>
      <c r="J27" s="172">
        <v>386</v>
      </c>
    </row>
    <row r="28" spans="1:10" x14ac:dyDescent="0.3">
      <c r="B28" s="127">
        <f>B27/$G$27</f>
        <v>0.35849056603773582</v>
      </c>
      <c r="C28" s="127">
        <f t="shared" ref="C28:F28" si="1">C27/$G$27</f>
        <v>0.49326145552560646</v>
      </c>
      <c r="D28" s="127">
        <f t="shared" si="1"/>
        <v>0.11051212938005391</v>
      </c>
      <c r="E28" s="127">
        <f t="shared" si="1"/>
        <v>2.4258760107816711E-2</v>
      </c>
      <c r="F28" s="127">
        <f t="shared" si="1"/>
        <v>1.3477088948787063E-2</v>
      </c>
      <c r="I28" s="172"/>
      <c r="J28" s="172"/>
    </row>
    <row r="29" spans="1:10" x14ac:dyDescent="0.3">
      <c r="A29" s="154" t="s">
        <v>5956</v>
      </c>
      <c r="B29" s="154">
        <v>101</v>
      </c>
      <c r="C29" s="154">
        <v>163</v>
      </c>
      <c r="D29" s="154">
        <v>36</v>
      </c>
      <c r="E29" s="154">
        <v>4</v>
      </c>
      <c r="F29" s="154">
        <v>4</v>
      </c>
      <c r="G29" s="154">
        <f>J29-I29</f>
        <v>308</v>
      </c>
      <c r="I29" s="172">
        <v>14</v>
      </c>
      <c r="J29" s="172">
        <v>322</v>
      </c>
    </row>
    <row r="30" spans="1:10" x14ac:dyDescent="0.3">
      <c r="A30" s="154"/>
      <c r="B30" s="155">
        <f>B29/$G$29</f>
        <v>0.32792207792207795</v>
      </c>
      <c r="C30" s="155">
        <f t="shared" ref="C30:F30" si="2">C29/$G$29</f>
        <v>0.52922077922077926</v>
      </c>
      <c r="D30" s="155">
        <f t="shared" si="2"/>
        <v>0.11688311688311688</v>
      </c>
      <c r="E30" s="155">
        <f t="shared" si="2"/>
        <v>1.2987012987012988E-2</v>
      </c>
      <c r="F30" s="155">
        <f t="shared" si="2"/>
        <v>1.2987012987012988E-2</v>
      </c>
      <c r="G30" s="154"/>
      <c r="I30" s="172"/>
      <c r="J30" s="172"/>
    </row>
    <row r="31" spans="1:10" x14ac:dyDescent="0.3">
      <c r="A31" t="s">
        <v>5957</v>
      </c>
      <c r="B31">
        <v>19</v>
      </c>
      <c r="C31">
        <v>14</v>
      </c>
      <c r="D31">
        <v>3</v>
      </c>
      <c r="E31">
        <v>1</v>
      </c>
      <c r="G31">
        <f>J31-I31</f>
        <v>37</v>
      </c>
      <c r="I31" s="172">
        <v>1</v>
      </c>
      <c r="J31" s="172">
        <v>38</v>
      </c>
    </row>
    <row r="32" spans="1:10" x14ac:dyDescent="0.3">
      <c r="B32" s="127">
        <f>B31/$G$31</f>
        <v>0.51351351351351349</v>
      </c>
      <c r="C32" s="127">
        <f t="shared" ref="C32:F32" si="3">C31/$G$31</f>
        <v>0.3783783783783784</v>
      </c>
      <c r="D32" s="127">
        <f t="shared" si="3"/>
        <v>8.1081081081081086E-2</v>
      </c>
      <c r="E32" s="127">
        <f t="shared" si="3"/>
        <v>2.7027027027027029E-2</v>
      </c>
      <c r="F32" s="127">
        <f t="shared" si="3"/>
        <v>0</v>
      </c>
      <c r="I32" s="172"/>
      <c r="J32" s="172"/>
    </row>
    <row r="33" spans="1:10" x14ac:dyDescent="0.3">
      <c r="A33" s="154" t="s">
        <v>5958</v>
      </c>
      <c r="B33" s="154">
        <v>26</v>
      </c>
      <c r="C33" s="154">
        <v>17</v>
      </c>
      <c r="D33" s="154">
        <v>2</v>
      </c>
      <c r="E33" s="154">
        <v>1</v>
      </c>
      <c r="F33" s="154">
        <v>1</v>
      </c>
      <c r="G33" s="154">
        <f>J33-I33</f>
        <v>47</v>
      </c>
      <c r="I33" s="172">
        <v>7</v>
      </c>
      <c r="J33" s="172">
        <v>54</v>
      </c>
    </row>
    <row r="34" spans="1:10" x14ac:dyDescent="0.3">
      <c r="A34" s="154"/>
      <c r="B34" s="155">
        <f>B33/$G$33</f>
        <v>0.55319148936170215</v>
      </c>
      <c r="C34" s="155">
        <f t="shared" ref="C34:F34" si="4">C33/$G$33</f>
        <v>0.36170212765957449</v>
      </c>
      <c r="D34" s="155">
        <f t="shared" si="4"/>
        <v>4.2553191489361701E-2</v>
      </c>
      <c r="E34" s="155">
        <f t="shared" si="4"/>
        <v>2.1276595744680851E-2</v>
      </c>
      <c r="F34" s="155">
        <f t="shared" si="4"/>
        <v>2.1276595744680851E-2</v>
      </c>
      <c r="G34" s="154"/>
      <c r="I34" s="172"/>
      <c r="J34" s="172"/>
    </row>
    <row r="35" spans="1:10" x14ac:dyDescent="0.3">
      <c r="A35" s="94" t="s">
        <v>126</v>
      </c>
      <c r="B35" s="94">
        <v>405</v>
      </c>
      <c r="C35" s="94">
        <v>510</v>
      </c>
      <c r="D35" s="94">
        <v>116</v>
      </c>
      <c r="E35" s="94">
        <v>26</v>
      </c>
      <c r="F35" s="94">
        <v>16</v>
      </c>
      <c r="G35" s="94">
        <f>J35-I35</f>
        <v>1073</v>
      </c>
      <c r="I35" s="172">
        <v>49</v>
      </c>
      <c r="J35" s="172">
        <v>1122</v>
      </c>
    </row>
    <row r="36" spans="1:10" x14ac:dyDescent="0.3">
      <c r="A36" s="94"/>
      <c r="B36" s="129">
        <f>B35/$G$35</f>
        <v>0.37744641192917056</v>
      </c>
      <c r="C36" s="129">
        <f t="shared" ref="C36:F36" si="5">C35/$G$35</f>
        <v>0.47530288909599255</v>
      </c>
      <c r="D36" s="129">
        <f t="shared" si="5"/>
        <v>0.10810810810810811</v>
      </c>
      <c r="E36" s="129">
        <f t="shared" si="5"/>
        <v>2.4231127679403542E-2</v>
      </c>
      <c r="F36" s="129">
        <f t="shared" si="5"/>
        <v>1.4911463187325256E-2</v>
      </c>
      <c r="G36" s="94"/>
      <c r="I36" s="128"/>
      <c r="J36" s="128"/>
    </row>
    <row r="38" spans="1:10" x14ac:dyDescent="0.3">
      <c r="A38" t="s">
        <v>5959</v>
      </c>
      <c r="B38">
        <v>9</v>
      </c>
      <c r="C38">
        <v>4</v>
      </c>
      <c r="G38">
        <f t="shared" ref="G38:G45" si="6">J38-I38</f>
        <v>13</v>
      </c>
      <c r="I38" s="172">
        <v>2</v>
      </c>
      <c r="J38" s="172">
        <v>15</v>
      </c>
    </row>
    <row r="39" spans="1:10" x14ac:dyDescent="0.3">
      <c r="A39" t="s">
        <v>5960</v>
      </c>
      <c r="B39">
        <v>1</v>
      </c>
      <c r="G39">
        <f t="shared" si="6"/>
        <v>1</v>
      </c>
      <c r="I39" s="172">
        <v>4</v>
      </c>
      <c r="J39" s="172">
        <v>5</v>
      </c>
    </row>
    <row r="40" spans="1:10" x14ac:dyDescent="0.3">
      <c r="A40" t="s">
        <v>5961</v>
      </c>
      <c r="B40">
        <v>4</v>
      </c>
      <c r="C40">
        <v>1</v>
      </c>
      <c r="D40">
        <v>1</v>
      </c>
      <c r="G40">
        <f t="shared" si="6"/>
        <v>6</v>
      </c>
      <c r="I40" s="172">
        <v>3</v>
      </c>
      <c r="J40" s="172">
        <v>9</v>
      </c>
    </row>
    <row r="41" spans="1:10" x14ac:dyDescent="0.3">
      <c r="A41" t="s">
        <v>5962</v>
      </c>
      <c r="C41">
        <v>2</v>
      </c>
      <c r="G41">
        <f t="shared" si="6"/>
        <v>2</v>
      </c>
      <c r="I41" s="172">
        <v>1</v>
      </c>
      <c r="J41" s="172">
        <v>3</v>
      </c>
    </row>
    <row r="42" spans="1:10" x14ac:dyDescent="0.3">
      <c r="A42" t="s">
        <v>5968</v>
      </c>
      <c r="B42">
        <v>3</v>
      </c>
      <c r="C42">
        <v>4</v>
      </c>
      <c r="D42">
        <v>1</v>
      </c>
      <c r="G42">
        <f t="shared" si="6"/>
        <v>8</v>
      </c>
      <c r="I42" s="172">
        <v>4</v>
      </c>
      <c r="J42" s="172">
        <v>12</v>
      </c>
    </row>
    <row r="43" spans="1:10" x14ac:dyDescent="0.3">
      <c r="A43" t="s">
        <v>5969</v>
      </c>
      <c r="C43">
        <v>1</v>
      </c>
      <c r="G43">
        <f t="shared" si="6"/>
        <v>1</v>
      </c>
      <c r="I43" s="172">
        <v>2</v>
      </c>
      <c r="J43" s="172">
        <v>3</v>
      </c>
    </row>
    <row r="44" spans="1:10" x14ac:dyDescent="0.3">
      <c r="A44" t="s">
        <v>5970</v>
      </c>
      <c r="B44">
        <v>4</v>
      </c>
      <c r="C44">
        <v>1</v>
      </c>
      <c r="G44">
        <f t="shared" si="6"/>
        <v>5</v>
      </c>
      <c r="I44" s="172">
        <v>3</v>
      </c>
      <c r="J44" s="172">
        <v>8</v>
      </c>
    </row>
    <row r="45" spans="1:10" x14ac:dyDescent="0.3">
      <c r="A45" s="94" t="s">
        <v>106</v>
      </c>
      <c r="B45" s="94">
        <v>21</v>
      </c>
      <c r="C45" s="94">
        <v>13</v>
      </c>
      <c r="D45" s="94">
        <v>2</v>
      </c>
      <c r="E45" s="94"/>
      <c r="F45" s="94"/>
      <c r="G45" s="94">
        <f t="shared" si="6"/>
        <v>36</v>
      </c>
      <c r="I45" s="172">
        <v>19</v>
      </c>
      <c r="J45" s="172">
        <v>55</v>
      </c>
    </row>
    <row r="46" spans="1:10" x14ac:dyDescent="0.3">
      <c r="A46" s="94"/>
      <c r="B46" s="129">
        <f>B45/$G$45</f>
        <v>0.58333333333333337</v>
      </c>
      <c r="C46" s="129">
        <f t="shared" ref="C46:F46" si="7">C45/$G$45</f>
        <v>0.3611111111111111</v>
      </c>
      <c r="D46" s="129">
        <f t="shared" si="7"/>
        <v>5.5555555555555552E-2</v>
      </c>
      <c r="E46" s="129">
        <f t="shared" si="7"/>
        <v>0</v>
      </c>
      <c r="F46" s="129">
        <f t="shared" si="7"/>
        <v>0</v>
      </c>
      <c r="G46" s="94"/>
      <c r="I46" s="128"/>
      <c r="J46" s="128"/>
    </row>
    <row r="47" spans="1:10" x14ac:dyDescent="0.3">
      <c r="B47" s="127"/>
      <c r="C47" s="127"/>
      <c r="D47" s="127"/>
      <c r="E47" s="127"/>
      <c r="F47" s="127"/>
      <c r="I47" s="128"/>
      <c r="J47" s="128"/>
    </row>
    <row r="48" spans="1:10" s="128" customFormat="1" x14ac:dyDescent="0.3">
      <c r="A48" s="183" t="s">
        <v>5964</v>
      </c>
      <c r="B48" s="183">
        <v>426</v>
      </c>
      <c r="C48" s="183">
        <v>523</v>
      </c>
      <c r="D48" s="183">
        <v>118</v>
      </c>
      <c r="E48" s="183">
        <v>26</v>
      </c>
      <c r="F48" s="183">
        <v>16</v>
      </c>
      <c r="G48" s="183">
        <f>J48-I48</f>
        <v>1109</v>
      </c>
      <c r="H48" s="183"/>
      <c r="I48" s="183">
        <v>68</v>
      </c>
      <c r="J48" s="183">
        <v>1177</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A730E-6BC9-475D-93A2-3A9B5C418740}">
  <dimension ref="A3:J49"/>
  <sheetViews>
    <sheetView topLeftCell="A22" workbookViewId="0">
      <selection activeCell="A23" sqref="A23"/>
    </sheetView>
  </sheetViews>
  <sheetFormatPr defaultRowHeight="14.4" x14ac:dyDescent="0.3"/>
  <cols>
    <col min="1" max="1" width="60.6640625" customWidth="1"/>
    <col min="2" max="10" width="10.6640625" customWidth="1"/>
  </cols>
  <sheetData>
    <row r="3" spans="1:8" x14ac:dyDescent="0.3">
      <c r="A3" s="124" t="s">
        <v>6042</v>
      </c>
      <c r="B3" s="124" t="s">
        <v>5963</v>
      </c>
    </row>
    <row r="4" spans="1:8" x14ac:dyDescent="0.3">
      <c r="A4" s="124" t="s">
        <v>5966</v>
      </c>
      <c r="B4" t="s">
        <v>5996</v>
      </c>
      <c r="C4" t="s">
        <v>5997</v>
      </c>
      <c r="D4" t="s">
        <v>5998</v>
      </c>
      <c r="E4" t="s">
        <v>5999</v>
      </c>
      <c r="F4" t="s">
        <v>6000</v>
      </c>
      <c r="G4" t="s">
        <v>5995</v>
      </c>
      <c r="H4" t="s">
        <v>5964</v>
      </c>
    </row>
    <row r="5" spans="1:8" x14ac:dyDescent="0.3">
      <c r="A5" s="125" t="s">
        <v>126</v>
      </c>
      <c r="B5">
        <v>453</v>
      </c>
      <c r="C5">
        <v>506</v>
      </c>
      <c r="D5">
        <v>91</v>
      </c>
      <c r="E5">
        <v>13</v>
      </c>
      <c r="F5">
        <v>10</v>
      </c>
      <c r="G5">
        <v>49</v>
      </c>
      <c r="H5">
        <v>1122</v>
      </c>
    </row>
    <row r="6" spans="1:8" x14ac:dyDescent="0.3">
      <c r="A6" s="126" t="s">
        <v>5954</v>
      </c>
      <c r="B6">
        <v>155</v>
      </c>
      <c r="C6">
        <v>116</v>
      </c>
      <c r="D6">
        <v>27</v>
      </c>
      <c r="E6">
        <v>6</v>
      </c>
      <c r="F6">
        <v>5</v>
      </c>
      <c r="G6">
        <v>13</v>
      </c>
      <c r="H6">
        <v>322</v>
      </c>
    </row>
    <row r="7" spans="1:8" x14ac:dyDescent="0.3">
      <c r="A7" s="126" t="s">
        <v>5955</v>
      </c>
      <c r="B7">
        <v>140</v>
      </c>
      <c r="C7">
        <v>187</v>
      </c>
      <c r="D7">
        <v>35</v>
      </c>
      <c r="E7">
        <v>6</v>
      </c>
      <c r="F7">
        <v>4</v>
      </c>
      <c r="G7">
        <v>14</v>
      </c>
      <c r="H7">
        <v>386</v>
      </c>
    </row>
    <row r="8" spans="1:8" x14ac:dyDescent="0.3">
      <c r="A8" s="126" t="s">
        <v>5956</v>
      </c>
      <c r="B8">
        <v>116</v>
      </c>
      <c r="C8">
        <v>170</v>
      </c>
      <c r="D8">
        <v>21</v>
      </c>
      <c r="F8">
        <v>1</v>
      </c>
      <c r="G8">
        <v>14</v>
      </c>
      <c r="H8">
        <v>322</v>
      </c>
    </row>
    <row r="9" spans="1:8" x14ac:dyDescent="0.3">
      <c r="A9" s="126" t="s">
        <v>5957</v>
      </c>
      <c r="B9">
        <v>20</v>
      </c>
      <c r="C9">
        <v>14</v>
      </c>
      <c r="D9">
        <v>3</v>
      </c>
      <c r="G9">
        <v>1</v>
      </c>
      <c r="H9">
        <v>38</v>
      </c>
    </row>
    <row r="10" spans="1:8" x14ac:dyDescent="0.3">
      <c r="A10" s="126" t="s">
        <v>5958</v>
      </c>
      <c r="B10">
        <v>22</v>
      </c>
      <c r="C10">
        <v>19</v>
      </c>
      <c r="D10">
        <v>5</v>
      </c>
      <c r="E10">
        <v>1</v>
      </c>
      <c r="G10">
        <v>7</v>
      </c>
      <c r="H10">
        <v>54</v>
      </c>
    </row>
    <row r="11" spans="1:8" x14ac:dyDescent="0.3">
      <c r="A11" s="125" t="s">
        <v>106</v>
      </c>
      <c r="B11">
        <v>30</v>
      </c>
      <c r="C11">
        <v>7</v>
      </c>
      <c r="G11">
        <v>18</v>
      </c>
      <c r="H11">
        <v>55</v>
      </c>
    </row>
    <row r="12" spans="1:8" x14ac:dyDescent="0.3">
      <c r="A12" s="126" t="s">
        <v>5959</v>
      </c>
      <c r="B12">
        <v>10</v>
      </c>
      <c r="C12">
        <v>3</v>
      </c>
      <c r="G12">
        <v>2</v>
      </c>
      <c r="H12">
        <v>15</v>
      </c>
    </row>
    <row r="13" spans="1:8" x14ac:dyDescent="0.3">
      <c r="A13" s="126" t="s">
        <v>5960</v>
      </c>
      <c r="B13">
        <v>1</v>
      </c>
      <c r="G13">
        <v>4</v>
      </c>
      <c r="H13">
        <v>5</v>
      </c>
    </row>
    <row r="14" spans="1:8" x14ac:dyDescent="0.3">
      <c r="A14" s="126" t="s">
        <v>5961</v>
      </c>
      <c r="B14">
        <v>5</v>
      </c>
      <c r="C14">
        <v>1</v>
      </c>
      <c r="G14">
        <v>3</v>
      </c>
      <c r="H14">
        <v>9</v>
      </c>
    </row>
    <row r="15" spans="1:8" x14ac:dyDescent="0.3">
      <c r="A15" s="126" t="s">
        <v>5962</v>
      </c>
      <c r="B15">
        <v>1</v>
      </c>
      <c r="C15">
        <v>1</v>
      </c>
      <c r="G15">
        <v>1</v>
      </c>
      <c r="H15">
        <v>3</v>
      </c>
    </row>
    <row r="16" spans="1:8" x14ac:dyDescent="0.3">
      <c r="A16" s="126" t="s">
        <v>5968</v>
      </c>
      <c r="B16">
        <v>8</v>
      </c>
      <c r="C16">
        <v>1</v>
      </c>
      <c r="G16">
        <v>3</v>
      </c>
      <c r="H16">
        <v>12</v>
      </c>
    </row>
    <row r="17" spans="1:10" x14ac:dyDescent="0.3">
      <c r="A17" s="126" t="s">
        <v>5969</v>
      </c>
      <c r="C17">
        <v>1</v>
      </c>
      <c r="G17">
        <v>2</v>
      </c>
      <c r="H17">
        <v>3</v>
      </c>
    </row>
    <row r="18" spans="1:10" x14ac:dyDescent="0.3">
      <c r="A18" s="126" t="s">
        <v>5970</v>
      </c>
      <c r="B18">
        <v>5</v>
      </c>
      <c r="G18">
        <v>3</v>
      </c>
      <c r="H18">
        <v>8</v>
      </c>
    </row>
    <row r="19" spans="1:10" x14ac:dyDescent="0.3">
      <c r="A19" s="125" t="s">
        <v>5964</v>
      </c>
      <c r="B19">
        <v>483</v>
      </c>
      <c r="C19">
        <v>513</v>
      </c>
      <c r="D19">
        <v>91</v>
      </c>
      <c r="E19">
        <v>13</v>
      </c>
      <c r="F19">
        <v>10</v>
      </c>
      <c r="G19">
        <v>67</v>
      </c>
      <c r="H19">
        <v>1177</v>
      </c>
    </row>
    <row r="23" spans="1:10" x14ac:dyDescent="0.3">
      <c r="A23" s="111" t="s">
        <v>6042</v>
      </c>
    </row>
    <row r="24" spans="1:10" ht="34.5" customHeight="1" x14ac:dyDescent="0.3">
      <c r="B24" s="148" t="s">
        <v>5996</v>
      </c>
      <c r="C24" s="148" t="s">
        <v>5997</v>
      </c>
      <c r="D24" s="148" t="s">
        <v>5998</v>
      </c>
      <c r="E24" s="148" t="s">
        <v>5999</v>
      </c>
      <c r="F24" s="148" t="s">
        <v>6000</v>
      </c>
      <c r="G24" s="173" t="s">
        <v>6202</v>
      </c>
      <c r="I24" s="172" t="s">
        <v>5995</v>
      </c>
      <c r="J24" s="172" t="s">
        <v>5964</v>
      </c>
    </row>
    <row r="25" spans="1:10" x14ac:dyDescent="0.3">
      <c r="I25" s="172"/>
      <c r="J25" s="172"/>
    </row>
    <row r="26" spans="1:10" x14ac:dyDescent="0.3">
      <c r="A26" s="154" t="s">
        <v>5954</v>
      </c>
      <c r="B26" s="154">
        <v>155</v>
      </c>
      <c r="C26" s="154">
        <v>116</v>
      </c>
      <c r="D26" s="154">
        <v>27</v>
      </c>
      <c r="E26" s="154">
        <v>6</v>
      </c>
      <c r="F26" s="154">
        <v>5</v>
      </c>
      <c r="G26" s="154">
        <f>J26-I26</f>
        <v>309</v>
      </c>
      <c r="I26" s="172">
        <v>13</v>
      </c>
      <c r="J26" s="172">
        <v>322</v>
      </c>
    </row>
    <row r="27" spans="1:10" x14ac:dyDescent="0.3">
      <c r="A27" s="154"/>
      <c r="B27" s="155">
        <f>B26/$G$26</f>
        <v>0.50161812297734631</v>
      </c>
      <c r="C27" s="155">
        <f t="shared" ref="C27:F27" si="0">C26/$G$26</f>
        <v>0.37540453074433655</v>
      </c>
      <c r="D27" s="155">
        <f t="shared" si="0"/>
        <v>8.7378640776699032E-2</v>
      </c>
      <c r="E27" s="155">
        <f t="shared" si="0"/>
        <v>1.9417475728155338E-2</v>
      </c>
      <c r="F27" s="155">
        <f t="shared" si="0"/>
        <v>1.6181229773462782E-2</v>
      </c>
      <c r="G27" s="154"/>
      <c r="I27" s="172"/>
      <c r="J27" s="172"/>
    </row>
    <row r="28" spans="1:10" x14ac:dyDescent="0.3">
      <c r="A28" t="s">
        <v>5955</v>
      </c>
      <c r="B28">
        <v>140</v>
      </c>
      <c r="C28">
        <v>187</v>
      </c>
      <c r="D28">
        <v>35</v>
      </c>
      <c r="E28">
        <v>6</v>
      </c>
      <c r="F28">
        <v>4</v>
      </c>
      <c r="G28">
        <f>J28-I28</f>
        <v>372</v>
      </c>
      <c r="I28" s="172">
        <v>14</v>
      </c>
      <c r="J28" s="172">
        <v>386</v>
      </c>
    </row>
    <row r="29" spans="1:10" x14ac:dyDescent="0.3">
      <c r="B29" s="127">
        <f>B28/$G$28</f>
        <v>0.37634408602150538</v>
      </c>
      <c r="C29" s="127">
        <f t="shared" ref="C29:F29" si="1">C28/$G$28</f>
        <v>0.50268817204301075</v>
      </c>
      <c r="D29" s="127">
        <f t="shared" si="1"/>
        <v>9.4086021505376344E-2</v>
      </c>
      <c r="E29" s="127">
        <f t="shared" si="1"/>
        <v>1.6129032258064516E-2</v>
      </c>
      <c r="F29" s="127">
        <f t="shared" si="1"/>
        <v>1.0752688172043012E-2</v>
      </c>
      <c r="I29" s="172"/>
      <c r="J29" s="172"/>
    </row>
    <row r="30" spans="1:10" x14ac:dyDescent="0.3">
      <c r="A30" s="154" t="s">
        <v>5956</v>
      </c>
      <c r="B30" s="154">
        <v>116</v>
      </c>
      <c r="C30" s="154">
        <v>170</v>
      </c>
      <c r="D30" s="154">
        <v>21</v>
      </c>
      <c r="E30" s="154"/>
      <c r="F30" s="154">
        <v>1</v>
      </c>
      <c r="G30" s="154">
        <f>J30-I30</f>
        <v>308</v>
      </c>
      <c r="I30" s="172">
        <v>14</v>
      </c>
      <c r="J30" s="172">
        <v>322</v>
      </c>
    </row>
    <row r="31" spans="1:10" x14ac:dyDescent="0.3">
      <c r="A31" s="154"/>
      <c r="B31" s="155">
        <f>B30/$G$30</f>
        <v>0.37662337662337664</v>
      </c>
      <c r="C31" s="155">
        <f t="shared" ref="C31:F31" si="2">C30/$G$30</f>
        <v>0.55194805194805197</v>
      </c>
      <c r="D31" s="155">
        <f t="shared" si="2"/>
        <v>6.8181818181818177E-2</v>
      </c>
      <c r="E31" s="155">
        <f t="shared" si="2"/>
        <v>0</v>
      </c>
      <c r="F31" s="155">
        <f t="shared" si="2"/>
        <v>3.246753246753247E-3</v>
      </c>
      <c r="G31" s="154"/>
      <c r="I31" s="172"/>
      <c r="J31" s="172"/>
    </row>
    <row r="32" spans="1:10" x14ac:dyDescent="0.3">
      <c r="A32" t="s">
        <v>5957</v>
      </c>
      <c r="B32">
        <v>20</v>
      </c>
      <c r="C32">
        <v>14</v>
      </c>
      <c r="D32">
        <v>3</v>
      </c>
      <c r="G32">
        <f>J32-I32</f>
        <v>37</v>
      </c>
      <c r="I32" s="172">
        <v>1</v>
      </c>
      <c r="J32" s="172">
        <v>38</v>
      </c>
    </row>
    <row r="33" spans="1:10" x14ac:dyDescent="0.3">
      <c r="B33" s="127">
        <f>B32/$G$32</f>
        <v>0.54054054054054057</v>
      </c>
      <c r="C33" s="127">
        <f t="shared" ref="C33:F33" si="3">C32/$G$32</f>
        <v>0.3783783783783784</v>
      </c>
      <c r="D33" s="127">
        <f t="shared" si="3"/>
        <v>8.1081081081081086E-2</v>
      </c>
      <c r="E33" s="127">
        <f t="shared" si="3"/>
        <v>0</v>
      </c>
      <c r="F33" s="127">
        <f t="shared" si="3"/>
        <v>0</v>
      </c>
      <c r="I33" s="172"/>
      <c r="J33" s="172"/>
    </row>
    <row r="34" spans="1:10" x14ac:dyDescent="0.3">
      <c r="A34" s="154" t="s">
        <v>5958</v>
      </c>
      <c r="B34" s="154">
        <v>22</v>
      </c>
      <c r="C34" s="154">
        <v>19</v>
      </c>
      <c r="D34" s="154">
        <v>5</v>
      </c>
      <c r="E34" s="154">
        <v>1</v>
      </c>
      <c r="F34" s="154"/>
      <c r="G34" s="154">
        <f>J34-I34</f>
        <v>47</v>
      </c>
      <c r="I34" s="172">
        <v>7</v>
      </c>
      <c r="J34" s="172">
        <v>54</v>
      </c>
    </row>
    <row r="35" spans="1:10" x14ac:dyDescent="0.3">
      <c r="A35" s="154"/>
      <c r="B35" s="155">
        <f>B34/$G$34</f>
        <v>0.46808510638297873</v>
      </c>
      <c r="C35" s="155">
        <f t="shared" ref="C35:F35" si="4">C34/$G$34</f>
        <v>0.40425531914893614</v>
      </c>
      <c r="D35" s="155">
        <f t="shared" si="4"/>
        <v>0.10638297872340426</v>
      </c>
      <c r="E35" s="155">
        <f t="shared" si="4"/>
        <v>2.1276595744680851E-2</v>
      </c>
      <c r="F35" s="155">
        <f t="shared" si="4"/>
        <v>0</v>
      </c>
      <c r="G35" s="154"/>
      <c r="I35" s="172"/>
      <c r="J35" s="172"/>
    </row>
    <row r="36" spans="1:10" x14ac:dyDescent="0.3">
      <c r="A36" s="94" t="s">
        <v>126</v>
      </c>
      <c r="B36" s="94">
        <v>453</v>
      </c>
      <c r="C36" s="94">
        <v>506</v>
      </c>
      <c r="D36" s="94">
        <v>91</v>
      </c>
      <c r="E36" s="94">
        <v>13</v>
      </c>
      <c r="F36" s="94">
        <v>10</v>
      </c>
      <c r="G36" s="94">
        <f>J36-I36</f>
        <v>1073</v>
      </c>
      <c r="I36" s="172">
        <v>49</v>
      </c>
      <c r="J36" s="172">
        <v>1122</v>
      </c>
    </row>
    <row r="37" spans="1:10" x14ac:dyDescent="0.3">
      <c r="A37" s="94"/>
      <c r="B37" s="129">
        <f>B36/$G$36</f>
        <v>0.42218080149114634</v>
      </c>
      <c r="C37" s="129">
        <f t="shared" ref="C37:F37" si="5">C36/$G$36</f>
        <v>0.47157502329916123</v>
      </c>
      <c r="D37" s="129">
        <f t="shared" si="5"/>
        <v>8.4808946877912392E-2</v>
      </c>
      <c r="E37" s="129">
        <f t="shared" si="5"/>
        <v>1.2115563839701771E-2</v>
      </c>
      <c r="F37" s="129">
        <f t="shared" si="5"/>
        <v>9.3196644920782844E-3</v>
      </c>
      <c r="G37" s="94"/>
      <c r="I37" s="128"/>
      <c r="J37" s="128"/>
    </row>
    <row r="39" spans="1:10" x14ac:dyDescent="0.3">
      <c r="A39" t="s">
        <v>5959</v>
      </c>
      <c r="B39">
        <v>10</v>
      </c>
      <c r="C39">
        <v>3</v>
      </c>
      <c r="G39">
        <f t="shared" ref="G39:G46" si="6">J39-I39</f>
        <v>13</v>
      </c>
      <c r="I39" s="172">
        <v>2</v>
      </c>
      <c r="J39" s="172">
        <v>15</v>
      </c>
    </row>
    <row r="40" spans="1:10" x14ac:dyDescent="0.3">
      <c r="A40" t="s">
        <v>5960</v>
      </c>
      <c r="B40">
        <v>1</v>
      </c>
      <c r="G40">
        <f t="shared" si="6"/>
        <v>1</v>
      </c>
      <c r="I40" s="172">
        <v>4</v>
      </c>
      <c r="J40" s="172">
        <v>5</v>
      </c>
    </row>
    <row r="41" spans="1:10" x14ac:dyDescent="0.3">
      <c r="A41" t="s">
        <v>5961</v>
      </c>
      <c r="B41">
        <v>5</v>
      </c>
      <c r="C41">
        <v>1</v>
      </c>
      <c r="G41">
        <f t="shared" si="6"/>
        <v>6</v>
      </c>
      <c r="I41" s="172">
        <v>3</v>
      </c>
      <c r="J41" s="172">
        <v>9</v>
      </c>
    </row>
    <row r="42" spans="1:10" x14ac:dyDescent="0.3">
      <c r="A42" t="s">
        <v>5962</v>
      </c>
      <c r="B42">
        <v>1</v>
      </c>
      <c r="C42">
        <v>1</v>
      </c>
      <c r="G42">
        <f t="shared" si="6"/>
        <v>2</v>
      </c>
      <c r="I42" s="172">
        <v>1</v>
      </c>
      <c r="J42" s="172">
        <v>3</v>
      </c>
    </row>
    <row r="43" spans="1:10" x14ac:dyDescent="0.3">
      <c r="A43" t="s">
        <v>5968</v>
      </c>
      <c r="B43">
        <v>8</v>
      </c>
      <c r="C43">
        <v>1</v>
      </c>
      <c r="G43">
        <f t="shared" si="6"/>
        <v>9</v>
      </c>
      <c r="I43" s="172">
        <v>3</v>
      </c>
      <c r="J43" s="172">
        <v>12</v>
      </c>
    </row>
    <row r="44" spans="1:10" x14ac:dyDescent="0.3">
      <c r="A44" t="s">
        <v>5969</v>
      </c>
      <c r="C44">
        <v>1</v>
      </c>
      <c r="G44">
        <f t="shared" si="6"/>
        <v>1</v>
      </c>
      <c r="I44" s="172">
        <v>2</v>
      </c>
      <c r="J44" s="172">
        <v>3</v>
      </c>
    </row>
    <row r="45" spans="1:10" x14ac:dyDescent="0.3">
      <c r="A45" t="s">
        <v>5970</v>
      </c>
      <c r="B45">
        <v>5</v>
      </c>
      <c r="G45">
        <f t="shared" si="6"/>
        <v>5</v>
      </c>
      <c r="I45" s="172">
        <v>3</v>
      </c>
      <c r="J45" s="172">
        <v>8</v>
      </c>
    </row>
    <row r="46" spans="1:10" x14ac:dyDescent="0.3">
      <c r="A46" t="s">
        <v>106</v>
      </c>
      <c r="B46" s="94">
        <v>30</v>
      </c>
      <c r="C46" s="94">
        <v>7</v>
      </c>
      <c r="D46" s="94"/>
      <c r="E46" s="94"/>
      <c r="F46" s="94"/>
      <c r="G46" s="94">
        <f t="shared" si="6"/>
        <v>37</v>
      </c>
      <c r="I46" s="172">
        <v>18</v>
      </c>
      <c r="J46" s="172">
        <v>55</v>
      </c>
    </row>
    <row r="47" spans="1:10" x14ac:dyDescent="0.3">
      <c r="B47" s="129">
        <f>B46/$G$46</f>
        <v>0.81081081081081086</v>
      </c>
      <c r="C47" s="129">
        <f>C46/$G$46</f>
        <v>0.1891891891891892</v>
      </c>
      <c r="D47" s="129">
        <f t="shared" ref="D47:F47" si="7">D46/$G$46</f>
        <v>0</v>
      </c>
      <c r="E47" s="129">
        <f t="shared" si="7"/>
        <v>0</v>
      </c>
      <c r="F47" s="129">
        <f t="shared" si="7"/>
        <v>0</v>
      </c>
      <c r="G47" s="94"/>
      <c r="I47" s="128"/>
      <c r="J47" s="128"/>
    </row>
    <row r="48" spans="1:10" s="128" customFormat="1" x14ac:dyDescent="0.3">
      <c r="A48"/>
      <c r="B48" s="129"/>
      <c r="C48" s="129"/>
      <c r="D48" s="129"/>
      <c r="E48" s="129"/>
      <c r="F48" s="129"/>
      <c r="G48" s="94"/>
      <c r="H48"/>
    </row>
    <row r="49" spans="1:10" x14ac:dyDescent="0.3">
      <c r="A49" s="172" t="s">
        <v>5964</v>
      </c>
      <c r="B49" s="172">
        <v>483</v>
      </c>
      <c r="C49" s="172">
        <v>513</v>
      </c>
      <c r="D49" s="172">
        <v>91</v>
      </c>
      <c r="E49" s="172">
        <v>13</v>
      </c>
      <c r="F49" s="172">
        <v>10</v>
      </c>
      <c r="G49" s="172"/>
      <c r="H49" s="172"/>
      <c r="I49" s="172">
        <v>67</v>
      </c>
      <c r="J49" s="172">
        <v>1177</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FC23F-F026-40F9-A4A7-82F5AE1B3490}">
  <dimension ref="A3:J48"/>
  <sheetViews>
    <sheetView topLeftCell="A21" workbookViewId="0">
      <selection activeCell="A22" sqref="A22"/>
    </sheetView>
  </sheetViews>
  <sheetFormatPr defaultRowHeight="14.4" x14ac:dyDescent="0.3"/>
  <cols>
    <col min="1" max="1" width="60.6640625" customWidth="1"/>
    <col min="2" max="10" width="10.6640625" customWidth="1"/>
  </cols>
  <sheetData>
    <row r="3" spans="1:7" x14ac:dyDescent="0.3">
      <c r="A3" s="124" t="s">
        <v>6043</v>
      </c>
      <c r="B3" s="124" t="s">
        <v>5963</v>
      </c>
    </row>
    <row r="4" spans="1:7" x14ac:dyDescent="0.3">
      <c r="A4" s="124" t="s">
        <v>5966</v>
      </c>
      <c r="B4" t="s">
        <v>5996</v>
      </c>
      <c r="C4" t="s">
        <v>5997</v>
      </c>
      <c r="D4" t="s">
        <v>5998</v>
      </c>
      <c r="E4" t="s">
        <v>5999</v>
      </c>
      <c r="F4" t="s">
        <v>5995</v>
      </c>
      <c r="G4" t="s">
        <v>5964</v>
      </c>
    </row>
    <row r="5" spans="1:7" x14ac:dyDescent="0.3">
      <c r="A5" s="125" t="s">
        <v>126</v>
      </c>
      <c r="B5">
        <v>756</v>
      </c>
      <c r="C5">
        <v>308</v>
      </c>
      <c r="D5">
        <v>10</v>
      </c>
      <c r="E5">
        <v>1</v>
      </c>
      <c r="F5">
        <v>47</v>
      </c>
      <c r="G5">
        <v>1122</v>
      </c>
    </row>
    <row r="6" spans="1:7" x14ac:dyDescent="0.3">
      <c r="A6" s="126" t="s">
        <v>5954</v>
      </c>
      <c r="B6">
        <v>222</v>
      </c>
      <c r="C6">
        <v>83</v>
      </c>
      <c r="D6">
        <v>4</v>
      </c>
      <c r="F6">
        <v>13</v>
      </c>
      <c r="G6">
        <v>322</v>
      </c>
    </row>
    <row r="7" spans="1:7" x14ac:dyDescent="0.3">
      <c r="A7" s="126" t="s">
        <v>5955</v>
      </c>
      <c r="B7">
        <v>256</v>
      </c>
      <c r="C7">
        <v>113</v>
      </c>
      <c r="D7">
        <v>2</v>
      </c>
      <c r="F7">
        <v>15</v>
      </c>
      <c r="G7">
        <v>386</v>
      </c>
    </row>
    <row r="8" spans="1:7" x14ac:dyDescent="0.3">
      <c r="A8" s="126" t="s">
        <v>5956</v>
      </c>
      <c r="B8">
        <v>214</v>
      </c>
      <c r="C8">
        <v>93</v>
      </c>
      <c r="D8">
        <v>3</v>
      </c>
      <c r="F8">
        <v>12</v>
      </c>
      <c r="G8">
        <v>322</v>
      </c>
    </row>
    <row r="9" spans="1:7" x14ac:dyDescent="0.3">
      <c r="A9" s="126" t="s">
        <v>5957</v>
      </c>
      <c r="B9">
        <v>24</v>
      </c>
      <c r="C9">
        <v>14</v>
      </c>
      <c r="G9">
        <v>38</v>
      </c>
    </row>
    <row r="10" spans="1:7" x14ac:dyDescent="0.3">
      <c r="A10" s="126" t="s">
        <v>5958</v>
      </c>
      <c r="B10">
        <v>40</v>
      </c>
      <c r="C10">
        <v>5</v>
      </c>
      <c r="D10">
        <v>1</v>
      </c>
      <c r="E10">
        <v>1</v>
      </c>
      <c r="F10">
        <v>7</v>
      </c>
      <c r="G10">
        <v>54</v>
      </c>
    </row>
    <row r="11" spans="1:7" x14ac:dyDescent="0.3">
      <c r="A11" s="125" t="s">
        <v>106</v>
      </c>
      <c r="B11">
        <v>33</v>
      </c>
      <c r="C11">
        <v>4</v>
      </c>
      <c r="F11">
        <v>18</v>
      </c>
      <c r="G11">
        <v>55</v>
      </c>
    </row>
    <row r="12" spans="1:7" x14ac:dyDescent="0.3">
      <c r="A12" s="126" t="s">
        <v>5959</v>
      </c>
      <c r="B12">
        <v>13</v>
      </c>
      <c r="F12">
        <v>2</v>
      </c>
      <c r="G12">
        <v>15</v>
      </c>
    </row>
    <row r="13" spans="1:7" x14ac:dyDescent="0.3">
      <c r="A13" s="126" t="s">
        <v>5960</v>
      </c>
      <c r="B13">
        <v>1</v>
      </c>
      <c r="F13">
        <v>4</v>
      </c>
      <c r="G13">
        <v>5</v>
      </c>
    </row>
    <row r="14" spans="1:7" x14ac:dyDescent="0.3">
      <c r="A14" s="126" t="s">
        <v>5961</v>
      </c>
      <c r="B14">
        <v>6</v>
      </c>
      <c r="F14">
        <v>3</v>
      </c>
      <c r="G14">
        <v>9</v>
      </c>
    </row>
    <row r="15" spans="1:7" x14ac:dyDescent="0.3">
      <c r="A15" s="126" t="s">
        <v>5962</v>
      </c>
      <c r="B15">
        <v>2</v>
      </c>
      <c r="F15">
        <v>1</v>
      </c>
      <c r="G15">
        <v>3</v>
      </c>
    </row>
    <row r="16" spans="1:7" x14ac:dyDescent="0.3">
      <c r="A16" s="126" t="s">
        <v>5968</v>
      </c>
      <c r="B16">
        <v>5</v>
      </c>
      <c r="C16">
        <v>4</v>
      </c>
      <c r="F16">
        <v>3</v>
      </c>
      <c r="G16">
        <v>12</v>
      </c>
    </row>
    <row r="17" spans="1:10" x14ac:dyDescent="0.3">
      <c r="A17" s="126" t="s">
        <v>5969</v>
      </c>
      <c r="B17">
        <v>1</v>
      </c>
      <c r="F17">
        <v>2</v>
      </c>
      <c r="G17">
        <v>3</v>
      </c>
    </row>
    <row r="18" spans="1:10" x14ac:dyDescent="0.3">
      <c r="A18" s="126" t="s">
        <v>5970</v>
      </c>
      <c r="B18">
        <v>5</v>
      </c>
      <c r="F18">
        <v>3</v>
      </c>
      <c r="G18">
        <v>8</v>
      </c>
    </row>
    <row r="19" spans="1:10" x14ac:dyDescent="0.3">
      <c r="A19" s="125" t="s">
        <v>5964</v>
      </c>
      <c r="B19">
        <v>789</v>
      </c>
      <c r="C19">
        <v>312</v>
      </c>
      <c r="D19">
        <v>10</v>
      </c>
      <c r="E19">
        <v>1</v>
      </c>
      <c r="F19">
        <v>65</v>
      </c>
      <c r="G19">
        <v>1177</v>
      </c>
    </row>
    <row r="22" spans="1:10" x14ac:dyDescent="0.3">
      <c r="A22" s="111" t="s">
        <v>6043</v>
      </c>
    </row>
    <row r="23" spans="1:10" ht="29.25" customHeight="1" x14ac:dyDescent="0.3">
      <c r="B23" s="148" t="s">
        <v>5996</v>
      </c>
      <c r="C23" s="148" t="s">
        <v>5997</v>
      </c>
      <c r="D23" s="148" t="s">
        <v>5998</v>
      </c>
      <c r="E23" s="148" t="s">
        <v>5999</v>
      </c>
      <c r="F23" s="173" t="s">
        <v>6000</v>
      </c>
      <c r="G23" s="173" t="s">
        <v>6202</v>
      </c>
      <c r="I23" s="197" t="s">
        <v>5995</v>
      </c>
      <c r="J23" s="197" t="s">
        <v>5964</v>
      </c>
    </row>
    <row r="24" spans="1:10" x14ac:dyDescent="0.3">
      <c r="I24" s="113"/>
      <c r="J24" s="113"/>
    </row>
    <row r="25" spans="1:10" x14ac:dyDescent="0.3">
      <c r="A25" s="154" t="s">
        <v>5954</v>
      </c>
      <c r="B25" s="154">
        <v>222</v>
      </c>
      <c r="C25" s="154">
        <v>83</v>
      </c>
      <c r="D25" s="154">
        <v>4</v>
      </c>
      <c r="E25" s="154"/>
      <c r="F25" s="154"/>
      <c r="G25" s="154">
        <f>J25-I25</f>
        <v>309</v>
      </c>
      <c r="I25" s="197">
        <v>13</v>
      </c>
      <c r="J25" s="197">
        <v>322</v>
      </c>
    </row>
    <row r="26" spans="1:10" x14ac:dyDescent="0.3">
      <c r="A26" s="154"/>
      <c r="B26" s="155">
        <f>B25/$G$25</f>
        <v>0.71844660194174759</v>
      </c>
      <c r="C26" s="155">
        <f>C25/$G$25</f>
        <v>0.26860841423948217</v>
      </c>
      <c r="D26" s="155">
        <f>D25/$G$25</f>
        <v>1.2944983818770227E-2</v>
      </c>
      <c r="E26" s="155">
        <f>E25/$G$25</f>
        <v>0</v>
      </c>
      <c r="F26" s="155">
        <f>F25/$G$25</f>
        <v>0</v>
      </c>
      <c r="G26" s="154"/>
      <c r="I26" s="197"/>
      <c r="J26" s="197"/>
    </row>
    <row r="27" spans="1:10" x14ac:dyDescent="0.3">
      <c r="A27" t="s">
        <v>5955</v>
      </c>
      <c r="B27">
        <v>256</v>
      </c>
      <c r="C27">
        <v>113</v>
      </c>
      <c r="D27">
        <v>2</v>
      </c>
      <c r="G27">
        <f>J27-I27</f>
        <v>371</v>
      </c>
      <c r="I27" s="197">
        <v>15</v>
      </c>
      <c r="J27" s="197">
        <v>386</v>
      </c>
    </row>
    <row r="28" spans="1:10" x14ac:dyDescent="0.3">
      <c r="B28" s="127">
        <f>B27/$G$27</f>
        <v>0.69002695417789761</v>
      </c>
      <c r="C28" s="127">
        <f>C27/$G$27</f>
        <v>0.30458221024258758</v>
      </c>
      <c r="D28" s="127">
        <f>D27/$G$27</f>
        <v>5.3908355795148251E-3</v>
      </c>
      <c r="E28" s="127">
        <f>E27/$G$27</f>
        <v>0</v>
      </c>
      <c r="F28" s="127">
        <f>F27/$G$27</f>
        <v>0</v>
      </c>
      <c r="I28" s="197"/>
      <c r="J28" s="197"/>
    </row>
    <row r="29" spans="1:10" x14ac:dyDescent="0.3">
      <c r="A29" s="154" t="s">
        <v>5956</v>
      </c>
      <c r="B29" s="154">
        <v>214</v>
      </c>
      <c r="C29" s="154">
        <v>93</v>
      </c>
      <c r="D29" s="154">
        <v>3</v>
      </c>
      <c r="E29" s="154"/>
      <c r="F29" s="154"/>
      <c r="G29" s="154">
        <f>J29-I29</f>
        <v>310</v>
      </c>
      <c r="I29" s="197">
        <v>12</v>
      </c>
      <c r="J29" s="197">
        <v>322</v>
      </c>
    </row>
    <row r="30" spans="1:10" x14ac:dyDescent="0.3">
      <c r="A30" s="154"/>
      <c r="B30" s="155">
        <f>B29/$G$29</f>
        <v>0.69032258064516128</v>
      </c>
      <c r="C30" s="155">
        <f>C29/$G$29</f>
        <v>0.3</v>
      </c>
      <c r="D30" s="155">
        <f>D29/$G$29</f>
        <v>9.6774193548387101E-3</v>
      </c>
      <c r="E30" s="155">
        <f>E29/$G$29</f>
        <v>0</v>
      </c>
      <c r="F30" s="155">
        <f>F29/$G$29</f>
        <v>0</v>
      </c>
      <c r="G30" s="154"/>
      <c r="I30" s="197"/>
      <c r="J30" s="197"/>
    </row>
    <row r="31" spans="1:10" x14ac:dyDescent="0.3">
      <c r="A31" t="s">
        <v>5957</v>
      </c>
      <c r="B31">
        <v>24</v>
      </c>
      <c r="C31">
        <v>14</v>
      </c>
      <c r="G31">
        <f>J31-I31</f>
        <v>38</v>
      </c>
      <c r="I31" s="197"/>
      <c r="J31" s="197">
        <v>38</v>
      </c>
    </row>
    <row r="32" spans="1:10" x14ac:dyDescent="0.3">
      <c r="B32" s="127">
        <f>B31/$G$31</f>
        <v>0.63157894736842102</v>
      </c>
      <c r="C32" s="127">
        <f t="shared" ref="C32:F32" si="0">C31/$G$31</f>
        <v>0.36842105263157893</v>
      </c>
      <c r="D32" s="127">
        <f t="shared" si="0"/>
        <v>0</v>
      </c>
      <c r="E32" s="127">
        <f t="shared" si="0"/>
        <v>0</v>
      </c>
      <c r="F32" s="127">
        <f t="shared" si="0"/>
        <v>0</v>
      </c>
      <c r="I32" s="197"/>
      <c r="J32" s="197"/>
    </row>
    <row r="33" spans="1:10" x14ac:dyDescent="0.3">
      <c r="A33" s="154" t="s">
        <v>5958</v>
      </c>
      <c r="B33" s="154">
        <v>40</v>
      </c>
      <c r="C33" s="154">
        <v>5</v>
      </c>
      <c r="D33" s="154">
        <v>1</v>
      </c>
      <c r="E33" s="154">
        <v>1</v>
      </c>
      <c r="F33" s="154"/>
      <c r="G33" s="154">
        <f>J33-I33</f>
        <v>47</v>
      </c>
      <c r="I33" s="172">
        <v>7</v>
      </c>
      <c r="J33" s="172">
        <v>54</v>
      </c>
    </row>
    <row r="34" spans="1:10" x14ac:dyDescent="0.3">
      <c r="A34" s="154"/>
      <c r="B34" s="155">
        <f>B33/$G$33</f>
        <v>0.85106382978723405</v>
      </c>
      <c r="C34" s="155">
        <f t="shared" ref="C34:F34" si="1">C33/$G$33</f>
        <v>0.10638297872340426</v>
      </c>
      <c r="D34" s="155">
        <f t="shared" si="1"/>
        <v>2.1276595744680851E-2</v>
      </c>
      <c r="E34" s="155">
        <f t="shared" si="1"/>
        <v>2.1276595744680851E-2</v>
      </c>
      <c r="F34" s="155">
        <f t="shared" si="1"/>
        <v>0</v>
      </c>
      <c r="G34" s="154"/>
      <c r="I34" s="172"/>
      <c r="J34" s="172"/>
    </row>
    <row r="35" spans="1:10" x14ac:dyDescent="0.3">
      <c r="A35" s="94" t="s">
        <v>126</v>
      </c>
      <c r="B35" s="94">
        <v>756</v>
      </c>
      <c r="C35" s="94">
        <v>308</v>
      </c>
      <c r="D35" s="94">
        <v>10</v>
      </c>
      <c r="E35" s="94">
        <v>1</v>
      </c>
      <c r="F35" s="94"/>
      <c r="G35" s="94">
        <f>J35-I35</f>
        <v>1075</v>
      </c>
      <c r="I35" s="172">
        <v>47</v>
      </c>
      <c r="J35" s="172">
        <v>1122</v>
      </c>
    </row>
    <row r="36" spans="1:10" x14ac:dyDescent="0.3">
      <c r="A36" s="94"/>
      <c r="B36" s="129">
        <f>B35/$G$35</f>
        <v>0.70325581395348835</v>
      </c>
      <c r="C36" s="129">
        <f t="shared" ref="C36:F36" si="2">C35/$G$35</f>
        <v>0.28651162790697676</v>
      </c>
      <c r="D36" s="129">
        <f t="shared" si="2"/>
        <v>9.3023255813953487E-3</v>
      </c>
      <c r="E36" s="129">
        <f t="shared" si="2"/>
        <v>9.3023255813953494E-4</v>
      </c>
      <c r="F36" s="129">
        <f t="shared" si="2"/>
        <v>0</v>
      </c>
      <c r="G36" s="159"/>
      <c r="I36" s="128"/>
    </row>
    <row r="38" spans="1:10" x14ac:dyDescent="0.3">
      <c r="A38" t="s">
        <v>5959</v>
      </c>
      <c r="B38">
        <v>13</v>
      </c>
      <c r="G38" s="111">
        <v>2</v>
      </c>
      <c r="I38" s="172">
        <v>15</v>
      </c>
      <c r="J38" s="172"/>
    </row>
    <row r="39" spans="1:10" x14ac:dyDescent="0.3">
      <c r="A39" t="s">
        <v>5960</v>
      </c>
      <c r="B39">
        <v>1</v>
      </c>
      <c r="G39" s="111">
        <v>4</v>
      </c>
      <c r="I39" s="172">
        <v>5</v>
      </c>
      <c r="J39" s="172"/>
    </row>
    <row r="40" spans="1:10" x14ac:dyDescent="0.3">
      <c r="A40" t="s">
        <v>5961</v>
      </c>
      <c r="B40">
        <v>6</v>
      </c>
      <c r="G40" s="111">
        <v>3</v>
      </c>
      <c r="I40" s="172">
        <v>9</v>
      </c>
      <c r="J40" s="172"/>
    </row>
    <row r="41" spans="1:10" x14ac:dyDescent="0.3">
      <c r="A41" t="s">
        <v>5962</v>
      </c>
      <c r="B41">
        <v>2</v>
      </c>
      <c r="G41" s="111">
        <v>1</v>
      </c>
      <c r="I41" s="172">
        <v>3</v>
      </c>
      <c r="J41" s="172"/>
    </row>
    <row r="42" spans="1:10" x14ac:dyDescent="0.3">
      <c r="A42" t="s">
        <v>5968</v>
      </c>
      <c r="B42">
        <v>5</v>
      </c>
      <c r="C42">
        <v>4</v>
      </c>
      <c r="G42" s="111">
        <v>3</v>
      </c>
      <c r="I42" s="172">
        <v>12</v>
      </c>
      <c r="J42" s="172"/>
    </row>
    <row r="43" spans="1:10" x14ac:dyDescent="0.3">
      <c r="A43" t="s">
        <v>5969</v>
      </c>
      <c r="B43">
        <v>1</v>
      </c>
      <c r="G43" s="111">
        <v>2</v>
      </c>
      <c r="I43" s="172">
        <v>3</v>
      </c>
      <c r="J43" s="172"/>
    </row>
    <row r="44" spans="1:10" x14ac:dyDescent="0.3">
      <c r="A44" t="s">
        <v>5970</v>
      </c>
      <c r="B44">
        <v>5</v>
      </c>
      <c r="G44" s="111">
        <v>3</v>
      </c>
      <c r="I44" s="172">
        <v>8</v>
      </c>
      <c r="J44" s="172"/>
    </row>
    <row r="45" spans="1:10" x14ac:dyDescent="0.3">
      <c r="A45" s="94" t="s">
        <v>106</v>
      </c>
      <c r="B45" s="94">
        <v>33</v>
      </c>
      <c r="C45" s="94">
        <v>4</v>
      </c>
      <c r="D45" s="94"/>
      <c r="E45" s="94"/>
      <c r="F45" s="94"/>
      <c r="G45" s="111">
        <v>18</v>
      </c>
      <c r="I45" s="172">
        <v>55</v>
      </c>
      <c r="J45" s="172"/>
    </row>
    <row r="46" spans="1:10" x14ac:dyDescent="0.3">
      <c r="B46" s="129">
        <f>B45/37</f>
        <v>0.89189189189189189</v>
      </c>
      <c r="C46" s="129">
        <f t="shared" ref="C46:E46" si="3">C45/37</f>
        <v>0.10810810810810811</v>
      </c>
      <c r="D46" s="129">
        <f t="shared" si="3"/>
        <v>0</v>
      </c>
      <c r="E46" s="129">
        <f t="shared" si="3"/>
        <v>0</v>
      </c>
      <c r="F46" s="170">
        <v>0</v>
      </c>
      <c r="G46" s="128"/>
      <c r="I46" s="128"/>
    </row>
    <row r="47" spans="1:10" x14ac:dyDescent="0.3">
      <c r="B47" s="129"/>
      <c r="C47" s="129"/>
      <c r="D47" s="129"/>
      <c r="E47" s="129"/>
      <c r="F47" s="170"/>
      <c r="G47" s="128"/>
      <c r="I47" s="128"/>
    </row>
    <row r="48" spans="1:10" s="128" customFormat="1" x14ac:dyDescent="0.3">
      <c r="A48" s="128" t="s">
        <v>5964</v>
      </c>
      <c r="B48" s="128">
        <v>789</v>
      </c>
      <c r="C48" s="128">
        <v>312</v>
      </c>
      <c r="D48" s="128">
        <v>10</v>
      </c>
      <c r="E48" s="128">
        <v>1</v>
      </c>
      <c r="G48" s="128">
        <f>J48-I48</f>
        <v>1112</v>
      </c>
      <c r="I48" s="128">
        <v>65</v>
      </c>
      <c r="J48" s="128">
        <v>1177</v>
      </c>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F94DD-1085-4DA6-80F7-6E7868A22ED9}">
  <dimension ref="A3:J48"/>
  <sheetViews>
    <sheetView topLeftCell="A21" workbookViewId="0">
      <selection activeCell="A22" sqref="A22"/>
    </sheetView>
  </sheetViews>
  <sheetFormatPr defaultRowHeight="14.4" x14ac:dyDescent="0.3"/>
  <cols>
    <col min="1" max="1" width="60.6640625" customWidth="1"/>
    <col min="2" max="10" width="10.6640625" customWidth="1"/>
  </cols>
  <sheetData>
    <row r="3" spans="1:8" x14ac:dyDescent="0.3">
      <c r="A3" s="124" t="s">
        <v>6044</v>
      </c>
      <c r="B3" s="124" t="s">
        <v>5963</v>
      </c>
    </row>
    <row r="4" spans="1:8" x14ac:dyDescent="0.3">
      <c r="A4" s="124" t="s">
        <v>5966</v>
      </c>
      <c r="B4" t="s">
        <v>5996</v>
      </c>
      <c r="C4" t="s">
        <v>5997</v>
      </c>
      <c r="D4" t="s">
        <v>5998</v>
      </c>
      <c r="E4" t="s">
        <v>5999</v>
      </c>
      <c r="F4" t="s">
        <v>6000</v>
      </c>
      <c r="G4" t="s">
        <v>5995</v>
      </c>
      <c r="H4" t="s">
        <v>5964</v>
      </c>
    </row>
    <row r="5" spans="1:8" x14ac:dyDescent="0.3">
      <c r="A5" s="125" t="s">
        <v>126</v>
      </c>
      <c r="B5">
        <v>247</v>
      </c>
      <c r="C5">
        <v>600</v>
      </c>
      <c r="D5">
        <v>176</v>
      </c>
      <c r="E5">
        <v>21</v>
      </c>
      <c r="F5">
        <v>27</v>
      </c>
      <c r="G5">
        <v>51</v>
      </c>
      <c r="H5">
        <v>1122</v>
      </c>
    </row>
    <row r="6" spans="1:8" x14ac:dyDescent="0.3">
      <c r="A6" s="126" t="s">
        <v>5954</v>
      </c>
      <c r="B6">
        <v>100</v>
      </c>
      <c r="C6">
        <v>149</v>
      </c>
      <c r="D6">
        <v>48</v>
      </c>
      <c r="E6">
        <v>5</v>
      </c>
      <c r="F6">
        <v>6</v>
      </c>
      <c r="G6">
        <v>14</v>
      </c>
      <c r="H6">
        <v>322</v>
      </c>
    </row>
    <row r="7" spans="1:8" x14ac:dyDescent="0.3">
      <c r="A7" s="126" t="s">
        <v>5955</v>
      </c>
      <c r="B7">
        <v>71</v>
      </c>
      <c r="C7">
        <v>216</v>
      </c>
      <c r="D7">
        <v>67</v>
      </c>
      <c r="E7">
        <v>8</v>
      </c>
      <c r="F7">
        <v>10</v>
      </c>
      <c r="G7">
        <v>14</v>
      </c>
      <c r="H7">
        <v>386</v>
      </c>
    </row>
    <row r="8" spans="1:8" x14ac:dyDescent="0.3">
      <c r="A8" s="126" t="s">
        <v>5956</v>
      </c>
      <c r="B8">
        <v>53</v>
      </c>
      <c r="C8">
        <v>189</v>
      </c>
      <c r="D8">
        <v>52</v>
      </c>
      <c r="E8">
        <v>6</v>
      </c>
      <c r="F8">
        <v>7</v>
      </c>
      <c r="G8">
        <v>15</v>
      </c>
      <c r="H8">
        <v>322</v>
      </c>
    </row>
    <row r="9" spans="1:8" x14ac:dyDescent="0.3">
      <c r="A9" s="126" t="s">
        <v>5957</v>
      </c>
      <c r="B9">
        <v>6</v>
      </c>
      <c r="C9">
        <v>24</v>
      </c>
      <c r="D9">
        <v>5</v>
      </c>
      <c r="E9">
        <v>1</v>
      </c>
      <c r="F9">
        <v>2</v>
      </c>
      <c r="H9">
        <v>38</v>
      </c>
    </row>
    <row r="10" spans="1:8" x14ac:dyDescent="0.3">
      <c r="A10" s="126" t="s">
        <v>5958</v>
      </c>
      <c r="B10">
        <v>17</v>
      </c>
      <c r="C10">
        <v>22</v>
      </c>
      <c r="D10">
        <v>4</v>
      </c>
      <c r="E10">
        <v>1</v>
      </c>
      <c r="F10">
        <v>2</v>
      </c>
      <c r="G10">
        <v>8</v>
      </c>
      <c r="H10">
        <v>54</v>
      </c>
    </row>
    <row r="11" spans="1:8" x14ac:dyDescent="0.3">
      <c r="A11" s="125" t="s">
        <v>106</v>
      </c>
      <c r="B11">
        <v>18</v>
      </c>
      <c r="C11">
        <v>15</v>
      </c>
      <c r="D11">
        <v>3</v>
      </c>
      <c r="G11">
        <v>19</v>
      </c>
      <c r="H11">
        <v>55</v>
      </c>
    </row>
    <row r="12" spans="1:8" x14ac:dyDescent="0.3">
      <c r="A12" s="126" t="s">
        <v>5959</v>
      </c>
      <c r="B12">
        <v>5</v>
      </c>
      <c r="C12">
        <v>7</v>
      </c>
      <c r="D12">
        <v>1</v>
      </c>
      <c r="G12">
        <v>2</v>
      </c>
      <c r="H12">
        <v>15</v>
      </c>
    </row>
    <row r="13" spans="1:8" x14ac:dyDescent="0.3">
      <c r="A13" s="126" t="s">
        <v>5960</v>
      </c>
      <c r="B13">
        <v>1</v>
      </c>
      <c r="G13">
        <v>4</v>
      </c>
      <c r="H13">
        <v>5</v>
      </c>
    </row>
    <row r="14" spans="1:8" x14ac:dyDescent="0.3">
      <c r="A14" s="126" t="s">
        <v>5961</v>
      </c>
      <c r="B14">
        <v>4</v>
      </c>
      <c r="C14">
        <v>2</v>
      </c>
      <c r="G14">
        <v>3</v>
      </c>
      <c r="H14">
        <v>9</v>
      </c>
    </row>
    <row r="15" spans="1:8" x14ac:dyDescent="0.3">
      <c r="A15" s="126" t="s">
        <v>5962</v>
      </c>
      <c r="B15">
        <v>2</v>
      </c>
      <c r="G15">
        <v>1</v>
      </c>
      <c r="H15">
        <v>3</v>
      </c>
    </row>
    <row r="16" spans="1:8" x14ac:dyDescent="0.3">
      <c r="A16" s="126" t="s">
        <v>5968</v>
      </c>
      <c r="B16">
        <v>2</v>
      </c>
      <c r="C16">
        <v>4</v>
      </c>
      <c r="D16">
        <v>2</v>
      </c>
      <c r="G16">
        <v>4</v>
      </c>
      <c r="H16">
        <v>12</v>
      </c>
    </row>
    <row r="17" spans="1:10" x14ac:dyDescent="0.3">
      <c r="A17" s="126" t="s">
        <v>5969</v>
      </c>
      <c r="C17">
        <v>1</v>
      </c>
      <c r="G17">
        <v>2</v>
      </c>
      <c r="H17">
        <v>3</v>
      </c>
    </row>
    <row r="18" spans="1:10" x14ac:dyDescent="0.3">
      <c r="A18" s="126" t="s">
        <v>5970</v>
      </c>
      <c r="B18">
        <v>4</v>
      </c>
      <c r="C18">
        <v>1</v>
      </c>
      <c r="G18">
        <v>3</v>
      </c>
      <c r="H18">
        <v>8</v>
      </c>
    </row>
    <row r="19" spans="1:10" x14ac:dyDescent="0.3">
      <c r="A19" s="125" t="s">
        <v>5964</v>
      </c>
      <c r="B19">
        <v>265</v>
      </c>
      <c r="C19">
        <v>615</v>
      </c>
      <c r="D19">
        <v>179</v>
      </c>
      <c r="E19">
        <v>21</v>
      </c>
      <c r="F19">
        <v>27</v>
      </c>
      <c r="G19">
        <v>70</v>
      </c>
      <c r="H19">
        <v>1177</v>
      </c>
    </row>
    <row r="22" spans="1:10" x14ac:dyDescent="0.3">
      <c r="A22" s="111" t="s">
        <v>6044</v>
      </c>
    </row>
    <row r="23" spans="1:10" ht="30.75" customHeight="1" x14ac:dyDescent="0.3">
      <c r="B23" s="148" t="s">
        <v>5996</v>
      </c>
      <c r="C23" s="148" t="s">
        <v>5997</v>
      </c>
      <c r="D23" s="148" t="s">
        <v>5998</v>
      </c>
      <c r="E23" s="148" t="s">
        <v>5999</v>
      </c>
      <c r="F23" s="148" t="s">
        <v>6000</v>
      </c>
      <c r="G23" s="173" t="s">
        <v>6202</v>
      </c>
      <c r="I23" s="172" t="s">
        <v>5995</v>
      </c>
      <c r="J23" s="172" t="s">
        <v>5964</v>
      </c>
    </row>
    <row r="24" spans="1:10" x14ac:dyDescent="0.3">
      <c r="I24" s="172"/>
      <c r="J24" s="172"/>
    </row>
    <row r="25" spans="1:10" x14ac:dyDescent="0.3">
      <c r="A25" s="154" t="s">
        <v>5954</v>
      </c>
      <c r="B25" s="154">
        <v>100</v>
      </c>
      <c r="C25" s="154">
        <v>149</v>
      </c>
      <c r="D25" s="154">
        <v>48</v>
      </c>
      <c r="E25" s="154">
        <v>5</v>
      </c>
      <c r="F25" s="154">
        <v>6</v>
      </c>
      <c r="G25" s="154">
        <f>J25-I25</f>
        <v>308</v>
      </c>
      <c r="I25" s="172">
        <v>14</v>
      </c>
      <c r="J25" s="172">
        <v>322</v>
      </c>
    </row>
    <row r="26" spans="1:10" x14ac:dyDescent="0.3">
      <c r="A26" s="154"/>
      <c r="B26" s="155">
        <f>B25/$G$25</f>
        <v>0.32467532467532467</v>
      </c>
      <c r="C26" s="155">
        <f t="shared" ref="C26:F26" si="0">C25/$G$25</f>
        <v>0.48376623376623379</v>
      </c>
      <c r="D26" s="155">
        <f t="shared" si="0"/>
        <v>0.15584415584415584</v>
      </c>
      <c r="E26" s="155">
        <f t="shared" si="0"/>
        <v>1.6233766233766232E-2</v>
      </c>
      <c r="F26" s="155">
        <f t="shared" si="0"/>
        <v>1.948051948051948E-2</v>
      </c>
      <c r="G26" s="154"/>
      <c r="I26" s="172"/>
      <c r="J26" s="172"/>
    </row>
    <row r="27" spans="1:10" x14ac:dyDescent="0.3">
      <c r="A27" t="s">
        <v>5955</v>
      </c>
      <c r="B27">
        <v>71</v>
      </c>
      <c r="C27">
        <v>216</v>
      </c>
      <c r="D27">
        <v>67</v>
      </c>
      <c r="E27">
        <v>8</v>
      </c>
      <c r="F27">
        <v>10</v>
      </c>
      <c r="G27">
        <f>J27-I27</f>
        <v>372</v>
      </c>
      <c r="I27" s="172">
        <v>14</v>
      </c>
      <c r="J27" s="172">
        <v>386</v>
      </c>
    </row>
    <row r="28" spans="1:10" x14ac:dyDescent="0.3">
      <c r="B28" s="127">
        <f>B27/$G$27</f>
        <v>0.19086021505376344</v>
      </c>
      <c r="C28" s="127">
        <f t="shared" ref="C28:F28" si="1">C27/$G$27</f>
        <v>0.58064516129032262</v>
      </c>
      <c r="D28" s="127">
        <f t="shared" si="1"/>
        <v>0.18010752688172044</v>
      </c>
      <c r="E28" s="127">
        <f t="shared" si="1"/>
        <v>2.1505376344086023E-2</v>
      </c>
      <c r="F28" s="127">
        <f t="shared" si="1"/>
        <v>2.6881720430107527E-2</v>
      </c>
      <c r="I28" s="172"/>
      <c r="J28" s="172"/>
    </row>
    <row r="29" spans="1:10" x14ac:dyDescent="0.3">
      <c r="A29" s="154" t="s">
        <v>5956</v>
      </c>
      <c r="B29" s="154">
        <v>53</v>
      </c>
      <c r="C29" s="154">
        <v>189</v>
      </c>
      <c r="D29" s="154">
        <v>52</v>
      </c>
      <c r="E29" s="154">
        <v>6</v>
      </c>
      <c r="F29" s="154">
        <v>7</v>
      </c>
      <c r="G29" s="154">
        <f>J29-I29</f>
        <v>307</v>
      </c>
      <c r="I29" s="172">
        <v>15</v>
      </c>
      <c r="J29" s="172">
        <v>322</v>
      </c>
    </row>
    <row r="30" spans="1:10" x14ac:dyDescent="0.3">
      <c r="A30" s="154"/>
      <c r="B30" s="155">
        <f>B29/$G$29</f>
        <v>0.17263843648208468</v>
      </c>
      <c r="C30" s="155">
        <f t="shared" ref="C30:F30" si="2">C29/$G$29</f>
        <v>0.61563517915309451</v>
      </c>
      <c r="D30" s="155">
        <f t="shared" si="2"/>
        <v>0.16938110749185667</v>
      </c>
      <c r="E30" s="155">
        <f t="shared" si="2"/>
        <v>1.9543973941368076E-2</v>
      </c>
      <c r="F30" s="155">
        <f t="shared" si="2"/>
        <v>2.2801302931596091E-2</v>
      </c>
      <c r="G30" s="154"/>
      <c r="I30" s="172"/>
      <c r="J30" s="172"/>
    </row>
    <row r="31" spans="1:10" x14ac:dyDescent="0.3">
      <c r="A31" t="s">
        <v>5957</v>
      </c>
      <c r="B31">
        <v>6</v>
      </c>
      <c r="C31">
        <v>24</v>
      </c>
      <c r="D31">
        <v>5</v>
      </c>
      <c r="E31">
        <v>1</v>
      </c>
      <c r="F31">
        <v>2</v>
      </c>
      <c r="G31">
        <f>J31-I31</f>
        <v>38</v>
      </c>
      <c r="I31" s="172"/>
      <c r="J31" s="172">
        <v>38</v>
      </c>
    </row>
    <row r="32" spans="1:10" x14ac:dyDescent="0.3">
      <c r="B32" s="127">
        <f>B31/$G$31</f>
        <v>0.15789473684210525</v>
      </c>
      <c r="C32" s="127">
        <f t="shared" ref="C32:F32" si="3">C31/$G$31</f>
        <v>0.63157894736842102</v>
      </c>
      <c r="D32" s="127">
        <f t="shared" si="3"/>
        <v>0.13157894736842105</v>
      </c>
      <c r="E32" s="127">
        <f t="shared" si="3"/>
        <v>2.6315789473684209E-2</v>
      </c>
      <c r="F32" s="127">
        <f t="shared" si="3"/>
        <v>5.2631578947368418E-2</v>
      </c>
      <c r="I32" s="172"/>
      <c r="J32" s="172"/>
    </row>
    <row r="33" spans="1:10" x14ac:dyDescent="0.3">
      <c r="A33" s="154" t="s">
        <v>5958</v>
      </c>
      <c r="B33" s="154">
        <v>17</v>
      </c>
      <c r="C33" s="154">
        <v>22</v>
      </c>
      <c r="D33" s="154">
        <v>4</v>
      </c>
      <c r="E33" s="154">
        <v>1</v>
      </c>
      <c r="F33" s="154">
        <v>2</v>
      </c>
      <c r="G33" s="154">
        <f>J33-I33</f>
        <v>46</v>
      </c>
      <c r="I33" s="172">
        <v>8</v>
      </c>
      <c r="J33" s="172">
        <v>54</v>
      </c>
    </row>
    <row r="34" spans="1:10" x14ac:dyDescent="0.3">
      <c r="A34" s="154"/>
      <c r="B34" s="155">
        <f>B33/$G$33</f>
        <v>0.36956521739130432</v>
      </c>
      <c r="C34" s="155">
        <f t="shared" ref="C34:F34" si="4">C33/$G$33</f>
        <v>0.47826086956521741</v>
      </c>
      <c r="D34" s="155">
        <f t="shared" si="4"/>
        <v>8.6956521739130432E-2</v>
      </c>
      <c r="E34" s="155">
        <f t="shared" si="4"/>
        <v>2.1739130434782608E-2</v>
      </c>
      <c r="F34" s="155">
        <f t="shared" si="4"/>
        <v>4.3478260869565216E-2</v>
      </c>
      <c r="G34" s="154"/>
      <c r="I34" s="172"/>
      <c r="J34" s="172"/>
    </row>
    <row r="35" spans="1:10" x14ac:dyDescent="0.3">
      <c r="A35" s="94" t="s">
        <v>126</v>
      </c>
      <c r="B35" s="94">
        <v>247</v>
      </c>
      <c r="C35" s="94">
        <v>600</v>
      </c>
      <c r="D35" s="94">
        <v>176</v>
      </c>
      <c r="E35" s="94">
        <v>21</v>
      </c>
      <c r="F35" s="94">
        <v>27</v>
      </c>
      <c r="G35" s="94">
        <f>J35-I35</f>
        <v>1071</v>
      </c>
      <c r="I35" s="172">
        <v>51</v>
      </c>
      <c r="J35" s="172">
        <v>1122</v>
      </c>
    </row>
    <row r="36" spans="1:10" x14ac:dyDescent="0.3">
      <c r="A36" s="94"/>
      <c r="B36" s="129">
        <f>B35/$G$35</f>
        <v>0.23062558356676005</v>
      </c>
      <c r="C36" s="129">
        <f t="shared" ref="C36:F36" si="5">C35/$G$35</f>
        <v>0.56022408963585435</v>
      </c>
      <c r="D36" s="129">
        <f t="shared" si="5"/>
        <v>0.16433239962651727</v>
      </c>
      <c r="E36" s="129">
        <f t="shared" si="5"/>
        <v>1.9607843137254902E-2</v>
      </c>
      <c r="F36" s="129">
        <f t="shared" si="5"/>
        <v>2.5210084033613446E-2</v>
      </c>
      <c r="G36" s="94"/>
      <c r="I36" s="128"/>
      <c r="J36" s="128"/>
    </row>
    <row r="37" spans="1:10" x14ac:dyDescent="0.3">
      <c r="B37" s="127"/>
      <c r="C37" s="127"/>
      <c r="D37" s="127"/>
      <c r="E37" s="127"/>
      <c r="F37" s="127"/>
      <c r="I37" s="128"/>
      <c r="J37" s="128"/>
    </row>
    <row r="38" spans="1:10" x14ac:dyDescent="0.3">
      <c r="A38" t="s">
        <v>5959</v>
      </c>
      <c r="B38">
        <v>5</v>
      </c>
      <c r="C38">
        <v>7</v>
      </c>
      <c r="D38">
        <v>1</v>
      </c>
      <c r="G38">
        <f t="shared" ref="G38:G45" si="6">J38-I38</f>
        <v>13</v>
      </c>
      <c r="I38" s="197">
        <v>2</v>
      </c>
      <c r="J38" s="197">
        <v>15</v>
      </c>
    </row>
    <row r="39" spans="1:10" x14ac:dyDescent="0.3">
      <c r="A39" t="s">
        <v>5960</v>
      </c>
      <c r="B39">
        <v>1</v>
      </c>
      <c r="G39">
        <f t="shared" si="6"/>
        <v>1</v>
      </c>
      <c r="I39" s="197">
        <v>4</v>
      </c>
      <c r="J39" s="197">
        <v>5</v>
      </c>
    </row>
    <row r="40" spans="1:10" x14ac:dyDescent="0.3">
      <c r="A40" t="s">
        <v>5961</v>
      </c>
      <c r="B40">
        <v>4</v>
      </c>
      <c r="C40">
        <v>2</v>
      </c>
      <c r="G40">
        <f t="shared" si="6"/>
        <v>6</v>
      </c>
      <c r="I40" s="197">
        <v>3</v>
      </c>
      <c r="J40" s="197">
        <v>9</v>
      </c>
    </row>
    <row r="41" spans="1:10" x14ac:dyDescent="0.3">
      <c r="A41" t="s">
        <v>5962</v>
      </c>
      <c r="B41">
        <v>2</v>
      </c>
      <c r="G41">
        <f t="shared" si="6"/>
        <v>2</v>
      </c>
      <c r="I41" s="197">
        <v>1</v>
      </c>
      <c r="J41" s="197">
        <v>3</v>
      </c>
    </row>
    <row r="42" spans="1:10" x14ac:dyDescent="0.3">
      <c r="A42" t="s">
        <v>5968</v>
      </c>
      <c r="B42">
        <v>2</v>
      </c>
      <c r="C42">
        <v>4</v>
      </c>
      <c r="D42">
        <v>2</v>
      </c>
      <c r="G42">
        <f t="shared" si="6"/>
        <v>8</v>
      </c>
      <c r="I42" s="197">
        <v>4</v>
      </c>
      <c r="J42" s="197">
        <v>12</v>
      </c>
    </row>
    <row r="43" spans="1:10" x14ac:dyDescent="0.3">
      <c r="A43" t="s">
        <v>5969</v>
      </c>
      <c r="C43">
        <v>1</v>
      </c>
      <c r="G43">
        <f t="shared" si="6"/>
        <v>1</v>
      </c>
      <c r="I43" s="197">
        <v>2</v>
      </c>
      <c r="J43" s="197">
        <v>3</v>
      </c>
    </row>
    <row r="44" spans="1:10" x14ac:dyDescent="0.3">
      <c r="A44" t="s">
        <v>5970</v>
      </c>
      <c r="B44">
        <v>4</v>
      </c>
      <c r="C44">
        <v>1</v>
      </c>
      <c r="G44">
        <f t="shared" si="6"/>
        <v>5</v>
      </c>
      <c r="I44" s="197">
        <v>3</v>
      </c>
      <c r="J44" s="197">
        <v>8</v>
      </c>
    </row>
    <row r="45" spans="1:10" x14ac:dyDescent="0.3">
      <c r="A45" s="94" t="s">
        <v>106</v>
      </c>
      <c r="B45" s="94">
        <v>18</v>
      </c>
      <c r="C45" s="94">
        <v>15</v>
      </c>
      <c r="D45" s="94">
        <v>3</v>
      </c>
      <c r="E45" s="94"/>
      <c r="F45" s="94"/>
      <c r="G45" s="94">
        <f t="shared" si="6"/>
        <v>36</v>
      </c>
      <c r="I45" s="197">
        <v>19</v>
      </c>
      <c r="J45" s="197">
        <v>55</v>
      </c>
    </row>
    <row r="46" spans="1:10" x14ac:dyDescent="0.3">
      <c r="A46" s="94"/>
      <c r="B46" s="129">
        <f>B45/$G$45</f>
        <v>0.5</v>
      </c>
      <c r="C46" s="129">
        <f t="shared" ref="C46:F46" si="7">C45/$G$45</f>
        <v>0.41666666666666669</v>
      </c>
      <c r="D46" s="129">
        <f t="shared" si="7"/>
        <v>8.3333333333333329E-2</v>
      </c>
      <c r="E46" s="129">
        <f t="shared" si="7"/>
        <v>0</v>
      </c>
      <c r="F46" s="129">
        <f t="shared" si="7"/>
        <v>0</v>
      </c>
      <c r="G46" s="94"/>
      <c r="I46" s="128"/>
      <c r="J46" s="128"/>
    </row>
    <row r="47" spans="1:10" x14ac:dyDescent="0.3">
      <c r="B47" s="127"/>
      <c r="C47" s="127"/>
      <c r="D47" s="127"/>
      <c r="E47" s="127"/>
      <c r="F47" s="127"/>
      <c r="I47" s="128"/>
      <c r="J47" s="128"/>
    </row>
    <row r="48" spans="1:10" x14ac:dyDescent="0.3">
      <c r="A48" s="172" t="s">
        <v>5964</v>
      </c>
      <c r="B48" s="172">
        <v>265</v>
      </c>
      <c r="C48" s="172">
        <v>615</v>
      </c>
      <c r="D48" s="172">
        <v>179</v>
      </c>
      <c r="E48" s="172">
        <v>21</v>
      </c>
      <c r="F48" s="172">
        <v>27</v>
      </c>
      <c r="G48" s="172">
        <f>J48-I48</f>
        <v>1107</v>
      </c>
      <c r="H48" s="172"/>
      <c r="I48" s="172">
        <v>70</v>
      </c>
      <c r="J48" s="172">
        <v>1177</v>
      </c>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C4A0A-6E27-46D1-BDF9-ADBD76666D2A}">
  <dimension ref="A3:J48"/>
  <sheetViews>
    <sheetView topLeftCell="A21" workbookViewId="0">
      <selection activeCell="A22" sqref="A22"/>
    </sheetView>
  </sheetViews>
  <sheetFormatPr defaultRowHeight="14.4" x14ac:dyDescent="0.3"/>
  <cols>
    <col min="1" max="1" width="60.6640625" customWidth="1"/>
    <col min="2" max="10" width="10.6640625" customWidth="1"/>
  </cols>
  <sheetData>
    <row r="3" spans="1:8" x14ac:dyDescent="0.3">
      <c r="A3" s="124" t="s">
        <v>6045</v>
      </c>
      <c r="B3" s="124" t="s">
        <v>5963</v>
      </c>
    </row>
    <row r="4" spans="1:8" x14ac:dyDescent="0.3">
      <c r="A4" s="124" t="s">
        <v>5966</v>
      </c>
      <c r="B4" t="s">
        <v>5996</v>
      </c>
      <c r="C4" t="s">
        <v>5997</v>
      </c>
      <c r="D4" t="s">
        <v>5998</v>
      </c>
      <c r="E4" t="s">
        <v>5999</v>
      </c>
      <c r="F4" t="s">
        <v>6000</v>
      </c>
      <c r="G4" t="s">
        <v>5995</v>
      </c>
      <c r="H4" t="s">
        <v>5964</v>
      </c>
    </row>
    <row r="5" spans="1:8" x14ac:dyDescent="0.3">
      <c r="A5" s="125" t="s">
        <v>126</v>
      </c>
      <c r="B5">
        <v>762</v>
      </c>
      <c r="C5">
        <v>294</v>
      </c>
      <c r="D5">
        <v>11</v>
      </c>
      <c r="E5">
        <v>3</v>
      </c>
      <c r="F5">
        <v>4</v>
      </c>
      <c r="G5">
        <v>48</v>
      </c>
      <c r="H5">
        <v>1122</v>
      </c>
    </row>
    <row r="6" spans="1:8" x14ac:dyDescent="0.3">
      <c r="A6" s="126" t="s">
        <v>5954</v>
      </c>
      <c r="B6">
        <v>222</v>
      </c>
      <c r="C6">
        <v>81</v>
      </c>
      <c r="D6">
        <v>2</v>
      </c>
      <c r="E6">
        <v>1</v>
      </c>
      <c r="F6">
        <v>2</v>
      </c>
      <c r="G6">
        <v>14</v>
      </c>
      <c r="H6">
        <v>322</v>
      </c>
    </row>
    <row r="7" spans="1:8" x14ac:dyDescent="0.3">
      <c r="A7" s="126" t="s">
        <v>5955</v>
      </c>
      <c r="B7">
        <v>244</v>
      </c>
      <c r="C7">
        <v>117</v>
      </c>
      <c r="D7">
        <v>8</v>
      </c>
      <c r="E7">
        <v>1</v>
      </c>
      <c r="F7">
        <v>2</v>
      </c>
      <c r="G7">
        <v>14</v>
      </c>
      <c r="H7">
        <v>386</v>
      </c>
    </row>
    <row r="8" spans="1:8" x14ac:dyDescent="0.3">
      <c r="A8" s="126" t="s">
        <v>5956</v>
      </c>
      <c r="B8">
        <v>234</v>
      </c>
      <c r="C8">
        <v>74</v>
      </c>
      <c r="D8">
        <v>1</v>
      </c>
      <c r="G8">
        <v>13</v>
      </c>
      <c r="H8">
        <v>322</v>
      </c>
    </row>
    <row r="9" spans="1:8" x14ac:dyDescent="0.3">
      <c r="A9" s="126" t="s">
        <v>5957</v>
      </c>
      <c r="B9">
        <v>29</v>
      </c>
      <c r="C9">
        <v>9</v>
      </c>
      <c r="H9">
        <v>38</v>
      </c>
    </row>
    <row r="10" spans="1:8" x14ac:dyDescent="0.3">
      <c r="A10" s="126" t="s">
        <v>5958</v>
      </c>
      <c r="B10">
        <v>33</v>
      </c>
      <c r="C10">
        <v>13</v>
      </c>
      <c r="E10">
        <v>1</v>
      </c>
      <c r="G10">
        <v>7</v>
      </c>
      <c r="H10">
        <v>54</v>
      </c>
    </row>
    <row r="11" spans="1:8" x14ac:dyDescent="0.3">
      <c r="A11" s="125" t="s">
        <v>106</v>
      </c>
      <c r="B11">
        <v>36</v>
      </c>
      <c r="C11">
        <v>1</v>
      </c>
      <c r="G11">
        <v>18</v>
      </c>
      <c r="H11">
        <v>55</v>
      </c>
    </row>
    <row r="12" spans="1:8" x14ac:dyDescent="0.3">
      <c r="A12" s="126" t="s">
        <v>5959</v>
      </c>
      <c r="B12">
        <v>13</v>
      </c>
      <c r="G12">
        <v>2</v>
      </c>
      <c r="H12">
        <v>15</v>
      </c>
    </row>
    <row r="13" spans="1:8" x14ac:dyDescent="0.3">
      <c r="A13" s="126" t="s">
        <v>5960</v>
      </c>
      <c r="B13">
        <v>1</v>
      </c>
      <c r="G13">
        <v>4</v>
      </c>
      <c r="H13">
        <v>5</v>
      </c>
    </row>
    <row r="14" spans="1:8" x14ac:dyDescent="0.3">
      <c r="A14" s="126" t="s">
        <v>5961</v>
      </c>
      <c r="B14">
        <v>6</v>
      </c>
      <c r="G14">
        <v>3</v>
      </c>
      <c r="H14">
        <v>9</v>
      </c>
    </row>
    <row r="15" spans="1:8" x14ac:dyDescent="0.3">
      <c r="A15" s="126" t="s">
        <v>5962</v>
      </c>
      <c r="B15">
        <v>2</v>
      </c>
      <c r="G15">
        <v>1</v>
      </c>
      <c r="H15">
        <v>3</v>
      </c>
    </row>
    <row r="16" spans="1:8" x14ac:dyDescent="0.3">
      <c r="A16" s="126" t="s">
        <v>5968</v>
      </c>
      <c r="B16">
        <v>8</v>
      </c>
      <c r="C16">
        <v>1</v>
      </c>
      <c r="G16">
        <v>3</v>
      </c>
      <c r="H16">
        <v>12</v>
      </c>
    </row>
    <row r="17" spans="1:10" x14ac:dyDescent="0.3">
      <c r="A17" s="126" t="s">
        <v>5969</v>
      </c>
      <c r="B17">
        <v>1</v>
      </c>
      <c r="G17">
        <v>2</v>
      </c>
      <c r="H17">
        <v>3</v>
      </c>
    </row>
    <row r="18" spans="1:10" x14ac:dyDescent="0.3">
      <c r="A18" s="126" t="s">
        <v>5970</v>
      </c>
      <c r="B18">
        <v>5</v>
      </c>
      <c r="G18">
        <v>3</v>
      </c>
      <c r="H18">
        <v>8</v>
      </c>
    </row>
    <row r="19" spans="1:10" x14ac:dyDescent="0.3">
      <c r="A19" s="125" t="s">
        <v>5964</v>
      </c>
      <c r="B19">
        <v>798</v>
      </c>
      <c r="C19">
        <v>295</v>
      </c>
      <c r="D19">
        <v>11</v>
      </c>
      <c r="E19">
        <v>3</v>
      </c>
      <c r="F19">
        <v>4</v>
      </c>
      <c r="G19">
        <v>66</v>
      </c>
      <c r="H19">
        <v>1177</v>
      </c>
    </row>
    <row r="22" spans="1:10" x14ac:dyDescent="0.3">
      <c r="A22" s="111" t="s">
        <v>6045</v>
      </c>
    </row>
    <row r="23" spans="1:10" ht="30.75" customHeight="1" x14ac:dyDescent="0.3">
      <c r="B23" s="148" t="s">
        <v>5996</v>
      </c>
      <c r="C23" s="148" t="s">
        <v>5997</v>
      </c>
      <c r="D23" s="148" t="s">
        <v>5998</v>
      </c>
      <c r="E23" s="148" t="s">
        <v>5999</v>
      </c>
      <c r="F23" s="148" t="s">
        <v>6000</v>
      </c>
      <c r="G23" s="173" t="s">
        <v>6202</v>
      </c>
      <c r="I23" s="172" t="s">
        <v>5995</v>
      </c>
      <c r="J23" s="172" t="s">
        <v>5964</v>
      </c>
    </row>
    <row r="24" spans="1:10" x14ac:dyDescent="0.3">
      <c r="I24" s="172"/>
      <c r="J24" s="172"/>
    </row>
    <row r="25" spans="1:10" x14ac:dyDescent="0.3">
      <c r="A25" s="154" t="s">
        <v>5954</v>
      </c>
      <c r="B25" s="154">
        <v>222</v>
      </c>
      <c r="C25" s="154">
        <v>81</v>
      </c>
      <c r="D25" s="154">
        <v>2</v>
      </c>
      <c r="E25" s="154">
        <v>1</v>
      </c>
      <c r="F25" s="154">
        <v>2</v>
      </c>
      <c r="G25" s="154">
        <f>J25-I25</f>
        <v>308</v>
      </c>
      <c r="I25" s="172">
        <v>14</v>
      </c>
      <c r="J25" s="172">
        <v>322</v>
      </c>
    </row>
    <row r="26" spans="1:10" x14ac:dyDescent="0.3">
      <c r="A26" s="154"/>
      <c r="B26" s="155">
        <f>B25/$G$25</f>
        <v>0.72077922077922074</v>
      </c>
      <c r="C26" s="155">
        <f t="shared" ref="C26:F26" si="0">C25/$G$25</f>
        <v>0.26298701298701299</v>
      </c>
      <c r="D26" s="155">
        <f t="shared" si="0"/>
        <v>6.4935064935064939E-3</v>
      </c>
      <c r="E26" s="155">
        <f t="shared" si="0"/>
        <v>3.246753246753247E-3</v>
      </c>
      <c r="F26" s="155">
        <f t="shared" si="0"/>
        <v>6.4935064935064939E-3</v>
      </c>
      <c r="G26" s="154"/>
      <c r="I26" s="172"/>
      <c r="J26" s="172"/>
    </row>
    <row r="27" spans="1:10" x14ac:dyDescent="0.3">
      <c r="A27" t="s">
        <v>5955</v>
      </c>
      <c r="B27">
        <v>244</v>
      </c>
      <c r="C27">
        <v>117</v>
      </c>
      <c r="D27">
        <v>8</v>
      </c>
      <c r="E27">
        <v>1</v>
      </c>
      <c r="F27">
        <v>2</v>
      </c>
      <c r="G27">
        <f>J27-I27</f>
        <v>372</v>
      </c>
      <c r="I27" s="172">
        <v>14</v>
      </c>
      <c r="J27" s="172">
        <v>386</v>
      </c>
    </row>
    <row r="28" spans="1:10" x14ac:dyDescent="0.3">
      <c r="B28" s="127">
        <f>B27/$G$27</f>
        <v>0.65591397849462363</v>
      </c>
      <c r="C28" s="127">
        <f t="shared" ref="C28:F28" si="1">C27/$G$27</f>
        <v>0.31451612903225806</v>
      </c>
      <c r="D28" s="127">
        <f t="shared" si="1"/>
        <v>2.1505376344086023E-2</v>
      </c>
      <c r="E28" s="127">
        <f t="shared" si="1"/>
        <v>2.6881720430107529E-3</v>
      </c>
      <c r="F28" s="127">
        <f t="shared" si="1"/>
        <v>5.3763440860215058E-3</v>
      </c>
      <c r="I28" s="172"/>
      <c r="J28" s="172"/>
    </row>
    <row r="29" spans="1:10" x14ac:dyDescent="0.3">
      <c r="A29" s="154" t="s">
        <v>5956</v>
      </c>
      <c r="B29" s="154">
        <v>234</v>
      </c>
      <c r="C29" s="154">
        <v>74</v>
      </c>
      <c r="D29" s="154">
        <v>1</v>
      </c>
      <c r="E29" s="154"/>
      <c r="F29" s="154"/>
      <c r="G29" s="154">
        <f>J29-I29</f>
        <v>309</v>
      </c>
      <c r="I29" s="172">
        <v>13</v>
      </c>
      <c r="J29" s="172">
        <v>322</v>
      </c>
    </row>
    <row r="30" spans="1:10" x14ac:dyDescent="0.3">
      <c r="A30" s="154"/>
      <c r="B30" s="155">
        <f>B29/$G$29</f>
        <v>0.75728155339805825</v>
      </c>
      <c r="C30" s="155">
        <f t="shared" ref="C30:F30" si="2">C29/$G$29</f>
        <v>0.23948220064724918</v>
      </c>
      <c r="D30" s="155">
        <f t="shared" si="2"/>
        <v>3.2362459546925568E-3</v>
      </c>
      <c r="E30" s="155">
        <f t="shared" si="2"/>
        <v>0</v>
      </c>
      <c r="F30" s="155">
        <f t="shared" si="2"/>
        <v>0</v>
      </c>
      <c r="G30" s="154"/>
      <c r="I30" s="172"/>
      <c r="J30" s="172"/>
    </row>
    <row r="31" spans="1:10" x14ac:dyDescent="0.3">
      <c r="A31" t="s">
        <v>5957</v>
      </c>
      <c r="B31">
        <v>29</v>
      </c>
      <c r="C31">
        <v>9</v>
      </c>
      <c r="G31">
        <f>J31-I31</f>
        <v>38</v>
      </c>
      <c r="I31" s="172"/>
      <c r="J31" s="172">
        <v>38</v>
      </c>
    </row>
    <row r="32" spans="1:10" x14ac:dyDescent="0.3">
      <c r="B32" s="127">
        <f>B31/$G$31</f>
        <v>0.76315789473684215</v>
      </c>
      <c r="C32" s="127">
        <f t="shared" ref="C32:F32" si="3">C31/$G$31</f>
        <v>0.23684210526315788</v>
      </c>
      <c r="D32" s="127">
        <f t="shared" si="3"/>
        <v>0</v>
      </c>
      <c r="E32" s="127">
        <f t="shared" si="3"/>
        <v>0</v>
      </c>
      <c r="F32" s="127">
        <f t="shared" si="3"/>
        <v>0</v>
      </c>
      <c r="I32" s="172"/>
      <c r="J32" s="172"/>
    </row>
    <row r="33" spans="1:10" x14ac:dyDescent="0.3">
      <c r="A33" s="154" t="s">
        <v>5958</v>
      </c>
      <c r="B33" s="154">
        <v>33</v>
      </c>
      <c r="C33" s="154">
        <v>13</v>
      </c>
      <c r="D33" s="154"/>
      <c r="E33" s="154">
        <v>1</v>
      </c>
      <c r="F33" s="154"/>
      <c r="G33" s="154">
        <f>J33-I33</f>
        <v>47</v>
      </c>
      <c r="I33" s="172">
        <v>7</v>
      </c>
      <c r="J33" s="172">
        <v>54</v>
      </c>
    </row>
    <row r="34" spans="1:10" x14ac:dyDescent="0.3">
      <c r="A34" s="154"/>
      <c r="B34" s="155">
        <f>B33/$G$33</f>
        <v>0.7021276595744681</v>
      </c>
      <c r="C34" s="155">
        <f t="shared" ref="C34:F34" si="4">C33/$G$33</f>
        <v>0.27659574468085107</v>
      </c>
      <c r="D34" s="155">
        <f t="shared" si="4"/>
        <v>0</v>
      </c>
      <c r="E34" s="155">
        <f t="shared" si="4"/>
        <v>2.1276595744680851E-2</v>
      </c>
      <c r="F34" s="155">
        <f t="shared" si="4"/>
        <v>0</v>
      </c>
      <c r="G34" s="154"/>
      <c r="I34" s="172"/>
      <c r="J34" s="172"/>
    </row>
    <row r="35" spans="1:10" x14ac:dyDescent="0.3">
      <c r="A35" s="94" t="s">
        <v>126</v>
      </c>
      <c r="B35" s="94">
        <v>762</v>
      </c>
      <c r="C35" s="94">
        <v>294</v>
      </c>
      <c r="D35" s="94">
        <v>11</v>
      </c>
      <c r="E35" s="94">
        <v>3</v>
      </c>
      <c r="F35" s="94">
        <v>4</v>
      </c>
      <c r="G35" s="94">
        <f>J35-I35</f>
        <v>1074</v>
      </c>
      <c r="I35" s="172">
        <v>48</v>
      </c>
      <c r="J35" s="172">
        <v>1122</v>
      </c>
    </row>
    <row r="36" spans="1:10" x14ac:dyDescent="0.3">
      <c r="A36" s="94"/>
      <c r="B36" s="129">
        <f>B35/$G$35</f>
        <v>0.70949720670391059</v>
      </c>
      <c r="C36" s="129">
        <f t="shared" ref="C36:F36" si="5">C35/$G$35</f>
        <v>0.27374301675977653</v>
      </c>
      <c r="D36" s="129">
        <f t="shared" si="5"/>
        <v>1.0242085661080074E-2</v>
      </c>
      <c r="E36" s="129">
        <f t="shared" si="5"/>
        <v>2.7932960893854749E-3</v>
      </c>
      <c r="F36" s="129">
        <f t="shared" si="5"/>
        <v>3.7243947858472998E-3</v>
      </c>
      <c r="G36" s="94"/>
      <c r="I36" s="128"/>
      <c r="J36" s="128"/>
    </row>
    <row r="38" spans="1:10" x14ac:dyDescent="0.3">
      <c r="A38" t="s">
        <v>5959</v>
      </c>
      <c r="B38">
        <v>13</v>
      </c>
      <c r="G38">
        <f t="shared" ref="G38:G45" si="6">J38-I38</f>
        <v>13</v>
      </c>
      <c r="I38" s="172">
        <v>2</v>
      </c>
      <c r="J38" s="172">
        <v>15</v>
      </c>
    </row>
    <row r="39" spans="1:10" x14ac:dyDescent="0.3">
      <c r="A39" t="s">
        <v>5960</v>
      </c>
      <c r="B39">
        <v>1</v>
      </c>
      <c r="G39">
        <f t="shared" si="6"/>
        <v>1</v>
      </c>
      <c r="I39" s="172">
        <v>4</v>
      </c>
      <c r="J39" s="172">
        <v>5</v>
      </c>
    </row>
    <row r="40" spans="1:10" x14ac:dyDescent="0.3">
      <c r="A40" t="s">
        <v>5961</v>
      </c>
      <c r="B40">
        <v>6</v>
      </c>
      <c r="G40">
        <f t="shared" si="6"/>
        <v>6</v>
      </c>
      <c r="I40" s="172">
        <v>3</v>
      </c>
      <c r="J40" s="172">
        <v>9</v>
      </c>
    </row>
    <row r="41" spans="1:10" x14ac:dyDescent="0.3">
      <c r="A41" t="s">
        <v>5962</v>
      </c>
      <c r="B41">
        <v>2</v>
      </c>
      <c r="G41">
        <f t="shared" si="6"/>
        <v>2</v>
      </c>
      <c r="I41" s="172">
        <v>1</v>
      </c>
      <c r="J41" s="172">
        <v>3</v>
      </c>
    </row>
    <row r="42" spans="1:10" x14ac:dyDescent="0.3">
      <c r="A42" t="s">
        <v>5968</v>
      </c>
      <c r="B42">
        <v>8</v>
      </c>
      <c r="C42">
        <v>1</v>
      </c>
      <c r="G42">
        <f t="shared" si="6"/>
        <v>9</v>
      </c>
      <c r="I42" s="172">
        <v>3</v>
      </c>
      <c r="J42" s="172">
        <v>12</v>
      </c>
    </row>
    <row r="43" spans="1:10" x14ac:dyDescent="0.3">
      <c r="A43" t="s">
        <v>5969</v>
      </c>
      <c r="B43">
        <v>1</v>
      </c>
      <c r="G43">
        <f t="shared" si="6"/>
        <v>1</v>
      </c>
      <c r="I43" s="172">
        <v>2</v>
      </c>
      <c r="J43" s="172">
        <v>3</v>
      </c>
    </row>
    <row r="44" spans="1:10" x14ac:dyDescent="0.3">
      <c r="A44" t="s">
        <v>5970</v>
      </c>
      <c r="B44">
        <v>5</v>
      </c>
      <c r="G44">
        <f t="shared" si="6"/>
        <v>5</v>
      </c>
      <c r="I44" s="172">
        <v>3</v>
      </c>
      <c r="J44" s="172">
        <v>8</v>
      </c>
    </row>
    <row r="45" spans="1:10" x14ac:dyDescent="0.3">
      <c r="A45" s="94" t="s">
        <v>106</v>
      </c>
      <c r="B45" s="94">
        <v>36</v>
      </c>
      <c r="C45" s="94">
        <v>1</v>
      </c>
      <c r="D45" s="94"/>
      <c r="E45" s="94"/>
      <c r="F45" s="94"/>
      <c r="G45" s="94">
        <f t="shared" si="6"/>
        <v>37</v>
      </c>
      <c r="I45" s="172">
        <v>18</v>
      </c>
      <c r="J45" s="172">
        <v>55</v>
      </c>
    </row>
    <row r="46" spans="1:10" x14ac:dyDescent="0.3">
      <c r="A46" s="94"/>
      <c r="B46" s="129">
        <f>B45/$G$45</f>
        <v>0.97297297297297303</v>
      </c>
      <c r="C46" s="129">
        <f t="shared" ref="C46:F46" si="7">C45/$G$45</f>
        <v>2.7027027027027029E-2</v>
      </c>
      <c r="D46" s="129">
        <f t="shared" si="7"/>
        <v>0</v>
      </c>
      <c r="E46" s="129">
        <f t="shared" si="7"/>
        <v>0</v>
      </c>
      <c r="F46" s="129">
        <f t="shared" si="7"/>
        <v>0</v>
      </c>
      <c r="G46" s="94"/>
      <c r="I46" s="128"/>
      <c r="J46" s="128"/>
    </row>
    <row r="47" spans="1:10" x14ac:dyDescent="0.3">
      <c r="B47" s="127"/>
      <c r="C47" s="127"/>
      <c r="D47" s="127"/>
      <c r="E47" s="127"/>
      <c r="F47" s="127"/>
      <c r="I47" s="128"/>
      <c r="J47" s="128"/>
    </row>
    <row r="48" spans="1:10" s="128" customFormat="1" x14ac:dyDescent="0.3">
      <c r="A48" s="172" t="s">
        <v>5964</v>
      </c>
      <c r="B48" s="172">
        <v>798</v>
      </c>
      <c r="C48" s="172">
        <v>295</v>
      </c>
      <c r="D48" s="172">
        <v>11</v>
      </c>
      <c r="E48" s="172">
        <v>3</v>
      </c>
      <c r="F48" s="172">
        <v>4</v>
      </c>
      <c r="G48" s="172">
        <f>J48-I48</f>
        <v>1111</v>
      </c>
      <c r="H48" s="172"/>
      <c r="I48" s="172">
        <v>66</v>
      </c>
      <c r="J48" s="172">
        <v>1177</v>
      </c>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022C1-F17F-4B1A-A30F-B972A8D131C7}">
  <dimension ref="A3:J49"/>
  <sheetViews>
    <sheetView topLeftCell="A21" workbookViewId="0">
      <selection activeCell="A22" sqref="A22"/>
    </sheetView>
  </sheetViews>
  <sheetFormatPr defaultRowHeight="14.4" x14ac:dyDescent="0.3"/>
  <cols>
    <col min="1" max="1" width="60.6640625" customWidth="1"/>
    <col min="2" max="10" width="10.6640625" customWidth="1"/>
  </cols>
  <sheetData>
    <row r="3" spans="1:8" x14ac:dyDescent="0.3">
      <c r="A3" s="124" t="s">
        <v>6046</v>
      </c>
      <c r="B3" s="124" t="s">
        <v>5963</v>
      </c>
    </row>
    <row r="4" spans="1:8" x14ac:dyDescent="0.3">
      <c r="A4" s="124" t="s">
        <v>5966</v>
      </c>
      <c r="B4" t="s">
        <v>5996</v>
      </c>
      <c r="C4" t="s">
        <v>5997</v>
      </c>
      <c r="D4" t="s">
        <v>5998</v>
      </c>
      <c r="E4" t="s">
        <v>5999</v>
      </c>
      <c r="F4" t="s">
        <v>6000</v>
      </c>
      <c r="G4" t="s">
        <v>5995</v>
      </c>
      <c r="H4" t="s">
        <v>5964</v>
      </c>
    </row>
    <row r="5" spans="1:8" x14ac:dyDescent="0.3">
      <c r="A5" s="125" t="s">
        <v>126</v>
      </c>
      <c r="B5">
        <v>689</v>
      </c>
      <c r="C5">
        <v>335</v>
      </c>
      <c r="D5">
        <v>28</v>
      </c>
      <c r="E5">
        <v>13</v>
      </c>
      <c r="F5">
        <v>6</v>
      </c>
      <c r="G5">
        <v>51</v>
      </c>
      <c r="H5">
        <v>1122</v>
      </c>
    </row>
    <row r="6" spans="1:8" x14ac:dyDescent="0.3">
      <c r="A6" s="126" t="s">
        <v>5954</v>
      </c>
      <c r="B6">
        <v>199</v>
      </c>
      <c r="C6">
        <v>92</v>
      </c>
      <c r="D6">
        <v>12</v>
      </c>
      <c r="E6">
        <v>4</v>
      </c>
      <c r="G6">
        <v>15</v>
      </c>
      <c r="H6">
        <v>322</v>
      </c>
    </row>
    <row r="7" spans="1:8" x14ac:dyDescent="0.3">
      <c r="A7" s="126" t="s">
        <v>5955</v>
      </c>
      <c r="B7">
        <v>223</v>
      </c>
      <c r="C7">
        <v>124</v>
      </c>
      <c r="D7">
        <v>12</v>
      </c>
      <c r="E7">
        <v>7</v>
      </c>
      <c r="F7">
        <v>6</v>
      </c>
      <c r="G7">
        <v>14</v>
      </c>
      <c r="H7">
        <v>386</v>
      </c>
    </row>
    <row r="8" spans="1:8" x14ac:dyDescent="0.3">
      <c r="A8" s="126" t="s">
        <v>5956</v>
      </c>
      <c r="B8">
        <v>218</v>
      </c>
      <c r="C8">
        <v>86</v>
      </c>
      <c r="D8">
        <v>2</v>
      </c>
      <c r="E8">
        <v>1</v>
      </c>
      <c r="G8">
        <v>15</v>
      </c>
      <c r="H8">
        <v>322</v>
      </c>
    </row>
    <row r="9" spans="1:8" x14ac:dyDescent="0.3">
      <c r="A9" s="126" t="s">
        <v>5957</v>
      </c>
      <c r="B9">
        <v>26</v>
      </c>
      <c r="C9">
        <v>11</v>
      </c>
      <c r="D9">
        <v>1</v>
      </c>
      <c r="H9">
        <v>38</v>
      </c>
    </row>
    <row r="10" spans="1:8" x14ac:dyDescent="0.3">
      <c r="A10" s="126" t="s">
        <v>5958</v>
      </c>
      <c r="B10">
        <v>23</v>
      </c>
      <c r="C10">
        <v>22</v>
      </c>
      <c r="D10">
        <v>1</v>
      </c>
      <c r="E10">
        <v>1</v>
      </c>
      <c r="G10">
        <v>7</v>
      </c>
      <c r="H10">
        <v>54</v>
      </c>
    </row>
    <row r="11" spans="1:8" x14ac:dyDescent="0.3">
      <c r="A11" s="125" t="s">
        <v>106</v>
      </c>
      <c r="B11">
        <v>35</v>
      </c>
      <c r="C11">
        <v>2</v>
      </c>
      <c r="G11">
        <v>18</v>
      </c>
      <c r="H11">
        <v>55</v>
      </c>
    </row>
    <row r="12" spans="1:8" x14ac:dyDescent="0.3">
      <c r="A12" s="126" t="s">
        <v>5959</v>
      </c>
      <c r="B12">
        <v>13</v>
      </c>
      <c r="G12">
        <v>2</v>
      </c>
      <c r="H12">
        <v>15</v>
      </c>
    </row>
    <row r="13" spans="1:8" x14ac:dyDescent="0.3">
      <c r="A13" s="126" t="s">
        <v>5960</v>
      </c>
      <c r="B13">
        <v>1</v>
      </c>
      <c r="G13">
        <v>4</v>
      </c>
      <c r="H13">
        <v>5</v>
      </c>
    </row>
    <row r="14" spans="1:8" x14ac:dyDescent="0.3">
      <c r="A14" s="126" t="s">
        <v>5961</v>
      </c>
      <c r="B14">
        <v>6</v>
      </c>
      <c r="G14">
        <v>3</v>
      </c>
      <c r="H14">
        <v>9</v>
      </c>
    </row>
    <row r="15" spans="1:8" x14ac:dyDescent="0.3">
      <c r="A15" s="126" t="s">
        <v>5962</v>
      </c>
      <c r="B15">
        <v>1</v>
      </c>
      <c r="C15">
        <v>1</v>
      </c>
      <c r="G15">
        <v>1</v>
      </c>
      <c r="H15">
        <v>3</v>
      </c>
    </row>
    <row r="16" spans="1:8" x14ac:dyDescent="0.3">
      <c r="A16" s="126" t="s">
        <v>5968</v>
      </c>
      <c r="B16">
        <v>8</v>
      </c>
      <c r="C16">
        <v>1</v>
      </c>
      <c r="G16">
        <v>3</v>
      </c>
      <c r="H16">
        <v>12</v>
      </c>
    </row>
    <row r="17" spans="1:10" x14ac:dyDescent="0.3">
      <c r="A17" s="126" t="s">
        <v>5969</v>
      </c>
      <c r="B17">
        <v>1</v>
      </c>
      <c r="G17">
        <v>2</v>
      </c>
      <c r="H17">
        <v>3</v>
      </c>
    </row>
    <row r="18" spans="1:10" x14ac:dyDescent="0.3">
      <c r="A18" s="126" t="s">
        <v>5970</v>
      </c>
      <c r="B18">
        <v>5</v>
      </c>
      <c r="G18">
        <v>3</v>
      </c>
      <c r="H18">
        <v>8</v>
      </c>
    </row>
    <row r="19" spans="1:10" x14ac:dyDescent="0.3">
      <c r="A19" s="125" t="s">
        <v>5964</v>
      </c>
      <c r="B19">
        <v>724</v>
      </c>
      <c r="C19">
        <v>337</v>
      </c>
      <c r="D19">
        <v>28</v>
      </c>
      <c r="E19">
        <v>13</v>
      </c>
      <c r="F19">
        <v>6</v>
      </c>
      <c r="G19">
        <v>69</v>
      </c>
      <c r="H19">
        <v>1177</v>
      </c>
    </row>
    <row r="22" spans="1:10" x14ac:dyDescent="0.3">
      <c r="A22" s="111" t="s">
        <v>6046</v>
      </c>
    </row>
    <row r="23" spans="1:10" ht="31.5" customHeight="1" x14ac:dyDescent="0.3">
      <c r="B23" s="148" t="s">
        <v>5996</v>
      </c>
      <c r="C23" s="148" t="s">
        <v>5997</v>
      </c>
      <c r="D23" s="148" t="s">
        <v>5998</v>
      </c>
      <c r="E23" s="148" t="s">
        <v>5999</v>
      </c>
      <c r="F23" s="148" t="s">
        <v>6000</v>
      </c>
      <c r="G23" s="173" t="s">
        <v>6202</v>
      </c>
      <c r="I23" s="172" t="s">
        <v>5995</v>
      </c>
      <c r="J23" s="172" t="s">
        <v>5964</v>
      </c>
    </row>
    <row r="24" spans="1:10" x14ac:dyDescent="0.3">
      <c r="I24" s="172"/>
      <c r="J24" s="172"/>
    </row>
    <row r="25" spans="1:10" x14ac:dyDescent="0.3">
      <c r="A25" s="154" t="s">
        <v>5954</v>
      </c>
      <c r="B25" s="154">
        <v>199</v>
      </c>
      <c r="C25" s="154">
        <v>92</v>
      </c>
      <c r="D25" s="154">
        <v>12</v>
      </c>
      <c r="E25" s="154">
        <v>4</v>
      </c>
      <c r="F25" s="154"/>
      <c r="G25" s="154">
        <f>J25-I25</f>
        <v>307</v>
      </c>
      <c r="I25" s="172">
        <v>15</v>
      </c>
      <c r="J25" s="172">
        <v>322</v>
      </c>
    </row>
    <row r="26" spans="1:10" x14ac:dyDescent="0.3">
      <c r="A26" s="154"/>
      <c r="B26" s="155">
        <f>B25/$G$25</f>
        <v>0.64820846905537455</v>
      </c>
      <c r="C26" s="155">
        <f t="shared" ref="C26:F26" si="0">C25/$G$25</f>
        <v>0.29967426710097722</v>
      </c>
      <c r="D26" s="155">
        <f t="shared" si="0"/>
        <v>3.9087947882736153E-2</v>
      </c>
      <c r="E26" s="155">
        <f t="shared" si="0"/>
        <v>1.3029315960912053E-2</v>
      </c>
      <c r="F26" s="155">
        <f t="shared" si="0"/>
        <v>0</v>
      </c>
      <c r="G26" s="154"/>
      <c r="I26" s="172"/>
      <c r="J26" s="172"/>
    </row>
    <row r="27" spans="1:10" x14ac:dyDescent="0.3">
      <c r="A27" t="s">
        <v>5955</v>
      </c>
      <c r="B27">
        <v>223</v>
      </c>
      <c r="C27">
        <v>124</v>
      </c>
      <c r="D27">
        <v>12</v>
      </c>
      <c r="E27">
        <v>7</v>
      </c>
      <c r="F27">
        <v>6</v>
      </c>
      <c r="G27">
        <f>J27-I27</f>
        <v>372</v>
      </c>
      <c r="I27" s="172">
        <v>14</v>
      </c>
      <c r="J27" s="172">
        <v>386</v>
      </c>
    </row>
    <row r="28" spans="1:10" x14ac:dyDescent="0.3">
      <c r="B28" s="127">
        <f>B27/$G$27</f>
        <v>0.59946236559139787</v>
      </c>
      <c r="C28" s="127">
        <f t="shared" ref="C28:F28" si="1">C27/$G$27</f>
        <v>0.33333333333333331</v>
      </c>
      <c r="D28" s="127">
        <f t="shared" si="1"/>
        <v>3.2258064516129031E-2</v>
      </c>
      <c r="E28" s="127">
        <f t="shared" si="1"/>
        <v>1.8817204301075269E-2</v>
      </c>
      <c r="F28" s="127">
        <f t="shared" si="1"/>
        <v>1.6129032258064516E-2</v>
      </c>
      <c r="I28" s="172"/>
      <c r="J28" s="172"/>
    </row>
    <row r="29" spans="1:10" x14ac:dyDescent="0.3">
      <c r="A29" s="154" t="s">
        <v>5956</v>
      </c>
      <c r="B29" s="154">
        <v>218</v>
      </c>
      <c r="C29" s="154">
        <v>86</v>
      </c>
      <c r="D29" s="154">
        <v>2</v>
      </c>
      <c r="E29" s="154">
        <v>1</v>
      </c>
      <c r="F29" s="154"/>
      <c r="G29" s="154">
        <f>J29-I29</f>
        <v>307</v>
      </c>
      <c r="I29" s="172">
        <v>15</v>
      </c>
      <c r="J29" s="172">
        <v>322</v>
      </c>
    </row>
    <row r="30" spans="1:10" x14ac:dyDescent="0.3">
      <c r="A30" s="154"/>
      <c r="B30" s="155">
        <f>B29/$G$29</f>
        <v>0.71009771986970682</v>
      </c>
      <c r="C30" s="155">
        <f t="shared" ref="C30:F30" si="2">C29/$G$29</f>
        <v>0.28013029315960913</v>
      </c>
      <c r="D30" s="155">
        <f t="shared" si="2"/>
        <v>6.5146579804560263E-3</v>
      </c>
      <c r="E30" s="155">
        <f t="shared" si="2"/>
        <v>3.2573289902280132E-3</v>
      </c>
      <c r="F30" s="155">
        <f t="shared" si="2"/>
        <v>0</v>
      </c>
      <c r="G30" s="154"/>
      <c r="I30" s="172"/>
      <c r="J30" s="172"/>
    </row>
    <row r="31" spans="1:10" x14ac:dyDescent="0.3">
      <c r="A31" t="s">
        <v>5957</v>
      </c>
      <c r="B31">
        <v>26</v>
      </c>
      <c r="C31">
        <v>11</v>
      </c>
      <c r="D31">
        <v>1</v>
      </c>
      <c r="G31">
        <f>J31-I31</f>
        <v>38</v>
      </c>
      <c r="I31" s="172"/>
      <c r="J31" s="172">
        <v>38</v>
      </c>
    </row>
    <row r="32" spans="1:10" x14ac:dyDescent="0.3">
      <c r="B32" s="127">
        <f>B31/$G$31</f>
        <v>0.68421052631578949</v>
      </c>
      <c r="C32" s="127">
        <f t="shared" ref="C32:F32" si="3">C31/$G$31</f>
        <v>0.28947368421052633</v>
      </c>
      <c r="D32" s="127">
        <f t="shared" si="3"/>
        <v>2.6315789473684209E-2</v>
      </c>
      <c r="E32" s="127">
        <f t="shared" si="3"/>
        <v>0</v>
      </c>
      <c r="F32" s="127">
        <f t="shared" si="3"/>
        <v>0</v>
      </c>
      <c r="I32" s="172"/>
      <c r="J32" s="172"/>
    </row>
    <row r="33" spans="1:10" x14ac:dyDescent="0.3">
      <c r="A33" s="154" t="s">
        <v>5958</v>
      </c>
      <c r="B33" s="154">
        <v>23</v>
      </c>
      <c r="C33" s="154">
        <v>22</v>
      </c>
      <c r="D33" s="154">
        <v>1</v>
      </c>
      <c r="E33" s="154">
        <v>1</v>
      </c>
      <c r="F33" s="154"/>
      <c r="G33" s="154">
        <f>J33-I33</f>
        <v>47</v>
      </c>
      <c r="I33" s="172">
        <v>7</v>
      </c>
      <c r="J33" s="172">
        <v>54</v>
      </c>
    </row>
    <row r="34" spans="1:10" x14ac:dyDescent="0.3">
      <c r="A34" s="154"/>
      <c r="B34" s="155">
        <f>B33/$G$33</f>
        <v>0.48936170212765956</v>
      </c>
      <c r="C34" s="155">
        <f t="shared" ref="C34:F34" si="4">C33/$G$33</f>
        <v>0.46808510638297873</v>
      </c>
      <c r="D34" s="155">
        <f t="shared" si="4"/>
        <v>2.1276595744680851E-2</v>
      </c>
      <c r="E34" s="155">
        <f t="shared" si="4"/>
        <v>2.1276595744680851E-2</v>
      </c>
      <c r="F34" s="155">
        <f t="shared" si="4"/>
        <v>0</v>
      </c>
      <c r="G34" s="154"/>
      <c r="I34" s="172"/>
      <c r="J34" s="172"/>
    </row>
    <row r="35" spans="1:10" x14ac:dyDescent="0.3">
      <c r="A35" s="94" t="s">
        <v>126</v>
      </c>
      <c r="B35" s="94">
        <v>689</v>
      </c>
      <c r="C35" s="94">
        <v>335</v>
      </c>
      <c r="D35" s="94">
        <v>28</v>
      </c>
      <c r="E35" s="94">
        <v>13</v>
      </c>
      <c r="F35" s="94">
        <v>6</v>
      </c>
      <c r="G35" s="94">
        <f>J35-I35</f>
        <v>1071</v>
      </c>
      <c r="I35" s="172">
        <v>51</v>
      </c>
      <c r="J35" s="172">
        <v>1122</v>
      </c>
    </row>
    <row r="36" spans="1:10" x14ac:dyDescent="0.3">
      <c r="A36" s="94"/>
      <c r="B36" s="129">
        <f>B35/$G$35</f>
        <v>0.64332399626517278</v>
      </c>
      <c r="C36" s="129">
        <f t="shared" ref="C36:F36" si="5">C35/$G$35</f>
        <v>0.31279178338001867</v>
      </c>
      <c r="D36" s="129">
        <f t="shared" si="5"/>
        <v>2.6143790849673203E-2</v>
      </c>
      <c r="E36" s="129">
        <f t="shared" si="5"/>
        <v>1.2138188608776844E-2</v>
      </c>
      <c r="F36" s="129">
        <f t="shared" si="5"/>
        <v>5.6022408963585435E-3</v>
      </c>
      <c r="G36" s="94"/>
      <c r="I36" s="128"/>
      <c r="J36" s="128"/>
    </row>
    <row r="37" spans="1:10" x14ac:dyDescent="0.3">
      <c r="I37" s="128"/>
      <c r="J37" s="128"/>
    </row>
    <row r="39" spans="1:10" x14ac:dyDescent="0.3">
      <c r="A39" t="s">
        <v>5959</v>
      </c>
      <c r="B39">
        <v>13</v>
      </c>
      <c r="G39">
        <f t="shared" ref="G39:G46" si="6">J39-I39</f>
        <v>13</v>
      </c>
      <c r="I39" s="172">
        <v>2</v>
      </c>
      <c r="J39" s="172">
        <v>15</v>
      </c>
    </row>
    <row r="40" spans="1:10" x14ac:dyDescent="0.3">
      <c r="A40" t="s">
        <v>5960</v>
      </c>
      <c r="B40">
        <v>1</v>
      </c>
      <c r="G40">
        <f t="shared" si="6"/>
        <v>1</v>
      </c>
      <c r="I40" s="172">
        <v>4</v>
      </c>
      <c r="J40" s="172">
        <v>5</v>
      </c>
    </row>
    <row r="41" spans="1:10" x14ac:dyDescent="0.3">
      <c r="A41" t="s">
        <v>5961</v>
      </c>
      <c r="B41">
        <v>6</v>
      </c>
      <c r="G41">
        <f t="shared" si="6"/>
        <v>6</v>
      </c>
      <c r="I41" s="172">
        <v>3</v>
      </c>
      <c r="J41" s="172">
        <v>9</v>
      </c>
    </row>
    <row r="42" spans="1:10" x14ac:dyDescent="0.3">
      <c r="A42" t="s">
        <v>5962</v>
      </c>
      <c r="B42">
        <v>1</v>
      </c>
      <c r="C42">
        <v>1</v>
      </c>
      <c r="G42">
        <f t="shared" si="6"/>
        <v>2</v>
      </c>
      <c r="I42" s="172">
        <v>1</v>
      </c>
      <c r="J42" s="172">
        <v>3</v>
      </c>
    </row>
    <row r="43" spans="1:10" x14ac:dyDescent="0.3">
      <c r="A43" t="s">
        <v>5968</v>
      </c>
      <c r="B43">
        <v>8</v>
      </c>
      <c r="C43">
        <v>1</v>
      </c>
      <c r="G43">
        <f t="shared" si="6"/>
        <v>9</v>
      </c>
      <c r="I43" s="172">
        <v>3</v>
      </c>
      <c r="J43" s="172">
        <v>12</v>
      </c>
    </row>
    <row r="44" spans="1:10" x14ac:dyDescent="0.3">
      <c r="A44" t="s">
        <v>5969</v>
      </c>
      <c r="B44">
        <v>1</v>
      </c>
      <c r="G44">
        <f t="shared" si="6"/>
        <v>1</v>
      </c>
      <c r="I44" s="172">
        <v>2</v>
      </c>
      <c r="J44" s="172">
        <v>3</v>
      </c>
    </row>
    <row r="45" spans="1:10" x14ac:dyDescent="0.3">
      <c r="A45" t="s">
        <v>5970</v>
      </c>
      <c r="B45">
        <v>5</v>
      </c>
      <c r="G45">
        <f t="shared" si="6"/>
        <v>5</v>
      </c>
      <c r="I45" s="172">
        <v>3</v>
      </c>
      <c r="J45" s="172">
        <v>8</v>
      </c>
    </row>
    <row r="46" spans="1:10" x14ac:dyDescent="0.3">
      <c r="A46" s="94" t="s">
        <v>106</v>
      </c>
      <c r="B46" s="94">
        <v>35</v>
      </c>
      <c r="C46" s="94">
        <v>2</v>
      </c>
      <c r="D46" s="94"/>
      <c r="E46" s="94"/>
      <c r="F46" s="94"/>
      <c r="G46" s="94">
        <f t="shared" si="6"/>
        <v>37</v>
      </c>
      <c r="I46" s="172">
        <v>18</v>
      </c>
      <c r="J46" s="172">
        <v>55</v>
      </c>
    </row>
    <row r="47" spans="1:10" x14ac:dyDescent="0.3">
      <c r="A47" s="94"/>
      <c r="B47" s="129">
        <f>B46/$G$46</f>
        <v>0.94594594594594594</v>
      </c>
      <c r="C47" s="129">
        <f t="shared" ref="C47:F47" si="7">C46/$G$46</f>
        <v>5.4054054054054057E-2</v>
      </c>
      <c r="D47" s="129">
        <f t="shared" si="7"/>
        <v>0</v>
      </c>
      <c r="E47" s="129">
        <f t="shared" si="7"/>
        <v>0</v>
      </c>
      <c r="F47" s="129">
        <f t="shared" si="7"/>
        <v>0</v>
      </c>
      <c r="G47" s="129"/>
      <c r="I47" s="128"/>
      <c r="J47" s="128"/>
    </row>
    <row r="48" spans="1:10" x14ac:dyDescent="0.3">
      <c r="B48" s="127"/>
      <c r="C48" s="127"/>
      <c r="D48" s="127"/>
      <c r="E48" s="127"/>
      <c r="F48" s="127"/>
      <c r="G48" s="127"/>
      <c r="I48" s="128"/>
      <c r="J48" s="128"/>
    </row>
    <row r="49" spans="1:10" s="128" customFormat="1" x14ac:dyDescent="0.3">
      <c r="A49" s="172" t="s">
        <v>5964</v>
      </c>
      <c r="B49" s="172">
        <v>724</v>
      </c>
      <c r="C49" s="172">
        <v>337</v>
      </c>
      <c r="D49" s="172">
        <v>28</v>
      </c>
      <c r="E49" s="172">
        <v>13</v>
      </c>
      <c r="F49" s="172">
        <v>6</v>
      </c>
      <c r="G49" s="172">
        <f>J49-I49</f>
        <v>1108</v>
      </c>
      <c r="H49" s="172"/>
      <c r="I49" s="172">
        <v>69</v>
      </c>
      <c r="J49" s="172">
        <v>1177</v>
      </c>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2C629-10B5-465A-9FED-0CEEF7BAB232}">
  <dimension ref="A3:J48"/>
  <sheetViews>
    <sheetView topLeftCell="A21" workbookViewId="0">
      <selection activeCell="A22" sqref="A22"/>
    </sheetView>
  </sheetViews>
  <sheetFormatPr defaultRowHeight="14.4" x14ac:dyDescent="0.3"/>
  <cols>
    <col min="1" max="1" width="60.6640625" customWidth="1"/>
    <col min="2" max="10" width="10.6640625" customWidth="1"/>
  </cols>
  <sheetData>
    <row r="3" spans="1:8" x14ac:dyDescent="0.3">
      <c r="A3" s="124" t="s">
        <v>6047</v>
      </c>
      <c r="B3" s="124" t="s">
        <v>5963</v>
      </c>
    </row>
    <row r="4" spans="1:8" x14ac:dyDescent="0.3">
      <c r="A4" s="124" t="s">
        <v>5966</v>
      </c>
      <c r="B4" t="s">
        <v>5996</v>
      </c>
      <c r="C4" t="s">
        <v>5997</v>
      </c>
      <c r="D4" t="s">
        <v>5998</v>
      </c>
      <c r="E4" t="s">
        <v>5999</v>
      </c>
      <c r="F4" t="s">
        <v>6000</v>
      </c>
      <c r="G4" t="s">
        <v>5995</v>
      </c>
      <c r="H4" t="s">
        <v>5964</v>
      </c>
    </row>
    <row r="5" spans="1:8" x14ac:dyDescent="0.3">
      <c r="A5" s="125" t="s">
        <v>126</v>
      </c>
      <c r="B5">
        <v>605</v>
      </c>
      <c r="C5">
        <v>435</v>
      </c>
      <c r="D5">
        <v>31</v>
      </c>
      <c r="E5">
        <v>3</v>
      </c>
      <c r="F5">
        <v>3</v>
      </c>
      <c r="G5">
        <v>45</v>
      </c>
      <c r="H5">
        <v>1122</v>
      </c>
    </row>
    <row r="6" spans="1:8" x14ac:dyDescent="0.3">
      <c r="A6" s="126" t="s">
        <v>5954</v>
      </c>
      <c r="B6">
        <v>181</v>
      </c>
      <c r="C6">
        <v>112</v>
      </c>
      <c r="D6">
        <v>16</v>
      </c>
      <c r="F6">
        <v>1</v>
      </c>
      <c r="G6">
        <v>12</v>
      </c>
      <c r="H6">
        <v>322</v>
      </c>
    </row>
    <row r="7" spans="1:8" x14ac:dyDescent="0.3">
      <c r="A7" s="126" t="s">
        <v>5955</v>
      </c>
      <c r="B7">
        <v>183</v>
      </c>
      <c r="C7">
        <v>176</v>
      </c>
      <c r="D7">
        <v>11</v>
      </c>
      <c r="E7">
        <v>2</v>
      </c>
      <c r="F7">
        <v>1</v>
      </c>
      <c r="G7">
        <v>13</v>
      </c>
      <c r="H7">
        <v>386</v>
      </c>
    </row>
    <row r="8" spans="1:8" x14ac:dyDescent="0.3">
      <c r="A8" s="126" t="s">
        <v>5956</v>
      </c>
      <c r="B8">
        <v>181</v>
      </c>
      <c r="C8">
        <v>125</v>
      </c>
      <c r="D8">
        <v>3</v>
      </c>
      <c r="G8">
        <v>13</v>
      </c>
      <c r="H8">
        <v>322</v>
      </c>
    </row>
    <row r="9" spans="1:8" x14ac:dyDescent="0.3">
      <c r="A9" s="126" t="s">
        <v>5957</v>
      </c>
      <c r="B9">
        <v>26</v>
      </c>
      <c r="C9">
        <v>12</v>
      </c>
      <c r="H9">
        <v>38</v>
      </c>
    </row>
    <row r="10" spans="1:8" x14ac:dyDescent="0.3">
      <c r="A10" s="126" t="s">
        <v>5958</v>
      </c>
      <c r="B10">
        <v>34</v>
      </c>
      <c r="C10">
        <v>10</v>
      </c>
      <c r="D10">
        <v>1</v>
      </c>
      <c r="E10">
        <v>1</v>
      </c>
      <c r="F10">
        <v>1</v>
      </c>
      <c r="G10">
        <v>7</v>
      </c>
      <c r="H10">
        <v>54</v>
      </c>
    </row>
    <row r="11" spans="1:8" x14ac:dyDescent="0.3">
      <c r="A11" s="125" t="s">
        <v>106</v>
      </c>
      <c r="B11">
        <v>27</v>
      </c>
      <c r="C11">
        <v>6</v>
      </c>
      <c r="D11">
        <v>2</v>
      </c>
      <c r="G11">
        <v>20</v>
      </c>
      <c r="H11">
        <v>55</v>
      </c>
    </row>
    <row r="12" spans="1:8" x14ac:dyDescent="0.3">
      <c r="A12" s="126" t="s">
        <v>5959</v>
      </c>
      <c r="B12">
        <v>12</v>
      </c>
      <c r="C12">
        <v>1</v>
      </c>
      <c r="G12">
        <v>2</v>
      </c>
      <c r="H12">
        <v>15</v>
      </c>
    </row>
    <row r="13" spans="1:8" x14ac:dyDescent="0.3">
      <c r="A13" s="126" t="s">
        <v>5960</v>
      </c>
      <c r="B13">
        <v>1</v>
      </c>
      <c r="G13">
        <v>4</v>
      </c>
      <c r="H13">
        <v>5</v>
      </c>
    </row>
    <row r="14" spans="1:8" x14ac:dyDescent="0.3">
      <c r="A14" s="126" t="s">
        <v>5961</v>
      </c>
      <c r="B14">
        <v>6</v>
      </c>
      <c r="G14">
        <v>3</v>
      </c>
      <c r="H14">
        <v>9</v>
      </c>
    </row>
    <row r="15" spans="1:8" x14ac:dyDescent="0.3">
      <c r="A15" s="126" t="s">
        <v>5962</v>
      </c>
      <c r="B15">
        <v>2</v>
      </c>
      <c r="G15">
        <v>1</v>
      </c>
      <c r="H15">
        <v>3</v>
      </c>
    </row>
    <row r="16" spans="1:8" x14ac:dyDescent="0.3">
      <c r="A16" s="126" t="s">
        <v>5968</v>
      </c>
      <c r="B16">
        <v>2</v>
      </c>
      <c r="C16">
        <v>4</v>
      </c>
      <c r="D16">
        <v>2</v>
      </c>
      <c r="G16">
        <v>4</v>
      </c>
      <c r="H16">
        <v>12</v>
      </c>
    </row>
    <row r="17" spans="1:10" x14ac:dyDescent="0.3">
      <c r="A17" s="126" t="s">
        <v>5969</v>
      </c>
      <c r="B17">
        <v>1</v>
      </c>
      <c r="G17">
        <v>2</v>
      </c>
      <c r="H17">
        <v>3</v>
      </c>
    </row>
    <row r="18" spans="1:10" x14ac:dyDescent="0.3">
      <c r="A18" s="126" t="s">
        <v>5970</v>
      </c>
      <c r="B18">
        <v>3</v>
      </c>
      <c r="C18">
        <v>1</v>
      </c>
      <c r="G18">
        <v>4</v>
      </c>
      <c r="H18">
        <v>8</v>
      </c>
    </row>
    <row r="19" spans="1:10" x14ac:dyDescent="0.3">
      <c r="A19" s="125" t="s">
        <v>5964</v>
      </c>
      <c r="B19">
        <v>632</v>
      </c>
      <c r="C19">
        <v>441</v>
      </c>
      <c r="D19">
        <v>33</v>
      </c>
      <c r="E19">
        <v>3</v>
      </c>
      <c r="F19">
        <v>3</v>
      </c>
      <c r="G19">
        <v>65</v>
      </c>
      <c r="H19">
        <v>1177</v>
      </c>
    </row>
    <row r="22" spans="1:10" x14ac:dyDescent="0.3">
      <c r="A22" s="111" t="s">
        <v>6047</v>
      </c>
    </row>
    <row r="23" spans="1:10" ht="29.25" customHeight="1" x14ac:dyDescent="0.3">
      <c r="B23" s="148" t="s">
        <v>5996</v>
      </c>
      <c r="C23" s="148" t="s">
        <v>5997</v>
      </c>
      <c r="D23" s="148" t="s">
        <v>5998</v>
      </c>
      <c r="E23" s="148" t="s">
        <v>5999</v>
      </c>
      <c r="F23" s="148" t="s">
        <v>6000</v>
      </c>
      <c r="G23" s="173" t="s">
        <v>6202</v>
      </c>
      <c r="I23" s="172" t="s">
        <v>5995</v>
      </c>
      <c r="J23" s="172" t="s">
        <v>5964</v>
      </c>
    </row>
    <row r="24" spans="1:10" x14ac:dyDescent="0.3">
      <c r="I24" s="172"/>
      <c r="J24" s="172"/>
    </row>
    <row r="25" spans="1:10" x14ac:dyDescent="0.3">
      <c r="A25" s="154" t="s">
        <v>5954</v>
      </c>
      <c r="B25" s="154">
        <v>181</v>
      </c>
      <c r="C25" s="154">
        <v>112</v>
      </c>
      <c r="D25" s="154">
        <v>16</v>
      </c>
      <c r="E25" s="154"/>
      <c r="F25" s="154">
        <v>1</v>
      </c>
      <c r="G25" s="154">
        <f>J25-I25</f>
        <v>310</v>
      </c>
      <c r="I25" s="172">
        <v>12</v>
      </c>
      <c r="J25" s="172">
        <v>322</v>
      </c>
    </row>
    <row r="26" spans="1:10" x14ac:dyDescent="0.3">
      <c r="A26" s="154"/>
      <c r="B26" s="155">
        <f>B25/$G$25</f>
        <v>0.58387096774193548</v>
      </c>
      <c r="C26" s="155">
        <f t="shared" ref="C26:F26" si="0">C25/$G$25</f>
        <v>0.36129032258064514</v>
      </c>
      <c r="D26" s="155">
        <f t="shared" si="0"/>
        <v>5.1612903225806452E-2</v>
      </c>
      <c r="E26" s="155">
        <f t="shared" si="0"/>
        <v>0</v>
      </c>
      <c r="F26" s="155">
        <f t="shared" si="0"/>
        <v>3.2258064516129032E-3</v>
      </c>
      <c r="G26" s="154"/>
      <c r="I26" s="172"/>
      <c r="J26" s="172"/>
    </row>
    <row r="27" spans="1:10" x14ac:dyDescent="0.3">
      <c r="A27" t="s">
        <v>5955</v>
      </c>
      <c r="B27">
        <v>183</v>
      </c>
      <c r="C27">
        <v>176</v>
      </c>
      <c r="D27">
        <v>11</v>
      </c>
      <c r="E27">
        <v>2</v>
      </c>
      <c r="F27">
        <v>1</v>
      </c>
      <c r="G27">
        <f>J27-I27</f>
        <v>373</v>
      </c>
      <c r="I27" s="172">
        <v>13</v>
      </c>
      <c r="J27" s="172">
        <v>386</v>
      </c>
    </row>
    <row r="28" spans="1:10" x14ac:dyDescent="0.3">
      <c r="B28" s="127">
        <f>B27/$G$27</f>
        <v>0.4906166219839142</v>
      </c>
      <c r="C28" s="127">
        <f t="shared" ref="C28:F28" si="1">C27/$G$27</f>
        <v>0.47184986595174261</v>
      </c>
      <c r="D28" s="127">
        <f t="shared" si="1"/>
        <v>2.9490616621983913E-2</v>
      </c>
      <c r="E28" s="127">
        <f t="shared" si="1"/>
        <v>5.3619302949061663E-3</v>
      </c>
      <c r="F28" s="127">
        <f t="shared" si="1"/>
        <v>2.6809651474530832E-3</v>
      </c>
      <c r="I28" s="172"/>
      <c r="J28" s="172"/>
    </row>
    <row r="29" spans="1:10" x14ac:dyDescent="0.3">
      <c r="A29" s="154" t="s">
        <v>5956</v>
      </c>
      <c r="B29" s="154">
        <v>181</v>
      </c>
      <c r="C29" s="154">
        <v>125</v>
      </c>
      <c r="D29" s="154">
        <v>3</v>
      </c>
      <c r="E29" s="154"/>
      <c r="F29" s="154"/>
      <c r="G29" s="154">
        <f>J29-I29</f>
        <v>309</v>
      </c>
      <c r="I29" s="172">
        <v>13</v>
      </c>
      <c r="J29" s="172">
        <v>322</v>
      </c>
    </row>
    <row r="30" spans="1:10" x14ac:dyDescent="0.3">
      <c r="A30" s="154"/>
      <c r="B30" s="155">
        <f>B29/$G$29</f>
        <v>0.58576051779935279</v>
      </c>
      <c r="C30" s="155">
        <f t="shared" ref="C30:F30" si="2">C29/$G$29</f>
        <v>0.4045307443365696</v>
      </c>
      <c r="D30" s="155">
        <f t="shared" si="2"/>
        <v>9.7087378640776691E-3</v>
      </c>
      <c r="E30" s="155">
        <f t="shared" si="2"/>
        <v>0</v>
      </c>
      <c r="F30" s="155">
        <f t="shared" si="2"/>
        <v>0</v>
      </c>
      <c r="G30" s="154"/>
      <c r="I30" s="172"/>
      <c r="J30" s="172"/>
    </row>
    <row r="31" spans="1:10" x14ac:dyDescent="0.3">
      <c r="A31" t="s">
        <v>5957</v>
      </c>
      <c r="B31">
        <v>26</v>
      </c>
      <c r="C31">
        <v>12</v>
      </c>
      <c r="G31">
        <f>J31-I31</f>
        <v>38</v>
      </c>
      <c r="I31" s="172"/>
      <c r="J31" s="172">
        <v>38</v>
      </c>
    </row>
    <row r="32" spans="1:10" x14ac:dyDescent="0.3">
      <c r="B32" s="127">
        <f>B31/$G$31</f>
        <v>0.68421052631578949</v>
      </c>
      <c r="C32" s="127">
        <f t="shared" ref="C32:F32" si="3">C31/$G$31</f>
        <v>0.31578947368421051</v>
      </c>
      <c r="D32" s="127">
        <f t="shared" si="3"/>
        <v>0</v>
      </c>
      <c r="E32" s="127">
        <f t="shared" si="3"/>
        <v>0</v>
      </c>
      <c r="F32" s="127">
        <f t="shared" si="3"/>
        <v>0</v>
      </c>
      <c r="I32" s="172"/>
      <c r="J32" s="172"/>
    </row>
    <row r="33" spans="1:10" x14ac:dyDescent="0.3">
      <c r="A33" s="154" t="s">
        <v>5958</v>
      </c>
      <c r="B33" s="154">
        <v>34</v>
      </c>
      <c r="C33" s="154">
        <v>10</v>
      </c>
      <c r="D33" s="154">
        <v>1</v>
      </c>
      <c r="E33" s="154">
        <v>1</v>
      </c>
      <c r="F33" s="154">
        <v>1</v>
      </c>
      <c r="G33" s="154">
        <f>J33-I33</f>
        <v>47</v>
      </c>
      <c r="I33" s="172">
        <v>7</v>
      </c>
      <c r="J33" s="172">
        <v>54</v>
      </c>
    </row>
    <row r="34" spans="1:10" x14ac:dyDescent="0.3">
      <c r="A34" s="154"/>
      <c r="B34" s="155">
        <f>B33/$G$33</f>
        <v>0.72340425531914898</v>
      </c>
      <c r="C34" s="155">
        <f t="shared" ref="C34:F34" si="4">C33/$G$33</f>
        <v>0.21276595744680851</v>
      </c>
      <c r="D34" s="155">
        <f t="shared" si="4"/>
        <v>2.1276595744680851E-2</v>
      </c>
      <c r="E34" s="155">
        <f t="shared" si="4"/>
        <v>2.1276595744680851E-2</v>
      </c>
      <c r="F34" s="155">
        <f t="shared" si="4"/>
        <v>2.1276595744680851E-2</v>
      </c>
      <c r="G34" s="154"/>
      <c r="I34" s="172"/>
      <c r="J34" s="172"/>
    </row>
    <row r="35" spans="1:10" x14ac:dyDescent="0.3">
      <c r="A35" s="94" t="s">
        <v>126</v>
      </c>
      <c r="B35" s="94">
        <v>605</v>
      </c>
      <c r="C35" s="94">
        <v>435</v>
      </c>
      <c r="D35" s="94">
        <v>31</v>
      </c>
      <c r="E35" s="94">
        <v>3</v>
      </c>
      <c r="F35" s="94">
        <v>3</v>
      </c>
      <c r="G35" s="94">
        <f>J35-I35</f>
        <v>1077</v>
      </c>
      <c r="I35" s="172">
        <v>45</v>
      </c>
      <c r="J35" s="172">
        <v>1122</v>
      </c>
    </row>
    <row r="36" spans="1:10" x14ac:dyDescent="0.3">
      <c r="A36" s="94"/>
      <c r="B36" s="129">
        <f>B35/$G$35</f>
        <v>0.56174558960074283</v>
      </c>
      <c r="C36" s="129">
        <f t="shared" ref="C36:F36" si="5">C35/$G$35</f>
        <v>0.40389972144846797</v>
      </c>
      <c r="D36" s="129">
        <f t="shared" si="5"/>
        <v>2.8783658310120707E-2</v>
      </c>
      <c r="E36" s="129">
        <f t="shared" si="5"/>
        <v>2.7855153203342618E-3</v>
      </c>
      <c r="F36" s="129">
        <f t="shared" si="5"/>
        <v>2.7855153203342618E-3</v>
      </c>
      <c r="G36" s="94"/>
      <c r="I36" s="128"/>
      <c r="J36" s="128"/>
    </row>
    <row r="37" spans="1:10" x14ac:dyDescent="0.3">
      <c r="A37" s="94"/>
      <c r="B37" s="129"/>
      <c r="C37" s="129"/>
      <c r="D37" s="129"/>
      <c r="E37" s="129"/>
      <c r="F37" s="129"/>
      <c r="G37" s="94"/>
      <c r="I37" s="128"/>
      <c r="J37" s="128"/>
    </row>
    <row r="38" spans="1:10" x14ac:dyDescent="0.3">
      <c r="A38" t="s">
        <v>5959</v>
      </c>
      <c r="B38">
        <v>12</v>
      </c>
      <c r="C38">
        <v>1</v>
      </c>
      <c r="G38">
        <f t="shared" ref="G38:G45" si="6">J38-I38</f>
        <v>13</v>
      </c>
      <c r="I38" s="197">
        <v>2</v>
      </c>
      <c r="J38" s="197">
        <v>15</v>
      </c>
    </row>
    <row r="39" spans="1:10" x14ac:dyDescent="0.3">
      <c r="A39" t="s">
        <v>5960</v>
      </c>
      <c r="B39">
        <v>1</v>
      </c>
      <c r="G39">
        <f t="shared" si="6"/>
        <v>1</v>
      </c>
      <c r="I39" s="197">
        <v>4</v>
      </c>
      <c r="J39" s="197">
        <v>5</v>
      </c>
    </row>
    <row r="40" spans="1:10" x14ac:dyDescent="0.3">
      <c r="A40" t="s">
        <v>5961</v>
      </c>
      <c r="B40">
        <v>6</v>
      </c>
      <c r="G40">
        <f t="shared" si="6"/>
        <v>6</v>
      </c>
      <c r="I40" s="197">
        <v>3</v>
      </c>
      <c r="J40" s="197">
        <v>9</v>
      </c>
    </row>
    <row r="41" spans="1:10" x14ac:dyDescent="0.3">
      <c r="A41" t="s">
        <v>5962</v>
      </c>
      <c r="B41">
        <v>2</v>
      </c>
      <c r="G41">
        <f t="shared" si="6"/>
        <v>2</v>
      </c>
      <c r="I41" s="197">
        <v>1</v>
      </c>
      <c r="J41" s="197">
        <v>3</v>
      </c>
    </row>
    <row r="42" spans="1:10" x14ac:dyDescent="0.3">
      <c r="A42" t="s">
        <v>5968</v>
      </c>
      <c r="B42">
        <v>2</v>
      </c>
      <c r="C42">
        <v>4</v>
      </c>
      <c r="D42">
        <v>2</v>
      </c>
      <c r="G42">
        <f t="shared" si="6"/>
        <v>8</v>
      </c>
      <c r="I42" s="197">
        <v>4</v>
      </c>
      <c r="J42" s="197">
        <v>12</v>
      </c>
    </row>
    <row r="43" spans="1:10" x14ac:dyDescent="0.3">
      <c r="A43" t="s">
        <v>5969</v>
      </c>
      <c r="B43">
        <v>1</v>
      </c>
      <c r="G43">
        <f t="shared" si="6"/>
        <v>1</v>
      </c>
      <c r="I43" s="197">
        <v>2</v>
      </c>
      <c r="J43" s="197">
        <v>3</v>
      </c>
    </row>
    <row r="44" spans="1:10" x14ac:dyDescent="0.3">
      <c r="A44" t="s">
        <v>5970</v>
      </c>
      <c r="B44">
        <v>3</v>
      </c>
      <c r="C44">
        <v>1</v>
      </c>
      <c r="G44">
        <f t="shared" si="6"/>
        <v>4</v>
      </c>
      <c r="I44" s="197">
        <v>4</v>
      </c>
      <c r="J44" s="197">
        <v>8</v>
      </c>
    </row>
    <row r="45" spans="1:10" x14ac:dyDescent="0.3">
      <c r="A45" s="94" t="s">
        <v>106</v>
      </c>
      <c r="B45" s="94">
        <v>27</v>
      </c>
      <c r="C45" s="94">
        <v>6</v>
      </c>
      <c r="D45" s="94">
        <v>2</v>
      </c>
      <c r="E45" s="94"/>
      <c r="F45" s="94"/>
      <c r="G45" s="94">
        <f t="shared" si="6"/>
        <v>35</v>
      </c>
      <c r="I45" s="197">
        <v>20</v>
      </c>
      <c r="J45" s="197">
        <v>55</v>
      </c>
    </row>
    <row r="46" spans="1:10" x14ac:dyDescent="0.3">
      <c r="A46" s="94"/>
      <c r="B46" s="129">
        <f>B45/$G$45</f>
        <v>0.77142857142857146</v>
      </c>
      <c r="C46" s="129">
        <f t="shared" ref="C46:F46" si="7">C45/$G$45</f>
        <v>0.17142857142857143</v>
      </c>
      <c r="D46" s="129">
        <f t="shared" si="7"/>
        <v>5.7142857142857141E-2</v>
      </c>
      <c r="E46" s="129">
        <f t="shared" si="7"/>
        <v>0</v>
      </c>
      <c r="F46" s="129">
        <f t="shared" si="7"/>
        <v>0</v>
      </c>
      <c r="G46" s="94"/>
      <c r="I46" s="128"/>
      <c r="J46" s="128"/>
    </row>
    <row r="47" spans="1:10" x14ac:dyDescent="0.3">
      <c r="A47" s="94"/>
      <c r="B47" s="129"/>
      <c r="C47" s="129"/>
      <c r="D47" s="129"/>
      <c r="E47" s="129"/>
      <c r="F47" s="129"/>
      <c r="G47" s="94"/>
      <c r="I47" s="128"/>
      <c r="J47" s="128"/>
    </row>
    <row r="48" spans="1:10" x14ac:dyDescent="0.3">
      <c r="A48" s="183" t="s">
        <v>5964</v>
      </c>
      <c r="B48" s="183">
        <v>632</v>
      </c>
      <c r="C48" s="183">
        <v>441</v>
      </c>
      <c r="D48" s="183">
        <v>33</v>
      </c>
      <c r="E48" s="183">
        <v>3</v>
      </c>
      <c r="F48" s="183">
        <v>3</v>
      </c>
      <c r="G48" s="183">
        <f>J48-I48</f>
        <v>1112</v>
      </c>
      <c r="H48" s="183"/>
      <c r="I48" s="183">
        <v>65</v>
      </c>
      <c r="J48" s="183">
        <v>1177</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E625E-F88C-414D-8052-E7CB32791388}">
  <dimension ref="A3:J49"/>
  <sheetViews>
    <sheetView topLeftCell="A21" workbookViewId="0">
      <selection activeCell="A22" sqref="A22"/>
    </sheetView>
  </sheetViews>
  <sheetFormatPr defaultRowHeight="14.4" x14ac:dyDescent="0.3"/>
  <cols>
    <col min="1" max="1" width="60.6640625" customWidth="1"/>
    <col min="2" max="10" width="10.6640625" customWidth="1"/>
  </cols>
  <sheetData>
    <row r="3" spans="1:8" x14ac:dyDescent="0.3">
      <c r="A3" s="124" t="s">
        <v>6048</v>
      </c>
      <c r="B3" s="124" t="s">
        <v>5963</v>
      </c>
    </row>
    <row r="4" spans="1:8" x14ac:dyDescent="0.3">
      <c r="A4" s="124" t="s">
        <v>5966</v>
      </c>
      <c r="B4" t="s">
        <v>5996</v>
      </c>
      <c r="C4" t="s">
        <v>5997</v>
      </c>
      <c r="D4" t="s">
        <v>5998</v>
      </c>
      <c r="E4" t="s">
        <v>5999</v>
      </c>
      <c r="F4" t="s">
        <v>6000</v>
      </c>
      <c r="G4" t="s">
        <v>5995</v>
      </c>
      <c r="H4" t="s">
        <v>5964</v>
      </c>
    </row>
    <row r="5" spans="1:8" x14ac:dyDescent="0.3">
      <c r="A5" s="125" t="s">
        <v>126</v>
      </c>
      <c r="B5">
        <v>432</v>
      </c>
      <c r="C5">
        <v>569</v>
      </c>
      <c r="D5">
        <v>59</v>
      </c>
      <c r="E5">
        <v>6</v>
      </c>
      <c r="F5">
        <v>10</v>
      </c>
      <c r="G5">
        <v>46</v>
      </c>
      <c r="H5">
        <v>1122</v>
      </c>
    </row>
    <row r="6" spans="1:8" x14ac:dyDescent="0.3">
      <c r="A6" s="126" t="s">
        <v>5954</v>
      </c>
      <c r="B6">
        <v>147</v>
      </c>
      <c r="C6">
        <v>145</v>
      </c>
      <c r="D6">
        <v>13</v>
      </c>
      <c r="E6">
        <v>2</v>
      </c>
      <c r="F6">
        <v>3</v>
      </c>
      <c r="G6">
        <v>12</v>
      </c>
      <c r="H6">
        <v>322</v>
      </c>
    </row>
    <row r="7" spans="1:8" x14ac:dyDescent="0.3">
      <c r="A7" s="126" t="s">
        <v>5955</v>
      </c>
      <c r="B7">
        <v>133</v>
      </c>
      <c r="C7">
        <v>204</v>
      </c>
      <c r="D7">
        <v>30</v>
      </c>
      <c r="E7">
        <v>1</v>
      </c>
      <c r="F7">
        <v>4</v>
      </c>
      <c r="G7">
        <v>14</v>
      </c>
      <c r="H7">
        <v>386</v>
      </c>
    </row>
    <row r="8" spans="1:8" x14ac:dyDescent="0.3">
      <c r="A8" s="126" t="s">
        <v>5956</v>
      </c>
      <c r="B8">
        <v>108</v>
      </c>
      <c r="C8">
        <v>188</v>
      </c>
      <c r="D8">
        <v>12</v>
      </c>
      <c r="E8">
        <v>1</v>
      </c>
      <c r="G8">
        <v>13</v>
      </c>
      <c r="H8">
        <v>322</v>
      </c>
    </row>
    <row r="9" spans="1:8" x14ac:dyDescent="0.3">
      <c r="A9" s="126" t="s">
        <v>5957</v>
      </c>
      <c r="B9">
        <v>17</v>
      </c>
      <c r="C9">
        <v>18</v>
      </c>
      <c r="D9">
        <v>1</v>
      </c>
      <c r="F9">
        <v>2</v>
      </c>
      <c r="H9">
        <v>38</v>
      </c>
    </row>
    <row r="10" spans="1:8" x14ac:dyDescent="0.3">
      <c r="A10" s="126" t="s">
        <v>5958</v>
      </c>
      <c r="B10">
        <v>27</v>
      </c>
      <c r="C10">
        <v>14</v>
      </c>
      <c r="D10">
        <v>3</v>
      </c>
      <c r="E10">
        <v>2</v>
      </c>
      <c r="F10">
        <v>1</v>
      </c>
      <c r="G10">
        <v>7</v>
      </c>
      <c r="H10">
        <v>54</v>
      </c>
    </row>
    <row r="11" spans="1:8" x14ac:dyDescent="0.3">
      <c r="A11" s="125" t="s">
        <v>106</v>
      </c>
      <c r="B11">
        <v>25</v>
      </c>
      <c r="C11">
        <v>8</v>
      </c>
      <c r="D11">
        <v>2</v>
      </c>
      <c r="G11">
        <v>20</v>
      </c>
      <c r="H11">
        <v>55</v>
      </c>
    </row>
    <row r="12" spans="1:8" x14ac:dyDescent="0.3">
      <c r="A12" s="126" t="s">
        <v>5959</v>
      </c>
      <c r="B12">
        <v>12</v>
      </c>
      <c r="C12">
        <v>1</v>
      </c>
      <c r="G12">
        <v>2</v>
      </c>
      <c r="H12">
        <v>15</v>
      </c>
    </row>
    <row r="13" spans="1:8" x14ac:dyDescent="0.3">
      <c r="A13" s="126" t="s">
        <v>5960</v>
      </c>
      <c r="B13">
        <v>1</v>
      </c>
      <c r="G13">
        <v>4</v>
      </c>
      <c r="H13">
        <v>5</v>
      </c>
    </row>
    <row r="14" spans="1:8" x14ac:dyDescent="0.3">
      <c r="A14" s="126" t="s">
        <v>5961</v>
      </c>
      <c r="B14">
        <v>5</v>
      </c>
      <c r="C14">
        <v>1</v>
      </c>
      <c r="G14">
        <v>3</v>
      </c>
      <c r="H14">
        <v>9</v>
      </c>
    </row>
    <row r="15" spans="1:8" x14ac:dyDescent="0.3">
      <c r="A15" s="126" t="s">
        <v>5962</v>
      </c>
      <c r="B15">
        <v>2</v>
      </c>
      <c r="G15">
        <v>1</v>
      </c>
      <c r="H15">
        <v>3</v>
      </c>
    </row>
    <row r="16" spans="1:8" x14ac:dyDescent="0.3">
      <c r="A16" s="126" t="s">
        <v>5968</v>
      </c>
      <c r="B16">
        <v>2</v>
      </c>
      <c r="C16">
        <v>4</v>
      </c>
      <c r="D16">
        <v>2</v>
      </c>
      <c r="G16">
        <v>4</v>
      </c>
      <c r="H16">
        <v>12</v>
      </c>
    </row>
    <row r="17" spans="1:10" x14ac:dyDescent="0.3">
      <c r="A17" s="126" t="s">
        <v>5969</v>
      </c>
      <c r="C17">
        <v>1</v>
      </c>
      <c r="G17">
        <v>2</v>
      </c>
      <c r="H17">
        <v>3</v>
      </c>
    </row>
    <row r="18" spans="1:10" x14ac:dyDescent="0.3">
      <c r="A18" s="126" t="s">
        <v>5970</v>
      </c>
      <c r="B18">
        <v>3</v>
      </c>
      <c r="C18">
        <v>1</v>
      </c>
      <c r="G18">
        <v>4</v>
      </c>
      <c r="H18">
        <v>8</v>
      </c>
    </row>
    <row r="19" spans="1:10" x14ac:dyDescent="0.3">
      <c r="A19" s="125" t="s">
        <v>5964</v>
      </c>
      <c r="B19">
        <v>457</v>
      </c>
      <c r="C19">
        <v>577</v>
      </c>
      <c r="D19">
        <v>61</v>
      </c>
      <c r="E19">
        <v>6</v>
      </c>
      <c r="F19">
        <v>10</v>
      </c>
      <c r="G19">
        <v>66</v>
      </c>
      <c r="H19">
        <v>1177</v>
      </c>
    </row>
    <row r="22" spans="1:10" x14ac:dyDescent="0.3">
      <c r="A22" s="111" t="s">
        <v>6048</v>
      </c>
    </row>
    <row r="23" spans="1:10" ht="31.5" customHeight="1" x14ac:dyDescent="0.3">
      <c r="B23" s="148" t="s">
        <v>5996</v>
      </c>
      <c r="C23" s="148" t="s">
        <v>5997</v>
      </c>
      <c r="D23" s="148" t="s">
        <v>5998</v>
      </c>
      <c r="E23" s="148" t="s">
        <v>5999</v>
      </c>
      <c r="F23" s="148" t="s">
        <v>6000</v>
      </c>
      <c r="G23" s="173" t="s">
        <v>6202</v>
      </c>
      <c r="I23" s="172" t="s">
        <v>5995</v>
      </c>
      <c r="J23" s="172" t="s">
        <v>5964</v>
      </c>
    </row>
    <row r="24" spans="1:10" x14ac:dyDescent="0.3">
      <c r="I24" s="172"/>
      <c r="J24" s="172"/>
    </row>
    <row r="25" spans="1:10" x14ac:dyDescent="0.3">
      <c r="A25" s="154" t="s">
        <v>5954</v>
      </c>
      <c r="B25" s="154">
        <v>147</v>
      </c>
      <c r="C25" s="154">
        <v>145</v>
      </c>
      <c r="D25" s="154">
        <v>13</v>
      </c>
      <c r="E25" s="154">
        <v>2</v>
      </c>
      <c r="F25" s="154">
        <v>3</v>
      </c>
      <c r="G25" s="154">
        <f>J25-I25</f>
        <v>310</v>
      </c>
      <c r="I25" s="172">
        <v>12</v>
      </c>
      <c r="J25" s="172">
        <v>322</v>
      </c>
    </row>
    <row r="26" spans="1:10" x14ac:dyDescent="0.3">
      <c r="A26" s="154"/>
      <c r="B26" s="155">
        <f>B25/$G$25</f>
        <v>0.47419354838709676</v>
      </c>
      <c r="C26" s="155">
        <f t="shared" ref="C26:F26" si="0">C25/$G$25</f>
        <v>0.46774193548387094</v>
      </c>
      <c r="D26" s="155">
        <f t="shared" si="0"/>
        <v>4.1935483870967745E-2</v>
      </c>
      <c r="E26" s="155">
        <f t="shared" si="0"/>
        <v>6.4516129032258064E-3</v>
      </c>
      <c r="F26" s="155">
        <f t="shared" si="0"/>
        <v>9.6774193548387101E-3</v>
      </c>
      <c r="G26" s="154"/>
      <c r="I26" s="172"/>
      <c r="J26" s="172"/>
    </row>
    <row r="27" spans="1:10" x14ac:dyDescent="0.3">
      <c r="A27" t="s">
        <v>5955</v>
      </c>
      <c r="B27">
        <v>133</v>
      </c>
      <c r="C27">
        <v>204</v>
      </c>
      <c r="D27">
        <v>30</v>
      </c>
      <c r="E27">
        <v>1</v>
      </c>
      <c r="F27">
        <v>4</v>
      </c>
      <c r="G27">
        <f>J27-I27</f>
        <v>372</v>
      </c>
      <c r="I27" s="172">
        <v>14</v>
      </c>
      <c r="J27" s="172">
        <v>386</v>
      </c>
    </row>
    <row r="28" spans="1:10" x14ac:dyDescent="0.3">
      <c r="B28" s="127">
        <f>B27/$G$27</f>
        <v>0.35752688172043012</v>
      </c>
      <c r="C28" s="127">
        <f t="shared" ref="C28:F28" si="1">C27/$G$27</f>
        <v>0.54838709677419351</v>
      </c>
      <c r="D28" s="127">
        <f t="shared" si="1"/>
        <v>8.0645161290322578E-2</v>
      </c>
      <c r="E28" s="127">
        <f t="shared" si="1"/>
        <v>2.6881720430107529E-3</v>
      </c>
      <c r="F28" s="127">
        <f t="shared" si="1"/>
        <v>1.0752688172043012E-2</v>
      </c>
      <c r="I28" s="172"/>
      <c r="J28" s="172"/>
    </row>
    <row r="29" spans="1:10" x14ac:dyDescent="0.3">
      <c r="A29" s="154" t="s">
        <v>5956</v>
      </c>
      <c r="B29" s="154">
        <v>108</v>
      </c>
      <c r="C29" s="154">
        <v>188</v>
      </c>
      <c r="D29" s="154">
        <v>12</v>
      </c>
      <c r="E29" s="154">
        <v>1</v>
      </c>
      <c r="F29" s="154"/>
      <c r="G29" s="154">
        <f>J29-I29</f>
        <v>309</v>
      </c>
      <c r="I29" s="172">
        <v>13</v>
      </c>
      <c r="J29" s="172">
        <v>322</v>
      </c>
    </row>
    <row r="30" spans="1:10" x14ac:dyDescent="0.3">
      <c r="A30" s="154"/>
      <c r="B30" s="155">
        <f>B29/$G$29</f>
        <v>0.34951456310679613</v>
      </c>
      <c r="C30" s="155">
        <f t="shared" ref="C30:F30" si="2">C29/$G$29</f>
        <v>0.60841423948220064</v>
      </c>
      <c r="D30" s="155">
        <f t="shared" si="2"/>
        <v>3.8834951456310676E-2</v>
      </c>
      <c r="E30" s="155">
        <f t="shared" si="2"/>
        <v>3.2362459546925568E-3</v>
      </c>
      <c r="F30" s="155">
        <f t="shared" si="2"/>
        <v>0</v>
      </c>
      <c r="G30" s="154"/>
      <c r="I30" s="172"/>
      <c r="J30" s="172"/>
    </row>
    <row r="31" spans="1:10" x14ac:dyDescent="0.3">
      <c r="A31" t="s">
        <v>5957</v>
      </c>
      <c r="B31">
        <v>17</v>
      </c>
      <c r="C31">
        <v>18</v>
      </c>
      <c r="D31">
        <v>1</v>
      </c>
      <c r="F31">
        <v>2</v>
      </c>
      <c r="G31">
        <f>J31-I31</f>
        <v>38</v>
      </c>
      <c r="I31" s="172"/>
      <c r="J31" s="172">
        <v>38</v>
      </c>
    </row>
    <row r="32" spans="1:10" x14ac:dyDescent="0.3">
      <c r="B32" s="127">
        <f>B31/$G$31</f>
        <v>0.44736842105263158</v>
      </c>
      <c r="C32" s="127">
        <f t="shared" ref="C32:F32" si="3">C31/$G$31</f>
        <v>0.47368421052631576</v>
      </c>
      <c r="D32" s="127">
        <f t="shared" si="3"/>
        <v>2.6315789473684209E-2</v>
      </c>
      <c r="E32" s="127">
        <f t="shared" si="3"/>
        <v>0</v>
      </c>
      <c r="F32" s="127">
        <f t="shared" si="3"/>
        <v>5.2631578947368418E-2</v>
      </c>
      <c r="I32" s="172"/>
      <c r="J32" s="172"/>
    </row>
    <row r="33" spans="1:10" x14ac:dyDescent="0.3">
      <c r="A33" s="154" t="s">
        <v>5958</v>
      </c>
      <c r="B33" s="154">
        <v>27</v>
      </c>
      <c r="C33" s="154">
        <v>14</v>
      </c>
      <c r="D33" s="154">
        <v>3</v>
      </c>
      <c r="E33" s="154">
        <v>2</v>
      </c>
      <c r="F33" s="154">
        <v>1</v>
      </c>
      <c r="G33" s="154">
        <f>J33-I33</f>
        <v>47</v>
      </c>
      <c r="I33" s="172">
        <v>7</v>
      </c>
      <c r="J33" s="172">
        <v>54</v>
      </c>
    </row>
    <row r="34" spans="1:10" x14ac:dyDescent="0.3">
      <c r="A34" s="154"/>
      <c r="B34" s="155">
        <f>B33/$G$33</f>
        <v>0.57446808510638303</v>
      </c>
      <c r="C34" s="155">
        <f t="shared" ref="C34:F34" si="4">C33/$G$33</f>
        <v>0.2978723404255319</v>
      </c>
      <c r="D34" s="155">
        <f t="shared" si="4"/>
        <v>6.3829787234042548E-2</v>
      </c>
      <c r="E34" s="155">
        <f t="shared" si="4"/>
        <v>4.2553191489361701E-2</v>
      </c>
      <c r="F34" s="155">
        <f t="shared" si="4"/>
        <v>2.1276595744680851E-2</v>
      </c>
      <c r="G34" s="154"/>
      <c r="I34" s="172"/>
      <c r="J34" s="172"/>
    </row>
    <row r="35" spans="1:10" x14ac:dyDescent="0.3">
      <c r="A35" s="94" t="s">
        <v>126</v>
      </c>
      <c r="B35" s="94">
        <v>432</v>
      </c>
      <c r="C35" s="94">
        <v>569</v>
      </c>
      <c r="D35" s="94">
        <v>59</v>
      </c>
      <c r="E35" s="94">
        <v>6</v>
      </c>
      <c r="F35" s="94">
        <v>10</v>
      </c>
      <c r="G35" s="94">
        <f>J35-I35</f>
        <v>1076</v>
      </c>
      <c r="I35" s="172">
        <v>46</v>
      </c>
      <c r="J35" s="172">
        <v>1122</v>
      </c>
    </row>
    <row r="36" spans="1:10" x14ac:dyDescent="0.3">
      <c r="A36" s="94"/>
      <c r="B36" s="129">
        <f>B35/$G$35</f>
        <v>0.40148698884758366</v>
      </c>
      <c r="C36" s="129">
        <f t="shared" ref="C36:F36" si="5">C35/$G$35</f>
        <v>0.52881040892193309</v>
      </c>
      <c r="D36" s="129">
        <f t="shared" si="5"/>
        <v>5.4832713754646843E-2</v>
      </c>
      <c r="E36" s="129">
        <f t="shared" si="5"/>
        <v>5.5762081784386614E-3</v>
      </c>
      <c r="F36" s="129">
        <f t="shared" si="5"/>
        <v>9.2936802973977699E-3</v>
      </c>
      <c r="G36" s="94"/>
      <c r="I36" s="128"/>
      <c r="J36" s="128"/>
    </row>
    <row r="37" spans="1:10" x14ac:dyDescent="0.3">
      <c r="I37" s="128"/>
      <c r="J37" s="128"/>
    </row>
    <row r="39" spans="1:10" x14ac:dyDescent="0.3">
      <c r="A39" t="s">
        <v>5959</v>
      </c>
      <c r="B39">
        <v>12</v>
      </c>
      <c r="C39">
        <v>1</v>
      </c>
      <c r="G39">
        <f t="shared" ref="G39:G46" si="6">J39-I39</f>
        <v>13</v>
      </c>
      <c r="I39" s="172">
        <v>2</v>
      </c>
      <c r="J39" s="172">
        <v>15</v>
      </c>
    </row>
    <row r="40" spans="1:10" x14ac:dyDescent="0.3">
      <c r="A40" t="s">
        <v>5960</v>
      </c>
      <c r="B40">
        <v>1</v>
      </c>
      <c r="G40">
        <f t="shared" si="6"/>
        <v>1</v>
      </c>
      <c r="I40" s="172">
        <v>4</v>
      </c>
      <c r="J40" s="172">
        <v>5</v>
      </c>
    </row>
    <row r="41" spans="1:10" x14ac:dyDescent="0.3">
      <c r="A41" t="s">
        <v>5961</v>
      </c>
      <c r="B41">
        <v>5</v>
      </c>
      <c r="C41">
        <v>1</v>
      </c>
      <c r="G41">
        <f t="shared" si="6"/>
        <v>6</v>
      </c>
      <c r="I41" s="172">
        <v>3</v>
      </c>
      <c r="J41" s="172">
        <v>9</v>
      </c>
    </row>
    <row r="42" spans="1:10" x14ac:dyDescent="0.3">
      <c r="A42" t="s">
        <v>5962</v>
      </c>
      <c r="B42">
        <v>2</v>
      </c>
      <c r="G42">
        <f t="shared" si="6"/>
        <v>2</v>
      </c>
      <c r="I42" s="172">
        <v>1</v>
      </c>
      <c r="J42" s="172">
        <v>3</v>
      </c>
    </row>
    <row r="43" spans="1:10" x14ac:dyDescent="0.3">
      <c r="A43" t="s">
        <v>5968</v>
      </c>
      <c r="B43">
        <v>2</v>
      </c>
      <c r="C43">
        <v>4</v>
      </c>
      <c r="D43">
        <v>2</v>
      </c>
      <c r="G43">
        <f t="shared" si="6"/>
        <v>8</v>
      </c>
      <c r="I43" s="172">
        <v>4</v>
      </c>
      <c r="J43" s="172">
        <v>12</v>
      </c>
    </row>
    <row r="44" spans="1:10" x14ac:dyDescent="0.3">
      <c r="A44" t="s">
        <v>5969</v>
      </c>
      <c r="C44">
        <v>1</v>
      </c>
      <c r="G44">
        <f t="shared" si="6"/>
        <v>1</v>
      </c>
      <c r="I44" s="172">
        <v>2</v>
      </c>
      <c r="J44" s="172">
        <v>3</v>
      </c>
    </row>
    <row r="45" spans="1:10" x14ac:dyDescent="0.3">
      <c r="A45" t="s">
        <v>5970</v>
      </c>
      <c r="B45">
        <v>3</v>
      </c>
      <c r="C45">
        <v>1</v>
      </c>
      <c r="G45">
        <f t="shared" si="6"/>
        <v>4</v>
      </c>
      <c r="I45" s="172">
        <v>4</v>
      </c>
      <c r="J45" s="172">
        <v>8</v>
      </c>
    </row>
    <row r="46" spans="1:10" x14ac:dyDescent="0.3">
      <c r="A46" s="94" t="s">
        <v>106</v>
      </c>
      <c r="B46" s="94">
        <v>25</v>
      </c>
      <c r="C46" s="94">
        <v>8</v>
      </c>
      <c r="D46" s="94">
        <v>2</v>
      </c>
      <c r="E46" s="94"/>
      <c r="F46" s="94"/>
      <c r="G46" s="94">
        <f t="shared" si="6"/>
        <v>35</v>
      </c>
      <c r="I46" s="172">
        <v>20</v>
      </c>
      <c r="J46" s="172">
        <v>55</v>
      </c>
    </row>
    <row r="47" spans="1:10" x14ac:dyDescent="0.3">
      <c r="A47" s="94"/>
      <c r="B47" s="129">
        <f>B46/$G$46</f>
        <v>0.7142857142857143</v>
      </c>
      <c r="C47" s="129">
        <f t="shared" ref="C47:F47" si="7">C46/$G$46</f>
        <v>0.22857142857142856</v>
      </c>
      <c r="D47" s="129">
        <f t="shared" si="7"/>
        <v>5.7142857142857141E-2</v>
      </c>
      <c r="E47" s="129">
        <f t="shared" si="7"/>
        <v>0</v>
      </c>
      <c r="F47" s="129">
        <f t="shared" si="7"/>
        <v>0</v>
      </c>
      <c r="G47" s="94"/>
      <c r="I47" s="128"/>
      <c r="J47" s="128"/>
    </row>
    <row r="48" spans="1:10" x14ac:dyDescent="0.3">
      <c r="B48" s="127"/>
      <c r="C48" s="127"/>
      <c r="D48" s="127"/>
      <c r="E48" s="127"/>
      <c r="F48" s="127"/>
      <c r="I48" s="128"/>
      <c r="J48" s="128"/>
    </row>
    <row r="49" spans="1:10" s="128" customFormat="1" x14ac:dyDescent="0.3">
      <c r="A49" s="172" t="s">
        <v>5964</v>
      </c>
      <c r="B49" s="172">
        <v>457</v>
      </c>
      <c r="C49" s="172">
        <v>577</v>
      </c>
      <c r="D49" s="172">
        <v>61</v>
      </c>
      <c r="E49" s="172">
        <v>6</v>
      </c>
      <c r="F49" s="172">
        <v>10</v>
      </c>
      <c r="G49" s="172">
        <f>J49-I49</f>
        <v>1111</v>
      </c>
      <c r="H49" s="172"/>
      <c r="I49" s="172">
        <v>66</v>
      </c>
      <c r="J49" s="172">
        <v>1177</v>
      </c>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F2A98-D4FD-47C5-BEE4-66722565D739}">
  <dimension ref="A3:J48"/>
  <sheetViews>
    <sheetView topLeftCell="A21" workbookViewId="0">
      <selection activeCell="A22" sqref="A22"/>
    </sheetView>
  </sheetViews>
  <sheetFormatPr defaultRowHeight="14.4" x14ac:dyDescent="0.3"/>
  <cols>
    <col min="1" max="1" width="60.6640625" customWidth="1"/>
    <col min="2" max="10" width="10.6640625" customWidth="1"/>
  </cols>
  <sheetData>
    <row r="3" spans="1:8" x14ac:dyDescent="0.3">
      <c r="A3" s="124" t="s">
        <v>6049</v>
      </c>
      <c r="B3" s="124" t="s">
        <v>5963</v>
      </c>
    </row>
    <row r="4" spans="1:8" x14ac:dyDescent="0.3">
      <c r="A4" s="124" t="s">
        <v>5966</v>
      </c>
      <c r="B4" t="s">
        <v>5996</v>
      </c>
      <c r="C4" t="s">
        <v>5997</v>
      </c>
      <c r="D4" t="s">
        <v>5998</v>
      </c>
      <c r="E4" t="s">
        <v>5999</v>
      </c>
      <c r="F4" t="s">
        <v>6000</v>
      </c>
      <c r="G4" t="s">
        <v>5995</v>
      </c>
      <c r="H4" t="s">
        <v>5964</v>
      </c>
    </row>
    <row r="5" spans="1:8" x14ac:dyDescent="0.3">
      <c r="A5" s="125" t="s">
        <v>126</v>
      </c>
      <c r="B5">
        <v>716</v>
      </c>
      <c r="C5">
        <v>336</v>
      </c>
      <c r="D5">
        <v>10</v>
      </c>
      <c r="E5">
        <v>1</v>
      </c>
      <c r="F5">
        <v>3</v>
      </c>
      <c r="G5">
        <v>56</v>
      </c>
      <c r="H5">
        <v>1122</v>
      </c>
    </row>
    <row r="6" spans="1:8" x14ac:dyDescent="0.3">
      <c r="A6" s="126" t="s">
        <v>5954</v>
      </c>
      <c r="B6">
        <v>211</v>
      </c>
      <c r="C6">
        <v>96</v>
      </c>
      <c r="D6">
        <v>3</v>
      </c>
      <c r="G6">
        <v>12</v>
      </c>
      <c r="H6">
        <v>322</v>
      </c>
    </row>
    <row r="7" spans="1:8" x14ac:dyDescent="0.3">
      <c r="A7" s="126" t="s">
        <v>5955</v>
      </c>
      <c r="B7">
        <v>232</v>
      </c>
      <c r="C7">
        <v>129</v>
      </c>
      <c r="D7">
        <v>6</v>
      </c>
      <c r="F7">
        <v>3</v>
      </c>
      <c r="G7">
        <v>16</v>
      </c>
      <c r="H7">
        <v>386</v>
      </c>
    </row>
    <row r="8" spans="1:8" x14ac:dyDescent="0.3">
      <c r="A8" s="126" t="s">
        <v>5956</v>
      </c>
      <c r="B8">
        <v>217</v>
      </c>
      <c r="C8">
        <v>90</v>
      </c>
      <c r="G8">
        <v>15</v>
      </c>
      <c r="H8">
        <v>322</v>
      </c>
    </row>
    <row r="9" spans="1:8" x14ac:dyDescent="0.3">
      <c r="A9" s="126" t="s">
        <v>5957</v>
      </c>
      <c r="B9">
        <v>28</v>
      </c>
      <c r="C9">
        <v>9</v>
      </c>
      <c r="D9">
        <v>1</v>
      </c>
      <c r="H9">
        <v>38</v>
      </c>
    </row>
    <row r="10" spans="1:8" x14ac:dyDescent="0.3">
      <c r="A10" s="126" t="s">
        <v>5958</v>
      </c>
      <c r="B10">
        <v>28</v>
      </c>
      <c r="C10">
        <v>12</v>
      </c>
      <c r="E10">
        <v>1</v>
      </c>
      <c r="G10">
        <v>13</v>
      </c>
      <c r="H10">
        <v>54</v>
      </c>
    </row>
    <row r="11" spans="1:8" x14ac:dyDescent="0.3">
      <c r="A11" s="125" t="s">
        <v>106</v>
      </c>
      <c r="B11">
        <v>25</v>
      </c>
      <c r="C11">
        <v>5</v>
      </c>
      <c r="G11">
        <v>25</v>
      </c>
      <c r="H11">
        <v>55</v>
      </c>
    </row>
    <row r="12" spans="1:8" x14ac:dyDescent="0.3">
      <c r="A12" s="126" t="s">
        <v>5959</v>
      </c>
      <c r="B12">
        <v>13</v>
      </c>
      <c r="G12">
        <v>2</v>
      </c>
      <c r="H12">
        <v>15</v>
      </c>
    </row>
    <row r="13" spans="1:8" x14ac:dyDescent="0.3">
      <c r="A13" s="126" t="s">
        <v>5960</v>
      </c>
      <c r="B13">
        <v>1</v>
      </c>
      <c r="G13">
        <v>4</v>
      </c>
      <c r="H13">
        <v>5</v>
      </c>
    </row>
    <row r="14" spans="1:8" x14ac:dyDescent="0.3">
      <c r="A14" s="126" t="s">
        <v>5961</v>
      </c>
      <c r="B14">
        <v>2</v>
      </c>
      <c r="C14">
        <v>1</v>
      </c>
      <c r="G14">
        <v>6</v>
      </c>
      <c r="H14">
        <v>9</v>
      </c>
    </row>
    <row r="15" spans="1:8" x14ac:dyDescent="0.3">
      <c r="A15" s="126" t="s">
        <v>5962</v>
      </c>
      <c r="B15">
        <v>2</v>
      </c>
      <c r="G15">
        <v>1</v>
      </c>
      <c r="H15">
        <v>3</v>
      </c>
    </row>
    <row r="16" spans="1:8" x14ac:dyDescent="0.3">
      <c r="A16" s="126" t="s">
        <v>5968</v>
      </c>
      <c r="B16">
        <v>4</v>
      </c>
      <c r="C16">
        <v>4</v>
      </c>
      <c r="G16">
        <v>4</v>
      </c>
      <c r="H16">
        <v>12</v>
      </c>
    </row>
    <row r="17" spans="1:10" x14ac:dyDescent="0.3">
      <c r="A17" s="126" t="s">
        <v>5969</v>
      </c>
      <c r="B17">
        <v>1</v>
      </c>
      <c r="G17">
        <v>2</v>
      </c>
      <c r="H17">
        <v>3</v>
      </c>
    </row>
    <row r="18" spans="1:10" x14ac:dyDescent="0.3">
      <c r="A18" s="126" t="s">
        <v>5970</v>
      </c>
      <c r="B18">
        <v>2</v>
      </c>
      <c r="G18">
        <v>6</v>
      </c>
      <c r="H18">
        <v>8</v>
      </c>
    </row>
    <row r="19" spans="1:10" x14ac:dyDescent="0.3">
      <c r="A19" s="125" t="s">
        <v>5964</v>
      </c>
      <c r="B19">
        <v>741</v>
      </c>
      <c r="C19">
        <v>341</v>
      </c>
      <c r="D19">
        <v>10</v>
      </c>
      <c r="E19">
        <v>1</v>
      </c>
      <c r="F19">
        <v>3</v>
      </c>
      <c r="G19">
        <v>81</v>
      </c>
      <c r="H19">
        <v>1177</v>
      </c>
    </row>
    <row r="22" spans="1:10" x14ac:dyDescent="0.3">
      <c r="A22" s="111" t="s">
        <v>6049</v>
      </c>
    </row>
    <row r="23" spans="1:10" ht="31.5" customHeight="1" x14ac:dyDescent="0.3">
      <c r="B23" s="148" t="s">
        <v>5996</v>
      </c>
      <c r="C23" s="148" t="s">
        <v>5997</v>
      </c>
      <c r="D23" s="148" t="s">
        <v>5998</v>
      </c>
      <c r="E23" s="148" t="s">
        <v>5999</v>
      </c>
      <c r="F23" s="148" t="s">
        <v>6000</v>
      </c>
      <c r="G23" s="173" t="s">
        <v>6202</v>
      </c>
      <c r="I23" s="172" t="s">
        <v>5995</v>
      </c>
      <c r="J23" s="172" t="s">
        <v>5964</v>
      </c>
    </row>
    <row r="24" spans="1:10" x14ac:dyDescent="0.3">
      <c r="I24" s="172"/>
      <c r="J24" s="172"/>
    </row>
    <row r="25" spans="1:10" x14ac:dyDescent="0.3">
      <c r="A25" s="154" t="s">
        <v>5954</v>
      </c>
      <c r="B25" s="154">
        <v>211</v>
      </c>
      <c r="C25" s="154">
        <v>96</v>
      </c>
      <c r="D25" s="154">
        <v>3</v>
      </c>
      <c r="E25" s="154"/>
      <c r="F25" s="154"/>
      <c r="G25" s="154">
        <f>J25-I25</f>
        <v>310</v>
      </c>
      <c r="I25" s="172">
        <v>12</v>
      </c>
      <c r="J25" s="172">
        <v>322</v>
      </c>
    </row>
    <row r="26" spans="1:10" x14ac:dyDescent="0.3">
      <c r="A26" s="154"/>
      <c r="B26" s="155">
        <f>B25/$G$25</f>
        <v>0.6806451612903226</v>
      </c>
      <c r="C26" s="155">
        <f t="shared" ref="C26:F26" si="0">C25/$G$25</f>
        <v>0.30967741935483872</v>
      </c>
      <c r="D26" s="155">
        <f t="shared" si="0"/>
        <v>9.6774193548387101E-3</v>
      </c>
      <c r="E26" s="155">
        <f t="shared" si="0"/>
        <v>0</v>
      </c>
      <c r="F26" s="155">
        <f t="shared" si="0"/>
        <v>0</v>
      </c>
      <c r="G26" s="154"/>
      <c r="I26" s="172"/>
      <c r="J26" s="172"/>
    </row>
    <row r="27" spans="1:10" x14ac:dyDescent="0.3">
      <c r="A27" t="s">
        <v>5955</v>
      </c>
      <c r="B27">
        <v>232</v>
      </c>
      <c r="C27">
        <v>129</v>
      </c>
      <c r="D27">
        <v>6</v>
      </c>
      <c r="F27">
        <v>3</v>
      </c>
      <c r="G27">
        <f>J27-I27</f>
        <v>370</v>
      </c>
      <c r="I27" s="172">
        <v>16</v>
      </c>
      <c r="J27" s="172">
        <v>386</v>
      </c>
    </row>
    <row r="28" spans="1:10" x14ac:dyDescent="0.3">
      <c r="B28" s="127">
        <f>B27/$G$27</f>
        <v>0.62702702702702706</v>
      </c>
      <c r="C28" s="127">
        <f t="shared" ref="C28:F28" si="1">C27/$G$27</f>
        <v>0.34864864864864864</v>
      </c>
      <c r="D28" s="127">
        <f t="shared" si="1"/>
        <v>1.6216216216216217E-2</v>
      </c>
      <c r="E28" s="127">
        <f t="shared" si="1"/>
        <v>0</v>
      </c>
      <c r="F28" s="127">
        <f t="shared" si="1"/>
        <v>8.1081081081081086E-3</v>
      </c>
      <c r="I28" s="172"/>
      <c r="J28" s="172"/>
    </row>
    <row r="29" spans="1:10" x14ac:dyDescent="0.3">
      <c r="A29" s="154" t="s">
        <v>5956</v>
      </c>
      <c r="B29" s="154">
        <v>217</v>
      </c>
      <c r="C29" s="154">
        <v>90</v>
      </c>
      <c r="D29" s="154"/>
      <c r="E29" s="154"/>
      <c r="F29" s="154"/>
      <c r="G29" s="154">
        <f>J29-I29</f>
        <v>307</v>
      </c>
      <c r="I29" s="172">
        <v>15</v>
      </c>
      <c r="J29" s="172">
        <v>322</v>
      </c>
    </row>
    <row r="30" spans="1:10" x14ac:dyDescent="0.3">
      <c r="A30" s="154"/>
      <c r="B30" s="155">
        <f>B29/$G$29</f>
        <v>0.70684039087947881</v>
      </c>
      <c r="C30" s="155">
        <f t="shared" ref="C30:F30" si="2">C29/$G$29</f>
        <v>0.29315960912052119</v>
      </c>
      <c r="D30" s="155">
        <f t="shared" si="2"/>
        <v>0</v>
      </c>
      <c r="E30" s="155">
        <f t="shared" si="2"/>
        <v>0</v>
      </c>
      <c r="F30" s="155">
        <f t="shared" si="2"/>
        <v>0</v>
      </c>
      <c r="G30" s="154"/>
      <c r="I30" s="172"/>
      <c r="J30" s="172"/>
    </row>
    <row r="31" spans="1:10" x14ac:dyDescent="0.3">
      <c r="A31" t="s">
        <v>5957</v>
      </c>
      <c r="B31">
        <v>28</v>
      </c>
      <c r="C31">
        <v>9</v>
      </c>
      <c r="D31">
        <v>1</v>
      </c>
      <c r="G31">
        <f>J31-I31</f>
        <v>38</v>
      </c>
      <c r="I31" s="172"/>
      <c r="J31" s="172">
        <v>38</v>
      </c>
    </row>
    <row r="32" spans="1:10" x14ac:dyDescent="0.3">
      <c r="B32" s="127">
        <f>B31/$G$31</f>
        <v>0.73684210526315785</v>
      </c>
      <c r="C32" s="127">
        <f t="shared" ref="C32:F32" si="3">C31/$G$31</f>
        <v>0.23684210526315788</v>
      </c>
      <c r="D32" s="127">
        <f t="shared" si="3"/>
        <v>2.6315789473684209E-2</v>
      </c>
      <c r="E32" s="127">
        <f t="shared" si="3"/>
        <v>0</v>
      </c>
      <c r="F32" s="127">
        <f t="shared" si="3"/>
        <v>0</v>
      </c>
      <c r="I32" s="172"/>
      <c r="J32" s="172"/>
    </row>
    <row r="33" spans="1:10" x14ac:dyDescent="0.3">
      <c r="A33" s="154" t="s">
        <v>5958</v>
      </c>
      <c r="B33" s="154">
        <v>28</v>
      </c>
      <c r="C33" s="154">
        <v>12</v>
      </c>
      <c r="D33" s="154"/>
      <c r="E33" s="154">
        <v>1</v>
      </c>
      <c r="F33" s="154"/>
      <c r="G33" s="154">
        <f>J33-I33</f>
        <v>41</v>
      </c>
      <c r="I33" s="172">
        <v>13</v>
      </c>
      <c r="J33" s="172">
        <v>54</v>
      </c>
    </row>
    <row r="34" spans="1:10" x14ac:dyDescent="0.3">
      <c r="A34" s="154"/>
      <c r="B34" s="155">
        <f>B33/$G$33</f>
        <v>0.68292682926829273</v>
      </c>
      <c r="C34" s="155">
        <f t="shared" ref="C34:F34" si="4">C33/$G$33</f>
        <v>0.29268292682926828</v>
      </c>
      <c r="D34" s="155">
        <f t="shared" si="4"/>
        <v>0</v>
      </c>
      <c r="E34" s="155">
        <f t="shared" si="4"/>
        <v>2.4390243902439025E-2</v>
      </c>
      <c r="F34" s="155">
        <f t="shared" si="4"/>
        <v>0</v>
      </c>
      <c r="G34" s="154"/>
      <c r="I34" s="172"/>
      <c r="J34" s="172"/>
    </row>
    <row r="35" spans="1:10" x14ac:dyDescent="0.3">
      <c r="A35" s="94" t="s">
        <v>126</v>
      </c>
      <c r="B35" s="94">
        <v>716</v>
      </c>
      <c r="C35" s="94">
        <v>336</v>
      </c>
      <c r="D35" s="94">
        <v>10</v>
      </c>
      <c r="E35" s="94">
        <v>1</v>
      </c>
      <c r="F35" s="94">
        <v>3</v>
      </c>
      <c r="G35" s="94">
        <f>J35-I35</f>
        <v>1066</v>
      </c>
      <c r="I35" s="172">
        <v>56</v>
      </c>
      <c r="J35" s="172">
        <v>1122</v>
      </c>
    </row>
    <row r="36" spans="1:10" x14ac:dyDescent="0.3">
      <c r="A36" s="94"/>
      <c r="B36" s="129">
        <f>B35/$G$35</f>
        <v>0.67166979362101309</v>
      </c>
      <c r="C36" s="129">
        <f t="shared" ref="C36:F36" si="5">C35/$G$35</f>
        <v>0.3151969981238274</v>
      </c>
      <c r="D36" s="129">
        <f t="shared" si="5"/>
        <v>9.3808630393996256E-3</v>
      </c>
      <c r="E36" s="129">
        <f t="shared" si="5"/>
        <v>9.3808630393996248E-4</v>
      </c>
      <c r="F36" s="129">
        <f t="shared" si="5"/>
        <v>2.8142589118198874E-3</v>
      </c>
      <c r="G36" s="94"/>
      <c r="I36" s="128"/>
      <c r="J36" s="128"/>
    </row>
    <row r="38" spans="1:10" x14ac:dyDescent="0.3">
      <c r="A38" t="s">
        <v>5959</v>
      </c>
      <c r="B38">
        <v>13</v>
      </c>
      <c r="G38">
        <f t="shared" ref="G38:G45" si="6">J38-I38</f>
        <v>13</v>
      </c>
      <c r="I38" s="172">
        <v>2</v>
      </c>
      <c r="J38" s="172">
        <v>15</v>
      </c>
    </row>
    <row r="39" spans="1:10" x14ac:dyDescent="0.3">
      <c r="A39" t="s">
        <v>5960</v>
      </c>
      <c r="B39">
        <v>1</v>
      </c>
      <c r="G39">
        <f t="shared" si="6"/>
        <v>1</v>
      </c>
      <c r="I39" s="172">
        <v>4</v>
      </c>
      <c r="J39" s="172">
        <v>5</v>
      </c>
    </row>
    <row r="40" spans="1:10" x14ac:dyDescent="0.3">
      <c r="A40" t="s">
        <v>5961</v>
      </c>
      <c r="B40">
        <v>2</v>
      </c>
      <c r="C40">
        <v>1</v>
      </c>
      <c r="G40">
        <f t="shared" si="6"/>
        <v>3</v>
      </c>
      <c r="I40" s="172">
        <v>6</v>
      </c>
      <c r="J40" s="172">
        <v>9</v>
      </c>
    </row>
    <row r="41" spans="1:10" x14ac:dyDescent="0.3">
      <c r="A41" t="s">
        <v>5962</v>
      </c>
      <c r="B41">
        <v>2</v>
      </c>
      <c r="G41">
        <f t="shared" si="6"/>
        <v>2</v>
      </c>
      <c r="I41" s="172">
        <v>1</v>
      </c>
      <c r="J41" s="172">
        <v>3</v>
      </c>
    </row>
    <row r="42" spans="1:10" x14ac:dyDescent="0.3">
      <c r="A42" t="s">
        <v>5968</v>
      </c>
      <c r="B42">
        <v>4</v>
      </c>
      <c r="C42">
        <v>4</v>
      </c>
      <c r="G42">
        <f t="shared" si="6"/>
        <v>8</v>
      </c>
      <c r="I42" s="172">
        <v>4</v>
      </c>
      <c r="J42" s="172">
        <v>12</v>
      </c>
    </row>
    <row r="43" spans="1:10" x14ac:dyDescent="0.3">
      <c r="A43" t="s">
        <v>5969</v>
      </c>
      <c r="B43">
        <v>1</v>
      </c>
      <c r="G43">
        <f t="shared" si="6"/>
        <v>1</v>
      </c>
      <c r="I43" s="172">
        <v>2</v>
      </c>
      <c r="J43" s="172">
        <v>3</v>
      </c>
    </row>
    <row r="44" spans="1:10" x14ac:dyDescent="0.3">
      <c r="A44" t="s">
        <v>5970</v>
      </c>
      <c r="B44">
        <v>2</v>
      </c>
      <c r="G44">
        <f t="shared" si="6"/>
        <v>2</v>
      </c>
      <c r="I44" s="172">
        <v>6</v>
      </c>
      <c r="J44" s="172">
        <v>8</v>
      </c>
    </row>
    <row r="45" spans="1:10" x14ac:dyDescent="0.3">
      <c r="A45" s="94" t="s">
        <v>106</v>
      </c>
      <c r="B45" s="94">
        <v>25</v>
      </c>
      <c r="C45" s="94">
        <v>5</v>
      </c>
      <c r="D45" s="94"/>
      <c r="E45" s="94"/>
      <c r="F45" s="94"/>
      <c r="G45" s="94">
        <f t="shared" si="6"/>
        <v>30</v>
      </c>
      <c r="I45" s="172">
        <v>25</v>
      </c>
      <c r="J45" s="172">
        <v>55</v>
      </c>
    </row>
    <row r="46" spans="1:10" x14ac:dyDescent="0.3">
      <c r="A46" s="94"/>
      <c r="B46" s="129">
        <f>B45/$G$45</f>
        <v>0.83333333333333337</v>
      </c>
      <c r="C46" s="129">
        <f t="shared" ref="C46:F46" si="7">C45/$G$45</f>
        <v>0.16666666666666666</v>
      </c>
      <c r="D46" s="129">
        <f t="shared" si="7"/>
        <v>0</v>
      </c>
      <c r="E46" s="129">
        <f t="shared" si="7"/>
        <v>0</v>
      </c>
      <c r="F46" s="129">
        <f t="shared" si="7"/>
        <v>0</v>
      </c>
      <c r="G46" s="94"/>
      <c r="I46" s="128"/>
      <c r="J46" s="128"/>
    </row>
    <row r="47" spans="1:10" x14ac:dyDescent="0.3">
      <c r="I47" s="128"/>
      <c r="J47" s="128"/>
    </row>
    <row r="48" spans="1:10" x14ac:dyDescent="0.3">
      <c r="A48" s="172" t="s">
        <v>5964</v>
      </c>
      <c r="B48" s="172">
        <v>741</v>
      </c>
      <c r="C48" s="172">
        <v>341</v>
      </c>
      <c r="D48" s="172">
        <v>10</v>
      </c>
      <c r="E48" s="172">
        <v>1</v>
      </c>
      <c r="F48" s="172">
        <v>3</v>
      </c>
      <c r="G48" s="172">
        <f>J48-I48</f>
        <v>1096</v>
      </c>
      <c r="H48" s="172"/>
      <c r="I48" s="172">
        <v>81</v>
      </c>
      <c r="J48" s="172">
        <v>1177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5F952-2E2E-4CAD-9CCD-4964E53DC0CC}">
  <dimension ref="A3:K57"/>
  <sheetViews>
    <sheetView topLeftCell="A51" workbookViewId="0">
      <selection activeCell="A52" sqref="A52"/>
    </sheetView>
  </sheetViews>
  <sheetFormatPr defaultRowHeight="14.4" x14ac:dyDescent="0.3"/>
  <cols>
    <col min="1" max="1" width="60.6640625" customWidth="1"/>
    <col min="2" max="11" width="10.6640625" customWidth="1"/>
  </cols>
  <sheetData>
    <row r="3" spans="1:9" x14ac:dyDescent="0.3">
      <c r="A3" s="124" t="s">
        <v>6015</v>
      </c>
      <c r="B3" s="124" t="s">
        <v>5963</v>
      </c>
    </row>
    <row r="4" spans="1:9" x14ac:dyDescent="0.3">
      <c r="A4" s="124" t="s">
        <v>5966</v>
      </c>
      <c r="B4" t="s">
        <v>5947</v>
      </c>
      <c r="C4" t="s">
        <v>5948</v>
      </c>
      <c r="D4" t="s">
        <v>5949</v>
      </c>
      <c r="E4" t="s">
        <v>5950</v>
      </c>
      <c r="F4" t="s">
        <v>5951</v>
      </c>
      <c r="G4" t="s">
        <v>5952</v>
      </c>
      <c r="H4" t="s">
        <v>5953</v>
      </c>
      <c r="I4" t="s">
        <v>5964</v>
      </c>
    </row>
    <row r="5" spans="1:9" x14ac:dyDescent="0.3">
      <c r="A5" s="125" t="s">
        <v>126</v>
      </c>
      <c r="B5">
        <v>477</v>
      </c>
      <c r="C5">
        <v>425</v>
      </c>
      <c r="D5">
        <v>72</v>
      </c>
      <c r="E5">
        <v>80</v>
      </c>
      <c r="F5">
        <v>46</v>
      </c>
      <c r="G5">
        <v>8</v>
      </c>
      <c r="H5">
        <v>14</v>
      </c>
      <c r="I5">
        <v>1122</v>
      </c>
    </row>
    <row r="6" spans="1:9" x14ac:dyDescent="0.3">
      <c r="A6" s="126" t="s">
        <v>5954</v>
      </c>
      <c r="B6">
        <v>114</v>
      </c>
      <c r="C6">
        <v>127</v>
      </c>
      <c r="D6">
        <v>26</v>
      </c>
      <c r="E6">
        <v>31</v>
      </c>
      <c r="F6">
        <v>19</v>
      </c>
      <c r="G6">
        <v>3</v>
      </c>
      <c r="H6">
        <v>2</v>
      </c>
      <c r="I6">
        <v>322</v>
      </c>
    </row>
    <row r="7" spans="1:9" x14ac:dyDescent="0.3">
      <c r="A7" s="126" t="s">
        <v>5955</v>
      </c>
      <c r="B7">
        <v>137</v>
      </c>
      <c r="C7">
        <v>167</v>
      </c>
      <c r="D7">
        <v>24</v>
      </c>
      <c r="E7">
        <v>31</v>
      </c>
      <c r="F7">
        <v>20</v>
      </c>
      <c r="G7">
        <v>4</v>
      </c>
      <c r="H7">
        <v>3</v>
      </c>
      <c r="I7">
        <v>386</v>
      </c>
    </row>
    <row r="8" spans="1:9" x14ac:dyDescent="0.3">
      <c r="A8" s="126" t="s">
        <v>5956</v>
      </c>
      <c r="B8">
        <v>186</v>
      </c>
      <c r="C8">
        <v>98</v>
      </c>
      <c r="D8">
        <v>14</v>
      </c>
      <c r="E8">
        <v>14</v>
      </c>
      <c r="F8">
        <v>3</v>
      </c>
      <c r="G8">
        <v>1</v>
      </c>
      <c r="H8">
        <v>6</v>
      </c>
      <c r="I8">
        <v>322</v>
      </c>
    </row>
    <row r="9" spans="1:9" x14ac:dyDescent="0.3">
      <c r="A9" s="126" t="s">
        <v>5957</v>
      </c>
      <c r="B9">
        <v>18</v>
      </c>
      <c r="C9">
        <v>17</v>
      </c>
      <c r="D9">
        <v>2</v>
      </c>
      <c r="E9">
        <v>1</v>
      </c>
      <c r="I9">
        <v>38</v>
      </c>
    </row>
    <row r="10" spans="1:9" x14ac:dyDescent="0.3">
      <c r="A10" s="126" t="s">
        <v>5958</v>
      </c>
      <c r="B10">
        <v>22</v>
      </c>
      <c r="C10">
        <v>16</v>
      </c>
      <c r="D10">
        <v>6</v>
      </c>
      <c r="E10">
        <v>3</v>
      </c>
      <c r="F10">
        <v>4</v>
      </c>
      <c r="H10">
        <v>3</v>
      </c>
      <c r="I10">
        <v>54</v>
      </c>
    </row>
    <row r="11" spans="1:9" x14ac:dyDescent="0.3">
      <c r="A11" s="125" t="s">
        <v>106</v>
      </c>
      <c r="B11">
        <v>30</v>
      </c>
      <c r="C11">
        <v>7</v>
      </c>
      <c r="D11">
        <v>2</v>
      </c>
      <c r="E11">
        <v>1</v>
      </c>
      <c r="H11">
        <v>15</v>
      </c>
      <c r="I11">
        <v>55</v>
      </c>
    </row>
    <row r="12" spans="1:9" x14ac:dyDescent="0.3">
      <c r="A12" s="126" t="s">
        <v>5959</v>
      </c>
      <c r="B12">
        <v>14</v>
      </c>
      <c r="H12">
        <v>1</v>
      </c>
      <c r="I12">
        <v>15</v>
      </c>
    </row>
    <row r="13" spans="1:9" x14ac:dyDescent="0.3">
      <c r="A13" s="126" t="s">
        <v>5960</v>
      </c>
      <c r="D13">
        <v>1</v>
      </c>
      <c r="H13">
        <v>4</v>
      </c>
      <c r="I13">
        <v>5</v>
      </c>
    </row>
    <row r="14" spans="1:9" x14ac:dyDescent="0.3">
      <c r="A14" s="126" t="s">
        <v>5961</v>
      </c>
      <c r="B14">
        <v>8</v>
      </c>
      <c r="H14">
        <v>1</v>
      </c>
      <c r="I14">
        <v>9</v>
      </c>
    </row>
    <row r="15" spans="1:9" x14ac:dyDescent="0.3">
      <c r="A15" s="126" t="s">
        <v>5962</v>
      </c>
      <c r="B15">
        <v>1</v>
      </c>
      <c r="C15">
        <v>1</v>
      </c>
      <c r="H15">
        <v>1</v>
      </c>
      <c r="I15">
        <v>3</v>
      </c>
    </row>
    <row r="16" spans="1:9" x14ac:dyDescent="0.3">
      <c r="A16" s="126" t="s">
        <v>5968</v>
      </c>
      <c r="B16">
        <v>3</v>
      </c>
      <c r="C16">
        <v>2</v>
      </c>
      <c r="E16">
        <v>1</v>
      </c>
      <c r="H16">
        <v>6</v>
      </c>
      <c r="I16">
        <v>12</v>
      </c>
    </row>
    <row r="17" spans="1:11" x14ac:dyDescent="0.3">
      <c r="A17" s="126" t="s">
        <v>5969</v>
      </c>
      <c r="B17">
        <v>1</v>
      </c>
      <c r="C17">
        <v>1</v>
      </c>
      <c r="D17">
        <v>1</v>
      </c>
      <c r="I17">
        <v>3</v>
      </c>
    </row>
    <row r="18" spans="1:11" x14ac:dyDescent="0.3">
      <c r="A18" s="126" t="s">
        <v>5970</v>
      </c>
      <c r="B18">
        <v>3</v>
      </c>
      <c r="C18">
        <v>3</v>
      </c>
      <c r="H18">
        <v>2</v>
      </c>
      <c r="I18">
        <v>8</v>
      </c>
    </row>
    <row r="19" spans="1:11" x14ac:dyDescent="0.3">
      <c r="A19" s="125" t="s">
        <v>5964</v>
      </c>
      <c r="B19">
        <v>507</v>
      </c>
      <c r="C19">
        <v>432</v>
      </c>
      <c r="D19">
        <v>74</v>
      </c>
      <c r="E19">
        <v>81</v>
      </c>
      <c r="F19">
        <v>46</v>
      </c>
      <c r="G19">
        <v>8</v>
      </c>
      <c r="H19">
        <v>29</v>
      </c>
      <c r="I19">
        <v>1177</v>
      </c>
    </row>
    <row r="23" spans="1:11" ht="57.6" x14ac:dyDescent="0.3">
      <c r="A23" s="157" t="s">
        <v>6015</v>
      </c>
      <c r="B23" t="s">
        <v>5963</v>
      </c>
    </row>
    <row r="24" spans="1:11" ht="28.8" x14ac:dyDescent="0.3">
      <c r="A24" t="s">
        <v>5966</v>
      </c>
      <c r="B24" s="148" t="s">
        <v>5947</v>
      </c>
      <c r="C24" s="148" t="s">
        <v>5948</v>
      </c>
      <c r="D24" s="148" t="s">
        <v>5949</v>
      </c>
      <c r="E24" s="148" t="s">
        <v>5950</v>
      </c>
      <c r="F24" s="148" t="s">
        <v>5951</v>
      </c>
      <c r="G24" s="148" t="s">
        <v>5952</v>
      </c>
      <c r="H24" s="173" t="s">
        <v>6202</v>
      </c>
      <c r="J24" s="172" t="s">
        <v>5953</v>
      </c>
      <c r="K24" s="172" t="s">
        <v>5964</v>
      </c>
    </row>
    <row r="25" spans="1:11" x14ac:dyDescent="0.3">
      <c r="J25" s="172"/>
      <c r="K25" s="172"/>
    </row>
    <row r="26" spans="1:11" x14ac:dyDescent="0.3">
      <c r="A26" s="154" t="s">
        <v>5954</v>
      </c>
      <c r="B26" s="154">
        <v>114</v>
      </c>
      <c r="C26" s="154">
        <v>127</v>
      </c>
      <c r="D26" s="154">
        <v>26</v>
      </c>
      <c r="E26" s="154">
        <v>31</v>
      </c>
      <c r="F26" s="154">
        <v>19</v>
      </c>
      <c r="G26" s="154">
        <v>3</v>
      </c>
      <c r="H26" s="154">
        <f>K26-J26</f>
        <v>320</v>
      </c>
      <c r="J26" s="172">
        <v>2</v>
      </c>
      <c r="K26" s="172">
        <v>322</v>
      </c>
    </row>
    <row r="27" spans="1:11" x14ac:dyDescent="0.3">
      <c r="A27" s="154"/>
      <c r="B27" s="155">
        <f>B26/$H$26</f>
        <v>0.35625000000000001</v>
      </c>
      <c r="C27" s="155">
        <f t="shared" ref="C27:G27" si="0">C26/$H$26</f>
        <v>0.39687499999999998</v>
      </c>
      <c r="D27" s="155">
        <f t="shared" si="0"/>
        <v>8.1250000000000003E-2</v>
      </c>
      <c r="E27" s="155">
        <f t="shared" si="0"/>
        <v>9.6875000000000003E-2</v>
      </c>
      <c r="F27" s="155">
        <f t="shared" si="0"/>
        <v>5.9374999999999997E-2</v>
      </c>
      <c r="G27" s="155">
        <f t="shared" si="0"/>
        <v>9.3749999999999997E-3</v>
      </c>
      <c r="H27" s="154"/>
      <c r="J27" s="172"/>
      <c r="K27" s="172"/>
    </row>
    <row r="28" spans="1:11" x14ac:dyDescent="0.3">
      <c r="A28" t="s">
        <v>5955</v>
      </c>
      <c r="B28">
        <v>137</v>
      </c>
      <c r="C28">
        <v>167</v>
      </c>
      <c r="D28">
        <v>24</v>
      </c>
      <c r="E28">
        <v>31</v>
      </c>
      <c r="F28">
        <v>20</v>
      </c>
      <c r="G28">
        <v>4</v>
      </c>
      <c r="H28">
        <f>K28-J28</f>
        <v>383</v>
      </c>
      <c r="J28" s="172">
        <v>3</v>
      </c>
      <c r="K28" s="172">
        <v>386</v>
      </c>
    </row>
    <row r="29" spans="1:11" x14ac:dyDescent="0.3">
      <c r="B29" s="127">
        <f>B28/$H$28</f>
        <v>0.35770234986945171</v>
      </c>
      <c r="C29" s="127">
        <f t="shared" ref="C29:G29" si="1">C28/$H$28</f>
        <v>0.43603133159268931</v>
      </c>
      <c r="D29" s="127">
        <f t="shared" si="1"/>
        <v>6.2663185378590072E-2</v>
      </c>
      <c r="E29" s="127">
        <f t="shared" si="1"/>
        <v>8.0939947780678853E-2</v>
      </c>
      <c r="F29" s="127">
        <f t="shared" si="1"/>
        <v>5.2219321148825062E-2</v>
      </c>
      <c r="G29" s="127">
        <f t="shared" si="1"/>
        <v>1.0443864229765013E-2</v>
      </c>
      <c r="J29" s="172"/>
      <c r="K29" s="172"/>
    </row>
    <row r="30" spans="1:11" x14ac:dyDescent="0.3">
      <c r="A30" s="154" t="s">
        <v>5956</v>
      </c>
      <c r="B30" s="154">
        <v>186</v>
      </c>
      <c r="C30" s="154">
        <v>98</v>
      </c>
      <c r="D30" s="154">
        <v>14</v>
      </c>
      <c r="E30" s="154">
        <v>14</v>
      </c>
      <c r="F30" s="154">
        <v>3</v>
      </c>
      <c r="G30" s="154">
        <v>1</v>
      </c>
      <c r="H30" s="154">
        <f>K30-J30</f>
        <v>316</v>
      </c>
      <c r="J30" s="172">
        <v>6</v>
      </c>
      <c r="K30" s="172">
        <v>322</v>
      </c>
    </row>
    <row r="31" spans="1:11" x14ac:dyDescent="0.3">
      <c r="A31" s="154"/>
      <c r="B31" s="155">
        <f>B30/$H$30</f>
        <v>0.58860759493670889</v>
      </c>
      <c r="C31" s="155">
        <f t="shared" ref="C31:G31" si="2">C30/$H$30</f>
        <v>0.310126582278481</v>
      </c>
      <c r="D31" s="155">
        <f t="shared" si="2"/>
        <v>4.4303797468354431E-2</v>
      </c>
      <c r="E31" s="155">
        <f t="shared" si="2"/>
        <v>4.4303797468354431E-2</v>
      </c>
      <c r="F31" s="155">
        <f t="shared" si="2"/>
        <v>9.4936708860759497E-3</v>
      </c>
      <c r="G31" s="155">
        <f t="shared" si="2"/>
        <v>3.1645569620253164E-3</v>
      </c>
      <c r="H31" s="154"/>
      <c r="J31" s="172"/>
      <c r="K31" s="172"/>
    </row>
    <row r="32" spans="1:11" x14ac:dyDescent="0.3">
      <c r="A32" t="s">
        <v>5957</v>
      </c>
      <c r="B32">
        <v>18</v>
      </c>
      <c r="C32">
        <v>17</v>
      </c>
      <c r="D32">
        <v>2</v>
      </c>
      <c r="E32">
        <v>1</v>
      </c>
      <c r="H32">
        <f>K32-J32</f>
        <v>38</v>
      </c>
      <c r="J32" s="172"/>
      <c r="K32" s="172">
        <v>38</v>
      </c>
    </row>
    <row r="33" spans="1:11" x14ac:dyDescent="0.3">
      <c r="B33" s="127">
        <f>B32/$H$32</f>
        <v>0.47368421052631576</v>
      </c>
      <c r="C33" s="127">
        <f t="shared" ref="C33:G33" si="3">C32/$H$32</f>
        <v>0.44736842105263158</v>
      </c>
      <c r="D33" s="127">
        <f t="shared" si="3"/>
        <v>5.2631578947368418E-2</v>
      </c>
      <c r="E33" s="127">
        <f t="shared" si="3"/>
        <v>2.6315789473684209E-2</v>
      </c>
      <c r="F33" s="127">
        <f t="shared" si="3"/>
        <v>0</v>
      </c>
      <c r="G33" s="127">
        <f t="shared" si="3"/>
        <v>0</v>
      </c>
      <c r="J33" s="172"/>
      <c r="K33" s="172"/>
    </row>
    <row r="34" spans="1:11" x14ac:dyDescent="0.3">
      <c r="A34" s="154" t="s">
        <v>5958</v>
      </c>
      <c r="B34" s="154">
        <v>22</v>
      </c>
      <c r="C34" s="154">
        <v>16</v>
      </c>
      <c r="D34" s="154">
        <v>6</v>
      </c>
      <c r="E34" s="154">
        <v>3</v>
      </c>
      <c r="F34" s="154">
        <v>4</v>
      </c>
      <c r="G34" s="154"/>
      <c r="H34" s="154">
        <f>K34-J34</f>
        <v>51</v>
      </c>
      <c r="J34" s="172">
        <v>3</v>
      </c>
      <c r="K34" s="172">
        <v>54</v>
      </c>
    </row>
    <row r="35" spans="1:11" x14ac:dyDescent="0.3">
      <c r="A35" s="154"/>
      <c r="B35" s="155">
        <f>B34/$H$34</f>
        <v>0.43137254901960786</v>
      </c>
      <c r="C35" s="155">
        <f t="shared" ref="C35:G35" si="4">C34/$H$34</f>
        <v>0.31372549019607843</v>
      </c>
      <c r="D35" s="155">
        <f t="shared" si="4"/>
        <v>0.11764705882352941</v>
      </c>
      <c r="E35" s="155">
        <f t="shared" si="4"/>
        <v>5.8823529411764705E-2</v>
      </c>
      <c r="F35" s="155">
        <f t="shared" si="4"/>
        <v>7.8431372549019607E-2</v>
      </c>
      <c r="G35" s="155">
        <f t="shared" si="4"/>
        <v>0</v>
      </c>
      <c r="H35" s="154"/>
      <c r="J35" s="172"/>
      <c r="K35" s="172"/>
    </row>
    <row r="36" spans="1:11" x14ac:dyDescent="0.3">
      <c r="A36" s="94" t="s">
        <v>126</v>
      </c>
      <c r="B36" s="94">
        <v>477</v>
      </c>
      <c r="C36" s="94">
        <v>425</v>
      </c>
      <c r="D36" s="94">
        <v>72</v>
      </c>
      <c r="E36" s="94">
        <v>80</v>
      </c>
      <c r="F36" s="94">
        <v>46</v>
      </c>
      <c r="G36" s="94">
        <v>8</v>
      </c>
      <c r="H36" s="94">
        <f>K36-J36</f>
        <v>1108</v>
      </c>
      <c r="J36" s="172">
        <v>14</v>
      </c>
      <c r="K36" s="172">
        <v>1122</v>
      </c>
    </row>
    <row r="37" spans="1:11" x14ac:dyDescent="0.3">
      <c r="A37" s="94"/>
      <c r="B37" s="129">
        <f>B36/$H$36</f>
        <v>0.43050541516245489</v>
      </c>
      <c r="C37" s="129">
        <f t="shared" ref="C37:G37" si="5">C36/$H$36</f>
        <v>0.38357400722021662</v>
      </c>
      <c r="D37" s="129">
        <f t="shared" si="5"/>
        <v>6.4981949458483748E-2</v>
      </c>
      <c r="E37" s="129">
        <f t="shared" si="5"/>
        <v>7.2202166064981949E-2</v>
      </c>
      <c r="F37" s="129">
        <f t="shared" si="5"/>
        <v>4.1516245487364621E-2</v>
      </c>
      <c r="G37" s="129">
        <f t="shared" si="5"/>
        <v>7.2202166064981952E-3</v>
      </c>
      <c r="H37" s="94"/>
      <c r="J37" s="128"/>
      <c r="K37" s="128"/>
    </row>
    <row r="39" spans="1:11" x14ac:dyDescent="0.3">
      <c r="A39" t="s">
        <v>5959</v>
      </c>
      <c r="B39">
        <v>14</v>
      </c>
      <c r="H39">
        <f t="shared" ref="H39:H46" si="6">K39-J39</f>
        <v>14</v>
      </c>
      <c r="J39" s="172">
        <v>1</v>
      </c>
      <c r="K39" s="172">
        <v>15</v>
      </c>
    </row>
    <row r="40" spans="1:11" x14ac:dyDescent="0.3">
      <c r="A40" t="s">
        <v>5960</v>
      </c>
      <c r="D40">
        <v>1</v>
      </c>
      <c r="H40">
        <f t="shared" si="6"/>
        <v>1</v>
      </c>
      <c r="J40" s="172">
        <v>4</v>
      </c>
      <c r="K40" s="172">
        <v>5</v>
      </c>
    </row>
    <row r="41" spans="1:11" x14ac:dyDescent="0.3">
      <c r="A41" t="s">
        <v>5961</v>
      </c>
      <c r="B41">
        <v>8</v>
      </c>
      <c r="H41">
        <f t="shared" si="6"/>
        <v>8</v>
      </c>
      <c r="J41" s="172">
        <v>1</v>
      </c>
      <c r="K41" s="172">
        <v>9</v>
      </c>
    </row>
    <row r="42" spans="1:11" x14ac:dyDescent="0.3">
      <c r="A42" t="s">
        <v>5962</v>
      </c>
      <c r="B42">
        <v>1</v>
      </c>
      <c r="C42">
        <v>1</v>
      </c>
      <c r="H42">
        <f t="shared" si="6"/>
        <v>2</v>
      </c>
      <c r="J42" s="172">
        <v>1</v>
      </c>
      <c r="K42" s="172">
        <v>3</v>
      </c>
    </row>
    <row r="43" spans="1:11" x14ac:dyDescent="0.3">
      <c r="A43" t="s">
        <v>5968</v>
      </c>
      <c r="B43">
        <v>3</v>
      </c>
      <c r="C43">
        <v>2</v>
      </c>
      <c r="E43">
        <v>1</v>
      </c>
      <c r="H43">
        <f t="shared" si="6"/>
        <v>6</v>
      </c>
      <c r="J43" s="172">
        <v>6</v>
      </c>
      <c r="K43" s="172">
        <v>12</v>
      </c>
    </row>
    <row r="44" spans="1:11" x14ac:dyDescent="0.3">
      <c r="A44" t="s">
        <v>5969</v>
      </c>
      <c r="B44">
        <v>1</v>
      </c>
      <c r="C44">
        <v>1</v>
      </c>
      <c r="D44">
        <v>1</v>
      </c>
      <c r="H44">
        <f t="shared" si="6"/>
        <v>3</v>
      </c>
      <c r="J44" s="172"/>
      <c r="K44" s="172">
        <v>3</v>
      </c>
    </row>
    <row r="45" spans="1:11" x14ac:dyDescent="0.3">
      <c r="A45" t="s">
        <v>5970</v>
      </c>
      <c r="B45">
        <v>3</v>
      </c>
      <c r="C45">
        <v>3</v>
      </c>
      <c r="H45">
        <f t="shared" si="6"/>
        <v>6</v>
      </c>
      <c r="J45" s="172">
        <v>2</v>
      </c>
      <c r="K45" s="172">
        <v>8</v>
      </c>
    </row>
    <row r="46" spans="1:11" x14ac:dyDescent="0.3">
      <c r="A46" s="94" t="s">
        <v>106</v>
      </c>
      <c r="B46" s="94">
        <v>30</v>
      </c>
      <c r="C46" s="94">
        <v>7</v>
      </c>
      <c r="D46" s="94">
        <v>2</v>
      </c>
      <c r="E46" s="94">
        <v>1</v>
      </c>
      <c r="F46" s="94"/>
      <c r="G46" s="94"/>
      <c r="H46" s="94">
        <f t="shared" si="6"/>
        <v>40</v>
      </c>
      <c r="J46" s="172">
        <v>15</v>
      </c>
      <c r="K46" s="172">
        <v>55</v>
      </c>
    </row>
    <row r="47" spans="1:11" x14ac:dyDescent="0.3">
      <c r="A47" s="94"/>
      <c r="B47" s="129">
        <f>B46/$H$46</f>
        <v>0.75</v>
      </c>
      <c r="C47" s="129">
        <f t="shared" ref="C47:G47" si="7">C46/$H$46</f>
        <v>0.17499999999999999</v>
      </c>
      <c r="D47" s="129">
        <f t="shared" si="7"/>
        <v>0.05</v>
      </c>
      <c r="E47" s="129">
        <f t="shared" si="7"/>
        <v>2.5000000000000001E-2</v>
      </c>
      <c r="F47" s="129">
        <f t="shared" si="7"/>
        <v>0</v>
      </c>
      <c r="G47" s="129">
        <f t="shared" si="7"/>
        <v>0</v>
      </c>
      <c r="H47" s="94"/>
      <c r="J47" s="172"/>
      <c r="K47" s="172"/>
    </row>
    <row r="48" spans="1:11" x14ac:dyDescent="0.3">
      <c r="A48" s="94"/>
      <c r="B48" s="129"/>
      <c r="C48" s="129"/>
      <c r="D48" s="129"/>
      <c r="E48" s="129"/>
      <c r="F48" s="129"/>
      <c r="G48" s="129"/>
      <c r="H48" s="94"/>
      <c r="J48" s="172"/>
      <c r="K48" s="172"/>
    </row>
    <row r="49" spans="1:11" s="128" customFormat="1" x14ac:dyDescent="0.3">
      <c r="A49" s="172" t="s">
        <v>5964</v>
      </c>
      <c r="B49" s="172">
        <v>507</v>
      </c>
      <c r="C49" s="172">
        <v>432</v>
      </c>
      <c r="D49" s="172">
        <v>74</v>
      </c>
      <c r="E49" s="172">
        <v>81</v>
      </c>
      <c r="F49" s="172">
        <v>46</v>
      </c>
      <c r="G49" s="172">
        <v>8</v>
      </c>
      <c r="H49" s="172">
        <f>K49-J49</f>
        <v>1148</v>
      </c>
      <c r="J49" s="172">
        <v>29</v>
      </c>
      <c r="K49" s="172">
        <v>1177</v>
      </c>
    </row>
    <row r="52" spans="1:11" ht="28.8" x14ac:dyDescent="0.3">
      <c r="A52" s="94" t="s">
        <v>6201</v>
      </c>
      <c r="B52" s="173" t="s">
        <v>6090</v>
      </c>
      <c r="C52" s="173" t="s">
        <v>6091</v>
      </c>
      <c r="D52" s="173" t="s">
        <v>6092</v>
      </c>
      <c r="E52" s="173" t="s">
        <v>6093</v>
      </c>
      <c r="F52" s="173" t="s">
        <v>6094</v>
      </c>
      <c r="G52" s="173" t="s">
        <v>134</v>
      </c>
    </row>
    <row r="53" spans="1:11" x14ac:dyDescent="0.3">
      <c r="A53" s="111" t="s">
        <v>127</v>
      </c>
      <c r="B53">
        <v>114</v>
      </c>
      <c r="C53">
        <v>127</v>
      </c>
      <c r="D53">
        <v>26</v>
      </c>
      <c r="E53">
        <v>31</v>
      </c>
      <c r="F53">
        <v>19</v>
      </c>
      <c r="G53">
        <v>3</v>
      </c>
    </row>
    <row r="54" spans="1:11" x14ac:dyDescent="0.3">
      <c r="A54" s="111" t="s">
        <v>1741</v>
      </c>
      <c r="B54">
        <v>137</v>
      </c>
      <c r="C54">
        <v>167</v>
      </c>
      <c r="D54">
        <v>24</v>
      </c>
      <c r="E54">
        <v>31</v>
      </c>
      <c r="F54">
        <v>20</v>
      </c>
      <c r="G54">
        <v>4</v>
      </c>
    </row>
    <row r="55" spans="1:11" x14ac:dyDescent="0.3">
      <c r="A55" s="111" t="s">
        <v>3439</v>
      </c>
      <c r="B55">
        <v>186</v>
      </c>
      <c r="C55">
        <v>98</v>
      </c>
      <c r="D55">
        <v>14</v>
      </c>
      <c r="E55">
        <v>14</v>
      </c>
      <c r="F55">
        <v>3</v>
      </c>
      <c r="G55">
        <v>1</v>
      </c>
    </row>
    <row r="56" spans="1:11" x14ac:dyDescent="0.3">
      <c r="A56" s="111" t="s">
        <v>4981</v>
      </c>
      <c r="B56">
        <v>18</v>
      </c>
      <c r="C56">
        <v>17</v>
      </c>
      <c r="D56">
        <v>2</v>
      </c>
      <c r="E56">
        <v>1</v>
      </c>
    </row>
    <row r="57" spans="1:11" x14ac:dyDescent="0.3">
      <c r="A57" s="111" t="s">
        <v>5058</v>
      </c>
      <c r="B57">
        <v>22</v>
      </c>
      <c r="C57">
        <v>16</v>
      </c>
      <c r="D57">
        <v>6</v>
      </c>
      <c r="E57">
        <v>3</v>
      </c>
      <c r="F57">
        <v>4</v>
      </c>
    </row>
  </sheetData>
  <pageMargins left="0.7" right="0.7" top="0.75" bottom="0.75" header="0.3" footer="0.3"/>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CC238-F796-4FBD-97EE-E23E85FA1565}">
  <dimension ref="A3:J48"/>
  <sheetViews>
    <sheetView topLeftCell="A21" workbookViewId="0">
      <selection activeCell="A22" sqref="A22"/>
    </sheetView>
  </sheetViews>
  <sheetFormatPr defaultRowHeight="14.4" x14ac:dyDescent="0.3"/>
  <cols>
    <col min="1" max="1" width="60.6640625" customWidth="1"/>
    <col min="2" max="10" width="10.6640625" customWidth="1"/>
  </cols>
  <sheetData>
    <row r="3" spans="1:8" x14ac:dyDescent="0.3">
      <c r="A3" s="124" t="s">
        <v>6050</v>
      </c>
      <c r="B3" s="124" t="s">
        <v>5963</v>
      </c>
    </row>
    <row r="4" spans="1:8" x14ac:dyDescent="0.3">
      <c r="A4" s="124" t="s">
        <v>5966</v>
      </c>
      <c r="B4" t="s">
        <v>5996</v>
      </c>
      <c r="C4" t="s">
        <v>5997</v>
      </c>
      <c r="D4" t="s">
        <v>5998</v>
      </c>
      <c r="E4" t="s">
        <v>5999</v>
      </c>
      <c r="F4" t="s">
        <v>6000</v>
      </c>
      <c r="G4" t="s">
        <v>5995</v>
      </c>
      <c r="H4" t="s">
        <v>5964</v>
      </c>
    </row>
    <row r="5" spans="1:8" x14ac:dyDescent="0.3">
      <c r="A5" s="125" t="s">
        <v>126</v>
      </c>
      <c r="B5">
        <v>442</v>
      </c>
      <c r="C5">
        <v>536</v>
      </c>
      <c r="D5">
        <v>57</v>
      </c>
      <c r="E5">
        <v>4</v>
      </c>
      <c r="F5">
        <v>29</v>
      </c>
      <c r="G5">
        <v>54</v>
      </c>
      <c r="H5">
        <v>1122</v>
      </c>
    </row>
    <row r="6" spans="1:8" x14ac:dyDescent="0.3">
      <c r="A6" s="126" t="s">
        <v>5954</v>
      </c>
      <c r="B6">
        <v>161</v>
      </c>
      <c r="C6">
        <v>132</v>
      </c>
      <c r="D6">
        <v>8</v>
      </c>
      <c r="E6">
        <v>2</v>
      </c>
      <c r="F6">
        <v>4</v>
      </c>
      <c r="G6">
        <v>15</v>
      </c>
      <c r="H6">
        <v>322</v>
      </c>
    </row>
    <row r="7" spans="1:8" x14ac:dyDescent="0.3">
      <c r="A7" s="126" t="s">
        <v>5955</v>
      </c>
      <c r="B7">
        <v>133</v>
      </c>
      <c r="C7">
        <v>202</v>
      </c>
      <c r="D7">
        <v>26</v>
      </c>
      <c r="F7">
        <v>10</v>
      </c>
      <c r="G7">
        <v>15</v>
      </c>
      <c r="H7">
        <v>386</v>
      </c>
    </row>
    <row r="8" spans="1:8" x14ac:dyDescent="0.3">
      <c r="A8" s="126" t="s">
        <v>5956</v>
      </c>
      <c r="B8">
        <v>107</v>
      </c>
      <c r="C8">
        <v>167</v>
      </c>
      <c r="D8">
        <v>19</v>
      </c>
      <c r="F8">
        <v>13</v>
      </c>
      <c r="G8">
        <v>16</v>
      </c>
      <c r="H8">
        <v>322</v>
      </c>
    </row>
    <row r="9" spans="1:8" x14ac:dyDescent="0.3">
      <c r="A9" s="126" t="s">
        <v>5957</v>
      </c>
      <c r="B9">
        <v>18</v>
      </c>
      <c r="C9">
        <v>18</v>
      </c>
      <c r="D9">
        <v>1</v>
      </c>
      <c r="F9">
        <v>1</v>
      </c>
      <c r="H9">
        <v>38</v>
      </c>
    </row>
    <row r="10" spans="1:8" x14ac:dyDescent="0.3">
      <c r="A10" s="126" t="s">
        <v>5958</v>
      </c>
      <c r="B10">
        <v>23</v>
      </c>
      <c r="C10">
        <v>17</v>
      </c>
      <c r="D10">
        <v>3</v>
      </c>
      <c r="E10">
        <v>2</v>
      </c>
      <c r="F10">
        <v>1</v>
      </c>
      <c r="G10">
        <v>8</v>
      </c>
      <c r="H10">
        <v>54</v>
      </c>
    </row>
    <row r="11" spans="1:8" x14ac:dyDescent="0.3">
      <c r="A11" s="125" t="s">
        <v>106</v>
      </c>
      <c r="B11">
        <v>27</v>
      </c>
      <c r="C11">
        <v>9</v>
      </c>
      <c r="G11">
        <v>19</v>
      </c>
      <c r="H11">
        <v>55</v>
      </c>
    </row>
    <row r="12" spans="1:8" x14ac:dyDescent="0.3">
      <c r="A12" s="126" t="s">
        <v>5959</v>
      </c>
      <c r="B12">
        <v>10</v>
      </c>
      <c r="C12">
        <v>3</v>
      </c>
      <c r="G12">
        <v>2</v>
      </c>
      <c r="H12">
        <v>15</v>
      </c>
    </row>
    <row r="13" spans="1:8" x14ac:dyDescent="0.3">
      <c r="A13" s="126" t="s">
        <v>5960</v>
      </c>
      <c r="B13">
        <v>1</v>
      </c>
      <c r="G13">
        <v>4</v>
      </c>
      <c r="H13">
        <v>5</v>
      </c>
    </row>
    <row r="14" spans="1:8" x14ac:dyDescent="0.3">
      <c r="A14" s="126" t="s">
        <v>5961</v>
      </c>
      <c r="B14">
        <v>5</v>
      </c>
      <c r="C14">
        <v>1</v>
      </c>
      <c r="G14">
        <v>3</v>
      </c>
      <c r="H14">
        <v>9</v>
      </c>
    </row>
    <row r="15" spans="1:8" x14ac:dyDescent="0.3">
      <c r="A15" s="126" t="s">
        <v>5962</v>
      </c>
      <c r="B15">
        <v>1</v>
      </c>
      <c r="C15">
        <v>1</v>
      </c>
      <c r="G15">
        <v>1</v>
      </c>
      <c r="H15">
        <v>3</v>
      </c>
    </row>
    <row r="16" spans="1:8" x14ac:dyDescent="0.3">
      <c r="A16" s="126" t="s">
        <v>5968</v>
      </c>
      <c r="B16">
        <v>5</v>
      </c>
      <c r="C16">
        <v>3</v>
      </c>
      <c r="G16">
        <v>4</v>
      </c>
      <c r="H16">
        <v>12</v>
      </c>
    </row>
    <row r="17" spans="1:10" x14ac:dyDescent="0.3">
      <c r="A17" s="126" t="s">
        <v>5969</v>
      </c>
      <c r="C17">
        <v>1</v>
      </c>
      <c r="G17">
        <v>2</v>
      </c>
      <c r="H17">
        <v>3</v>
      </c>
    </row>
    <row r="18" spans="1:10" x14ac:dyDescent="0.3">
      <c r="A18" s="126" t="s">
        <v>5970</v>
      </c>
      <c r="B18">
        <v>5</v>
      </c>
      <c r="G18">
        <v>3</v>
      </c>
      <c r="H18">
        <v>8</v>
      </c>
    </row>
    <row r="19" spans="1:10" x14ac:dyDescent="0.3">
      <c r="A19" s="125" t="s">
        <v>5964</v>
      </c>
      <c r="B19">
        <v>469</v>
      </c>
      <c r="C19">
        <v>545</v>
      </c>
      <c r="D19">
        <v>57</v>
      </c>
      <c r="E19">
        <v>4</v>
      </c>
      <c r="F19">
        <v>29</v>
      </c>
      <c r="G19">
        <v>73</v>
      </c>
      <c r="H19">
        <v>1177</v>
      </c>
    </row>
    <row r="22" spans="1:10" ht="28.8" x14ac:dyDescent="0.3">
      <c r="A22" s="157" t="s">
        <v>6050</v>
      </c>
    </row>
    <row r="23" spans="1:10" ht="30.75" customHeight="1" x14ac:dyDescent="0.3">
      <c r="B23" s="148" t="s">
        <v>5996</v>
      </c>
      <c r="C23" s="148" t="s">
        <v>5997</v>
      </c>
      <c r="D23" s="148" t="s">
        <v>5998</v>
      </c>
      <c r="E23" s="148" t="s">
        <v>5999</v>
      </c>
      <c r="F23" s="148" t="s">
        <v>6000</v>
      </c>
      <c r="G23" s="173" t="s">
        <v>6202</v>
      </c>
      <c r="I23" s="172" t="s">
        <v>5995</v>
      </c>
      <c r="J23" s="172" t="s">
        <v>5964</v>
      </c>
    </row>
    <row r="24" spans="1:10" x14ac:dyDescent="0.3">
      <c r="I24" s="172"/>
      <c r="J24" s="172"/>
    </row>
    <row r="25" spans="1:10" x14ac:dyDescent="0.3">
      <c r="A25" s="154" t="s">
        <v>5954</v>
      </c>
      <c r="B25" s="154">
        <v>161</v>
      </c>
      <c r="C25" s="154">
        <v>132</v>
      </c>
      <c r="D25" s="154">
        <v>8</v>
      </c>
      <c r="E25" s="154">
        <v>2</v>
      </c>
      <c r="F25" s="154">
        <v>4</v>
      </c>
      <c r="G25" s="154">
        <f>J25-I25</f>
        <v>307</v>
      </c>
      <c r="I25" s="172">
        <v>15</v>
      </c>
      <c r="J25" s="172">
        <v>322</v>
      </c>
    </row>
    <row r="26" spans="1:10" x14ac:dyDescent="0.3">
      <c r="A26" s="154"/>
      <c r="B26" s="155">
        <f>B25/$G$25</f>
        <v>0.52442996742671011</v>
      </c>
      <c r="C26" s="155">
        <f t="shared" ref="C26:F26" si="0">C25/$G$25</f>
        <v>0.42996742671009774</v>
      </c>
      <c r="D26" s="155">
        <f t="shared" si="0"/>
        <v>2.6058631921824105E-2</v>
      </c>
      <c r="E26" s="155">
        <f t="shared" si="0"/>
        <v>6.5146579804560263E-3</v>
      </c>
      <c r="F26" s="155">
        <f t="shared" si="0"/>
        <v>1.3029315960912053E-2</v>
      </c>
      <c r="G26" s="154"/>
      <c r="I26" s="172"/>
      <c r="J26" s="172"/>
    </row>
    <row r="27" spans="1:10" x14ac:dyDescent="0.3">
      <c r="A27" t="s">
        <v>5955</v>
      </c>
      <c r="B27">
        <v>133</v>
      </c>
      <c r="C27">
        <v>202</v>
      </c>
      <c r="D27">
        <v>26</v>
      </c>
      <c r="F27">
        <v>10</v>
      </c>
      <c r="G27">
        <f>J27-I27</f>
        <v>371</v>
      </c>
      <c r="I27" s="172">
        <v>15</v>
      </c>
      <c r="J27" s="172">
        <v>386</v>
      </c>
    </row>
    <row r="28" spans="1:10" x14ac:dyDescent="0.3">
      <c r="B28" s="127">
        <f>B27/$G$27</f>
        <v>0.35849056603773582</v>
      </c>
      <c r="C28" s="127">
        <f t="shared" ref="C28:F28" si="1">C27/$G$27</f>
        <v>0.54447439353099736</v>
      </c>
      <c r="D28" s="127">
        <f t="shared" si="1"/>
        <v>7.0080862533692723E-2</v>
      </c>
      <c r="E28" s="127">
        <f t="shared" si="1"/>
        <v>0</v>
      </c>
      <c r="F28" s="127">
        <f t="shared" si="1"/>
        <v>2.6954177897574125E-2</v>
      </c>
      <c r="I28" s="172"/>
      <c r="J28" s="172"/>
    </row>
    <row r="29" spans="1:10" x14ac:dyDescent="0.3">
      <c r="A29" s="154" t="s">
        <v>5956</v>
      </c>
      <c r="B29" s="154">
        <v>107</v>
      </c>
      <c r="C29" s="154">
        <v>167</v>
      </c>
      <c r="D29" s="154">
        <v>19</v>
      </c>
      <c r="E29" s="154"/>
      <c r="F29" s="154">
        <v>13</v>
      </c>
      <c r="G29" s="154">
        <f>J29-I29</f>
        <v>306</v>
      </c>
      <c r="I29" s="172">
        <v>16</v>
      </c>
      <c r="J29" s="172">
        <v>322</v>
      </c>
    </row>
    <row r="30" spans="1:10" x14ac:dyDescent="0.3">
      <c r="A30" s="154"/>
      <c r="B30" s="155">
        <f>B29/$G$29</f>
        <v>0.34967320261437906</v>
      </c>
      <c r="C30" s="155">
        <f t="shared" ref="C30:F30" si="2">C29/$G$29</f>
        <v>0.54575163398692805</v>
      </c>
      <c r="D30" s="155">
        <f t="shared" si="2"/>
        <v>6.2091503267973858E-2</v>
      </c>
      <c r="E30" s="155">
        <f t="shared" si="2"/>
        <v>0</v>
      </c>
      <c r="F30" s="155">
        <f t="shared" si="2"/>
        <v>4.2483660130718956E-2</v>
      </c>
      <c r="G30" s="154"/>
      <c r="I30" s="172"/>
      <c r="J30" s="172"/>
    </row>
    <row r="31" spans="1:10" x14ac:dyDescent="0.3">
      <c r="A31" t="s">
        <v>5957</v>
      </c>
      <c r="B31">
        <v>18</v>
      </c>
      <c r="C31">
        <v>18</v>
      </c>
      <c r="D31">
        <v>1</v>
      </c>
      <c r="F31">
        <v>1</v>
      </c>
      <c r="G31">
        <f>J31-I31</f>
        <v>38</v>
      </c>
      <c r="I31" s="172"/>
      <c r="J31" s="172">
        <v>38</v>
      </c>
    </row>
    <row r="32" spans="1:10" x14ac:dyDescent="0.3">
      <c r="B32" s="127">
        <f>B31/$G$31</f>
        <v>0.47368421052631576</v>
      </c>
      <c r="C32" s="127">
        <f t="shared" ref="C32:F32" si="3">C31/$G$31</f>
        <v>0.47368421052631576</v>
      </c>
      <c r="D32" s="127">
        <f t="shared" si="3"/>
        <v>2.6315789473684209E-2</v>
      </c>
      <c r="E32" s="127">
        <f t="shared" si="3"/>
        <v>0</v>
      </c>
      <c r="F32" s="127">
        <f t="shared" si="3"/>
        <v>2.6315789473684209E-2</v>
      </c>
      <c r="I32" s="172"/>
      <c r="J32" s="172"/>
    </row>
    <row r="33" spans="1:10" x14ac:dyDescent="0.3">
      <c r="A33" s="154" t="s">
        <v>5958</v>
      </c>
      <c r="B33" s="154">
        <v>23</v>
      </c>
      <c r="C33" s="154">
        <v>17</v>
      </c>
      <c r="D33" s="154">
        <v>3</v>
      </c>
      <c r="E33" s="154">
        <v>2</v>
      </c>
      <c r="F33" s="154">
        <v>1</v>
      </c>
      <c r="G33" s="154">
        <f>J33-I33</f>
        <v>46</v>
      </c>
      <c r="I33" s="172">
        <v>8</v>
      </c>
      <c r="J33" s="172">
        <v>54</v>
      </c>
    </row>
    <row r="34" spans="1:10" x14ac:dyDescent="0.3">
      <c r="A34" s="154"/>
      <c r="B34" s="155">
        <f>B33/$G$33</f>
        <v>0.5</v>
      </c>
      <c r="C34" s="155">
        <f t="shared" ref="C34:F34" si="4">C33/$G$33</f>
        <v>0.36956521739130432</v>
      </c>
      <c r="D34" s="155">
        <f t="shared" si="4"/>
        <v>6.5217391304347824E-2</v>
      </c>
      <c r="E34" s="155">
        <f t="shared" si="4"/>
        <v>4.3478260869565216E-2</v>
      </c>
      <c r="F34" s="155">
        <f t="shared" si="4"/>
        <v>2.1739130434782608E-2</v>
      </c>
      <c r="G34" s="154"/>
      <c r="I34" s="172"/>
      <c r="J34" s="172"/>
    </row>
    <row r="35" spans="1:10" x14ac:dyDescent="0.3">
      <c r="A35" s="94" t="s">
        <v>126</v>
      </c>
      <c r="B35" s="94">
        <v>442</v>
      </c>
      <c r="C35" s="94">
        <v>536</v>
      </c>
      <c r="D35" s="94">
        <v>57</v>
      </c>
      <c r="E35" s="94">
        <v>4</v>
      </c>
      <c r="F35" s="94">
        <v>29</v>
      </c>
      <c r="G35" s="94">
        <f>J35-I35</f>
        <v>1068</v>
      </c>
      <c r="I35" s="172">
        <v>54</v>
      </c>
      <c r="J35" s="172">
        <v>1122</v>
      </c>
    </row>
    <row r="36" spans="1:10" x14ac:dyDescent="0.3">
      <c r="A36" s="94"/>
      <c r="B36" s="129">
        <f>B35/$G$35</f>
        <v>0.41385767790262173</v>
      </c>
      <c r="C36" s="129">
        <f t="shared" ref="C36:F36" si="5">C35/$G$35</f>
        <v>0.50187265917602997</v>
      </c>
      <c r="D36" s="129">
        <f t="shared" si="5"/>
        <v>5.3370786516853931E-2</v>
      </c>
      <c r="E36" s="129">
        <f t="shared" si="5"/>
        <v>3.7453183520599251E-3</v>
      </c>
      <c r="F36" s="129">
        <f t="shared" si="5"/>
        <v>2.7153558052434457E-2</v>
      </c>
      <c r="G36" s="94"/>
    </row>
    <row r="37" spans="1:10" x14ac:dyDescent="0.3">
      <c r="B37" s="127"/>
      <c r="C37" s="127"/>
      <c r="D37" s="127"/>
      <c r="E37" s="127"/>
      <c r="F37" s="127"/>
    </row>
    <row r="38" spans="1:10" x14ac:dyDescent="0.3">
      <c r="A38" t="s">
        <v>5959</v>
      </c>
      <c r="B38">
        <v>10</v>
      </c>
      <c r="C38">
        <v>3</v>
      </c>
      <c r="G38">
        <f t="shared" ref="G38:G45" si="6">J38-I38</f>
        <v>13</v>
      </c>
      <c r="I38" s="172">
        <v>2</v>
      </c>
      <c r="J38" s="172">
        <v>15</v>
      </c>
    </row>
    <row r="39" spans="1:10" x14ac:dyDescent="0.3">
      <c r="A39" t="s">
        <v>5960</v>
      </c>
      <c r="B39">
        <v>1</v>
      </c>
      <c r="G39">
        <f t="shared" si="6"/>
        <v>1</v>
      </c>
      <c r="I39" s="172">
        <v>4</v>
      </c>
      <c r="J39" s="172">
        <v>5</v>
      </c>
    </row>
    <row r="40" spans="1:10" x14ac:dyDescent="0.3">
      <c r="A40" t="s">
        <v>5961</v>
      </c>
      <c r="B40">
        <v>5</v>
      </c>
      <c r="C40">
        <v>1</v>
      </c>
      <c r="G40">
        <f t="shared" si="6"/>
        <v>6</v>
      </c>
      <c r="I40" s="172">
        <v>3</v>
      </c>
      <c r="J40" s="172">
        <v>9</v>
      </c>
    </row>
    <row r="41" spans="1:10" x14ac:dyDescent="0.3">
      <c r="A41" t="s">
        <v>5962</v>
      </c>
      <c r="B41">
        <v>1</v>
      </c>
      <c r="C41">
        <v>1</v>
      </c>
      <c r="G41">
        <f t="shared" si="6"/>
        <v>2</v>
      </c>
      <c r="I41" s="172">
        <v>1</v>
      </c>
      <c r="J41" s="172">
        <v>3</v>
      </c>
    </row>
    <row r="42" spans="1:10" x14ac:dyDescent="0.3">
      <c r="A42" t="s">
        <v>5968</v>
      </c>
      <c r="B42">
        <v>5</v>
      </c>
      <c r="C42">
        <v>3</v>
      </c>
      <c r="G42">
        <f t="shared" si="6"/>
        <v>8</v>
      </c>
      <c r="I42" s="172">
        <v>4</v>
      </c>
      <c r="J42" s="172">
        <v>12</v>
      </c>
    </row>
    <row r="43" spans="1:10" x14ac:dyDescent="0.3">
      <c r="A43" t="s">
        <v>5969</v>
      </c>
      <c r="C43">
        <v>1</v>
      </c>
      <c r="G43">
        <f t="shared" si="6"/>
        <v>1</v>
      </c>
      <c r="I43" s="172">
        <v>2</v>
      </c>
      <c r="J43" s="172">
        <v>3</v>
      </c>
    </row>
    <row r="44" spans="1:10" x14ac:dyDescent="0.3">
      <c r="A44" t="s">
        <v>5970</v>
      </c>
      <c r="B44">
        <v>5</v>
      </c>
      <c r="G44">
        <f t="shared" si="6"/>
        <v>5</v>
      </c>
      <c r="I44" s="172">
        <v>3</v>
      </c>
      <c r="J44" s="172">
        <v>8</v>
      </c>
    </row>
    <row r="45" spans="1:10" x14ac:dyDescent="0.3">
      <c r="A45" s="94" t="s">
        <v>106</v>
      </c>
      <c r="B45" s="94">
        <v>27</v>
      </c>
      <c r="C45" s="94">
        <v>9</v>
      </c>
      <c r="D45" s="94"/>
      <c r="E45" s="94"/>
      <c r="F45" s="94"/>
      <c r="G45" s="94">
        <f t="shared" si="6"/>
        <v>36</v>
      </c>
      <c r="I45" s="172">
        <v>19</v>
      </c>
      <c r="J45" s="172">
        <v>55</v>
      </c>
    </row>
    <row r="46" spans="1:10" x14ac:dyDescent="0.3">
      <c r="A46" s="94"/>
      <c r="B46" s="129">
        <f>B45/$G$45</f>
        <v>0.75</v>
      </c>
      <c r="C46" s="129">
        <f t="shared" ref="C46:F46" si="7">C45/$G$45</f>
        <v>0.25</v>
      </c>
      <c r="D46" s="129">
        <f t="shared" si="7"/>
        <v>0</v>
      </c>
      <c r="E46" s="129">
        <f t="shared" si="7"/>
        <v>0</v>
      </c>
      <c r="F46" s="129">
        <f t="shared" si="7"/>
        <v>0</v>
      </c>
      <c r="G46" s="94"/>
      <c r="I46" s="128"/>
      <c r="J46" s="128"/>
    </row>
    <row r="47" spans="1:10" x14ac:dyDescent="0.3">
      <c r="I47" s="128"/>
      <c r="J47" s="128"/>
    </row>
    <row r="48" spans="1:10" s="128" customFormat="1" x14ac:dyDescent="0.3">
      <c r="A48" s="172" t="s">
        <v>5964</v>
      </c>
      <c r="B48" s="172">
        <v>469</v>
      </c>
      <c r="C48" s="172">
        <v>545</v>
      </c>
      <c r="D48" s="172">
        <v>57</v>
      </c>
      <c r="E48" s="172">
        <v>4</v>
      </c>
      <c r="F48" s="172">
        <v>29</v>
      </c>
      <c r="G48" s="172">
        <f>J48-I48</f>
        <v>1104</v>
      </c>
      <c r="H48" s="172"/>
      <c r="I48" s="172">
        <v>73</v>
      </c>
      <c r="J48" s="172">
        <v>1177</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4D66E-86CE-44D0-9EAB-79C9E4017717}">
  <dimension ref="A3:J49"/>
  <sheetViews>
    <sheetView topLeftCell="A22" workbookViewId="0">
      <selection activeCell="A23" sqref="A23"/>
    </sheetView>
  </sheetViews>
  <sheetFormatPr defaultRowHeight="14.4" x14ac:dyDescent="0.3"/>
  <cols>
    <col min="1" max="1" width="60.6640625" customWidth="1"/>
    <col min="2" max="10" width="10.6640625" customWidth="1"/>
  </cols>
  <sheetData>
    <row r="3" spans="1:8" x14ac:dyDescent="0.3">
      <c r="A3" s="124" t="s">
        <v>6051</v>
      </c>
      <c r="B3" s="124" t="s">
        <v>5963</v>
      </c>
    </row>
    <row r="4" spans="1:8" x14ac:dyDescent="0.3">
      <c r="A4" s="124" t="s">
        <v>5966</v>
      </c>
      <c r="B4" t="s">
        <v>5996</v>
      </c>
      <c r="C4" t="s">
        <v>5997</v>
      </c>
      <c r="D4" t="s">
        <v>5998</v>
      </c>
      <c r="E4" t="s">
        <v>5999</v>
      </c>
      <c r="F4" t="s">
        <v>6000</v>
      </c>
      <c r="G4" t="s">
        <v>5995</v>
      </c>
      <c r="H4" t="s">
        <v>5964</v>
      </c>
    </row>
    <row r="5" spans="1:8" x14ac:dyDescent="0.3">
      <c r="A5" s="125" t="s">
        <v>126</v>
      </c>
      <c r="B5">
        <v>462</v>
      </c>
      <c r="C5">
        <v>518</v>
      </c>
      <c r="D5">
        <v>72</v>
      </c>
      <c r="E5">
        <v>3</v>
      </c>
      <c r="F5">
        <v>15</v>
      </c>
      <c r="G5">
        <v>52</v>
      </c>
      <c r="H5">
        <v>1122</v>
      </c>
    </row>
    <row r="6" spans="1:8" x14ac:dyDescent="0.3">
      <c r="A6" s="126" t="s">
        <v>5954</v>
      </c>
      <c r="B6">
        <v>162</v>
      </c>
      <c r="C6">
        <v>118</v>
      </c>
      <c r="D6">
        <v>27</v>
      </c>
      <c r="F6">
        <v>2</v>
      </c>
      <c r="G6">
        <v>13</v>
      </c>
      <c r="H6">
        <v>322</v>
      </c>
    </row>
    <row r="7" spans="1:8" x14ac:dyDescent="0.3">
      <c r="A7" s="126" t="s">
        <v>5955</v>
      </c>
      <c r="B7">
        <v>150</v>
      </c>
      <c r="C7">
        <v>192</v>
      </c>
      <c r="D7">
        <v>21</v>
      </c>
      <c r="F7">
        <v>6</v>
      </c>
      <c r="G7">
        <v>17</v>
      </c>
      <c r="H7">
        <v>386</v>
      </c>
    </row>
    <row r="8" spans="1:8" x14ac:dyDescent="0.3">
      <c r="A8" s="126" t="s">
        <v>5956</v>
      </c>
      <c r="B8">
        <v>104</v>
      </c>
      <c r="C8">
        <v>175</v>
      </c>
      <c r="D8">
        <v>20</v>
      </c>
      <c r="E8">
        <v>2</v>
      </c>
      <c r="F8">
        <v>6</v>
      </c>
      <c r="G8">
        <v>15</v>
      </c>
      <c r="H8">
        <v>322</v>
      </c>
    </row>
    <row r="9" spans="1:8" x14ac:dyDescent="0.3">
      <c r="A9" s="126" t="s">
        <v>5957</v>
      </c>
      <c r="B9">
        <v>22</v>
      </c>
      <c r="C9">
        <v>14</v>
      </c>
      <c r="D9">
        <v>1</v>
      </c>
      <c r="F9">
        <v>1</v>
      </c>
      <c r="H9">
        <v>38</v>
      </c>
    </row>
    <row r="10" spans="1:8" x14ac:dyDescent="0.3">
      <c r="A10" s="126" t="s">
        <v>5958</v>
      </c>
      <c r="B10">
        <v>24</v>
      </c>
      <c r="C10">
        <v>19</v>
      </c>
      <c r="D10">
        <v>3</v>
      </c>
      <c r="E10">
        <v>1</v>
      </c>
      <c r="G10">
        <v>7</v>
      </c>
      <c r="H10">
        <v>54</v>
      </c>
    </row>
    <row r="11" spans="1:8" x14ac:dyDescent="0.3">
      <c r="A11" s="125" t="s">
        <v>106</v>
      </c>
      <c r="B11">
        <v>28</v>
      </c>
      <c r="C11">
        <v>8</v>
      </c>
      <c r="G11">
        <v>19</v>
      </c>
      <c r="H11">
        <v>55</v>
      </c>
    </row>
    <row r="12" spans="1:8" x14ac:dyDescent="0.3">
      <c r="A12" s="126" t="s">
        <v>5959</v>
      </c>
      <c r="B12">
        <v>10</v>
      </c>
      <c r="C12">
        <v>3</v>
      </c>
      <c r="G12">
        <v>2</v>
      </c>
      <c r="H12">
        <v>15</v>
      </c>
    </row>
    <row r="13" spans="1:8" x14ac:dyDescent="0.3">
      <c r="A13" s="126" t="s">
        <v>5960</v>
      </c>
      <c r="B13">
        <v>1</v>
      </c>
      <c r="G13">
        <v>4</v>
      </c>
      <c r="H13">
        <v>5</v>
      </c>
    </row>
    <row r="14" spans="1:8" x14ac:dyDescent="0.3">
      <c r="A14" s="126" t="s">
        <v>5961</v>
      </c>
      <c r="B14">
        <v>5</v>
      </c>
      <c r="C14">
        <v>1</v>
      </c>
      <c r="G14">
        <v>3</v>
      </c>
      <c r="H14">
        <v>9</v>
      </c>
    </row>
    <row r="15" spans="1:8" x14ac:dyDescent="0.3">
      <c r="A15" s="126" t="s">
        <v>5962</v>
      </c>
      <c r="B15">
        <v>1</v>
      </c>
      <c r="C15">
        <v>1</v>
      </c>
      <c r="G15">
        <v>1</v>
      </c>
      <c r="H15">
        <v>3</v>
      </c>
    </row>
    <row r="16" spans="1:8" x14ac:dyDescent="0.3">
      <c r="A16" s="126" t="s">
        <v>5968</v>
      </c>
      <c r="B16">
        <v>6</v>
      </c>
      <c r="C16">
        <v>2</v>
      </c>
      <c r="G16">
        <v>4</v>
      </c>
      <c r="H16">
        <v>12</v>
      </c>
    </row>
    <row r="17" spans="1:10" x14ac:dyDescent="0.3">
      <c r="A17" s="126" t="s">
        <v>5969</v>
      </c>
      <c r="C17">
        <v>1</v>
      </c>
      <c r="G17">
        <v>2</v>
      </c>
      <c r="H17">
        <v>3</v>
      </c>
    </row>
    <row r="18" spans="1:10" x14ac:dyDescent="0.3">
      <c r="A18" s="126" t="s">
        <v>5970</v>
      </c>
      <c r="B18">
        <v>5</v>
      </c>
      <c r="G18">
        <v>3</v>
      </c>
      <c r="H18">
        <v>8</v>
      </c>
    </row>
    <row r="19" spans="1:10" x14ac:dyDescent="0.3">
      <c r="A19" s="125" t="s">
        <v>5964</v>
      </c>
      <c r="B19">
        <v>490</v>
      </c>
      <c r="C19">
        <v>526</v>
      </c>
      <c r="D19">
        <v>72</v>
      </c>
      <c r="E19">
        <v>3</v>
      </c>
      <c r="F19">
        <v>15</v>
      </c>
      <c r="G19">
        <v>71</v>
      </c>
      <c r="H19">
        <v>1177</v>
      </c>
    </row>
    <row r="23" spans="1:10" ht="28.8" x14ac:dyDescent="0.3">
      <c r="A23" s="157" t="s">
        <v>6051</v>
      </c>
    </row>
    <row r="24" spans="1:10" ht="34.5" customHeight="1" x14ac:dyDescent="0.3">
      <c r="B24" s="148" t="s">
        <v>5996</v>
      </c>
      <c r="C24" s="148" t="s">
        <v>5997</v>
      </c>
      <c r="D24" s="148" t="s">
        <v>5998</v>
      </c>
      <c r="E24" s="148" t="s">
        <v>5999</v>
      </c>
      <c r="F24" s="148" t="s">
        <v>6000</v>
      </c>
      <c r="G24" s="173" t="s">
        <v>6202</v>
      </c>
      <c r="I24" s="172" t="s">
        <v>5995</v>
      </c>
      <c r="J24" s="172" t="s">
        <v>5964</v>
      </c>
    </row>
    <row r="25" spans="1:10" x14ac:dyDescent="0.3">
      <c r="I25" s="172"/>
      <c r="J25" s="172"/>
    </row>
    <row r="26" spans="1:10" x14ac:dyDescent="0.3">
      <c r="A26" s="161" t="s">
        <v>5954</v>
      </c>
      <c r="B26" s="161">
        <v>162</v>
      </c>
      <c r="C26" s="161">
        <v>118</v>
      </c>
      <c r="D26" s="161">
        <v>27</v>
      </c>
      <c r="E26" s="161"/>
      <c r="F26" s="161">
        <v>2</v>
      </c>
      <c r="G26" s="161">
        <f>J26-I26</f>
        <v>309</v>
      </c>
      <c r="I26" s="172">
        <v>13</v>
      </c>
      <c r="J26" s="172">
        <v>322</v>
      </c>
    </row>
    <row r="27" spans="1:10" x14ac:dyDescent="0.3">
      <c r="A27" s="161"/>
      <c r="B27" s="162">
        <f>B26/$G$26</f>
        <v>0.52427184466019416</v>
      </c>
      <c r="C27" s="162">
        <f t="shared" ref="C27:F27" si="0">C26/$G$26</f>
        <v>0.3818770226537217</v>
      </c>
      <c r="D27" s="162">
        <f t="shared" si="0"/>
        <v>8.7378640776699032E-2</v>
      </c>
      <c r="E27" s="162">
        <f t="shared" si="0"/>
        <v>0</v>
      </c>
      <c r="F27" s="162">
        <f t="shared" si="0"/>
        <v>6.4724919093851136E-3</v>
      </c>
      <c r="G27" s="161"/>
      <c r="I27" s="172"/>
      <c r="J27" s="172"/>
    </row>
    <row r="28" spans="1:10" x14ac:dyDescent="0.3">
      <c r="A28" t="s">
        <v>5955</v>
      </c>
      <c r="B28">
        <v>150</v>
      </c>
      <c r="C28">
        <v>192</v>
      </c>
      <c r="D28">
        <v>21</v>
      </c>
      <c r="F28">
        <v>6</v>
      </c>
      <c r="G28">
        <f>J28-I28</f>
        <v>369</v>
      </c>
      <c r="I28" s="172">
        <v>17</v>
      </c>
      <c r="J28" s="172">
        <v>386</v>
      </c>
    </row>
    <row r="29" spans="1:10" x14ac:dyDescent="0.3">
      <c r="B29" s="127">
        <f>B28/$G$28</f>
        <v>0.4065040650406504</v>
      </c>
      <c r="C29" s="127">
        <f t="shared" ref="C29:F29" si="1">C28/$G$28</f>
        <v>0.52032520325203258</v>
      </c>
      <c r="D29" s="127">
        <f t="shared" si="1"/>
        <v>5.6910569105691054E-2</v>
      </c>
      <c r="E29" s="127">
        <f t="shared" si="1"/>
        <v>0</v>
      </c>
      <c r="F29" s="127">
        <f t="shared" si="1"/>
        <v>1.6260162601626018E-2</v>
      </c>
      <c r="I29" s="172"/>
      <c r="J29" s="172"/>
    </row>
    <row r="30" spans="1:10" x14ac:dyDescent="0.3">
      <c r="A30" s="161" t="s">
        <v>5956</v>
      </c>
      <c r="B30" s="161">
        <v>104</v>
      </c>
      <c r="C30" s="161">
        <v>175</v>
      </c>
      <c r="D30" s="161">
        <v>20</v>
      </c>
      <c r="E30" s="161">
        <v>2</v>
      </c>
      <c r="F30" s="161">
        <v>6</v>
      </c>
      <c r="G30" s="161">
        <f>J30-I30</f>
        <v>307</v>
      </c>
      <c r="I30" s="172">
        <v>15</v>
      </c>
      <c r="J30" s="172">
        <v>322</v>
      </c>
    </row>
    <row r="31" spans="1:10" x14ac:dyDescent="0.3">
      <c r="A31" s="161"/>
      <c r="B31" s="162">
        <f>B30/$G$30</f>
        <v>0.33876221498371334</v>
      </c>
      <c r="C31" s="162">
        <f t="shared" ref="C31:F31" si="2">C30/$G$30</f>
        <v>0.57003257328990231</v>
      </c>
      <c r="D31" s="162">
        <f t="shared" si="2"/>
        <v>6.5146579804560262E-2</v>
      </c>
      <c r="E31" s="162">
        <f t="shared" si="2"/>
        <v>6.5146579804560263E-3</v>
      </c>
      <c r="F31" s="162">
        <f t="shared" si="2"/>
        <v>1.9543973941368076E-2</v>
      </c>
      <c r="G31" s="161"/>
      <c r="I31" s="172"/>
      <c r="J31" s="172"/>
    </row>
    <row r="32" spans="1:10" x14ac:dyDescent="0.3">
      <c r="A32" t="s">
        <v>5957</v>
      </c>
      <c r="B32">
        <v>22</v>
      </c>
      <c r="C32">
        <v>14</v>
      </c>
      <c r="D32">
        <v>1</v>
      </c>
      <c r="F32">
        <v>1</v>
      </c>
      <c r="G32">
        <f>J32-I32</f>
        <v>38</v>
      </c>
      <c r="I32" s="172"/>
      <c r="J32" s="172">
        <v>38</v>
      </c>
    </row>
    <row r="33" spans="1:10" x14ac:dyDescent="0.3">
      <c r="B33" s="127">
        <f>B32/$G$32</f>
        <v>0.57894736842105265</v>
      </c>
      <c r="C33" s="127">
        <f t="shared" ref="C33:F33" si="3">C32/$G$32</f>
        <v>0.36842105263157893</v>
      </c>
      <c r="D33" s="127">
        <f t="shared" si="3"/>
        <v>2.6315789473684209E-2</v>
      </c>
      <c r="E33" s="127">
        <f t="shared" si="3"/>
        <v>0</v>
      </c>
      <c r="F33" s="127">
        <f t="shared" si="3"/>
        <v>2.6315789473684209E-2</v>
      </c>
      <c r="I33" s="172"/>
      <c r="J33" s="172"/>
    </row>
    <row r="34" spans="1:10" x14ac:dyDescent="0.3">
      <c r="A34" s="161" t="s">
        <v>5958</v>
      </c>
      <c r="B34" s="161">
        <v>24</v>
      </c>
      <c r="C34" s="161">
        <v>19</v>
      </c>
      <c r="D34" s="161">
        <v>3</v>
      </c>
      <c r="E34" s="161">
        <v>1</v>
      </c>
      <c r="F34" s="161"/>
      <c r="G34" s="161">
        <f>J34-I34</f>
        <v>47</v>
      </c>
      <c r="I34" s="172">
        <v>7</v>
      </c>
      <c r="J34" s="172">
        <v>54</v>
      </c>
    </row>
    <row r="35" spans="1:10" x14ac:dyDescent="0.3">
      <c r="A35" s="161"/>
      <c r="B35" s="162">
        <f>B34/$G$34</f>
        <v>0.51063829787234039</v>
      </c>
      <c r="C35" s="162">
        <f t="shared" ref="C35:F35" si="4">C34/$G$34</f>
        <v>0.40425531914893614</v>
      </c>
      <c r="D35" s="162">
        <f t="shared" si="4"/>
        <v>6.3829787234042548E-2</v>
      </c>
      <c r="E35" s="162">
        <f t="shared" si="4"/>
        <v>2.1276595744680851E-2</v>
      </c>
      <c r="F35" s="162">
        <f t="shared" si="4"/>
        <v>0</v>
      </c>
      <c r="G35" s="161"/>
      <c r="I35" s="172"/>
      <c r="J35" s="172"/>
    </row>
    <row r="36" spans="1:10" x14ac:dyDescent="0.3">
      <c r="A36" s="94" t="s">
        <v>126</v>
      </c>
      <c r="B36" s="94">
        <v>462</v>
      </c>
      <c r="C36" s="94">
        <v>518</v>
      </c>
      <c r="D36" s="94">
        <v>72</v>
      </c>
      <c r="E36" s="94">
        <v>3</v>
      </c>
      <c r="F36" s="94">
        <v>15</v>
      </c>
      <c r="G36" s="94">
        <f>J36-I36</f>
        <v>1070</v>
      </c>
      <c r="I36" s="172">
        <v>52</v>
      </c>
      <c r="J36" s="172">
        <v>1122</v>
      </c>
    </row>
    <row r="37" spans="1:10" x14ac:dyDescent="0.3">
      <c r="A37" s="94"/>
      <c r="B37" s="129">
        <f>B36/$G$36</f>
        <v>0.43177570093457945</v>
      </c>
      <c r="C37" s="129">
        <f t="shared" ref="C37:F37" si="5">C36/$G$36</f>
        <v>0.48411214953271026</v>
      </c>
      <c r="D37" s="129">
        <f t="shared" si="5"/>
        <v>6.7289719626168226E-2</v>
      </c>
      <c r="E37" s="129">
        <f t="shared" si="5"/>
        <v>2.8037383177570091E-3</v>
      </c>
      <c r="F37" s="129">
        <f t="shared" si="5"/>
        <v>1.4018691588785047E-2</v>
      </c>
      <c r="G37" s="129"/>
      <c r="I37" s="160"/>
      <c r="J37" s="160"/>
    </row>
    <row r="39" spans="1:10" x14ac:dyDescent="0.3">
      <c r="A39" t="s">
        <v>5959</v>
      </c>
      <c r="B39">
        <v>10</v>
      </c>
      <c r="C39">
        <v>3</v>
      </c>
      <c r="G39">
        <f t="shared" ref="G39:G46" si="6">J39-I39</f>
        <v>13</v>
      </c>
      <c r="I39" s="172">
        <v>2</v>
      </c>
      <c r="J39" s="172">
        <v>15</v>
      </c>
    </row>
    <row r="40" spans="1:10" x14ac:dyDescent="0.3">
      <c r="A40" t="s">
        <v>5960</v>
      </c>
      <c r="B40">
        <v>1</v>
      </c>
      <c r="G40">
        <f t="shared" si="6"/>
        <v>1</v>
      </c>
      <c r="I40" s="172">
        <v>4</v>
      </c>
      <c r="J40" s="172">
        <v>5</v>
      </c>
    </row>
    <row r="41" spans="1:10" x14ac:dyDescent="0.3">
      <c r="A41" t="s">
        <v>5961</v>
      </c>
      <c r="B41">
        <v>5</v>
      </c>
      <c r="C41">
        <v>1</v>
      </c>
      <c r="G41">
        <f t="shared" si="6"/>
        <v>6</v>
      </c>
      <c r="I41" s="172">
        <v>3</v>
      </c>
      <c r="J41" s="172">
        <v>9</v>
      </c>
    </row>
    <row r="42" spans="1:10" x14ac:dyDescent="0.3">
      <c r="A42" t="s">
        <v>5962</v>
      </c>
      <c r="B42">
        <v>1</v>
      </c>
      <c r="C42">
        <v>1</v>
      </c>
      <c r="G42">
        <f t="shared" si="6"/>
        <v>2</v>
      </c>
      <c r="I42" s="172">
        <v>1</v>
      </c>
      <c r="J42" s="172">
        <v>3</v>
      </c>
    </row>
    <row r="43" spans="1:10" x14ac:dyDescent="0.3">
      <c r="A43" t="s">
        <v>5968</v>
      </c>
      <c r="B43">
        <v>6</v>
      </c>
      <c r="C43">
        <v>2</v>
      </c>
      <c r="G43">
        <f t="shared" si="6"/>
        <v>8</v>
      </c>
      <c r="I43" s="172">
        <v>4</v>
      </c>
      <c r="J43" s="172">
        <v>12</v>
      </c>
    </row>
    <row r="44" spans="1:10" x14ac:dyDescent="0.3">
      <c r="A44" t="s">
        <v>5969</v>
      </c>
      <c r="C44">
        <v>1</v>
      </c>
      <c r="G44">
        <f t="shared" si="6"/>
        <v>1</v>
      </c>
      <c r="I44" s="172">
        <v>2</v>
      </c>
      <c r="J44" s="172">
        <v>3</v>
      </c>
    </row>
    <row r="45" spans="1:10" x14ac:dyDescent="0.3">
      <c r="A45" t="s">
        <v>5970</v>
      </c>
      <c r="B45">
        <v>5</v>
      </c>
      <c r="G45">
        <f t="shared" si="6"/>
        <v>5</v>
      </c>
      <c r="I45" s="172">
        <v>3</v>
      </c>
      <c r="J45" s="172">
        <v>8</v>
      </c>
    </row>
    <row r="46" spans="1:10" x14ac:dyDescent="0.3">
      <c r="A46" s="94" t="s">
        <v>106</v>
      </c>
      <c r="B46" s="94">
        <v>28</v>
      </c>
      <c r="C46" s="94">
        <v>8</v>
      </c>
      <c r="D46" s="94"/>
      <c r="E46" s="94"/>
      <c r="F46" s="94"/>
      <c r="G46" s="94">
        <f t="shared" si="6"/>
        <v>36</v>
      </c>
      <c r="I46" s="172">
        <v>19</v>
      </c>
      <c r="J46" s="172">
        <v>55</v>
      </c>
    </row>
    <row r="47" spans="1:10" x14ac:dyDescent="0.3">
      <c r="A47" s="94"/>
      <c r="B47" s="129">
        <f>B46/$G$46</f>
        <v>0.77777777777777779</v>
      </c>
      <c r="C47" s="129">
        <f t="shared" ref="C47:F47" si="7">C46/$G$46</f>
        <v>0.22222222222222221</v>
      </c>
      <c r="D47" s="129">
        <f t="shared" si="7"/>
        <v>0</v>
      </c>
      <c r="E47" s="129">
        <f t="shared" si="7"/>
        <v>0</v>
      </c>
      <c r="F47" s="129">
        <f t="shared" si="7"/>
        <v>0</v>
      </c>
      <c r="G47" s="94"/>
      <c r="H47" s="160"/>
      <c r="I47" s="160"/>
    </row>
    <row r="48" spans="1:10" x14ac:dyDescent="0.3">
      <c r="H48" s="160"/>
      <c r="I48" s="160"/>
    </row>
    <row r="49" spans="1:9" s="160" customFormat="1" x14ac:dyDescent="0.3">
      <c r="A49" s="172" t="s">
        <v>5964</v>
      </c>
      <c r="B49" s="172">
        <v>490</v>
      </c>
      <c r="C49" s="172">
        <v>526</v>
      </c>
      <c r="D49" s="172">
        <v>72</v>
      </c>
      <c r="E49" s="172">
        <v>3</v>
      </c>
      <c r="F49" s="172">
        <v>15</v>
      </c>
      <c r="G49" s="172">
        <f t="shared" ref="G49" si="8">I49-H49</f>
        <v>1106</v>
      </c>
      <c r="H49" s="172">
        <v>71</v>
      </c>
      <c r="I49" s="172">
        <v>1177</v>
      </c>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1502A-1D4B-4612-AAC4-1B29CDA50E13}">
  <dimension ref="A3:J47"/>
  <sheetViews>
    <sheetView topLeftCell="A21" workbookViewId="0">
      <selection activeCell="A22" sqref="A22"/>
    </sheetView>
  </sheetViews>
  <sheetFormatPr defaultRowHeight="14.4" x14ac:dyDescent="0.3"/>
  <cols>
    <col min="1" max="1" width="60.6640625" customWidth="1"/>
    <col min="2" max="10" width="10.6640625" customWidth="1"/>
  </cols>
  <sheetData>
    <row r="3" spans="1:8" x14ac:dyDescent="0.3">
      <c r="A3" s="124" t="s">
        <v>6052</v>
      </c>
      <c r="B3" s="124" t="s">
        <v>5963</v>
      </c>
    </row>
    <row r="4" spans="1:8" x14ac:dyDescent="0.3">
      <c r="A4" s="124" t="s">
        <v>5966</v>
      </c>
      <c r="B4" t="s">
        <v>5996</v>
      </c>
      <c r="C4" t="s">
        <v>5997</v>
      </c>
      <c r="D4" t="s">
        <v>5998</v>
      </c>
      <c r="E4" t="s">
        <v>5999</v>
      </c>
      <c r="F4" t="s">
        <v>6000</v>
      </c>
      <c r="G4" t="s">
        <v>5995</v>
      </c>
      <c r="H4" t="s">
        <v>5964</v>
      </c>
    </row>
    <row r="5" spans="1:8" x14ac:dyDescent="0.3">
      <c r="A5" s="125" t="s">
        <v>126</v>
      </c>
      <c r="B5">
        <v>633</v>
      </c>
      <c r="C5">
        <v>403</v>
      </c>
      <c r="D5">
        <v>31</v>
      </c>
      <c r="E5">
        <v>2</v>
      </c>
      <c r="F5">
        <v>5</v>
      </c>
      <c r="G5">
        <v>48</v>
      </c>
      <c r="H5">
        <v>1122</v>
      </c>
    </row>
    <row r="6" spans="1:8" x14ac:dyDescent="0.3">
      <c r="A6" s="126" t="s">
        <v>5954</v>
      </c>
      <c r="B6">
        <v>204</v>
      </c>
      <c r="C6">
        <v>96</v>
      </c>
      <c r="D6">
        <v>9</v>
      </c>
      <c r="F6">
        <v>1</v>
      </c>
      <c r="G6">
        <v>12</v>
      </c>
      <c r="H6">
        <v>322</v>
      </c>
    </row>
    <row r="7" spans="1:8" x14ac:dyDescent="0.3">
      <c r="A7" s="126" t="s">
        <v>5955</v>
      </c>
      <c r="B7">
        <v>205</v>
      </c>
      <c r="C7">
        <v>157</v>
      </c>
      <c r="D7">
        <v>10</v>
      </c>
      <c r="F7">
        <v>1</v>
      </c>
      <c r="G7">
        <v>13</v>
      </c>
      <c r="H7">
        <v>386</v>
      </c>
    </row>
    <row r="8" spans="1:8" x14ac:dyDescent="0.3">
      <c r="A8" s="126" t="s">
        <v>5956</v>
      </c>
      <c r="B8">
        <v>170</v>
      </c>
      <c r="C8">
        <v>123</v>
      </c>
      <c r="D8">
        <v>11</v>
      </c>
      <c r="E8">
        <v>1</v>
      </c>
      <c r="F8">
        <v>3</v>
      </c>
      <c r="G8">
        <v>14</v>
      </c>
      <c r="H8">
        <v>322</v>
      </c>
    </row>
    <row r="9" spans="1:8" x14ac:dyDescent="0.3">
      <c r="A9" s="126" t="s">
        <v>5957</v>
      </c>
      <c r="B9">
        <v>23</v>
      </c>
      <c r="C9">
        <v>14</v>
      </c>
      <c r="D9">
        <v>1</v>
      </c>
      <c r="H9">
        <v>38</v>
      </c>
    </row>
    <row r="10" spans="1:8" x14ac:dyDescent="0.3">
      <c r="A10" s="126" t="s">
        <v>5958</v>
      </c>
      <c r="B10">
        <v>31</v>
      </c>
      <c r="C10">
        <v>13</v>
      </c>
      <c r="E10">
        <v>1</v>
      </c>
      <c r="G10">
        <v>9</v>
      </c>
      <c r="H10">
        <v>54</v>
      </c>
    </row>
    <row r="11" spans="1:8" x14ac:dyDescent="0.3">
      <c r="A11" s="125" t="s">
        <v>106</v>
      </c>
      <c r="B11">
        <v>26</v>
      </c>
      <c r="C11">
        <v>10</v>
      </c>
      <c r="G11">
        <v>19</v>
      </c>
      <c r="H11">
        <v>55</v>
      </c>
    </row>
    <row r="12" spans="1:8" x14ac:dyDescent="0.3">
      <c r="A12" s="126" t="s">
        <v>5959</v>
      </c>
      <c r="B12">
        <v>7</v>
      </c>
      <c r="C12">
        <v>6</v>
      </c>
      <c r="G12">
        <v>2</v>
      </c>
      <c r="H12">
        <v>15</v>
      </c>
    </row>
    <row r="13" spans="1:8" x14ac:dyDescent="0.3">
      <c r="A13" s="126" t="s">
        <v>5960</v>
      </c>
      <c r="B13">
        <v>1</v>
      </c>
      <c r="G13">
        <v>4</v>
      </c>
      <c r="H13">
        <v>5</v>
      </c>
    </row>
    <row r="14" spans="1:8" x14ac:dyDescent="0.3">
      <c r="A14" s="126" t="s">
        <v>5961</v>
      </c>
      <c r="B14">
        <v>5</v>
      </c>
      <c r="C14">
        <v>1</v>
      </c>
      <c r="G14">
        <v>3</v>
      </c>
      <c r="H14">
        <v>9</v>
      </c>
    </row>
    <row r="15" spans="1:8" x14ac:dyDescent="0.3">
      <c r="A15" s="126" t="s">
        <v>5962</v>
      </c>
      <c r="B15">
        <v>1</v>
      </c>
      <c r="C15">
        <v>1</v>
      </c>
      <c r="G15">
        <v>1</v>
      </c>
      <c r="H15">
        <v>3</v>
      </c>
    </row>
    <row r="16" spans="1:8" x14ac:dyDescent="0.3">
      <c r="A16" s="126" t="s">
        <v>5968</v>
      </c>
      <c r="B16">
        <v>6</v>
      </c>
      <c r="C16">
        <v>2</v>
      </c>
      <c r="G16">
        <v>4</v>
      </c>
      <c r="H16">
        <v>12</v>
      </c>
    </row>
    <row r="17" spans="1:10" x14ac:dyDescent="0.3">
      <c r="A17" s="126" t="s">
        <v>5969</v>
      </c>
      <c r="B17">
        <v>1</v>
      </c>
      <c r="G17">
        <v>2</v>
      </c>
      <c r="H17">
        <v>3</v>
      </c>
    </row>
    <row r="18" spans="1:10" x14ac:dyDescent="0.3">
      <c r="A18" s="126" t="s">
        <v>5970</v>
      </c>
      <c r="B18">
        <v>5</v>
      </c>
      <c r="G18">
        <v>3</v>
      </c>
      <c r="H18">
        <v>8</v>
      </c>
    </row>
    <row r="19" spans="1:10" x14ac:dyDescent="0.3">
      <c r="A19" s="125" t="s">
        <v>5964</v>
      </c>
      <c r="B19">
        <v>659</v>
      </c>
      <c r="C19">
        <v>413</v>
      </c>
      <c r="D19">
        <v>31</v>
      </c>
      <c r="E19">
        <v>2</v>
      </c>
      <c r="F19">
        <v>5</v>
      </c>
      <c r="G19">
        <v>67</v>
      </c>
      <c r="H19">
        <v>1177</v>
      </c>
    </row>
    <row r="22" spans="1:10" x14ac:dyDescent="0.3">
      <c r="A22" s="157" t="s">
        <v>6052</v>
      </c>
    </row>
    <row r="23" spans="1:10" ht="32.25" customHeight="1" x14ac:dyDescent="0.3">
      <c r="B23" s="148" t="s">
        <v>5996</v>
      </c>
      <c r="C23" s="148" t="s">
        <v>5997</v>
      </c>
      <c r="D23" s="148" t="s">
        <v>5998</v>
      </c>
      <c r="E23" s="148" t="s">
        <v>5999</v>
      </c>
      <c r="F23" s="148" t="s">
        <v>6000</v>
      </c>
      <c r="G23" s="173" t="s">
        <v>6202</v>
      </c>
      <c r="I23" s="172" t="s">
        <v>5995</v>
      </c>
      <c r="J23" s="172" t="s">
        <v>5964</v>
      </c>
    </row>
    <row r="24" spans="1:10" x14ac:dyDescent="0.3">
      <c r="I24" s="172"/>
      <c r="J24" s="172"/>
    </row>
    <row r="25" spans="1:10" x14ac:dyDescent="0.3">
      <c r="A25" s="161" t="s">
        <v>5954</v>
      </c>
      <c r="B25" s="161">
        <v>204</v>
      </c>
      <c r="C25" s="161">
        <v>96</v>
      </c>
      <c r="D25" s="161">
        <v>9</v>
      </c>
      <c r="E25" s="161"/>
      <c r="F25" s="161">
        <v>1</v>
      </c>
      <c r="G25" s="161">
        <f>J25-I25</f>
        <v>310</v>
      </c>
      <c r="I25" s="172">
        <v>12</v>
      </c>
      <c r="J25" s="172">
        <v>322</v>
      </c>
    </row>
    <row r="26" spans="1:10" x14ac:dyDescent="0.3">
      <c r="A26" s="161"/>
      <c r="B26" s="162">
        <f>B25/$G$25</f>
        <v>0.65806451612903227</v>
      </c>
      <c r="C26" s="162">
        <f t="shared" ref="C26:F26" si="0">C25/$G$25</f>
        <v>0.30967741935483872</v>
      </c>
      <c r="D26" s="162">
        <f t="shared" si="0"/>
        <v>2.903225806451613E-2</v>
      </c>
      <c r="E26" s="162">
        <f t="shared" si="0"/>
        <v>0</v>
      </c>
      <c r="F26" s="162">
        <f t="shared" si="0"/>
        <v>3.2258064516129032E-3</v>
      </c>
      <c r="G26" s="161"/>
      <c r="I26" s="172"/>
      <c r="J26" s="172"/>
    </row>
    <row r="27" spans="1:10" x14ac:dyDescent="0.3">
      <c r="A27" t="s">
        <v>5955</v>
      </c>
      <c r="B27">
        <v>205</v>
      </c>
      <c r="C27">
        <v>157</v>
      </c>
      <c r="D27">
        <v>10</v>
      </c>
      <c r="F27">
        <v>1</v>
      </c>
      <c r="G27">
        <f>J27-I27</f>
        <v>373</v>
      </c>
      <c r="I27" s="172">
        <v>13</v>
      </c>
      <c r="J27" s="172">
        <v>386</v>
      </c>
    </row>
    <row r="28" spans="1:10" x14ac:dyDescent="0.3">
      <c r="B28" s="127">
        <f>B27/$G$27</f>
        <v>0.54959785522788207</v>
      </c>
      <c r="C28" s="127">
        <f t="shared" ref="C28:F28" si="1">C27/$G$27</f>
        <v>0.42091152815013405</v>
      </c>
      <c r="D28" s="127">
        <f t="shared" si="1"/>
        <v>2.6809651474530832E-2</v>
      </c>
      <c r="E28" s="127">
        <f t="shared" si="1"/>
        <v>0</v>
      </c>
      <c r="F28" s="127">
        <f t="shared" si="1"/>
        <v>2.6809651474530832E-3</v>
      </c>
      <c r="I28" s="172"/>
      <c r="J28" s="172"/>
    </row>
    <row r="29" spans="1:10" x14ac:dyDescent="0.3">
      <c r="A29" s="161" t="s">
        <v>5956</v>
      </c>
      <c r="B29" s="161">
        <v>170</v>
      </c>
      <c r="C29" s="161">
        <v>123</v>
      </c>
      <c r="D29" s="161">
        <v>11</v>
      </c>
      <c r="E29" s="161">
        <v>1</v>
      </c>
      <c r="F29" s="161">
        <v>3</v>
      </c>
      <c r="G29" s="161">
        <f>J29-I29</f>
        <v>308</v>
      </c>
      <c r="I29" s="172">
        <v>14</v>
      </c>
      <c r="J29" s="172">
        <v>322</v>
      </c>
    </row>
    <row r="30" spans="1:10" x14ac:dyDescent="0.3">
      <c r="A30" s="161"/>
      <c r="B30" s="162">
        <f>B29/$G$29</f>
        <v>0.55194805194805197</v>
      </c>
      <c r="C30" s="162">
        <f t="shared" ref="C30:F30" si="2">C29/$G$29</f>
        <v>0.39935064935064934</v>
      </c>
      <c r="D30" s="162">
        <f t="shared" si="2"/>
        <v>3.5714285714285712E-2</v>
      </c>
      <c r="E30" s="162">
        <f t="shared" si="2"/>
        <v>3.246753246753247E-3</v>
      </c>
      <c r="F30" s="162">
        <f t="shared" si="2"/>
        <v>9.74025974025974E-3</v>
      </c>
      <c r="G30" s="161"/>
      <c r="I30" s="172"/>
      <c r="J30" s="172"/>
    </row>
    <row r="31" spans="1:10" x14ac:dyDescent="0.3">
      <c r="A31" t="s">
        <v>5957</v>
      </c>
      <c r="B31">
        <v>23</v>
      </c>
      <c r="C31">
        <v>14</v>
      </c>
      <c r="D31">
        <v>1</v>
      </c>
      <c r="G31">
        <f>J31-I31</f>
        <v>38</v>
      </c>
      <c r="I31" s="172"/>
      <c r="J31" s="172">
        <v>38</v>
      </c>
    </row>
    <row r="32" spans="1:10" x14ac:dyDescent="0.3">
      <c r="B32" s="127">
        <f>B31/$G$31</f>
        <v>0.60526315789473684</v>
      </c>
      <c r="C32" s="127">
        <f t="shared" ref="C32:F32" si="3">C31/$G$31</f>
        <v>0.36842105263157893</v>
      </c>
      <c r="D32" s="127">
        <f t="shared" si="3"/>
        <v>2.6315789473684209E-2</v>
      </c>
      <c r="E32" s="127">
        <f t="shared" si="3"/>
        <v>0</v>
      </c>
      <c r="F32" s="127">
        <f t="shared" si="3"/>
        <v>0</v>
      </c>
      <c r="I32" s="172"/>
      <c r="J32" s="172"/>
    </row>
    <row r="33" spans="1:10" x14ac:dyDescent="0.3">
      <c r="A33" s="161" t="s">
        <v>5958</v>
      </c>
      <c r="B33" s="161">
        <v>31</v>
      </c>
      <c r="C33" s="161">
        <v>13</v>
      </c>
      <c r="D33" s="161"/>
      <c r="E33" s="161">
        <v>1</v>
      </c>
      <c r="F33" s="161"/>
      <c r="G33" s="161">
        <f>J33-I33</f>
        <v>45</v>
      </c>
      <c r="I33" s="172">
        <v>9</v>
      </c>
      <c r="J33" s="172">
        <v>54</v>
      </c>
    </row>
    <row r="34" spans="1:10" x14ac:dyDescent="0.3">
      <c r="A34" s="161"/>
      <c r="B34" s="162">
        <f>B33/$G$33</f>
        <v>0.68888888888888888</v>
      </c>
      <c r="C34" s="162">
        <f t="shared" ref="C34:F34" si="4">C33/$G$33</f>
        <v>0.28888888888888886</v>
      </c>
      <c r="D34" s="162">
        <f t="shared" si="4"/>
        <v>0</v>
      </c>
      <c r="E34" s="162">
        <f t="shared" si="4"/>
        <v>2.2222222222222223E-2</v>
      </c>
      <c r="F34" s="162">
        <f t="shared" si="4"/>
        <v>0</v>
      </c>
      <c r="G34" s="161"/>
      <c r="I34" s="172"/>
      <c r="J34" s="172"/>
    </row>
    <row r="35" spans="1:10" x14ac:dyDescent="0.3">
      <c r="A35" s="94" t="s">
        <v>126</v>
      </c>
      <c r="B35" s="94">
        <v>633</v>
      </c>
      <c r="C35" s="94">
        <v>403</v>
      </c>
      <c r="D35" s="94">
        <v>31</v>
      </c>
      <c r="E35" s="94">
        <v>2</v>
      </c>
      <c r="F35" s="94">
        <v>5</v>
      </c>
      <c r="G35" s="94">
        <f>J35-I35</f>
        <v>1074</v>
      </c>
      <c r="I35" s="172">
        <v>48</v>
      </c>
      <c r="J35" s="172">
        <v>1122</v>
      </c>
    </row>
    <row r="36" spans="1:10" x14ac:dyDescent="0.3">
      <c r="A36" s="94"/>
      <c r="B36" s="129">
        <f>B35/$G$35</f>
        <v>0.58938547486033521</v>
      </c>
      <c r="C36" s="129">
        <f>C35/$G$35</f>
        <v>0.37523277467411548</v>
      </c>
      <c r="D36" s="129">
        <f>D35/$G$35</f>
        <v>2.8864059590316574E-2</v>
      </c>
      <c r="E36" s="129">
        <f>E35/$G$35</f>
        <v>1.8621973929236499E-3</v>
      </c>
      <c r="F36" s="129">
        <f>F35/$G$35</f>
        <v>4.6554934823091251E-3</v>
      </c>
      <c r="G36" s="94"/>
      <c r="I36" s="160"/>
      <c r="J36" s="160"/>
    </row>
    <row r="37" spans="1:10" x14ac:dyDescent="0.3">
      <c r="A37" t="s">
        <v>5959</v>
      </c>
      <c r="B37">
        <v>7</v>
      </c>
      <c r="C37">
        <v>6</v>
      </c>
      <c r="G37">
        <f t="shared" ref="G37:G44" si="5">J37-I37</f>
        <v>13</v>
      </c>
      <c r="I37" s="172">
        <v>2</v>
      </c>
      <c r="J37" s="172">
        <v>15</v>
      </c>
    </row>
    <row r="38" spans="1:10" x14ac:dyDescent="0.3">
      <c r="A38" t="s">
        <v>5960</v>
      </c>
      <c r="B38">
        <v>1</v>
      </c>
      <c r="G38">
        <f t="shared" si="5"/>
        <v>1</v>
      </c>
      <c r="I38" s="172">
        <v>4</v>
      </c>
      <c r="J38" s="172">
        <v>5</v>
      </c>
    </row>
    <row r="39" spans="1:10" x14ac:dyDescent="0.3">
      <c r="A39" t="s">
        <v>5961</v>
      </c>
      <c r="B39">
        <v>5</v>
      </c>
      <c r="C39">
        <v>1</v>
      </c>
      <c r="G39">
        <f t="shared" si="5"/>
        <v>6</v>
      </c>
      <c r="I39" s="172">
        <v>3</v>
      </c>
      <c r="J39" s="172">
        <v>9</v>
      </c>
    </row>
    <row r="40" spans="1:10" x14ac:dyDescent="0.3">
      <c r="A40" t="s">
        <v>5962</v>
      </c>
      <c r="B40">
        <v>1</v>
      </c>
      <c r="C40">
        <v>1</v>
      </c>
      <c r="G40">
        <f t="shared" si="5"/>
        <v>2</v>
      </c>
      <c r="I40" s="172">
        <v>1</v>
      </c>
      <c r="J40" s="172">
        <v>3</v>
      </c>
    </row>
    <row r="41" spans="1:10" x14ac:dyDescent="0.3">
      <c r="A41" t="s">
        <v>5968</v>
      </c>
      <c r="B41">
        <v>6</v>
      </c>
      <c r="C41">
        <v>2</v>
      </c>
      <c r="G41">
        <f t="shared" si="5"/>
        <v>8</v>
      </c>
      <c r="I41" s="172">
        <v>4</v>
      </c>
      <c r="J41" s="172">
        <v>12</v>
      </c>
    </row>
    <row r="42" spans="1:10" x14ac:dyDescent="0.3">
      <c r="A42" t="s">
        <v>5969</v>
      </c>
      <c r="B42">
        <v>1</v>
      </c>
      <c r="G42">
        <f t="shared" si="5"/>
        <v>1</v>
      </c>
      <c r="I42" s="172">
        <v>2</v>
      </c>
      <c r="J42" s="172">
        <v>3</v>
      </c>
    </row>
    <row r="43" spans="1:10" x14ac:dyDescent="0.3">
      <c r="A43" t="s">
        <v>5970</v>
      </c>
      <c r="B43">
        <v>5</v>
      </c>
      <c r="G43">
        <f t="shared" si="5"/>
        <v>5</v>
      </c>
      <c r="I43" s="172">
        <v>3</v>
      </c>
      <c r="J43" s="172">
        <v>8</v>
      </c>
    </row>
    <row r="44" spans="1:10" x14ac:dyDescent="0.3">
      <c r="A44" s="94" t="s">
        <v>106</v>
      </c>
      <c r="B44" s="94">
        <v>26</v>
      </c>
      <c r="C44" s="94">
        <v>10</v>
      </c>
      <c r="D44" s="94"/>
      <c r="E44" s="94"/>
      <c r="F44" s="94"/>
      <c r="G44" s="94">
        <f t="shared" si="5"/>
        <v>36</v>
      </c>
      <c r="I44" s="172">
        <v>19</v>
      </c>
      <c r="J44" s="172">
        <v>55</v>
      </c>
    </row>
    <row r="45" spans="1:10" x14ac:dyDescent="0.3">
      <c r="A45" s="94"/>
      <c r="B45" s="129">
        <f>B44/$G$44</f>
        <v>0.72222222222222221</v>
      </c>
      <c r="C45" s="129">
        <f t="shared" ref="C45:F45" si="6">C44/$G$44</f>
        <v>0.27777777777777779</v>
      </c>
      <c r="D45" s="129">
        <f t="shared" si="6"/>
        <v>0</v>
      </c>
      <c r="E45" s="129">
        <f t="shared" si="6"/>
        <v>0</v>
      </c>
      <c r="F45" s="129">
        <f t="shared" si="6"/>
        <v>0</v>
      </c>
      <c r="G45" s="94"/>
      <c r="I45" s="160"/>
      <c r="J45" s="160"/>
    </row>
    <row r="46" spans="1:10" x14ac:dyDescent="0.3">
      <c r="B46" s="127"/>
      <c r="C46" s="127"/>
      <c r="D46" s="127"/>
      <c r="E46" s="127"/>
      <c r="F46" s="127"/>
      <c r="I46" s="160"/>
      <c r="J46" s="160"/>
    </row>
    <row r="47" spans="1:10" s="160" customFormat="1" x14ac:dyDescent="0.3">
      <c r="A47" s="172" t="s">
        <v>5964</v>
      </c>
      <c r="B47" s="172">
        <v>659</v>
      </c>
      <c r="C47" s="172">
        <v>413</v>
      </c>
      <c r="D47" s="172">
        <v>31</v>
      </c>
      <c r="E47" s="172">
        <v>2</v>
      </c>
      <c r="F47" s="172">
        <v>5</v>
      </c>
      <c r="G47" s="172">
        <f>J47-I47</f>
        <v>1110</v>
      </c>
      <c r="H47" s="172"/>
      <c r="I47" s="172">
        <v>67</v>
      </c>
      <c r="J47" s="172">
        <v>1177</v>
      </c>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34E6A-D6F1-45AC-A3B2-6C1CC2710196}">
  <dimension ref="A3:J47"/>
  <sheetViews>
    <sheetView topLeftCell="A21" workbookViewId="0">
      <selection activeCell="A22" sqref="A22"/>
    </sheetView>
  </sheetViews>
  <sheetFormatPr defaultRowHeight="14.4" x14ac:dyDescent="0.3"/>
  <cols>
    <col min="1" max="1" width="60.6640625" customWidth="1"/>
    <col min="2" max="10" width="10.6640625" customWidth="1"/>
  </cols>
  <sheetData>
    <row r="3" spans="1:8" x14ac:dyDescent="0.3">
      <c r="A3" s="124" t="s">
        <v>6053</v>
      </c>
      <c r="B3" s="124" t="s">
        <v>5963</v>
      </c>
    </row>
    <row r="4" spans="1:8" x14ac:dyDescent="0.3">
      <c r="A4" s="124" t="s">
        <v>5966</v>
      </c>
      <c r="B4" t="s">
        <v>5996</v>
      </c>
      <c r="C4" t="s">
        <v>5997</v>
      </c>
      <c r="D4" t="s">
        <v>5998</v>
      </c>
      <c r="E4" t="s">
        <v>5999</v>
      </c>
      <c r="F4" t="s">
        <v>6000</v>
      </c>
      <c r="G4" t="s">
        <v>5995</v>
      </c>
      <c r="H4" t="s">
        <v>5964</v>
      </c>
    </row>
    <row r="5" spans="1:8" x14ac:dyDescent="0.3">
      <c r="A5" s="125" t="s">
        <v>126</v>
      </c>
      <c r="B5">
        <v>795</v>
      </c>
      <c r="C5">
        <v>270</v>
      </c>
      <c r="D5">
        <v>8</v>
      </c>
      <c r="E5">
        <v>2</v>
      </c>
      <c r="F5">
        <v>1</v>
      </c>
      <c r="G5">
        <v>46</v>
      </c>
      <c r="H5">
        <v>1122</v>
      </c>
    </row>
    <row r="6" spans="1:8" x14ac:dyDescent="0.3">
      <c r="A6" s="126" t="s">
        <v>5954</v>
      </c>
      <c r="B6">
        <v>219</v>
      </c>
      <c r="C6">
        <v>82</v>
      </c>
      <c r="D6">
        <v>5</v>
      </c>
      <c r="E6">
        <v>1</v>
      </c>
      <c r="F6">
        <v>1</v>
      </c>
      <c r="G6">
        <v>14</v>
      </c>
      <c r="H6">
        <v>322</v>
      </c>
    </row>
    <row r="7" spans="1:8" x14ac:dyDescent="0.3">
      <c r="A7" s="126" t="s">
        <v>5955</v>
      </c>
      <c r="B7">
        <v>256</v>
      </c>
      <c r="C7">
        <v>116</v>
      </c>
      <c r="D7">
        <v>1</v>
      </c>
      <c r="G7">
        <v>13</v>
      </c>
      <c r="H7">
        <v>386</v>
      </c>
    </row>
    <row r="8" spans="1:8" x14ac:dyDescent="0.3">
      <c r="A8" s="126" t="s">
        <v>5956</v>
      </c>
      <c r="B8">
        <v>253</v>
      </c>
      <c r="C8">
        <v>56</v>
      </c>
      <c r="D8">
        <v>1</v>
      </c>
      <c r="G8">
        <v>12</v>
      </c>
      <c r="H8">
        <v>322</v>
      </c>
    </row>
    <row r="9" spans="1:8" x14ac:dyDescent="0.3">
      <c r="A9" s="126" t="s">
        <v>5957</v>
      </c>
      <c r="B9">
        <v>29</v>
      </c>
      <c r="C9">
        <v>8</v>
      </c>
      <c r="D9">
        <v>1</v>
      </c>
      <c r="H9">
        <v>38</v>
      </c>
    </row>
    <row r="10" spans="1:8" x14ac:dyDescent="0.3">
      <c r="A10" s="126" t="s">
        <v>5958</v>
      </c>
      <c r="B10">
        <v>38</v>
      </c>
      <c r="C10">
        <v>8</v>
      </c>
      <c r="E10">
        <v>1</v>
      </c>
      <c r="G10">
        <v>7</v>
      </c>
      <c r="H10">
        <v>54</v>
      </c>
    </row>
    <row r="11" spans="1:8" x14ac:dyDescent="0.3">
      <c r="A11" s="125" t="s">
        <v>106</v>
      </c>
      <c r="B11">
        <v>31</v>
      </c>
      <c r="C11">
        <v>5</v>
      </c>
      <c r="G11">
        <v>19</v>
      </c>
      <c r="H11">
        <v>55</v>
      </c>
    </row>
    <row r="12" spans="1:8" x14ac:dyDescent="0.3">
      <c r="A12" s="126" t="s">
        <v>5959</v>
      </c>
      <c r="B12">
        <v>13</v>
      </c>
      <c r="G12">
        <v>2</v>
      </c>
      <c r="H12">
        <v>15</v>
      </c>
    </row>
    <row r="13" spans="1:8" x14ac:dyDescent="0.3">
      <c r="A13" s="126" t="s">
        <v>5960</v>
      </c>
      <c r="B13">
        <v>1</v>
      </c>
      <c r="G13">
        <v>4</v>
      </c>
      <c r="H13">
        <v>5</v>
      </c>
    </row>
    <row r="14" spans="1:8" x14ac:dyDescent="0.3">
      <c r="A14" s="126" t="s">
        <v>5961</v>
      </c>
      <c r="B14">
        <v>5</v>
      </c>
      <c r="C14">
        <v>1</v>
      </c>
      <c r="G14">
        <v>3</v>
      </c>
      <c r="H14">
        <v>9</v>
      </c>
    </row>
    <row r="15" spans="1:8" x14ac:dyDescent="0.3">
      <c r="A15" s="126" t="s">
        <v>5962</v>
      </c>
      <c r="B15">
        <v>2</v>
      </c>
      <c r="G15">
        <v>1</v>
      </c>
      <c r="H15">
        <v>3</v>
      </c>
    </row>
    <row r="16" spans="1:8" x14ac:dyDescent="0.3">
      <c r="A16" s="126" t="s">
        <v>5968</v>
      </c>
      <c r="B16">
        <v>4</v>
      </c>
      <c r="C16">
        <v>4</v>
      </c>
      <c r="G16">
        <v>4</v>
      </c>
      <c r="H16">
        <v>12</v>
      </c>
    </row>
    <row r="17" spans="1:10" x14ac:dyDescent="0.3">
      <c r="A17" s="126" t="s">
        <v>5969</v>
      </c>
      <c r="B17">
        <v>1</v>
      </c>
      <c r="G17">
        <v>2</v>
      </c>
      <c r="H17">
        <v>3</v>
      </c>
    </row>
    <row r="18" spans="1:10" x14ac:dyDescent="0.3">
      <c r="A18" s="126" t="s">
        <v>5970</v>
      </c>
      <c r="B18">
        <v>5</v>
      </c>
      <c r="G18">
        <v>3</v>
      </c>
      <c r="H18">
        <v>8</v>
      </c>
    </row>
    <row r="19" spans="1:10" x14ac:dyDescent="0.3">
      <c r="A19" s="125" t="s">
        <v>5964</v>
      </c>
      <c r="B19">
        <v>826</v>
      </c>
      <c r="C19">
        <v>275</v>
      </c>
      <c r="D19">
        <v>8</v>
      </c>
      <c r="E19">
        <v>2</v>
      </c>
      <c r="F19">
        <v>1</v>
      </c>
      <c r="G19">
        <v>65</v>
      </c>
      <c r="H19">
        <v>1177</v>
      </c>
    </row>
    <row r="22" spans="1:10" x14ac:dyDescent="0.3">
      <c r="A22" s="111" t="s">
        <v>6053</v>
      </c>
    </row>
    <row r="23" spans="1:10" ht="30.75" customHeight="1" x14ac:dyDescent="0.3">
      <c r="B23" s="148" t="s">
        <v>5996</v>
      </c>
      <c r="C23" s="148" t="s">
        <v>5997</v>
      </c>
      <c r="D23" s="148" t="s">
        <v>5998</v>
      </c>
      <c r="E23" s="148" t="s">
        <v>5999</v>
      </c>
      <c r="F23" s="148" t="s">
        <v>6000</v>
      </c>
      <c r="G23" s="173" t="s">
        <v>6202</v>
      </c>
      <c r="I23" s="172" t="s">
        <v>5995</v>
      </c>
      <c r="J23" s="172" t="s">
        <v>5964</v>
      </c>
    </row>
    <row r="24" spans="1:10" x14ac:dyDescent="0.3">
      <c r="I24" s="172"/>
      <c r="J24" s="172"/>
    </row>
    <row r="25" spans="1:10" x14ac:dyDescent="0.3">
      <c r="A25" s="161" t="s">
        <v>5954</v>
      </c>
      <c r="B25" s="161">
        <v>219</v>
      </c>
      <c r="C25" s="161">
        <v>82</v>
      </c>
      <c r="D25" s="161">
        <v>5</v>
      </c>
      <c r="E25" s="161">
        <v>1</v>
      </c>
      <c r="F25" s="161">
        <v>1</v>
      </c>
      <c r="G25" s="161">
        <f>J25-I25</f>
        <v>308</v>
      </c>
      <c r="I25" s="172">
        <v>14</v>
      </c>
      <c r="J25" s="172">
        <v>322</v>
      </c>
    </row>
    <row r="26" spans="1:10" x14ac:dyDescent="0.3">
      <c r="A26" s="161"/>
      <c r="B26" s="162">
        <f>B25/$G$25</f>
        <v>0.71103896103896103</v>
      </c>
      <c r="C26" s="162">
        <f t="shared" ref="C26:F26" si="0">C25/$G$25</f>
        <v>0.26623376623376621</v>
      </c>
      <c r="D26" s="162">
        <f t="shared" si="0"/>
        <v>1.6233766233766232E-2</v>
      </c>
      <c r="E26" s="162">
        <f t="shared" si="0"/>
        <v>3.246753246753247E-3</v>
      </c>
      <c r="F26" s="162">
        <f t="shared" si="0"/>
        <v>3.246753246753247E-3</v>
      </c>
      <c r="G26" s="161"/>
      <c r="I26" s="172"/>
      <c r="J26" s="172"/>
    </row>
    <row r="27" spans="1:10" x14ac:dyDescent="0.3">
      <c r="A27" t="s">
        <v>5955</v>
      </c>
      <c r="B27">
        <v>256</v>
      </c>
      <c r="C27">
        <v>116</v>
      </c>
      <c r="D27">
        <v>1</v>
      </c>
      <c r="G27">
        <f>J27-I27</f>
        <v>373</v>
      </c>
      <c r="I27" s="172">
        <v>13</v>
      </c>
      <c r="J27" s="172">
        <v>386</v>
      </c>
    </row>
    <row r="28" spans="1:10" x14ac:dyDescent="0.3">
      <c r="B28" s="127">
        <f>B27/$G$27</f>
        <v>0.68632707774798929</v>
      </c>
      <c r="C28" s="127">
        <f t="shared" ref="C28:F28" si="1">C27/$G$27</f>
        <v>0.31099195710455763</v>
      </c>
      <c r="D28" s="127">
        <f t="shared" si="1"/>
        <v>2.6809651474530832E-3</v>
      </c>
      <c r="E28" s="127">
        <f t="shared" si="1"/>
        <v>0</v>
      </c>
      <c r="F28" s="127">
        <f t="shared" si="1"/>
        <v>0</v>
      </c>
      <c r="I28" s="172"/>
      <c r="J28" s="172"/>
    </row>
    <row r="29" spans="1:10" x14ac:dyDescent="0.3">
      <c r="A29" s="161" t="s">
        <v>5956</v>
      </c>
      <c r="B29" s="161">
        <v>253</v>
      </c>
      <c r="C29" s="161">
        <v>56</v>
      </c>
      <c r="D29" s="161">
        <v>1</v>
      </c>
      <c r="E29" s="161"/>
      <c r="F29" s="161"/>
      <c r="G29" s="161">
        <f>J29-I29</f>
        <v>310</v>
      </c>
      <c r="I29" s="172">
        <v>12</v>
      </c>
      <c r="J29" s="172">
        <v>322</v>
      </c>
    </row>
    <row r="30" spans="1:10" x14ac:dyDescent="0.3">
      <c r="A30" s="161"/>
      <c r="B30" s="162">
        <f>B29/$G$29</f>
        <v>0.81612903225806455</v>
      </c>
      <c r="C30" s="162">
        <f t="shared" ref="C30:F30" si="2">C29/$G$29</f>
        <v>0.18064516129032257</v>
      </c>
      <c r="D30" s="162">
        <f t="shared" si="2"/>
        <v>3.2258064516129032E-3</v>
      </c>
      <c r="E30" s="162">
        <f t="shared" si="2"/>
        <v>0</v>
      </c>
      <c r="F30" s="162">
        <f t="shared" si="2"/>
        <v>0</v>
      </c>
      <c r="G30" s="161"/>
      <c r="I30" s="172"/>
      <c r="J30" s="172"/>
    </row>
    <row r="31" spans="1:10" x14ac:dyDescent="0.3">
      <c r="A31" t="s">
        <v>5957</v>
      </c>
      <c r="B31">
        <v>29</v>
      </c>
      <c r="C31">
        <v>8</v>
      </c>
      <c r="D31">
        <v>1</v>
      </c>
      <c r="G31">
        <f>J31-I31</f>
        <v>38</v>
      </c>
      <c r="I31" s="172"/>
      <c r="J31" s="172">
        <v>38</v>
      </c>
    </row>
    <row r="32" spans="1:10" x14ac:dyDescent="0.3">
      <c r="B32" s="127">
        <f>B31/$G$31</f>
        <v>0.76315789473684215</v>
      </c>
      <c r="C32" s="127">
        <f t="shared" ref="C32:F32" si="3">C31/$G$31</f>
        <v>0.21052631578947367</v>
      </c>
      <c r="D32" s="127">
        <f t="shared" si="3"/>
        <v>2.6315789473684209E-2</v>
      </c>
      <c r="E32" s="127">
        <f t="shared" si="3"/>
        <v>0</v>
      </c>
      <c r="F32" s="127">
        <f t="shared" si="3"/>
        <v>0</v>
      </c>
      <c r="I32" s="172"/>
      <c r="J32" s="172"/>
    </row>
    <row r="33" spans="1:10" x14ac:dyDescent="0.3">
      <c r="A33" s="161" t="s">
        <v>5958</v>
      </c>
      <c r="B33" s="161">
        <v>38</v>
      </c>
      <c r="C33" s="161">
        <v>8</v>
      </c>
      <c r="D33" s="161"/>
      <c r="E33" s="161">
        <v>1</v>
      </c>
      <c r="F33" s="161"/>
      <c r="G33" s="161">
        <f>J33-I33</f>
        <v>47</v>
      </c>
      <c r="I33" s="172">
        <v>7</v>
      </c>
      <c r="J33" s="172">
        <v>54</v>
      </c>
    </row>
    <row r="34" spans="1:10" x14ac:dyDescent="0.3">
      <c r="A34" s="161"/>
      <c r="B34" s="162">
        <f>B33/$G$33</f>
        <v>0.80851063829787229</v>
      </c>
      <c r="C34" s="162">
        <f t="shared" ref="C34:F34" si="4">C33/$G$33</f>
        <v>0.1702127659574468</v>
      </c>
      <c r="D34" s="162">
        <f t="shared" si="4"/>
        <v>0</v>
      </c>
      <c r="E34" s="162">
        <f t="shared" si="4"/>
        <v>2.1276595744680851E-2</v>
      </c>
      <c r="F34" s="162">
        <f t="shared" si="4"/>
        <v>0</v>
      </c>
      <c r="G34" s="161"/>
      <c r="I34" s="172"/>
      <c r="J34" s="172"/>
    </row>
    <row r="35" spans="1:10" x14ac:dyDescent="0.3">
      <c r="A35" s="94" t="s">
        <v>126</v>
      </c>
      <c r="B35" s="94">
        <v>795</v>
      </c>
      <c r="C35" s="94">
        <v>270</v>
      </c>
      <c r="D35" s="94">
        <v>8</v>
      </c>
      <c r="E35" s="94">
        <v>2</v>
      </c>
      <c r="F35" s="94">
        <v>1</v>
      </c>
      <c r="G35" s="94">
        <f>J35-I35</f>
        <v>1076</v>
      </c>
      <c r="I35" s="172">
        <v>46</v>
      </c>
      <c r="J35" s="172">
        <v>1122</v>
      </c>
    </row>
    <row r="36" spans="1:10" x14ac:dyDescent="0.3">
      <c r="A36" s="94"/>
      <c r="B36" s="129">
        <f>B35/$G$35</f>
        <v>0.73884758364312264</v>
      </c>
      <c r="C36" s="129">
        <f t="shared" ref="C36:F36" si="5">C35/$G$35</f>
        <v>0.25092936802973975</v>
      </c>
      <c r="D36" s="129">
        <f t="shared" si="5"/>
        <v>7.4349442379182153E-3</v>
      </c>
      <c r="E36" s="129">
        <f t="shared" si="5"/>
        <v>1.8587360594795538E-3</v>
      </c>
      <c r="F36" s="129">
        <f t="shared" si="5"/>
        <v>9.2936802973977691E-4</v>
      </c>
      <c r="G36" s="94"/>
      <c r="I36" s="160"/>
      <c r="J36" s="160"/>
    </row>
    <row r="38" spans="1:10" x14ac:dyDescent="0.3">
      <c r="A38" t="s">
        <v>5959</v>
      </c>
      <c r="B38">
        <v>13</v>
      </c>
      <c r="G38">
        <f t="shared" ref="G38:G45" si="6">J38-I38</f>
        <v>13</v>
      </c>
      <c r="I38" s="172">
        <v>2</v>
      </c>
      <c r="J38" s="172">
        <v>15</v>
      </c>
    </row>
    <row r="39" spans="1:10" x14ac:dyDescent="0.3">
      <c r="A39" t="s">
        <v>5960</v>
      </c>
      <c r="B39">
        <v>1</v>
      </c>
      <c r="G39">
        <f t="shared" si="6"/>
        <v>1</v>
      </c>
      <c r="I39" s="172">
        <v>4</v>
      </c>
      <c r="J39" s="172">
        <v>5</v>
      </c>
    </row>
    <row r="40" spans="1:10" x14ac:dyDescent="0.3">
      <c r="A40" t="s">
        <v>5961</v>
      </c>
      <c r="B40">
        <v>5</v>
      </c>
      <c r="C40">
        <v>1</v>
      </c>
      <c r="G40">
        <f t="shared" si="6"/>
        <v>6</v>
      </c>
      <c r="I40" s="172">
        <v>3</v>
      </c>
      <c r="J40" s="172">
        <v>9</v>
      </c>
    </row>
    <row r="41" spans="1:10" x14ac:dyDescent="0.3">
      <c r="A41" t="s">
        <v>5962</v>
      </c>
      <c r="B41">
        <v>2</v>
      </c>
      <c r="G41">
        <f t="shared" si="6"/>
        <v>2</v>
      </c>
      <c r="I41" s="172">
        <v>1</v>
      </c>
      <c r="J41" s="172">
        <v>3</v>
      </c>
    </row>
    <row r="42" spans="1:10" x14ac:dyDescent="0.3">
      <c r="A42" t="s">
        <v>5968</v>
      </c>
      <c r="B42">
        <v>4</v>
      </c>
      <c r="C42">
        <v>4</v>
      </c>
      <c r="G42">
        <f t="shared" si="6"/>
        <v>8</v>
      </c>
      <c r="I42" s="172">
        <v>4</v>
      </c>
      <c r="J42" s="172">
        <v>12</v>
      </c>
    </row>
    <row r="43" spans="1:10" x14ac:dyDescent="0.3">
      <c r="A43" t="s">
        <v>5969</v>
      </c>
      <c r="B43">
        <v>1</v>
      </c>
      <c r="G43">
        <f t="shared" si="6"/>
        <v>1</v>
      </c>
      <c r="I43" s="172">
        <v>2</v>
      </c>
      <c r="J43" s="172">
        <v>3</v>
      </c>
    </row>
    <row r="44" spans="1:10" x14ac:dyDescent="0.3">
      <c r="A44" t="s">
        <v>5970</v>
      </c>
      <c r="B44">
        <v>5</v>
      </c>
      <c r="G44">
        <f t="shared" si="6"/>
        <v>5</v>
      </c>
      <c r="I44" s="172">
        <v>3</v>
      </c>
      <c r="J44" s="172">
        <v>8</v>
      </c>
    </row>
    <row r="45" spans="1:10" x14ac:dyDescent="0.3">
      <c r="A45" s="94" t="s">
        <v>106</v>
      </c>
      <c r="B45" s="94">
        <v>31</v>
      </c>
      <c r="C45" s="94">
        <v>5</v>
      </c>
      <c r="D45" s="94"/>
      <c r="E45" s="94"/>
      <c r="F45" s="94"/>
      <c r="G45" s="94">
        <f t="shared" si="6"/>
        <v>36</v>
      </c>
      <c r="I45" s="172">
        <v>19</v>
      </c>
      <c r="J45" s="172">
        <v>55</v>
      </c>
    </row>
    <row r="46" spans="1:10" x14ac:dyDescent="0.3">
      <c r="A46" s="94"/>
      <c r="B46" s="129">
        <f>B45/$G$45</f>
        <v>0.86111111111111116</v>
      </c>
      <c r="C46" s="129">
        <f t="shared" ref="C46:F46" si="7">C45/$G$45</f>
        <v>0.1388888888888889</v>
      </c>
      <c r="D46" s="129">
        <f t="shared" si="7"/>
        <v>0</v>
      </c>
      <c r="E46" s="129">
        <f t="shared" si="7"/>
        <v>0</v>
      </c>
      <c r="F46" s="129">
        <f t="shared" si="7"/>
        <v>0</v>
      </c>
      <c r="G46" s="94"/>
      <c r="I46" s="160"/>
      <c r="J46" s="160"/>
    </row>
    <row r="47" spans="1:10" s="160" customFormat="1" x14ac:dyDescent="0.3">
      <c r="A47" s="172" t="s">
        <v>5964</v>
      </c>
      <c r="B47" s="172">
        <v>826</v>
      </c>
      <c r="C47" s="172">
        <v>275</v>
      </c>
      <c r="D47" s="172">
        <v>8</v>
      </c>
      <c r="E47" s="172">
        <v>2</v>
      </c>
      <c r="F47" s="172">
        <v>1</v>
      </c>
      <c r="G47" s="172">
        <f>J47-I47</f>
        <v>1112</v>
      </c>
      <c r="H47" s="172"/>
      <c r="I47" s="172">
        <v>65</v>
      </c>
      <c r="J47" s="172">
        <v>1177</v>
      </c>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33BD4-FB34-47C8-AFCE-FF3E8C6FC83B}">
  <dimension ref="A3:J48"/>
  <sheetViews>
    <sheetView topLeftCell="A21" workbookViewId="0">
      <selection activeCell="A22" sqref="A22"/>
    </sheetView>
  </sheetViews>
  <sheetFormatPr defaultRowHeight="14.4" x14ac:dyDescent="0.3"/>
  <cols>
    <col min="1" max="1" width="60.6640625" customWidth="1"/>
    <col min="2" max="10" width="10.6640625" customWidth="1"/>
  </cols>
  <sheetData>
    <row r="3" spans="1:8" x14ac:dyDescent="0.3">
      <c r="A3" s="124" t="s">
        <v>6054</v>
      </c>
      <c r="B3" s="124" t="s">
        <v>5963</v>
      </c>
    </row>
    <row r="4" spans="1:8" x14ac:dyDescent="0.3">
      <c r="A4" s="124" t="s">
        <v>5966</v>
      </c>
      <c r="B4" t="s">
        <v>5996</v>
      </c>
      <c r="C4" t="s">
        <v>5997</v>
      </c>
      <c r="D4" t="s">
        <v>5998</v>
      </c>
      <c r="E4" t="s">
        <v>5999</v>
      </c>
      <c r="F4" t="s">
        <v>6000</v>
      </c>
      <c r="G4" t="s">
        <v>5995</v>
      </c>
      <c r="H4" t="s">
        <v>5964</v>
      </c>
    </row>
    <row r="5" spans="1:8" x14ac:dyDescent="0.3">
      <c r="A5" s="125" t="s">
        <v>126</v>
      </c>
      <c r="B5">
        <v>749</v>
      </c>
      <c r="C5">
        <v>307</v>
      </c>
      <c r="D5">
        <v>8</v>
      </c>
      <c r="E5">
        <v>1</v>
      </c>
      <c r="F5">
        <v>9</v>
      </c>
      <c r="G5">
        <v>48</v>
      </c>
      <c r="H5">
        <v>1122</v>
      </c>
    </row>
    <row r="6" spans="1:8" x14ac:dyDescent="0.3">
      <c r="A6" s="126" t="s">
        <v>5954</v>
      </c>
      <c r="B6">
        <v>231</v>
      </c>
      <c r="C6">
        <v>73</v>
      </c>
      <c r="D6">
        <v>3</v>
      </c>
      <c r="F6">
        <v>2</v>
      </c>
      <c r="G6">
        <v>13</v>
      </c>
      <c r="H6">
        <v>322</v>
      </c>
    </row>
    <row r="7" spans="1:8" x14ac:dyDescent="0.3">
      <c r="A7" s="126" t="s">
        <v>5955</v>
      </c>
      <c r="B7">
        <v>236</v>
      </c>
      <c r="C7">
        <v>125</v>
      </c>
      <c r="D7">
        <v>4</v>
      </c>
      <c r="F7">
        <v>6</v>
      </c>
      <c r="G7">
        <v>15</v>
      </c>
      <c r="H7">
        <v>386</v>
      </c>
    </row>
    <row r="8" spans="1:8" x14ac:dyDescent="0.3">
      <c r="A8" s="126" t="s">
        <v>5956</v>
      </c>
      <c r="B8">
        <v>224</v>
      </c>
      <c r="C8">
        <v>84</v>
      </c>
      <c r="D8">
        <v>1</v>
      </c>
      <c r="G8">
        <v>13</v>
      </c>
      <c r="H8">
        <v>322</v>
      </c>
    </row>
    <row r="9" spans="1:8" x14ac:dyDescent="0.3">
      <c r="A9" s="126" t="s">
        <v>5957</v>
      </c>
      <c r="B9">
        <v>24</v>
      </c>
      <c r="C9">
        <v>13</v>
      </c>
      <c r="F9">
        <v>1</v>
      </c>
      <c r="H9">
        <v>38</v>
      </c>
    </row>
    <row r="10" spans="1:8" x14ac:dyDescent="0.3">
      <c r="A10" s="126" t="s">
        <v>5958</v>
      </c>
      <c r="B10">
        <v>34</v>
      </c>
      <c r="C10">
        <v>12</v>
      </c>
      <c r="E10">
        <v>1</v>
      </c>
      <c r="G10">
        <v>7</v>
      </c>
      <c r="H10">
        <v>54</v>
      </c>
    </row>
    <row r="11" spans="1:8" x14ac:dyDescent="0.3">
      <c r="A11" s="125" t="s">
        <v>106</v>
      </c>
      <c r="B11">
        <v>33</v>
      </c>
      <c r="C11">
        <v>3</v>
      </c>
      <c r="G11">
        <v>19</v>
      </c>
      <c r="H11">
        <v>55</v>
      </c>
    </row>
    <row r="12" spans="1:8" x14ac:dyDescent="0.3">
      <c r="A12" s="126" t="s">
        <v>5959</v>
      </c>
      <c r="B12">
        <v>13</v>
      </c>
      <c r="G12">
        <v>2</v>
      </c>
      <c r="H12">
        <v>15</v>
      </c>
    </row>
    <row r="13" spans="1:8" x14ac:dyDescent="0.3">
      <c r="A13" s="126" t="s">
        <v>5960</v>
      </c>
      <c r="B13">
        <v>1</v>
      </c>
      <c r="G13">
        <v>4</v>
      </c>
      <c r="H13">
        <v>5</v>
      </c>
    </row>
    <row r="14" spans="1:8" x14ac:dyDescent="0.3">
      <c r="A14" s="126" t="s">
        <v>5961</v>
      </c>
      <c r="B14">
        <v>6</v>
      </c>
      <c r="G14">
        <v>3</v>
      </c>
      <c r="H14">
        <v>9</v>
      </c>
    </row>
    <row r="15" spans="1:8" x14ac:dyDescent="0.3">
      <c r="A15" s="126" t="s">
        <v>5962</v>
      </c>
      <c r="B15">
        <v>2</v>
      </c>
      <c r="G15">
        <v>1</v>
      </c>
      <c r="H15">
        <v>3</v>
      </c>
    </row>
    <row r="16" spans="1:8" x14ac:dyDescent="0.3">
      <c r="A16" s="126" t="s">
        <v>5968</v>
      </c>
      <c r="B16">
        <v>5</v>
      </c>
      <c r="C16">
        <v>3</v>
      </c>
      <c r="G16">
        <v>4</v>
      </c>
      <c r="H16">
        <v>12</v>
      </c>
    </row>
    <row r="17" spans="1:10" x14ac:dyDescent="0.3">
      <c r="A17" s="126" t="s">
        <v>5969</v>
      </c>
      <c r="B17">
        <v>1</v>
      </c>
      <c r="G17">
        <v>2</v>
      </c>
      <c r="H17">
        <v>3</v>
      </c>
    </row>
    <row r="18" spans="1:10" x14ac:dyDescent="0.3">
      <c r="A18" s="126" t="s">
        <v>5970</v>
      </c>
      <c r="B18">
        <v>5</v>
      </c>
      <c r="G18">
        <v>3</v>
      </c>
      <c r="H18">
        <v>8</v>
      </c>
    </row>
    <row r="19" spans="1:10" x14ac:dyDescent="0.3">
      <c r="A19" s="125" t="s">
        <v>5964</v>
      </c>
      <c r="B19">
        <v>782</v>
      </c>
      <c r="C19">
        <v>310</v>
      </c>
      <c r="D19">
        <v>8</v>
      </c>
      <c r="E19">
        <v>1</v>
      </c>
      <c r="F19">
        <v>9</v>
      </c>
      <c r="G19">
        <v>67</v>
      </c>
      <c r="H19">
        <v>1177</v>
      </c>
    </row>
    <row r="22" spans="1:10" x14ac:dyDescent="0.3">
      <c r="A22" s="111" t="s">
        <v>6054</v>
      </c>
    </row>
    <row r="23" spans="1:10" ht="30.75" customHeight="1" x14ac:dyDescent="0.3">
      <c r="B23" s="148" t="s">
        <v>5996</v>
      </c>
      <c r="C23" s="148" t="s">
        <v>5997</v>
      </c>
      <c r="D23" s="148" t="s">
        <v>5998</v>
      </c>
      <c r="E23" s="148" t="s">
        <v>5999</v>
      </c>
      <c r="F23" s="148" t="s">
        <v>6000</v>
      </c>
      <c r="G23" s="173" t="s">
        <v>6202</v>
      </c>
      <c r="I23" s="172" t="s">
        <v>5995</v>
      </c>
      <c r="J23" s="172" t="s">
        <v>5964</v>
      </c>
    </row>
    <row r="24" spans="1:10" x14ac:dyDescent="0.3">
      <c r="I24" s="172"/>
      <c r="J24" s="172"/>
    </row>
    <row r="25" spans="1:10" x14ac:dyDescent="0.3">
      <c r="A25" s="161" t="s">
        <v>5954</v>
      </c>
      <c r="B25" s="161">
        <v>231</v>
      </c>
      <c r="C25" s="161">
        <v>73</v>
      </c>
      <c r="D25" s="161">
        <v>3</v>
      </c>
      <c r="E25" s="161"/>
      <c r="F25" s="161">
        <v>2</v>
      </c>
      <c r="G25" s="161">
        <f>J25-I25</f>
        <v>309</v>
      </c>
      <c r="I25" s="172">
        <v>13</v>
      </c>
      <c r="J25" s="172">
        <v>322</v>
      </c>
    </row>
    <row r="26" spans="1:10" x14ac:dyDescent="0.3">
      <c r="A26" s="161"/>
      <c r="B26" s="162">
        <f>B25/$G$25</f>
        <v>0.74757281553398058</v>
      </c>
      <c r="C26" s="162">
        <f t="shared" ref="C26:F26" si="0">C25/$G$25</f>
        <v>0.23624595469255663</v>
      </c>
      <c r="D26" s="162">
        <f t="shared" si="0"/>
        <v>9.7087378640776691E-3</v>
      </c>
      <c r="E26" s="162">
        <f t="shared" si="0"/>
        <v>0</v>
      </c>
      <c r="F26" s="162">
        <f t="shared" si="0"/>
        <v>6.4724919093851136E-3</v>
      </c>
      <c r="G26" s="161"/>
      <c r="I26" s="172"/>
      <c r="J26" s="172"/>
    </row>
    <row r="27" spans="1:10" x14ac:dyDescent="0.3">
      <c r="A27" t="s">
        <v>5955</v>
      </c>
      <c r="B27">
        <v>236</v>
      </c>
      <c r="C27">
        <v>125</v>
      </c>
      <c r="D27">
        <v>4</v>
      </c>
      <c r="F27">
        <v>6</v>
      </c>
      <c r="G27">
        <f>J27-I27</f>
        <v>371</v>
      </c>
      <c r="I27" s="172">
        <v>15</v>
      </c>
      <c r="J27" s="172">
        <v>386</v>
      </c>
    </row>
    <row r="28" spans="1:10" x14ac:dyDescent="0.3">
      <c r="B28" s="127">
        <f>B27/$G$27</f>
        <v>0.63611859838274931</v>
      </c>
      <c r="C28" s="127">
        <f t="shared" ref="C28:F28" si="1">C27/$G$27</f>
        <v>0.33692722371967654</v>
      </c>
      <c r="D28" s="127">
        <f t="shared" si="1"/>
        <v>1.078167115902965E-2</v>
      </c>
      <c r="E28" s="127">
        <f t="shared" si="1"/>
        <v>0</v>
      </c>
      <c r="F28" s="127">
        <f t="shared" si="1"/>
        <v>1.6172506738544475E-2</v>
      </c>
      <c r="I28" s="172"/>
      <c r="J28" s="172"/>
    </row>
    <row r="29" spans="1:10" x14ac:dyDescent="0.3">
      <c r="A29" s="161" t="s">
        <v>5956</v>
      </c>
      <c r="B29" s="161">
        <v>224</v>
      </c>
      <c r="C29" s="161">
        <v>84</v>
      </c>
      <c r="D29" s="161">
        <v>1</v>
      </c>
      <c r="E29" s="161"/>
      <c r="F29" s="161"/>
      <c r="G29" s="161">
        <f>J29-I29</f>
        <v>309</v>
      </c>
      <c r="I29" s="172">
        <v>13</v>
      </c>
      <c r="J29" s="172">
        <v>322</v>
      </c>
    </row>
    <row r="30" spans="1:10" x14ac:dyDescent="0.3">
      <c r="A30" s="161"/>
      <c r="B30" s="162">
        <f>B29/$G$29</f>
        <v>0.72491909385113273</v>
      </c>
      <c r="C30" s="162">
        <f t="shared" ref="C30:F30" si="2">C29/$G$29</f>
        <v>0.27184466019417475</v>
      </c>
      <c r="D30" s="162">
        <f t="shared" si="2"/>
        <v>3.2362459546925568E-3</v>
      </c>
      <c r="E30" s="162">
        <f t="shared" si="2"/>
        <v>0</v>
      </c>
      <c r="F30" s="162">
        <f t="shared" si="2"/>
        <v>0</v>
      </c>
      <c r="G30" s="161"/>
      <c r="I30" s="172"/>
      <c r="J30" s="172"/>
    </row>
    <row r="31" spans="1:10" x14ac:dyDescent="0.3">
      <c r="A31" t="s">
        <v>5957</v>
      </c>
      <c r="B31">
        <v>24</v>
      </c>
      <c r="C31">
        <v>13</v>
      </c>
      <c r="F31">
        <v>1</v>
      </c>
      <c r="G31">
        <f>J31-I31</f>
        <v>38</v>
      </c>
      <c r="I31" s="172"/>
      <c r="J31" s="172">
        <v>38</v>
      </c>
    </row>
    <row r="32" spans="1:10" x14ac:dyDescent="0.3">
      <c r="B32" s="127">
        <f>B31/$G$31</f>
        <v>0.63157894736842102</v>
      </c>
      <c r="C32" s="127">
        <f t="shared" ref="C32:F32" si="3">C31/$G$31</f>
        <v>0.34210526315789475</v>
      </c>
      <c r="D32" s="127">
        <f t="shared" si="3"/>
        <v>0</v>
      </c>
      <c r="E32" s="127">
        <f t="shared" si="3"/>
        <v>0</v>
      </c>
      <c r="F32" s="127">
        <f t="shared" si="3"/>
        <v>2.6315789473684209E-2</v>
      </c>
      <c r="I32" s="172"/>
      <c r="J32" s="172"/>
    </row>
    <row r="33" spans="1:10" x14ac:dyDescent="0.3">
      <c r="A33" s="161" t="s">
        <v>5958</v>
      </c>
      <c r="B33" s="161">
        <v>34</v>
      </c>
      <c r="C33" s="161">
        <v>12</v>
      </c>
      <c r="D33" s="161"/>
      <c r="E33" s="161">
        <v>1</v>
      </c>
      <c r="F33" s="161"/>
      <c r="G33" s="161">
        <f>J33-I33</f>
        <v>47</v>
      </c>
      <c r="I33" s="172">
        <v>7</v>
      </c>
      <c r="J33" s="172">
        <v>54</v>
      </c>
    </row>
    <row r="34" spans="1:10" x14ac:dyDescent="0.3">
      <c r="A34" s="161"/>
      <c r="B34" s="162">
        <f>B33/$G$33</f>
        <v>0.72340425531914898</v>
      </c>
      <c r="C34" s="162">
        <f t="shared" ref="C34:F34" si="4">C33/$G$33</f>
        <v>0.25531914893617019</v>
      </c>
      <c r="D34" s="162">
        <f t="shared" si="4"/>
        <v>0</v>
      </c>
      <c r="E34" s="162">
        <f t="shared" si="4"/>
        <v>2.1276595744680851E-2</v>
      </c>
      <c r="F34" s="162">
        <f t="shared" si="4"/>
        <v>0</v>
      </c>
      <c r="G34" s="161"/>
      <c r="I34" s="172"/>
      <c r="J34" s="172"/>
    </row>
    <row r="35" spans="1:10" x14ac:dyDescent="0.3">
      <c r="A35" s="94" t="s">
        <v>126</v>
      </c>
      <c r="B35" s="94">
        <v>749</v>
      </c>
      <c r="C35" s="94">
        <v>307</v>
      </c>
      <c r="D35" s="94">
        <v>8</v>
      </c>
      <c r="E35" s="94">
        <v>1</v>
      </c>
      <c r="F35" s="94">
        <v>9</v>
      </c>
      <c r="G35" s="94">
        <f>J35-I35</f>
        <v>1074</v>
      </c>
      <c r="I35" s="172">
        <v>48</v>
      </c>
      <c r="J35" s="172">
        <v>1122</v>
      </c>
    </row>
    <row r="36" spans="1:10" x14ac:dyDescent="0.3">
      <c r="A36" s="94"/>
      <c r="B36" s="129">
        <f>B35/$G$35</f>
        <v>0.6973929236499069</v>
      </c>
      <c r="C36" s="129">
        <f t="shared" ref="C36:F36" si="5">C35/$G$35</f>
        <v>0.28584729981378026</v>
      </c>
      <c r="D36" s="129">
        <f t="shared" si="5"/>
        <v>7.4487895716945996E-3</v>
      </c>
      <c r="E36" s="129">
        <f t="shared" si="5"/>
        <v>9.3109869646182495E-4</v>
      </c>
      <c r="F36" s="129">
        <f t="shared" si="5"/>
        <v>8.3798882681564244E-3</v>
      </c>
      <c r="G36" s="94"/>
      <c r="I36" s="160"/>
      <c r="J36" s="160"/>
    </row>
    <row r="37" spans="1:10" x14ac:dyDescent="0.3">
      <c r="I37" s="160"/>
      <c r="J37" s="160"/>
    </row>
    <row r="38" spans="1:10" x14ac:dyDescent="0.3">
      <c r="A38" t="s">
        <v>5959</v>
      </c>
      <c r="B38">
        <v>13</v>
      </c>
      <c r="G38">
        <f t="shared" ref="G38:G45" si="6">J38-I38</f>
        <v>13</v>
      </c>
      <c r="I38" s="160">
        <v>2</v>
      </c>
      <c r="J38" s="160">
        <v>15</v>
      </c>
    </row>
    <row r="39" spans="1:10" x14ac:dyDescent="0.3">
      <c r="A39" t="s">
        <v>5960</v>
      </c>
      <c r="B39">
        <v>1</v>
      </c>
      <c r="G39">
        <f t="shared" si="6"/>
        <v>1</v>
      </c>
      <c r="I39" s="172">
        <v>4</v>
      </c>
      <c r="J39" s="172">
        <v>5</v>
      </c>
    </row>
    <row r="40" spans="1:10" x14ac:dyDescent="0.3">
      <c r="A40" t="s">
        <v>5961</v>
      </c>
      <c r="B40">
        <v>6</v>
      </c>
      <c r="G40">
        <f t="shared" si="6"/>
        <v>6</v>
      </c>
      <c r="I40" s="172">
        <v>3</v>
      </c>
      <c r="J40" s="172">
        <v>9</v>
      </c>
    </row>
    <row r="41" spans="1:10" x14ac:dyDescent="0.3">
      <c r="A41" t="s">
        <v>5962</v>
      </c>
      <c r="B41">
        <v>2</v>
      </c>
      <c r="G41">
        <f t="shared" si="6"/>
        <v>2</v>
      </c>
      <c r="I41" s="172">
        <v>1</v>
      </c>
      <c r="J41" s="172">
        <v>3</v>
      </c>
    </row>
    <row r="42" spans="1:10" x14ac:dyDescent="0.3">
      <c r="A42" t="s">
        <v>5968</v>
      </c>
      <c r="B42">
        <v>5</v>
      </c>
      <c r="C42">
        <v>3</v>
      </c>
      <c r="G42">
        <f t="shared" si="6"/>
        <v>8</v>
      </c>
      <c r="I42" s="172">
        <v>4</v>
      </c>
      <c r="J42" s="172">
        <v>12</v>
      </c>
    </row>
    <row r="43" spans="1:10" x14ac:dyDescent="0.3">
      <c r="A43" t="s">
        <v>5969</v>
      </c>
      <c r="B43">
        <v>1</v>
      </c>
      <c r="G43">
        <f t="shared" si="6"/>
        <v>1</v>
      </c>
      <c r="I43" s="172">
        <v>2</v>
      </c>
      <c r="J43" s="172">
        <v>3</v>
      </c>
    </row>
    <row r="44" spans="1:10" x14ac:dyDescent="0.3">
      <c r="A44" t="s">
        <v>5970</v>
      </c>
      <c r="B44">
        <v>5</v>
      </c>
      <c r="G44">
        <f t="shared" si="6"/>
        <v>5</v>
      </c>
      <c r="I44" s="172">
        <v>3</v>
      </c>
      <c r="J44" s="172">
        <v>8</v>
      </c>
    </row>
    <row r="45" spans="1:10" x14ac:dyDescent="0.3">
      <c r="A45" s="94" t="s">
        <v>106</v>
      </c>
      <c r="B45" s="94">
        <v>33</v>
      </c>
      <c r="C45" s="94">
        <v>3</v>
      </c>
      <c r="D45" s="94"/>
      <c r="E45" s="94"/>
      <c r="F45" s="94"/>
      <c r="G45" s="94">
        <f t="shared" si="6"/>
        <v>36</v>
      </c>
      <c r="I45" s="172">
        <v>19</v>
      </c>
      <c r="J45" s="172">
        <v>55</v>
      </c>
    </row>
    <row r="46" spans="1:10" x14ac:dyDescent="0.3">
      <c r="A46" s="94"/>
      <c r="B46" s="129">
        <f>B45/$G$45</f>
        <v>0.91666666666666663</v>
      </c>
      <c r="C46" s="129">
        <f t="shared" ref="C46:F46" si="7">C45/$G$45</f>
        <v>8.3333333333333329E-2</v>
      </c>
      <c r="D46" s="129">
        <f t="shared" si="7"/>
        <v>0</v>
      </c>
      <c r="E46" s="129">
        <f t="shared" si="7"/>
        <v>0</v>
      </c>
      <c r="F46" s="129">
        <f t="shared" si="7"/>
        <v>0</v>
      </c>
      <c r="G46" s="94"/>
      <c r="I46" s="160"/>
      <c r="J46" s="160"/>
    </row>
    <row r="47" spans="1:10" x14ac:dyDescent="0.3">
      <c r="B47" s="127"/>
      <c r="C47" s="127"/>
      <c r="D47" s="127"/>
      <c r="E47" s="127"/>
      <c r="F47" s="127"/>
      <c r="I47" s="160"/>
      <c r="J47" s="160"/>
    </row>
    <row r="48" spans="1:10" s="160" customFormat="1" x14ac:dyDescent="0.3">
      <c r="A48" s="172" t="s">
        <v>5964</v>
      </c>
      <c r="B48" s="172">
        <v>782</v>
      </c>
      <c r="C48" s="172">
        <v>310</v>
      </c>
      <c r="D48" s="172">
        <v>8</v>
      </c>
      <c r="E48" s="172">
        <v>1</v>
      </c>
      <c r="F48" s="172">
        <v>9</v>
      </c>
      <c r="G48" s="172">
        <f>J48-I48</f>
        <v>1110</v>
      </c>
      <c r="H48" s="172"/>
      <c r="I48" s="172">
        <v>67</v>
      </c>
      <c r="J48" s="172">
        <v>1177</v>
      </c>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28557-8A31-4A32-83BC-582C72CD9B75}">
  <dimension ref="A3:J49"/>
  <sheetViews>
    <sheetView topLeftCell="A21" workbookViewId="0">
      <selection activeCell="A22" sqref="A22"/>
    </sheetView>
  </sheetViews>
  <sheetFormatPr defaultRowHeight="14.4" x14ac:dyDescent="0.3"/>
  <cols>
    <col min="1" max="1" width="60.6640625" customWidth="1"/>
    <col min="2" max="10" width="10.6640625" customWidth="1"/>
  </cols>
  <sheetData>
    <row r="3" spans="1:8" x14ac:dyDescent="0.3">
      <c r="A3" s="124" t="s">
        <v>6055</v>
      </c>
      <c r="B3" s="124" t="s">
        <v>5963</v>
      </c>
    </row>
    <row r="4" spans="1:8" x14ac:dyDescent="0.3">
      <c r="A4" s="124" t="s">
        <v>5966</v>
      </c>
      <c r="B4" t="s">
        <v>5996</v>
      </c>
      <c r="C4" t="s">
        <v>5997</v>
      </c>
      <c r="D4" t="s">
        <v>5998</v>
      </c>
      <c r="E4" t="s">
        <v>5999</v>
      </c>
      <c r="F4" t="s">
        <v>6000</v>
      </c>
      <c r="G4" t="s">
        <v>5995</v>
      </c>
      <c r="H4" t="s">
        <v>5964</v>
      </c>
    </row>
    <row r="5" spans="1:8" x14ac:dyDescent="0.3">
      <c r="A5" s="125" t="s">
        <v>126</v>
      </c>
      <c r="B5">
        <v>234</v>
      </c>
      <c r="C5">
        <v>441</v>
      </c>
      <c r="D5">
        <v>309</v>
      </c>
      <c r="E5">
        <v>48</v>
      </c>
      <c r="F5">
        <v>41</v>
      </c>
      <c r="G5">
        <v>49</v>
      </c>
      <c r="H5">
        <v>1122</v>
      </c>
    </row>
    <row r="6" spans="1:8" x14ac:dyDescent="0.3">
      <c r="A6" s="126" t="s">
        <v>5954</v>
      </c>
      <c r="B6">
        <v>99</v>
      </c>
      <c r="C6">
        <v>111</v>
      </c>
      <c r="D6">
        <v>73</v>
      </c>
      <c r="E6">
        <v>13</v>
      </c>
      <c r="F6">
        <v>13</v>
      </c>
      <c r="G6">
        <v>13</v>
      </c>
      <c r="H6">
        <v>322</v>
      </c>
    </row>
    <row r="7" spans="1:8" x14ac:dyDescent="0.3">
      <c r="A7" s="126" t="s">
        <v>5955</v>
      </c>
      <c r="B7">
        <v>66</v>
      </c>
      <c r="C7">
        <v>160</v>
      </c>
      <c r="D7">
        <v>116</v>
      </c>
      <c r="E7">
        <v>19</v>
      </c>
      <c r="F7">
        <v>11</v>
      </c>
      <c r="G7">
        <v>14</v>
      </c>
      <c r="H7">
        <v>386</v>
      </c>
    </row>
    <row r="8" spans="1:8" x14ac:dyDescent="0.3">
      <c r="A8" s="126" t="s">
        <v>5956</v>
      </c>
      <c r="B8">
        <v>43</v>
      </c>
      <c r="C8">
        <v>134</v>
      </c>
      <c r="D8">
        <v>102</v>
      </c>
      <c r="E8">
        <v>14</v>
      </c>
      <c r="F8">
        <v>14</v>
      </c>
      <c r="G8">
        <v>15</v>
      </c>
      <c r="H8">
        <v>322</v>
      </c>
    </row>
    <row r="9" spans="1:8" x14ac:dyDescent="0.3">
      <c r="A9" s="126" t="s">
        <v>5957</v>
      </c>
      <c r="B9">
        <v>9</v>
      </c>
      <c r="C9">
        <v>17</v>
      </c>
      <c r="D9">
        <v>10</v>
      </c>
      <c r="F9">
        <v>2</v>
      </c>
      <c r="H9">
        <v>38</v>
      </c>
    </row>
    <row r="10" spans="1:8" x14ac:dyDescent="0.3">
      <c r="A10" s="126" t="s">
        <v>5958</v>
      </c>
      <c r="B10">
        <v>17</v>
      </c>
      <c r="C10">
        <v>19</v>
      </c>
      <c r="D10">
        <v>8</v>
      </c>
      <c r="E10">
        <v>2</v>
      </c>
      <c r="F10">
        <v>1</v>
      </c>
      <c r="G10">
        <v>7</v>
      </c>
      <c r="H10">
        <v>54</v>
      </c>
    </row>
    <row r="11" spans="1:8" x14ac:dyDescent="0.3">
      <c r="A11" s="125" t="s">
        <v>106</v>
      </c>
      <c r="B11">
        <v>17</v>
      </c>
      <c r="C11">
        <v>17</v>
      </c>
      <c r="D11">
        <v>2</v>
      </c>
      <c r="F11">
        <v>1</v>
      </c>
      <c r="G11">
        <v>18</v>
      </c>
      <c r="H11">
        <v>55</v>
      </c>
    </row>
    <row r="12" spans="1:8" x14ac:dyDescent="0.3">
      <c r="A12" s="126" t="s">
        <v>5959</v>
      </c>
      <c r="B12">
        <v>2</v>
      </c>
      <c r="C12">
        <v>10</v>
      </c>
      <c r="D12">
        <v>1</v>
      </c>
      <c r="G12">
        <v>2</v>
      </c>
      <c r="H12">
        <v>15</v>
      </c>
    </row>
    <row r="13" spans="1:8" x14ac:dyDescent="0.3">
      <c r="A13" s="126" t="s">
        <v>5960</v>
      </c>
      <c r="B13">
        <v>1</v>
      </c>
      <c r="G13">
        <v>4</v>
      </c>
      <c r="H13">
        <v>5</v>
      </c>
    </row>
    <row r="14" spans="1:8" x14ac:dyDescent="0.3">
      <c r="A14" s="126" t="s">
        <v>5961</v>
      </c>
      <c r="B14">
        <v>4</v>
      </c>
      <c r="C14">
        <v>2</v>
      </c>
      <c r="G14">
        <v>3</v>
      </c>
      <c r="H14">
        <v>9</v>
      </c>
    </row>
    <row r="15" spans="1:8" x14ac:dyDescent="0.3">
      <c r="A15" s="126" t="s">
        <v>5962</v>
      </c>
      <c r="C15">
        <v>1</v>
      </c>
      <c r="F15">
        <v>1</v>
      </c>
      <c r="G15">
        <v>1</v>
      </c>
      <c r="H15">
        <v>3</v>
      </c>
    </row>
    <row r="16" spans="1:8" x14ac:dyDescent="0.3">
      <c r="A16" s="126" t="s">
        <v>5968</v>
      </c>
      <c r="B16">
        <v>5</v>
      </c>
      <c r="C16">
        <v>3</v>
      </c>
      <c r="D16">
        <v>1</v>
      </c>
      <c r="G16">
        <v>3</v>
      </c>
      <c r="H16">
        <v>12</v>
      </c>
    </row>
    <row r="17" spans="1:10" x14ac:dyDescent="0.3">
      <c r="A17" s="126" t="s">
        <v>5969</v>
      </c>
      <c r="C17">
        <v>1</v>
      </c>
      <c r="G17">
        <v>2</v>
      </c>
      <c r="H17">
        <v>3</v>
      </c>
    </row>
    <row r="18" spans="1:10" x14ac:dyDescent="0.3">
      <c r="A18" s="126" t="s">
        <v>5970</v>
      </c>
      <c r="B18">
        <v>5</v>
      </c>
      <c r="G18">
        <v>3</v>
      </c>
      <c r="H18">
        <v>8</v>
      </c>
    </row>
    <row r="19" spans="1:10" x14ac:dyDescent="0.3">
      <c r="A19" s="125" t="s">
        <v>5964</v>
      </c>
      <c r="B19">
        <v>251</v>
      </c>
      <c r="C19">
        <v>458</v>
      </c>
      <c r="D19">
        <v>311</v>
      </c>
      <c r="E19">
        <v>48</v>
      </c>
      <c r="F19">
        <v>42</v>
      </c>
      <c r="G19">
        <v>67</v>
      </c>
      <c r="H19">
        <v>1177</v>
      </c>
    </row>
    <row r="22" spans="1:10" x14ac:dyDescent="0.3">
      <c r="A22" s="111" t="s">
        <v>6055</v>
      </c>
    </row>
    <row r="23" spans="1:10" ht="31.5" customHeight="1" x14ac:dyDescent="0.3">
      <c r="B23" s="148" t="s">
        <v>5996</v>
      </c>
      <c r="C23" s="148" t="s">
        <v>5997</v>
      </c>
      <c r="D23" s="148" t="s">
        <v>5998</v>
      </c>
      <c r="E23" s="148" t="s">
        <v>5999</v>
      </c>
      <c r="F23" s="148" t="s">
        <v>6000</v>
      </c>
      <c r="G23" s="173" t="s">
        <v>6202</v>
      </c>
      <c r="I23" s="172" t="s">
        <v>5995</v>
      </c>
      <c r="J23" s="172" t="s">
        <v>5964</v>
      </c>
    </row>
    <row r="24" spans="1:10" x14ac:dyDescent="0.3">
      <c r="I24" s="172"/>
      <c r="J24" s="172"/>
    </row>
    <row r="25" spans="1:10" x14ac:dyDescent="0.3">
      <c r="A25" s="161" t="s">
        <v>5954</v>
      </c>
      <c r="B25" s="161">
        <v>99</v>
      </c>
      <c r="C25" s="161">
        <v>111</v>
      </c>
      <c r="D25" s="161">
        <v>73</v>
      </c>
      <c r="E25" s="161">
        <v>13</v>
      </c>
      <c r="F25" s="161">
        <v>13</v>
      </c>
      <c r="G25" s="161">
        <f>J25-I25</f>
        <v>309</v>
      </c>
      <c r="I25" s="172">
        <v>13</v>
      </c>
      <c r="J25" s="172">
        <v>322</v>
      </c>
    </row>
    <row r="26" spans="1:10" x14ac:dyDescent="0.3">
      <c r="A26" s="161"/>
      <c r="B26" s="162">
        <f>B25/$G$25</f>
        <v>0.32038834951456313</v>
      </c>
      <c r="C26" s="162">
        <f t="shared" ref="C26:F26" si="0">C25/$G$25</f>
        <v>0.35922330097087379</v>
      </c>
      <c r="D26" s="162">
        <f t="shared" si="0"/>
        <v>0.23624595469255663</v>
      </c>
      <c r="E26" s="162">
        <f t="shared" si="0"/>
        <v>4.2071197411003236E-2</v>
      </c>
      <c r="F26" s="162">
        <f t="shared" si="0"/>
        <v>4.2071197411003236E-2</v>
      </c>
      <c r="G26" s="161"/>
      <c r="I26" s="172"/>
      <c r="J26" s="172"/>
    </row>
    <row r="27" spans="1:10" x14ac:dyDescent="0.3">
      <c r="A27" t="s">
        <v>5955</v>
      </c>
      <c r="B27">
        <v>66</v>
      </c>
      <c r="C27">
        <v>160</v>
      </c>
      <c r="D27">
        <v>116</v>
      </c>
      <c r="E27">
        <v>19</v>
      </c>
      <c r="F27">
        <v>11</v>
      </c>
      <c r="G27">
        <f>J27-I27</f>
        <v>372</v>
      </c>
      <c r="I27" s="172">
        <v>14</v>
      </c>
      <c r="J27" s="172">
        <v>386</v>
      </c>
    </row>
    <row r="28" spans="1:10" x14ac:dyDescent="0.3">
      <c r="B28" s="127">
        <f>B27/$G$27</f>
        <v>0.17741935483870969</v>
      </c>
      <c r="C28" s="127">
        <f t="shared" ref="C28:F28" si="1">C27/$G$27</f>
        <v>0.43010752688172044</v>
      </c>
      <c r="D28" s="127">
        <f t="shared" si="1"/>
        <v>0.31182795698924731</v>
      </c>
      <c r="E28" s="127">
        <f t="shared" si="1"/>
        <v>5.1075268817204304E-2</v>
      </c>
      <c r="F28" s="127">
        <f t="shared" si="1"/>
        <v>2.9569892473118281E-2</v>
      </c>
      <c r="I28" s="172"/>
      <c r="J28" s="172"/>
    </row>
    <row r="29" spans="1:10" x14ac:dyDescent="0.3">
      <c r="A29" s="161" t="s">
        <v>5956</v>
      </c>
      <c r="B29" s="161">
        <v>43</v>
      </c>
      <c r="C29" s="161">
        <v>134</v>
      </c>
      <c r="D29" s="161">
        <v>102</v>
      </c>
      <c r="E29" s="161">
        <v>14</v>
      </c>
      <c r="F29" s="161">
        <v>14</v>
      </c>
      <c r="G29" s="161">
        <f>J29-I29</f>
        <v>307</v>
      </c>
      <c r="I29" s="172">
        <v>15</v>
      </c>
      <c r="J29" s="172">
        <v>322</v>
      </c>
    </row>
    <row r="30" spans="1:10" x14ac:dyDescent="0.3">
      <c r="A30" s="161"/>
      <c r="B30" s="162">
        <f>B29/$G$29</f>
        <v>0.14006514657980457</v>
      </c>
      <c r="C30" s="162">
        <f t="shared" ref="C30:F30" si="2">C29/$G$29</f>
        <v>0.43648208469055377</v>
      </c>
      <c r="D30" s="162">
        <f t="shared" si="2"/>
        <v>0.33224755700325731</v>
      </c>
      <c r="E30" s="162">
        <f t="shared" si="2"/>
        <v>4.5602605863192182E-2</v>
      </c>
      <c r="F30" s="162">
        <f t="shared" si="2"/>
        <v>4.5602605863192182E-2</v>
      </c>
      <c r="G30" s="161"/>
      <c r="I30" s="172"/>
      <c r="J30" s="172"/>
    </row>
    <row r="31" spans="1:10" x14ac:dyDescent="0.3">
      <c r="A31" t="s">
        <v>5957</v>
      </c>
      <c r="B31">
        <v>9</v>
      </c>
      <c r="C31">
        <v>17</v>
      </c>
      <c r="D31">
        <v>10</v>
      </c>
      <c r="F31">
        <v>2</v>
      </c>
      <c r="G31">
        <f>J31-I31</f>
        <v>38</v>
      </c>
      <c r="I31" s="172"/>
      <c r="J31" s="172">
        <v>38</v>
      </c>
    </row>
    <row r="32" spans="1:10" x14ac:dyDescent="0.3">
      <c r="B32" s="127">
        <f>B31/$G$31</f>
        <v>0.23684210526315788</v>
      </c>
      <c r="C32" s="127">
        <f t="shared" ref="C32:F32" si="3">C31/$G$31</f>
        <v>0.44736842105263158</v>
      </c>
      <c r="D32" s="127">
        <f t="shared" si="3"/>
        <v>0.26315789473684209</v>
      </c>
      <c r="E32" s="127">
        <f t="shared" si="3"/>
        <v>0</v>
      </c>
      <c r="F32" s="127">
        <f t="shared" si="3"/>
        <v>5.2631578947368418E-2</v>
      </c>
      <c r="I32" s="172"/>
      <c r="J32" s="172"/>
    </row>
    <row r="33" spans="1:10" x14ac:dyDescent="0.3">
      <c r="A33" s="161" t="s">
        <v>5958</v>
      </c>
      <c r="B33" s="161">
        <v>17</v>
      </c>
      <c r="C33" s="161">
        <v>19</v>
      </c>
      <c r="D33" s="161">
        <v>8</v>
      </c>
      <c r="E33" s="161">
        <v>2</v>
      </c>
      <c r="F33" s="161">
        <v>1</v>
      </c>
      <c r="G33" s="161">
        <f>J33-I33</f>
        <v>47</v>
      </c>
      <c r="I33" s="172">
        <v>7</v>
      </c>
      <c r="J33" s="172">
        <v>54</v>
      </c>
    </row>
    <row r="34" spans="1:10" x14ac:dyDescent="0.3">
      <c r="A34" s="161"/>
      <c r="B34" s="162">
        <f>B33/$G$33</f>
        <v>0.36170212765957449</v>
      </c>
      <c r="C34" s="162">
        <f t="shared" ref="C34:F34" si="4">C33/$G$33</f>
        <v>0.40425531914893614</v>
      </c>
      <c r="D34" s="162">
        <f t="shared" si="4"/>
        <v>0.1702127659574468</v>
      </c>
      <c r="E34" s="162">
        <f t="shared" si="4"/>
        <v>4.2553191489361701E-2</v>
      </c>
      <c r="F34" s="162">
        <f t="shared" si="4"/>
        <v>2.1276595744680851E-2</v>
      </c>
      <c r="G34" s="161"/>
      <c r="I34" s="172"/>
      <c r="J34" s="172"/>
    </row>
    <row r="35" spans="1:10" x14ac:dyDescent="0.3">
      <c r="A35" s="94" t="s">
        <v>126</v>
      </c>
      <c r="B35" s="94">
        <v>234</v>
      </c>
      <c r="C35" s="94">
        <v>441</v>
      </c>
      <c r="D35" s="94">
        <v>309</v>
      </c>
      <c r="E35" s="94">
        <v>48</v>
      </c>
      <c r="F35" s="94">
        <v>41</v>
      </c>
      <c r="G35" s="94">
        <f>J35-I35</f>
        <v>1073</v>
      </c>
      <c r="I35" s="172">
        <v>49</v>
      </c>
      <c r="J35" s="172">
        <v>1122</v>
      </c>
    </row>
    <row r="36" spans="1:10" x14ac:dyDescent="0.3">
      <c r="A36" s="94"/>
      <c r="B36" s="129">
        <f>B35/$G$35</f>
        <v>0.21808014911463186</v>
      </c>
      <c r="C36" s="129">
        <f t="shared" ref="C36:F36" si="5">C35/$G$35</f>
        <v>0.41099720410065238</v>
      </c>
      <c r="D36" s="129">
        <f t="shared" si="5"/>
        <v>0.28797763280521899</v>
      </c>
      <c r="E36" s="129">
        <f t="shared" si="5"/>
        <v>4.4734389561975771E-2</v>
      </c>
      <c r="F36" s="129">
        <f t="shared" si="5"/>
        <v>3.8210624417520968E-2</v>
      </c>
      <c r="G36" s="94"/>
      <c r="I36" s="160"/>
      <c r="J36" s="160"/>
    </row>
    <row r="37" spans="1:10" x14ac:dyDescent="0.3">
      <c r="I37" s="160"/>
      <c r="J37" s="160"/>
    </row>
    <row r="39" spans="1:10" x14ac:dyDescent="0.3">
      <c r="A39" t="s">
        <v>5959</v>
      </c>
      <c r="B39">
        <v>2</v>
      </c>
      <c r="C39">
        <v>10</v>
      </c>
      <c r="D39">
        <v>1</v>
      </c>
      <c r="G39">
        <f t="shared" ref="G39:G46" si="6">J39-I39</f>
        <v>13</v>
      </c>
      <c r="I39" s="172">
        <v>2</v>
      </c>
      <c r="J39" s="172">
        <v>15</v>
      </c>
    </row>
    <row r="40" spans="1:10" x14ac:dyDescent="0.3">
      <c r="A40" t="s">
        <v>5960</v>
      </c>
      <c r="B40">
        <v>1</v>
      </c>
      <c r="G40">
        <f t="shared" si="6"/>
        <v>1</v>
      </c>
      <c r="I40" s="172">
        <v>4</v>
      </c>
      <c r="J40" s="172">
        <v>5</v>
      </c>
    </row>
    <row r="41" spans="1:10" x14ac:dyDescent="0.3">
      <c r="A41" t="s">
        <v>5961</v>
      </c>
      <c r="B41">
        <v>4</v>
      </c>
      <c r="C41">
        <v>2</v>
      </c>
      <c r="G41">
        <f t="shared" si="6"/>
        <v>6</v>
      </c>
      <c r="I41" s="172">
        <v>3</v>
      </c>
      <c r="J41" s="172">
        <v>9</v>
      </c>
    </row>
    <row r="42" spans="1:10" x14ac:dyDescent="0.3">
      <c r="A42" t="s">
        <v>5962</v>
      </c>
      <c r="C42">
        <v>1</v>
      </c>
      <c r="F42">
        <v>1</v>
      </c>
      <c r="G42">
        <f t="shared" si="6"/>
        <v>2</v>
      </c>
      <c r="I42" s="172">
        <v>1</v>
      </c>
      <c r="J42" s="172">
        <v>3</v>
      </c>
    </row>
    <row r="43" spans="1:10" x14ac:dyDescent="0.3">
      <c r="A43" t="s">
        <v>5968</v>
      </c>
      <c r="B43">
        <v>5</v>
      </c>
      <c r="C43">
        <v>3</v>
      </c>
      <c r="D43">
        <v>1</v>
      </c>
      <c r="G43">
        <f t="shared" si="6"/>
        <v>9</v>
      </c>
      <c r="I43" s="172">
        <v>3</v>
      </c>
      <c r="J43" s="172">
        <v>12</v>
      </c>
    </row>
    <row r="44" spans="1:10" x14ac:dyDescent="0.3">
      <c r="A44" t="s">
        <v>5969</v>
      </c>
      <c r="C44">
        <v>1</v>
      </c>
      <c r="G44">
        <f t="shared" si="6"/>
        <v>1</v>
      </c>
      <c r="I44" s="172">
        <v>2</v>
      </c>
      <c r="J44" s="172">
        <v>3</v>
      </c>
    </row>
    <row r="45" spans="1:10" x14ac:dyDescent="0.3">
      <c r="A45" t="s">
        <v>5970</v>
      </c>
      <c r="B45">
        <v>5</v>
      </c>
      <c r="G45">
        <f t="shared" si="6"/>
        <v>5</v>
      </c>
      <c r="I45" s="172">
        <v>3</v>
      </c>
      <c r="J45" s="172">
        <v>8</v>
      </c>
    </row>
    <row r="46" spans="1:10" x14ac:dyDescent="0.3">
      <c r="A46" s="94" t="s">
        <v>106</v>
      </c>
      <c r="B46" s="94">
        <v>17</v>
      </c>
      <c r="C46" s="94">
        <v>17</v>
      </c>
      <c r="D46" s="94">
        <v>2</v>
      </c>
      <c r="E46" s="94"/>
      <c r="F46" s="94">
        <v>1</v>
      </c>
      <c r="G46" s="94">
        <f t="shared" si="6"/>
        <v>37</v>
      </c>
      <c r="I46" s="172">
        <v>18</v>
      </c>
      <c r="J46" s="172">
        <v>55</v>
      </c>
    </row>
    <row r="47" spans="1:10" x14ac:dyDescent="0.3">
      <c r="A47" s="94"/>
      <c r="B47" s="129">
        <f>B46/$G$46</f>
        <v>0.45945945945945948</v>
      </c>
      <c r="C47" s="129">
        <f t="shared" ref="C47:F47" si="7">C46/$G$46</f>
        <v>0.45945945945945948</v>
      </c>
      <c r="D47" s="129">
        <f t="shared" si="7"/>
        <v>5.4054054054054057E-2</v>
      </c>
      <c r="E47" s="129">
        <f t="shared" si="7"/>
        <v>0</v>
      </c>
      <c r="F47" s="129">
        <f t="shared" si="7"/>
        <v>2.7027027027027029E-2</v>
      </c>
      <c r="G47" s="94"/>
      <c r="I47" s="160"/>
      <c r="J47" s="160"/>
    </row>
    <row r="48" spans="1:10" x14ac:dyDescent="0.3">
      <c r="I48" s="160"/>
      <c r="J48" s="160"/>
    </row>
    <row r="49" spans="1:10" s="160" customFormat="1" x14ac:dyDescent="0.3">
      <c r="A49" s="172" t="s">
        <v>5964</v>
      </c>
      <c r="B49" s="172">
        <v>251</v>
      </c>
      <c r="C49" s="172">
        <v>458</v>
      </c>
      <c r="D49" s="172">
        <v>311</v>
      </c>
      <c r="E49" s="172">
        <v>48</v>
      </c>
      <c r="F49" s="172">
        <v>42</v>
      </c>
      <c r="G49" s="172">
        <f>J49-I49</f>
        <v>1110</v>
      </c>
      <c r="H49" s="172"/>
      <c r="I49" s="172">
        <v>67</v>
      </c>
      <c r="J49" s="172">
        <v>1177</v>
      </c>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C753A-5380-4906-9247-020023697970}">
  <dimension ref="A3:J48"/>
  <sheetViews>
    <sheetView topLeftCell="A21" workbookViewId="0">
      <selection activeCell="A22" sqref="A22"/>
    </sheetView>
  </sheetViews>
  <sheetFormatPr defaultRowHeight="14.4" x14ac:dyDescent="0.3"/>
  <cols>
    <col min="1" max="1" width="60.6640625" customWidth="1"/>
    <col min="2" max="10" width="10.6640625" customWidth="1"/>
  </cols>
  <sheetData>
    <row r="3" spans="1:8" x14ac:dyDescent="0.3">
      <c r="A3" s="124" t="s">
        <v>6056</v>
      </c>
      <c r="B3" s="124" t="s">
        <v>5963</v>
      </c>
    </row>
    <row r="4" spans="1:8" x14ac:dyDescent="0.3">
      <c r="A4" s="124" t="s">
        <v>5966</v>
      </c>
      <c r="B4" t="s">
        <v>5996</v>
      </c>
      <c r="C4" t="s">
        <v>5997</v>
      </c>
      <c r="D4" t="s">
        <v>5998</v>
      </c>
      <c r="E4" t="s">
        <v>5999</v>
      </c>
      <c r="F4" t="s">
        <v>6000</v>
      </c>
      <c r="G4" t="s">
        <v>5995</v>
      </c>
      <c r="H4" t="s">
        <v>5964</v>
      </c>
    </row>
    <row r="5" spans="1:8" x14ac:dyDescent="0.3">
      <c r="A5" s="125" t="s">
        <v>126</v>
      </c>
      <c r="B5">
        <v>251</v>
      </c>
      <c r="C5">
        <v>580</v>
      </c>
      <c r="D5">
        <v>201</v>
      </c>
      <c r="E5">
        <v>16</v>
      </c>
      <c r="F5">
        <v>25</v>
      </c>
      <c r="G5">
        <v>49</v>
      </c>
      <c r="H5">
        <v>1122</v>
      </c>
    </row>
    <row r="6" spans="1:8" x14ac:dyDescent="0.3">
      <c r="A6" s="126" t="s">
        <v>5954</v>
      </c>
      <c r="B6">
        <v>95</v>
      </c>
      <c r="C6">
        <v>141</v>
      </c>
      <c r="D6">
        <v>62</v>
      </c>
      <c r="E6">
        <v>2</v>
      </c>
      <c r="F6">
        <v>9</v>
      </c>
      <c r="G6">
        <v>13</v>
      </c>
      <c r="H6">
        <v>322</v>
      </c>
    </row>
    <row r="7" spans="1:8" x14ac:dyDescent="0.3">
      <c r="A7" s="126" t="s">
        <v>5955</v>
      </c>
      <c r="B7">
        <v>69</v>
      </c>
      <c r="C7">
        <v>212</v>
      </c>
      <c r="D7">
        <v>71</v>
      </c>
      <c r="E7">
        <v>10</v>
      </c>
      <c r="F7">
        <v>9</v>
      </c>
      <c r="G7">
        <v>15</v>
      </c>
      <c r="H7">
        <v>386</v>
      </c>
    </row>
    <row r="8" spans="1:8" x14ac:dyDescent="0.3">
      <c r="A8" s="126" t="s">
        <v>5956</v>
      </c>
      <c r="B8">
        <v>58</v>
      </c>
      <c r="C8">
        <v>186</v>
      </c>
      <c r="D8">
        <v>56</v>
      </c>
      <c r="E8">
        <v>3</v>
      </c>
      <c r="F8">
        <v>5</v>
      </c>
      <c r="G8">
        <v>14</v>
      </c>
      <c r="H8">
        <v>322</v>
      </c>
    </row>
    <row r="9" spans="1:8" x14ac:dyDescent="0.3">
      <c r="A9" s="126" t="s">
        <v>5957</v>
      </c>
      <c r="B9">
        <v>11</v>
      </c>
      <c r="C9">
        <v>21</v>
      </c>
      <c r="D9">
        <v>4</v>
      </c>
      <c r="F9">
        <v>2</v>
      </c>
      <c r="H9">
        <v>38</v>
      </c>
    </row>
    <row r="10" spans="1:8" x14ac:dyDescent="0.3">
      <c r="A10" s="126" t="s">
        <v>5958</v>
      </c>
      <c r="B10">
        <v>18</v>
      </c>
      <c r="C10">
        <v>20</v>
      </c>
      <c r="D10">
        <v>8</v>
      </c>
      <c r="E10">
        <v>1</v>
      </c>
      <c r="G10">
        <v>7</v>
      </c>
      <c r="H10">
        <v>54</v>
      </c>
    </row>
    <row r="11" spans="1:8" x14ac:dyDescent="0.3">
      <c r="A11" s="125" t="s">
        <v>106</v>
      </c>
      <c r="B11">
        <v>20</v>
      </c>
      <c r="C11">
        <v>15</v>
      </c>
      <c r="D11">
        <v>1</v>
      </c>
      <c r="G11">
        <v>19</v>
      </c>
      <c r="H11">
        <v>55</v>
      </c>
    </row>
    <row r="12" spans="1:8" x14ac:dyDescent="0.3">
      <c r="A12" s="126" t="s">
        <v>5959</v>
      </c>
      <c r="B12">
        <v>6</v>
      </c>
      <c r="C12">
        <v>6</v>
      </c>
      <c r="D12">
        <v>1</v>
      </c>
      <c r="G12">
        <v>2</v>
      </c>
      <c r="H12">
        <v>15</v>
      </c>
    </row>
    <row r="13" spans="1:8" x14ac:dyDescent="0.3">
      <c r="A13" s="126" t="s">
        <v>5960</v>
      </c>
      <c r="B13">
        <v>1</v>
      </c>
      <c r="G13">
        <v>4</v>
      </c>
      <c r="H13">
        <v>5</v>
      </c>
    </row>
    <row r="14" spans="1:8" x14ac:dyDescent="0.3">
      <c r="A14" s="126" t="s">
        <v>5961</v>
      </c>
      <c r="B14">
        <v>3</v>
      </c>
      <c r="C14">
        <v>3</v>
      </c>
      <c r="G14">
        <v>3</v>
      </c>
      <c r="H14">
        <v>9</v>
      </c>
    </row>
    <row r="15" spans="1:8" x14ac:dyDescent="0.3">
      <c r="A15" s="126" t="s">
        <v>5962</v>
      </c>
      <c r="B15">
        <v>1</v>
      </c>
      <c r="C15">
        <v>1</v>
      </c>
      <c r="G15">
        <v>1</v>
      </c>
      <c r="H15">
        <v>3</v>
      </c>
    </row>
    <row r="16" spans="1:8" x14ac:dyDescent="0.3">
      <c r="A16" s="126" t="s">
        <v>5968</v>
      </c>
      <c r="B16">
        <v>5</v>
      </c>
      <c r="C16">
        <v>3</v>
      </c>
      <c r="G16">
        <v>4</v>
      </c>
      <c r="H16">
        <v>12</v>
      </c>
    </row>
    <row r="17" spans="1:10" x14ac:dyDescent="0.3">
      <c r="A17" s="126" t="s">
        <v>5969</v>
      </c>
      <c r="C17">
        <v>1</v>
      </c>
      <c r="G17">
        <v>2</v>
      </c>
      <c r="H17">
        <v>3</v>
      </c>
    </row>
    <row r="18" spans="1:10" x14ac:dyDescent="0.3">
      <c r="A18" s="126" t="s">
        <v>5970</v>
      </c>
      <c r="B18">
        <v>4</v>
      </c>
      <c r="C18">
        <v>1</v>
      </c>
      <c r="G18">
        <v>3</v>
      </c>
      <c r="H18">
        <v>8</v>
      </c>
    </row>
    <row r="19" spans="1:10" x14ac:dyDescent="0.3">
      <c r="A19" s="125" t="s">
        <v>5964</v>
      </c>
      <c r="B19">
        <v>271</v>
      </c>
      <c r="C19">
        <v>595</v>
      </c>
      <c r="D19">
        <v>202</v>
      </c>
      <c r="E19">
        <v>16</v>
      </c>
      <c r="F19">
        <v>25</v>
      </c>
      <c r="G19">
        <v>68</v>
      </c>
      <c r="H19">
        <v>1177</v>
      </c>
    </row>
    <row r="22" spans="1:10" x14ac:dyDescent="0.3">
      <c r="A22" s="111" t="s">
        <v>6056</v>
      </c>
    </row>
    <row r="23" spans="1:10" ht="30.75" customHeight="1" x14ac:dyDescent="0.3">
      <c r="B23" s="148" t="s">
        <v>5996</v>
      </c>
      <c r="C23" s="148" t="s">
        <v>5997</v>
      </c>
      <c r="D23" s="148" t="s">
        <v>5998</v>
      </c>
      <c r="E23" s="148" t="s">
        <v>5999</v>
      </c>
      <c r="F23" s="148" t="s">
        <v>6000</v>
      </c>
      <c r="G23" s="173" t="s">
        <v>6202</v>
      </c>
      <c r="I23" s="198" t="s">
        <v>5995</v>
      </c>
      <c r="J23" s="198" t="s">
        <v>5964</v>
      </c>
    </row>
    <row r="24" spans="1:10" x14ac:dyDescent="0.3">
      <c r="I24" s="198"/>
      <c r="J24" s="198"/>
    </row>
    <row r="25" spans="1:10" x14ac:dyDescent="0.3">
      <c r="A25" s="161" t="s">
        <v>5954</v>
      </c>
      <c r="B25" s="161">
        <v>95</v>
      </c>
      <c r="C25" s="161">
        <v>141</v>
      </c>
      <c r="D25" s="161">
        <v>62</v>
      </c>
      <c r="E25" s="161">
        <v>2</v>
      </c>
      <c r="F25" s="161">
        <v>9</v>
      </c>
      <c r="G25" s="161">
        <f>J25-I25</f>
        <v>309</v>
      </c>
      <c r="I25" s="198">
        <v>13</v>
      </c>
      <c r="J25" s="198">
        <v>322</v>
      </c>
    </row>
    <row r="26" spans="1:10" x14ac:dyDescent="0.3">
      <c r="A26" s="161"/>
      <c r="B26" s="162">
        <f>B25/$G$25</f>
        <v>0.30744336569579289</v>
      </c>
      <c r="C26" s="162">
        <f t="shared" ref="C26:F26" si="0">C25/$G$25</f>
        <v>0.4563106796116505</v>
      </c>
      <c r="D26" s="162">
        <f t="shared" si="0"/>
        <v>0.20064724919093851</v>
      </c>
      <c r="E26" s="162">
        <f t="shared" si="0"/>
        <v>6.4724919093851136E-3</v>
      </c>
      <c r="F26" s="162">
        <f t="shared" si="0"/>
        <v>2.9126213592233011E-2</v>
      </c>
      <c r="G26" s="161"/>
      <c r="I26" s="198"/>
      <c r="J26" s="198"/>
    </row>
    <row r="27" spans="1:10" x14ac:dyDescent="0.3">
      <c r="A27" t="s">
        <v>5955</v>
      </c>
      <c r="B27">
        <v>69</v>
      </c>
      <c r="C27">
        <v>212</v>
      </c>
      <c r="D27">
        <v>71</v>
      </c>
      <c r="E27">
        <v>10</v>
      </c>
      <c r="F27">
        <v>9</v>
      </c>
      <c r="G27">
        <f>J27-I27</f>
        <v>371</v>
      </c>
      <c r="I27" s="198">
        <v>15</v>
      </c>
      <c r="J27" s="198">
        <v>386</v>
      </c>
    </row>
    <row r="28" spans="1:10" x14ac:dyDescent="0.3">
      <c r="B28" s="127">
        <f>B27/$G$27</f>
        <v>0.18598382749326145</v>
      </c>
      <c r="C28" s="127">
        <f t="shared" ref="C28:F28" si="1">C27/$G$27</f>
        <v>0.5714285714285714</v>
      </c>
      <c r="D28" s="127">
        <f t="shared" si="1"/>
        <v>0.19137466307277629</v>
      </c>
      <c r="E28" s="127">
        <f t="shared" si="1"/>
        <v>2.6954177897574125E-2</v>
      </c>
      <c r="F28" s="127">
        <f t="shared" si="1"/>
        <v>2.4258760107816711E-2</v>
      </c>
      <c r="I28" s="198"/>
      <c r="J28" s="198"/>
    </row>
    <row r="29" spans="1:10" x14ac:dyDescent="0.3">
      <c r="A29" s="161" t="s">
        <v>5956</v>
      </c>
      <c r="B29" s="161">
        <v>58</v>
      </c>
      <c r="C29" s="161">
        <v>186</v>
      </c>
      <c r="D29" s="161">
        <v>56</v>
      </c>
      <c r="E29" s="161">
        <v>3</v>
      </c>
      <c r="F29" s="161">
        <v>5</v>
      </c>
      <c r="G29" s="161">
        <f>J29-I29</f>
        <v>308</v>
      </c>
      <c r="I29" s="198">
        <v>14</v>
      </c>
      <c r="J29" s="198">
        <v>322</v>
      </c>
    </row>
    <row r="30" spans="1:10" x14ac:dyDescent="0.3">
      <c r="A30" s="161"/>
      <c r="B30" s="162">
        <f>B29/$G$29</f>
        <v>0.18831168831168832</v>
      </c>
      <c r="C30" s="162">
        <f t="shared" ref="C30:F30" si="2">C29/$G$29</f>
        <v>0.60389610389610393</v>
      </c>
      <c r="D30" s="162">
        <f t="shared" si="2"/>
        <v>0.18181818181818182</v>
      </c>
      <c r="E30" s="162">
        <f t="shared" si="2"/>
        <v>9.74025974025974E-3</v>
      </c>
      <c r="F30" s="162">
        <f t="shared" si="2"/>
        <v>1.6233766233766232E-2</v>
      </c>
      <c r="G30" s="161"/>
      <c r="I30" s="198"/>
      <c r="J30" s="198"/>
    </row>
    <row r="31" spans="1:10" x14ac:dyDescent="0.3">
      <c r="A31" t="s">
        <v>5957</v>
      </c>
      <c r="B31">
        <v>11</v>
      </c>
      <c r="C31">
        <v>21</v>
      </c>
      <c r="D31">
        <v>4</v>
      </c>
      <c r="F31">
        <v>2</v>
      </c>
      <c r="G31">
        <f>J31-I31</f>
        <v>38</v>
      </c>
      <c r="I31" s="198"/>
      <c r="J31" s="198">
        <v>38</v>
      </c>
    </row>
    <row r="32" spans="1:10" x14ac:dyDescent="0.3">
      <c r="B32" s="127">
        <f>B31/$G$31</f>
        <v>0.28947368421052633</v>
      </c>
      <c r="C32" s="127">
        <f t="shared" ref="C32:F32" si="3">C31/$G$31</f>
        <v>0.55263157894736847</v>
      </c>
      <c r="D32" s="127">
        <f t="shared" si="3"/>
        <v>0.10526315789473684</v>
      </c>
      <c r="E32" s="127">
        <f t="shared" si="3"/>
        <v>0</v>
      </c>
      <c r="F32" s="127">
        <f t="shared" si="3"/>
        <v>5.2631578947368418E-2</v>
      </c>
      <c r="I32" s="198"/>
      <c r="J32" s="198"/>
    </row>
    <row r="33" spans="1:10" x14ac:dyDescent="0.3">
      <c r="A33" s="161" t="s">
        <v>5958</v>
      </c>
      <c r="B33" s="161">
        <v>18</v>
      </c>
      <c r="C33" s="161">
        <v>20</v>
      </c>
      <c r="D33" s="161">
        <v>8</v>
      </c>
      <c r="E33" s="161">
        <v>1</v>
      </c>
      <c r="F33" s="161"/>
      <c r="G33" s="161">
        <f>J33-I33</f>
        <v>47</v>
      </c>
      <c r="I33" s="198">
        <v>7</v>
      </c>
      <c r="J33" s="198">
        <v>54</v>
      </c>
    </row>
    <row r="34" spans="1:10" x14ac:dyDescent="0.3">
      <c r="A34" s="161"/>
      <c r="B34" s="162">
        <f>B33/$G$33</f>
        <v>0.38297872340425532</v>
      </c>
      <c r="C34" s="162">
        <f t="shared" ref="C34:F34" si="4">C33/$G$33</f>
        <v>0.42553191489361702</v>
      </c>
      <c r="D34" s="162">
        <f t="shared" si="4"/>
        <v>0.1702127659574468</v>
      </c>
      <c r="E34" s="162">
        <f t="shared" si="4"/>
        <v>2.1276595744680851E-2</v>
      </c>
      <c r="F34" s="162">
        <f t="shared" si="4"/>
        <v>0</v>
      </c>
      <c r="G34" s="161"/>
      <c r="I34" s="198"/>
      <c r="J34" s="198"/>
    </row>
    <row r="35" spans="1:10" x14ac:dyDescent="0.3">
      <c r="A35" s="94" t="s">
        <v>126</v>
      </c>
      <c r="B35" s="94">
        <v>251</v>
      </c>
      <c r="C35" s="94">
        <v>580</v>
      </c>
      <c r="D35" s="94">
        <v>201</v>
      </c>
      <c r="E35" s="94">
        <v>16</v>
      </c>
      <c r="F35" s="94">
        <v>25</v>
      </c>
      <c r="G35" s="94">
        <f>J35-I35</f>
        <v>1073</v>
      </c>
      <c r="I35" s="198">
        <v>49</v>
      </c>
      <c r="J35" s="198">
        <v>1122</v>
      </c>
    </row>
    <row r="36" spans="1:10" x14ac:dyDescent="0.3">
      <c r="A36" s="94"/>
      <c r="B36" s="129">
        <f>B35/$G$35</f>
        <v>0.23392357875116496</v>
      </c>
      <c r="C36" s="129">
        <f t="shared" ref="C36:F36" si="5">C35/$G$35</f>
        <v>0.54054054054054057</v>
      </c>
      <c r="D36" s="129">
        <f t="shared" si="5"/>
        <v>0.18732525629077354</v>
      </c>
      <c r="E36" s="129">
        <f t="shared" si="5"/>
        <v>1.4911463187325256E-2</v>
      </c>
      <c r="F36" s="129">
        <f t="shared" si="5"/>
        <v>2.3299161230195712E-2</v>
      </c>
      <c r="G36" s="94"/>
      <c r="I36" s="160"/>
      <c r="J36" s="160"/>
    </row>
    <row r="38" spans="1:10" x14ac:dyDescent="0.3">
      <c r="A38" t="s">
        <v>5959</v>
      </c>
      <c r="B38">
        <v>6</v>
      </c>
      <c r="C38">
        <v>6</v>
      </c>
      <c r="D38">
        <v>1</v>
      </c>
      <c r="G38">
        <f t="shared" ref="G38:G45" si="6">J38-I38</f>
        <v>13</v>
      </c>
      <c r="I38" s="172">
        <v>2</v>
      </c>
      <c r="J38" s="172">
        <v>15</v>
      </c>
    </row>
    <row r="39" spans="1:10" x14ac:dyDescent="0.3">
      <c r="A39" t="s">
        <v>5960</v>
      </c>
      <c r="B39">
        <v>1</v>
      </c>
      <c r="G39">
        <f t="shared" si="6"/>
        <v>1</v>
      </c>
      <c r="I39" s="172">
        <v>4</v>
      </c>
      <c r="J39" s="172">
        <v>5</v>
      </c>
    </row>
    <row r="40" spans="1:10" x14ac:dyDescent="0.3">
      <c r="A40" t="s">
        <v>5961</v>
      </c>
      <c r="B40">
        <v>3</v>
      </c>
      <c r="C40">
        <v>3</v>
      </c>
      <c r="G40">
        <f t="shared" si="6"/>
        <v>6</v>
      </c>
      <c r="I40" s="172">
        <v>3</v>
      </c>
      <c r="J40" s="172">
        <v>9</v>
      </c>
    </row>
    <row r="41" spans="1:10" x14ac:dyDescent="0.3">
      <c r="A41" t="s">
        <v>5962</v>
      </c>
      <c r="B41">
        <v>1</v>
      </c>
      <c r="C41">
        <v>1</v>
      </c>
      <c r="G41">
        <f t="shared" si="6"/>
        <v>2</v>
      </c>
      <c r="I41" s="172">
        <v>1</v>
      </c>
      <c r="J41" s="172">
        <v>3</v>
      </c>
    </row>
    <row r="42" spans="1:10" x14ac:dyDescent="0.3">
      <c r="A42" t="s">
        <v>5968</v>
      </c>
      <c r="B42">
        <v>5</v>
      </c>
      <c r="C42">
        <v>3</v>
      </c>
      <c r="G42">
        <f t="shared" si="6"/>
        <v>8</v>
      </c>
      <c r="I42" s="172">
        <v>4</v>
      </c>
      <c r="J42" s="172">
        <v>12</v>
      </c>
    </row>
    <row r="43" spans="1:10" x14ac:dyDescent="0.3">
      <c r="A43" t="s">
        <v>5969</v>
      </c>
      <c r="C43">
        <v>1</v>
      </c>
      <c r="G43">
        <f t="shared" si="6"/>
        <v>1</v>
      </c>
      <c r="I43" s="172">
        <v>2</v>
      </c>
      <c r="J43" s="172">
        <v>3</v>
      </c>
    </row>
    <row r="44" spans="1:10" x14ac:dyDescent="0.3">
      <c r="A44" t="s">
        <v>5970</v>
      </c>
      <c r="B44">
        <v>4</v>
      </c>
      <c r="C44">
        <v>1</v>
      </c>
      <c r="G44">
        <f t="shared" si="6"/>
        <v>5</v>
      </c>
      <c r="I44" s="172">
        <v>3</v>
      </c>
      <c r="J44" s="172">
        <v>8</v>
      </c>
    </row>
    <row r="45" spans="1:10" x14ac:dyDescent="0.3">
      <c r="A45" s="94" t="s">
        <v>106</v>
      </c>
      <c r="B45" s="94">
        <v>20</v>
      </c>
      <c r="C45" s="94">
        <v>15</v>
      </c>
      <c r="D45" s="94">
        <v>1</v>
      </c>
      <c r="E45" s="94"/>
      <c r="F45" s="94"/>
      <c r="G45" s="94">
        <f t="shared" si="6"/>
        <v>36</v>
      </c>
      <c r="I45" s="172">
        <v>19</v>
      </c>
      <c r="J45" s="172">
        <v>55</v>
      </c>
    </row>
    <row r="46" spans="1:10" x14ac:dyDescent="0.3">
      <c r="A46" s="94"/>
      <c r="B46" s="129">
        <f>B45/$G$45</f>
        <v>0.55555555555555558</v>
      </c>
      <c r="C46" s="129">
        <f t="shared" ref="C46:F46" si="7">C45/$G$45</f>
        <v>0.41666666666666669</v>
      </c>
      <c r="D46" s="129">
        <f t="shared" si="7"/>
        <v>2.7777777777777776E-2</v>
      </c>
      <c r="E46" s="129">
        <f t="shared" si="7"/>
        <v>0</v>
      </c>
      <c r="F46" s="129">
        <f t="shared" si="7"/>
        <v>0</v>
      </c>
      <c r="G46" s="94"/>
      <c r="I46" s="160"/>
      <c r="J46" s="160"/>
    </row>
    <row r="47" spans="1:10" x14ac:dyDescent="0.3">
      <c r="B47" s="127"/>
      <c r="C47" s="127"/>
      <c r="D47" s="127"/>
      <c r="E47" s="127"/>
      <c r="F47" s="127"/>
      <c r="I47" s="160"/>
      <c r="J47" s="160"/>
    </row>
    <row r="48" spans="1:10" s="160" customFormat="1" x14ac:dyDescent="0.3">
      <c r="A48" s="172" t="s">
        <v>5964</v>
      </c>
      <c r="B48" s="172">
        <v>271</v>
      </c>
      <c r="C48" s="172">
        <v>595</v>
      </c>
      <c r="D48" s="172">
        <v>202</v>
      </c>
      <c r="E48" s="172">
        <v>16</v>
      </c>
      <c r="F48" s="172">
        <v>25</v>
      </c>
      <c r="G48" s="172">
        <f>J48-I48</f>
        <v>1109</v>
      </c>
      <c r="H48" s="172"/>
      <c r="I48" s="172">
        <v>68</v>
      </c>
      <c r="J48" s="172">
        <v>1177</v>
      </c>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6610B-3A0F-4C87-9FF1-94202D96AFD8}">
  <dimension ref="A3:J49"/>
  <sheetViews>
    <sheetView topLeftCell="A21" workbookViewId="0">
      <selection activeCell="A22" sqref="A22"/>
    </sheetView>
  </sheetViews>
  <sheetFormatPr defaultRowHeight="14.4" x14ac:dyDescent="0.3"/>
  <cols>
    <col min="1" max="1" width="60.6640625" customWidth="1"/>
    <col min="2" max="10" width="10.6640625" customWidth="1"/>
  </cols>
  <sheetData>
    <row r="3" spans="1:8" x14ac:dyDescent="0.3">
      <c r="A3" s="124" t="s">
        <v>6057</v>
      </c>
      <c r="B3" s="124" t="s">
        <v>5963</v>
      </c>
    </row>
    <row r="4" spans="1:8" x14ac:dyDescent="0.3">
      <c r="A4" s="124" t="s">
        <v>5966</v>
      </c>
      <c r="B4" t="s">
        <v>5996</v>
      </c>
      <c r="C4" t="s">
        <v>5997</v>
      </c>
      <c r="D4" t="s">
        <v>5998</v>
      </c>
      <c r="E4" t="s">
        <v>5999</v>
      </c>
      <c r="F4" t="s">
        <v>6000</v>
      </c>
      <c r="G4" t="s">
        <v>5995</v>
      </c>
      <c r="H4" t="s">
        <v>5964</v>
      </c>
    </row>
    <row r="5" spans="1:8" x14ac:dyDescent="0.3">
      <c r="A5" s="125" t="s">
        <v>126</v>
      </c>
      <c r="B5">
        <v>499</v>
      </c>
      <c r="C5">
        <v>515</v>
      </c>
      <c r="D5">
        <v>49</v>
      </c>
      <c r="E5">
        <v>5</v>
      </c>
      <c r="F5">
        <v>6</v>
      </c>
      <c r="G5">
        <v>48</v>
      </c>
      <c r="H5">
        <v>1122</v>
      </c>
    </row>
    <row r="6" spans="1:8" x14ac:dyDescent="0.3">
      <c r="A6" s="126" t="s">
        <v>5954</v>
      </c>
      <c r="B6">
        <v>170</v>
      </c>
      <c r="C6">
        <v>118</v>
      </c>
      <c r="D6">
        <v>16</v>
      </c>
      <c r="E6">
        <v>2</v>
      </c>
      <c r="F6">
        <v>2</v>
      </c>
      <c r="G6">
        <v>14</v>
      </c>
      <c r="H6">
        <v>322</v>
      </c>
    </row>
    <row r="7" spans="1:8" x14ac:dyDescent="0.3">
      <c r="A7" s="126" t="s">
        <v>5955</v>
      </c>
      <c r="B7">
        <v>155</v>
      </c>
      <c r="C7">
        <v>196</v>
      </c>
      <c r="D7">
        <v>18</v>
      </c>
      <c r="E7">
        <v>1</v>
      </c>
      <c r="F7">
        <v>2</v>
      </c>
      <c r="G7">
        <v>14</v>
      </c>
      <c r="H7">
        <v>386</v>
      </c>
    </row>
    <row r="8" spans="1:8" x14ac:dyDescent="0.3">
      <c r="A8" s="126" t="s">
        <v>5956</v>
      </c>
      <c r="B8">
        <v>133</v>
      </c>
      <c r="C8">
        <v>164</v>
      </c>
      <c r="D8">
        <v>9</v>
      </c>
      <c r="E8">
        <v>1</v>
      </c>
      <c r="F8">
        <v>2</v>
      </c>
      <c r="G8">
        <v>13</v>
      </c>
      <c r="H8">
        <v>322</v>
      </c>
    </row>
    <row r="9" spans="1:8" x14ac:dyDescent="0.3">
      <c r="A9" s="126" t="s">
        <v>5957</v>
      </c>
      <c r="B9">
        <v>20</v>
      </c>
      <c r="C9">
        <v>17</v>
      </c>
      <c r="D9">
        <v>1</v>
      </c>
      <c r="H9">
        <v>38</v>
      </c>
    </row>
    <row r="10" spans="1:8" x14ac:dyDescent="0.3">
      <c r="A10" s="126" t="s">
        <v>5958</v>
      </c>
      <c r="B10">
        <v>21</v>
      </c>
      <c r="C10">
        <v>20</v>
      </c>
      <c r="D10">
        <v>5</v>
      </c>
      <c r="E10">
        <v>1</v>
      </c>
      <c r="G10">
        <v>7</v>
      </c>
      <c r="H10">
        <v>54</v>
      </c>
    </row>
    <row r="11" spans="1:8" x14ac:dyDescent="0.3">
      <c r="A11" s="125" t="s">
        <v>106</v>
      </c>
      <c r="B11">
        <v>27</v>
      </c>
      <c r="C11">
        <v>8</v>
      </c>
      <c r="D11">
        <v>1</v>
      </c>
      <c r="G11">
        <v>19</v>
      </c>
      <c r="H11">
        <v>55</v>
      </c>
    </row>
    <row r="12" spans="1:8" x14ac:dyDescent="0.3">
      <c r="A12" s="126" t="s">
        <v>5959</v>
      </c>
      <c r="B12">
        <v>9</v>
      </c>
      <c r="C12">
        <v>4</v>
      </c>
      <c r="G12">
        <v>2</v>
      </c>
      <c r="H12">
        <v>15</v>
      </c>
    </row>
    <row r="13" spans="1:8" x14ac:dyDescent="0.3">
      <c r="A13" s="126" t="s">
        <v>5960</v>
      </c>
      <c r="B13">
        <v>1</v>
      </c>
      <c r="G13">
        <v>4</v>
      </c>
      <c r="H13">
        <v>5</v>
      </c>
    </row>
    <row r="14" spans="1:8" x14ac:dyDescent="0.3">
      <c r="A14" s="126" t="s">
        <v>5961</v>
      </c>
      <c r="B14">
        <v>6</v>
      </c>
      <c r="G14">
        <v>3</v>
      </c>
      <c r="H14">
        <v>9</v>
      </c>
    </row>
    <row r="15" spans="1:8" x14ac:dyDescent="0.3">
      <c r="A15" s="126" t="s">
        <v>5962</v>
      </c>
      <c r="B15">
        <v>2</v>
      </c>
      <c r="G15">
        <v>1</v>
      </c>
      <c r="H15">
        <v>3</v>
      </c>
    </row>
    <row r="16" spans="1:8" x14ac:dyDescent="0.3">
      <c r="A16" s="126" t="s">
        <v>5968</v>
      </c>
      <c r="B16">
        <v>4</v>
      </c>
      <c r="C16">
        <v>3</v>
      </c>
      <c r="D16">
        <v>1</v>
      </c>
      <c r="G16">
        <v>4</v>
      </c>
      <c r="H16">
        <v>12</v>
      </c>
    </row>
    <row r="17" spans="1:10" x14ac:dyDescent="0.3">
      <c r="A17" s="126" t="s">
        <v>5969</v>
      </c>
      <c r="C17">
        <v>1</v>
      </c>
      <c r="G17">
        <v>2</v>
      </c>
      <c r="H17">
        <v>3</v>
      </c>
    </row>
    <row r="18" spans="1:10" x14ac:dyDescent="0.3">
      <c r="A18" s="126" t="s">
        <v>5970</v>
      </c>
      <c r="B18">
        <v>5</v>
      </c>
      <c r="G18">
        <v>3</v>
      </c>
      <c r="H18">
        <v>8</v>
      </c>
    </row>
    <row r="19" spans="1:10" x14ac:dyDescent="0.3">
      <c r="A19" s="125" t="s">
        <v>5964</v>
      </c>
      <c r="B19">
        <v>526</v>
      </c>
      <c r="C19">
        <v>523</v>
      </c>
      <c r="D19">
        <v>50</v>
      </c>
      <c r="E19">
        <v>5</v>
      </c>
      <c r="F19">
        <v>6</v>
      </c>
      <c r="G19">
        <v>67</v>
      </c>
      <c r="H19">
        <v>1177</v>
      </c>
    </row>
    <row r="22" spans="1:10" x14ac:dyDescent="0.3">
      <c r="A22" s="111" t="s">
        <v>6057</v>
      </c>
    </row>
    <row r="23" spans="1:10" ht="30.75" customHeight="1" x14ac:dyDescent="0.3">
      <c r="A23" s="148"/>
      <c r="B23" s="148" t="s">
        <v>5996</v>
      </c>
      <c r="C23" s="148" t="s">
        <v>5997</v>
      </c>
      <c r="D23" s="148" t="s">
        <v>5998</v>
      </c>
      <c r="E23" s="148" t="s">
        <v>5999</v>
      </c>
      <c r="F23" s="148" t="s">
        <v>6000</v>
      </c>
      <c r="G23" s="173" t="s">
        <v>6202</v>
      </c>
      <c r="I23" s="172" t="s">
        <v>5995</v>
      </c>
      <c r="J23" s="172" t="s">
        <v>5964</v>
      </c>
    </row>
    <row r="24" spans="1:10" x14ac:dyDescent="0.3">
      <c r="I24" s="172"/>
      <c r="J24" s="172"/>
    </row>
    <row r="25" spans="1:10" x14ac:dyDescent="0.3">
      <c r="A25" s="161" t="s">
        <v>5954</v>
      </c>
      <c r="B25" s="161">
        <v>170</v>
      </c>
      <c r="C25" s="161">
        <v>118</v>
      </c>
      <c r="D25" s="161">
        <v>16</v>
      </c>
      <c r="E25" s="161">
        <v>2</v>
      </c>
      <c r="F25" s="161">
        <v>2</v>
      </c>
      <c r="G25" s="161">
        <f>J25-I25</f>
        <v>308</v>
      </c>
      <c r="I25" s="172">
        <v>14</v>
      </c>
      <c r="J25" s="172">
        <v>322</v>
      </c>
    </row>
    <row r="26" spans="1:10" x14ac:dyDescent="0.3">
      <c r="A26" s="161"/>
      <c r="B26" s="162">
        <f>B25/$G$25</f>
        <v>0.55194805194805197</v>
      </c>
      <c r="C26" s="162">
        <f t="shared" ref="C26:F26" si="0">C25/$G$25</f>
        <v>0.38311688311688313</v>
      </c>
      <c r="D26" s="162">
        <f t="shared" si="0"/>
        <v>5.1948051948051951E-2</v>
      </c>
      <c r="E26" s="162">
        <f t="shared" si="0"/>
        <v>6.4935064935064939E-3</v>
      </c>
      <c r="F26" s="162">
        <f t="shared" si="0"/>
        <v>6.4935064935064939E-3</v>
      </c>
      <c r="G26" s="161"/>
      <c r="I26" s="172"/>
      <c r="J26" s="172"/>
    </row>
    <row r="27" spans="1:10" x14ac:dyDescent="0.3">
      <c r="A27" t="s">
        <v>5955</v>
      </c>
      <c r="B27">
        <v>155</v>
      </c>
      <c r="C27">
        <v>196</v>
      </c>
      <c r="D27">
        <v>18</v>
      </c>
      <c r="E27">
        <v>1</v>
      </c>
      <c r="F27">
        <v>2</v>
      </c>
      <c r="G27">
        <f>J27-I27</f>
        <v>372</v>
      </c>
      <c r="I27" s="172">
        <v>14</v>
      </c>
      <c r="J27" s="172">
        <v>386</v>
      </c>
    </row>
    <row r="28" spans="1:10" x14ac:dyDescent="0.3">
      <c r="B28" s="127">
        <f>B27/$G$27</f>
        <v>0.41666666666666669</v>
      </c>
      <c r="C28" s="127">
        <f t="shared" ref="C28:F28" si="1">C27/$G$27</f>
        <v>0.5268817204301075</v>
      </c>
      <c r="D28" s="127">
        <f t="shared" si="1"/>
        <v>4.8387096774193547E-2</v>
      </c>
      <c r="E28" s="127">
        <f t="shared" si="1"/>
        <v>2.6881720430107529E-3</v>
      </c>
      <c r="F28" s="127">
        <f t="shared" si="1"/>
        <v>5.3763440860215058E-3</v>
      </c>
      <c r="I28" s="172"/>
      <c r="J28" s="172"/>
    </row>
    <row r="29" spans="1:10" x14ac:dyDescent="0.3">
      <c r="A29" s="161" t="s">
        <v>5956</v>
      </c>
      <c r="B29" s="161">
        <v>133</v>
      </c>
      <c r="C29" s="161">
        <v>164</v>
      </c>
      <c r="D29" s="161">
        <v>9</v>
      </c>
      <c r="E29" s="161">
        <v>1</v>
      </c>
      <c r="F29" s="161">
        <v>2</v>
      </c>
      <c r="G29" s="161">
        <f>J29-I29</f>
        <v>309</v>
      </c>
      <c r="I29" s="172">
        <v>13</v>
      </c>
      <c r="J29" s="172">
        <v>322</v>
      </c>
    </row>
    <row r="30" spans="1:10" x14ac:dyDescent="0.3">
      <c r="A30" s="161"/>
      <c r="B30" s="162">
        <f>B29/$G$29</f>
        <v>0.43042071197411003</v>
      </c>
      <c r="C30" s="162">
        <f t="shared" ref="C30:F30" si="2">C29/$G$29</f>
        <v>0.53074433656957931</v>
      </c>
      <c r="D30" s="162">
        <f t="shared" si="2"/>
        <v>2.9126213592233011E-2</v>
      </c>
      <c r="E30" s="162">
        <f t="shared" si="2"/>
        <v>3.2362459546925568E-3</v>
      </c>
      <c r="F30" s="162">
        <f t="shared" si="2"/>
        <v>6.4724919093851136E-3</v>
      </c>
      <c r="G30" s="161"/>
      <c r="I30" s="172"/>
      <c r="J30" s="172"/>
    </row>
    <row r="31" spans="1:10" x14ac:dyDescent="0.3">
      <c r="A31" t="s">
        <v>5957</v>
      </c>
      <c r="B31">
        <v>20</v>
      </c>
      <c r="C31">
        <v>17</v>
      </c>
      <c r="D31">
        <v>1</v>
      </c>
      <c r="G31">
        <f>J31-I31</f>
        <v>38</v>
      </c>
      <c r="I31" s="172"/>
      <c r="J31" s="172">
        <v>38</v>
      </c>
    </row>
    <row r="32" spans="1:10" x14ac:dyDescent="0.3">
      <c r="B32" s="127">
        <f>B31/$G$31</f>
        <v>0.52631578947368418</v>
      </c>
      <c r="C32" s="127">
        <f t="shared" ref="C32:F32" si="3">C31/$G$31</f>
        <v>0.44736842105263158</v>
      </c>
      <c r="D32" s="127">
        <f t="shared" si="3"/>
        <v>2.6315789473684209E-2</v>
      </c>
      <c r="E32" s="127">
        <f t="shared" si="3"/>
        <v>0</v>
      </c>
      <c r="F32" s="127">
        <f t="shared" si="3"/>
        <v>0</v>
      </c>
      <c r="I32" s="172"/>
      <c r="J32" s="172"/>
    </row>
    <row r="33" spans="1:10" x14ac:dyDescent="0.3">
      <c r="A33" s="161" t="s">
        <v>5958</v>
      </c>
      <c r="B33" s="161">
        <v>21</v>
      </c>
      <c r="C33" s="161">
        <v>20</v>
      </c>
      <c r="D33" s="161">
        <v>5</v>
      </c>
      <c r="E33" s="161">
        <v>1</v>
      </c>
      <c r="F33" s="161"/>
      <c r="G33" s="161">
        <f>J33-I33</f>
        <v>47</v>
      </c>
      <c r="I33" s="172">
        <v>7</v>
      </c>
      <c r="J33" s="172">
        <v>54</v>
      </c>
    </row>
    <row r="34" spans="1:10" x14ac:dyDescent="0.3">
      <c r="A34" s="161"/>
      <c r="B34" s="162">
        <f>B33/$G$33</f>
        <v>0.44680851063829785</v>
      </c>
      <c r="C34" s="162">
        <f t="shared" ref="C34:F34" si="4">C33/$G$33</f>
        <v>0.42553191489361702</v>
      </c>
      <c r="D34" s="162">
        <f t="shared" si="4"/>
        <v>0.10638297872340426</v>
      </c>
      <c r="E34" s="162">
        <f t="shared" si="4"/>
        <v>2.1276595744680851E-2</v>
      </c>
      <c r="F34" s="162">
        <f t="shared" si="4"/>
        <v>0</v>
      </c>
      <c r="G34" s="161"/>
      <c r="I34" s="172"/>
      <c r="J34" s="172"/>
    </row>
    <row r="35" spans="1:10" x14ac:dyDescent="0.3">
      <c r="A35" s="94" t="s">
        <v>126</v>
      </c>
      <c r="B35" s="94">
        <v>499</v>
      </c>
      <c r="C35" s="94">
        <v>515</v>
      </c>
      <c r="D35" s="94">
        <v>49</v>
      </c>
      <c r="E35" s="94">
        <v>5</v>
      </c>
      <c r="F35" s="94">
        <v>6</v>
      </c>
      <c r="G35" s="94">
        <f>J35-I35</f>
        <v>1074</v>
      </c>
      <c r="I35" s="172">
        <v>48</v>
      </c>
      <c r="J35" s="172">
        <v>1122</v>
      </c>
    </row>
    <row r="36" spans="1:10" x14ac:dyDescent="0.3">
      <c r="A36" s="94"/>
      <c r="B36" s="129">
        <f>B35/$G$35</f>
        <v>0.46461824953445063</v>
      </c>
      <c r="C36" s="129">
        <f t="shared" ref="C36:F36" si="5">C35/$G$35</f>
        <v>0.47951582867783987</v>
      </c>
      <c r="D36" s="129">
        <f t="shared" si="5"/>
        <v>4.5623836126629423E-2</v>
      </c>
      <c r="E36" s="129">
        <f t="shared" si="5"/>
        <v>4.6554934823091251E-3</v>
      </c>
      <c r="F36" s="129">
        <f t="shared" si="5"/>
        <v>5.5865921787709499E-3</v>
      </c>
      <c r="G36" s="94"/>
      <c r="I36" s="160"/>
      <c r="J36" s="160"/>
    </row>
    <row r="37" spans="1:10" x14ac:dyDescent="0.3">
      <c r="B37" s="127"/>
      <c r="C37" s="127"/>
      <c r="D37" s="127"/>
      <c r="E37" s="127"/>
      <c r="F37" s="127"/>
      <c r="I37" s="160"/>
      <c r="J37" s="160"/>
    </row>
    <row r="39" spans="1:10" x14ac:dyDescent="0.3">
      <c r="A39" t="s">
        <v>5959</v>
      </c>
      <c r="B39">
        <v>9</v>
      </c>
      <c r="C39">
        <v>4</v>
      </c>
      <c r="G39">
        <f t="shared" ref="G39:G46" si="6">J39-I39</f>
        <v>13</v>
      </c>
      <c r="I39" s="172">
        <v>2</v>
      </c>
      <c r="J39" s="172">
        <v>15</v>
      </c>
    </row>
    <row r="40" spans="1:10" x14ac:dyDescent="0.3">
      <c r="A40" t="s">
        <v>5960</v>
      </c>
      <c r="B40">
        <v>1</v>
      </c>
      <c r="G40">
        <f t="shared" si="6"/>
        <v>1</v>
      </c>
      <c r="I40" s="172">
        <v>4</v>
      </c>
      <c r="J40" s="172">
        <v>5</v>
      </c>
    </row>
    <row r="41" spans="1:10" x14ac:dyDescent="0.3">
      <c r="A41" t="s">
        <v>5961</v>
      </c>
      <c r="B41">
        <v>6</v>
      </c>
      <c r="G41">
        <f t="shared" si="6"/>
        <v>6</v>
      </c>
      <c r="I41" s="172">
        <v>3</v>
      </c>
      <c r="J41" s="172">
        <v>9</v>
      </c>
    </row>
    <row r="42" spans="1:10" x14ac:dyDescent="0.3">
      <c r="A42" t="s">
        <v>5962</v>
      </c>
      <c r="B42">
        <v>2</v>
      </c>
      <c r="G42">
        <f t="shared" si="6"/>
        <v>2</v>
      </c>
      <c r="I42" s="172">
        <v>1</v>
      </c>
      <c r="J42" s="172">
        <v>3</v>
      </c>
    </row>
    <row r="43" spans="1:10" x14ac:dyDescent="0.3">
      <c r="A43" t="s">
        <v>5968</v>
      </c>
      <c r="B43">
        <v>4</v>
      </c>
      <c r="C43">
        <v>3</v>
      </c>
      <c r="D43">
        <v>1</v>
      </c>
      <c r="G43">
        <f t="shared" si="6"/>
        <v>8</v>
      </c>
      <c r="I43" s="172">
        <v>4</v>
      </c>
      <c r="J43" s="172">
        <v>12</v>
      </c>
    </row>
    <row r="44" spans="1:10" x14ac:dyDescent="0.3">
      <c r="A44" t="s">
        <v>5969</v>
      </c>
      <c r="C44">
        <v>1</v>
      </c>
      <c r="G44">
        <f t="shared" si="6"/>
        <v>1</v>
      </c>
      <c r="I44" s="172">
        <v>2</v>
      </c>
      <c r="J44" s="172">
        <v>3</v>
      </c>
    </row>
    <row r="45" spans="1:10" x14ac:dyDescent="0.3">
      <c r="A45" t="s">
        <v>5970</v>
      </c>
      <c r="B45">
        <v>5</v>
      </c>
      <c r="G45">
        <f t="shared" si="6"/>
        <v>5</v>
      </c>
      <c r="I45" s="172">
        <v>3</v>
      </c>
      <c r="J45" s="172">
        <v>8</v>
      </c>
    </row>
    <row r="46" spans="1:10" x14ac:dyDescent="0.3">
      <c r="A46" s="94" t="s">
        <v>106</v>
      </c>
      <c r="B46" s="94">
        <v>27</v>
      </c>
      <c r="C46" s="94">
        <v>8</v>
      </c>
      <c r="D46" s="94">
        <v>1</v>
      </c>
      <c r="E46" s="94"/>
      <c r="F46" s="94"/>
      <c r="G46" s="94">
        <f t="shared" si="6"/>
        <v>36</v>
      </c>
      <c r="I46" s="160">
        <v>19</v>
      </c>
      <c r="J46" s="160">
        <v>55</v>
      </c>
    </row>
    <row r="47" spans="1:10" x14ac:dyDescent="0.3">
      <c r="A47" s="94"/>
      <c r="B47" s="129">
        <f>B46/$G$46</f>
        <v>0.75</v>
      </c>
      <c r="C47" s="129">
        <f t="shared" ref="C47:F47" si="7">C46/$G$46</f>
        <v>0.22222222222222221</v>
      </c>
      <c r="D47" s="129">
        <f t="shared" si="7"/>
        <v>2.7777777777777776E-2</v>
      </c>
      <c r="E47" s="129">
        <f t="shared" si="7"/>
        <v>0</v>
      </c>
      <c r="F47" s="129">
        <f t="shared" si="7"/>
        <v>0</v>
      </c>
      <c r="G47" s="94"/>
      <c r="I47" s="160"/>
      <c r="J47" s="160"/>
    </row>
    <row r="48" spans="1:10" x14ac:dyDescent="0.3">
      <c r="B48" s="127"/>
      <c r="C48" s="127"/>
      <c r="D48" s="127"/>
      <c r="E48" s="127"/>
      <c r="F48" s="127"/>
      <c r="I48" s="160"/>
      <c r="J48" s="160"/>
    </row>
    <row r="49" spans="1:10" s="160" customFormat="1" x14ac:dyDescent="0.3">
      <c r="A49" s="172" t="s">
        <v>5964</v>
      </c>
      <c r="B49" s="172">
        <v>526</v>
      </c>
      <c r="C49" s="172">
        <v>523</v>
      </c>
      <c r="D49" s="172">
        <v>50</v>
      </c>
      <c r="E49" s="172">
        <v>5</v>
      </c>
      <c r="F49" s="172">
        <v>6</v>
      </c>
      <c r="G49" s="172">
        <f>J49-I49</f>
        <v>1110</v>
      </c>
      <c r="H49" s="172"/>
      <c r="I49" s="172">
        <v>67</v>
      </c>
      <c r="J49" s="172">
        <v>1177</v>
      </c>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3C402-9135-4C83-9A29-2CA1B2444E9A}">
  <dimension ref="A3:J48"/>
  <sheetViews>
    <sheetView topLeftCell="A21" workbookViewId="0">
      <selection activeCell="A22" sqref="A22"/>
    </sheetView>
  </sheetViews>
  <sheetFormatPr defaultRowHeight="14.4" x14ac:dyDescent="0.3"/>
  <cols>
    <col min="1" max="1" width="60.6640625" customWidth="1"/>
    <col min="2" max="10" width="10.6640625" customWidth="1"/>
  </cols>
  <sheetData>
    <row r="3" spans="1:8" x14ac:dyDescent="0.3">
      <c r="A3" s="124" t="s">
        <v>6058</v>
      </c>
      <c r="B3" s="124" t="s">
        <v>5963</v>
      </c>
    </row>
    <row r="4" spans="1:8" x14ac:dyDescent="0.3">
      <c r="A4" s="124" t="s">
        <v>5966</v>
      </c>
      <c r="B4" t="s">
        <v>5996</v>
      </c>
      <c r="C4" t="s">
        <v>5997</v>
      </c>
      <c r="D4" t="s">
        <v>5998</v>
      </c>
      <c r="E4" t="s">
        <v>5999</v>
      </c>
      <c r="F4" t="s">
        <v>6000</v>
      </c>
      <c r="G4" t="s">
        <v>5995</v>
      </c>
      <c r="H4" t="s">
        <v>5964</v>
      </c>
    </row>
    <row r="5" spans="1:8" x14ac:dyDescent="0.3">
      <c r="A5" s="125" t="s">
        <v>126</v>
      </c>
      <c r="B5">
        <v>774</v>
      </c>
      <c r="C5">
        <v>295</v>
      </c>
      <c r="D5">
        <v>1</v>
      </c>
      <c r="E5">
        <v>2</v>
      </c>
      <c r="F5">
        <v>1</v>
      </c>
      <c r="G5">
        <v>49</v>
      </c>
      <c r="H5">
        <v>1122</v>
      </c>
    </row>
    <row r="6" spans="1:8" x14ac:dyDescent="0.3">
      <c r="A6" s="126" t="s">
        <v>5954</v>
      </c>
      <c r="B6">
        <v>234</v>
      </c>
      <c r="C6">
        <v>75</v>
      </c>
      <c r="G6">
        <v>13</v>
      </c>
      <c r="H6">
        <v>322</v>
      </c>
    </row>
    <row r="7" spans="1:8" x14ac:dyDescent="0.3">
      <c r="A7" s="126" t="s">
        <v>5955</v>
      </c>
      <c r="B7">
        <v>269</v>
      </c>
      <c r="C7">
        <v>100</v>
      </c>
      <c r="E7">
        <v>1</v>
      </c>
      <c r="G7">
        <v>16</v>
      </c>
      <c r="H7">
        <v>386</v>
      </c>
    </row>
    <row r="8" spans="1:8" x14ac:dyDescent="0.3">
      <c r="A8" s="126" t="s">
        <v>5956</v>
      </c>
      <c r="B8">
        <v>205</v>
      </c>
      <c r="C8">
        <v>102</v>
      </c>
      <c r="D8">
        <v>1</v>
      </c>
      <c r="F8">
        <v>1</v>
      </c>
      <c r="G8">
        <v>13</v>
      </c>
      <c r="H8">
        <v>322</v>
      </c>
    </row>
    <row r="9" spans="1:8" x14ac:dyDescent="0.3">
      <c r="A9" s="126" t="s">
        <v>5957</v>
      </c>
      <c r="B9">
        <v>30</v>
      </c>
      <c r="C9">
        <v>8</v>
      </c>
      <c r="H9">
        <v>38</v>
      </c>
    </row>
    <row r="10" spans="1:8" x14ac:dyDescent="0.3">
      <c r="A10" s="126" t="s">
        <v>5958</v>
      </c>
      <c r="B10">
        <v>36</v>
      </c>
      <c r="C10">
        <v>10</v>
      </c>
      <c r="E10">
        <v>1</v>
      </c>
      <c r="G10">
        <v>7</v>
      </c>
      <c r="H10">
        <v>54</v>
      </c>
    </row>
    <row r="11" spans="1:8" x14ac:dyDescent="0.3">
      <c r="A11" s="125" t="s">
        <v>106</v>
      </c>
      <c r="B11">
        <v>31</v>
      </c>
      <c r="C11">
        <v>5</v>
      </c>
      <c r="D11">
        <v>1</v>
      </c>
      <c r="G11">
        <v>18</v>
      </c>
      <c r="H11">
        <v>55</v>
      </c>
    </row>
    <row r="12" spans="1:8" x14ac:dyDescent="0.3">
      <c r="A12" s="126" t="s">
        <v>5959</v>
      </c>
      <c r="B12">
        <v>12</v>
      </c>
      <c r="C12">
        <v>1</v>
      </c>
      <c r="G12">
        <v>2</v>
      </c>
      <c r="H12">
        <v>15</v>
      </c>
    </row>
    <row r="13" spans="1:8" x14ac:dyDescent="0.3">
      <c r="A13" s="126" t="s">
        <v>5960</v>
      </c>
      <c r="B13">
        <v>1</v>
      </c>
      <c r="G13">
        <v>4</v>
      </c>
      <c r="H13">
        <v>5</v>
      </c>
    </row>
    <row r="14" spans="1:8" x14ac:dyDescent="0.3">
      <c r="A14" s="126" t="s">
        <v>5961</v>
      </c>
      <c r="B14">
        <v>5</v>
      </c>
      <c r="C14">
        <v>1</v>
      </c>
      <c r="G14">
        <v>3</v>
      </c>
      <c r="H14">
        <v>9</v>
      </c>
    </row>
    <row r="15" spans="1:8" x14ac:dyDescent="0.3">
      <c r="A15" s="126" t="s">
        <v>5962</v>
      </c>
      <c r="B15">
        <v>2</v>
      </c>
      <c r="G15">
        <v>1</v>
      </c>
      <c r="H15">
        <v>3</v>
      </c>
    </row>
    <row r="16" spans="1:8" x14ac:dyDescent="0.3">
      <c r="A16" s="126" t="s">
        <v>5968</v>
      </c>
      <c r="B16">
        <v>6</v>
      </c>
      <c r="C16">
        <v>2</v>
      </c>
      <c r="D16">
        <v>1</v>
      </c>
      <c r="G16">
        <v>3</v>
      </c>
      <c r="H16">
        <v>12</v>
      </c>
    </row>
    <row r="17" spans="1:10" x14ac:dyDescent="0.3">
      <c r="A17" s="126" t="s">
        <v>5969</v>
      </c>
      <c r="C17">
        <v>1</v>
      </c>
      <c r="G17">
        <v>2</v>
      </c>
      <c r="H17">
        <v>3</v>
      </c>
    </row>
    <row r="18" spans="1:10" x14ac:dyDescent="0.3">
      <c r="A18" s="126" t="s">
        <v>5970</v>
      </c>
      <c r="B18">
        <v>5</v>
      </c>
      <c r="G18">
        <v>3</v>
      </c>
      <c r="H18">
        <v>8</v>
      </c>
    </row>
    <row r="19" spans="1:10" x14ac:dyDescent="0.3">
      <c r="A19" s="125" t="s">
        <v>5964</v>
      </c>
      <c r="B19">
        <v>805</v>
      </c>
      <c r="C19">
        <v>300</v>
      </c>
      <c r="D19">
        <v>2</v>
      </c>
      <c r="E19">
        <v>2</v>
      </c>
      <c r="F19">
        <v>1</v>
      </c>
      <c r="G19">
        <v>67</v>
      </c>
      <c r="H19">
        <v>1177</v>
      </c>
    </row>
    <row r="22" spans="1:10" x14ac:dyDescent="0.3">
      <c r="A22" s="111" t="s">
        <v>6058</v>
      </c>
    </row>
    <row r="23" spans="1:10" ht="30" customHeight="1" x14ac:dyDescent="0.3">
      <c r="B23" s="148" t="s">
        <v>5996</v>
      </c>
      <c r="C23" s="148" t="s">
        <v>5997</v>
      </c>
      <c r="D23" s="148" t="s">
        <v>5998</v>
      </c>
      <c r="E23" s="148" t="s">
        <v>5999</v>
      </c>
      <c r="F23" s="148" t="s">
        <v>6000</v>
      </c>
      <c r="G23" s="173" t="s">
        <v>6202</v>
      </c>
      <c r="I23" s="172" t="s">
        <v>5995</v>
      </c>
      <c r="J23" s="172" t="s">
        <v>5964</v>
      </c>
    </row>
    <row r="24" spans="1:10" x14ac:dyDescent="0.3">
      <c r="I24" s="172"/>
      <c r="J24" s="172"/>
    </row>
    <row r="25" spans="1:10" x14ac:dyDescent="0.3">
      <c r="A25" s="161" t="s">
        <v>5954</v>
      </c>
      <c r="B25" s="161">
        <v>234</v>
      </c>
      <c r="C25" s="161">
        <v>75</v>
      </c>
      <c r="D25" s="161"/>
      <c r="E25" s="161"/>
      <c r="F25" s="161"/>
      <c r="G25" s="161">
        <f>J25-I25</f>
        <v>309</v>
      </c>
      <c r="I25" s="172">
        <v>13</v>
      </c>
      <c r="J25" s="172">
        <v>322</v>
      </c>
    </row>
    <row r="26" spans="1:10" x14ac:dyDescent="0.3">
      <c r="A26" s="161"/>
      <c r="B26" s="162">
        <f>B25/$G$25</f>
        <v>0.75728155339805825</v>
      </c>
      <c r="C26" s="162">
        <f t="shared" ref="C26:F26" si="0">C25/$G$25</f>
        <v>0.24271844660194175</v>
      </c>
      <c r="D26" s="162">
        <f t="shared" si="0"/>
        <v>0</v>
      </c>
      <c r="E26" s="162">
        <f t="shared" si="0"/>
        <v>0</v>
      </c>
      <c r="F26" s="162">
        <f t="shared" si="0"/>
        <v>0</v>
      </c>
      <c r="G26" s="161"/>
      <c r="I26" s="172"/>
      <c r="J26" s="172"/>
    </row>
    <row r="27" spans="1:10" x14ac:dyDescent="0.3">
      <c r="A27" t="s">
        <v>5955</v>
      </c>
      <c r="B27">
        <v>269</v>
      </c>
      <c r="C27">
        <v>100</v>
      </c>
      <c r="E27">
        <v>1</v>
      </c>
      <c r="G27">
        <f>J27-I27</f>
        <v>370</v>
      </c>
      <c r="I27" s="172">
        <v>16</v>
      </c>
      <c r="J27" s="172">
        <v>386</v>
      </c>
    </row>
    <row r="28" spans="1:10" x14ac:dyDescent="0.3">
      <c r="B28" s="127">
        <f>B27/$G$27</f>
        <v>0.72702702702702704</v>
      </c>
      <c r="C28" s="127">
        <f t="shared" ref="C28:F28" si="1">C27/$G$27</f>
        <v>0.27027027027027029</v>
      </c>
      <c r="D28" s="127">
        <f t="shared" si="1"/>
        <v>0</v>
      </c>
      <c r="E28" s="127">
        <f t="shared" si="1"/>
        <v>2.7027027027027029E-3</v>
      </c>
      <c r="F28" s="127">
        <f t="shared" si="1"/>
        <v>0</v>
      </c>
      <c r="I28" s="172"/>
      <c r="J28" s="172"/>
    </row>
    <row r="29" spans="1:10" x14ac:dyDescent="0.3">
      <c r="A29" s="161" t="s">
        <v>5956</v>
      </c>
      <c r="B29" s="161">
        <v>205</v>
      </c>
      <c r="C29" s="161">
        <v>102</v>
      </c>
      <c r="D29" s="161">
        <v>1</v>
      </c>
      <c r="E29" s="161"/>
      <c r="F29" s="161">
        <v>1</v>
      </c>
      <c r="G29" s="161">
        <f>J29-I29</f>
        <v>309</v>
      </c>
      <c r="I29" s="172">
        <v>13</v>
      </c>
      <c r="J29" s="172">
        <v>322</v>
      </c>
    </row>
    <row r="30" spans="1:10" x14ac:dyDescent="0.3">
      <c r="A30" s="161"/>
      <c r="B30" s="162">
        <f>B29/$G$29</f>
        <v>0.66343042071197411</v>
      </c>
      <c r="C30" s="162">
        <f t="shared" ref="C30:F30" si="2">C29/$G$29</f>
        <v>0.3300970873786408</v>
      </c>
      <c r="D30" s="162">
        <f t="shared" si="2"/>
        <v>3.2362459546925568E-3</v>
      </c>
      <c r="E30" s="162">
        <f t="shared" si="2"/>
        <v>0</v>
      </c>
      <c r="F30" s="162">
        <f t="shared" si="2"/>
        <v>3.2362459546925568E-3</v>
      </c>
      <c r="G30" s="161"/>
      <c r="I30" s="172"/>
      <c r="J30" s="172"/>
    </row>
    <row r="31" spans="1:10" x14ac:dyDescent="0.3">
      <c r="A31" t="s">
        <v>5957</v>
      </c>
      <c r="B31">
        <v>30</v>
      </c>
      <c r="C31">
        <v>8</v>
      </c>
      <c r="G31">
        <f>J31-I31</f>
        <v>38</v>
      </c>
      <c r="I31" s="172"/>
      <c r="J31" s="172">
        <v>38</v>
      </c>
    </row>
    <row r="32" spans="1:10" x14ac:dyDescent="0.3">
      <c r="B32" s="127">
        <f>B31/$G$31</f>
        <v>0.78947368421052633</v>
      </c>
      <c r="C32" s="127">
        <f t="shared" ref="C32:F32" si="3">C31/$G$31</f>
        <v>0.21052631578947367</v>
      </c>
      <c r="D32" s="127">
        <f t="shared" si="3"/>
        <v>0</v>
      </c>
      <c r="E32" s="127">
        <f t="shared" si="3"/>
        <v>0</v>
      </c>
      <c r="F32" s="127">
        <f t="shared" si="3"/>
        <v>0</v>
      </c>
      <c r="I32" s="172"/>
      <c r="J32" s="172"/>
    </row>
    <row r="33" spans="1:10" x14ac:dyDescent="0.3">
      <c r="A33" s="161" t="s">
        <v>5958</v>
      </c>
      <c r="B33" s="161">
        <v>36</v>
      </c>
      <c r="C33" s="161">
        <v>10</v>
      </c>
      <c r="D33" s="161"/>
      <c r="E33" s="161">
        <v>1</v>
      </c>
      <c r="F33" s="161"/>
      <c r="G33" s="161">
        <f>J33-I33</f>
        <v>47</v>
      </c>
      <c r="I33" s="172">
        <v>7</v>
      </c>
      <c r="J33" s="172">
        <v>54</v>
      </c>
    </row>
    <row r="34" spans="1:10" x14ac:dyDescent="0.3">
      <c r="A34" s="161"/>
      <c r="B34" s="162">
        <f>B33/$G$33</f>
        <v>0.76595744680851063</v>
      </c>
      <c r="C34" s="162">
        <f t="shared" ref="C34:F34" si="4">C33/$G$33</f>
        <v>0.21276595744680851</v>
      </c>
      <c r="D34" s="162">
        <f t="shared" si="4"/>
        <v>0</v>
      </c>
      <c r="E34" s="162">
        <f t="shared" si="4"/>
        <v>2.1276595744680851E-2</v>
      </c>
      <c r="F34" s="162">
        <f t="shared" si="4"/>
        <v>0</v>
      </c>
      <c r="G34" s="161"/>
      <c r="I34" s="172"/>
      <c r="J34" s="172"/>
    </row>
    <row r="35" spans="1:10" x14ac:dyDescent="0.3">
      <c r="A35" s="94" t="s">
        <v>126</v>
      </c>
      <c r="B35" s="94">
        <v>774</v>
      </c>
      <c r="C35" s="94">
        <v>295</v>
      </c>
      <c r="D35" s="94">
        <v>1</v>
      </c>
      <c r="E35" s="94">
        <v>2</v>
      </c>
      <c r="F35" s="94">
        <v>1</v>
      </c>
      <c r="G35" s="94">
        <f>J35-I35</f>
        <v>1073</v>
      </c>
      <c r="I35" s="172">
        <v>49</v>
      </c>
      <c r="J35" s="172">
        <v>1122</v>
      </c>
    </row>
    <row r="36" spans="1:10" x14ac:dyDescent="0.3">
      <c r="A36" s="94"/>
      <c r="B36" s="129">
        <f>B35/$G$35</f>
        <v>0.72134203168685929</v>
      </c>
      <c r="C36" s="129">
        <f t="shared" ref="C36:F36" si="5">C35/$G$35</f>
        <v>0.27493010251630939</v>
      </c>
      <c r="D36" s="129">
        <f t="shared" si="5"/>
        <v>9.3196644920782849E-4</v>
      </c>
      <c r="E36" s="129">
        <f t="shared" si="5"/>
        <v>1.863932898415657E-3</v>
      </c>
      <c r="F36" s="129">
        <f t="shared" si="5"/>
        <v>9.3196644920782849E-4</v>
      </c>
      <c r="G36" s="94"/>
      <c r="I36" s="160"/>
      <c r="J36" s="160"/>
    </row>
    <row r="38" spans="1:10" x14ac:dyDescent="0.3">
      <c r="A38" t="s">
        <v>5959</v>
      </c>
      <c r="B38">
        <v>12</v>
      </c>
      <c r="C38">
        <v>1</v>
      </c>
      <c r="G38">
        <f t="shared" ref="G38:G45" si="6">J38-I38</f>
        <v>13</v>
      </c>
      <c r="I38" s="172">
        <v>2</v>
      </c>
      <c r="J38" s="172">
        <v>15</v>
      </c>
    </row>
    <row r="39" spans="1:10" x14ac:dyDescent="0.3">
      <c r="A39" t="s">
        <v>5960</v>
      </c>
      <c r="B39">
        <v>1</v>
      </c>
      <c r="G39">
        <f t="shared" si="6"/>
        <v>1</v>
      </c>
      <c r="I39" s="172">
        <v>4</v>
      </c>
      <c r="J39" s="172">
        <v>5</v>
      </c>
    </row>
    <row r="40" spans="1:10" x14ac:dyDescent="0.3">
      <c r="A40" t="s">
        <v>5961</v>
      </c>
      <c r="B40">
        <v>5</v>
      </c>
      <c r="C40">
        <v>1</v>
      </c>
      <c r="G40">
        <f t="shared" si="6"/>
        <v>6</v>
      </c>
      <c r="I40" s="172">
        <v>3</v>
      </c>
      <c r="J40" s="172">
        <v>9</v>
      </c>
    </row>
    <row r="41" spans="1:10" x14ac:dyDescent="0.3">
      <c r="A41" t="s">
        <v>5962</v>
      </c>
      <c r="B41">
        <v>2</v>
      </c>
      <c r="G41">
        <f t="shared" si="6"/>
        <v>2</v>
      </c>
      <c r="I41" s="172">
        <v>1</v>
      </c>
      <c r="J41" s="172">
        <v>3</v>
      </c>
    </row>
    <row r="42" spans="1:10" x14ac:dyDescent="0.3">
      <c r="A42" t="s">
        <v>5968</v>
      </c>
      <c r="B42">
        <v>6</v>
      </c>
      <c r="C42">
        <v>2</v>
      </c>
      <c r="D42">
        <v>1</v>
      </c>
      <c r="G42">
        <f t="shared" si="6"/>
        <v>9</v>
      </c>
      <c r="I42" s="172">
        <v>3</v>
      </c>
      <c r="J42" s="172">
        <v>12</v>
      </c>
    </row>
    <row r="43" spans="1:10" x14ac:dyDescent="0.3">
      <c r="A43" t="s">
        <v>5969</v>
      </c>
      <c r="C43">
        <v>1</v>
      </c>
      <c r="G43">
        <f t="shared" si="6"/>
        <v>1</v>
      </c>
      <c r="I43" s="172">
        <v>2</v>
      </c>
      <c r="J43" s="172">
        <v>3</v>
      </c>
    </row>
    <row r="44" spans="1:10" x14ac:dyDescent="0.3">
      <c r="A44" t="s">
        <v>5970</v>
      </c>
      <c r="B44">
        <v>5</v>
      </c>
      <c r="G44">
        <f t="shared" si="6"/>
        <v>5</v>
      </c>
      <c r="I44" s="172">
        <v>3</v>
      </c>
      <c r="J44" s="172">
        <v>8</v>
      </c>
    </row>
    <row r="45" spans="1:10" x14ac:dyDescent="0.3">
      <c r="A45" s="94" t="s">
        <v>106</v>
      </c>
      <c r="B45" s="94">
        <v>31</v>
      </c>
      <c r="C45" s="94">
        <v>5</v>
      </c>
      <c r="D45" s="94">
        <v>1</v>
      </c>
      <c r="E45" s="94"/>
      <c r="F45" s="94"/>
      <c r="G45" s="94">
        <f t="shared" si="6"/>
        <v>37</v>
      </c>
      <c r="I45" s="172">
        <v>18</v>
      </c>
      <c r="J45" s="172">
        <v>55</v>
      </c>
    </row>
    <row r="46" spans="1:10" x14ac:dyDescent="0.3">
      <c r="A46" s="94"/>
      <c r="B46" s="129">
        <f>B45/$G$45</f>
        <v>0.83783783783783783</v>
      </c>
      <c r="C46" s="129">
        <f t="shared" ref="C46:F46" si="7">C45/$G$45</f>
        <v>0.13513513513513514</v>
      </c>
      <c r="D46" s="129">
        <f t="shared" si="7"/>
        <v>2.7027027027027029E-2</v>
      </c>
      <c r="E46" s="129">
        <f t="shared" si="7"/>
        <v>0</v>
      </c>
      <c r="F46" s="129">
        <f t="shared" si="7"/>
        <v>0</v>
      </c>
      <c r="G46" s="94"/>
      <c r="I46" s="160"/>
      <c r="J46" s="160"/>
    </row>
    <row r="47" spans="1:10" x14ac:dyDescent="0.3">
      <c r="A47" s="94"/>
      <c r="B47" s="129"/>
      <c r="C47" s="129"/>
      <c r="D47" s="129"/>
      <c r="E47" s="129"/>
      <c r="F47" s="129"/>
      <c r="G47" s="94"/>
      <c r="I47" s="160"/>
      <c r="J47" s="160"/>
    </row>
    <row r="48" spans="1:10" s="160" customFormat="1" x14ac:dyDescent="0.3">
      <c r="A48" s="183" t="s">
        <v>5964</v>
      </c>
      <c r="B48" s="183">
        <v>805</v>
      </c>
      <c r="C48" s="183">
        <v>300</v>
      </c>
      <c r="D48" s="183">
        <v>2</v>
      </c>
      <c r="E48" s="183">
        <v>2</v>
      </c>
      <c r="F48" s="183">
        <v>1</v>
      </c>
      <c r="G48" s="183">
        <f>J48-I48</f>
        <v>1110</v>
      </c>
      <c r="H48" s="183"/>
      <c r="I48" s="183">
        <v>67</v>
      </c>
      <c r="J48" s="183">
        <v>1177</v>
      </c>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A668B-2C8F-4D67-8947-B2EAB1FCD994}">
  <dimension ref="A3:J48"/>
  <sheetViews>
    <sheetView topLeftCell="A21" workbookViewId="0">
      <selection activeCell="A22" sqref="A22"/>
    </sheetView>
  </sheetViews>
  <sheetFormatPr defaultRowHeight="14.4" x14ac:dyDescent="0.3"/>
  <cols>
    <col min="1" max="1" width="60.6640625" customWidth="1"/>
    <col min="2" max="10" width="10.6640625" customWidth="1"/>
  </cols>
  <sheetData>
    <row r="3" spans="1:7" x14ac:dyDescent="0.3">
      <c r="A3" s="124" t="s">
        <v>6059</v>
      </c>
      <c r="B3" s="124" t="s">
        <v>5963</v>
      </c>
    </row>
    <row r="4" spans="1:7" x14ac:dyDescent="0.3">
      <c r="A4" s="124" t="s">
        <v>5966</v>
      </c>
      <c r="B4" t="s">
        <v>5996</v>
      </c>
      <c r="C4" t="s">
        <v>5997</v>
      </c>
      <c r="D4" t="s">
        <v>5998</v>
      </c>
      <c r="E4" t="s">
        <v>5999</v>
      </c>
      <c r="F4" t="s">
        <v>5995</v>
      </c>
      <c r="G4" t="s">
        <v>5964</v>
      </c>
    </row>
    <row r="5" spans="1:7" x14ac:dyDescent="0.3">
      <c r="A5" s="125" t="s">
        <v>126</v>
      </c>
      <c r="B5">
        <v>871</v>
      </c>
      <c r="C5">
        <v>196</v>
      </c>
      <c r="D5">
        <v>9</v>
      </c>
      <c r="E5">
        <v>1</v>
      </c>
      <c r="F5">
        <v>45</v>
      </c>
      <c r="G5">
        <v>1122</v>
      </c>
    </row>
    <row r="6" spans="1:7" x14ac:dyDescent="0.3">
      <c r="A6" s="126" t="s">
        <v>5954</v>
      </c>
      <c r="B6">
        <v>259</v>
      </c>
      <c r="C6">
        <v>49</v>
      </c>
      <c r="D6">
        <v>2</v>
      </c>
      <c r="F6">
        <v>12</v>
      </c>
      <c r="G6">
        <v>322</v>
      </c>
    </row>
    <row r="7" spans="1:7" x14ac:dyDescent="0.3">
      <c r="A7" s="126" t="s">
        <v>5955</v>
      </c>
      <c r="B7">
        <v>282</v>
      </c>
      <c r="C7">
        <v>85</v>
      </c>
      <c r="D7">
        <v>5</v>
      </c>
      <c r="F7">
        <v>14</v>
      </c>
      <c r="G7">
        <v>386</v>
      </c>
    </row>
    <row r="8" spans="1:7" x14ac:dyDescent="0.3">
      <c r="A8" s="126" t="s">
        <v>5956</v>
      </c>
      <c r="B8">
        <v>264</v>
      </c>
      <c r="C8">
        <v>44</v>
      </c>
      <c r="D8">
        <v>2</v>
      </c>
      <c r="F8">
        <v>12</v>
      </c>
      <c r="G8">
        <v>322</v>
      </c>
    </row>
    <row r="9" spans="1:7" x14ac:dyDescent="0.3">
      <c r="A9" s="126" t="s">
        <v>5957</v>
      </c>
      <c r="B9">
        <v>33</v>
      </c>
      <c r="C9">
        <v>5</v>
      </c>
      <c r="G9">
        <v>38</v>
      </c>
    </row>
    <row r="10" spans="1:7" x14ac:dyDescent="0.3">
      <c r="A10" s="126" t="s">
        <v>5958</v>
      </c>
      <c r="B10">
        <v>33</v>
      </c>
      <c r="C10">
        <v>13</v>
      </c>
      <c r="E10">
        <v>1</v>
      </c>
      <c r="F10">
        <v>7</v>
      </c>
      <c r="G10">
        <v>54</v>
      </c>
    </row>
    <row r="11" spans="1:7" x14ac:dyDescent="0.3">
      <c r="A11" s="125" t="s">
        <v>106</v>
      </c>
      <c r="B11">
        <v>34</v>
      </c>
      <c r="C11">
        <v>3</v>
      </c>
      <c r="F11">
        <v>18</v>
      </c>
      <c r="G11">
        <v>55</v>
      </c>
    </row>
    <row r="12" spans="1:7" x14ac:dyDescent="0.3">
      <c r="A12" s="126" t="s">
        <v>5959</v>
      </c>
      <c r="B12">
        <v>13</v>
      </c>
      <c r="F12">
        <v>2</v>
      </c>
      <c r="G12">
        <v>15</v>
      </c>
    </row>
    <row r="13" spans="1:7" x14ac:dyDescent="0.3">
      <c r="A13" s="126" t="s">
        <v>5960</v>
      </c>
      <c r="B13">
        <v>1</v>
      </c>
      <c r="F13">
        <v>4</v>
      </c>
      <c r="G13">
        <v>5</v>
      </c>
    </row>
    <row r="14" spans="1:7" x14ac:dyDescent="0.3">
      <c r="A14" s="126" t="s">
        <v>5961</v>
      </c>
      <c r="B14">
        <v>5</v>
      </c>
      <c r="C14">
        <v>1</v>
      </c>
      <c r="F14">
        <v>3</v>
      </c>
      <c r="G14">
        <v>9</v>
      </c>
    </row>
    <row r="15" spans="1:7" x14ac:dyDescent="0.3">
      <c r="A15" s="126" t="s">
        <v>5962</v>
      </c>
      <c r="B15">
        <v>2</v>
      </c>
      <c r="F15">
        <v>1</v>
      </c>
      <c r="G15">
        <v>3</v>
      </c>
    </row>
    <row r="16" spans="1:7" x14ac:dyDescent="0.3">
      <c r="A16" s="126" t="s">
        <v>5968</v>
      </c>
      <c r="B16">
        <v>7</v>
      </c>
      <c r="C16">
        <v>2</v>
      </c>
      <c r="F16">
        <v>3</v>
      </c>
      <c r="G16">
        <v>12</v>
      </c>
    </row>
    <row r="17" spans="1:10" x14ac:dyDescent="0.3">
      <c r="A17" s="126" t="s">
        <v>5969</v>
      </c>
      <c r="B17">
        <v>1</v>
      </c>
      <c r="F17">
        <v>2</v>
      </c>
      <c r="G17">
        <v>3</v>
      </c>
    </row>
    <row r="18" spans="1:10" x14ac:dyDescent="0.3">
      <c r="A18" s="126" t="s">
        <v>5970</v>
      </c>
      <c r="B18">
        <v>5</v>
      </c>
      <c r="F18">
        <v>3</v>
      </c>
      <c r="G18">
        <v>8</v>
      </c>
    </row>
    <row r="19" spans="1:10" x14ac:dyDescent="0.3">
      <c r="A19" s="125" t="s">
        <v>5964</v>
      </c>
      <c r="B19">
        <v>905</v>
      </c>
      <c r="C19">
        <v>199</v>
      </c>
      <c r="D19">
        <v>9</v>
      </c>
      <c r="E19">
        <v>1</v>
      </c>
      <c r="F19">
        <v>63</v>
      </c>
      <c r="G19">
        <v>1177</v>
      </c>
    </row>
    <row r="22" spans="1:10" x14ac:dyDescent="0.3">
      <c r="A22" s="111" t="s">
        <v>6059</v>
      </c>
    </row>
    <row r="23" spans="1:10" ht="29.25" customHeight="1" x14ac:dyDescent="0.3">
      <c r="B23" s="148" t="s">
        <v>5996</v>
      </c>
      <c r="C23" s="148" t="s">
        <v>5997</v>
      </c>
      <c r="D23" s="148" t="s">
        <v>5998</v>
      </c>
      <c r="E23" s="148" t="s">
        <v>5999</v>
      </c>
      <c r="F23" s="173" t="s">
        <v>6000</v>
      </c>
      <c r="G23" s="173" t="s">
        <v>6202</v>
      </c>
      <c r="I23" s="172" t="s">
        <v>5995</v>
      </c>
      <c r="J23" s="172" t="s">
        <v>5964</v>
      </c>
    </row>
    <row r="24" spans="1:10" x14ac:dyDescent="0.3">
      <c r="I24" s="172"/>
      <c r="J24" s="172"/>
    </row>
    <row r="25" spans="1:10" x14ac:dyDescent="0.3">
      <c r="A25" s="161" t="s">
        <v>5954</v>
      </c>
      <c r="B25" s="161">
        <v>259</v>
      </c>
      <c r="C25" s="161">
        <v>49</v>
      </c>
      <c r="D25" s="161">
        <v>2</v>
      </c>
      <c r="E25" s="161"/>
      <c r="F25" s="161"/>
      <c r="G25" s="161">
        <f>J25-I25</f>
        <v>310</v>
      </c>
      <c r="I25" s="172">
        <v>12</v>
      </c>
      <c r="J25" s="172">
        <v>322</v>
      </c>
    </row>
    <row r="26" spans="1:10" x14ac:dyDescent="0.3">
      <c r="A26" s="161"/>
      <c r="B26" s="162">
        <f>B25/$G$25</f>
        <v>0.8354838709677419</v>
      </c>
      <c r="C26" s="162">
        <f t="shared" ref="C26:F26" si="0">C25/$G$25</f>
        <v>0.15806451612903225</v>
      </c>
      <c r="D26" s="162">
        <f t="shared" si="0"/>
        <v>6.4516129032258064E-3</v>
      </c>
      <c r="E26" s="162">
        <f t="shared" si="0"/>
        <v>0</v>
      </c>
      <c r="F26" s="162">
        <f t="shared" si="0"/>
        <v>0</v>
      </c>
      <c r="G26" s="161"/>
      <c r="I26" s="172"/>
      <c r="J26" s="172"/>
    </row>
    <row r="27" spans="1:10" x14ac:dyDescent="0.3">
      <c r="A27" t="s">
        <v>5955</v>
      </c>
      <c r="B27">
        <v>282</v>
      </c>
      <c r="C27">
        <v>85</v>
      </c>
      <c r="D27">
        <v>5</v>
      </c>
      <c r="G27">
        <f>J27-I27</f>
        <v>372</v>
      </c>
      <c r="I27" s="172">
        <v>14</v>
      </c>
      <c r="J27" s="172">
        <v>386</v>
      </c>
    </row>
    <row r="28" spans="1:10" x14ac:dyDescent="0.3">
      <c r="B28" s="127">
        <f>B27/$G$27</f>
        <v>0.75806451612903225</v>
      </c>
      <c r="C28" s="127">
        <f t="shared" ref="C28:F28" si="1">C27/$G$27</f>
        <v>0.22849462365591397</v>
      </c>
      <c r="D28" s="127">
        <f t="shared" si="1"/>
        <v>1.3440860215053764E-2</v>
      </c>
      <c r="E28" s="127">
        <f t="shared" si="1"/>
        <v>0</v>
      </c>
      <c r="F28" s="127">
        <f t="shared" si="1"/>
        <v>0</v>
      </c>
      <c r="I28" s="172"/>
      <c r="J28" s="172"/>
    </row>
    <row r="29" spans="1:10" x14ac:dyDescent="0.3">
      <c r="A29" s="161" t="s">
        <v>5956</v>
      </c>
      <c r="B29" s="161">
        <v>264</v>
      </c>
      <c r="C29" s="161">
        <v>44</v>
      </c>
      <c r="D29" s="161">
        <v>2</v>
      </c>
      <c r="E29" s="161"/>
      <c r="F29" s="161"/>
      <c r="G29" s="161">
        <f>J29-I29</f>
        <v>310</v>
      </c>
      <c r="I29" s="172">
        <v>12</v>
      </c>
      <c r="J29" s="172">
        <v>322</v>
      </c>
    </row>
    <row r="30" spans="1:10" x14ac:dyDescent="0.3">
      <c r="A30" s="161"/>
      <c r="B30" s="162">
        <f>B29/$G$29</f>
        <v>0.85161290322580641</v>
      </c>
      <c r="C30" s="162">
        <f t="shared" ref="C30:F30" si="2">C29/$G$29</f>
        <v>0.14193548387096774</v>
      </c>
      <c r="D30" s="162">
        <f t="shared" si="2"/>
        <v>6.4516129032258064E-3</v>
      </c>
      <c r="E30" s="162">
        <f t="shared" si="2"/>
        <v>0</v>
      </c>
      <c r="F30" s="162">
        <f t="shared" si="2"/>
        <v>0</v>
      </c>
      <c r="G30" s="161"/>
      <c r="I30" s="172"/>
      <c r="J30" s="172"/>
    </row>
    <row r="31" spans="1:10" x14ac:dyDescent="0.3">
      <c r="A31" t="s">
        <v>5957</v>
      </c>
      <c r="B31">
        <v>33</v>
      </c>
      <c r="C31">
        <v>5</v>
      </c>
      <c r="G31">
        <f>J31-I31</f>
        <v>38</v>
      </c>
      <c r="I31" s="172"/>
      <c r="J31" s="172">
        <v>38</v>
      </c>
    </row>
    <row r="32" spans="1:10" x14ac:dyDescent="0.3">
      <c r="B32" s="127">
        <f>B31/$G$31</f>
        <v>0.86842105263157898</v>
      </c>
      <c r="C32" s="127">
        <f t="shared" ref="C32:F32" si="3">C31/$G$31</f>
        <v>0.13157894736842105</v>
      </c>
      <c r="D32" s="127">
        <f t="shared" si="3"/>
        <v>0</v>
      </c>
      <c r="E32" s="127">
        <f t="shared" si="3"/>
        <v>0</v>
      </c>
      <c r="F32" s="127">
        <f t="shared" si="3"/>
        <v>0</v>
      </c>
      <c r="I32" s="172"/>
      <c r="J32" s="172"/>
    </row>
    <row r="33" spans="1:10" x14ac:dyDescent="0.3">
      <c r="A33" s="161" t="s">
        <v>5958</v>
      </c>
      <c r="B33" s="161">
        <v>33</v>
      </c>
      <c r="C33" s="161">
        <v>13</v>
      </c>
      <c r="D33" s="161"/>
      <c r="E33" s="161">
        <v>1</v>
      </c>
      <c r="F33" s="161"/>
      <c r="G33" s="161">
        <f>J33-I33</f>
        <v>47</v>
      </c>
      <c r="I33" s="172">
        <v>7</v>
      </c>
      <c r="J33" s="172">
        <v>54</v>
      </c>
    </row>
    <row r="34" spans="1:10" x14ac:dyDescent="0.3">
      <c r="A34" s="161"/>
      <c r="B34" s="162">
        <f>B33/$G$33</f>
        <v>0.7021276595744681</v>
      </c>
      <c r="C34" s="162">
        <f t="shared" ref="C34:F34" si="4">C33/$G$33</f>
        <v>0.27659574468085107</v>
      </c>
      <c r="D34" s="162">
        <f t="shared" si="4"/>
        <v>0</v>
      </c>
      <c r="E34" s="162">
        <f t="shared" si="4"/>
        <v>2.1276595744680851E-2</v>
      </c>
      <c r="F34" s="162">
        <f t="shared" si="4"/>
        <v>0</v>
      </c>
      <c r="G34" s="161"/>
      <c r="I34" s="172"/>
      <c r="J34" s="172"/>
    </row>
    <row r="35" spans="1:10" x14ac:dyDescent="0.3">
      <c r="A35" s="94" t="s">
        <v>126</v>
      </c>
      <c r="B35" s="94">
        <v>871</v>
      </c>
      <c r="C35" s="94">
        <v>196</v>
      </c>
      <c r="D35" s="94">
        <v>9</v>
      </c>
      <c r="E35" s="94">
        <v>1</v>
      </c>
      <c r="F35" s="94"/>
      <c r="G35" s="94">
        <f>J35-I35</f>
        <v>1077</v>
      </c>
      <c r="I35" s="172">
        <v>45</v>
      </c>
      <c r="J35" s="172">
        <v>1122</v>
      </c>
    </row>
    <row r="36" spans="1:10" x14ac:dyDescent="0.3">
      <c r="A36" s="94"/>
      <c r="B36" s="129">
        <f>B35/$G$35</f>
        <v>0.80872794800371406</v>
      </c>
      <c r="C36" s="129">
        <f t="shared" ref="C36:F36" si="5">C35/$G$35</f>
        <v>0.18198700092850512</v>
      </c>
      <c r="D36" s="129">
        <f t="shared" si="5"/>
        <v>8.356545961002786E-3</v>
      </c>
      <c r="E36" s="129">
        <f t="shared" si="5"/>
        <v>9.2850510677808728E-4</v>
      </c>
      <c r="F36" s="129">
        <f t="shared" si="5"/>
        <v>0</v>
      </c>
      <c r="G36" s="94"/>
      <c r="I36" s="160"/>
      <c r="J36" s="160"/>
    </row>
    <row r="37" spans="1:10" x14ac:dyDescent="0.3">
      <c r="B37" s="127"/>
      <c r="C37" s="127"/>
      <c r="D37" s="127"/>
      <c r="E37" s="127"/>
      <c r="F37" s="127"/>
      <c r="I37" s="160"/>
      <c r="J37" s="160"/>
    </row>
    <row r="38" spans="1:10" x14ac:dyDescent="0.3">
      <c r="A38" t="s">
        <v>5959</v>
      </c>
      <c r="B38">
        <v>13</v>
      </c>
      <c r="G38">
        <f t="shared" ref="G38:G45" si="6">J38-I38</f>
        <v>13</v>
      </c>
      <c r="I38" s="172">
        <v>2</v>
      </c>
      <c r="J38" s="172">
        <v>15</v>
      </c>
    </row>
    <row r="39" spans="1:10" x14ac:dyDescent="0.3">
      <c r="A39" t="s">
        <v>5960</v>
      </c>
      <c r="B39">
        <v>1</v>
      </c>
      <c r="G39">
        <f t="shared" si="6"/>
        <v>1</v>
      </c>
      <c r="I39" s="172">
        <v>4</v>
      </c>
      <c r="J39" s="172">
        <v>5</v>
      </c>
    </row>
    <row r="40" spans="1:10" x14ac:dyDescent="0.3">
      <c r="A40" t="s">
        <v>5961</v>
      </c>
      <c r="B40">
        <v>5</v>
      </c>
      <c r="C40">
        <v>1</v>
      </c>
      <c r="G40">
        <f t="shared" si="6"/>
        <v>6</v>
      </c>
      <c r="I40" s="172">
        <v>3</v>
      </c>
      <c r="J40" s="172">
        <v>9</v>
      </c>
    </row>
    <row r="41" spans="1:10" x14ac:dyDescent="0.3">
      <c r="A41" t="s">
        <v>5962</v>
      </c>
      <c r="B41">
        <v>2</v>
      </c>
      <c r="G41">
        <f t="shared" si="6"/>
        <v>2</v>
      </c>
      <c r="I41" s="172">
        <v>1</v>
      </c>
      <c r="J41" s="172">
        <v>3</v>
      </c>
    </row>
    <row r="42" spans="1:10" x14ac:dyDescent="0.3">
      <c r="A42" t="s">
        <v>5968</v>
      </c>
      <c r="B42">
        <v>7</v>
      </c>
      <c r="C42">
        <v>2</v>
      </c>
      <c r="G42">
        <f t="shared" si="6"/>
        <v>9</v>
      </c>
      <c r="I42" s="172">
        <v>3</v>
      </c>
      <c r="J42" s="172">
        <v>12</v>
      </c>
    </row>
    <row r="43" spans="1:10" x14ac:dyDescent="0.3">
      <c r="A43" t="s">
        <v>5969</v>
      </c>
      <c r="B43">
        <v>1</v>
      </c>
      <c r="G43">
        <f t="shared" si="6"/>
        <v>1</v>
      </c>
      <c r="I43" s="172">
        <v>2</v>
      </c>
      <c r="J43" s="172">
        <v>3</v>
      </c>
    </row>
    <row r="44" spans="1:10" x14ac:dyDescent="0.3">
      <c r="A44" t="s">
        <v>5970</v>
      </c>
      <c r="B44">
        <v>5</v>
      </c>
      <c r="G44">
        <f t="shared" si="6"/>
        <v>5</v>
      </c>
      <c r="I44" s="172">
        <v>3</v>
      </c>
      <c r="J44" s="172">
        <v>8</v>
      </c>
    </row>
    <row r="45" spans="1:10" x14ac:dyDescent="0.3">
      <c r="A45" s="94" t="s">
        <v>106</v>
      </c>
      <c r="B45" s="94">
        <v>34</v>
      </c>
      <c r="C45" s="94">
        <v>3</v>
      </c>
      <c r="D45" s="94"/>
      <c r="E45" s="94"/>
      <c r="F45" s="94"/>
      <c r="G45" s="94">
        <f t="shared" si="6"/>
        <v>37</v>
      </c>
      <c r="I45" s="172">
        <v>18</v>
      </c>
      <c r="J45" s="172">
        <v>55</v>
      </c>
    </row>
    <row r="46" spans="1:10" x14ac:dyDescent="0.3">
      <c r="A46" s="94"/>
      <c r="B46" s="129">
        <f>B45/$G$45</f>
        <v>0.91891891891891897</v>
      </c>
      <c r="C46" s="129">
        <f t="shared" ref="C46:F46" si="7">C45/$G$45</f>
        <v>8.1081081081081086E-2</v>
      </c>
      <c r="D46" s="129">
        <f t="shared" si="7"/>
        <v>0</v>
      </c>
      <c r="E46" s="129">
        <f t="shared" si="7"/>
        <v>0</v>
      </c>
      <c r="F46" s="129">
        <f t="shared" si="7"/>
        <v>0</v>
      </c>
      <c r="G46" s="94"/>
      <c r="I46" s="160"/>
      <c r="J46" s="160"/>
    </row>
    <row r="47" spans="1:10" x14ac:dyDescent="0.3">
      <c r="I47" s="160"/>
      <c r="J47" s="160"/>
    </row>
    <row r="48" spans="1:10" s="160" customFormat="1" x14ac:dyDescent="0.3">
      <c r="A48" s="172" t="s">
        <v>5964</v>
      </c>
      <c r="B48" s="172">
        <v>905</v>
      </c>
      <c r="C48" s="172">
        <v>199</v>
      </c>
      <c r="D48" s="172">
        <v>9</v>
      </c>
      <c r="E48" s="172">
        <v>1</v>
      </c>
      <c r="F48" s="172"/>
      <c r="G48" s="172">
        <f>J48-I48</f>
        <v>1114</v>
      </c>
      <c r="H48" s="172"/>
      <c r="I48" s="172">
        <v>63</v>
      </c>
      <c r="J48" s="172">
        <v>1177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FFC7A-DFE4-4C40-9C72-E6F6F5EF7BF1}">
  <dimension ref="A3:K58"/>
  <sheetViews>
    <sheetView topLeftCell="A52" workbookViewId="0">
      <selection activeCell="A53" sqref="A53"/>
    </sheetView>
  </sheetViews>
  <sheetFormatPr defaultRowHeight="14.4" x14ac:dyDescent="0.3"/>
  <cols>
    <col min="1" max="1" width="60.6640625" customWidth="1"/>
    <col min="2" max="11" width="10.6640625" customWidth="1"/>
  </cols>
  <sheetData>
    <row r="3" spans="1:9" x14ac:dyDescent="0.3">
      <c r="A3" s="124" t="s">
        <v>6016</v>
      </c>
      <c r="B3" s="124" t="s">
        <v>5963</v>
      </c>
    </row>
    <row r="4" spans="1:9" x14ac:dyDescent="0.3">
      <c r="A4" s="124" t="s">
        <v>5966</v>
      </c>
      <c r="B4" t="s">
        <v>5947</v>
      </c>
      <c r="C4" t="s">
        <v>5948</v>
      </c>
      <c r="D4" t="s">
        <v>5949</v>
      </c>
      <c r="E4" t="s">
        <v>5950</v>
      </c>
      <c r="F4" t="s">
        <v>5951</v>
      </c>
      <c r="G4" t="s">
        <v>5952</v>
      </c>
      <c r="H4" t="s">
        <v>5953</v>
      </c>
      <c r="I4" t="s">
        <v>5964</v>
      </c>
    </row>
    <row r="5" spans="1:9" x14ac:dyDescent="0.3">
      <c r="A5" s="125" t="s">
        <v>126</v>
      </c>
      <c r="B5">
        <v>388</v>
      </c>
      <c r="C5">
        <v>434</v>
      </c>
      <c r="D5">
        <v>143</v>
      </c>
      <c r="E5">
        <v>77</v>
      </c>
      <c r="F5">
        <v>37</v>
      </c>
      <c r="G5">
        <v>24</v>
      </c>
      <c r="H5">
        <v>19</v>
      </c>
      <c r="I5">
        <v>1122</v>
      </c>
    </row>
    <row r="6" spans="1:9" x14ac:dyDescent="0.3">
      <c r="A6" s="126" t="s">
        <v>5954</v>
      </c>
      <c r="B6">
        <v>98</v>
      </c>
      <c r="C6">
        <v>138</v>
      </c>
      <c r="D6">
        <v>38</v>
      </c>
      <c r="E6">
        <v>23</v>
      </c>
      <c r="F6">
        <v>10</v>
      </c>
      <c r="G6">
        <v>9</v>
      </c>
      <c r="H6">
        <v>6</v>
      </c>
      <c r="I6">
        <v>322</v>
      </c>
    </row>
    <row r="7" spans="1:9" x14ac:dyDescent="0.3">
      <c r="A7" s="126" t="s">
        <v>5955</v>
      </c>
      <c r="B7">
        <v>112</v>
      </c>
      <c r="C7">
        <v>153</v>
      </c>
      <c r="D7">
        <v>53</v>
      </c>
      <c r="E7">
        <v>34</v>
      </c>
      <c r="F7">
        <v>21</v>
      </c>
      <c r="G7">
        <v>9</v>
      </c>
      <c r="H7">
        <v>4</v>
      </c>
      <c r="I7">
        <v>386</v>
      </c>
    </row>
    <row r="8" spans="1:9" x14ac:dyDescent="0.3">
      <c r="A8" s="126" t="s">
        <v>5956</v>
      </c>
      <c r="B8">
        <v>145</v>
      </c>
      <c r="C8">
        <v>110</v>
      </c>
      <c r="D8">
        <v>39</v>
      </c>
      <c r="E8">
        <v>14</v>
      </c>
      <c r="F8">
        <v>4</v>
      </c>
      <c r="G8">
        <v>4</v>
      </c>
      <c r="H8">
        <v>6</v>
      </c>
      <c r="I8">
        <v>322</v>
      </c>
    </row>
    <row r="9" spans="1:9" x14ac:dyDescent="0.3">
      <c r="A9" s="126" t="s">
        <v>5957</v>
      </c>
      <c r="B9">
        <v>21</v>
      </c>
      <c r="C9">
        <v>15</v>
      </c>
      <c r="D9">
        <v>1</v>
      </c>
      <c r="F9">
        <v>1</v>
      </c>
      <c r="I9">
        <v>38</v>
      </c>
    </row>
    <row r="10" spans="1:9" x14ac:dyDescent="0.3">
      <c r="A10" s="126" t="s">
        <v>5958</v>
      </c>
      <c r="B10">
        <v>12</v>
      </c>
      <c r="C10">
        <v>18</v>
      </c>
      <c r="D10">
        <v>12</v>
      </c>
      <c r="E10">
        <v>6</v>
      </c>
      <c r="F10">
        <v>1</v>
      </c>
      <c r="G10">
        <v>2</v>
      </c>
      <c r="H10">
        <v>3</v>
      </c>
      <c r="I10">
        <v>54</v>
      </c>
    </row>
    <row r="11" spans="1:9" x14ac:dyDescent="0.3">
      <c r="A11" s="125" t="s">
        <v>106</v>
      </c>
      <c r="B11">
        <v>19</v>
      </c>
      <c r="C11">
        <v>11</v>
      </c>
      <c r="D11">
        <v>8</v>
      </c>
      <c r="E11">
        <v>1</v>
      </c>
      <c r="G11">
        <v>1</v>
      </c>
      <c r="H11">
        <v>15</v>
      </c>
      <c r="I11">
        <v>55</v>
      </c>
    </row>
    <row r="12" spans="1:9" x14ac:dyDescent="0.3">
      <c r="A12" s="126" t="s">
        <v>5959</v>
      </c>
      <c r="B12">
        <v>11</v>
      </c>
      <c r="C12">
        <v>3</v>
      </c>
      <c r="H12">
        <v>1</v>
      </c>
      <c r="I12">
        <v>15</v>
      </c>
    </row>
    <row r="13" spans="1:9" x14ac:dyDescent="0.3">
      <c r="A13" s="126" t="s">
        <v>5960</v>
      </c>
      <c r="C13">
        <v>1</v>
      </c>
      <c r="H13">
        <v>4</v>
      </c>
      <c r="I13">
        <v>5</v>
      </c>
    </row>
    <row r="14" spans="1:9" x14ac:dyDescent="0.3">
      <c r="A14" s="126" t="s">
        <v>5961</v>
      </c>
      <c r="B14">
        <v>3</v>
      </c>
      <c r="D14">
        <v>4</v>
      </c>
      <c r="G14">
        <v>1</v>
      </c>
      <c r="H14">
        <v>1</v>
      </c>
      <c r="I14">
        <v>9</v>
      </c>
    </row>
    <row r="15" spans="1:9" x14ac:dyDescent="0.3">
      <c r="A15" s="126" t="s">
        <v>5962</v>
      </c>
      <c r="B15">
        <v>1</v>
      </c>
      <c r="C15">
        <v>1</v>
      </c>
      <c r="H15">
        <v>1</v>
      </c>
      <c r="I15">
        <v>3</v>
      </c>
    </row>
    <row r="16" spans="1:9" x14ac:dyDescent="0.3">
      <c r="A16" s="126" t="s">
        <v>5968</v>
      </c>
      <c r="B16">
        <v>1</v>
      </c>
      <c r="C16">
        <v>2</v>
      </c>
      <c r="D16">
        <v>2</v>
      </c>
      <c r="E16">
        <v>1</v>
      </c>
      <c r="H16">
        <v>6</v>
      </c>
      <c r="I16">
        <v>12</v>
      </c>
    </row>
    <row r="17" spans="1:11" x14ac:dyDescent="0.3">
      <c r="A17" s="126" t="s">
        <v>5969</v>
      </c>
      <c r="B17">
        <v>2</v>
      </c>
      <c r="C17">
        <v>1</v>
      </c>
      <c r="I17">
        <v>3</v>
      </c>
    </row>
    <row r="18" spans="1:11" x14ac:dyDescent="0.3">
      <c r="A18" s="126" t="s">
        <v>5970</v>
      </c>
      <c r="B18">
        <v>1</v>
      </c>
      <c r="C18">
        <v>3</v>
      </c>
      <c r="D18">
        <v>2</v>
      </c>
      <c r="H18">
        <v>2</v>
      </c>
      <c r="I18">
        <v>8</v>
      </c>
    </row>
    <row r="19" spans="1:11" x14ac:dyDescent="0.3">
      <c r="A19" s="125" t="s">
        <v>5964</v>
      </c>
      <c r="B19">
        <v>407</v>
      </c>
      <c r="C19">
        <v>445</v>
      </c>
      <c r="D19">
        <v>151</v>
      </c>
      <c r="E19">
        <v>78</v>
      </c>
      <c r="F19">
        <v>37</v>
      </c>
      <c r="G19">
        <v>25</v>
      </c>
      <c r="H19">
        <v>34</v>
      </c>
      <c r="I19">
        <v>1177</v>
      </c>
    </row>
    <row r="22" spans="1:11" ht="72" x14ac:dyDescent="0.3">
      <c r="A22" s="157" t="s">
        <v>6016</v>
      </c>
    </row>
    <row r="23" spans="1:11" ht="28.8" x14ac:dyDescent="0.3">
      <c r="B23" s="148" t="s">
        <v>5947</v>
      </c>
      <c r="C23" s="148" t="s">
        <v>5948</v>
      </c>
      <c r="D23" s="148" t="s">
        <v>5949</v>
      </c>
      <c r="E23" s="148" t="s">
        <v>5950</v>
      </c>
      <c r="F23" s="148" t="s">
        <v>5951</v>
      </c>
      <c r="G23" s="148" t="s">
        <v>5952</v>
      </c>
      <c r="H23" s="173" t="s">
        <v>6202</v>
      </c>
      <c r="J23" s="172" t="s">
        <v>5953</v>
      </c>
      <c r="K23" s="172" t="s">
        <v>5964</v>
      </c>
    </row>
    <row r="24" spans="1:11" x14ac:dyDescent="0.3">
      <c r="J24" s="172"/>
      <c r="K24" s="172"/>
    </row>
    <row r="25" spans="1:11" x14ac:dyDescent="0.3">
      <c r="A25" s="154" t="s">
        <v>5954</v>
      </c>
      <c r="B25" s="154">
        <v>98</v>
      </c>
      <c r="C25" s="154">
        <v>138</v>
      </c>
      <c r="D25" s="154">
        <v>38</v>
      </c>
      <c r="E25" s="154">
        <v>23</v>
      </c>
      <c r="F25" s="154">
        <v>10</v>
      </c>
      <c r="G25" s="154">
        <v>9</v>
      </c>
      <c r="H25" s="154">
        <f>K25-J25</f>
        <v>316</v>
      </c>
      <c r="J25" s="172">
        <v>6</v>
      </c>
      <c r="K25" s="172">
        <v>322</v>
      </c>
    </row>
    <row r="26" spans="1:11" x14ac:dyDescent="0.3">
      <c r="A26" s="154"/>
      <c r="B26" s="155">
        <f>B25/$H$25</f>
        <v>0.310126582278481</v>
      </c>
      <c r="C26" s="155">
        <f t="shared" ref="C26:G26" si="0">C25/$H$25</f>
        <v>0.43670886075949367</v>
      </c>
      <c r="D26" s="155">
        <f t="shared" si="0"/>
        <v>0.12025316455696203</v>
      </c>
      <c r="E26" s="155">
        <f t="shared" si="0"/>
        <v>7.2784810126582278E-2</v>
      </c>
      <c r="F26" s="155">
        <f t="shared" si="0"/>
        <v>3.1645569620253167E-2</v>
      </c>
      <c r="G26" s="155">
        <f t="shared" si="0"/>
        <v>2.8481012658227847E-2</v>
      </c>
      <c r="H26" s="154"/>
      <c r="J26" s="172"/>
      <c r="K26" s="172"/>
    </row>
    <row r="27" spans="1:11" x14ac:dyDescent="0.3">
      <c r="A27" t="s">
        <v>5955</v>
      </c>
      <c r="B27">
        <v>112</v>
      </c>
      <c r="C27">
        <v>153</v>
      </c>
      <c r="D27">
        <v>53</v>
      </c>
      <c r="E27">
        <v>34</v>
      </c>
      <c r="F27">
        <v>21</v>
      </c>
      <c r="G27">
        <v>9</v>
      </c>
      <c r="H27">
        <f>K27-J27</f>
        <v>382</v>
      </c>
      <c r="J27" s="172">
        <v>4</v>
      </c>
      <c r="K27" s="172">
        <v>386</v>
      </c>
    </row>
    <row r="28" spans="1:11" x14ac:dyDescent="0.3">
      <c r="B28" s="127">
        <f>B27/$H$27</f>
        <v>0.29319371727748689</v>
      </c>
      <c r="C28" s="127">
        <f t="shared" ref="C28:G28" si="1">C27/$H$27</f>
        <v>0.40052356020942409</v>
      </c>
      <c r="D28" s="127">
        <f t="shared" si="1"/>
        <v>0.13874345549738221</v>
      </c>
      <c r="E28" s="127">
        <f t="shared" si="1"/>
        <v>8.9005235602094238E-2</v>
      </c>
      <c r="F28" s="127">
        <f t="shared" si="1"/>
        <v>5.4973821989528798E-2</v>
      </c>
      <c r="G28" s="127">
        <f t="shared" si="1"/>
        <v>2.356020942408377E-2</v>
      </c>
      <c r="J28" s="172"/>
      <c r="K28" s="172"/>
    </row>
    <row r="29" spans="1:11" x14ac:dyDescent="0.3">
      <c r="A29" s="154" t="s">
        <v>5956</v>
      </c>
      <c r="B29" s="154">
        <v>145</v>
      </c>
      <c r="C29" s="154">
        <v>110</v>
      </c>
      <c r="D29" s="154">
        <v>39</v>
      </c>
      <c r="E29" s="154">
        <v>14</v>
      </c>
      <c r="F29" s="154">
        <v>4</v>
      </c>
      <c r="G29" s="154">
        <v>4</v>
      </c>
      <c r="H29" s="154">
        <f>K29-J29</f>
        <v>316</v>
      </c>
      <c r="J29" s="172">
        <v>6</v>
      </c>
      <c r="K29" s="172">
        <v>322</v>
      </c>
    </row>
    <row r="30" spans="1:11" x14ac:dyDescent="0.3">
      <c r="A30" s="154"/>
      <c r="B30" s="155">
        <f>B29/$H$29</f>
        <v>0.45886075949367089</v>
      </c>
      <c r="C30" s="155">
        <f t="shared" ref="C30:G30" si="2">C29/$H$29</f>
        <v>0.34810126582278483</v>
      </c>
      <c r="D30" s="155">
        <f t="shared" si="2"/>
        <v>0.12341772151898735</v>
      </c>
      <c r="E30" s="155">
        <f t="shared" si="2"/>
        <v>4.4303797468354431E-2</v>
      </c>
      <c r="F30" s="155">
        <f t="shared" si="2"/>
        <v>1.2658227848101266E-2</v>
      </c>
      <c r="G30" s="155">
        <f t="shared" si="2"/>
        <v>1.2658227848101266E-2</v>
      </c>
      <c r="H30" s="154"/>
      <c r="J30" s="172"/>
      <c r="K30" s="172"/>
    </row>
    <row r="31" spans="1:11" x14ac:dyDescent="0.3">
      <c r="A31" t="s">
        <v>5957</v>
      </c>
      <c r="B31">
        <v>21</v>
      </c>
      <c r="C31">
        <v>15</v>
      </c>
      <c r="D31">
        <v>1</v>
      </c>
      <c r="F31">
        <v>1</v>
      </c>
      <c r="H31">
        <f>K31-J31</f>
        <v>38</v>
      </c>
      <c r="J31" s="172"/>
      <c r="K31" s="172">
        <v>38</v>
      </c>
    </row>
    <row r="32" spans="1:11" x14ac:dyDescent="0.3">
      <c r="B32" s="127">
        <f>B31/$H$31</f>
        <v>0.55263157894736847</v>
      </c>
      <c r="C32" s="127">
        <f t="shared" ref="C32:G32" si="3">C31/$H$31</f>
        <v>0.39473684210526316</v>
      </c>
      <c r="D32" s="127">
        <f t="shared" si="3"/>
        <v>2.6315789473684209E-2</v>
      </c>
      <c r="E32" s="127">
        <f t="shared" si="3"/>
        <v>0</v>
      </c>
      <c r="F32" s="127">
        <f t="shared" si="3"/>
        <v>2.6315789473684209E-2</v>
      </c>
      <c r="G32" s="127">
        <f t="shared" si="3"/>
        <v>0</v>
      </c>
      <c r="J32" s="172"/>
      <c r="K32" s="172"/>
    </row>
    <row r="33" spans="1:11" x14ac:dyDescent="0.3">
      <c r="A33" s="154" t="s">
        <v>5958</v>
      </c>
      <c r="B33" s="154">
        <v>12</v>
      </c>
      <c r="C33" s="154">
        <v>18</v>
      </c>
      <c r="D33" s="154">
        <v>12</v>
      </c>
      <c r="E33" s="154">
        <v>6</v>
      </c>
      <c r="F33" s="154">
        <v>1</v>
      </c>
      <c r="G33" s="154">
        <v>2</v>
      </c>
      <c r="H33" s="154">
        <f>K33-J33</f>
        <v>51</v>
      </c>
      <c r="J33" s="172">
        <v>3</v>
      </c>
      <c r="K33" s="172">
        <v>54</v>
      </c>
    </row>
    <row r="34" spans="1:11" x14ac:dyDescent="0.3">
      <c r="A34" s="154"/>
      <c r="B34" s="155">
        <f>B33/$H$33</f>
        <v>0.23529411764705882</v>
      </c>
      <c r="C34" s="155">
        <f t="shared" ref="C34:G34" si="4">C33/$H$33</f>
        <v>0.35294117647058826</v>
      </c>
      <c r="D34" s="155">
        <f t="shared" si="4"/>
        <v>0.23529411764705882</v>
      </c>
      <c r="E34" s="155">
        <f t="shared" si="4"/>
        <v>0.11764705882352941</v>
      </c>
      <c r="F34" s="155">
        <f t="shared" si="4"/>
        <v>1.9607843137254902E-2</v>
      </c>
      <c r="G34" s="155">
        <f t="shared" si="4"/>
        <v>3.9215686274509803E-2</v>
      </c>
      <c r="H34" s="154"/>
      <c r="J34" s="172"/>
      <c r="K34" s="172"/>
    </row>
    <row r="35" spans="1:11" x14ac:dyDescent="0.3">
      <c r="A35" s="94" t="s">
        <v>126</v>
      </c>
      <c r="B35" s="94">
        <v>388</v>
      </c>
      <c r="C35" s="94">
        <v>434</v>
      </c>
      <c r="D35" s="94">
        <v>143</v>
      </c>
      <c r="E35" s="94">
        <v>77</v>
      </c>
      <c r="F35" s="94">
        <v>37</v>
      </c>
      <c r="G35" s="94">
        <v>24</v>
      </c>
      <c r="H35" s="94">
        <f>K35-J35</f>
        <v>1103</v>
      </c>
      <c r="J35" s="172">
        <v>19</v>
      </c>
      <c r="K35" s="172">
        <v>1122</v>
      </c>
    </row>
    <row r="36" spans="1:11" x14ac:dyDescent="0.3">
      <c r="A36" s="94"/>
      <c r="B36" s="129">
        <f>B35/$H$35</f>
        <v>0.35176790571169536</v>
      </c>
      <c r="C36" s="129">
        <f t="shared" ref="C36:G36" si="5">C35/$H$35</f>
        <v>0.39347234814143245</v>
      </c>
      <c r="D36" s="129">
        <f t="shared" si="5"/>
        <v>0.12964641885766093</v>
      </c>
      <c r="E36" s="129">
        <f t="shared" si="5"/>
        <v>6.980961015412511E-2</v>
      </c>
      <c r="F36" s="129">
        <f t="shared" si="5"/>
        <v>3.3544877606527655E-2</v>
      </c>
      <c r="G36" s="129">
        <f t="shared" si="5"/>
        <v>2.1758839528558477E-2</v>
      </c>
      <c r="H36" s="94"/>
      <c r="J36" s="128"/>
      <c r="K36" s="128"/>
    </row>
    <row r="37" spans="1:11" x14ac:dyDescent="0.3">
      <c r="B37" s="127"/>
      <c r="C37" s="127"/>
      <c r="D37" s="127"/>
      <c r="E37" s="127"/>
      <c r="F37" s="127"/>
      <c r="G37" s="127"/>
      <c r="J37" s="128"/>
      <c r="K37" s="128"/>
    </row>
    <row r="39" spans="1:11" x14ac:dyDescent="0.3">
      <c r="A39" t="s">
        <v>5959</v>
      </c>
      <c r="B39">
        <v>11</v>
      </c>
      <c r="C39">
        <v>3</v>
      </c>
      <c r="H39">
        <f t="shared" ref="H39:H46" si="6">K39-J39</f>
        <v>14</v>
      </c>
      <c r="J39" s="172">
        <v>1</v>
      </c>
      <c r="K39" s="172">
        <v>15</v>
      </c>
    </row>
    <row r="40" spans="1:11" x14ac:dyDescent="0.3">
      <c r="A40" t="s">
        <v>5960</v>
      </c>
      <c r="C40">
        <v>1</v>
      </c>
      <c r="H40">
        <f t="shared" si="6"/>
        <v>1</v>
      </c>
      <c r="J40" s="172">
        <v>4</v>
      </c>
      <c r="K40" s="172">
        <v>5</v>
      </c>
    </row>
    <row r="41" spans="1:11" x14ac:dyDescent="0.3">
      <c r="A41" t="s">
        <v>5961</v>
      </c>
      <c r="B41">
        <v>3</v>
      </c>
      <c r="D41">
        <v>4</v>
      </c>
      <c r="G41">
        <v>1</v>
      </c>
      <c r="H41">
        <f t="shared" si="6"/>
        <v>8</v>
      </c>
      <c r="J41" s="172">
        <v>1</v>
      </c>
      <c r="K41" s="172">
        <v>9</v>
      </c>
    </row>
    <row r="42" spans="1:11" x14ac:dyDescent="0.3">
      <c r="A42" t="s">
        <v>5962</v>
      </c>
      <c r="B42">
        <v>1</v>
      </c>
      <c r="C42">
        <v>1</v>
      </c>
      <c r="H42">
        <f t="shared" si="6"/>
        <v>2</v>
      </c>
      <c r="J42" s="172">
        <v>1</v>
      </c>
      <c r="K42" s="172">
        <v>3</v>
      </c>
    </row>
    <row r="43" spans="1:11" x14ac:dyDescent="0.3">
      <c r="A43" t="s">
        <v>5968</v>
      </c>
      <c r="B43">
        <v>1</v>
      </c>
      <c r="C43">
        <v>2</v>
      </c>
      <c r="D43">
        <v>2</v>
      </c>
      <c r="E43">
        <v>1</v>
      </c>
      <c r="H43">
        <f t="shared" si="6"/>
        <v>6</v>
      </c>
      <c r="J43" s="172">
        <v>6</v>
      </c>
      <c r="K43" s="172">
        <v>12</v>
      </c>
    </row>
    <row r="44" spans="1:11" x14ac:dyDescent="0.3">
      <c r="A44" t="s">
        <v>5969</v>
      </c>
      <c r="B44">
        <v>2</v>
      </c>
      <c r="C44">
        <v>1</v>
      </c>
      <c r="H44">
        <f t="shared" si="6"/>
        <v>3</v>
      </c>
      <c r="J44" s="172"/>
      <c r="K44" s="172">
        <v>3</v>
      </c>
    </row>
    <row r="45" spans="1:11" x14ac:dyDescent="0.3">
      <c r="A45" t="s">
        <v>5970</v>
      </c>
      <c r="B45">
        <v>1</v>
      </c>
      <c r="C45">
        <v>3</v>
      </c>
      <c r="D45">
        <v>2</v>
      </c>
      <c r="H45">
        <f t="shared" si="6"/>
        <v>6</v>
      </c>
      <c r="J45" s="172">
        <v>2</v>
      </c>
      <c r="K45" s="172">
        <v>8</v>
      </c>
    </row>
    <row r="46" spans="1:11" x14ac:dyDescent="0.3">
      <c r="A46" s="94" t="s">
        <v>106</v>
      </c>
      <c r="B46" s="94">
        <v>19</v>
      </c>
      <c r="C46" s="94">
        <v>11</v>
      </c>
      <c r="D46" s="94">
        <v>8</v>
      </c>
      <c r="E46" s="94">
        <v>1</v>
      </c>
      <c r="F46" s="94"/>
      <c r="G46" s="94">
        <v>1</v>
      </c>
      <c r="H46" s="94">
        <f t="shared" si="6"/>
        <v>40</v>
      </c>
      <c r="J46" s="172">
        <v>15</v>
      </c>
      <c r="K46" s="172">
        <v>55</v>
      </c>
    </row>
    <row r="47" spans="1:11" x14ac:dyDescent="0.3">
      <c r="A47" s="94"/>
      <c r="B47" s="129">
        <f>B46/$H$46</f>
        <v>0.47499999999999998</v>
      </c>
      <c r="C47" s="129">
        <f t="shared" ref="C47:G47" si="7">C46/$H$46</f>
        <v>0.27500000000000002</v>
      </c>
      <c r="D47" s="129">
        <f t="shared" si="7"/>
        <v>0.2</v>
      </c>
      <c r="E47" s="129">
        <f t="shared" si="7"/>
        <v>2.5000000000000001E-2</v>
      </c>
      <c r="F47" s="129">
        <f t="shared" si="7"/>
        <v>0</v>
      </c>
      <c r="G47" s="129">
        <f t="shared" si="7"/>
        <v>2.5000000000000001E-2</v>
      </c>
      <c r="H47" s="129"/>
      <c r="J47" s="172"/>
      <c r="K47" s="172"/>
    </row>
    <row r="48" spans="1:11" x14ac:dyDescent="0.3">
      <c r="B48" s="127"/>
      <c r="C48" s="127"/>
      <c r="D48" s="127"/>
      <c r="E48" s="127"/>
      <c r="F48" s="127"/>
      <c r="G48" s="127"/>
      <c r="H48" s="127"/>
      <c r="J48" s="172"/>
      <c r="K48" s="172"/>
    </row>
    <row r="49" spans="1:11" x14ac:dyDescent="0.3">
      <c r="A49" s="172" t="s">
        <v>5964</v>
      </c>
      <c r="B49" s="172">
        <v>407</v>
      </c>
      <c r="C49" s="172">
        <v>445</v>
      </c>
      <c r="D49" s="172">
        <v>151</v>
      </c>
      <c r="E49" s="172">
        <v>78</v>
      </c>
      <c r="F49" s="172">
        <v>37</v>
      </c>
      <c r="G49" s="172">
        <v>25</v>
      </c>
      <c r="H49" s="172">
        <f>K49-J49</f>
        <v>1143</v>
      </c>
      <c r="J49" s="172">
        <v>34</v>
      </c>
      <c r="K49" s="172">
        <v>1177</v>
      </c>
    </row>
    <row r="53" spans="1:11" ht="28.8" x14ac:dyDescent="0.3">
      <c r="A53" s="94" t="s">
        <v>6201</v>
      </c>
      <c r="B53" s="173" t="s">
        <v>6090</v>
      </c>
      <c r="C53" s="173" t="s">
        <v>6091</v>
      </c>
      <c r="D53" s="173" t="s">
        <v>6092</v>
      </c>
      <c r="E53" s="173" t="s">
        <v>6093</v>
      </c>
      <c r="F53" s="173" t="s">
        <v>6094</v>
      </c>
      <c r="G53" s="173" t="s">
        <v>134</v>
      </c>
    </row>
    <row r="54" spans="1:11" x14ac:dyDescent="0.3">
      <c r="A54" s="111" t="s">
        <v>127</v>
      </c>
      <c r="B54">
        <v>98</v>
      </c>
      <c r="C54">
        <v>138</v>
      </c>
      <c r="D54">
        <v>38</v>
      </c>
      <c r="E54">
        <v>23</v>
      </c>
      <c r="F54">
        <v>10</v>
      </c>
      <c r="G54">
        <v>9</v>
      </c>
    </row>
    <row r="55" spans="1:11" x14ac:dyDescent="0.3">
      <c r="A55" s="111" t="s">
        <v>1741</v>
      </c>
      <c r="B55">
        <v>112</v>
      </c>
      <c r="C55">
        <v>153</v>
      </c>
      <c r="D55">
        <v>53</v>
      </c>
      <c r="E55">
        <v>34</v>
      </c>
      <c r="F55">
        <v>21</v>
      </c>
      <c r="G55">
        <v>9</v>
      </c>
    </row>
    <row r="56" spans="1:11" x14ac:dyDescent="0.3">
      <c r="A56" s="111" t="s">
        <v>3439</v>
      </c>
      <c r="B56">
        <v>145</v>
      </c>
      <c r="C56">
        <v>110</v>
      </c>
      <c r="D56">
        <v>39</v>
      </c>
      <c r="E56">
        <v>14</v>
      </c>
      <c r="F56">
        <v>4</v>
      </c>
      <c r="G56">
        <v>4</v>
      </c>
    </row>
    <row r="57" spans="1:11" x14ac:dyDescent="0.3">
      <c r="A57" s="111" t="s">
        <v>4981</v>
      </c>
      <c r="B57">
        <v>21</v>
      </c>
      <c r="C57">
        <v>15</v>
      </c>
      <c r="D57">
        <v>1</v>
      </c>
      <c r="F57">
        <v>1</v>
      </c>
    </row>
    <row r="58" spans="1:11" x14ac:dyDescent="0.3">
      <c r="A58" s="111" t="s">
        <v>5058</v>
      </c>
      <c r="B58">
        <v>12</v>
      </c>
      <c r="C58">
        <v>18</v>
      </c>
      <c r="D58">
        <v>12</v>
      </c>
      <c r="E58">
        <v>6</v>
      </c>
      <c r="F58">
        <v>1</v>
      </c>
      <c r="G58">
        <v>2</v>
      </c>
    </row>
  </sheetData>
  <pageMargins left="0.7" right="0.7" top="0.75" bottom="0.75" header="0.3" footer="0.3"/>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FD944-7878-4FF3-9053-3289E5B4B3D0}">
  <dimension ref="A3:J48"/>
  <sheetViews>
    <sheetView topLeftCell="A21" workbookViewId="0">
      <selection activeCell="A22" sqref="A22"/>
    </sheetView>
  </sheetViews>
  <sheetFormatPr defaultRowHeight="14.4" x14ac:dyDescent="0.3"/>
  <cols>
    <col min="1" max="1" width="60.6640625" customWidth="1"/>
    <col min="2" max="10" width="10.6640625" customWidth="1"/>
  </cols>
  <sheetData>
    <row r="3" spans="1:8" x14ac:dyDescent="0.3">
      <c r="A3" s="124" t="s">
        <v>6060</v>
      </c>
      <c r="B3" s="124" t="s">
        <v>5963</v>
      </c>
    </row>
    <row r="4" spans="1:8" x14ac:dyDescent="0.3">
      <c r="A4" s="124" t="s">
        <v>5966</v>
      </c>
      <c r="B4" t="s">
        <v>5996</v>
      </c>
      <c r="C4" t="s">
        <v>5997</v>
      </c>
      <c r="D4" t="s">
        <v>5998</v>
      </c>
      <c r="E4" t="s">
        <v>5999</v>
      </c>
      <c r="F4" t="s">
        <v>6000</v>
      </c>
      <c r="G4" t="s">
        <v>5995</v>
      </c>
      <c r="H4" t="s">
        <v>5964</v>
      </c>
    </row>
    <row r="5" spans="1:8" x14ac:dyDescent="0.3">
      <c r="A5" s="125" t="s">
        <v>126</v>
      </c>
      <c r="B5">
        <v>730</v>
      </c>
      <c r="C5">
        <v>314</v>
      </c>
      <c r="D5">
        <v>26</v>
      </c>
      <c r="E5">
        <v>1</v>
      </c>
      <c r="F5">
        <v>5</v>
      </c>
      <c r="G5">
        <v>46</v>
      </c>
      <c r="H5">
        <v>1122</v>
      </c>
    </row>
    <row r="6" spans="1:8" x14ac:dyDescent="0.3">
      <c r="A6" s="126" t="s">
        <v>5954</v>
      </c>
      <c r="B6">
        <v>193</v>
      </c>
      <c r="C6">
        <v>99</v>
      </c>
      <c r="D6">
        <v>15</v>
      </c>
      <c r="F6">
        <v>3</v>
      </c>
      <c r="G6">
        <v>12</v>
      </c>
      <c r="H6">
        <v>322</v>
      </c>
    </row>
    <row r="7" spans="1:8" x14ac:dyDescent="0.3">
      <c r="A7" s="126" t="s">
        <v>5955</v>
      </c>
      <c r="B7">
        <v>245</v>
      </c>
      <c r="C7">
        <v>117</v>
      </c>
      <c r="D7">
        <v>9</v>
      </c>
      <c r="F7">
        <v>1</v>
      </c>
      <c r="G7">
        <v>14</v>
      </c>
      <c r="H7">
        <v>386</v>
      </c>
    </row>
    <row r="8" spans="1:8" x14ac:dyDescent="0.3">
      <c r="A8" s="126" t="s">
        <v>5956</v>
      </c>
      <c r="B8">
        <v>229</v>
      </c>
      <c r="C8">
        <v>78</v>
      </c>
      <c r="D8">
        <v>1</v>
      </c>
      <c r="F8">
        <v>1</v>
      </c>
      <c r="G8">
        <v>13</v>
      </c>
      <c r="H8">
        <v>322</v>
      </c>
    </row>
    <row r="9" spans="1:8" x14ac:dyDescent="0.3">
      <c r="A9" s="126" t="s">
        <v>5957</v>
      </c>
      <c r="B9">
        <v>33</v>
      </c>
      <c r="C9">
        <v>5</v>
      </c>
      <c r="H9">
        <v>38</v>
      </c>
    </row>
    <row r="10" spans="1:8" x14ac:dyDescent="0.3">
      <c r="A10" s="126" t="s">
        <v>5958</v>
      </c>
      <c r="B10">
        <v>30</v>
      </c>
      <c r="C10">
        <v>15</v>
      </c>
      <c r="D10">
        <v>1</v>
      </c>
      <c r="E10">
        <v>1</v>
      </c>
      <c r="G10">
        <v>7</v>
      </c>
      <c r="H10">
        <v>54</v>
      </c>
    </row>
    <row r="11" spans="1:8" x14ac:dyDescent="0.3">
      <c r="A11" s="125" t="s">
        <v>106</v>
      </c>
      <c r="B11">
        <v>35</v>
      </c>
      <c r="C11">
        <v>3</v>
      </c>
      <c r="G11">
        <v>17</v>
      </c>
      <c r="H11">
        <v>55</v>
      </c>
    </row>
    <row r="12" spans="1:8" x14ac:dyDescent="0.3">
      <c r="A12" s="126" t="s">
        <v>5959</v>
      </c>
      <c r="B12">
        <v>13</v>
      </c>
      <c r="G12">
        <v>2</v>
      </c>
      <c r="H12">
        <v>15</v>
      </c>
    </row>
    <row r="13" spans="1:8" x14ac:dyDescent="0.3">
      <c r="A13" s="126" t="s">
        <v>5960</v>
      </c>
      <c r="B13">
        <v>1</v>
      </c>
      <c r="G13">
        <v>4</v>
      </c>
      <c r="H13">
        <v>5</v>
      </c>
    </row>
    <row r="14" spans="1:8" x14ac:dyDescent="0.3">
      <c r="A14" s="126" t="s">
        <v>5961</v>
      </c>
      <c r="B14">
        <v>7</v>
      </c>
      <c r="G14">
        <v>2</v>
      </c>
      <c r="H14">
        <v>9</v>
      </c>
    </row>
    <row r="15" spans="1:8" x14ac:dyDescent="0.3">
      <c r="A15" s="126" t="s">
        <v>5962</v>
      </c>
      <c r="B15">
        <v>2</v>
      </c>
      <c r="G15">
        <v>1</v>
      </c>
      <c r="H15">
        <v>3</v>
      </c>
    </row>
    <row r="16" spans="1:8" x14ac:dyDescent="0.3">
      <c r="A16" s="126" t="s">
        <v>5968</v>
      </c>
      <c r="B16">
        <v>7</v>
      </c>
      <c r="C16">
        <v>2</v>
      </c>
      <c r="G16">
        <v>3</v>
      </c>
      <c r="H16">
        <v>12</v>
      </c>
    </row>
    <row r="17" spans="1:10" x14ac:dyDescent="0.3">
      <c r="A17" s="126" t="s">
        <v>5969</v>
      </c>
      <c r="C17">
        <v>1</v>
      </c>
      <c r="G17">
        <v>2</v>
      </c>
      <c r="H17">
        <v>3</v>
      </c>
    </row>
    <row r="18" spans="1:10" x14ac:dyDescent="0.3">
      <c r="A18" s="126" t="s">
        <v>5970</v>
      </c>
      <c r="B18">
        <v>5</v>
      </c>
      <c r="G18">
        <v>3</v>
      </c>
      <c r="H18">
        <v>8</v>
      </c>
    </row>
    <row r="19" spans="1:10" x14ac:dyDescent="0.3">
      <c r="A19" s="125" t="s">
        <v>5964</v>
      </c>
      <c r="B19">
        <v>765</v>
      </c>
      <c r="C19">
        <v>317</v>
      </c>
      <c r="D19">
        <v>26</v>
      </c>
      <c r="E19">
        <v>1</v>
      </c>
      <c r="F19">
        <v>5</v>
      </c>
      <c r="G19">
        <v>63</v>
      </c>
      <c r="H19">
        <v>1177</v>
      </c>
    </row>
    <row r="22" spans="1:10" x14ac:dyDescent="0.3">
      <c r="A22" s="111" t="s">
        <v>6060</v>
      </c>
    </row>
    <row r="23" spans="1:10" ht="31.5" customHeight="1" x14ac:dyDescent="0.3">
      <c r="A23" s="148"/>
      <c r="B23" s="148" t="s">
        <v>5996</v>
      </c>
      <c r="C23" s="148" t="s">
        <v>5997</v>
      </c>
      <c r="D23" s="148" t="s">
        <v>5998</v>
      </c>
      <c r="E23" s="148" t="s">
        <v>5999</v>
      </c>
      <c r="F23" s="148" t="s">
        <v>6000</v>
      </c>
      <c r="G23" s="173" t="s">
        <v>6202</v>
      </c>
      <c r="I23" s="172" t="s">
        <v>5995</v>
      </c>
      <c r="J23" s="172" t="s">
        <v>5964</v>
      </c>
    </row>
    <row r="24" spans="1:10" x14ac:dyDescent="0.3">
      <c r="I24" s="172"/>
      <c r="J24" s="172"/>
    </row>
    <row r="25" spans="1:10" x14ac:dyDescent="0.3">
      <c r="A25" s="161" t="s">
        <v>5954</v>
      </c>
      <c r="B25" s="161">
        <v>193</v>
      </c>
      <c r="C25" s="161">
        <v>99</v>
      </c>
      <c r="D25" s="161">
        <v>15</v>
      </c>
      <c r="E25" s="161"/>
      <c r="F25" s="161">
        <v>3</v>
      </c>
      <c r="G25" s="161">
        <f>J25-I25</f>
        <v>310</v>
      </c>
      <c r="I25" s="172">
        <v>12</v>
      </c>
      <c r="J25" s="172">
        <v>322</v>
      </c>
    </row>
    <row r="26" spans="1:10" x14ac:dyDescent="0.3">
      <c r="A26" s="161"/>
      <c r="B26" s="162">
        <f>B25/$G$25</f>
        <v>0.6225806451612903</v>
      </c>
      <c r="C26" s="162">
        <f t="shared" ref="C26:F26" si="0">C25/$G$25</f>
        <v>0.3193548387096774</v>
      </c>
      <c r="D26" s="162">
        <f t="shared" si="0"/>
        <v>4.8387096774193547E-2</v>
      </c>
      <c r="E26" s="162">
        <f t="shared" si="0"/>
        <v>0</v>
      </c>
      <c r="F26" s="162">
        <f t="shared" si="0"/>
        <v>9.6774193548387101E-3</v>
      </c>
      <c r="G26" s="161"/>
      <c r="I26" s="172"/>
      <c r="J26" s="172"/>
    </row>
    <row r="27" spans="1:10" x14ac:dyDescent="0.3">
      <c r="A27" t="s">
        <v>5955</v>
      </c>
      <c r="B27">
        <v>245</v>
      </c>
      <c r="C27">
        <v>117</v>
      </c>
      <c r="D27">
        <v>9</v>
      </c>
      <c r="F27">
        <v>1</v>
      </c>
      <c r="G27">
        <f>J27-I27</f>
        <v>372</v>
      </c>
      <c r="I27" s="172">
        <v>14</v>
      </c>
      <c r="J27" s="172">
        <v>386</v>
      </c>
    </row>
    <row r="28" spans="1:10" x14ac:dyDescent="0.3">
      <c r="B28" s="127">
        <f>B27/$G$27</f>
        <v>0.65860215053763438</v>
      </c>
      <c r="C28" s="127">
        <f t="shared" ref="C28:F28" si="1">C27/$G$27</f>
        <v>0.31451612903225806</v>
      </c>
      <c r="D28" s="127">
        <f t="shared" si="1"/>
        <v>2.4193548387096774E-2</v>
      </c>
      <c r="E28" s="127">
        <f t="shared" si="1"/>
        <v>0</v>
      </c>
      <c r="F28" s="127">
        <f t="shared" si="1"/>
        <v>2.6881720430107529E-3</v>
      </c>
      <c r="I28" s="172"/>
      <c r="J28" s="172"/>
    </row>
    <row r="29" spans="1:10" x14ac:dyDescent="0.3">
      <c r="A29" s="161" t="s">
        <v>5956</v>
      </c>
      <c r="B29" s="161">
        <v>229</v>
      </c>
      <c r="C29" s="161">
        <v>78</v>
      </c>
      <c r="D29" s="161">
        <v>1</v>
      </c>
      <c r="E29" s="161"/>
      <c r="F29" s="161">
        <v>1</v>
      </c>
      <c r="G29" s="161">
        <f>J29-I29</f>
        <v>309</v>
      </c>
      <c r="I29" s="172">
        <v>13</v>
      </c>
      <c r="J29" s="172">
        <v>322</v>
      </c>
    </row>
    <row r="30" spans="1:10" x14ac:dyDescent="0.3">
      <c r="A30" s="161"/>
      <c r="B30" s="162">
        <f>B29/$G$29</f>
        <v>0.74110032362459544</v>
      </c>
      <c r="C30" s="162">
        <f t="shared" ref="C30:F30" si="2">C29/$G$29</f>
        <v>0.25242718446601942</v>
      </c>
      <c r="D30" s="162">
        <f t="shared" si="2"/>
        <v>3.2362459546925568E-3</v>
      </c>
      <c r="E30" s="162">
        <f t="shared" si="2"/>
        <v>0</v>
      </c>
      <c r="F30" s="162">
        <f t="shared" si="2"/>
        <v>3.2362459546925568E-3</v>
      </c>
      <c r="G30" s="161"/>
      <c r="I30" s="172"/>
      <c r="J30" s="172"/>
    </row>
    <row r="31" spans="1:10" x14ac:dyDescent="0.3">
      <c r="A31" t="s">
        <v>5957</v>
      </c>
      <c r="B31">
        <v>33</v>
      </c>
      <c r="C31">
        <v>5</v>
      </c>
      <c r="G31">
        <f>J31-I31</f>
        <v>38</v>
      </c>
      <c r="I31" s="172"/>
      <c r="J31" s="172">
        <v>38</v>
      </c>
    </row>
    <row r="32" spans="1:10" x14ac:dyDescent="0.3">
      <c r="B32" s="127">
        <f>B31/$G$31</f>
        <v>0.86842105263157898</v>
      </c>
      <c r="C32" s="127">
        <f t="shared" ref="C32:F32" si="3">C31/$G$31</f>
        <v>0.13157894736842105</v>
      </c>
      <c r="D32" s="127">
        <f t="shared" si="3"/>
        <v>0</v>
      </c>
      <c r="E32" s="127">
        <f t="shared" si="3"/>
        <v>0</v>
      </c>
      <c r="F32" s="127">
        <f t="shared" si="3"/>
        <v>0</v>
      </c>
      <c r="I32" s="172"/>
      <c r="J32" s="172"/>
    </row>
    <row r="33" spans="1:10" x14ac:dyDescent="0.3">
      <c r="A33" s="161" t="s">
        <v>5958</v>
      </c>
      <c r="B33" s="161">
        <v>30</v>
      </c>
      <c r="C33" s="161">
        <v>15</v>
      </c>
      <c r="D33" s="161">
        <v>1</v>
      </c>
      <c r="E33" s="161">
        <v>1</v>
      </c>
      <c r="F33" s="161"/>
      <c r="G33" s="161">
        <f>J33-I33</f>
        <v>47</v>
      </c>
      <c r="I33" s="172">
        <v>7</v>
      </c>
      <c r="J33" s="172">
        <v>54</v>
      </c>
    </row>
    <row r="34" spans="1:10" x14ac:dyDescent="0.3">
      <c r="A34" s="161"/>
      <c r="B34" s="162">
        <f>B33/$G$33</f>
        <v>0.63829787234042556</v>
      </c>
      <c r="C34" s="162">
        <f t="shared" ref="C34:F34" si="4">C33/$G$33</f>
        <v>0.31914893617021278</v>
      </c>
      <c r="D34" s="162">
        <f t="shared" si="4"/>
        <v>2.1276595744680851E-2</v>
      </c>
      <c r="E34" s="162">
        <f t="shared" si="4"/>
        <v>2.1276595744680851E-2</v>
      </c>
      <c r="F34" s="162">
        <f t="shared" si="4"/>
        <v>0</v>
      </c>
      <c r="G34" s="161"/>
      <c r="I34" s="172"/>
      <c r="J34" s="172"/>
    </row>
    <row r="35" spans="1:10" x14ac:dyDescent="0.3">
      <c r="A35" s="94" t="s">
        <v>126</v>
      </c>
      <c r="B35" s="94">
        <v>730</v>
      </c>
      <c r="C35" s="94">
        <v>314</v>
      </c>
      <c r="D35" s="94">
        <v>26</v>
      </c>
      <c r="E35" s="94">
        <v>1</v>
      </c>
      <c r="F35" s="94">
        <v>5</v>
      </c>
      <c r="G35" s="94">
        <f>J35-I35</f>
        <v>1076</v>
      </c>
      <c r="I35" s="172">
        <v>46</v>
      </c>
      <c r="J35" s="172">
        <v>1122</v>
      </c>
    </row>
    <row r="36" spans="1:10" x14ac:dyDescent="0.3">
      <c r="A36" s="94"/>
      <c r="B36" s="129">
        <f>B35/$G$35</f>
        <v>0.67843866171003719</v>
      </c>
      <c r="C36" s="129">
        <f t="shared" ref="C36:F36" si="5">C35/$G$35</f>
        <v>0.29182156133828996</v>
      </c>
      <c r="D36" s="129">
        <f t="shared" si="5"/>
        <v>2.4163568773234202E-2</v>
      </c>
      <c r="E36" s="129">
        <f t="shared" si="5"/>
        <v>9.2936802973977691E-4</v>
      </c>
      <c r="F36" s="129">
        <f t="shared" si="5"/>
        <v>4.646840148698885E-3</v>
      </c>
      <c r="G36" s="94"/>
      <c r="I36" s="160"/>
      <c r="J36" s="160"/>
    </row>
    <row r="38" spans="1:10" x14ac:dyDescent="0.3">
      <c r="A38" t="s">
        <v>5959</v>
      </c>
      <c r="B38">
        <v>13</v>
      </c>
      <c r="G38">
        <f t="shared" ref="G38:G45" si="6">J38-I38</f>
        <v>13</v>
      </c>
      <c r="I38" s="172">
        <v>2</v>
      </c>
      <c r="J38" s="172">
        <v>15</v>
      </c>
    </row>
    <row r="39" spans="1:10" x14ac:dyDescent="0.3">
      <c r="A39" t="s">
        <v>5960</v>
      </c>
      <c r="B39">
        <v>1</v>
      </c>
      <c r="G39">
        <f t="shared" si="6"/>
        <v>1</v>
      </c>
      <c r="I39" s="172">
        <v>4</v>
      </c>
      <c r="J39" s="172">
        <v>5</v>
      </c>
    </row>
    <row r="40" spans="1:10" x14ac:dyDescent="0.3">
      <c r="A40" t="s">
        <v>5961</v>
      </c>
      <c r="B40">
        <v>7</v>
      </c>
      <c r="G40">
        <f t="shared" si="6"/>
        <v>7</v>
      </c>
      <c r="I40" s="172">
        <v>2</v>
      </c>
      <c r="J40" s="172">
        <v>9</v>
      </c>
    </row>
    <row r="41" spans="1:10" x14ac:dyDescent="0.3">
      <c r="A41" t="s">
        <v>5962</v>
      </c>
      <c r="B41">
        <v>2</v>
      </c>
      <c r="G41">
        <f t="shared" si="6"/>
        <v>2</v>
      </c>
      <c r="I41" s="172">
        <v>1</v>
      </c>
      <c r="J41" s="172">
        <v>3</v>
      </c>
    </row>
    <row r="42" spans="1:10" x14ac:dyDescent="0.3">
      <c r="A42" t="s">
        <v>5968</v>
      </c>
      <c r="B42">
        <v>7</v>
      </c>
      <c r="C42">
        <v>2</v>
      </c>
      <c r="G42">
        <f t="shared" si="6"/>
        <v>9</v>
      </c>
      <c r="I42" s="172">
        <v>3</v>
      </c>
      <c r="J42" s="172">
        <v>12</v>
      </c>
    </row>
    <row r="43" spans="1:10" x14ac:dyDescent="0.3">
      <c r="A43" t="s">
        <v>5969</v>
      </c>
      <c r="C43">
        <v>1</v>
      </c>
      <c r="G43">
        <f t="shared" si="6"/>
        <v>1</v>
      </c>
      <c r="I43" s="172">
        <v>2</v>
      </c>
      <c r="J43" s="172">
        <v>3</v>
      </c>
    </row>
    <row r="44" spans="1:10" x14ac:dyDescent="0.3">
      <c r="A44" t="s">
        <v>5970</v>
      </c>
      <c r="B44">
        <v>5</v>
      </c>
      <c r="G44">
        <f t="shared" si="6"/>
        <v>5</v>
      </c>
      <c r="I44" s="172">
        <v>3</v>
      </c>
      <c r="J44" s="172">
        <v>8</v>
      </c>
    </row>
    <row r="45" spans="1:10" x14ac:dyDescent="0.3">
      <c r="A45" s="94" t="s">
        <v>106</v>
      </c>
      <c r="B45" s="94">
        <v>35</v>
      </c>
      <c r="C45" s="94">
        <v>3</v>
      </c>
      <c r="D45" s="94"/>
      <c r="E45" s="94"/>
      <c r="F45" s="94"/>
      <c r="G45" s="94">
        <f t="shared" si="6"/>
        <v>38</v>
      </c>
      <c r="I45" s="172">
        <v>17</v>
      </c>
      <c r="J45" s="172">
        <v>55</v>
      </c>
    </row>
    <row r="46" spans="1:10" x14ac:dyDescent="0.3">
      <c r="A46" s="94"/>
      <c r="B46" s="129">
        <f>B45/$G$45</f>
        <v>0.92105263157894735</v>
      </c>
      <c r="C46" s="129">
        <f t="shared" ref="C46:F46" si="7">C45/$G$45</f>
        <v>7.8947368421052627E-2</v>
      </c>
      <c r="D46" s="129">
        <f t="shared" si="7"/>
        <v>0</v>
      </c>
      <c r="E46" s="129">
        <f t="shared" si="7"/>
        <v>0</v>
      </c>
      <c r="F46" s="129">
        <f t="shared" si="7"/>
        <v>0</v>
      </c>
      <c r="G46" s="94"/>
      <c r="I46" s="160"/>
      <c r="J46" s="160"/>
    </row>
    <row r="47" spans="1:10" x14ac:dyDescent="0.3">
      <c r="B47" s="127"/>
      <c r="C47" s="127"/>
      <c r="D47" s="127"/>
      <c r="E47" s="127"/>
      <c r="F47" s="127"/>
      <c r="I47" s="160"/>
      <c r="J47" s="160"/>
    </row>
    <row r="48" spans="1:10" s="160" customFormat="1" x14ac:dyDescent="0.3">
      <c r="A48" s="172" t="s">
        <v>5964</v>
      </c>
      <c r="B48" s="172">
        <v>765</v>
      </c>
      <c r="C48" s="172">
        <v>317</v>
      </c>
      <c r="D48" s="172">
        <v>26</v>
      </c>
      <c r="E48" s="172">
        <v>1</v>
      </c>
      <c r="F48" s="172">
        <v>5</v>
      </c>
      <c r="G48" s="172">
        <f>J48-I48</f>
        <v>1114</v>
      </c>
      <c r="H48" s="172"/>
      <c r="I48" s="172">
        <v>63</v>
      </c>
      <c r="J48" s="172">
        <v>1177</v>
      </c>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FE654-8682-41B8-B45F-D80AFC859675}">
  <dimension ref="A3:J47"/>
  <sheetViews>
    <sheetView topLeftCell="A21" workbookViewId="0">
      <selection activeCell="A22" sqref="A22"/>
    </sheetView>
  </sheetViews>
  <sheetFormatPr defaultRowHeight="14.4" x14ac:dyDescent="0.3"/>
  <cols>
    <col min="1" max="1" width="60.6640625" customWidth="1"/>
    <col min="2" max="10" width="10.6640625" customWidth="1"/>
  </cols>
  <sheetData>
    <row r="3" spans="1:8" x14ac:dyDescent="0.3">
      <c r="A3" s="124" t="s">
        <v>6061</v>
      </c>
      <c r="B3" s="124" t="s">
        <v>5963</v>
      </c>
    </row>
    <row r="4" spans="1:8" x14ac:dyDescent="0.3">
      <c r="A4" s="124" t="s">
        <v>5966</v>
      </c>
      <c r="B4" t="s">
        <v>5996</v>
      </c>
      <c r="C4" t="s">
        <v>5997</v>
      </c>
      <c r="D4" t="s">
        <v>5998</v>
      </c>
      <c r="E4" t="s">
        <v>5999</v>
      </c>
      <c r="F4" t="s">
        <v>6000</v>
      </c>
      <c r="G4" t="s">
        <v>5995</v>
      </c>
      <c r="H4" t="s">
        <v>5964</v>
      </c>
    </row>
    <row r="5" spans="1:8" x14ac:dyDescent="0.3">
      <c r="A5" s="125" t="s">
        <v>126</v>
      </c>
      <c r="B5">
        <v>782</v>
      </c>
      <c r="C5">
        <v>273</v>
      </c>
      <c r="D5">
        <v>11</v>
      </c>
      <c r="E5">
        <v>1</v>
      </c>
      <c r="F5">
        <v>4</v>
      </c>
      <c r="G5">
        <v>51</v>
      </c>
      <c r="H5">
        <v>1122</v>
      </c>
    </row>
    <row r="6" spans="1:8" x14ac:dyDescent="0.3">
      <c r="A6" s="126" t="s">
        <v>5954</v>
      </c>
      <c r="B6">
        <v>228</v>
      </c>
      <c r="C6">
        <v>74</v>
      </c>
      <c r="D6">
        <v>6</v>
      </c>
      <c r="F6">
        <v>1</v>
      </c>
      <c r="G6">
        <v>13</v>
      </c>
      <c r="H6">
        <v>322</v>
      </c>
    </row>
    <row r="7" spans="1:8" x14ac:dyDescent="0.3">
      <c r="A7" s="126" t="s">
        <v>5955</v>
      </c>
      <c r="B7">
        <v>269</v>
      </c>
      <c r="C7">
        <v>95</v>
      </c>
      <c r="D7">
        <v>4</v>
      </c>
      <c r="F7">
        <v>2</v>
      </c>
      <c r="G7">
        <v>16</v>
      </c>
      <c r="H7">
        <v>386</v>
      </c>
    </row>
    <row r="8" spans="1:8" x14ac:dyDescent="0.3">
      <c r="A8" s="126" t="s">
        <v>5956</v>
      </c>
      <c r="B8">
        <v>216</v>
      </c>
      <c r="C8">
        <v>90</v>
      </c>
      <c r="D8">
        <v>1</v>
      </c>
      <c r="G8">
        <v>15</v>
      </c>
      <c r="H8">
        <v>322</v>
      </c>
    </row>
    <row r="9" spans="1:8" x14ac:dyDescent="0.3">
      <c r="A9" s="126" t="s">
        <v>5957</v>
      </c>
      <c r="B9">
        <v>34</v>
      </c>
      <c r="C9">
        <v>4</v>
      </c>
      <c r="H9">
        <v>38</v>
      </c>
    </row>
    <row r="10" spans="1:8" x14ac:dyDescent="0.3">
      <c r="A10" s="126" t="s">
        <v>5958</v>
      </c>
      <c r="B10">
        <v>35</v>
      </c>
      <c r="C10">
        <v>10</v>
      </c>
      <c r="E10">
        <v>1</v>
      </c>
      <c r="F10">
        <v>1</v>
      </c>
      <c r="G10">
        <v>7</v>
      </c>
      <c r="H10">
        <v>54</v>
      </c>
    </row>
    <row r="11" spans="1:8" x14ac:dyDescent="0.3">
      <c r="A11" s="125" t="s">
        <v>106</v>
      </c>
      <c r="B11">
        <v>33</v>
      </c>
      <c r="C11">
        <v>3</v>
      </c>
      <c r="G11">
        <v>19</v>
      </c>
      <c r="H11">
        <v>55</v>
      </c>
    </row>
    <row r="12" spans="1:8" x14ac:dyDescent="0.3">
      <c r="A12" s="126" t="s">
        <v>5959</v>
      </c>
      <c r="B12">
        <v>13</v>
      </c>
      <c r="G12">
        <v>2</v>
      </c>
      <c r="H12">
        <v>15</v>
      </c>
    </row>
    <row r="13" spans="1:8" x14ac:dyDescent="0.3">
      <c r="A13" s="126" t="s">
        <v>5960</v>
      </c>
      <c r="B13">
        <v>1</v>
      </c>
      <c r="G13">
        <v>4</v>
      </c>
      <c r="H13">
        <v>5</v>
      </c>
    </row>
    <row r="14" spans="1:8" x14ac:dyDescent="0.3">
      <c r="A14" s="126" t="s">
        <v>5961</v>
      </c>
      <c r="B14">
        <v>6</v>
      </c>
      <c r="G14">
        <v>3</v>
      </c>
      <c r="H14">
        <v>9</v>
      </c>
    </row>
    <row r="15" spans="1:8" x14ac:dyDescent="0.3">
      <c r="A15" s="126" t="s">
        <v>5962</v>
      </c>
      <c r="B15">
        <v>2</v>
      </c>
      <c r="G15">
        <v>1</v>
      </c>
      <c r="H15">
        <v>3</v>
      </c>
    </row>
    <row r="16" spans="1:8" x14ac:dyDescent="0.3">
      <c r="A16" s="126" t="s">
        <v>5968</v>
      </c>
      <c r="B16">
        <v>5</v>
      </c>
      <c r="C16">
        <v>3</v>
      </c>
      <c r="G16">
        <v>4</v>
      </c>
      <c r="H16">
        <v>12</v>
      </c>
    </row>
    <row r="17" spans="1:10" x14ac:dyDescent="0.3">
      <c r="A17" s="126" t="s">
        <v>5969</v>
      </c>
      <c r="B17">
        <v>1</v>
      </c>
      <c r="G17">
        <v>2</v>
      </c>
      <c r="H17">
        <v>3</v>
      </c>
    </row>
    <row r="18" spans="1:10" x14ac:dyDescent="0.3">
      <c r="A18" s="126" t="s">
        <v>5970</v>
      </c>
      <c r="B18">
        <v>5</v>
      </c>
      <c r="G18">
        <v>3</v>
      </c>
      <c r="H18">
        <v>8</v>
      </c>
    </row>
    <row r="19" spans="1:10" x14ac:dyDescent="0.3">
      <c r="A19" s="125" t="s">
        <v>5964</v>
      </c>
      <c r="B19">
        <v>815</v>
      </c>
      <c r="C19">
        <v>276</v>
      </c>
      <c r="D19">
        <v>11</v>
      </c>
      <c r="E19">
        <v>1</v>
      </c>
      <c r="F19">
        <v>4</v>
      </c>
      <c r="G19">
        <v>70</v>
      </c>
      <c r="H19">
        <v>1177</v>
      </c>
    </row>
    <row r="22" spans="1:10" x14ac:dyDescent="0.3">
      <c r="A22" s="111" t="s">
        <v>6061</v>
      </c>
    </row>
    <row r="23" spans="1:10" ht="30.75" customHeight="1" x14ac:dyDescent="0.3">
      <c r="B23" s="148" t="s">
        <v>5996</v>
      </c>
      <c r="C23" s="148" t="s">
        <v>5997</v>
      </c>
      <c r="D23" s="148" t="s">
        <v>5998</v>
      </c>
      <c r="E23" s="148" t="s">
        <v>5999</v>
      </c>
      <c r="F23" s="148" t="s">
        <v>6000</v>
      </c>
      <c r="G23" s="173" t="s">
        <v>6202</v>
      </c>
      <c r="I23" s="172" t="s">
        <v>5995</v>
      </c>
      <c r="J23" s="172" t="s">
        <v>5964</v>
      </c>
    </row>
    <row r="24" spans="1:10" x14ac:dyDescent="0.3">
      <c r="I24" s="172"/>
      <c r="J24" s="172"/>
    </row>
    <row r="25" spans="1:10" x14ac:dyDescent="0.3">
      <c r="A25" s="161" t="s">
        <v>5954</v>
      </c>
      <c r="B25" s="161">
        <v>228</v>
      </c>
      <c r="C25" s="161">
        <v>74</v>
      </c>
      <c r="D25" s="161">
        <v>6</v>
      </c>
      <c r="E25" s="161"/>
      <c r="F25" s="161">
        <v>1</v>
      </c>
      <c r="G25" s="161">
        <f>J25-I25</f>
        <v>309</v>
      </c>
      <c r="I25" s="172">
        <v>13</v>
      </c>
      <c r="J25" s="172">
        <v>322</v>
      </c>
    </row>
    <row r="26" spans="1:10" x14ac:dyDescent="0.3">
      <c r="A26" s="161"/>
      <c r="B26" s="162">
        <f>B25/$G$25</f>
        <v>0.73786407766990292</v>
      </c>
      <c r="C26" s="162">
        <f t="shared" ref="C26:F26" si="0">C25/$G$25</f>
        <v>0.23948220064724918</v>
      </c>
      <c r="D26" s="162">
        <f t="shared" si="0"/>
        <v>1.9417475728155338E-2</v>
      </c>
      <c r="E26" s="162">
        <f t="shared" si="0"/>
        <v>0</v>
      </c>
      <c r="F26" s="162">
        <f t="shared" si="0"/>
        <v>3.2362459546925568E-3</v>
      </c>
      <c r="G26" s="161"/>
      <c r="I26" s="172"/>
      <c r="J26" s="172"/>
    </row>
    <row r="27" spans="1:10" x14ac:dyDescent="0.3">
      <c r="A27" t="s">
        <v>5955</v>
      </c>
      <c r="B27">
        <v>269</v>
      </c>
      <c r="C27">
        <v>95</v>
      </c>
      <c r="D27">
        <v>4</v>
      </c>
      <c r="F27">
        <v>2</v>
      </c>
      <c r="G27">
        <f>J27-I27</f>
        <v>370</v>
      </c>
      <c r="I27" s="172">
        <v>16</v>
      </c>
      <c r="J27" s="172">
        <v>386</v>
      </c>
    </row>
    <row r="28" spans="1:10" x14ac:dyDescent="0.3">
      <c r="B28" s="127">
        <f>B27/$G$27</f>
        <v>0.72702702702702704</v>
      </c>
      <c r="C28" s="127">
        <f t="shared" ref="C28:F28" si="1">C27/$G$27</f>
        <v>0.25675675675675674</v>
      </c>
      <c r="D28" s="127">
        <f t="shared" si="1"/>
        <v>1.0810810810810811E-2</v>
      </c>
      <c r="E28" s="127">
        <f t="shared" si="1"/>
        <v>0</v>
      </c>
      <c r="F28" s="127">
        <f t="shared" si="1"/>
        <v>5.4054054054054057E-3</v>
      </c>
      <c r="I28" s="172"/>
      <c r="J28" s="172"/>
    </row>
    <row r="29" spans="1:10" x14ac:dyDescent="0.3">
      <c r="A29" s="161" t="s">
        <v>5956</v>
      </c>
      <c r="B29" s="161">
        <v>216</v>
      </c>
      <c r="C29" s="161">
        <v>90</v>
      </c>
      <c r="D29" s="161">
        <v>1</v>
      </c>
      <c r="E29" s="161"/>
      <c r="F29" s="161"/>
      <c r="G29" s="161">
        <f>J29-I29</f>
        <v>307</v>
      </c>
      <c r="I29" s="172">
        <v>15</v>
      </c>
      <c r="J29" s="172">
        <v>322</v>
      </c>
    </row>
    <row r="30" spans="1:10" x14ac:dyDescent="0.3">
      <c r="A30" s="161"/>
      <c r="B30" s="162">
        <f>B29/$G$29</f>
        <v>0.70358306188925079</v>
      </c>
      <c r="C30" s="162">
        <f t="shared" ref="C30:F30" si="2">C29/$G$29</f>
        <v>0.29315960912052119</v>
      </c>
      <c r="D30" s="162">
        <f t="shared" si="2"/>
        <v>3.2573289902280132E-3</v>
      </c>
      <c r="E30" s="162">
        <f t="shared" si="2"/>
        <v>0</v>
      </c>
      <c r="F30" s="162">
        <f t="shared" si="2"/>
        <v>0</v>
      </c>
      <c r="G30" s="161"/>
      <c r="I30" s="172"/>
      <c r="J30" s="172"/>
    </row>
    <row r="31" spans="1:10" x14ac:dyDescent="0.3">
      <c r="A31" t="s">
        <v>5957</v>
      </c>
      <c r="B31">
        <v>34</v>
      </c>
      <c r="C31">
        <v>4</v>
      </c>
      <c r="G31">
        <f>J31-I31</f>
        <v>38</v>
      </c>
      <c r="I31" s="172"/>
      <c r="J31" s="172">
        <v>38</v>
      </c>
    </row>
    <row r="32" spans="1:10" x14ac:dyDescent="0.3">
      <c r="B32" s="127">
        <f>B31/$G$31</f>
        <v>0.89473684210526316</v>
      </c>
      <c r="C32" s="127">
        <f t="shared" ref="C32:F32" si="3">C31/$G$31</f>
        <v>0.10526315789473684</v>
      </c>
      <c r="D32" s="127">
        <f t="shared" si="3"/>
        <v>0</v>
      </c>
      <c r="E32" s="127">
        <f t="shared" si="3"/>
        <v>0</v>
      </c>
      <c r="F32" s="127">
        <f t="shared" si="3"/>
        <v>0</v>
      </c>
      <c r="I32" s="172"/>
      <c r="J32" s="172"/>
    </row>
    <row r="33" spans="1:10" x14ac:dyDescent="0.3">
      <c r="A33" s="161" t="s">
        <v>5958</v>
      </c>
      <c r="B33" s="161">
        <v>35</v>
      </c>
      <c r="C33" s="161">
        <v>10</v>
      </c>
      <c r="D33" s="161"/>
      <c r="E33" s="161">
        <v>1</v>
      </c>
      <c r="F33" s="161">
        <v>1</v>
      </c>
      <c r="G33" s="161">
        <f>J33-I33</f>
        <v>47</v>
      </c>
      <c r="I33" s="172">
        <v>7</v>
      </c>
      <c r="J33" s="172">
        <v>54</v>
      </c>
    </row>
    <row r="34" spans="1:10" x14ac:dyDescent="0.3">
      <c r="A34" s="161"/>
      <c r="B34" s="162">
        <f>B33/$G$33</f>
        <v>0.74468085106382975</v>
      </c>
      <c r="C34" s="162">
        <f t="shared" ref="C34:F34" si="4">C33/$G$33</f>
        <v>0.21276595744680851</v>
      </c>
      <c r="D34" s="162">
        <f t="shared" si="4"/>
        <v>0</v>
      </c>
      <c r="E34" s="162">
        <f t="shared" si="4"/>
        <v>2.1276595744680851E-2</v>
      </c>
      <c r="F34" s="162">
        <f t="shared" si="4"/>
        <v>2.1276595744680851E-2</v>
      </c>
      <c r="G34" s="161"/>
      <c r="I34" s="172"/>
      <c r="J34" s="172"/>
    </row>
    <row r="35" spans="1:10" x14ac:dyDescent="0.3">
      <c r="A35" s="94" t="s">
        <v>126</v>
      </c>
      <c r="B35" s="94">
        <v>782</v>
      </c>
      <c r="C35" s="94">
        <v>273</v>
      </c>
      <c r="D35" s="94">
        <v>11</v>
      </c>
      <c r="E35" s="94">
        <v>1</v>
      </c>
      <c r="F35" s="94">
        <v>4</v>
      </c>
      <c r="G35" s="94">
        <f>J35-I35</f>
        <v>1071</v>
      </c>
      <c r="I35" s="172">
        <v>51</v>
      </c>
      <c r="J35" s="172">
        <v>1122</v>
      </c>
    </row>
    <row r="36" spans="1:10" x14ac:dyDescent="0.3">
      <c r="A36" s="94"/>
      <c r="B36" s="129">
        <f>B35/$G$35</f>
        <v>0.73015873015873012</v>
      </c>
      <c r="C36" s="129">
        <f t="shared" ref="C36:F36" si="5">C35/$G$35</f>
        <v>0.25490196078431371</v>
      </c>
      <c r="D36" s="129">
        <f t="shared" si="5"/>
        <v>1.027077497665733E-2</v>
      </c>
      <c r="E36" s="129">
        <f t="shared" si="5"/>
        <v>9.3370681605975728E-4</v>
      </c>
      <c r="F36" s="129">
        <f t="shared" si="5"/>
        <v>3.7348272642390291E-3</v>
      </c>
      <c r="G36" s="94"/>
    </row>
    <row r="37" spans="1:10" x14ac:dyDescent="0.3">
      <c r="A37" t="s">
        <v>5959</v>
      </c>
      <c r="B37">
        <v>13</v>
      </c>
      <c r="G37">
        <f t="shared" ref="G37:G44" si="6">J37-I37</f>
        <v>13</v>
      </c>
      <c r="I37" s="172">
        <v>2</v>
      </c>
      <c r="J37" s="172">
        <v>15</v>
      </c>
    </row>
    <row r="38" spans="1:10" x14ac:dyDescent="0.3">
      <c r="A38" t="s">
        <v>5960</v>
      </c>
      <c r="B38">
        <v>1</v>
      </c>
      <c r="G38">
        <f t="shared" si="6"/>
        <v>1</v>
      </c>
      <c r="I38" s="172">
        <v>4</v>
      </c>
      <c r="J38" s="172">
        <v>5</v>
      </c>
    </row>
    <row r="39" spans="1:10" x14ac:dyDescent="0.3">
      <c r="A39" t="s">
        <v>5961</v>
      </c>
      <c r="B39">
        <v>6</v>
      </c>
      <c r="G39">
        <f t="shared" si="6"/>
        <v>6</v>
      </c>
      <c r="I39" s="172">
        <v>3</v>
      </c>
      <c r="J39" s="172">
        <v>9</v>
      </c>
    </row>
    <row r="40" spans="1:10" x14ac:dyDescent="0.3">
      <c r="A40" t="s">
        <v>5962</v>
      </c>
      <c r="B40">
        <v>2</v>
      </c>
      <c r="G40">
        <f t="shared" si="6"/>
        <v>2</v>
      </c>
      <c r="I40" s="172">
        <v>1</v>
      </c>
      <c r="J40" s="172">
        <v>3</v>
      </c>
    </row>
    <row r="41" spans="1:10" x14ac:dyDescent="0.3">
      <c r="A41" t="s">
        <v>5968</v>
      </c>
      <c r="B41">
        <v>5</v>
      </c>
      <c r="C41">
        <v>3</v>
      </c>
      <c r="G41">
        <f t="shared" si="6"/>
        <v>8</v>
      </c>
      <c r="I41" s="172">
        <v>4</v>
      </c>
      <c r="J41" s="172">
        <v>12</v>
      </c>
    </row>
    <row r="42" spans="1:10" x14ac:dyDescent="0.3">
      <c r="A42" t="s">
        <v>5969</v>
      </c>
      <c r="B42">
        <v>1</v>
      </c>
      <c r="G42">
        <f t="shared" si="6"/>
        <v>1</v>
      </c>
      <c r="I42" s="172">
        <v>2</v>
      </c>
      <c r="J42" s="172">
        <v>3</v>
      </c>
    </row>
    <row r="43" spans="1:10" x14ac:dyDescent="0.3">
      <c r="A43" t="s">
        <v>5970</v>
      </c>
      <c r="B43">
        <v>5</v>
      </c>
      <c r="G43">
        <f t="shared" si="6"/>
        <v>5</v>
      </c>
      <c r="I43" s="172">
        <v>3</v>
      </c>
      <c r="J43" s="172">
        <v>8</v>
      </c>
    </row>
    <row r="44" spans="1:10" x14ac:dyDescent="0.3">
      <c r="A44" s="94" t="s">
        <v>106</v>
      </c>
      <c r="B44" s="94">
        <v>33</v>
      </c>
      <c r="C44" s="94">
        <v>3</v>
      </c>
      <c r="D44" s="94"/>
      <c r="E44" s="94"/>
      <c r="F44" s="94"/>
      <c r="G44" s="94">
        <f t="shared" si="6"/>
        <v>36</v>
      </c>
      <c r="I44" s="172">
        <v>19</v>
      </c>
      <c r="J44" s="172">
        <v>55</v>
      </c>
    </row>
    <row r="45" spans="1:10" x14ac:dyDescent="0.3">
      <c r="A45" s="94"/>
      <c r="B45" s="129">
        <f>B44/$G$44</f>
        <v>0.91666666666666663</v>
      </c>
      <c r="C45" s="129">
        <f t="shared" ref="C45:F45" si="7">C44/$G$44</f>
        <v>8.3333333333333329E-2</v>
      </c>
      <c r="D45" s="129">
        <f t="shared" si="7"/>
        <v>0</v>
      </c>
      <c r="E45" s="129">
        <f t="shared" si="7"/>
        <v>0</v>
      </c>
      <c r="F45" s="129">
        <f t="shared" si="7"/>
        <v>0</v>
      </c>
      <c r="G45" s="94"/>
      <c r="I45" s="160"/>
      <c r="J45" s="160"/>
    </row>
    <row r="46" spans="1:10" x14ac:dyDescent="0.3">
      <c r="B46" s="127"/>
      <c r="C46" s="127"/>
      <c r="D46" s="127"/>
      <c r="E46" s="127"/>
      <c r="F46" s="127"/>
      <c r="I46" s="160"/>
      <c r="J46" s="160"/>
    </row>
    <row r="47" spans="1:10" s="160" customFormat="1" x14ac:dyDescent="0.3">
      <c r="A47" s="172" t="s">
        <v>5964</v>
      </c>
      <c r="B47" s="172">
        <v>815</v>
      </c>
      <c r="C47" s="172">
        <v>276</v>
      </c>
      <c r="D47" s="172">
        <v>11</v>
      </c>
      <c r="E47" s="172">
        <v>1</v>
      </c>
      <c r="F47" s="172">
        <v>4</v>
      </c>
      <c r="G47" s="172">
        <f>J47-I47</f>
        <v>1107</v>
      </c>
      <c r="H47" s="172"/>
      <c r="I47" s="172">
        <v>70</v>
      </c>
      <c r="J47" s="172">
        <v>1177</v>
      </c>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83183-CBAC-4BEF-AEDC-3099C42A3471}">
  <dimension ref="A3:J48"/>
  <sheetViews>
    <sheetView topLeftCell="A21" workbookViewId="0">
      <selection activeCell="A22" sqref="A22"/>
    </sheetView>
  </sheetViews>
  <sheetFormatPr defaultRowHeight="14.4" x14ac:dyDescent="0.3"/>
  <cols>
    <col min="1" max="1" width="60.6640625" customWidth="1"/>
    <col min="2" max="10" width="10.6640625" customWidth="1"/>
  </cols>
  <sheetData>
    <row r="3" spans="1:8" x14ac:dyDescent="0.3">
      <c r="A3" s="124" t="s">
        <v>6062</v>
      </c>
      <c r="B3" s="124" t="s">
        <v>5963</v>
      </c>
    </row>
    <row r="4" spans="1:8" x14ac:dyDescent="0.3">
      <c r="A4" s="124" t="s">
        <v>5966</v>
      </c>
      <c r="B4" t="s">
        <v>5996</v>
      </c>
      <c r="C4" t="s">
        <v>5997</v>
      </c>
      <c r="D4" t="s">
        <v>5998</v>
      </c>
      <c r="E4" t="s">
        <v>5999</v>
      </c>
      <c r="F4" t="s">
        <v>6000</v>
      </c>
      <c r="G4" t="s">
        <v>5995</v>
      </c>
      <c r="H4" t="s">
        <v>5964</v>
      </c>
    </row>
    <row r="5" spans="1:8" x14ac:dyDescent="0.3">
      <c r="A5" s="125" t="s">
        <v>126</v>
      </c>
      <c r="B5">
        <v>386</v>
      </c>
      <c r="C5">
        <v>419</v>
      </c>
      <c r="D5">
        <v>64</v>
      </c>
      <c r="E5">
        <v>5</v>
      </c>
      <c r="F5">
        <v>186</v>
      </c>
      <c r="G5">
        <v>62</v>
      </c>
      <c r="H5">
        <v>1122</v>
      </c>
    </row>
    <row r="6" spans="1:8" x14ac:dyDescent="0.3">
      <c r="A6" s="126" t="s">
        <v>5954</v>
      </c>
      <c r="B6">
        <v>144</v>
      </c>
      <c r="C6">
        <v>114</v>
      </c>
      <c r="D6">
        <v>14</v>
      </c>
      <c r="F6">
        <v>35</v>
      </c>
      <c r="G6">
        <v>15</v>
      </c>
      <c r="H6">
        <v>322</v>
      </c>
    </row>
    <row r="7" spans="1:8" x14ac:dyDescent="0.3">
      <c r="A7" s="126" t="s">
        <v>5955</v>
      </c>
      <c r="B7">
        <v>115</v>
      </c>
      <c r="C7">
        <v>145</v>
      </c>
      <c r="D7">
        <v>33</v>
      </c>
      <c r="E7">
        <v>3</v>
      </c>
      <c r="F7">
        <v>73</v>
      </c>
      <c r="G7">
        <v>17</v>
      </c>
      <c r="H7">
        <v>386</v>
      </c>
    </row>
    <row r="8" spans="1:8" x14ac:dyDescent="0.3">
      <c r="A8" s="126" t="s">
        <v>5956</v>
      </c>
      <c r="B8">
        <v>87</v>
      </c>
      <c r="C8">
        <v>131</v>
      </c>
      <c r="D8">
        <v>13</v>
      </c>
      <c r="E8">
        <v>1</v>
      </c>
      <c r="F8">
        <v>67</v>
      </c>
      <c r="G8">
        <v>23</v>
      </c>
      <c r="H8">
        <v>322</v>
      </c>
    </row>
    <row r="9" spans="1:8" x14ac:dyDescent="0.3">
      <c r="A9" s="126" t="s">
        <v>5957</v>
      </c>
      <c r="B9">
        <v>23</v>
      </c>
      <c r="C9">
        <v>10</v>
      </c>
      <c r="D9">
        <v>1</v>
      </c>
      <c r="F9">
        <v>4</v>
      </c>
      <c r="H9">
        <v>38</v>
      </c>
    </row>
    <row r="10" spans="1:8" x14ac:dyDescent="0.3">
      <c r="A10" s="126" t="s">
        <v>5958</v>
      </c>
      <c r="B10">
        <v>17</v>
      </c>
      <c r="C10">
        <v>19</v>
      </c>
      <c r="D10">
        <v>3</v>
      </c>
      <c r="E10">
        <v>1</v>
      </c>
      <c r="F10">
        <v>7</v>
      </c>
      <c r="G10">
        <v>7</v>
      </c>
      <c r="H10">
        <v>54</v>
      </c>
    </row>
    <row r="11" spans="1:8" x14ac:dyDescent="0.3">
      <c r="A11" s="125" t="s">
        <v>106</v>
      </c>
      <c r="B11">
        <v>19</v>
      </c>
      <c r="C11">
        <v>15</v>
      </c>
      <c r="F11">
        <v>1</v>
      </c>
      <c r="G11">
        <v>20</v>
      </c>
      <c r="H11">
        <v>55</v>
      </c>
    </row>
    <row r="12" spans="1:8" x14ac:dyDescent="0.3">
      <c r="A12" s="126" t="s">
        <v>5959</v>
      </c>
      <c r="B12">
        <v>8</v>
      </c>
      <c r="C12">
        <v>5</v>
      </c>
      <c r="G12">
        <v>2</v>
      </c>
      <c r="H12">
        <v>15</v>
      </c>
    </row>
    <row r="13" spans="1:8" x14ac:dyDescent="0.3">
      <c r="A13" s="126" t="s">
        <v>5960</v>
      </c>
      <c r="B13">
        <v>1</v>
      </c>
      <c r="G13">
        <v>4</v>
      </c>
      <c r="H13">
        <v>5</v>
      </c>
    </row>
    <row r="14" spans="1:8" x14ac:dyDescent="0.3">
      <c r="A14" s="126" t="s">
        <v>5961</v>
      </c>
      <c r="B14">
        <v>1</v>
      </c>
      <c r="C14">
        <v>5</v>
      </c>
      <c r="G14">
        <v>3</v>
      </c>
      <c r="H14">
        <v>9</v>
      </c>
    </row>
    <row r="15" spans="1:8" x14ac:dyDescent="0.3">
      <c r="A15" s="126" t="s">
        <v>5962</v>
      </c>
      <c r="B15">
        <v>2</v>
      </c>
      <c r="G15">
        <v>1</v>
      </c>
      <c r="H15">
        <v>3</v>
      </c>
    </row>
    <row r="16" spans="1:8" x14ac:dyDescent="0.3">
      <c r="A16" s="126" t="s">
        <v>5968</v>
      </c>
      <c r="B16">
        <v>4</v>
      </c>
      <c r="C16">
        <v>4</v>
      </c>
      <c r="G16">
        <v>4</v>
      </c>
      <c r="H16">
        <v>12</v>
      </c>
    </row>
    <row r="17" spans="1:10" x14ac:dyDescent="0.3">
      <c r="A17" s="126" t="s">
        <v>5969</v>
      </c>
      <c r="F17">
        <v>1</v>
      </c>
      <c r="G17">
        <v>2</v>
      </c>
      <c r="H17">
        <v>3</v>
      </c>
    </row>
    <row r="18" spans="1:10" x14ac:dyDescent="0.3">
      <c r="A18" s="126" t="s">
        <v>5970</v>
      </c>
      <c r="B18">
        <v>3</v>
      </c>
      <c r="C18">
        <v>1</v>
      </c>
      <c r="G18">
        <v>4</v>
      </c>
      <c r="H18">
        <v>8</v>
      </c>
    </row>
    <row r="19" spans="1:10" x14ac:dyDescent="0.3">
      <c r="A19" s="125" t="s">
        <v>5964</v>
      </c>
      <c r="B19">
        <v>405</v>
      </c>
      <c r="C19">
        <v>434</v>
      </c>
      <c r="D19">
        <v>64</v>
      </c>
      <c r="E19">
        <v>5</v>
      </c>
      <c r="F19">
        <v>187</v>
      </c>
      <c r="G19">
        <v>82</v>
      </c>
      <c r="H19">
        <v>1177</v>
      </c>
    </row>
    <row r="22" spans="1:10" x14ac:dyDescent="0.3">
      <c r="A22" s="111" t="s">
        <v>6062</v>
      </c>
    </row>
    <row r="23" spans="1:10" ht="30.75" customHeight="1" x14ac:dyDescent="0.3">
      <c r="B23" s="148" t="s">
        <v>5996</v>
      </c>
      <c r="C23" s="148" t="s">
        <v>5997</v>
      </c>
      <c r="D23" s="148" t="s">
        <v>5998</v>
      </c>
      <c r="E23" s="148" t="s">
        <v>5999</v>
      </c>
      <c r="F23" s="148" t="s">
        <v>6000</v>
      </c>
      <c r="G23" s="173" t="s">
        <v>6202</v>
      </c>
      <c r="I23" s="172" t="s">
        <v>5995</v>
      </c>
      <c r="J23" s="172" t="s">
        <v>5964</v>
      </c>
    </row>
    <row r="24" spans="1:10" x14ac:dyDescent="0.3">
      <c r="I24" s="172"/>
      <c r="J24" s="172"/>
    </row>
    <row r="25" spans="1:10" x14ac:dyDescent="0.3">
      <c r="A25" s="161" t="s">
        <v>5954</v>
      </c>
      <c r="B25" s="161">
        <v>144</v>
      </c>
      <c r="C25" s="161">
        <v>114</v>
      </c>
      <c r="D25" s="161">
        <v>14</v>
      </c>
      <c r="E25" s="161"/>
      <c r="F25" s="161">
        <v>35</v>
      </c>
      <c r="G25" s="161">
        <f>J25-I25</f>
        <v>307</v>
      </c>
      <c r="I25" s="172">
        <v>15</v>
      </c>
      <c r="J25" s="172">
        <v>322</v>
      </c>
    </row>
    <row r="26" spans="1:10" x14ac:dyDescent="0.3">
      <c r="A26" s="161"/>
      <c r="B26" s="162">
        <f>B25/$G$25</f>
        <v>0.46905537459283386</v>
      </c>
      <c r="C26" s="162">
        <f t="shared" ref="C26:F26" si="0">C25/$G$25</f>
        <v>0.37133550488599348</v>
      </c>
      <c r="D26" s="162">
        <f t="shared" si="0"/>
        <v>4.5602605863192182E-2</v>
      </c>
      <c r="E26" s="162">
        <f t="shared" si="0"/>
        <v>0</v>
      </c>
      <c r="F26" s="162">
        <f t="shared" si="0"/>
        <v>0.11400651465798045</v>
      </c>
      <c r="G26" s="161"/>
      <c r="I26" s="172"/>
      <c r="J26" s="172"/>
    </row>
    <row r="27" spans="1:10" x14ac:dyDescent="0.3">
      <c r="A27" t="s">
        <v>5955</v>
      </c>
      <c r="B27">
        <v>115</v>
      </c>
      <c r="C27">
        <v>145</v>
      </c>
      <c r="D27">
        <v>33</v>
      </c>
      <c r="E27">
        <v>3</v>
      </c>
      <c r="F27">
        <v>73</v>
      </c>
      <c r="G27">
        <f>J27-I27</f>
        <v>369</v>
      </c>
      <c r="I27" s="172">
        <v>17</v>
      </c>
      <c r="J27" s="172">
        <v>386</v>
      </c>
    </row>
    <row r="28" spans="1:10" x14ac:dyDescent="0.3">
      <c r="B28" s="127">
        <f>B27/$G$27</f>
        <v>0.31165311653116529</v>
      </c>
      <c r="C28" s="127">
        <f t="shared" ref="C28:F28" si="1">C27/$G$27</f>
        <v>0.39295392953929537</v>
      </c>
      <c r="D28" s="127">
        <f t="shared" si="1"/>
        <v>8.943089430894309E-2</v>
      </c>
      <c r="E28" s="127">
        <f t="shared" si="1"/>
        <v>8.130081300813009E-3</v>
      </c>
      <c r="F28" s="127">
        <f t="shared" si="1"/>
        <v>0.19783197831978319</v>
      </c>
      <c r="I28" s="172"/>
      <c r="J28" s="172"/>
    </row>
    <row r="29" spans="1:10" x14ac:dyDescent="0.3">
      <c r="A29" s="161" t="s">
        <v>5956</v>
      </c>
      <c r="B29" s="161">
        <v>87</v>
      </c>
      <c r="C29" s="161">
        <v>131</v>
      </c>
      <c r="D29" s="161">
        <v>13</v>
      </c>
      <c r="E29" s="161">
        <v>1</v>
      </c>
      <c r="F29" s="161">
        <v>67</v>
      </c>
      <c r="G29" s="161">
        <f>J29-I29</f>
        <v>299</v>
      </c>
      <c r="I29" s="172">
        <v>23</v>
      </c>
      <c r="J29" s="172">
        <v>322</v>
      </c>
    </row>
    <row r="30" spans="1:10" x14ac:dyDescent="0.3">
      <c r="A30" s="161"/>
      <c r="B30" s="162">
        <f>B29/$G$29</f>
        <v>0.29096989966555181</v>
      </c>
      <c r="C30" s="162">
        <f t="shared" ref="C30:F30" si="2">C29/$G$29</f>
        <v>0.43812709030100333</v>
      </c>
      <c r="D30" s="162">
        <f t="shared" si="2"/>
        <v>4.3478260869565216E-2</v>
      </c>
      <c r="E30" s="162">
        <f t="shared" si="2"/>
        <v>3.3444816053511705E-3</v>
      </c>
      <c r="F30" s="162">
        <f t="shared" si="2"/>
        <v>0.22408026755852842</v>
      </c>
      <c r="G30" s="161"/>
      <c r="I30" s="172"/>
      <c r="J30" s="172"/>
    </row>
    <row r="31" spans="1:10" x14ac:dyDescent="0.3">
      <c r="A31" t="s">
        <v>5957</v>
      </c>
      <c r="B31">
        <v>23</v>
      </c>
      <c r="C31">
        <v>10</v>
      </c>
      <c r="D31">
        <v>1</v>
      </c>
      <c r="F31">
        <v>4</v>
      </c>
      <c r="G31">
        <f>J31-I31</f>
        <v>38</v>
      </c>
      <c r="I31" s="172"/>
      <c r="J31" s="172">
        <v>38</v>
      </c>
    </row>
    <row r="32" spans="1:10" x14ac:dyDescent="0.3">
      <c r="B32" s="127">
        <f>B31/$G$31</f>
        <v>0.60526315789473684</v>
      </c>
      <c r="C32" s="127">
        <f t="shared" ref="C32:F32" si="3">C31/$G$31</f>
        <v>0.26315789473684209</v>
      </c>
      <c r="D32" s="127">
        <f t="shared" si="3"/>
        <v>2.6315789473684209E-2</v>
      </c>
      <c r="E32" s="127">
        <f t="shared" si="3"/>
        <v>0</v>
      </c>
      <c r="F32" s="127">
        <f t="shared" si="3"/>
        <v>0.10526315789473684</v>
      </c>
      <c r="I32" s="172"/>
      <c r="J32" s="172"/>
    </row>
    <row r="33" spans="1:10" x14ac:dyDescent="0.3">
      <c r="A33" s="161" t="s">
        <v>5958</v>
      </c>
      <c r="B33" s="161">
        <v>17</v>
      </c>
      <c r="C33" s="161">
        <v>19</v>
      </c>
      <c r="D33" s="161">
        <v>3</v>
      </c>
      <c r="E33" s="161">
        <v>1</v>
      </c>
      <c r="F33" s="161">
        <v>7</v>
      </c>
      <c r="G33" s="161">
        <f>J33-I33</f>
        <v>47</v>
      </c>
      <c r="I33" s="172">
        <v>7</v>
      </c>
      <c r="J33" s="172">
        <v>54</v>
      </c>
    </row>
    <row r="34" spans="1:10" x14ac:dyDescent="0.3">
      <c r="A34" s="161"/>
      <c r="B34" s="162">
        <f>B33/$G$33</f>
        <v>0.36170212765957449</v>
      </c>
      <c r="C34" s="162">
        <f t="shared" ref="C34:F34" si="4">C33/$G$33</f>
        <v>0.40425531914893614</v>
      </c>
      <c r="D34" s="162">
        <f t="shared" si="4"/>
        <v>6.3829787234042548E-2</v>
      </c>
      <c r="E34" s="162">
        <f t="shared" si="4"/>
        <v>2.1276595744680851E-2</v>
      </c>
      <c r="F34" s="162">
        <f t="shared" si="4"/>
        <v>0.14893617021276595</v>
      </c>
      <c r="G34" s="161"/>
      <c r="I34" s="172"/>
      <c r="J34" s="172"/>
    </row>
    <row r="35" spans="1:10" x14ac:dyDescent="0.3">
      <c r="A35" s="94" t="s">
        <v>126</v>
      </c>
      <c r="B35" s="94">
        <v>386</v>
      </c>
      <c r="C35" s="94">
        <v>419</v>
      </c>
      <c r="D35" s="94">
        <v>64</v>
      </c>
      <c r="E35" s="94">
        <v>5</v>
      </c>
      <c r="F35" s="94">
        <v>186</v>
      </c>
      <c r="G35" s="94">
        <f>J35-I35</f>
        <v>1060</v>
      </c>
      <c r="I35" s="172">
        <v>62</v>
      </c>
      <c r="J35" s="172">
        <v>1122</v>
      </c>
    </row>
    <row r="36" spans="1:10" x14ac:dyDescent="0.3">
      <c r="A36" s="94"/>
      <c r="B36" s="129">
        <f>B35/$G$35</f>
        <v>0.36415094339622639</v>
      </c>
      <c r="C36" s="129">
        <f t="shared" ref="C36:F36" si="5">C35/$G$35</f>
        <v>0.39528301886792455</v>
      </c>
      <c r="D36" s="129">
        <f t="shared" si="5"/>
        <v>6.0377358490566038E-2</v>
      </c>
      <c r="E36" s="129">
        <f t="shared" si="5"/>
        <v>4.7169811320754715E-3</v>
      </c>
      <c r="F36" s="129">
        <f t="shared" si="5"/>
        <v>0.17547169811320754</v>
      </c>
      <c r="G36" s="94"/>
      <c r="I36" s="160"/>
      <c r="J36" s="160"/>
    </row>
    <row r="37" spans="1:10" x14ac:dyDescent="0.3">
      <c r="I37" s="160"/>
      <c r="J37" s="160"/>
    </row>
    <row r="38" spans="1:10" x14ac:dyDescent="0.3">
      <c r="A38" t="s">
        <v>5959</v>
      </c>
      <c r="B38">
        <v>8</v>
      </c>
      <c r="C38">
        <v>5</v>
      </c>
      <c r="G38">
        <f t="shared" ref="G38:G45" si="6">J38-I38</f>
        <v>13</v>
      </c>
      <c r="I38" s="172">
        <v>2</v>
      </c>
      <c r="J38" s="172">
        <v>15</v>
      </c>
    </row>
    <row r="39" spans="1:10" x14ac:dyDescent="0.3">
      <c r="A39" t="s">
        <v>5960</v>
      </c>
      <c r="B39">
        <v>1</v>
      </c>
      <c r="G39">
        <f t="shared" si="6"/>
        <v>1</v>
      </c>
      <c r="I39" s="172">
        <v>4</v>
      </c>
      <c r="J39" s="172">
        <v>5</v>
      </c>
    </row>
    <row r="40" spans="1:10" x14ac:dyDescent="0.3">
      <c r="A40" t="s">
        <v>5961</v>
      </c>
      <c r="B40">
        <v>1</v>
      </c>
      <c r="C40">
        <v>5</v>
      </c>
      <c r="G40">
        <f t="shared" si="6"/>
        <v>6</v>
      </c>
      <c r="I40" s="172">
        <v>3</v>
      </c>
      <c r="J40" s="172">
        <v>9</v>
      </c>
    </row>
    <row r="41" spans="1:10" x14ac:dyDescent="0.3">
      <c r="A41" t="s">
        <v>5962</v>
      </c>
      <c r="B41">
        <v>2</v>
      </c>
      <c r="G41">
        <f t="shared" si="6"/>
        <v>2</v>
      </c>
      <c r="I41" s="172">
        <v>1</v>
      </c>
      <c r="J41" s="172">
        <v>3</v>
      </c>
    </row>
    <row r="42" spans="1:10" x14ac:dyDescent="0.3">
      <c r="A42" t="s">
        <v>5968</v>
      </c>
      <c r="B42">
        <v>4</v>
      </c>
      <c r="C42">
        <v>4</v>
      </c>
      <c r="G42">
        <f t="shared" si="6"/>
        <v>8</v>
      </c>
      <c r="I42" s="172">
        <v>4</v>
      </c>
      <c r="J42" s="172">
        <v>12</v>
      </c>
    </row>
    <row r="43" spans="1:10" x14ac:dyDescent="0.3">
      <c r="A43" t="s">
        <v>5969</v>
      </c>
      <c r="F43">
        <v>1</v>
      </c>
      <c r="G43">
        <f t="shared" si="6"/>
        <v>1</v>
      </c>
      <c r="I43" s="172">
        <v>2</v>
      </c>
      <c r="J43" s="172">
        <v>3</v>
      </c>
    </row>
    <row r="44" spans="1:10" x14ac:dyDescent="0.3">
      <c r="A44" t="s">
        <v>5970</v>
      </c>
      <c r="B44">
        <v>3</v>
      </c>
      <c r="C44">
        <v>1</v>
      </c>
      <c r="G44">
        <f t="shared" si="6"/>
        <v>4</v>
      </c>
      <c r="I44" s="172">
        <v>4</v>
      </c>
      <c r="J44" s="172">
        <v>8</v>
      </c>
    </row>
    <row r="45" spans="1:10" x14ac:dyDescent="0.3">
      <c r="A45" s="94" t="s">
        <v>106</v>
      </c>
      <c r="B45" s="94">
        <v>19</v>
      </c>
      <c r="C45" s="94">
        <v>15</v>
      </c>
      <c r="D45" s="94"/>
      <c r="E45" s="94"/>
      <c r="F45" s="94">
        <v>1</v>
      </c>
      <c r="G45" s="94">
        <f t="shared" si="6"/>
        <v>35</v>
      </c>
      <c r="I45" s="172">
        <v>20</v>
      </c>
      <c r="J45" s="172">
        <v>55</v>
      </c>
    </row>
    <row r="46" spans="1:10" x14ac:dyDescent="0.3">
      <c r="A46" s="94"/>
      <c r="B46" s="129">
        <f>B45/$G$45</f>
        <v>0.54285714285714282</v>
      </c>
      <c r="C46" s="129">
        <f t="shared" ref="C46:F46" si="7">C45/$G$45</f>
        <v>0.42857142857142855</v>
      </c>
      <c r="D46" s="129">
        <f t="shared" si="7"/>
        <v>0</v>
      </c>
      <c r="E46" s="129">
        <f t="shared" si="7"/>
        <v>0</v>
      </c>
      <c r="F46" s="129">
        <f t="shared" si="7"/>
        <v>2.8571428571428571E-2</v>
      </c>
      <c r="G46" s="94"/>
      <c r="I46" s="160"/>
      <c r="J46" s="160"/>
    </row>
    <row r="47" spans="1:10" x14ac:dyDescent="0.3">
      <c r="I47" s="160"/>
      <c r="J47" s="160"/>
    </row>
    <row r="48" spans="1:10" s="160" customFormat="1" x14ac:dyDescent="0.3">
      <c r="A48" s="172" t="s">
        <v>5964</v>
      </c>
      <c r="B48" s="172">
        <v>405</v>
      </c>
      <c r="C48" s="172">
        <v>434</v>
      </c>
      <c r="D48" s="172">
        <v>64</v>
      </c>
      <c r="E48" s="172">
        <v>5</v>
      </c>
      <c r="F48" s="172">
        <v>187</v>
      </c>
      <c r="G48" s="172">
        <f>J48-I48</f>
        <v>1095</v>
      </c>
      <c r="H48" s="172"/>
      <c r="I48" s="172">
        <v>82</v>
      </c>
      <c r="J48" s="172">
        <v>1177</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71E58-876B-4B00-9B6B-B3D77F77ACD7}">
  <dimension ref="A3:J48"/>
  <sheetViews>
    <sheetView topLeftCell="A21" workbookViewId="0">
      <selection activeCell="A22" sqref="A22"/>
    </sheetView>
  </sheetViews>
  <sheetFormatPr defaultRowHeight="14.4" x14ac:dyDescent="0.3"/>
  <cols>
    <col min="1" max="1" width="60.6640625" customWidth="1"/>
    <col min="2" max="10" width="10.6640625" customWidth="1"/>
  </cols>
  <sheetData>
    <row r="3" spans="1:8" x14ac:dyDescent="0.3">
      <c r="A3" s="124" t="s">
        <v>6063</v>
      </c>
      <c r="B3" s="124" t="s">
        <v>5963</v>
      </c>
    </row>
    <row r="4" spans="1:8" x14ac:dyDescent="0.3">
      <c r="A4" s="124" t="s">
        <v>5966</v>
      </c>
      <c r="B4" t="s">
        <v>5996</v>
      </c>
      <c r="C4" t="s">
        <v>5997</v>
      </c>
      <c r="D4" t="s">
        <v>5998</v>
      </c>
      <c r="E4" t="s">
        <v>5999</v>
      </c>
      <c r="F4" t="s">
        <v>6000</v>
      </c>
      <c r="G4" t="s">
        <v>5995</v>
      </c>
      <c r="H4" t="s">
        <v>5964</v>
      </c>
    </row>
    <row r="5" spans="1:8" x14ac:dyDescent="0.3">
      <c r="A5" s="125" t="s">
        <v>126</v>
      </c>
      <c r="B5">
        <v>467</v>
      </c>
      <c r="C5">
        <v>473</v>
      </c>
      <c r="D5">
        <v>77</v>
      </c>
      <c r="E5">
        <v>7</v>
      </c>
      <c r="F5">
        <v>45</v>
      </c>
      <c r="G5">
        <v>53</v>
      </c>
      <c r="H5">
        <v>1122</v>
      </c>
    </row>
    <row r="6" spans="1:8" x14ac:dyDescent="0.3">
      <c r="A6" s="126" t="s">
        <v>5954</v>
      </c>
      <c r="B6">
        <v>176</v>
      </c>
      <c r="C6">
        <v>105</v>
      </c>
      <c r="D6">
        <v>13</v>
      </c>
      <c r="E6">
        <v>4</v>
      </c>
      <c r="F6">
        <v>10</v>
      </c>
      <c r="G6">
        <v>14</v>
      </c>
      <c r="H6">
        <v>322</v>
      </c>
    </row>
    <row r="7" spans="1:8" x14ac:dyDescent="0.3">
      <c r="A7" s="126" t="s">
        <v>5955</v>
      </c>
      <c r="B7">
        <v>148</v>
      </c>
      <c r="C7">
        <v>170</v>
      </c>
      <c r="D7">
        <v>29</v>
      </c>
      <c r="E7">
        <v>1</v>
      </c>
      <c r="F7">
        <v>20</v>
      </c>
      <c r="G7">
        <v>18</v>
      </c>
      <c r="H7">
        <v>386</v>
      </c>
    </row>
    <row r="8" spans="1:8" x14ac:dyDescent="0.3">
      <c r="A8" s="126" t="s">
        <v>5956</v>
      </c>
      <c r="B8">
        <v>97</v>
      </c>
      <c r="C8">
        <v>172</v>
      </c>
      <c r="D8">
        <v>27</v>
      </c>
      <c r="E8">
        <v>1</v>
      </c>
      <c r="F8">
        <v>11</v>
      </c>
      <c r="G8">
        <v>14</v>
      </c>
      <c r="H8">
        <v>322</v>
      </c>
    </row>
    <row r="9" spans="1:8" x14ac:dyDescent="0.3">
      <c r="A9" s="126" t="s">
        <v>5957</v>
      </c>
      <c r="B9">
        <v>21</v>
      </c>
      <c r="C9">
        <v>12</v>
      </c>
      <c r="D9">
        <v>3</v>
      </c>
      <c r="F9">
        <v>2</v>
      </c>
      <c r="H9">
        <v>38</v>
      </c>
    </row>
    <row r="10" spans="1:8" x14ac:dyDescent="0.3">
      <c r="A10" s="126" t="s">
        <v>5958</v>
      </c>
      <c r="B10">
        <v>25</v>
      </c>
      <c r="C10">
        <v>14</v>
      </c>
      <c r="D10">
        <v>5</v>
      </c>
      <c r="E10">
        <v>1</v>
      </c>
      <c r="F10">
        <v>2</v>
      </c>
      <c r="G10">
        <v>7</v>
      </c>
      <c r="H10">
        <v>54</v>
      </c>
    </row>
    <row r="11" spans="1:8" x14ac:dyDescent="0.3">
      <c r="A11" s="125" t="s">
        <v>106</v>
      </c>
      <c r="B11">
        <v>23</v>
      </c>
      <c r="C11">
        <v>13</v>
      </c>
      <c r="G11">
        <v>19</v>
      </c>
      <c r="H11">
        <v>55</v>
      </c>
    </row>
    <row r="12" spans="1:8" x14ac:dyDescent="0.3">
      <c r="A12" s="126" t="s">
        <v>5959</v>
      </c>
      <c r="B12">
        <v>7</v>
      </c>
      <c r="C12">
        <v>6</v>
      </c>
      <c r="G12">
        <v>2</v>
      </c>
      <c r="H12">
        <v>15</v>
      </c>
    </row>
    <row r="13" spans="1:8" x14ac:dyDescent="0.3">
      <c r="A13" s="126" t="s">
        <v>5960</v>
      </c>
      <c r="B13">
        <v>1</v>
      </c>
      <c r="G13">
        <v>4</v>
      </c>
      <c r="H13">
        <v>5</v>
      </c>
    </row>
    <row r="14" spans="1:8" x14ac:dyDescent="0.3">
      <c r="A14" s="126" t="s">
        <v>5961</v>
      </c>
      <c r="B14">
        <v>4</v>
      </c>
      <c r="C14">
        <v>2</v>
      </c>
      <c r="G14">
        <v>3</v>
      </c>
      <c r="H14">
        <v>9</v>
      </c>
    </row>
    <row r="15" spans="1:8" x14ac:dyDescent="0.3">
      <c r="A15" s="126" t="s">
        <v>5962</v>
      </c>
      <c r="B15">
        <v>1</v>
      </c>
      <c r="C15">
        <v>1</v>
      </c>
      <c r="G15">
        <v>1</v>
      </c>
      <c r="H15">
        <v>3</v>
      </c>
    </row>
    <row r="16" spans="1:8" x14ac:dyDescent="0.3">
      <c r="A16" s="126" t="s">
        <v>5968</v>
      </c>
      <c r="B16">
        <v>5</v>
      </c>
      <c r="C16">
        <v>3</v>
      </c>
      <c r="G16">
        <v>4</v>
      </c>
      <c r="H16">
        <v>12</v>
      </c>
    </row>
    <row r="17" spans="1:10" x14ac:dyDescent="0.3">
      <c r="A17" s="126" t="s">
        <v>5969</v>
      </c>
      <c r="C17">
        <v>1</v>
      </c>
      <c r="G17">
        <v>2</v>
      </c>
      <c r="H17">
        <v>3</v>
      </c>
    </row>
    <row r="18" spans="1:10" x14ac:dyDescent="0.3">
      <c r="A18" s="126" t="s">
        <v>5970</v>
      </c>
      <c r="B18">
        <v>5</v>
      </c>
      <c r="G18">
        <v>3</v>
      </c>
      <c r="H18">
        <v>8</v>
      </c>
    </row>
    <row r="19" spans="1:10" x14ac:dyDescent="0.3">
      <c r="A19" s="125" t="s">
        <v>5964</v>
      </c>
      <c r="B19">
        <v>490</v>
      </c>
      <c r="C19">
        <v>486</v>
      </c>
      <c r="D19">
        <v>77</v>
      </c>
      <c r="E19">
        <v>7</v>
      </c>
      <c r="F19">
        <v>45</v>
      </c>
      <c r="G19">
        <v>72</v>
      </c>
      <c r="H19">
        <v>1177</v>
      </c>
    </row>
    <row r="22" spans="1:10" x14ac:dyDescent="0.3">
      <c r="A22" s="111" t="s">
        <v>6063</v>
      </c>
    </row>
    <row r="23" spans="1:10" ht="30.75" customHeight="1" x14ac:dyDescent="0.3">
      <c r="B23" s="148" t="s">
        <v>5996</v>
      </c>
      <c r="C23" s="148" t="s">
        <v>5997</v>
      </c>
      <c r="D23" s="148" t="s">
        <v>5998</v>
      </c>
      <c r="E23" s="148" t="s">
        <v>5999</v>
      </c>
      <c r="F23" s="148" t="s">
        <v>6000</v>
      </c>
      <c r="G23" s="173" t="s">
        <v>6202</v>
      </c>
      <c r="I23" s="172" t="s">
        <v>5995</v>
      </c>
      <c r="J23" s="172" t="s">
        <v>5964</v>
      </c>
    </row>
    <row r="24" spans="1:10" x14ac:dyDescent="0.3">
      <c r="I24" s="172"/>
      <c r="J24" s="172"/>
    </row>
    <row r="25" spans="1:10" x14ac:dyDescent="0.3">
      <c r="A25" s="161" t="s">
        <v>5954</v>
      </c>
      <c r="B25" s="161">
        <v>176</v>
      </c>
      <c r="C25" s="161">
        <v>105</v>
      </c>
      <c r="D25" s="161">
        <v>13</v>
      </c>
      <c r="E25" s="161">
        <v>4</v>
      </c>
      <c r="F25" s="161">
        <v>10</v>
      </c>
      <c r="G25" s="161">
        <f>J25-I25</f>
        <v>308</v>
      </c>
      <c r="I25" s="172">
        <v>14</v>
      </c>
      <c r="J25" s="172">
        <v>322</v>
      </c>
    </row>
    <row r="26" spans="1:10" x14ac:dyDescent="0.3">
      <c r="A26" s="161"/>
      <c r="B26" s="162">
        <f>B25/$G$25</f>
        <v>0.5714285714285714</v>
      </c>
      <c r="C26" s="162">
        <f t="shared" ref="C26:F26" si="0">C25/$G$25</f>
        <v>0.34090909090909088</v>
      </c>
      <c r="D26" s="162">
        <f t="shared" si="0"/>
        <v>4.2207792207792208E-2</v>
      </c>
      <c r="E26" s="162">
        <f t="shared" si="0"/>
        <v>1.2987012987012988E-2</v>
      </c>
      <c r="F26" s="162">
        <f t="shared" si="0"/>
        <v>3.2467532467532464E-2</v>
      </c>
      <c r="G26" s="161"/>
      <c r="I26" s="172"/>
      <c r="J26" s="172"/>
    </row>
    <row r="27" spans="1:10" x14ac:dyDescent="0.3">
      <c r="A27" t="s">
        <v>5955</v>
      </c>
      <c r="B27">
        <v>148</v>
      </c>
      <c r="C27">
        <v>170</v>
      </c>
      <c r="D27">
        <v>29</v>
      </c>
      <c r="E27">
        <v>1</v>
      </c>
      <c r="F27">
        <v>20</v>
      </c>
      <c r="G27">
        <f>J27-I27</f>
        <v>368</v>
      </c>
      <c r="I27" s="172">
        <v>18</v>
      </c>
      <c r="J27" s="172">
        <v>386</v>
      </c>
    </row>
    <row r="28" spans="1:10" x14ac:dyDescent="0.3">
      <c r="B28" s="127">
        <f>B27/$G$27</f>
        <v>0.40217391304347827</v>
      </c>
      <c r="C28" s="127">
        <f t="shared" ref="C28:F28" si="1">C27/$G$27</f>
        <v>0.46195652173913043</v>
      </c>
      <c r="D28" s="127">
        <f t="shared" si="1"/>
        <v>7.880434782608696E-2</v>
      </c>
      <c r="E28" s="127">
        <f t="shared" si="1"/>
        <v>2.717391304347826E-3</v>
      </c>
      <c r="F28" s="127">
        <f t="shared" si="1"/>
        <v>5.434782608695652E-2</v>
      </c>
      <c r="I28" s="172"/>
      <c r="J28" s="172"/>
    </row>
    <row r="29" spans="1:10" x14ac:dyDescent="0.3">
      <c r="A29" s="161" t="s">
        <v>5956</v>
      </c>
      <c r="B29" s="161">
        <v>97</v>
      </c>
      <c r="C29" s="161">
        <v>172</v>
      </c>
      <c r="D29" s="161">
        <v>27</v>
      </c>
      <c r="E29" s="161">
        <v>1</v>
      </c>
      <c r="F29" s="161">
        <v>11</v>
      </c>
      <c r="G29" s="161">
        <f>J29-I29</f>
        <v>308</v>
      </c>
      <c r="I29" s="172">
        <v>14</v>
      </c>
      <c r="J29" s="172">
        <v>322</v>
      </c>
    </row>
    <row r="30" spans="1:10" x14ac:dyDescent="0.3">
      <c r="A30" s="161"/>
      <c r="B30" s="162">
        <f>B29/$G$29</f>
        <v>0.31493506493506496</v>
      </c>
      <c r="C30" s="162">
        <f t="shared" ref="C30:F30" si="2">C29/$G$29</f>
        <v>0.55844155844155841</v>
      </c>
      <c r="D30" s="162">
        <f t="shared" si="2"/>
        <v>8.7662337662337664E-2</v>
      </c>
      <c r="E30" s="162">
        <f t="shared" si="2"/>
        <v>3.246753246753247E-3</v>
      </c>
      <c r="F30" s="162">
        <f t="shared" si="2"/>
        <v>3.5714285714285712E-2</v>
      </c>
      <c r="G30" s="161"/>
      <c r="I30" s="172"/>
      <c r="J30" s="172"/>
    </row>
    <row r="31" spans="1:10" x14ac:dyDescent="0.3">
      <c r="A31" t="s">
        <v>5957</v>
      </c>
      <c r="B31">
        <v>21</v>
      </c>
      <c r="C31">
        <v>12</v>
      </c>
      <c r="D31">
        <v>3</v>
      </c>
      <c r="F31">
        <v>2</v>
      </c>
      <c r="G31">
        <f>J31-I31</f>
        <v>38</v>
      </c>
      <c r="I31" s="172"/>
      <c r="J31" s="172">
        <v>38</v>
      </c>
    </row>
    <row r="32" spans="1:10" x14ac:dyDescent="0.3">
      <c r="B32" s="127">
        <f>B31/$G$31</f>
        <v>0.55263157894736847</v>
      </c>
      <c r="C32" s="127">
        <f t="shared" ref="C32:F32" si="3">C31/$G$31</f>
        <v>0.31578947368421051</v>
      </c>
      <c r="D32" s="127">
        <f t="shared" si="3"/>
        <v>7.8947368421052627E-2</v>
      </c>
      <c r="E32" s="127">
        <f t="shared" si="3"/>
        <v>0</v>
      </c>
      <c r="F32" s="127">
        <f t="shared" si="3"/>
        <v>5.2631578947368418E-2</v>
      </c>
      <c r="I32" s="172"/>
      <c r="J32" s="172"/>
    </row>
    <row r="33" spans="1:10" x14ac:dyDescent="0.3">
      <c r="A33" s="161" t="s">
        <v>5958</v>
      </c>
      <c r="B33" s="161">
        <v>25</v>
      </c>
      <c r="C33" s="161">
        <v>14</v>
      </c>
      <c r="D33" s="161">
        <v>5</v>
      </c>
      <c r="E33" s="161">
        <v>1</v>
      </c>
      <c r="F33" s="161">
        <v>2</v>
      </c>
      <c r="G33" s="161">
        <f>J33-I33</f>
        <v>47</v>
      </c>
      <c r="I33" s="172">
        <v>7</v>
      </c>
      <c r="J33" s="172">
        <v>54</v>
      </c>
    </row>
    <row r="34" spans="1:10" x14ac:dyDescent="0.3">
      <c r="A34" s="161"/>
      <c r="B34" s="162">
        <f>B33/$G$33</f>
        <v>0.53191489361702127</v>
      </c>
      <c r="C34" s="162">
        <f t="shared" ref="C34:F34" si="4">C33/$G$33</f>
        <v>0.2978723404255319</v>
      </c>
      <c r="D34" s="162">
        <f t="shared" si="4"/>
        <v>0.10638297872340426</v>
      </c>
      <c r="E34" s="162">
        <f t="shared" si="4"/>
        <v>2.1276595744680851E-2</v>
      </c>
      <c r="F34" s="162">
        <f t="shared" si="4"/>
        <v>4.2553191489361701E-2</v>
      </c>
      <c r="G34" s="161"/>
      <c r="I34" s="172"/>
      <c r="J34" s="172"/>
    </row>
    <row r="35" spans="1:10" x14ac:dyDescent="0.3">
      <c r="A35" s="94" t="s">
        <v>126</v>
      </c>
      <c r="B35" s="94">
        <v>467</v>
      </c>
      <c r="C35" s="94">
        <v>473</v>
      </c>
      <c r="D35" s="94">
        <v>77</v>
      </c>
      <c r="E35" s="94">
        <v>7</v>
      </c>
      <c r="F35" s="94">
        <v>45</v>
      </c>
      <c r="G35" s="94">
        <f>J35-I35</f>
        <v>1069</v>
      </c>
      <c r="I35" s="172">
        <v>53</v>
      </c>
      <c r="J35" s="172">
        <v>1122</v>
      </c>
    </row>
    <row r="36" spans="1:10" x14ac:dyDescent="0.3">
      <c r="A36" s="94"/>
      <c r="B36" s="129">
        <f>B35/$G$35</f>
        <v>0.43685687558465858</v>
      </c>
      <c r="C36" s="129">
        <f t="shared" ref="C36:F36" si="5">C35/$G$35</f>
        <v>0.44246959775491113</v>
      </c>
      <c r="D36" s="129">
        <f t="shared" si="5"/>
        <v>7.2029934518241343E-2</v>
      </c>
      <c r="E36" s="129">
        <f t="shared" si="5"/>
        <v>6.5481758652946682E-3</v>
      </c>
      <c r="F36" s="129">
        <f t="shared" si="5"/>
        <v>4.2095416276894296E-2</v>
      </c>
      <c r="G36" s="94"/>
      <c r="I36" s="160"/>
      <c r="J36" s="160"/>
    </row>
    <row r="38" spans="1:10" x14ac:dyDescent="0.3">
      <c r="A38" t="s">
        <v>5959</v>
      </c>
      <c r="B38">
        <v>7</v>
      </c>
      <c r="C38">
        <v>6</v>
      </c>
      <c r="G38">
        <f t="shared" ref="G38:G45" si="6">J38-I38</f>
        <v>13</v>
      </c>
      <c r="I38" s="172">
        <v>2</v>
      </c>
      <c r="J38" s="172">
        <v>15</v>
      </c>
    </row>
    <row r="39" spans="1:10" x14ac:dyDescent="0.3">
      <c r="A39" t="s">
        <v>5960</v>
      </c>
      <c r="B39">
        <v>1</v>
      </c>
      <c r="G39">
        <f t="shared" si="6"/>
        <v>1</v>
      </c>
      <c r="I39" s="172">
        <v>4</v>
      </c>
      <c r="J39" s="172">
        <v>5</v>
      </c>
    </row>
    <row r="40" spans="1:10" x14ac:dyDescent="0.3">
      <c r="A40" t="s">
        <v>5961</v>
      </c>
      <c r="B40">
        <v>4</v>
      </c>
      <c r="C40">
        <v>2</v>
      </c>
      <c r="G40">
        <f t="shared" si="6"/>
        <v>6</v>
      </c>
      <c r="I40" s="172">
        <v>3</v>
      </c>
      <c r="J40" s="172">
        <v>9</v>
      </c>
    </row>
    <row r="41" spans="1:10" x14ac:dyDescent="0.3">
      <c r="A41" t="s">
        <v>5962</v>
      </c>
      <c r="B41">
        <v>1</v>
      </c>
      <c r="C41">
        <v>1</v>
      </c>
      <c r="G41">
        <f t="shared" si="6"/>
        <v>2</v>
      </c>
      <c r="I41" s="172">
        <v>1</v>
      </c>
      <c r="J41" s="172">
        <v>3</v>
      </c>
    </row>
    <row r="42" spans="1:10" x14ac:dyDescent="0.3">
      <c r="A42" t="s">
        <v>5968</v>
      </c>
      <c r="B42">
        <v>5</v>
      </c>
      <c r="C42">
        <v>3</v>
      </c>
      <c r="G42">
        <f t="shared" si="6"/>
        <v>8</v>
      </c>
      <c r="I42" s="172">
        <v>4</v>
      </c>
      <c r="J42" s="172">
        <v>12</v>
      </c>
    </row>
    <row r="43" spans="1:10" x14ac:dyDescent="0.3">
      <c r="A43" t="s">
        <v>5969</v>
      </c>
      <c r="C43">
        <v>1</v>
      </c>
      <c r="G43">
        <f t="shared" si="6"/>
        <v>1</v>
      </c>
      <c r="I43" s="172">
        <v>2</v>
      </c>
      <c r="J43" s="172">
        <v>3</v>
      </c>
    </row>
    <row r="44" spans="1:10" x14ac:dyDescent="0.3">
      <c r="A44" t="s">
        <v>5970</v>
      </c>
      <c r="B44">
        <v>5</v>
      </c>
      <c r="G44">
        <f t="shared" si="6"/>
        <v>5</v>
      </c>
      <c r="I44" s="172">
        <v>3</v>
      </c>
      <c r="J44" s="172">
        <v>8</v>
      </c>
    </row>
    <row r="45" spans="1:10" x14ac:dyDescent="0.3">
      <c r="A45" s="94" t="s">
        <v>106</v>
      </c>
      <c r="B45" s="94">
        <v>23</v>
      </c>
      <c r="C45" s="94">
        <v>13</v>
      </c>
      <c r="D45" s="94"/>
      <c r="E45" s="94"/>
      <c r="F45" s="94"/>
      <c r="G45" s="94">
        <f t="shared" si="6"/>
        <v>36</v>
      </c>
      <c r="I45" s="172">
        <v>19</v>
      </c>
      <c r="J45" s="172">
        <v>55</v>
      </c>
    </row>
    <row r="46" spans="1:10" x14ac:dyDescent="0.3">
      <c r="A46" s="94"/>
      <c r="B46" s="129">
        <f>B45/$G$45</f>
        <v>0.63888888888888884</v>
      </c>
      <c r="C46" s="129">
        <f t="shared" ref="C46:F46" si="7">C45/$G$45</f>
        <v>0.3611111111111111</v>
      </c>
      <c r="D46" s="129">
        <f t="shared" si="7"/>
        <v>0</v>
      </c>
      <c r="E46" s="129">
        <f t="shared" si="7"/>
        <v>0</v>
      </c>
      <c r="F46" s="129">
        <f t="shared" si="7"/>
        <v>0</v>
      </c>
      <c r="G46" s="94"/>
      <c r="I46" s="160"/>
      <c r="J46" s="160"/>
    </row>
    <row r="47" spans="1:10" x14ac:dyDescent="0.3">
      <c r="B47" s="127"/>
      <c r="C47" s="127"/>
      <c r="D47" s="127"/>
      <c r="E47" s="127"/>
      <c r="F47" s="127"/>
      <c r="I47" s="160"/>
      <c r="J47" s="160"/>
    </row>
    <row r="48" spans="1:10" s="160" customFormat="1" x14ac:dyDescent="0.3">
      <c r="A48" s="172" t="s">
        <v>5964</v>
      </c>
      <c r="B48" s="172">
        <v>490</v>
      </c>
      <c r="C48" s="172">
        <v>486</v>
      </c>
      <c r="D48" s="172">
        <v>77</v>
      </c>
      <c r="E48" s="172">
        <v>7</v>
      </c>
      <c r="F48" s="172">
        <v>45</v>
      </c>
      <c r="G48" s="172">
        <f>J48-I48</f>
        <v>1105</v>
      </c>
      <c r="H48" s="172"/>
      <c r="I48" s="172">
        <v>72</v>
      </c>
      <c r="J48" s="172">
        <v>1177</v>
      </c>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5B8BC-B577-4A9B-9DFA-3B7B0289C972}">
  <dimension ref="A3:J48"/>
  <sheetViews>
    <sheetView topLeftCell="A21" workbookViewId="0">
      <selection activeCell="A22" sqref="A22"/>
    </sheetView>
  </sheetViews>
  <sheetFormatPr defaultRowHeight="14.4" x14ac:dyDescent="0.3"/>
  <cols>
    <col min="1" max="1" width="60.6640625" customWidth="1"/>
    <col min="2" max="10" width="10.6640625" customWidth="1"/>
  </cols>
  <sheetData>
    <row r="3" spans="1:8" x14ac:dyDescent="0.3">
      <c r="A3" s="124" t="s">
        <v>6064</v>
      </c>
      <c r="B3" s="124" t="s">
        <v>5963</v>
      </c>
    </row>
    <row r="4" spans="1:8" x14ac:dyDescent="0.3">
      <c r="A4" s="124" t="s">
        <v>5966</v>
      </c>
      <c r="B4" t="s">
        <v>5996</v>
      </c>
      <c r="C4" t="s">
        <v>5997</v>
      </c>
      <c r="D4" t="s">
        <v>5998</v>
      </c>
      <c r="E4" t="s">
        <v>5999</v>
      </c>
      <c r="F4" t="s">
        <v>6000</v>
      </c>
      <c r="G4" t="s">
        <v>5995</v>
      </c>
      <c r="H4" t="s">
        <v>5964</v>
      </c>
    </row>
    <row r="5" spans="1:8" x14ac:dyDescent="0.3">
      <c r="A5" s="125" t="s">
        <v>126</v>
      </c>
      <c r="B5">
        <v>688</v>
      </c>
      <c r="C5">
        <v>345</v>
      </c>
      <c r="D5">
        <v>22</v>
      </c>
      <c r="E5">
        <v>4</v>
      </c>
      <c r="F5">
        <v>10</v>
      </c>
      <c r="G5">
        <v>53</v>
      </c>
      <c r="H5">
        <v>1122</v>
      </c>
    </row>
    <row r="6" spans="1:8" x14ac:dyDescent="0.3">
      <c r="A6" s="126" t="s">
        <v>5954</v>
      </c>
      <c r="B6">
        <v>209</v>
      </c>
      <c r="C6">
        <v>87</v>
      </c>
      <c r="D6">
        <v>7</v>
      </c>
      <c r="E6">
        <v>1</v>
      </c>
      <c r="F6">
        <v>2</v>
      </c>
      <c r="G6">
        <v>16</v>
      </c>
      <c r="H6">
        <v>322</v>
      </c>
    </row>
    <row r="7" spans="1:8" x14ac:dyDescent="0.3">
      <c r="A7" s="126" t="s">
        <v>5955</v>
      </c>
      <c r="B7">
        <v>260</v>
      </c>
      <c r="C7">
        <v>102</v>
      </c>
      <c r="D7">
        <v>5</v>
      </c>
      <c r="F7">
        <v>3</v>
      </c>
      <c r="G7">
        <v>16</v>
      </c>
      <c r="H7">
        <v>386</v>
      </c>
    </row>
    <row r="8" spans="1:8" x14ac:dyDescent="0.3">
      <c r="A8" s="126" t="s">
        <v>5956</v>
      </c>
      <c r="B8">
        <v>167</v>
      </c>
      <c r="C8">
        <v>126</v>
      </c>
      <c r="D8">
        <v>9</v>
      </c>
      <c r="E8">
        <v>2</v>
      </c>
      <c r="F8">
        <v>5</v>
      </c>
      <c r="G8">
        <v>13</v>
      </c>
      <c r="H8">
        <v>322</v>
      </c>
    </row>
    <row r="9" spans="1:8" x14ac:dyDescent="0.3">
      <c r="A9" s="126" t="s">
        <v>5957</v>
      </c>
      <c r="B9">
        <v>21</v>
      </c>
      <c r="C9">
        <v>17</v>
      </c>
      <c r="H9">
        <v>38</v>
      </c>
    </row>
    <row r="10" spans="1:8" x14ac:dyDescent="0.3">
      <c r="A10" s="126" t="s">
        <v>5958</v>
      </c>
      <c r="B10">
        <v>31</v>
      </c>
      <c r="C10">
        <v>13</v>
      </c>
      <c r="D10">
        <v>1</v>
      </c>
      <c r="E10">
        <v>1</v>
      </c>
      <c r="G10">
        <v>8</v>
      </c>
      <c r="H10">
        <v>54</v>
      </c>
    </row>
    <row r="11" spans="1:8" x14ac:dyDescent="0.3">
      <c r="A11" s="125" t="s">
        <v>106</v>
      </c>
      <c r="B11">
        <v>29</v>
      </c>
      <c r="C11">
        <v>7</v>
      </c>
      <c r="G11">
        <v>19</v>
      </c>
      <c r="H11">
        <v>55</v>
      </c>
    </row>
    <row r="12" spans="1:8" x14ac:dyDescent="0.3">
      <c r="A12" s="126" t="s">
        <v>5959</v>
      </c>
      <c r="B12">
        <v>9</v>
      </c>
      <c r="C12">
        <v>4</v>
      </c>
      <c r="G12">
        <v>2</v>
      </c>
      <c r="H12">
        <v>15</v>
      </c>
    </row>
    <row r="13" spans="1:8" x14ac:dyDescent="0.3">
      <c r="A13" s="126" t="s">
        <v>5960</v>
      </c>
      <c r="B13">
        <v>1</v>
      </c>
      <c r="G13">
        <v>4</v>
      </c>
      <c r="H13">
        <v>5</v>
      </c>
    </row>
    <row r="14" spans="1:8" x14ac:dyDescent="0.3">
      <c r="A14" s="126" t="s">
        <v>5961</v>
      </c>
      <c r="B14">
        <v>6</v>
      </c>
      <c r="G14">
        <v>3</v>
      </c>
      <c r="H14">
        <v>9</v>
      </c>
    </row>
    <row r="15" spans="1:8" x14ac:dyDescent="0.3">
      <c r="A15" s="126" t="s">
        <v>5962</v>
      </c>
      <c r="B15">
        <v>2</v>
      </c>
      <c r="G15">
        <v>1</v>
      </c>
      <c r="H15">
        <v>3</v>
      </c>
    </row>
    <row r="16" spans="1:8" x14ac:dyDescent="0.3">
      <c r="A16" s="126" t="s">
        <v>5968</v>
      </c>
      <c r="B16">
        <v>5</v>
      </c>
      <c r="C16">
        <v>3</v>
      </c>
      <c r="G16">
        <v>4</v>
      </c>
      <c r="H16">
        <v>12</v>
      </c>
    </row>
    <row r="17" spans="1:10" x14ac:dyDescent="0.3">
      <c r="A17" s="126" t="s">
        <v>5969</v>
      </c>
      <c r="B17">
        <v>1</v>
      </c>
      <c r="G17">
        <v>2</v>
      </c>
      <c r="H17">
        <v>3</v>
      </c>
    </row>
    <row r="18" spans="1:10" x14ac:dyDescent="0.3">
      <c r="A18" s="126" t="s">
        <v>5970</v>
      </c>
      <c r="B18">
        <v>5</v>
      </c>
      <c r="G18">
        <v>3</v>
      </c>
      <c r="H18">
        <v>8</v>
      </c>
    </row>
    <row r="19" spans="1:10" x14ac:dyDescent="0.3">
      <c r="A19" s="125" t="s">
        <v>5964</v>
      </c>
      <c r="B19">
        <v>717</v>
      </c>
      <c r="C19">
        <v>352</v>
      </c>
      <c r="D19">
        <v>22</v>
      </c>
      <c r="E19">
        <v>4</v>
      </c>
      <c r="F19">
        <v>10</v>
      </c>
      <c r="G19">
        <v>72</v>
      </c>
      <c r="H19">
        <v>1177</v>
      </c>
    </row>
    <row r="22" spans="1:10" x14ac:dyDescent="0.3">
      <c r="A22" s="111" t="s">
        <v>6064</v>
      </c>
    </row>
    <row r="23" spans="1:10" ht="32.25" customHeight="1" x14ac:dyDescent="0.3">
      <c r="B23" s="148" t="s">
        <v>5996</v>
      </c>
      <c r="C23" s="148" t="s">
        <v>5997</v>
      </c>
      <c r="D23" s="148" t="s">
        <v>5998</v>
      </c>
      <c r="E23" s="148" t="s">
        <v>5999</v>
      </c>
      <c r="F23" s="148" t="s">
        <v>6000</v>
      </c>
      <c r="G23" s="173" t="s">
        <v>6202</v>
      </c>
      <c r="I23" s="172" t="s">
        <v>5995</v>
      </c>
      <c r="J23" s="172" t="s">
        <v>5964</v>
      </c>
    </row>
    <row r="24" spans="1:10" x14ac:dyDescent="0.3">
      <c r="I24" s="172"/>
      <c r="J24" s="172"/>
    </row>
    <row r="25" spans="1:10" x14ac:dyDescent="0.3">
      <c r="A25" s="161" t="s">
        <v>5954</v>
      </c>
      <c r="B25" s="161">
        <v>209</v>
      </c>
      <c r="C25" s="161">
        <v>87</v>
      </c>
      <c r="D25" s="161">
        <v>7</v>
      </c>
      <c r="E25" s="161">
        <v>1</v>
      </c>
      <c r="F25" s="161">
        <v>2</v>
      </c>
      <c r="G25" s="161">
        <f>J25-I25</f>
        <v>306</v>
      </c>
      <c r="I25" s="172">
        <v>16</v>
      </c>
      <c r="J25" s="172">
        <v>322</v>
      </c>
    </row>
    <row r="26" spans="1:10" x14ac:dyDescent="0.3">
      <c r="A26" s="161"/>
      <c r="B26" s="162">
        <f>B25/$G$25</f>
        <v>0.68300653594771243</v>
      </c>
      <c r="C26" s="162">
        <f t="shared" ref="C26:F26" si="0">C25/$G$25</f>
        <v>0.28431372549019607</v>
      </c>
      <c r="D26" s="162">
        <f t="shared" si="0"/>
        <v>2.2875816993464051E-2</v>
      </c>
      <c r="E26" s="162">
        <f t="shared" si="0"/>
        <v>3.2679738562091504E-3</v>
      </c>
      <c r="F26" s="162">
        <f t="shared" si="0"/>
        <v>6.5359477124183009E-3</v>
      </c>
      <c r="G26" s="161"/>
      <c r="I26" s="172"/>
      <c r="J26" s="172"/>
    </row>
    <row r="27" spans="1:10" x14ac:dyDescent="0.3">
      <c r="A27" t="s">
        <v>5955</v>
      </c>
      <c r="B27">
        <v>260</v>
      </c>
      <c r="C27">
        <v>102</v>
      </c>
      <c r="D27">
        <v>5</v>
      </c>
      <c r="F27">
        <v>3</v>
      </c>
      <c r="G27">
        <f>J27-I27</f>
        <v>370</v>
      </c>
      <c r="I27" s="172">
        <v>16</v>
      </c>
      <c r="J27" s="172">
        <v>386</v>
      </c>
    </row>
    <row r="28" spans="1:10" x14ac:dyDescent="0.3">
      <c r="B28" s="127">
        <f>B27/$G$27</f>
        <v>0.70270270270270274</v>
      </c>
      <c r="C28" s="127">
        <f t="shared" ref="C28:F28" si="1">C27/$G$27</f>
        <v>0.27567567567567569</v>
      </c>
      <c r="D28" s="127">
        <f t="shared" si="1"/>
        <v>1.3513513513513514E-2</v>
      </c>
      <c r="E28" s="127">
        <f t="shared" si="1"/>
        <v>0</v>
      </c>
      <c r="F28" s="127">
        <f t="shared" si="1"/>
        <v>8.1081081081081086E-3</v>
      </c>
      <c r="I28" s="172"/>
      <c r="J28" s="172"/>
    </row>
    <row r="29" spans="1:10" x14ac:dyDescent="0.3">
      <c r="A29" s="161" t="s">
        <v>5956</v>
      </c>
      <c r="B29" s="161">
        <v>167</v>
      </c>
      <c r="C29" s="161">
        <v>126</v>
      </c>
      <c r="D29" s="161">
        <v>9</v>
      </c>
      <c r="E29" s="161">
        <v>2</v>
      </c>
      <c r="F29" s="161">
        <v>5</v>
      </c>
      <c r="G29" s="161">
        <f>J29-I29</f>
        <v>309</v>
      </c>
      <c r="I29" s="172">
        <v>13</v>
      </c>
      <c r="J29" s="172">
        <v>322</v>
      </c>
    </row>
    <row r="30" spans="1:10" x14ac:dyDescent="0.3">
      <c r="A30" s="161"/>
      <c r="B30" s="162">
        <f>B29/$G$29</f>
        <v>0.54045307443365698</v>
      </c>
      <c r="C30" s="162">
        <f t="shared" ref="C30:F30" si="2">C29/$G$29</f>
        <v>0.40776699029126212</v>
      </c>
      <c r="D30" s="162">
        <f t="shared" si="2"/>
        <v>2.9126213592233011E-2</v>
      </c>
      <c r="E30" s="162">
        <f t="shared" si="2"/>
        <v>6.4724919093851136E-3</v>
      </c>
      <c r="F30" s="162">
        <f t="shared" si="2"/>
        <v>1.6181229773462782E-2</v>
      </c>
      <c r="G30" s="161"/>
      <c r="I30" s="172"/>
      <c r="J30" s="172"/>
    </row>
    <row r="31" spans="1:10" x14ac:dyDescent="0.3">
      <c r="A31" t="s">
        <v>5957</v>
      </c>
      <c r="B31">
        <v>21</v>
      </c>
      <c r="C31">
        <v>17</v>
      </c>
      <c r="G31">
        <f>J31-I31</f>
        <v>38</v>
      </c>
      <c r="I31" s="172"/>
      <c r="J31" s="172">
        <v>38</v>
      </c>
    </row>
    <row r="32" spans="1:10" x14ac:dyDescent="0.3">
      <c r="B32" s="127">
        <f>B31/$G$31</f>
        <v>0.55263157894736847</v>
      </c>
      <c r="C32" s="127">
        <f t="shared" ref="C32:F32" si="3">C31/$G$31</f>
        <v>0.44736842105263158</v>
      </c>
      <c r="D32" s="127">
        <f t="shared" si="3"/>
        <v>0</v>
      </c>
      <c r="E32" s="127">
        <f t="shared" si="3"/>
        <v>0</v>
      </c>
      <c r="F32" s="127">
        <f t="shared" si="3"/>
        <v>0</v>
      </c>
      <c r="I32" s="172"/>
      <c r="J32" s="172"/>
    </row>
    <row r="33" spans="1:10" x14ac:dyDescent="0.3">
      <c r="A33" s="161" t="s">
        <v>5958</v>
      </c>
      <c r="B33" s="161">
        <v>31</v>
      </c>
      <c r="C33" s="161">
        <v>13</v>
      </c>
      <c r="D33" s="161">
        <v>1</v>
      </c>
      <c r="E33" s="161">
        <v>1</v>
      </c>
      <c r="F33" s="161"/>
      <c r="G33" s="161">
        <f>J33-I33</f>
        <v>46</v>
      </c>
      <c r="I33" s="172">
        <v>8</v>
      </c>
      <c r="J33" s="172">
        <v>54</v>
      </c>
    </row>
    <row r="34" spans="1:10" x14ac:dyDescent="0.3">
      <c r="A34" s="161"/>
      <c r="B34" s="162">
        <f>B33/$G$33</f>
        <v>0.67391304347826086</v>
      </c>
      <c r="C34" s="162">
        <f t="shared" ref="C34:F34" si="4">C33/$G$33</f>
        <v>0.28260869565217389</v>
      </c>
      <c r="D34" s="162">
        <f t="shared" si="4"/>
        <v>2.1739130434782608E-2</v>
      </c>
      <c r="E34" s="162">
        <f t="shared" si="4"/>
        <v>2.1739130434782608E-2</v>
      </c>
      <c r="F34" s="162">
        <f t="shared" si="4"/>
        <v>0</v>
      </c>
      <c r="G34" s="161"/>
      <c r="I34" s="172"/>
      <c r="J34" s="172"/>
    </row>
    <row r="35" spans="1:10" x14ac:dyDescent="0.3">
      <c r="A35" s="94" t="s">
        <v>126</v>
      </c>
      <c r="B35" s="94">
        <v>688</v>
      </c>
      <c r="C35" s="94">
        <v>345</v>
      </c>
      <c r="D35" s="94">
        <v>22</v>
      </c>
      <c r="E35" s="94">
        <v>4</v>
      </c>
      <c r="F35" s="94">
        <v>10</v>
      </c>
      <c r="G35" s="94">
        <f>J35-I35</f>
        <v>1069</v>
      </c>
      <c r="I35" s="172">
        <v>53</v>
      </c>
      <c r="J35" s="172">
        <v>1122</v>
      </c>
    </row>
    <row r="36" spans="1:10" x14ac:dyDescent="0.3">
      <c r="A36" s="94"/>
      <c r="B36" s="129">
        <f>B35/$G$35</f>
        <v>0.64359214218896166</v>
      </c>
      <c r="C36" s="129">
        <f t="shared" ref="C36:F36" si="5">C35/$G$35</f>
        <v>0.32273152478952294</v>
      </c>
      <c r="D36" s="129">
        <f t="shared" si="5"/>
        <v>2.05799812909261E-2</v>
      </c>
      <c r="E36" s="129">
        <f t="shared" si="5"/>
        <v>3.7418147801683817E-3</v>
      </c>
      <c r="F36" s="129">
        <f t="shared" si="5"/>
        <v>9.3545369504209538E-3</v>
      </c>
      <c r="G36" s="94"/>
      <c r="I36" s="160"/>
      <c r="J36" s="160"/>
    </row>
    <row r="38" spans="1:10" x14ac:dyDescent="0.3">
      <c r="A38" t="s">
        <v>5959</v>
      </c>
      <c r="B38">
        <v>9</v>
      </c>
      <c r="C38">
        <v>4</v>
      </c>
      <c r="G38">
        <f t="shared" ref="G38:G45" si="6">J38-I38</f>
        <v>13</v>
      </c>
      <c r="I38" s="172">
        <v>2</v>
      </c>
      <c r="J38" s="172">
        <v>15</v>
      </c>
    </row>
    <row r="39" spans="1:10" x14ac:dyDescent="0.3">
      <c r="A39" t="s">
        <v>5960</v>
      </c>
      <c r="B39">
        <v>1</v>
      </c>
      <c r="G39">
        <f t="shared" si="6"/>
        <v>1</v>
      </c>
      <c r="I39" s="172">
        <v>4</v>
      </c>
      <c r="J39" s="172">
        <v>5</v>
      </c>
    </row>
    <row r="40" spans="1:10" x14ac:dyDescent="0.3">
      <c r="A40" t="s">
        <v>5961</v>
      </c>
      <c r="B40">
        <v>6</v>
      </c>
      <c r="G40">
        <f t="shared" si="6"/>
        <v>6</v>
      </c>
      <c r="I40" s="172">
        <v>3</v>
      </c>
      <c r="J40" s="172">
        <v>9</v>
      </c>
    </row>
    <row r="41" spans="1:10" x14ac:dyDescent="0.3">
      <c r="A41" t="s">
        <v>5962</v>
      </c>
      <c r="B41">
        <v>2</v>
      </c>
      <c r="G41">
        <f t="shared" si="6"/>
        <v>2</v>
      </c>
      <c r="I41" s="172">
        <v>1</v>
      </c>
      <c r="J41" s="172">
        <v>3</v>
      </c>
    </row>
    <row r="42" spans="1:10" x14ac:dyDescent="0.3">
      <c r="A42" t="s">
        <v>5968</v>
      </c>
      <c r="B42">
        <v>5</v>
      </c>
      <c r="C42">
        <v>3</v>
      </c>
      <c r="G42">
        <f t="shared" si="6"/>
        <v>8</v>
      </c>
      <c r="I42" s="172">
        <v>4</v>
      </c>
      <c r="J42" s="172">
        <v>12</v>
      </c>
    </row>
    <row r="43" spans="1:10" x14ac:dyDescent="0.3">
      <c r="A43" t="s">
        <v>5969</v>
      </c>
      <c r="B43">
        <v>1</v>
      </c>
      <c r="G43">
        <f t="shared" si="6"/>
        <v>1</v>
      </c>
      <c r="I43" s="172">
        <v>2</v>
      </c>
      <c r="J43" s="172">
        <v>3</v>
      </c>
    </row>
    <row r="44" spans="1:10" x14ac:dyDescent="0.3">
      <c r="A44" t="s">
        <v>5970</v>
      </c>
      <c r="B44">
        <v>5</v>
      </c>
      <c r="G44">
        <f t="shared" si="6"/>
        <v>5</v>
      </c>
      <c r="I44" s="172">
        <v>3</v>
      </c>
      <c r="J44" s="172">
        <v>8</v>
      </c>
    </row>
    <row r="45" spans="1:10" x14ac:dyDescent="0.3">
      <c r="A45" s="94" t="s">
        <v>106</v>
      </c>
      <c r="B45" s="94">
        <v>29</v>
      </c>
      <c r="C45" s="94">
        <v>7</v>
      </c>
      <c r="D45" s="94"/>
      <c r="E45" s="94"/>
      <c r="F45" s="94"/>
      <c r="G45" s="94">
        <f t="shared" si="6"/>
        <v>36</v>
      </c>
      <c r="I45" s="172">
        <v>19</v>
      </c>
      <c r="J45" s="172">
        <v>55</v>
      </c>
    </row>
    <row r="46" spans="1:10" x14ac:dyDescent="0.3">
      <c r="A46" s="94"/>
      <c r="B46" s="129">
        <f>B45/$G$45</f>
        <v>0.80555555555555558</v>
      </c>
      <c r="C46" s="129">
        <f t="shared" ref="C46:F46" si="7">C45/$G$45</f>
        <v>0.19444444444444445</v>
      </c>
      <c r="D46" s="129">
        <f t="shared" si="7"/>
        <v>0</v>
      </c>
      <c r="E46" s="129">
        <f t="shared" si="7"/>
        <v>0</v>
      </c>
      <c r="F46" s="129">
        <f t="shared" si="7"/>
        <v>0</v>
      </c>
      <c r="G46" s="94"/>
      <c r="I46" s="160"/>
      <c r="J46" s="160"/>
    </row>
    <row r="47" spans="1:10" x14ac:dyDescent="0.3">
      <c r="B47" s="127"/>
      <c r="C47" s="127"/>
      <c r="D47" s="127"/>
      <c r="E47" s="127"/>
      <c r="F47" s="127"/>
      <c r="I47" s="160"/>
      <c r="J47" s="160"/>
    </row>
    <row r="48" spans="1:10" s="160" customFormat="1" x14ac:dyDescent="0.3">
      <c r="A48" s="172" t="s">
        <v>5964</v>
      </c>
      <c r="B48" s="172">
        <v>717</v>
      </c>
      <c r="C48" s="172">
        <v>352</v>
      </c>
      <c r="D48" s="172">
        <v>22</v>
      </c>
      <c r="E48" s="172">
        <v>4</v>
      </c>
      <c r="F48" s="172">
        <v>10</v>
      </c>
      <c r="G48" s="172">
        <f>J48-I48</f>
        <v>1105</v>
      </c>
      <c r="H48" s="172"/>
      <c r="I48" s="172">
        <v>72</v>
      </c>
      <c r="J48" s="172">
        <v>1177</v>
      </c>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61E98-9664-4B06-964A-BBCF44D7B9F4}">
  <dimension ref="A3:J48"/>
  <sheetViews>
    <sheetView topLeftCell="A21" workbookViewId="0">
      <selection activeCell="A22" sqref="A22"/>
    </sheetView>
  </sheetViews>
  <sheetFormatPr defaultRowHeight="14.4" x14ac:dyDescent="0.3"/>
  <cols>
    <col min="1" max="1" width="60.6640625" customWidth="1"/>
    <col min="2" max="10" width="10.6640625" customWidth="1"/>
  </cols>
  <sheetData>
    <row r="3" spans="1:8" x14ac:dyDescent="0.3">
      <c r="A3" s="124" t="s">
        <v>6065</v>
      </c>
      <c r="B3" s="124" t="s">
        <v>5963</v>
      </c>
    </row>
    <row r="4" spans="1:8" x14ac:dyDescent="0.3">
      <c r="A4" s="124" t="s">
        <v>5966</v>
      </c>
      <c r="B4" t="s">
        <v>5996</v>
      </c>
      <c r="C4" t="s">
        <v>5997</v>
      </c>
      <c r="D4" t="s">
        <v>5998</v>
      </c>
      <c r="E4" t="s">
        <v>5999</v>
      </c>
      <c r="F4" t="s">
        <v>6000</v>
      </c>
      <c r="G4" t="s">
        <v>5995</v>
      </c>
      <c r="H4" t="s">
        <v>5964</v>
      </c>
    </row>
    <row r="5" spans="1:8" x14ac:dyDescent="0.3">
      <c r="A5" s="125" t="s">
        <v>126</v>
      </c>
      <c r="B5">
        <v>541</v>
      </c>
      <c r="C5">
        <v>453</v>
      </c>
      <c r="D5">
        <v>54</v>
      </c>
      <c r="E5">
        <v>4</v>
      </c>
      <c r="F5">
        <v>19</v>
      </c>
      <c r="G5">
        <v>51</v>
      </c>
      <c r="H5">
        <v>1122</v>
      </c>
    </row>
    <row r="6" spans="1:8" x14ac:dyDescent="0.3">
      <c r="A6" s="126" t="s">
        <v>5954</v>
      </c>
      <c r="B6">
        <v>190</v>
      </c>
      <c r="C6">
        <v>102</v>
      </c>
      <c r="D6">
        <v>10</v>
      </c>
      <c r="F6">
        <v>5</v>
      </c>
      <c r="G6">
        <v>15</v>
      </c>
      <c r="H6">
        <v>322</v>
      </c>
    </row>
    <row r="7" spans="1:8" x14ac:dyDescent="0.3">
      <c r="A7" s="126" t="s">
        <v>5955</v>
      </c>
      <c r="B7">
        <v>164</v>
      </c>
      <c r="C7">
        <v>173</v>
      </c>
      <c r="D7">
        <v>22</v>
      </c>
      <c r="E7">
        <v>1</v>
      </c>
      <c r="F7">
        <v>9</v>
      </c>
      <c r="G7">
        <v>17</v>
      </c>
      <c r="H7">
        <v>386</v>
      </c>
    </row>
    <row r="8" spans="1:8" x14ac:dyDescent="0.3">
      <c r="A8" s="126" t="s">
        <v>5956</v>
      </c>
      <c r="B8">
        <v>132</v>
      </c>
      <c r="C8">
        <v>155</v>
      </c>
      <c r="D8">
        <v>18</v>
      </c>
      <c r="E8">
        <v>2</v>
      </c>
      <c r="F8">
        <v>3</v>
      </c>
      <c r="G8">
        <v>12</v>
      </c>
      <c r="H8">
        <v>322</v>
      </c>
    </row>
    <row r="9" spans="1:8" x14ac:dyDescent="0.3">
      <c r="A9" s="126" t="s">
        <v>5957</v>
      </c>
      <c r="B9">
        <v>25</v>
      </c>
      <c r="C9">
        <v>9</v>
      </c>
      <c r="D9">
        <v>2</v>
      </c>
      <c r="F9">
        <v>2</v>
      </c>
      <c r="H9">
        <v>38</v>
      </c>
    </row>
    <row r="10" spans="1:8" x14ac:dyDescent="0.3">
      <c r="A10" s="126" t="s">
        <v>5958</v>
      </c>
      <c r="B10">
        <v>30</v>
      </c>
      <c r="C10">
        <v>14</v>
      </c>
      <c r="D10">
        <v>2</v>
      </c>
      <c r="E10">
        <v>1</v>
      </c>
      <c r="G10">
        <v>7</v>
      </c>
      <c r="H10">
        <v>54</v>
      </c>
    </row>
    <row r="11" spans="1:8" x14ac:dyDescent="0.3">
      <c r="A11" s="125" t="s">
        <v>106</v>
      </c>
      <c r="B11">
        <v>26</v>
      </c>
      <c r="C11">
        <v>10</v>
      </c>
      <c r="G11">
        <v>19</v>
      </c>
      <c r="H11">
        <v>55</v>
      </c>
    </row>
    <row r="12" spans="1:8" x14ac:dyDescent="0.3">
      <c r="A12" s="126" t="s">
        <v>5959</v>
      </c>
      <c r="B12">
        <v>9</v>
      </c>
      <c r="C12">
        <v>4</v>
      </c>
      <c r="G12">
        <v>2</v>
      </c>
      <c r="H12">
        <v>15</v>
      </c>
    </row>
    <row r="13" spans="1:8" x14ac:dyDescent="0.3">
      <c r="A13" s="126" t="s">
        <v>5960</v>
      </c>
      <c r="B13">
        <v>1</v>
      </c>
      <c r="G13">
        <v>4</v>
      </c>
      <c r="H13">
        <v>5</v>
      </c>
    </row>
    <row r="14" spans="1:8" x14ac:dyDescent="0.3">
      <c r="A14" s="126" t="s">
        <v>5961</v>
      </c>
      <c r="B14">
        <v>5</v>
      </c>
      <c r="C14">
        <v>1</v>
      </c>
      <c r="G14">
        <v>3</v>
      </c>
      <c r="H14">
        <v>9</v>
      </c>
    </row>
    <row r="15" spans="1:8" x14ac:dyDescent="0.3">
      <c r="A15" s="126" t="s">
        <v>5962</v>
      </c>
      <c r="B15">
        <v>2</v>
      </c>
      <c r="G15">
        <v>1</v>
      </c>
      <c r="H15">
        <v>3</v>
      </c>
    </row>
    <row r="16" spans="1:8" x14ac:dyDescent="0.3">
      <c r="A16" s="126" t="s">
        <v>5968</v>
      </c>
      <c r="B16">
        <v>4</v>
      </c>
      <c r="C16">
        <v>4</v>
      </c>
      <c r="G16">
        <v>4</v>
      </c>
      <c r="H16">
        <v>12</v>
      </c>
    </row>
    <row r="17" spans="1:10" x14ac:dyDescent="0.3">
      <c r="A17" s="126" t="s">
        <v>5969</v>
      </c>
      <c r="C17">
        <v>1</v>
      </c>
      <c r="G17">
        <v>2</v>
      </c>
      <c r="H17">
        <v>3</v>
      </c>
    </row>
    <row r="18" spans="1:10" x14ac:dyDescent="0.3">
      <c r="A18" s="126" t="s">
        <v>5970</v>
      </c>
      <c r="B18">
        <v>5</v>
      </c>
      <c r="G18">
        <v>3</v>
      </c>
      <c r="H18">
        <v>8</v>
      </c>
    </row>
    <row r="19" spans="1:10" x14ac:dyDescent="0.3">
      <c r="A19" s="125" t="s">
        <v>5964</v>
      </c>
      <c r="B19">
        <v>567</v>
      </c>
      <c r="C19">
        <v>463</v>
      </c>
      <c r="D19">
        <v>54</v>
      </c>
      <c r="E19">
        <v>4</v>
      </c>
      <c r="F19">
        <v>19</v>
      </c>
      <c r="G19">
        <v>70</v>
      </c>
      <c r="H19">
        <v>1177</v>
      </c>
    </row>
    <row r="22" spans="1:10" x14ac:dyDescent="0.3">
      <c r="A22" s="111" t="s">
        <v>6065</v>
      </c>
    </row>
    <row r="23" spans="1:10" ht="31.5" customHeight="1" x14ac:dyDescent="0.3">
      <c r="B23" s="148" t="s">
        <v>5996</v>
      </c>
      <c r="C23" s="148" t="s">
        <v>5997</v>
      </c>
      <c r="D23" s="148" t="s">
        <v>5998</v>
      </c>
      <c r="E23" s="148" t="s">
        <v>5999</v>
      </c>
      <c r="F23" s="148" t="s">
        <v>6000</v>
      </c>
      <c r="G23" s="173" t="s">
        <v>6202</v>
      </c>
      <c r="I23" s="172" t="s">
        <v>5995</v>
      </c>
      <c r="J23" s="172" t="s">
        <v>5964</v>
      </c>
    </row>
    <row r="24" spans="1:10" x14ac:dyDescent="0.3">
      <c r="I24" s="172"/>
      <c r="J24" s="172"/>
    </row>
    <row r="25" spans="1:10" x14ac:dyDescent="0.3">
      <c r="A25" s="161" t="s">
        <v>5954</v>
      </c>
      <c r="B25" s="161">
        <v>190</v>
      </c>
      <c r="C25" s="161">
        <v>102</v>
      </c>
      <c r="D25" s="161">
        <v>10</v>
      </c>
      <c r="E25" s="161"/>
      <c r="F25" s="161">
        <v>5</v>
      </c>
      <c r="G25" s="161">
        <f>J25-I25</f>
        <v>307</v>
      </c>
      <c r="I25" s="172">
        <v>15</v>
      </c>
      <c r="J25" s="172">
        <v>322</v>
      </c>
    </row>
    <row r="26" spans="1:10" x14ac:dyDescent="0.3">
      <c r="A26" s="161"/>
      <c r="B26" s="162">
        <f>B25/$G$25</f>
        <v>0.61889250814332253</v>
      </c>
      <c r="C26" s="162">
        <f t="shared" ref="C26:F26" si="0">C25/$G$25</f>
        <v>0.33224755700325731</v>
      </c>
      <c r="D26" s="162">
        <f t="shared" si="0"/>
        <v>3.2573289902280131E-2</v>
      </c>
      <c r="E26" s="162">
        <f t="shared" si="0"/>
        <v>0</v>
      </c>
      <c r="F26" s="162">
        <f t="shared" si="0"/>
        <v>1.6286644951140065E-2</v>
      </c>
      <c r="G26" s="161"/>
      <c r="I26" s="172"/>
      <c r="J26" s="172"/>
    </row>
    <row r="27" spans="1:10" x14ac:dyDescent="0.3">
      <c r="A27" t="s">
        <v>5955</v>
      </c>
      <c r="B27">
        <v>164</v>
      </c>
      <c r="C27">
        <v>173</v>
      </c>
      <c r="D27">
        <v>22</v>
      </c>
      <c r="E27">
        <v>1</v>
      </c>
      <c r="F27">
        <v>9</v>
      </c>
      <c r="G27">
        <f>J27-I27</f>
        <v>369</v>
      </c>
      <c r="I27" s="172">
        <v>17</v>
      </c>
      <c r="J27" s="172">
        <v>386</v>
      </c>
    </row>
    <row r="28" spans="1:10" x14ac:dyDescent="0.3">
      <c r="B28" s="127">
        <f>B27/$G$27</f>
        <v>0.44444444444444442</v>
      </c>
      <c r="C28" s="127">
        <f t="shared" ref="C28:F28" si="1">C27/$G$27</f>
        <v>0.46883468834688347</v>
      </c>
      <c r="D28" s="127">
        <f t="shared" si="1"/>
        <v>5.9620596205962058E-2</v>
      </c>
      <c r="E28" s="127">
        <f t="shared" si="1"/>
        <v>2.7100271002710027E-3</v>
      </c>
      <c r="F28" s="127">
        <f t="shared" si="1"/>
        <v>2.4390243902439025E-2</v>
      </c>
      <c r="I28" s="172"/>
      <c r="J28" s="172"/>
    </row>
    <row r="29" spans="1:10" x14ac:dyDescent="0.3">
      <c r="A29" s="161" t="s">
        <v>5956</v>
      </c>
      <c r="B29" s="161">
        <v>132</v>
      </c>
      <c r="C29" s="161">
        <v>155</v>
      </c>
      <c r="D29" s="161">
        <v>18</v>
      </c>
      <c r="E29" s="161">
        <v>2</v>
      </c>
      <c r="F29" s="161">
        <v>3</v>
      </c>
      <c r="G29" s="161">
        <f>J29-I29</f>
        <v>310</v>
      </c>
      <c r="I29" s="172">
        <v>12</v>
      </c>
      <c r="J29" s="172">
        <v>322</v>
      </c>
    </row>
    <row r="30" spans="1:10" x14ac:dyDescent="0.3">
      <c r="A30" s="161"/>
      <c r="B30" s="162">
        <f>B29/$G$29</f>
        <v>0.4258064516129032</v>
      </c>
      <c r="C30" s="162">
        <f t="shared" ref="C30:F30" si="2">C29/$G$29</f>
        <v>0.5</v>
      </c>
      <c r="D30" s="162">
        <f t="shared" si="2"/>
        <v>5.8064516129032261E-2</v>
      </c>
      <c r="E30" s="162">
        <f t="shared" si="2"/>
        <v>6.4516129032258064E-3</v>
      </c>
      <c r="F30" s="162">
        <f t="shared" si="2"/>
        <v>9.6774193548387101E-3</v>
      </c>
      <c r="G30" s="161"/>
      <c r="I30" s="172"/>
      <c r="J30" s="172"/>
    </row>
    <row r="31" spans="1:10" x14ac:dyDescent="0.3">
      <c r="A31" t="s">
        <v>5957</v>
      </c>
      <c r="B31">
        <v>25</v>
      </c>
      <c r="C31">
        <v>9</v>
      </c>
      <c r="D31">
        <v>2</v>
      </c>
      <c r="F31">
        <v>2</v>
      </c>
      <c r="G31">
        <f>J31-I31</f>
        <v>38</v>
      </c>
      <c r="I31" s="172"/>
      <c r="J31" s="172">
        <v>38</v>
      </c>
    </row>
    <row r="32" spans="1:10" x14ac:dyDescent="0.3">
      <c r="B32" s="127">
        <f>B31/$G$31</f>
        <v>0.65789473684210531</v>
      </c>
      <c r="C32" s="127">
        <f t="shared" ref="C32:F32" si="3">C31/$G$31</f>
        <v>0.23684210526315788</v>
      </c>
      <c r="D32" s="127">
        <f t="shared" si="3"/>
        <v>5.2631578947368418E-2</v>
      </c>
      <c r="E32" s="127">
        <f t="shared" si="3"/>
        <v>0</v>
      </c>
      <c r="F32" s="127">
        <f t="shared" si="3"/>
        <v>5.2631578947368418E-2</v>
      </c>
      <c r="I32" s="172"/>
      <c r="J32" s="172"/>
    </row>
    <row r="33" spans="1:10" x14ac:dyDescent="0.3">
      <c r="A33" s="161" t="s">
        <v>5958</v>
      </c>
      <c r="B33" s="161">
        <v>30</v>
      </c>
      <c r="C33" s="161">
        <v>14</v>
      </c>
      <c r="D33" s="161">
        <v>2</v>
      </c>
      <c r="E33" s="161">
        <v>1</v>
      </c>
      <c r="F33" s="161"/>
      <c r="G33" s="161">
        <f>J33-I33</f>
        <v>47</v>
      </c>
      <c r="I33" s="172">
        <v>7</v>
      </c>
      <c r="J33" s="172">
        <v>54</v>
      </c>
    </row>
    <row r="34" spans="1:10" x14ac:dyDescent="0.3">
      <c r="A34" s="161"/>
      <c r="B34" s="162">
        <f>B33/$G$33</f>
        <v>0.63829787234042556</v>
      </c>
      <c r="C34" s="162">
        <f t="shared" ref="C34:F34" si="4">C33/$G$33</f>
        <v>0.2978723404255319</v>
      </c>
      <c r="D34" s="162">
        <f t="shared" si="4"/>
        <v>4.2553191489361701E-2</v>
      </c>
      <c r="E34" s="162">
        <f t="shared" si="4"/>
        <v>2.1276595744680851E-2</v>
      </c>
      <c r="F34" s="162">
        <f t="shared" si="4"/>
        <v>0</v>
      </c>
      <c r="G34" s="161"/>
      <c r="I34" s="172"/>
      <c r="J34" s="172"/>
    </row>
    <row r="35" spans="1:10" x14ac:dyDescent="0.3">
      <c r="A35" s="94" t="s">
        <v>126</v>
      </c>
      <c r="B35" s="94">
        <v>541</v>
      </c>
      <c r="C35" s="94">
        <v>453</v>
      </c>
      <c r="D35" s="94">
        <v>54</v>
      </c>
      <c r="E35" s="94">
        <v>4</v>
      </c>
      <c r="F35" s="94">
        <v>19</v>
      </c>
      <c r="G35" s="94">
        <f>J35-I35</f>
        <v>1071</v>
      </c>
      <c r="I35" s="172">
        <v>51</v>
      </c>
      <c r="J35" s="172">
        <v>1122</v>
      </c>
    </row>
    <row r="36" spans="1:10" x14ac:dyDescent="0.3">
      <c r="A36" s="94"/>
      <c r="B36" s="129">
        <f>B35/$G$35</f>
        <v>0.50513538748832865</v>
      </c>
      <c r="C36" s="129">
        <f t="shared" ref="C36:F36" si="5">C35/$G$35</f>
        <v>0.42296918767507002</v>
      </c>
      <c r="D36" s="129">
        <f t="shared" si="5"/>
        <v>5.0420168067226892E-2</v>
      </c>
      <c r="E36" s="129">
        <f t="shared" si="5"/>
        <v>3.7348272642390291E-3</v>
      </c>
      <c r="F36" s="129">
        <f t="shared" si="5"/>
        <v>1.7740429505135387E-2</v>
      </c>
      <c r="G36" s="94"/>
      <c r="I36" s="160"/>
      <c r="J36" s="160"/>
    </row>
    <row r="38" spans="1:10" x14ac:dyDescent="0.3">
      <c r="A38" t="s">
        <v>5959</v>
      </c>
      <c r="B38">
        <v>9</v>
      </c>
      <c r="C38">
        <v>4</v>
      </c>
      <c r="G38">
        <f t="shared" ref="G38:G45" si="6">J38-I38</f>
        <v>13</v>
      </c>
      <c r="I38" s="172">
        <v>2</v>
      </c>
      <c r="J38" s="172">
        <v>15</v>
      </c>
    </row>
    <row r="39" spans="1:10" x14ac:dyDescent="0.3">
      <c r="A39" t="s">
        <v>5960</v>
      </c>
      <c r="B39">
        <v>1</v>
      </c>
      <c r="G39">
        <f t="shared" si="6"/>
        <v>1</v>
      </c>
      <c r="I39" s="172">
        <v>4</v>
      </c>
      <c r="J39" s="172">
        <v>5</v>
      </c>
    </row>
    <row r="40" spans="1:10" x14ac:dyDescent="0.3">
      <c r="A40" t="s">
        <v>5961</v>
      </c>
      <c r="B40">
        <v>5</v>
      </c>
      <c r="C40">
        <v>1</v>
      </c>
      <c r="G40">
        <f t="shared" si="6"/>
        <v>6</v>
      </c>
      <c r="I40" s="172">
        <v>3</v>
      </c>
      <c r="J40" s="172">
        <v>9</v>
      </c>
    </row>
    <row r="41" spans="1:10" x14ac:dyDescent="0.3">
      <c r="A41" t="s">
        <v>5962</v>
      </c>
      <c r="B41">
        <v>2</v>
      </c>
      <c r="G41">
        <f t="shared" si="6"/>
        <v>2</v>
      </c>
      <c r="I41" s="172">
        <v>1</v>
      </c>
      <c r="J41" s="172">
        <v>3</v>
      </c>
    </row>
    <row r="42" spans="1:10" x14ac:dyDescent="0.3">
      <c r="A42" t="s">
        <v>5968</v>
      </c>
      <c r="B42">
        <v>4</v>
      </c>
      <c r="C42">
        <v>4</v>
      </c>
      <c r="G42">
        <f t="shared" si="6"/>
        <v>8</v>
      </c>
      <c r="I42" s="172">
        <v>4</v>
      </c>
      <c r="J42" s="172">
        <v>12</v>
      </c>
    </row>
    <row r="43" spans="1:10" x14ac:dyDescent="0.3">
      <c r="A43" t="s">
        <v>5969</v>
      </c>
      <c r="C43">
        <v>1</v>
      </c>
      <c r="G43">
        <f t="shared" si="6"/>
        <v>1</v>
      </c>
      <c r="I43" s="172">
        <v>2</v>
      </c>
      <c r="J43" s="172">
        <v>3</v>
      </c>
    </row>
    <row r="44" spans="1:10" x14ac:dyDescent="0.3">
      <c r="A44" t="s">
        <v>5970</v>
      </c>
      <c r="B44">
        <v>5</v>
      </c>
      <c r="G44">
        <f t="shared" si="6"/>
        <v>5</v>
      </c>
      <c r="I44" s="172">
        <v>3</v>
      </c>
      <c r="J44" s="172">
        <v>8</v>
      </c>
    </row>
    <row r="45" spans="1:10" x14ac:dyDescent="0.3">
      <c r="A45" s="94" t="s">
        <v>106</v>
      </c>
      <c r="B45" s="94">
        <v>26</v>
      </c>
      <c r="C45" s="94">
        <v>10</v>
      </c>
      <c r="D45" s="94"/>
      <c r="E45" s="94"/>
      <c r="F45" s="94"/>
      <c r="G45" s="94">
        <f t="shared" si="6"/>
        <v>36</v>
      </c>
      <c r="I45" s="172">
        <v>19</v>
      </c>
      <c r="J45" s="172">
        <v>55</v>
      </c>
    </row>
    <row r="46" spans="1:10" x14ac:dyDescent="0.3">
      <c r="A46" s="94"/>
      <c r="B46" s="129">
        <f>B45/$G$45</f>
        <v>0.72222222222222221</v>
      </c>
      <c r="C46" s="129">
        <f t="shared" ref="C46:F46" si="7">C45/$G$45</f>
        <v>0.27777777777777779</v>
      </c>
      <c r="D46" s="129">
        <f t="shared" si="7"/>
        <v>0</v>
      </c>
      <c r="E46" s="129">
        <f t="shared" si="7"/>
        <v>0</v>
      </c>
      <c r="F46" s="129">
        <f t="shared" si="7"/>
        <v>0</v>
      </c>
      <c r="G46" s="94"/>
      <c r="I46" s="160"/>
      <c r="J46" s="160"/>
    </row>
    <row r="47" spans="1:10" x14ac:dyDescent="0.3">
      <c r="A47" s="94"/>
      <c r="B47" s="129"/>
      <c r="C47" s="129"/>
      <c r="D47" s="129"/>
      <c r="E47" s="129"/>
      <c r="F47" s="129"/>
      <c r="G47" s="94"/>
      <c r="I47" s="160"/>
      <c r="J47" s="160"/>
    </row>
    <row r="48" spans="1:10" s="160" customFormat="1" x14ac:dyDescent="0.3">
      <c r="A48" s="172" t="s">
        <v>5964</v>
      </c>
      <c r="B48" s="172">
        <v>567</v>
      </c>
      <c r="C48" s="172">
        <v>463</v>
      </c>
      <c r="D48" s="172">
        <v>54</v>
      </c>
      <c r="E48" s="172">
        <v>4</v>
      </c>
      <c r="F48" s="172">
        <v>19</v>
      </c>
      <c r="G48" s="172">
        <f>J48-I48</f>
        <v>1107</v>
      </c>
      <c r="H48" s="172"/>
      <c r="I48" s="172">
        <v>70</v>
      </c>
      <c r="J48" s="172">
        <v>1177</v>
      </c>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38CA7-C599-4BED-B32E-EBF7B5B9F777}">
  <dimension ref="A4:H57"/>
  <sheetViews>
    <sheetView topLeftCell="A51" workbookViewId="0">
      <selection activeCell="A52" sqref="A52"/>
    </sheetView>
  </sheetViews>
  <sheetFormatPr defaultRowHeight="14.4" x14ac:dyDescent="0.3"/>
  <cols>
    <col min="1" max="1" width="60.6640625" customWidth="1"/>
    <col min="2" max="8" width="10.6640625" customWidth="1"/>
  </cols>
  <sheetData>
    <row r="4" spans="1:6" x14ac:dyDescent="0.3">
      <c r="A4" s="124" t="s">
        <v>6066</v>
      </c>
      <c r="B4" s="124" t="s">
        <v>5963</v>
      </c>
    </row>
    <row r="5" spans="1:6" x14ac:dyDescent="0.3">
      <c r="A5" s="124" t="s">
        <v>5966</v>
      </c>
      <c r="B5" t="s">
        <v>6006</v>
      </c>
      <c r="C5" t="s">
        <v>6007</v>
      </c>
      <c r="D5" t="s">
        <v>6008</v>
      </c>
      <c r="E5" t="s">
        <v>5986</v>
      </c>
      <c r="F5" t="s">
        <v>5964</v>
      </c>
    </row>
    <row r="6" spans="1:6" x14ac:dyDescent="0.3">
      <c r="A6" s="125" t="s">
        <v>126</v>
      </c>
      <c r="B6">
        <v>191</v>
      </c>
      <c r="C6">
        <v>820</v>
      </c>
      <c r="D6">
        <v>58</v>
      </c>
      <c r="E6">
        <v>53</v>
      </c>
      <c r="F6">
        <v>1122</v>
      </c>
    </row>
    <row r="7" spans="1:6" x14ac:dyDescent="0.3">
      <c r="A7" s="126" t="s">
        <v>5954</v>
      </c>
      <c r="B7">
        <v>94</v>
      </c>
      <c r="C7">
        <v>193</v>
      </c>
      <c r="D7">
        <v>18</v>
      </c>
      <c r="E7">
        <v>17</v>
      </c>
      <c r="F7">
        <v>322</v>
      </c>
    </row>
    <row r="8" spans="1:6" x14ac:dyDescent="0.3">
      <c r="A8" s="126" t="s">
        <v>5955</v>
      </c>
      <c r="B8">
        <v>54</v>
      </c>
      <c r="C8">
        <v>312</v>
      </c>
      <c r="D8">
        <v>5</v>
      </c>
      <c r="E8">
        <v>15</v>
      </c>
      <c r="F8">
        <v>386</v>
      </c>
    </row>
    <row r="9" spans="1:6" x14ac:dyDescent="0.3">
      <c r="A9" s="126" t="s">
        <v>5956</v>
      </c>
      <c r="B9">
        <v>30</v>
      </c>
      <c r="C9">
        <v>256</v>
      </c>
      <c r="D9">
        <v>21</v>
      </c>
      <c r="E9">
        <v>15</v>
      </c>
      <c r="F9">
        <v>322</v>
      </c>
    </row>
    <row r="10" spans="1:6" x14ac:dyDescent="0.3">
      <c r="A10" s="126" t="s">
        <v>5957</v>
      </c>
      <c r="B10">
        <v>5</v>
      </c>
      <c r="C10">
        <v>32</v>
      </c>
      <c r="D10">
        <v>1</v>
      </c>
      <c r="F10">
        <v>38</v>
      </c>
    </row>
    <row r="11" spans="1:6" x14ac:dyDescent="0.3">
      <c r="A11" s="126" t="s">
        <v>5958</v>
      </c>
      <c r="B11">
        <v>8</v>
      </c>
      <c r="C11">
        <v>27</v>
      </c>
      <c r="D11">
        <v>13</v>
      </c>
      <c r="E11">
        <v>6</v>
      </c>
      <c r="F11">
        <v>54</v>
      </c>
    </row>
    <row r="12" spans="1:6" x14ac:dyDescent="0.3">
      <c r="A12" s="125" t="s">
        <v>106</v>
      </c>
      <c r="B12">
        <v>2</v>
      </c>
      <c r="C12">
        <v>24</v>
      </c>
      <c r="D12">
        <v>10</v>
      </c>
      <c r="E12">
        <v>19</v>
      </c>
      <c r="F12">
        <v>55</v>
      </c>
    </row>
    <row r="13" spans="1:6" x14ac:dyDescent="0.3">
      <c r="A13" s="126" t="s">
        <v>5959</v>
      </c>
      <c r="B13">
        <v>1</v>
      </c>
      <c r="C13">
        <v>11</v>
      </c>
      <c r="D13">
        <v>1</v>
      </c>
      <c r="E13">
        <v>2</v>
      </c>
      <c r="F13">
        <v>15</v>
      </c>
    </row>
    <row r="14" spans="1:6" x14ac:dyDescent="0.3">
      <c r="A14" s="126" t="s">
        <v>5960</v>
      </c>
      <c r="B14">
        <v>1</v>
      </c>
      <c r="E14">
        <v>4</v>
      </c>
      <c r="F14">
        <v>5</v>
      </c>
    </row>
    <row r="15" spans="1:6" x14ac:dyDescent="0.3">
      <c r="A15" s="126" t="s">
        <v>5961</v>
      </c>
      <c r="C15">
        <v>4</v>
      </c>
      <c r="D15">
        <v>3</v>
      </c>
      <c r="E15">
        <v>2</v>
      </c>
      <c r="F15">
        <v>9</v>
      </c>
    </row>
    <row r="16" spans="1:6" x14ac:dyDescent="0.3">
      <c r="A16" s="126" t="s">
        <v>5962</v>
      </c>
      <c r="C16">
        <v>1</v>
      </c>
      <c r="E16">
        <v>2</v>
      </c>
      <c r="F16">
        <v>3</v>
      </c>
    </row>
    <row r="17" spans="1:8" x14ac:dyDescent="0.3">
      <c r="A17" s="126" t="s">
        <v>5968</v>
      </c>
      <c r="C17">
        <v>4</v>
      </c>
      <c r="D17">
        <v>2</v>
      </c>
      <c r="E17">
        <v>6</v>
      </c>
      <c r="F17">
        <v>12</v>
      </c>
    </row>
    <row r="18" spans="1:8" x14ac:dyDescent="0.3">
      <c r="A18" s="126" t="s">
        <v>5969</v>
      </c>
      <c r="C18">
        <v>2</v>
      </c>
      <c r="D18">
        <v>1</v>
      </c>
      <c r="F18">
        <v>3</v>
      </c>
    </row>
    <row r="19" spans="1:8" x14ac:dyDescent="0.3">
      <c r="A19" s="126" t="s">
        <v>5970</v>
      </c>
      <c r="C19">
        <v>2</v>
      </c>
      <c r="D19">
        <v>3</v>
      </c>
      <c r="E19">
        <v>3</v>
      </c>
      <c r="F19">
        <v>8</v>
      </c>
    </row>
    <row r="20" spans="1:8" x14ac:dyDescent="0.3">
      <c r="A20" s="125" t="s">
        <v>5964</v>
      </c>
      <c r="B20">
        <v>193</v>
      </c>
      <c r="C20">
        <v>844</v>
      </c>
      <c r="D20">
        <v>68</v>
      </c>
      <c r="E20">
        <v>72</v>
      </c>
      <c r="F20">
        <v>1177</v>
      </c>
    </row>
    <row r="23" spans="1:8" x14ac:dyDescent="0.3">
      <c r="A23" s="111" t="s">
        <v>6066</v>
      </c>
      <c r="B23" t="s">
        <v>5963</v>
      </c>
    </row>
    <row r="24" spans="1:8" x14ac:dyDescent="0.3">
      <c r="B24" s="111" t="s">
        <v>6184</v>
      </c>
      <c r="C24" s="111" t="s">
        <v>117</v>
      </c>
      <c r="D24" s="111" t="s">
        <v>148</v>
      </c>
      <c r="E24" s="111" t="s">
        <v>6202</v>
      </c>
      <c r="G24" s="172" t="s">
        <v>5986</v>
      </c>
      <c r="H24" s="172" t="s">
        <v>5964</v>
      </c>
    </row>
    <row r="25" spans="1:8" x14ac:dyDescent="0.3">
      <c r="G25" s="172"/>
      <c r="H25" s="172"/>
    </row>
    <row r="26" spans="1:8" x14ac:dyDescent="0.3">
      <c r="A26" s="161" t="s">
        <v>5954</v>
      </c>
      <c r="B26" s="161">
        <v>94</v>
      </c>
      <c r="C26" s="161">
        <v>193</v>
      </c>
      <c r="D26" s="161">
        <v>18</v>
      </c>
      <c r="E26" s="161">
        <f>H26-G26</f>
        <v>305</v>
      </c>
      <c r="G26" s="172">
        <v>17</v>
      </c>
      <c r="H26" s="172">
        <v>322</v>
      </c>
    </row>
    <row r="27" spans="1:8" x14ac:dyDescent="0.3">
      <c r="A27" s="161"/>
      <c r="B27" s="162">
        <f>B26/$E$26</f>
        <v>0.30819672131147541</v>
      </c>
      <c r="C27" s="162">
        <f t="shared" ref="C27:D27" si="0">C26/$E$26</f>
        <v>0.63278688524590165</v>
      </c>
      <c r="D27" s="162">
        <f t="shared" si="0"/>
        <v>5.9016393442622953E-2</v>
      </c>
      <c r="E27" s="162"/>
      <c r="G27" s="172"/>
      <c r="H27" s="172"/>
    </row>
    <row r="28" spans="1:8" x14ac:dyDescent="0.3">
      <c r="A28" t="s">
        <v>5955</v>
      </c>
      <c r="B28">
        <v>54</v>
      </c>
      <c r="C28">
        <v>312</v>
      </c>
      <c r="D28">
        <v>5</v>
      </c>
      <c r="E28">
        <f>H28-G28</f>
        <v>371</v>
      </c>
      <c r="G28" s="172">
        <v>15</v>
      </c>
      <c r="H28" s="172">
        <v>386</v>
      </c>
    </row>
    <row r="29" spans="1:8" x14ac:dyDescent="0.3">
      <c r="B29" s="127">
        <f>B28/$E$28</f>
        <v>0.14555256064690028</v>
      </c>
      <c r="C29" s="127">
        <f t="shared" ref="C29:D29" si="1">C28/$E$28</f>
        <v>0.84097035040431267</v>
      </c>
      <c r="D29" s="127">
        <f t="shared" si="1"/>
        <v>1.3477088948787063E-2</v>
      </c>
      <c r="G29" s="172"/>
      <c r="H29" s="172"/>
    </row>
    <row r="30" spans="1:8" x14ac:dyDescent="0.3">
      <c r="A30" s="161" t="s">
        <v>5956</v>
      </c>
      <c r="B30" s="161">
        <v>30</v>
      </c>
      <c r="C30" s="161">
        <v>256</v>
      </c>
      <c r="D30" s="161">
        <v>21</v>
      </c>
      <c r="E30" s="161">
        <f>H30-G30</f>
        <v>307</v>
      </c>
      <c r="G30" s="172">
        <v>15</v>
      </c>
      <c r="H30" s="172">
        <v>322</v>
      </c>
    </row>
    <row r="31" spans="1:8" x14ac:dyDescent="0.3">
      <c r="A31" s="161"/>
      <c r="B31" s="162">
        <f>B30/$E$30</f>
        <v>9.7719869706840393E-2</v>
      </c>
      <c r="C31" s="162">
        <f t="shared" ref="C31:D31" si="2">C30/$E$30</f>
        <v>0.83387622149837137</v>
      </c>
      <c r="D31" s="162">
        <f t="shared" si="2"/>
        <v>6.8403908794788276E-2</v>
      </c>
      <c r="E31" s="161"/>
      <c r="G31" s="172"/>
      <c r="H31" s="172"/>
    </row>
    <row r="32" spans="1:8" x14ac:dyDescent="0.3">
      <c r="A32" t="s">
        <v>5957</v>
      </c>
      <c r="B32">
        <v>5</v>
      </c>
      <c r="C32">
        <v>32</v>
      </c>
      <c r="D32">
        <v>1</v>
      </c>
      <c r="E32">
        <f>H32-G32</f>
        <v>38</v>
      </c>
      <c r="G32" s="172"/>
      <c r="H32" s="172">
        <v>38</v>
      </c>
    </row>
    <row r="33" spans="1:8" x14ac:dyDescent="0.3">
      <c r="B33" s="127">
        <f>B32/$E$32</f>
        <v>0.13157894736842105</v>
      </c>
      <c r="C33" s="127">
        <f t="shared" ref="C33:D33" si="3">C32/$E$32</f>
        <v>0.84210526315789469</v>
      </c>
      <c r="D33" s="127">
        <f t="shared" si="3"/>
        <v>2.6315789473684209E-2</v>
      </c>
      <c r="G33" s="172"/>
      <c r="H33" s="172"/>
    </row>
    <row r="34" spans="1:8" x14ac:dyDescent="0.3">
      <c r="A34" s="161" t="s">
        <v>5958</v>
      </c>
      <c r="B34" s="161">
        <v>8</v>
      </c>
      <c r="C34" s="161">
        <v>27</v>
      </c>
      <c r="D34" s="161">
        <v>13</v>
      </c>
      <c r="E34" s="161">
        <f>H34-G34</f>
        <v>48</v>
      </c>
      <c r="G34" s="172">
        <v>6</v>
      </c>
      <c r="H34" s="172">
        <v>54</v>
      </c>
    </row>
    <row r="35" spans="1:8" x14ac:dyDescent="0.3">
      <c r="A35" s="161"/>
      <c r="B35" s="162">
        <f>B34/$E$34</f>
        <v>0.16666666666666666</v>
      </c>
      <c r="C35" s="162">
        <f t="shared" ref="C35:D35" si="4">C34/$E$34</f>
        <v>0.5625</v>
      </c>
      <c r="D35" s="162">
        <f t="shared" si="4"/>
        <v>0.27083333333333331</v>
      </c>
      <c r="E35" s="161"/>
      <c r="G35" s="172"/>
      <c r="H35" s="172"/>
    </row>
    <row r="36" spans="1:8" x14ac:dyDescent="0.3">
      <c r="A36" s="94" t="s">
        <v>126</v>
      </c>
      <c r="B36" s="94">
        <v>191</v>
      </c>
      <c r="C36" s="94">
        <v>820</v>
      </c>
      <c r="D36" s="94">
        <v>58</v>
      </c>
      <c r="E36" s="94">
        <f>H36-G36</f>
        <v>1069</v>
      </c>
      <c r="G36" s="172">
        <v>53</v>
      </c>
      <c r="H36" s="172">
        <v>1122</v>
      </c>
    </row>
    <row r="37" spans="1:8" x14ac:dyDescent="0.3">
      <c r="A37" s="94"/>
      <c r="B37" s="129">
        <f>B36/$E$36</f>
        <v>0.17867165575304023</v>
      </c>
      <c r="C37" s="129">
        <f t="shared" ref="C37:D37" si="5">C36/$E$36</f>
        <v>0.76707202993451828</v>
      </c>
      <c r="D37" s="129">
        <f t="shared" si="5"/>
        <v>5.4256314312441531E-2</v>
      </c>
      <c r="E37" s="94"/>
      <c r="G37" s="160"/>
      <c r="H37" s="160"/>
    </row>
    <row r="39" spans="1:8" x14ac:dyDescent="0.3">
      <c r="A39" t="s">
        <v>5959</v>
      </c>
      <c r="B39">
        <v>1</v>
      </c>
      <c r="C39">
        <v>11</v>
      </c>
      <c r="D39">
        <v>1</v>
      </c>
      <c r="E39">
        <f t="shared" ref="E39:E46" si="6">H39-G39</f>
        <v>13</v>
      </c>
      <c r="G39" s="172">
        <v>2</v>
      </c>
      <c r="H39" s="172">
        <v>15</v>
      </c>
    </row>
    <row r="40" spans="1:8" x14ac:dyDescent="0.3">
      <c r="A40" t="s">
        <v>5960</v>
      </c>
      <c r="B40">
        <v>1</v>
      </c>
      <c r="E40">
        <f t="shared" si="6"/>
        <v>1</v>
      </c>
      <c r="G40" s="172">
        <v>4</v>
      </c>
      <c r="H40" s="172">
        <v>5</v>
      </c>
    </row>
    <row r="41" spans="1:8" x14ac:dyDescent="0.3">
      <c r="A41" t="s">
        <v>5961</v>
      </c>
      <c r="C41">
        <v>4</v>
      </c>
      <c r="D41">
        <v>3</v>
      </c>
      <c r="E41">
        <f t="shared" si="6"/>
        <v>7</v>
      </c>
      <c r="G41" s="172">
        <v>2</v>
      </c>
      <c r="H41" s="172">
        <v>9</v>
      </c>
    </row>
    <row r="42" spans="1:8" x14ac:dyDescent="0.3">
      <c r="A42" t="s">
        <v>5962</v>
      </c>
      <c r="C42">
        <v>1</v>
      </c>
      <c r="E42">
        <f t="shared" si="6"/>
        <v>1</v>
      </c>
      <c r="G42" s="172">
        <v>2</v>
      </c>
      <c r="H42" s="172">
        <v>3</v>
      </c>
    </row>
    <row r="43" spans="1:8" x14ac:dyDescent="0.3">
      <c r="A43" t="s">
        <v>5968</v>
      </c>
      <c r="C43">
        <v>4</v>
      </c>
      <c r="D43">
        <v>2</v>
      </c>
      <c r="E43">
        <f t="shared" si="6"/>
        <v>6</v>
      </c>
      <c r="G43" s="172">
        <v>6</v>
      </c>
      <c r="H43" s="172">
        <v>12</v>
      </c>
    </row>
    <row r="44" spans="1:8" x14ac:dyDescent="0.3">
      <c r="A44" t="s">
        <v>5969</v>
      </c>
      <c r="C44">
        <v>2</v>
      </c>
      <c r="D44">
        <v>1</v>
      </c>
      <c r="E44">
        <f t="shared" si="6"/>
        <v>3</v>
      </c>
      <c r="G44" s="172"/>
      <c r="H44" s="172">
        <v>3</v>
      </c>
    </row>
    <row r="45" spans="1:8" x14ac:dyDescent="0.3">
      <c r="A45" t="s">
        <v>5970</v>
      </c>
      <c r="C45">
        <v>2</v>
      </c>
      <c r="D45">
        <v>3</v>
      </c>
      <c r="E45">
        <f t="shared" si="6"/>
        <v>5</v>
      </c>
      <c r="G45" s="172">
        <v>3</v>
      </c>
      <c r="H45" s="172">
        <v>8</v>
      </c>
    </row>
    <row r="46" spans="1:8" x14ac:dyDescent="0.3">
      <c r="A46" s="94" t="s">
        <v>106</v>
      </c>
      <c r="B46" s="94">
        <v>2</v>
      </c>
      <c r="C46" s="94">
        <v>24</v>
      </c>
      <c r="D46" s="94">
        <v>10</v>
      </c>
      <c r="E46" s="94">
        <f t="shared" si="6"/>
        <v>36</v>
      </c>
      <c r="G46" s="172">
        <v>19</v>
      </c>
      <c r="H46" s="172">
        <v>55</v>
      </c>
    </row>
    <row r="47" spans="1:8" x14ac:dyDescent="0.3">
      <c r="A47" s="94"/>
      <c r="B47" s="129">
        <f>B46/$E$46</f>
        <v>5.5555555555555552E-2</v>
      </c>
      <c r="C47" s="129">
        <f t="shared" ref="C47:D47" si="7">C46/$E$46</f>
        <v>0.66666666666666663</v>
      </c>
      <c r="D47" s="129">
        <f t="shared" si="7"/>
        <v>0.27777777777777779</v>
      </c>
      <c r="E47" s="94"/>
      <c r="G47" s="160"/>
      <c r="H47" s="160"/>
    </row>
    <row r="48" spans="1:8" x14ac:dyDescent="0.3">
      <c r="B48" s="127"/>
      <c r="C48" s="127"/>
      <c r="D48" s="127"/>
      <c r="G48" s="160"/>
      <c r="H48" s="160"/>
    </row>
    <row r="49" spans="1:8" s="160" customFormat="1" x14ac:dyDescent="0.3">
      <c r="A49" s="172" t="s">
        <v>5964</v>
      </c>
      <c r="B49" s="172">
        <v>193</v>
      </c>
      <c r="C49" s="172">
        <v>844</v>
      </c>
      <c r="D49" s="172">
        <v>68</v>
      </c>
      <c r="E49" s="172">
        <f>H49-G49</f>
        <v>1105</v>
      </c>
      <c r="F49" s="172"/>
      <c r="G49" s="172">
        <v>72</v>
      </c>
      <c r="H49" s="172">
        <v>1177</v>
      </c>
    </row>
    <row r="52" spans="1:8" x14ac:dyDescent="0.3">
      <c r="A52" s="94" t="s">
        <v>6201</v>
      </c>
      <c r="B52" s="111" t="s">
        <v>6224</v>
      </c>
      <c r="C52" s="111" t="s">
        <v>6225</v>
      </c>
    </row>
    <row r="53" spans="1:8" x14ac:dyDescent="0.3">
      <c r="A53" t="s">
        <v>127</v>
      </c>
      <c r="B53" s="127">
        <v>0.30819672131147541</v>
      </c>
      <c r="C53" s="127">
        <v>0.63278688524590165</v>
      </c>
      <c r="D53" s="127"/>
    </row>
    <row r="54" spans="1:8" x14ac:dyDescent="0.3">
      <c r="A54" t="s">
        <v>1741</v>
      </c>
      <c r="B54" s="127">
        <v>0.14555256064690028</v>
      </c>
      <c r="C54" s="127">
        <v>0.84097035040431267</v>
      </c>
      <c r="D54" s="127"/>
    </row>
    <row r="55" spans="1:8" x14ac:dyDescent="0.3">
      <c r="A55" t="s">
        <v>3439</v>
      </c>
      <c r="B55" s="127">
        <v>9.7719869706840393E-2</v>
      </c>
      <c r="C55" s="127">
        <v>0.83387622149837137</v>
      </c>
      <c r="D55" s="127"/>
    </row>
    <row r="56" spans="1:8" x14ac:dyDescent="0.3">
      <c r="A56" t="s">
        <v>4981</v>
      </c>
      <c r="B56" s="127">
        <v>0.13157894736842105</v>
      </c>
      <c r="C56" s="127">
        <v>0.84210526315789469</v>
      </c>
      <c r="D56" s="127"/>
    </row>
    <row r="57" spans="1:8" x14ac:dyDescent="0.3">
      <c r="A57" t="s">
        <v>5058</v>
      </c>
      <c r="B57" s="127">
        <v>0.16666666666666666</v>
      </c>
      <c r="C57" s="127">
        <v>0.5625</v>
      </c>
      <c r="D57" s="127"/>
    </row>
  </sheetData>
  <pageMargins left="0.7" right="0.7" top="0.75" bottom="0.75" header="0.3" footer="0.3"/>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6F39F-B8B2-4868-827D-93FEA4A59C1B}">
  <dimension ref="A2:K77"/>
  <sheetViews>
    <sheetView topLeftCell="A64" workbookViewId="0">
      <selection activeCell="A65" sqref="A65"/>
    </sheetView>
  </sheetViews>
  <sheetFormatPr defaultRowHeight="14.4" x14ac:dyDescent="0.3"/>
  <cols>
    <col min="1" max="1" width="60.6640625" customWidth="1"/>
    <col min="2" max="11" width="13.6640625" customWidth="1"/>
    <col min="12" max="12" width="16.33203125" bestFit="1" customWidth="1"/>
    <col min="13" max="13" width="53.6640625" bestFit="1" customWidth="1"/>
    <col min="14" max="14" width="56.88671875" bestFit="1" customWidth="1"/>
    <col min="15" max="15" width="26" bestFit="1" customWidth="1"/>
    <col min="16" max="16" width="29.109375" bestFit="1" customWidth="1"/>
    <col min="17" max="17" width="22.5546875" bestFit="1" customWidth="1"/>
    <col min="18" max="18" width="25.88671875" bestFit="1" customWidth="1"/>
    <col min="19" max="19" width="35.88671875" bestFit="1" customWidth="1"/>
    <col min="20" max="20" width="39" bestFit="1" customWidth="1"/>
    <col min="21" max="21" width="47" bestFit="1" customWidth="1"/>
    <col min="22" max="22" width="50.109375" bestFit="1" customWidth="1"/>
    <col min="23" max="23" width="13.44140625" bestFit="1" customWidth="1"/>
    <col min="24" max="24" width="16.5546875" bestFit="1" customWidth="1"/>
    <col min="25" max="25" width="9.109375" bestFit="1" customWidth="1"/>
    <col min="26" max="26" width="12.109375" bestFit="1" customWidth="1"/>
    <col min="27" max="27" width="11.33203125" bestFit="1" customWidth="1"/>
  </cols>
  <sheetData>
    <row r="2" spans="1:11" x14ac:dyDescent="0.3">
      <c r="A2" s="124" t="s">
        <v>5966</v>
      </c>
      <c r="B2" s="124" t="s">
        <v>6067</v>
      </c>
      <c r="C2" t="s">
        <v>6068</v>
      </c>
      <c r="D2" t="s">
        <v>6069</v>
      </c>
      <c r="E2" t="s">
        <v>6070</v>
      </c>
      <c r="F2" t="s">
        <v>6071</v>
      </c>
      <c r="G2" t="s">
        <v>6072</v>
      </c>
      <c r="H2" t="s">
        <v>6073</v>
      </c>
      <c r="I2" t="s">
        <v>6074</v>
      </c>
      <c r="J2" t="s">
        <v>6075</v>
      </c>
      <c r="K2" t="s">
        <v>6076</v>
      </c>
    </row>
    <row r="3" spans="1:11" x14ac:dyDescent="0.3">
      <c r="A3" s="125" t="s">
        <v>126</v>
      </c>
      <c r="B3">
        <v>656</v>
      </c>
      <c r="C3">
        <v>1025</v>
      </c>
      <c r="D3">
        <v>733</v>
      </c>
      <c r="E3">
        <v>572</v>
      </c>
      <c r="F3">
        <v>765</v>
      </c>
      <c r="G3">
        <v>810</v>
      </c>
      <c r="H3">
        <v>811</v>
      </c>
      <c r="I3">
        <v>712</v>
      </c>
      <c r="J3">
        <v>619</v>
      </c>
      <c r="K3">
        <v>40</v>
      </c>
    </row>
    <row r="4" spans="1:11" x14ac:dyDescent="0.3">
      <c r="A4" s="126" t="s">
        <v>5954</v>
      </c>
      <c r="B4">
        <v>164</v>
      </c>
      <c r="C4">
        <v>291</v>
      </c>
      <c r="D4">
        <v>192</v>
      </c>
      <c r="E4">
        <v>190</v>
      </c>
      <c r="F4">
        <v>197</v>
      </c>
      <c r="G4">
        <v>243</v>
      </c>
      <c r="H4">
        <v>233</v>
      </c>
      <c r="I4">
        <v>207</v>
      </c>
      <c r="J4">
        <v>199</v>
      </c>
      <c r="K4">
        <v>11</v>
      </c>
    </row>
    <row r="5" spans="1:11" x14ac:dyDescent="0.3">
      <c r="A5" s="126" t="s">
        <v>5955</v>
      </c>
      <c r="B5">
        <v>213</v>
      </c>
      <c r="C5">
        <v>353</v>
      </c>
      <c r="D5">
        <v>264</v>
      </c>
      <c r="E5">
        <v>199</v>
      </c>
      <c r="F5">
        <v>284</v>
      </c>
      <c r="G5">
        <v>278</v>
      </c>
      <c r="H5">
        <v>283</v>
      </c>
      <c r="I5">
        <v>257</v>
      </c>
      <c r="J5">
        <v>219</v>
      </c>
      <c r="K5">
        <v>12</v>
      </c>
    </row>
    <row r="6" spans="1:11" x14ac:dyDescent="0.3">
      <c r="A6" s="126" t="s">
        <v>5956</v>
      </c>
      <c r="B6">
        <v>222</v>
      </c>
      <c r="C6">
        <v>297</v>
      </c>
      <c r="D6">
        <v>214</v>
      </c>
      <c r="E6">
        <v>146</v>
      </c>
      <c r="F6">
        <v>231</v>
      </c>
      <c r="G6">
        <v>222</v>
      </c>
      <c r="H6">
        <v>225</v>
      </c>
      <c r="I6">
        <v>194</v>
      </c>
      <c r="J6">
        <v>150</v>
      </c>
      <c r="K6">
        <v>14</v>
      </c>
    </row>
    <row r="7" spans="1:11" x14ac:dyDescent="0.3">
      <c r="A7" s="126" t="s">
        <v>5957</v>
      </c>
      <c r="B7">
        <v>28</v>
      </c>
      <c r="C7">
        <v>38</v>
      </c>
      <c r="D7">
        <v>30</v>
      </c>
      <c r="E7">
        <v>19</v>
      </c>
      <c r="F7">
        <v>27</v>
      </c>
      <c r="G7">
        <v>30</v>
      </c>
      <c r="H7">
        <v>34</v>
      </c>
      <c r="I7">
        <v>24</v>
      </c>
      <c r="J7">
        <v>25</v>
      </c>
      <c r="K7">
        <v>1</v>
      </c>
    </row>
    <row r="8" spans="1:11" x14ac:dyDescent="0.3">
      <c r="A8" s="126" t="s">
        <v>5958</v>
      </c>
      <c r="B8">
        <v>29</v>
      </c>
      <c r="C8">
        <v>46</v>
      </c>
      <c r="D8">
        <v>33</v>
      </c>
      <c r="E8">
        <v>18</v>
      </c>
      <c r="F8">
        <v>26</v>
      </c>
      <c r="G8">
        <v>37</v>
      </c>
      <c r="H8">
        <v>36</v>
      </c>
      <c r="I8">
        <v>30</v>
      </c>
      <c r="J8">
        <v>26</v>
      </c>
      <c r="K8">
        <v>2</v>
      </c>
    </row>
    <row r="9" spans="1:11" x14ac:dyDescent="0.3">
      <c r="A9" s="125" t="s">
        <v>106</v>
      </c>
      <c r="B9">
        <v>31</v>
      </c>
      <c r="C9">
        <v>36</v>
      </c>
      <c r="D9">
        <v>30</v>
      </c>
      <c r="E9">
        <v>20</v>
      </c>
      <c r="F9">
        <v>27</v>
      </c>
      <c r="G9">
        <v>33</v>
      </c>
      <c r="H9">
        <v>30</v>
      </c>
      <c r="I9">
        <v>27</v>
      </c>
      <c r="J9">
        <v>24</v>
      </c>
      <c r="K9">
        <v>6</v>
      </c>
    </row>
    <row r="10" spans="1:11" x14ac:dyDescent="0.3">
      <c r="A10" s="126" t="s">
        <v>5959</v>
      </c>
      <c r="B10">
        <v>11</v>
      </c>
      <c r="C10">
        <v>14</v>
      </c>
      <c r="D10">
        <v>12</v>
      </c>
      <c r="E10">
        <v>10</v>
      </c>
      <c r="F10">
        <v>14</v>
      </c>
      <c r="G10">
        <v>14</v>
      </c>
      <c r="H10">
        <v>10</v>
      </c>
      <c r="I10">
        <v>11</v>
      </c>
      <c r="J10">
        <v>12</v>
      </c>
      <c r="K10">
        <v>2</v>
      </c>
    </row>
    <row r="11" spans="1:11" x14ac:dyDescent="0.3">
      <c r="A11" s="126" t="s">
        <v>5960</v>
      </c>
      <c r="B11">
        <v>1</v>
      </c>
      <c r="C11">
        <v>1</v>
      </c>
      <c r="D11">
        <v>1</v>
      </c>
      <c r="E11">
        <v>1</v>
      </c>
      <c r="F11">
        <v>1</v>
      </c>
      <c r="G11">
        <v>1</v>
      </c>
      <c r="H11">
        <v>1</v>
      </c>
      <c r="I11">
        <v>1</v>
      </c>
      <c r="J11">
        <v>1</v>
      </c>
    </row>
    <row r="12" spans="1:11" x14ac:dyDescent="0.3">
      <c r="A12" s="126" t="s">
        <v>5961</v>
      </c>
      <c r="B12">
        <v>6</v>
      </c>
      <c r="C12">
        <v>7</v>
      </c>
      <c r="D12">
        <v>5</v>
      </c>
      <c r="E12">
        <v>2</v>
      </c>
      <c r="F12">
        <v>3</v>
      </c>
      <c r="G12">
        <v>6</v>
      </c>
      <c r="H12">
        <v>5</v>
      </c>
      <c r="I12">
        <v>4</v>
      </c>
      <c r="J12">
        <v>4</v>
      </c>
    </row>
    <row r="13" spans="1:11" x14ac:dyDescent="0.3">
      <c r="A13" s="126" t="s">
        <v>5962</v>
      </c>
      <c r="B13">
        <v>1</v>
      </c>
      <c r="C13">
        <v>1</v>
      </c>
      <c r="D13">
        <v>1</v>
      </c>
      <c r="E13">
        <v>1</v>
      </c>
      <c r="F13">
        <v>1</v>
      </c>
      <c r="G13">
        <v>1</v>
      </c>
      <c r="H13">
        <v>1</v>
      </c>
      <c r="I13">
        <v>1</v>
      </c>
      <c r="J13">
        <v>1</v>
      </c>
    </row>
    <row r="14" spans="1:11" x14ac:dyDescent="0.3">
      <c r="A14" s="126" t="s">
        <v>5968</v>
      </c>
      <c r="B14">
        <v>6</v>
      </c>
      <c r="C14">
        <v>6</v>
      </c>
      <c r="D14">
        <v>5</v>
      </c>
      <c r="E14">
        <v>4</v>
      </c>
      <c r="F14">
        <v>6</v>
      </c>
      <c r="G14">
        <v>6</v>
      </c>
      <c r="H14">
        <v>6</v>
      </c>
      <c r="I14">
        <v>5</v>
      </c>
      <c r="J14">
        <v>5</v>
      </c>
      <c r="K14">
        <v>3</v>
      </c>
    </row>
    <row r="15" spans="1:11" x14ac:dyDescent="0.3">
      <c r="A15" s="126" t="s">
        <v>5969</v>
      </c>
      <c r="B15">
        <v>2</v>
      </c>
      <c r="C15">
        <v>2</v>
      </c>
      <c r="D15">
        <v>2</v>
      </c>
      <c r="H15">
        <v>2</v>
      </c>
      <c r="I15">
        <v>2</v>
      </c>
      <c r="K15">
        <v>1</v>
      </c>
    </row>
    <row r="16" spans="1:11" x14ac:dyDescent="0.3">
      <c r="A16" s="126" t="s">
        <v>5970</v>
      </c>
      <c r="B16">
        <v>4</v>
      </c>
      <c r="C16">
        <v>5</v>
      </c>
      <c r="D16">
        <v>4</v>
      </c>
      <c r="E16">
        <v>2</v>
      </c>
      <c r="F16">
        <v>2</v>
      </c>
      <c r="G16">
        <v>5</v>
      </c>
      <c r="H16">
        <v>5</v>
      </c>
      <c r="I16">
        <v>3</v>
      </c>
      <c r="J16">
        <v>1</v>
      </c>
    </row>
    <row r="17" spans="1:11" x14ac:dyDescent="0.3">
      <c r="A17" s="125" t="s">
        <v>5964</v>
      </c>
      <c r="B17">
        <v>687</v>
      </c>
      <c r="C17">
        <v>1061</v>
      </c>
      <c r="D17">
        <v>763</v>
      </c>
      <c r="E17">
        <v>592</v>
      </c>
      <c r="F17">
        <v>792</v>
      </c>
      <c r="G17">
        <v>843</v>
      </c>
      <c r="H17">
        <v>841</v>
      </c>
      <c r="I17">
        <v>739</v>
      </c>
      <c r="J17">
        <v>643</v>
      </c>
      <c r="K17">
        <v>46</v>
      </c>
    </row>
    <row r="20" spans="1:11" ht="43.2" x14ac:dyDescent="0.3">
      <c r="B20" s="157" t="s">
        <v>6215</v>
      </c>
      <c r="C20" s="157" t="s">
        <v>6097</v>
      </c>
      <c r="D20" s="190" t="s">
        <v>6226</v>
      </c>
    </row>
    <row r="21" spans="1:11" x14ac:dyDescent="0.3">
      <c r="A21" t="s">
        <v>127</v>
      </c>
      <c r="B21">
        <v>322</v>
      </c>
      <c r="C21">
        <v>13</v>
      </c>
      <c r="D21" s="169">
        <f t="shared" ref="D21:D26" si="0">B21-C21</f>
        <v>309</v>
      </c>
    </row>
    <row r="22" spans="1:11" x14ac:dyDescent="0.3">
      <c r="A22" t="s">
        <v>1741</v>
      </c>
      <c r="B22">
        <v>386</v>
      </c>
      <c r="C22">
        <v>16</v>
      </c>
      <c r="D22" s="169">
        <f t="shared" si="0"/>
        <v>370</v>
      </c>
    </row>
    <row r="23" spans="1:11" x14ac:dyDescent="0.3">
      <c r="A23" t="s">
        <v>3439</v>
      </c>
      <c r="B23">
        <v>322</v>
      </c>
      <c r="C23">
        <v>13</v>
      </c>
      <c r="D23" s="169">
        <f t="shared" si="0"/>
        <v>309</v>
      </c>
    </row>
    <row r="24" spans="1:11" x14ac:dyDescent="0.3">
      <c r="A24" t="s">
        <v>4981</v>
      </c>
      <c r="B24">
        <v>38</v>
      </c>
      <c r="D24" s="169">
        <f t="shared" si="0"/>
        <v>38</v>
      </c>
    </row>
    <row r="25" spans="1:11" x14ac:dyDescent="0.3">
      <c r="A25" t="s">
        <v>5058</v>
      </c>
      <c r="B25">
        <v>54</v>
      </c>
      <c r="C25">
        <v>6</v>
      </c>
      <c r="D25" s="169">
        <f t="shared" si="0"/>
        <v>48</v>
      </c>
    </row>
    <row r="26" spans="1:11" x14ac:dyDescent="0.3">
      <c r="A26" t="s">
        <v>126</v>
      </c>
      <c r="B26">
        <v>1122</v>
      </c>
      <c r="C26">
        <f>C21+C22+C23+C24+C25</f>
        <v>48</v>
      </c>
      <c r="D26" s="178">
        <f t="shared" si="0"/>
        <v>1074</v>
      </c>
    </row>
    <row r="27" spans="1:11" x14ac:dyDescent="0.3">
      <c r="D27" s="94"/>
    </row>
    <row r="28" spans="1:11" x14ac:dyDescent="0.3">
      <c r="D28" s="94"/>
    </row>
    <row r="29" spans="1:11" x14ac:dyDescent="0.3">
      <c r="A29" t="s">
        <v>161</v>
      </c>
      <c r="B29">
        <v>15</v>
      </c>
      <c r="C29">
        <v>1</v>
      </c>
      <c r="D29" s="169">
        <f t="shared" ref="D29:D35" si="1">B29-C29</f>
        <v>14</v>
      </c>
    </row>
    <row r="30" spans="1:11" x14ac:dyDescent="0.3">
      <c r="A30" t="s">
        <v>5649</v>
      </c>
      <c r="B30">
        <v>5</v>
      </c>
      <c r="C30">
        <v>4</v>
      </c>
      <c r="D30" s="169">
        <f t="shared" si="1"/>
        <v>1</v>
      </c>
    </row>
    <row r="31" spans="1:11" x14ac:dyDescent="0.3">
      <c r="A31" t="s">
        <v>5684</v>
      </c>
      <c r="B31">
        <v>9</v>
      </c>
      <c r="C31">
        <v>2</v>
      </c>
      <c r="D31" s="169">
        <f t="shared" si="1"/>
        <v>7</v>
      </c>
    </row>
    <row r="32" spans="1:11" x14ac:dyDescent="0.3">
      <c r="A32" t="s">
        <v>5849</v>
      </c>
      <c r="B32">
        <v>3</v>
      </c>
      <c r="C32">
        <v>2</v>
      </c>
      <c r="D32" s="169">
        <f t="shared" si="1"/>
        <v>1</v>
      </c>
    </row>
    <row r="33" spans="1:11" x14ac:dyDescent="0.3">
      <c r="A33" t="s">
        <v>5735</v>
      </c>
      <c r="B33">
        <v>12</v>
      </c>
      <c r="C33">
        <v>6</v>
      </c>
      <c r="D33" s="169">
        <f t="shared" si="1"/>
        <v>6</v>
      </c>
    </row>
    <row r="34" spans="1:11" x14ac:dyDescent="0.3">
      <c r="A34" t="s">
        <v>5885</v>
      </c>
      <c r="B34">
        <v>3</v>
      </c>
      <c r="D34" s="169">
        <f t="shared" si="1"/>
        <v>3</v>
      </c>
    </row>
    <row r="35" spans="1:11" x14ac:dyDescent="0.3">
      <c r="A35" t="s">
        <v>5058</v>
      </c>
      <c r="B35">
        <v>8</v>
      </c>
      <c r="C35">
        <v>3</v>
      </c>
      <c r="D35" s="169">
        <f t="shared" si="1"/>
        <v>5</v>
      </c>
    </row>
    <row r="36" spans="1:11" x14ac:dyDescent="0.3">
      <c r="A36" t="s">
        <v>106</v>
      </c>
      <c r="B36">
        <v>55</v>
      </c>
      <c r="C36">
        <f>C29+C30+C31+C32+C33</f>
        <v>15</v>
      </c>
      <c r="D36" s="178">
        <f>D29+D30+D31+D32+D33+D34+D35</f>
        <v>37</v>
      </c>
    </row>
    <row r="37" spans="1:11" x14ac:dyDescent="0.3">
      <c r="D37" s="111"/>
    </row>
    <row r="39" spans="1:11" s="146" customFormat="1" ht="126" customHeight="1" x14ac:dyDescent="0.3">
      <c r="A39" s="146" t="s">
        <v>5966</v>
      </c>
      <c r="B39" s="146" t="s">
        <v>6067</v>
      </c>
      <c r="C39" s="146" t="s">
        <v>6068</v>
      </c>
      <c r="D39" s="146" t="s">
        <v>6069</v>
      </c>
      <c r="E39" s="146" t="s">
        <v>6070</v>
      </c>
      <c r="F39" s="146" t="s">
        <v>6071</v>
      </c>
      <c r="G39" s="146" t="s">
        <v>6072</v>
      </c>
      <c r="H39" s="146" t="s">
        <v>6073</v>
      </c>
      <c r="I39" s="146" t="s">
        <v>6074</v>
      </c>
      <c r="J39" s="146" t="s">
        <v>6075</v>
      </c>
      <c r="K39" s="146" t="s">
        <v>6076</v>
      </c>
    </row>
    <row r="41" spans="1:11" x14ac:dyDescent="0.3">
      <c r="A41" s="154" t="s">
        <v>5954</v>
      </c>
      <c r="B41" s="154">
        <v>164</v>
      </c>
      <c r="C41" s="154">
        <v>291</v>
      </c>
      <c r="D41" s="154">
        <v>192</v>
      </c>
      <c r="E41" s="154">
        <v>190</v>
      </c>
      <c r="F41" s="154">
        <v>197</v>
      </c>
      <c r="G41" s="154">
        <v>243</v>
      </c>
      <c r="H41" s="154">
        <v>233</v>
      </c>
      <c r="I41" s="154">
        <v>207</v>
      </c>
      <c r="J41" s="154">
        <v>199</v>
      </c>
      <c r="K41" s="154">
        <v>11</v>
      </c>
    </row>
    <row r="42" spans="1:11" x14ac:dyDescent="0.3">
      <c r="A42" s="184" t="s">
        <v>6227</v>
      </c>
      <c r="B42" s="155">
        <f>B41/309</f>
        <v>0.53074433656957931</v>
      </c>
      <c r="C42" s="155">
        <f t="shared" ref="C42:K42" si="2">C41/309</f>
        <v>0.94174757281553401</v>
      </c>
      <c r="D42" s="155">
        <f t="shared" si="2"/>
        <v>0.62135922330097082</v>
      </c>
      <c r="E42" s="155">
        <f t="shared" si="2"/>
        <v>0.61488673139158578</v>
      </c>
      <c r="F42" s="155">
        <f t="shared" si="2"/>
        <v>0.63754045307443363</v>
      </c>
      <c r="G42" s="155">
        <f t="shared" si="2"/>
        <v>0.78640776699029125</v>
      </c>
      <c r="H42" s="155">
        <f t="shared" si="2"/>
        <v>0.75404530744336573</v>
      </c>
      <c r="I42" s="155">
        <f t="shared" si="2"/>
        <v>0.66990291262135926</v>
      </c>
      <c r="J42" s="155">
        <f t="shared" si="2"/>
        <v>0.64401294498381878</v>
      </c>
      <c r="K42" s="155">
        <f t="shared" si="2"/>
        <v>3.5598705501618123E-2</v>
      </c>
    </row>
    <row r="43" spans="1:11" x14ac:dyDescent="0.3">
      <c r="A43" t="s">
        <v>5955</v>
      </c>
      <c r="B43">
        <v>213</v>
      </c>
      <c r="C43">
        <v>353</v>
      </c>
      <c r="D43">
        <v>264</v>
      </c>
      <c r="E43">
        <v>199</v>
      </c>
      <c r="F43">
        <v>284</v>
      </c>
      <c r="G43">
        <v>278</v>
      </c>
      <c r="H43">
        <v>283</v>
      </c>
      <c r="I43">
        <v>257</v>
      </c>
      <c r="J43">
        <v>219</v>
      </c>
      <c r="K43">
        <v>12</v>
      </c>
    </row>
    <row r="44" spans="1:11" x14ac:dyDescent="0.3">
      <c r="B44" s="127">
        <f>B43/370</f>
        <v>0.57567567567567568</v>
      </c>
      <c r="C44" s="127">
        <f t="shared" ref="C44:K44" si="3">C43/370</f>
        <v>0.95405405405405408</v>
      </c>
      <c r="D44" s="127">
        <f t="shared" si="3"/>
        <v>0.71351351351351355</v>
      </c>
      <c r="E44" s="127">
        <f t="shared" si="3"/>
        <v>0.53783783783783778</v>
      </c>
      <c r="F44" s="127">
        <f t="shared" si="3"/>
        <v>0.76756756756756761</v>
      </c>
      <c r="G44" s="127">
        <f t="shared" si="3"/>
        <v>0.75135135135135134</v>
      </c>
      <c r="H44" s="127">
        <f t="shared" si="3"/>
        <v>0.76486486486486482</v>
      </c>
      <c r="I44" s="127">
        <f t="shared" si="3"/>
        <v>0.69459459459459461</v>
      </c>
      <c r="J44" s="127">
        <f t="shared" si="3"/>
        <v>0.59189189189189184</v>
      </c>
      <c r="K44" s="127">
        <f t="shared" si="3"/>
        <v>3.2432432432432434E-2</v>
      </c>
    </row>
    <row r="45" spans="1:11" x14ac:dyDescent="0.3">
      <c r="A45" s="154" t="s">
        <v>5956</v>
      </c>
      <c r="B45" s="154">
        <v>222</v>
      </c>
      <c r="C45" s="154">
        <v>297</v>
      </c>
      <c r="D45" s="154">
        <v>214</v>
      </c>
      <c r="E45" s="154">
        <v>146</v>
      </c>
      <c r="F45" s="154">
        <v>231</v>
      </c>
      <c r="G45" s="154">
        <v>222</v>
      </c>
      <c r="H45" s="154">
        <v>225</v>
      </c>
      <c r="I45" s="154">
        <v>194</v>
      </c>
      <c r="J45" s="154">
        <v>150</v>
      </c>
      <c r="K45" s="154">
        <v>14</v>
      </c>
    </row>
    <row r="46" spans="1:11" x14ac:dyDescent="0.3">
      <c r="A46" s="154"/>
      <c r="B46" s="155">
        <f>B45/309</f>
        <v>0.71844660194174759</v>
      </c>
      <c r="C46" s="155">
        <f t="shared" ref="C46:K46" si="4">C45/309</f>
        <v>0.96116504854368934</v>
      </c>
      <c r="D46" s="155">
        <f t="shared" si="4"/>
        <v>0.69255663430420711</v>
      </c>
      <c r="E46" s="155">
        <f t="shared" si="4"/>
        <v>0.47249190938511326</v>
      </c>
      <c r="F46" s="155">
        <f t="shared" si="4"/>
        <v>0.74757281553398058</v>
      </c>
      <c r="G46" s="155">
        <f t="shared" si="4"/>
        <v>0.71844660194174759</v>
      </c>
      <c r="H46" s="155">
        <f t="shared" si="4"/>
        <v>0.72815533980582525</v>
      </c>
      <c r="I46" s="155">
        <f t="shared" si="4"/>
        <v>0.62783171521035597</v>
      </c>
      <c r="J46" s="155">
        <f t="shared" si="4"/>
        <v>0.4854368932038835</v>
      </c>
      <c r="K46" s="155">
        <f t="shared" si="4"/>
        <v>4.5307443365695796E-2</v>
      </c>
    </row>
    <row r="47" spans="1:11" x14ac:dyDescent="0.3">
      <c r="A47" t="s">
        <v>5957</v>
      </c>
      <c r="B47">
        <v>28</v>
      </c>
      <c r="C47">
        <v>38</v>
      </c>
      <c r="D47">
        <v>30</v>
      </c>
      <c r="E47">
        <v>19</v>
      </c>
      <c r="F47">
        <v>27</v>
      </c>
      <c r="G47">
        <v>30</v>
      </c>
      <c r="H47">
        <v>34</v>
      </c>
      <c r="I47">
        <v>24</v>
      </c>
      <c r="J47">
        <v>25</v>
      </c>
      <c r="K47">
        <v>1</v>
      </c>
    </row>
    <row r="48" spans="1:11" x14ac:dyDescent="0.3">
      <c r="B48" s="127">
        <f>B47/38</f>
        <v>0.73684210526315785</v>
      </c>
      <c r="C48" s="127">
        <f t="shared" ref="C48:K48" si="5">C47/38</f>
        <v>1</v>
      </c>
      <c r="D48" s="127">
        <f t="shared" si="5"/>
        <v>0.78947368421052633</v>
      </c>
      <c r="E48" s="127">
        <f t="shared" si="5"/>
        <v>0.5</v>
      </c>
      <c r="F48" s="127">
        <f t="shared" si="5"/>
        <v>0.71052631578947367</v>
      </c>
      <c r="G48" s="127">
        <f t="shared" si="5"/>
        <v>0.78947368421052633</v>
      </c>
      <c r="H48" s="127">
        <f t="shared" si="5"/>
        <v>0.89473684210526316</v>
      </c>
      <c r="I48" s="127">
        <f t="shared" si="5"/>
        <v>0.63157894736842102</v>
      </c>
      <c r="J48" s="127">
        <f t="shared" si="5"/>
        <v>0.65789473684210531</v>
      </c>
      <c r="K48" s="127">
        <f t="shared" si="5"/>
        <v>2.6315789473684209E-2</v>
      </c>
    </row>
    <row r="49" spans="1:11" x14ac:dyDescent="0.3">
      <c r="A49" s="154" t="s">
        <v>5958</v>
      </c>
      <c r="B49" s="154">
        <v>29</v>
      </c>
      <c r="C49" s="154">
        <v>46</v>
      </c>
      <c r="D49" s="154">
        <v>33</v>
      </c>
      <c r="E49" s="154">
        <v>18</v>
      </c>
      <c r="F49" s="154">
        <v>26</v>
      </c>
      <c r="G49" s="154">
        <v>37</v>
      </c>
      <c r="H49" s="154">
        <v>36</v>
      </c>
      <c r="I49" s="154">
        <v>30</v>
      </c>
      <c r="J49" s="154">
        <v>26</v>
      </c>
      <c r="K49" s="154">
        <v>2</v>
      </c>
    </row>
    <row r="50" spans="1:11" x14ac:dyDescent="0.3">
      <c r="A50" s="154"/>
      <c r="B50" s="155">
        <f>B49/48</f>
        <v>0.60416666666666663</v>
      </c>
      <c r="C50" s="155">
        <f t="shared" ref="C50:K50" si="6">C49/48</f>
        <v>0.95833333333333337</v>
      </c>
      <c r="D50" s="155">
        <f t="shared" si="6"/>
        <v>0.6875</v>
      </c>
      <c r="E50" s="155">
        <f t="shared" si="6"/>
        <v>0.375</v>
      </c>
      <c r="F50" s="155">
        <f t="shared" si="6"/>
        <v>0.54166666666666663</v>
      </c>
      <c r="G50" s="155">
        <f t="shared" si="6"/>
        <v>0.77083333333333337</v>
      </c>
      <c r="H50" s="155">
        <f t="shared" si="6"/>
        <v>0.75</v>
      </c>
      <c r="I50" s="155">
        <f t="shared" si="6"/>
        <v>0.625</v>
      </c>
      <c r="J50" s="155">
        <f t="shared" si="6"/>
        <v>0.54166666666666663</v>
      </c>
      <c r="K50" s="155">
        <f t="shared" si="6"/>
        <v>4.1666666666666664E-2</v>
      </c>
    </row>
    <row r="51" spans="1:11" x14ac:dyDescent="0.3">
      <c r="A51" s="94" t="s">
        <v>126</v>
      </c>
      <c r="B51" s="94">
        <v>656</v>
      </c>
      <c r="C51" s="94">
        <v>1025</v>
      </c>
      <c r="D51" s="94">
        <v>733</v>
      </c>
      <c r="E51" s="94">
        <v>572</v>
      </c>
      <c r="F51" s="94">
        <v>765</v>
      </c>
      <c r="G51" s="94">
        <v>810</v>
      </c>
      <c r="H51" s="94">
        <v>811</v>
      </c>
      <c r="I51" s="94">
        <v>712</v>
      </c>
      <c r="J51" s="94">
        <v>619</v>
      </c>
      <c r="K51" s="94">
        <v>40</v>
      </c>
    </row>
    <row r="52" spans="1:11" x14ac:dyDescent="0.3">
      <c r="B52" s="129">
        <f>B51/1074</f>
        <v>0.61080074487895719</v>
      </c>
      <c r="C52" s="129">
        <f t="shared" ref="C52:K52" si="7">C51/1074</f>
        <v>0.95437616387337054</v>
      </c>
      <c r="D52" s="129">
        <f t="shared" si="7"/>
        <v>0.68249534450651772</v>
      </c>
      <c r="E52" s="129">
        <f t="shared" si="7"/>
        <v>0.53258845437616387</v>
      </c>
      <c r="F52" s="129">
        <f t="shared" si="7"/>
        <v>0.71229050279329609</v>
      </c>
      <c r="G52" s="129">
        <f t="shared" si="7"/>
        <v>0.75418994413407825</v>
      </c>
      <c r="H52" s="129">
        <f t="shared" si="7"/>
        <v>0.75512104283054005</v>
      </c>
      <c r="I52" s="129">
        <f t="shared" si="7"/>
        <v>0.66294227188081933</v>
      </c>
      <c r="J52" s="129">
        <f t="shared" si="7"/>
        <v>0.57635009310986962</v>
      </c>
      <c r="K52" s="129">
        <f t="shared" si="7"/>
        <v>3.7243947858473E-2</v>
      </c>
    </row>
    <row r="54" spans="1:11" x14ac:dyDescent="0.3">
      <c r="A54" t="s">
        <v>5959</v>
      </c>
      <c r="B54">
        <v>11</v>
      </c>
      <c r="C54">
        <v>14</v>
      </c>
      <c r="D54">
        <v>12</v>
      </c>
      <c r="E54">
        <v>10</v>
      </c>
      <c r="F54">
        <v>14</v>
      </c>
      <c r="G54">
        <v>14</v>
      </c>
      <c r="H54">
        <v>10</v>
      </c>
      <c r="I54">
        <v>11</v>
      </c>
      <c r="J54">
        <v>12</v>
      </c>
      <c r="K54">
        <v>2</v>
      </c>
    </row>
    <row r="55" spans="1:11" x14ac:dyDescent="0.3">
      <c r="A55" t="s">
        <v>5960</v>
      </c>
      <c r="B55">
        <v>1</v>
      </c>
      <c r="C55">
        <v>1</v>
      </c>
      <c r="D55">
        <v>1</v>
      </c>
      <c r="E55">
        <v>1</v>
      </c>
      <c r="F55">
        <v>1</v>
      </c>
      <c r="G55">
        <v>1</v>
      </c>
      <c r="H55">
        <v>1</v>
      </c>
      <c r="I55">
        <v>1</v>
      </c>
      <c r="J55">
        <v>1</v>
      </c>
    </row>
    <row r="56" spans="1:11" x14ac:dyDescent="0.3">
      <c r="A56" t="s">
        <v>5961</v>
      </c>
      <c r="B56">
        <v>6</v>
      </c>
      <c r="C56">
        <v>7</v>
      </c>
      <c r="D56">
        <v>5</v>
      </c>
      <c r="E56">
        <v>2</v>
      </c>
      <c r="F56">
        <v>3</v>
      </c>
      <c r="G56">
        <v>6</v>
      </c>
      <c r="H56">
        <v>5</v>
      </c>
      <c r="I56">
        <v>4</v>
      </c>
      <c r="J56">
        <v>4</v>
      </c>
    </row>
    <row r="57" spans="1:11" x14ac:dyDescent="0.3">
      <c r="A57" t="s">
        <v>5962</v>
      </c>
      <c r="B57">
        <v>1</v>
      </c>
      <c r="C57">
        <v>1</v>
      </c>
      <c r="D57">
        <v>1</v>
      </c>
      <c r="E57">
        <v>1</v>
      </c>
      <c r="F57">
        <v>1</v>
      </c>
      <c r="G57">
        <v>1</v>
      </c>
      <c r="H57">
        <v>1</v>
      </c>
      <c r="I57">
        <v>1</v>
      </c>
      <c r="J57">
        <v>1</v>
      </c>
    </row>
    <row r="58" spans="1:11" x14ac:dyDescent="0.3">
      <c r="A58" t="s">
        <v>5968</v>
      </c>
      <c r="B58">
        <v>6</v>
      </c>
      <c r="C58">
        <v>6</v>
      </c>
      <c r="D58">
        <v>5</v>
      </c>
      <c r="E58">
        <v>4</v>
      </c>
      <c r="F58">
        <v>6</v>
      </c>
      <c r="G58">
        <v>6</v>
      </c>
      <c r="H58">
        <v>6</v>
      </c>
      <c r="I58">
        <v>5</v>
      </c>
      <c r="J58">
        <v>5</v>
      </c>
      <c r="K58">
        <v>3</v>
      </c>
    </row>
    <row r="59" spans="1:11" x14ac:dyDescent="0.3">
      <c r="A59" t="s">
        <v>5969</v>
      </c>
      <c r="B59">
        <v>2</v>
      </c>
      <c r="C59">
        <v>2</v>
      </c>
      <c r="D59">
        <v>2</v>
      </c>
      <c r="H59">
        <v>2</v>
      </c>
      <c r="I59">
        <v>2</v>
      </c>
      <c r="K59">
        <v>1</v>
      </c>
    </row>
    <row r="60" spans="1:11" x14ac:dyDescent="0.3">
      <c r="A60" t="s">
        <v>5970</v>
      </c>
      <c r="B60">
        <v>4</v>
      </c>
      <c r="C60">
        <v>5</v>
      </c>
      <c r="D60">
        <v>4</v>
      </c>
      <c r="E60">
        <v>2</v>
      </c>
      <c r="F60">
        <v>2</v>
      </c>
      <c r="G60">
        <v>5</v>
      </c>
      <c r="H60">
        <v>5</v>
      </c>
      <c r="I60">
        <v>3</v>
      </c>
      <c r="J60">
        <v>1</v>
      </c>
    </row>
    <row r="61" spans="1:11" x14ac:dyDescent="0.3">
      <c r="A61" t="s">
        <v>106</v>
      </c>
      <c r="B61" s="94">
        <v>31</v>
      </c>
      <c r="C61" s="94">
        <v>36</v>
      </c>
      <c r="D61" s="94">
        <v>30</v>
      </c>
      <c r="E61" s="94">
        <v>20</v>
      </c>
      <c r="F61" s="94">
        <v>27</v>
      </c>
      <c r="G61" s="94">
        <v>33</v>
      </c>
      <c r="H61" s="94">
        <v>30</v>
      </c>
      <c r="I61" s="94">
        <v>27</v>
      </c>
      <c r="J61" s="94">
        <v>24</v>
      </c>
      <c r="K61" s="94">
        <v>6</v>
      </c>
    </row>
    <row r="62" spans="1:11" x14ac:dyDescent="0.3">
      <c r="B62" s="129">
        <f>B61/37</f>
        <v>0.83783783783783783</v>
      </c>
      <c r="C62" s="129">
        <f t="shared" ref="C62:K62" si="8">C61/37</f>
        <v>0.97297297297297303</v>
      </c>
      <c r="D62" s="129">
        <f t="shared" si="8"/>
        <v>0.81081081081081086</v>
      </c>
      <c r="E62" s="129">
        <f t="shared" si="8"/>
        <v>0.54054054054054057</v>
      </c>
      <c r="F62" s="129">
        <f t="shared" si="8"/>
        <v>0.72972972972972971</v>
      </c>
      <c r="G62" s="129">
        <f t="shared" si="8"/>
        <v>0.89189189189189189</v>
      </c>
      <c r="H62" s="129">
        <f t="shared" si="8"/>
        <v>0.81081081081081086</v>
      </c>
      <c r="I62" s="129">
        <f t="shared" si="8"/>
        <v>0.72972972972972971</v>
      </c>
      <c r="J62" s="129">
        <f t="shared" si="8"/>
        <v>0.64864864864864868</v>
      </c>
      <c r="K62" s="129">
        <f t="shared" si="8"/>
        <v>0.16216216216216217</v>
      </c>
    </row>
    <row r="65" spans="1:11" x14ac:dyDescent="0.3">
      <c r="A65" s="94" t="s">
        <v>6201</v>
      </c>
      <c r="B65" s="111" t="s">
        <v>138</v>
      </c>
      <c r="C65" s="111" t="s">
        <v>6102</v>
      </c>
      <c r="D65" s="111" t="s">
        <v>6103</v>
      </c>
      <c r="E65" s="111" t="s">
        <v>121</v>
      </c>
      <c r="F65" s="111" t="s">
        <v>137</v>
      </c>
      <c r="G65" s="111"/>
      <c r="H65" s="111"/>
      <c r="I65" s="111"/>
      <c r="J65" s="111"/>
      <c r="K65" s="111"/>
    </row>
    <row r="66" spans="1:11" x14ac:dyDescent="0.3">
      <c r="A66" s="111" t="s">
        <v>127</v>
      </c>
      <c r="B66" s="127">
        <v>0.53074433656957931</v>
      </c>
      <c r="C66" s="127">
        <v>0.94174757281553401</v>
      </c>
      <c r="D66" s="127">
        <v>0.62135922330097082</v>
      </c>
      <c r="E66" s="127">
        <v>0.61488673139158578</v>
      </c>
      <c r="F66" s="127">
        <v>0.63754045307443363</v>
      </c>
      <c r="G66" s="127"/>
      <c r="H66" s="127"/>
      <c r="I66" s="127"/>
      <c r="J66" s="127"/>
      <c r="K66" s="127"/>
    </row>
    <row r="67" spans="1:11" x14ac:dyDescent="0.3">
      <c r="A67" s="111" t="s">
        <v>1741</v>
      </c>
      <c r="B67" s="127">
        <v>0.57567567567567568</v>
      </c>
      <c r="C67" s="127">
        <v>0.95405405405405408</v>
      </c>
      <c r="D67" s="127">
        <v>0.71351351351351355</v>
      </c>
      <c r="E67" s="127">
        <v>0.53783783783783778</v>
      </c>
      <c r="F67" s="127">
        <v>0.76756756756756761</v>
      </c>
      <c r="G67" s="127"/>
      <c r="H67" s="127"/>
      <c r="I67" s="127"/>
      <c r="J67" s="127"/>
      <c r="K67" s="127"/>
    </row>
    <row r="68" spans="1:11" x14ac:dyDescent="0.3">
      <c r="A68" s="111" t="s">
        <v>3439</v>
      </c>
      <c r="B68" s="127">
        <v>0.71844660194174759</v>
      </c>
      <c r="C68" s="127">
        <v>0.96116504854368934</v>
      </c>
      <c r="D68" s="127">
        <v>0.69255663430420711</v>
      </c>
      <c r="E68" s="127">
        <v>0.47249190938511326</v>
      </c>
      <c r="F68" s="127">
        <v>0.74757281553398058</v>
      </c>
      <c r="G68" s="127"/>
      <c r="H68" s="127"/>
      <c r="I68" s="127"/>
      <c r="J68" s="127"/>
      <c r="K68" s="127"/>
    </row>
    <row r="69" spans="1:11" x14ac:dyDescent="0.3">
      <c r="A69" s="111" t="s">
        <v>4981</v>
      </c>
      <c r="B69" s="127">
        <v>0.73684210526315785</v>
      </c>
      <c r="C69" s="127">
        <v>1</v>
      </c>
      <c r="D69" s="127">
        <v>0.78947368421052633</v>
      </c>
      <c r="E69" s="127">
        <v>0.5</v>
      </c>
      <c r="F69" s="127">
        <v>0.71052631578947367</v>
      </c>
      <c r="G69" s="127"/>
      <c r="H69" s="127"/>
      <c r="I69" s="127"/>
      <c r="J69" s="127"/>
      <c r="K69" s="127"/>
    </row>
    <row r="70" spans="1:11" x14ac:dyDescent="0.3">
      <c r="A70" s="111" t="s">
        <v>5058</v>
      </c>
      <c r="B70" s="127">
        <v>0.60416666666666663</v>
      </c>
      <c r="C70" s="127">
        <v>0.95833333333333337</v>
      </c>
      <c r="D70" s="127">
        <v>0.6875</v>
      </c>
      <c r="E70" s="127">
        <v>0.375</v>
      </c>
      <c r="F70" s="127">
        <v>0.54166666666666663</v>
      </c>
      <c r="G70" s="127"/>
      <c r="H70" s="127"/>
      <c r="I70" s="127"/>
      <c r="J70" s="127"/>
      <c r="K70" s="127"/>
    </row>
    <row r="71" spans="1:11" x14ac:dyDescent="0.3">
      <c r="B71" s="111"/>
      <c r="C71" s="111"/>
      <c r="D71" s="111"/>
      <c r="E71" s="111"/>
      <c r="F71" s="111"/>
      <c r="G71" s="111"/>
      <c r="H71" s="111"/>
      <c r="I71" s="111"/>
      <c r="J71" s="111"/>
      <c r="K71" s="111"/>
    </row>
    <row r="72" spans="1:11" s="127" customFormat="1" x14ac:dyDescent="0.3">
      <c r="B72" s="111" t="s">
        <v>122</v>
      </c>
      <c r="C72" s="111" t="s">
        <v>6104</v>
      </c>
      <c r="D72" s="111" t="s">
        <v>124</v>
      </c>
      <c r="E72" s="111" t="s">
        <v>125</v>
      </c>
      <c r="F72" s="111"/>
    </row>
    <row r="73" spans="1:11" x14ac:dyDescent="0.3">
      <c r="A73" s="111" t="s">
        <v>127</v>
      </c>
      <c r="B73" s="127">
        <v>0.78640776699029125</v>
      </c>
      <c r="C73" s="127">
        <v>0.75404530744336573</v>
      </c>
      <c r="D73" s="127">
        <v>0.66990291262135926</v>
      </c>
      <c r="E73" s="127">
        <v>0.64401294498381878</v>
      </c>
      <c r="F73" s="127"/>
    </row>
    <row r="74" spans="1:11" x14ac:dyDescent="0.3">
      <c r="A74" s="111" t="s">
        <v>1741</v>
      </c>
      <c r="B74" s="127">
        <v>0.75135135135135134</v>
      </c>
      <c r="C74" s="127">
        <v>0.76486486486486482</v>
      </c>
      <c r="D74" s="127">
        <v>0.69459459459459461</v>
      </c>
      <c r="E74" s="127">
        <v>0.59189189189189184</v>
      </c>
      <c r="F74" s="127"/>
    </row>
    <row r="75" spans="1:11" x14ac:dyDescent="0.3">
      <c r="A75" s="111" t="s">
        <v>3439</v>
      </c>
      <c r="B75" s="127">
        <v>0.71844660194174759</v>
      </c>
      <c r="C75" s="127">
        <v>0.72815533980582525</v>
      </c>
      <c r="D75" s="127">
        <v>0.62783171521035597</v>
      </c>
      <c r="E75" s="127">
        <v>0.4854368932038835</v>
      </c>
      <c r="F75" s="127"/>
    </row>
    <row r="76" spans="1:11" x14ac:dyDescent="0.3">
      <c r="A76" s="111" t="s">
        <v>4981</v>
      </c>
      <c r="B76" s="127">
        <v>0.78947368421052633</v>
      </c>
      <c r="C76" s="127">
        <v>0.89473684210526316</v>
      </c>
      <c r="D76" s="127">
        <v>0.63157894736842102</v>
      </c>
      <c r="E76" s="127">
        <v>0.65789473684210531</v>
      </c>
      <c r="F76" s="127"/>
    </row>
    <row r="77" spans="1:11" x14ac:dyDescent="0.3">
      <c r="A77" s="111" t="s">
        <v>5058</v>
      </c>
      <c r="B77" s="127">
        <v>0.77083333333333337</v>
      </c>
      <c r="C77" s="127">
        <v>0.75</v>
      </c>
      <c r="D77" s="127">
        <v>0.625</v>
      </c>
      <c r="E77" s="127">
        <v>0.54166666666666663</v>
      </c>
      <c r="F77" s="127"/>
    </row>
  </sheetData>
  <pageMargins left="0.7" right="0.7" top="0.75" bottom="0.75" header="0.3" footer="0.3"/>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1F4B5-2E8F-43B8-BF78-2D22B0048299}">
  <dimension ref="A2:J77"/>
  <sheetViews>
    <sheetView topLeftCell="A64" workbookViewId="0">
      <selection activeCell="A65" sqref="A65"/>
    </sheetView>
  </sheetViews>
  <sheetFormatPr defaultRowHeight="14.4" x14ac:dyDescent="0.3"/>
  <cols>
    <col min="1" max="1" width="60.6640625" customWidth="1"/>
    <col min="2" max="11" width="13.6640625" customWidth="1"/>
  </cols>
  <sheetData>
    <row r="2" spans="1:10" x14ac:dyDescent="0.3">
      <c r="A2" s="150" t="s">
        <v>5966</v>
      </c>
      <c r="B2" s="191" t="s">
        <v>6078</v>
      </c>
      <c r="C2" s="192" t="s">
        <v>6079</v>
      </c>
      <c r="D2" s="192" t="s">
        <v>6080</v>
      </c>
      <c r="E2" s="192" t="s">
        <v>6081</v>
      </c>
      <c r="F2" s="192" t="s">
        <v>6082</v>
      </c>
      <c r="G2" s="192" t="s">
        <v>6083</v>
      </c>
      <c r="H2" s="192" t="s">
        <v>6084</v>
      </c>
      <c r="I2" s="192" t="s">
        <v>6085</v>
      </c>
      <c r="J2" s="192" t="s">
        <v>6086</v>
      </c>
    </row>
    <row r="3" spans="1:10" x14ac:dyDescent="0.3">
      <c r="A3" s="125" t="s">
        <v>126</v>
      </c>
      <c r="B3">
        <v>375</v>
      </c>
      <c r="C3">
        <v>932</v>
      </c>
      <c r="D3">
        <v>253</v>
      </c>
      <c r="E3">
        <v>183</v>
      </c>
      <c r="F3">
        <v>388</v>
      </c>
      <c r="G3">
        <v>436</v>
      </c>
      <c r="H3">
        <v>521</v>
      </c>
      <c r="I3">
        <v>251</v>
      </c>
      <c r="J3">
        <v>98</v>
      </c>
    </row>
    <row r="4" spans="1:10" x14ac:dyDescent="0.3">
      <c r="A4" s="126" t="s">
        <v>5954</v>
      </c>
      <c r="B4">
        <v>74</v>
      </c>
      <c r="C4">
        <v>262</v>
      </c>
      <c r="D4">
        <v>64</v>
      </c>
      <c r="E4">
        <v>76</v>
      </c>
      <c r="F4">
        <v>90</v>
      </c>
      <c r="G4">
        <v>162</v>
      </c>
      <c r="H4">
        <v>156</v>
      </c>
      <c r="I4">
        <v>74</v>
      </c>
      <c r="J4">
        <v>50</v>
      </c>
    </row>
    <row r="5" spans="1:10" x14ac:dyDescent="0.3">
      <c r="A5" s="126" t="s">
        <v>5955</v>
      </c>
      <c r="B5">
        <v>118</v>
      </c>
      <c r="C5">
        <v>317</v>
      </c>
      <c r="D5">
        <v>102</v>
      </c>
      <c r="E5">
        <v>52</v>
      </c>
      <c r="F5">
        <v>150</v>
      </c>
      <c r="G5">
        <v>134</v>
      </c>
      <c r="H5">
        <v>180</v>
      </c>
      <c r="I5">
        <v>96</v>
      </c>
      <c r="J5">
        <v>22</v>
      </c>
    </row>
    <row r="6" spans="1:10" x14ac:dyDescent="0.3">
      <c r="A6" s="126" t="s">
        <v>5956</v>
      </c>
      <c r="B6">
        <v>148</v>
      </c>
      <c r="C6">
        <v>284</v>
      </c>
      <c r="D6">
        <v>76</v>
      </c>
      <c r="E6">
        <v>40</v>
      </c>
      <c r="F6">
        <v>127</v>
      </c>
      <c r="G6">
        <v>109</v>
      </c>
      <c r="H6">
        <v>137</v>
      </c>
      <c r="I6">
        <v>62</v>
      </c>
      <c r="J6">
        <v>18</v>
      </c>
    </row>
    <row r="7" spans="1:10" x14ac:dyDescent="0.3">
      <c r="A7" s="126" t="s">
        <v>5957</v>
      </c>
      <c r="B7">
        <v>13</v>
      </c>
      <c r="C7">
        <v>30</v>
      </c>
      <c r="D7">
        <v>4</v>
      </c>
      <c r="E7">
        <v>6</v>
      </c>
      <c r="F7">
        <v>11</v>
      </c>
      <c r="G7">
        <v>18</v>
      </c>
      <c r="H7">
        <v>21</v>
      </c>
      <c r="I7">
        <v>9</v>
      </c>
      <c r="J7">
        <v>4</v>
      </c>
    </row>
    <row r="8" spans="1:10" x14ac:dyDescent="0.3">
      <c r="A8" s="126" t="s">
        <v>5958</v>
      </c>
      <c r="B8">
        <v>22</v>
      </c>
      <c r="C8">
        <v>39</v>
      </c>
      <c r="D8">
        <v>7</v>
      </c>
      <c r="E8">
        <v>9</v>
      </c>
      <c r="F8">
        <v>10</v>
      </c>
      <c r="G8">
        <v>13</v>
      </c>
      <c r="H8">
        <v>27</v>
      </c>
      <c r="I8">
        <v>10</v>
      </c>
      <c r="J8">
        <v>4</v>
      </c>
    </row>
    <row r="9" spans="1:10" x14ac:dyDescent="0.3">
      <c r="A9" s="125" t="s">
        <v>106</v>
      </c>
      <c r="B9">
        <v>20</v>
      </c>
      <c r="C9">
        <v>32</v>
      </c>
      <c r="D9">
        <v>4</v>
      </c>
      <c r="E9">
        <v>5</v>
      </c>
      <c r="F9">
        <v>7</v>
      </c>
      <c r="G9">
        <v>11</v>
      </c>
      <c r="H9">
        <v>17</v>
      </c>
      <c r="I9">
        <v>2</v>
      </c>
      <c r="J9">
        <v>1</v>
      </c>
    </row>
    <row r="10" spans="1:10" x14ac:dyDescent="0.3">
      <c r="A10" s="126" t="s">
        <v>5959</v>
      </c>
      <c r="B10">
        <v>7</v>
      </c>
      <c r="C10">
        <v>14</v>
      </c>
      <c r="D10">
        <v>3</v>
      </c>
      <c r="E10">
        <v>2</v>
      </c>
      <c r="F10">
        <v>4</v>
      </c>
      <c r="G10">
        <v>5</v>
      </c>
      <c r="H10">
        <v>7</v>
      </c>
    </row>
    <row r="11" spans="1:10" x14ac:dyDescent="0.3">
      <c r="A11" s="126" t="s">
        <v>5960</v>
      </c>
      <c r="B11">
        <v>1</v>
      </c>
      <c r="C11">
        <v>1</v>
      </c>
      <c r="E11">
        <v>1</v>
      </c>
    </row>
    <row r="12" spans="1:10" x14ac:dyDescent="0.3">
      <c r="A12" s="126" t="s">
        <v>5961</v>
      </c>
      <c r="B12">
        <v>4</v>
      </c>
      <c r="C12">
        <v>5</v>
      </c>
      <c r="D12">
        <v>1</v>
      </c>
      <c r="G12">
        <v>2</v>
      </c>
      <c r="H12">
        <v>5</v>
      </c>
      <c r="I12">
        <v>1</v>
      </c>
    </row>
    <row r="13" spans="1:10" x14ac:dyDescent="0.3">
      <c r="A13" s="126" t="s">
        <v>5962</v>
      </c>
      <c r="C13">
        <v>1</v>
      </c>
      <c r="E13">
        <v>1</v>
      </c>
      <c r="G13">
        <v>1</v>
      </c>
    </row>
    <row r="14" spans="1:10" x14ac:dyDescent="0.3">
      <c r="A14" s="126" t="s">
        <v>5968</v>
      </c>
      <c r="B14">
        <v>3</v>
      </c>
      <c r="C14">
        <v>4</v>
      </c>
      <c r="F14">
        <v>3</v>
      </c>
      <c r="G14">
        <v>1</v>
      </c>
      <c r="I14">
        <v>1</v>
      </c>
    </row>
    <row r="15" spans="1:10" x14ac:dyDescent="0.3">
      <c r="A15" s="126" t="s">
        <v>5969</v>
      </c>
      <c r="B15">
        <v>2</v>
      </c>
      <c r="C15">
        <v>2</v>
      </c>
      <c r="E15">
        <v>1</v>
      </c>
      <c r="H15">
        <v>1</v>
      </c>
    </row>
    <row r="16" spans="1:10" x14ac:dyDescent="0.3">
      <c r="A16" s="126" t="s">
        <v>5970</v>
      </c>
      <c r="B16">
        <v>3</v>
      </c>
      <c r="C16">
        <v>5</v>
      </c>
      <c r="G16">
        <v>2</v>
      </c>
      <c r="H16">
        <v>4</v>
      </c>
      <c r="J16">
        <v>1</v>
      </c>
    </row>
    <row r="17" spans="1:10" x14ac:dyDescent="0.3">
      <c r="A17" s="125" t="s">
        <v>5964</v>
      </c>
      <c r="B17">
        <v>395</v>
      </c>
      <c r="C17">
        <v>964</v>
      </c>
      <c r="D17">
        <v>257</v>
      </c>
      <c r="E17">
        <v>188</v>
      </c>
      <c r="F17">
        <v>395</v>
      </c>
      <c r="G17">
        <v>447</v>
      </c>
      <c r="H17">
        <v>538</v>
      </c>
      <c r="I17">
        <v>253</v>
      </c>
      <c r="J17">
        <v>99</v>
      </c>
    </row>
    <row r="20" spans="1:10" ht="43.2" x14ac:dyDescent="0.3">
      <c r="B20" s="157" t="s">
        <v>6215</v>
      </c>
      <c r="C20" s="157" t="s">
        <v>6105</v>
      </c>
      <c r="D20" s="190" t="s">
        <v>6228</v>
      </c>
    </row>
    <row r="21" spans="1:10" x14ac:dyDescent="0.3">
      <c r="A21" t="s">
        <v>127</v>
      </c>
      <c r="B21" s="165">
        <v>322</v>
      </c>
      <c r="C21" s="165">
        <v>17</v>
      </c>
      <c r="D21" s="193">
        <f>B21-C21</f>
        <v>305</v>
      </c>
    </row>
    <row r="22" spans="1:10" x14ac:dyDescent="0.3">
      <c r="A22" t="s">
        <v>1741</v>
      </c>
      <c r="B22" s="165">
        <v>386</v>
      </c>
      <c r="C22" s="165">
        <v>21</v>
      </c>
      <c r="D22" s="193">
        <f t="shared" ref="D22:D34" si="0">B22-C22</f>
        <v>365</v>
      </c>
    </row>
    <row r="23" spans="1:10" x14ac:dyDescent="0.3">
      <c r="A23" t="s">
        <v>3439</v>
      </c>
      <c r="B23" s="165">
        <v>322</v>
      </c>
      <c r="C23" s="165">
        <v>12</v>
      </c>
      <c r="D23" s="193">
        <f t="shared" si="0"/>
        <v>310</v>
      </c>
    </row>
    <row r="24" spans="1:10" x14ac:dyDescent="0.3">
      <c r="A24" t="s">
        <v>4981</v>
      </c>
      <c r="B24" s="165">
        <v>38</v>
      </c>
      <c r="C24" s="165"/>
      <c r="D24" s="193">
        <f t="shared" si="0"/>
        <v>38</v>
      </c>
    </row>
    <row r="25" spans="1:10" x14ac:dyDescent="0.3">
      <c r="A25" t="s">
        <v>5058</v>
      </c>
      <c r="B25" s="165">
        <v>54</v>
      </c>
      <c r="C25" s="165">
        <v>8</v>
      </c>
      <c r="D25" s="193">
        <f t="shared" si="0"/>
        <v>46</v>
      </c>
    </row>
    <row r="26" spans="1:10" x14ac:dyDescent="0.3">
      <c r="A26" t="s">
        <v>126</v>
      </c>
      <c r="B26" s="165">
        <v>1122</v>
      </c>
      <c r="C26" s="165">
        <f>C21+C22+C23+C24+C25</f>
        <v>58</v>
      </c>
      <c r="D26" s="194">
        <f t="shared" si="0"/>
        <v>1064</v>
      </c>
    </row>
    <row r="27" spans="1:10" x14ac:dyDescent="0.3">
      <c r="B27" s="165"/>
      <c r="C27" s="165"/>
      <c r="D27" s="166"/>
    </row>
    <row r="28" spans="1:10" x14ac:dyDescent="0.3">
      <c r="B28" s="165"/>
      <c r="C28" s="165"/>
      <c r="D28" s="166"/>
    </row>
    <row r="29" spans="1:10" x14ac:dyDescent="0.3">
      <c r="A29" t="s">
        <v>161</v>
      </c>
      <c r="B29" s="165">
        <v>15</v>
      </c>
      <c r="C29" s="165">
        <v>1</v>
      </c>
      <c r="D29" s="193">
        <f t="shared" si="0"/>
        <v>14</v>
      </c>
    </row>
    <row r="30" spans="1:10" x14ac:dyDescent="0.3">
      <c r="A30" t="s">
        <v>5649</v>
      </c>
      <c r="B30" s="165">
        <v>5</v>
      </c>
      <c r="C30" s="165">
        <v>4</v>
      </c>
      <c r="D30" s="193">
        <f t="shared" si="0"/>
        <v>1</v>
      </c>
    </row>
    <row r="31" spans="1:10" x14ac:dyDescent="0.3">
      <c r="A31" t="s">
        <v>5684</v>
      </c>
      <c r="B31" s="165">
        <v>9</v>
      </c>
      <c r="C31" s="165">
        <v>3</v>
      </c>
      <c r="D31" s="193">
        <f t="shared" si="0"/>
        <v>6</v>
      </c>
    </row>
    <row r="32" spans="1:10" x14ac:dyDescent="0.3">
      <c r="A32" t="s">
        <v>5849</v>
      </c>
      <c r="B32" s="165">
        <v>3</v>
      </c>
      <c r="C32" s="165">
        <v>2</v>
      </c>
      <c r="D32" s="193">
        <f t="shared" si="0"/>
        <v>1</v>
      </c>
    </row>
    <row r="33" spans="1:10" x14ac:dyDescent="0.3">
      <c r="A33" t="s">
        <v>5735</v>
      </c>
      <c r="B33" s="165">
        <v>12</v>
      </c>
      <c r="C33" s="165">
        <v>8</v>
      </c>
      <c r="D33" s="193">
        <f t="shared" si="0"/>
        <v>4</v>
      </c>
    </row>
    <row r="34" spans="1:10" x14ac:dyDescent="0.3">
      <c r="A34" t="s">
        <v>5885</v>
      </c>
      <c r="B34" s="165">
        <v>3</v>
      </c>
      <c r="C34" s="165">
        <v>1</v>
      </c>
      <c r="D34" s="193">
        <f t="shared" si="0"/>
        <v>2</v>
      </c>
    </row>
    <row r="35" spans="1:10" x14ac:dyDescent="0.3">
      <c r="A35" t="s">
        <v>5058</v>
      </c>
      <c r="B35" s="165">
        <v>8</v>
      </c>
      <c r="C35" s="165">
        <v>3</v>
      </c>
      <c r="D35" s="193">
        <f>B35-C35</f>
        <v>5</v>
      </c>
    </row>
    <row r="36" spans="1:10" x14ac:dyDescent="0.3">
      <c r="A36" t="s">
        <v>106</v>
      </c>
      <c r="B36" s="165">
        <v>55</v>
      </c>
      <c r="C36" s="165">
        <f>C29+C30+C31+C32+C33</f>
        <v>18</v>
      </c>
      <c r="D36" s="194">
        <f>D29+D30+D31+D32+D33+D34+D35</f>
        <v>33</v>
      </c>
    </row>
    <row r="39" spans="1:10" x14ac:dyDescent="0.3">
      <c r="B39" t="s">
        <v>6078</v>
      </c>
      <c r="C39" t="s">
        <v>6079</v>
      </c>
      <c r="D39" t="s">
        <v>6080</v>
      </c>
      <c r="E39" t="s">
        <v>6081</v>
      </c>
      <c r="F39" t="s">
        <v>6082</v>
      </c>
      <c r="G39" t="s">
        <v>6083</v>
      </c>
      <c r="H39" t="s">
        <v>6084</v>
      </c>
      <c r="I39" t="s">
        <v>6085</v>
      </c>
      <c r="J39" t="s">
        <v>6086</v>
      </c>
    </row>
    <row r="41" spans="1:10" x14ac:dyDescent="0.3">
      <c r="A41" s="154" t="s">
        <v>5954</v>
      </c>
      <c r="B41" s="154">
        <v>74</v>
      </c>
      <c r="C41" s="154">
        <v>262</v>
      </c>
      <c r="D41" s="154">
        <v>64</v>
      </c>
      <c r="E41" s="154">
        <v>76</v>
      </c>
      <c r="F41" s="154">
        <v>90</v>
      </c>
      <c r="G41" s="154">
        <v>162</v>
      </c>
      <c r="H41" s="154">
        <v>156</v>
      </c>
      <c r="I41" s="154">
        <v>74</v>
      </c>
      <c r="J41" s="154">
        <v>50</v>
      </c>
    </row>
    <row r="42" spans="1:10" x14ac:dyDescent="0.3">
      <c r="A42" s="184" t="s">
        <v>6227</v>
      </c>
      <c r="B42" s="155">
        <f>B41/305</f>
        <v>0.24262295081967214</v>
      </c>
      <c r="C42" s="155">
        <f t="shared" ref="C42:J42" si="1">C41/305</f>
        <v>0.85901639344262293</v>
      </c>
      <c r="D42" s="155">
        <f t="shared" si="1"/>
        <v>0.20983606557377049</v>
      </c>
      <c r="E42" s="155">
        <f t="shared" si="1"/>
        <v>0.24918032786885247</v>
      </c>
      <c r="F42" s="155">
        <f t="shared" si="1"/>
        <v>0.29508196721311475</v>
      </c>
      <c r="G42" s="155">
        <f t="shared" si="1"/>
        <v>0.5311475409836065</v>
      </c>
      <c r="H42" s="155">
        <f t="shared" si="1"/>
        <v>0.51147540983606554</v>
      </c>
      <c r="I42" s="155">
        <f t="shared" si="1"/>
        <v>0.24262295081967214</v>
      </c>
      <c r="J42" s="155">
        <f t="shared" si="1"/>
        <v>0.16393442622950818</v>
      </c>
    </row>
    <row r="43" spans="1:10" x14ac:dyDescent="0.3">
      <c r="A43" t="s">
        <v>5955</v>
      </c>
      <c r="B43">
        <v>118</v>
      </c>
      <c r="C43">
        <v>317</v>
      </c>
      <c r="D43">
        <v>102</v>
      </c>
      <c r="E43">
        <v>52</v>
      </c>
      <c r="F43">
        <v>150</v>
      </c>
      <c r="G43">
        <v>134</v>
      </c>
      <c r="H43">
        <v>180</v>
      </c>
      <c r="I43">
        <v>96</v>
      </c>
      <c r="J43">
        <v>22</v>
      </c>
    </row>
    <row r="44" spans="1:10" x14ac:dyDescent="0.3">
      <c r="B44" s="127">
        <f>B43/365</f>
        <v>0.32328767123287672</v>
      </c>
      <c r="C44" s="127">
        <f t="shared" ref="C44:J44" si="2">C43/365</f>
        <v>0.86849315068493149</v>
      </c>
      <c r="D44" s="127">
        <f t="shared" si="2"/>
        <v>0.27945205479452057</v>
      </c>
      <c r="E44" s="127">
        <f t="shared" si="2"/>
        <v>0.14246575342465753</v>
      </c>
      <c r="F44" s="127">
        <f t="shared" si="2"/>
        <v>0.41095890410958902</v>
      </c>
      <c r="G44" s="127">
        <f t="shared" si="2"/>
        <v>0.36712328767123287</v>
      </c>
      <c r="H44" s="127">
        <f t="shared" si="2"/>
        <v>0.49315068493150682</v>
      </c>
      <c r="I44" s="127">
        <f t="shared" si="2"/>
        <v>0.26301369863013696</v>
      </c>
      <c r="J44" s="127">
        <f t="shared" si="2"/>
        <v>6.0273972602739728E-2</v>
      </c>
    </row>
    <row r="45" spans="1:10" x14ac:dyDescent="0.3">
      <c r="A45" s="154" t="s">
        <v>5956</v>
      </c>
      <c r="B45" s="154">
        <v>148</v>
      </c>
      <c r="C45" s="154">
        <v>284</v>
      </c>
      <c r="D45" s="154">
        <v>76</v>
      </c>
      <c r="E45" s="154">
        <v>40</v>
      </c>
      <c r="F45" s="154">
        <v>127</v>
      </c>
      <c r="G45" s="154">
        <v>109</v>
      </c>
      <c r="H45" s="154">
        <v>137</v>
      </c>
      <c r="I45" s="154">
        <v>62</v>
      </c>
      <c r="J45" s="154">
        <v>18</v>
      </c>
    </row>
    <row r="46" spans="1:10" x14ac:dyDescent="0.3">
      <c r="A46" s="154"/>
      <c r="B46" s="155">
        <f>B45/310</f>
        <v>0.47741935483870968</v>
      </c>
      <c r="C46" s="155">
        <f t="shared" ref="C46:J46" si="3">C45/310</f>
        <v>0.91612903225806452</v>
      </c>
      <c r="D46" s="155">
        <f t="shared" si="3"/>
        <v>0.24516129032258063</v>
      </c>
      <c r="E46" s="155">
        <f t="shared" si="3"/>
        <v>0.12903225806451613</v>
      </c>
      <c r="F46" s="155">
        <f t="shared" si="3"/>
        <v>0.4096774193548387</v>
      </c>
      <c r="G46" s="155">
        <f t="shared" si="3"/>
        <v>0.35161290322580646</v>
      </c>
      <c r="H46" s="155">
        <f t="shared" si="3"/>
        <v>0.44193548387096776</v>
      </c>
      <c r="I46" s="155">
        <f t="shared" si="3"/>
        <v>0.2</v>
      </c>
      <c r="J46" s="155">
        <f t="shared" si="3"/>
        <v>5.8064516129032261E-2</v>
      </c>
    </row>
    <row r="47" spans="1:10" x14ac:dyDescent="0.3">
      <c r="A47" t="s">
        <v>5957</v>
      </c>
      <c r="B47">
        <v>13</v>
      </c>
      <c r="C47">
        <v>30</v>
      </c>
      <c r="D47">
        <v>4</v>
      </c>
      <c r="E47">
        <v>6</v>
      </c>
      <c r="F47">
        <v>11</v>
      </c>
      <c r="G47">
        <v>18</v>
      </c>
      <c r="H47">
        <v>21</v>
      </c>
      <c r="I47">
        <v>9</v>
      </c>
      <c r="J47">
        <v>4</v>
      </c>
    </row>
    <row r="48" spans="1:10" x14ac:dyDescent="0.3">
      <c r="B48" s="127">
        <f>B47/38</f>
        <v>0.34210526315789475</v>
      </c>
      <c r="C48" s="127">
        <f t="shared" ref="C48:J48" si="4">C47/38</f>
        <v>0.78947368421052633</v>
      </c>
      <c r="D48" s="127">
        <f t="shared" si="4"/>
        <v>0.10526315789473684</v>
      </c>
      <c r="E48" s="127">
        <f t="shared" si="4"/>
        <v>0.15789473684210525</v>
      </c>
      <c r="F48" s="127">
        <f t="shared" si="4"/>
        <v>0.28947368421052633</v>
      </c>
      <c r="G48" s="127">
        <f t="shared" si="4"/>
        <v>0.47368421052631576</v>
      </c>
      <c r="H48" s="127">
        <f t="shared" si="4"/>
        <v>0.55263157894736847</v>
      </c>
      <c r="I48" s="127">
        <f t="shared" si="4"/>
        <v>0.23684210526315788</v>
      </c>
      <c r="J48" s="127">
        <f t="shared" si="4"/>
        <v>0.10526315789473684</v>
      </c>
    </row>
    <row r="49" spans="1:10" x14ac:dyDescent="0.3">
      <c r="A49" s="154" t="s">
        <v>5958</v>
      </c>
      <c r="B49" s="154">
        <v>22</v>
      </c>
      <c r="C49" s="154">
        <v>39</v>
      </c>
      <c r="D49" s="154">
        <v>7</v>
      </c>
      <c r="E49" s="154">
        <v>9</v>
      </c>
      <c r="F49" s="154">
        <v>10</v>
      </c>
      <c r="G49" s="154">
        <v>13</v>
      </c>
      <c r="H49" s="154">
        <v>27</v>
      </c>
      <c r="I49" s="154">
        <v>10</v>
      </c>
      <c r="J49" s="154">
        <v>4</v>
      </c>
    </row>
    <row r="50" spans="1:10" x14ac:dyDescent="0.3">
      <c r="A50" s="154"/>
      <c r="B50" s="155">
        <f>B49/46</f>
        <v>0.47826086956521741</v>
      </c>
      <c r="C50" s="155">
        <f t="shared" ref="C50:J50" si="5">C49/46</f>
        <v>0.84782608695652173</v>
      </c>
      <c r="D50" s="155">
        <f t="shared" si="5"/>
        <v>0.15217391304347827</v>
      </c>
      <c r="E50" s="155">
        <f t="shared" si="5"/>
        <v>0.19565217391304349</v>
      </c>
      <c r="F50" s="155">
        <f t="shared" si="5"/>
        <v>0.21739130434782608</v>
      </c>
      <c r="G50" s="155">
        <f t="shared" si="5"/>
        <v>0.28260869565217389</v>
      </c>
      <c r="H50" s="155">
        <f t="shared" si="5"/>
        <v>0.58695652173913049</v>
      </c>
      <c r="I50" s="155">
        <f t="shared" si="5"/>
        <v>0.21739130434782608</v>
      </c>
      <c r="J50" s="155">
        <f t="shared" si="5"/>
        <v>8.6956521739130432E-2</v>
      </c>
    </row>
    <row r="51" spans="1:10" x14ac:dyDescent="0.3">
      <c r="A51" t="s">
        <v>126</v>
      </c>
      <c r="B51" s="94">
        <v>375</v>
      </c>
      <c r="C51" s="94">
        <v>932</v>
      </c>
      <c r="D51" s="94">
        <v>253</v>
      </c>
      <c r="E51" s="94">
        <v>183</v>
      </c>
      <c r="F51" s="94">
        <v>388</v>
      </c>
      <c r="G51" s="94">
        <v>436</v>
      </c>
      <c r="H51" s="94">
        <v>521</v>
      </c>
      <c r="I51" s="94">
        <v>251</v>
      </c>
      <c r="J51" s="94">
        <v>98</v>
      </c>
    </row>
    <row r="52" spans="1:10" x14ac:dyDescent="0.3">
      <c r="B52" s="129">
        <f>B51/1064</f>
        <v>0.35244360902255639</v>
      </c>
      <c r="C52" s="129">
        <f t="shared" ref="C52:J52" si="6">C51/1064</f>
        <v>0.87593984962406013</v>
      </c>
      <c r="D52" s="129">
        <f t="shared" si="6"/>
        <v>0.23778195488721804</v>
      </c>
      <c r="E52" s="129">
        <f t="shared" si="6"/>
        <v>0.17199248120300753</v>
      </c>
      <c r="F52" s="129">
        <f t="shared" si="6"/>
        <v>0.36466165413533835</v>
      </c>
      <c r="G52" s="129">
        <f t="shared" si="6"/>
        <v>0.40977443609022557</v>
      </c>
      <c r="H52" s="129">
        <f t="shared" si="6"/>
        <v>0.48966165413533835</v>
      </c>
      <c r="I52" s="129">
        <f t="shared" si="6"/>
        <v>0.23590225563909775</v>
      </c>
      <c r="J52" s="129">
        <f t="shared" si="6"/>
        <v>9.2105263157894732E-2</v>
      </c>
    </row>
    <row r="54" spans="1:10" x14ac:dyDescent="0.3">
      <c r="A54" t="s">
        <v>5959</v>
      </c>
      <c r="B54">
        <v>7</v>
      </c>
      <c r="C54">
        <v>14</v>
      </c>
      <c r="D54">
        <v>3</v>
      </c>
      <c r="E54">
        <v>2</v>
      </c>
      <c r="F54">
        <v>4</v>
      </c>
      <c r="G54">
        <v>5</v>
      </c>
      <c r="H54">
        <v>7</v>
      </c>
    </row>
    <row r="55" spans="1:10" x14ac:dyDescent="0.3">
      <c r="A55" t="s">
        <v>5960</v>
      </c>
      <c r="B55">
        <v>1</v>
      </c>
      <c r="C55">
        <v>1</v>
      </c>
      <c r="E55">
        <v>1</v>
      </c>
    </row>
    <row r="56" spans="1:10" x14ac:dyDescent="0.3">
      <c r="A56" t="s">
        <v>5961</v>
      </c>
      <c r="B56">
        <v>4</v>
      </c>
      <c r="C56">
        <v>5</v>
      </c>
      <c r="D56">
        <v>1</v>
      </c>
      <c r="G56">
        <v>2</v>
      </c>
      <c r="H56">
        <v>5</v>
      </c>
      <c r="I56">
        <v>1</v>
      </c>
    </row>
    <row r="57" spans="1:10" x14ac:dyDescent="0.3">
      <c r="A57" t="s">
        <v>5962</v>
      </c>
      <c r="C57">
        <v>1</v>
      </c>
      <c r="E57">
        <v>1</v>
      </c>
      <c r="G57">
        <v>1</v>
      </c>
    </row>
    <row r="58" spans="1:10" x14ac:dyDescent="0.3">
      <c r="A58" t="s">
        <v>5968</v>
      </c>
      <c r="B58">
        <v>3</v>
      </c>
      <c r="C58">
        <v>4</v>
      </c>
      <c r="F58">
        <v>3</v>
      </c>
      <c r="G58">
        <v>1</v>
      </c>
      <c r="I58">
        <v>1</v>
      </c>
    </row>
    <row r="59" spans="1:10" x14ac:dyDescent="0.3">
      <c r="A59" t="s">
        <v>5969</v>
      </c>
      <c r="B59">
        <v>2</v>
      </c>
      <c r="C59">
        <v>2</v>
      </c>
      <c r="E59">
        <v>1</v>
      </c>
      <c r="H59">
        <v>1</v>
      </c>
    </row>
    <row r="60" spans="1:10" x14ac:dyDescent="0.3">
      <c r="A60" t="s">
        <v>5970</v>
      </c>
      <c r="B60">
        <v>3</v>
      </c>
      <c r="C60">
        <v>5</v>
      </c>
      <c r="G60">
        <v>2</v>
      </c>
      <c r="H60">
        <v>4</v>
      </c>
      <c r="J60">
        <v>1</v>
      </c>
    </row>
    <row r="61" spans="1:10" x14ac:dyDescent="0.3">
      <c r="A61" s="94" t="s">
        <v>106</v>
      </c>
      <c r="B61" s="94">
        <v>20</v>
      </c>
      <c r="C61" s="94">
        <v>32</v>
      </c>
      <c r="D61" s="94">
        <v>4</v>
      </c>
      <c r="E61" s="94">
        <v>5</v>
      </c>
      <c r="F61" s="94">
        <v>7</v>
      </c>
      <c r="G61" s="94">
        <v>11</v>
      </c>
      <c r="H61" s="94">
        <v>17</v>
      </c>
      <c r="I61" s="94">
        <v>2</v>
      </c>
      <c r="J61" s="94">
        <v>1</v>
      </c>
    </row>
    <row r="62" spans="1:10" x14ac:dyDescent="0.3">
      <c r="B62" s="129">
        <f>B61/33</f>
        <v>0.60606060606060608</v>
      </c>
      <c r="C62" s="129">
        <f t="shared" ref="C62:J62" si="7">C61/33</f>
        <v>0.96969696969696972</v>
      </c>
      <c r="D62" s="129">
        <f t="shared" si="7"/>
        <v>0.12121212121212122</v>
      </c>
      <c r="E62" s="129">
        <f t="shared" si="7"/>
        <v>0.15151515151515152</v>
      </c>
      <c r="F62" s="129">
        <f t="shared" si="7"/>
        <v>0.21212121212121213</v>
      </c>
      <c r="G62" s="129">
        <f t="shared" si="7"/>
        <v>0.33333333333333331</v>
      </c>
      <c r="H62" s="129">
        <f t="shared" si="7"/>
        <v>0.51515151515151514</v>
      </c>
      <c r="I62" s="129">
        <f t="shared" si="7"/>
        <v>6.0606060606060608E-2</v>
      </c>
      <c r="J62" s="129">
        <f t="shared" si="7"/>
        <v>3.0303030303030304E-2</v>
      </c>
    </row>
    <row r="63" spans="1:10" s="183" customFormat="1" x14ac:dyDescent="0.3"/>
    <row r="65" spans="1:10" x14ac:dyDescent="0.3">
      <c r="A65" s="94" t="s">
        <v>6201</v>
      </c>
      <c r="B65" s="111" t="s">
        <v>6106</v>
      </c>
      <c r="C65" s="111" t="s">
        <v>119</v>
      </c>
      <c r="D65" s="111" t="s">
        <v>120</v>
      </c>
      <c r="E65" s="111" t="s">
        <v>121</v>
      </c>
      <c r="F65" s="111" t="s">
        <v>137</v>
      </c>
    </row>
    <row r="66" spans="1:10" x14ac:dyDescent="0.3">
      <c r="A66" s="111" t="s">
        <v>127</v>
      </c>
      <c r="B66" s="127">
        <v>0.24262295081967214</v>
      </c>
      <c r="C66" s="127">
        <v>0.85901639344262293</v>
      </c>
      <c r="D66" s="127">
        <v>0.20983606557377049</v>
      </c>
      <c r="E66" s="127">
        <v>0.24918032786885247</v>
      </c>
      <c r="F66" s="127">
        <v>0.29508196721311475</v>
      </c>
    </row>
    <row r="67" spans="1:10" x14ac:dyDescent="0.3">
      <c r="A67" s="111" t="s">
        <v>1741</v>
      </c>
      <c r="B67" s="127">
        <v>0.32328767123287672</v>
      </c>
      <c r="C67" s="127">
        <v>0.86849315068493149</v>
      </c>
      <c r="D67" s="127">
        <v>0.27945205479452057</v>
      </c>
      <c r="E67" s="127">
        <v>0.14246575342465753</v>
      </c>
      <c r="F67" s="127">
        <v>0.41095890410958902</v>
      </c>
    </row>
    <row r="68" spans="1:10" x14ac:dyDescent="0.3">
      <c r="A68" s="111" t="s">
        <v>3439</v>
      </c>
      <c r="B68" s="127">
        <v>0.47741935483870968</v>
      </c>
      <c r="C68" s="127">
        <v>0.91612903225806452</v>
      </c>
      <c r="D68" s="127">
        <v>0.24516129032258063</v>
      </c>
      <c r="E68" s="127">
        <v>0.12903225806451613</v>
      </c>
      <c r="F68" s="127">
        <v>0.4096774193548387</v>
      </c>
    </row>
    <row r="69" spans="1:10" x14ac:dyDescent="0.3">
      <c r="A69" s="111" t="s">
        <v>4981</v>
      </c>
      <c r="B69" s="127">
        <v>0.34210526315789475</v>
      </c>
      <c r="C69" s="127">
        <v>0.78947368421052633</v>
      </c>
      <c r="D69" s="127">
        <v>0.10526315789473684</v>
      </c>
      <c r="E69" s="127">
        <v>0.15789473684210525</v>
      </c>
      <c r="F69" s="127">
        <v>0.28947368421052633</v>
      </c>
    </row>
    <row r="70" spans="1:10" x14ac:dyDescent="0.3">
      <c r="A70" s="111" t="s">
        <v>5058</v>
      </c>
      <c r="B70" s="127">
        <v>0.47826086956521741</v>
      </c>
      <c r="C70" s="127">
        <v>0.84782608695652173</v>
      </c>
      <c r="D70" s="127">
        <v>0.15217391304347827</v>
      </c>
      <c r="E70" s="127">
        <v>0.19565217391304349</v>
      </c>
      <c r="F70" s="127">
        <v>0.21739130434782608</v>
      </c>
    </row>
    <row r="71" spans="1:10" x14ac:dyDescent="0.3">
      <c r="B71" s="127"/>
      <c r="C71" s="127"/>
      <c r="D71" s="127"/>
      <c r="E71" s="127"/>
      <c r="F71" s="127"/>
      <c r="G71" s="127"/>
      <c r="H71" s="127"/>
      <c r="I71" s="127"/>
      <c r="J71" s="127"/>
    </row>
    <row r="72" spans="1:10" x14ac:dyDescent="0.3">
      <c r="B72" s="111" t="s">
        <v>122</v>
      </c>
      <c r="C72" s="111" t="s">
        <v>123</v>
      </c>
      <c r="D72" s="111" t="s">
        <v>124</v>
      </c>
      <c r="E72" s="111" t="s">
        <v>125</v>
      </c>
      <c r="F72" s="111"/>
      <c r="G72" s="111"/>
      <c r="H72" s="111"/>
      <c r="I72" s="111"/>
      <c r="J72" s="111"/>
    </row>
    <row r="73" spans="1:10" x14ac:dyDescent="0.3">
      <c r="A73" s="111" t="s">
        <v>127</v>
      </c>
      <c r="B73" s="127">
        <v>0.5311475409836065</v>
      </c>
      <c r="C73" s="127">
        <v>0.51147540983606554</v>
      </c>
      <c r="D73" s="127">
        <v>0.24262295081967214</v>
      </c>
      <c r="E73" s="127">
        <v>0.16393442622950818</v>
      </c>
      <c r="F73" s="127"/>
      <c r="G73" s="127"/>
      <c r="H73" s="127"/>
      <c r="I73" s="127"/>
      <c r="J73" s="127"/>
    </row>
    <row r="74" spans="1:10" x14ac:dyDescent="0.3">
      <c r="A74" s="111" t="s">
        <v>1741</v>
      </c>
      <c r="B74" s="127">
        <v>0.36712328767123287</v>
      </c>
      <c r="C74" s="127">
        <v>0.49315068493150682</v>
      </c>
      <c r="D74" s="127">
        <v>0.26301369863013696</v>
      </c>
      <c r="E74" s="127">
        <v>6.0273972602739728E-2</v>
      </c>
      <c r="F74" s="127"/>
      <c r="G74" s="127"/>
      <c r="H74" s="127"/>
      <c r="I74" s="127"/>
      <c r="J74" s="127"/>
    </row>
    <row r="75" spans="1:10" x14ac:dyDescent="0.3">
      <c r="A75" s="111" t="s">
        <v>3439</v>
      </c>
      <c r="B75" s="127">
        <v>0.35161290322580646</v>
      </c>
      <c r="C75" s="127">
        <v>0.44193548387096776</v>
      </c>
      <c r="D75" s="127">
        <v>0.2</v>
      </c>
      <c r="E75" s="127">
        <v>5.8064516129032261E-2</v>
      </c>
    </row>
    <row r="76" spans="1:10" x14ac:dyDescent="0.3">
      <c r="A76" s="111" t="s">
        <v>4981</v>
      </c>
      <c r="B76" s="127">
        <v>0.47368421052631576</v>
      </c>
      <c r="C76" s="127">
        <v>0.55263157894736847</v>
      </c>
      <c r="D76" s="127">
        <v>0.23684210526315788</v>
      </c>
      <c r="E76" s="127">
        <v>0.10526315789473684</v>
      </c>
    </row>
    <row r="77" spans="1:10" x14ac:dyDescent="0.3">
      <c r="A77" s="111" t="s">
        <v>5058</v>
      </c>
      <c r="B77" s="127">
        <v>0.28260869565217389</v>
      </c>
      <c r="C77" s="127">
        <v>0.58695652173913049</v>
      </c>
      <c r="D77" s="127">
        <v>0.21739130434782608</v>
      </c>
      <c r="E77" s="127">
        <v>8.6956521739130432E-2</v>
      </c>
    </row>
  </sheetData>
  <pageMargins left="0.7" right="0.7" top="0.75" bottom="0.75" header="0.3" footer="0.3"/>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36E81-959C-4395-8089-9A8EB3A1050A}">
  <dimension ref="A3:K56"/>
  <sheetViews>
    <sheetView topLeftCell="A50" workbookViewId="0">
      <selection activeCell="A51" sqref="A51"/>
    </sheetView>
  </sheetViews>
  <sheetFormatPr defaultRowHeight="14.4" x14ac:dyDescent="0.3"/>
  <cols>
    <col min="1" max="1" width="60.6640625" customWidth="1"/>
    <col min="2" max="11" width="10.6640625" customWidth="1"/>
  </cols>
  <sheetData>
    <row r="3" spans="1:9" x14ac:dyDescent="0.3">
      <c r="A3" s="124" t="s">
        <v>6087</v>
      </c>
      <c r="B3" s="124" t="s">
        <v>5963</v>
      </c>
    </row>
    <row r="4" spans="1:9" x14ac:dyDescent="0.3">
      <c r="A4" s="124" t="s">
        <v>5966</v>
      </c>
      <c r="B4" t="s">
        <v>5947</v>
      </c>
      <c r="C4" t="s">
        <v>5948</v>
      </c>
      <c r="D4" t="s">
        <v>5949</v>
      </c>
      <c r="E4" t="s">
        <v>5950</v>
      </c>
      <c r="F4" t="s">
        <v>5951</v>
      </c>
      <c r="G4" t="s">
        <v>5952</v>
      </c>
      <c r="H4" t="s">
        <v>5953</v>
      </c>
      <c r="I4" t="s">
        <v>5964</v>
      </c>
    </row>
    <row r="5" spans="1:9" x14ac:dyDescent="0.3">
      <c r="A5" s="125" t="s">
        <v>126</v>
      </c>
      <c r="B5">
        <v>361</v>
      </c>
      <c r="C5">
        <v>250</v>
      </c>
      <c r="D5">
        <v>91</v>
      </c>
      <c r="E5">
        <v>147</v>
      </c>
      <c r="F5">
        <v>78</v>
      </c>
      <c r="G5">
        <v>49</v>
      </c>
      <c r="H5">
        <v>146</v>
      </c>
      <c r="I5">
        <v>1122</v>
      </c>
    </row>
    <row r="6" spans="1:9" x14ac:dyDescent="0.3">
      <c r="A6" s="126" t="s">
        <v>5954</v>
      </c>
      <c r="B6">
        <v>119</v>
      </c>
      <c r="C6">
        <v>80</v>
      </c>
      <c r="D6">
        <v>30</v>
      </c>
      <c r="E6">
        <v>36</v>
      </c>
      <c r="F6">
        <v>19</v>
      </c>
      <c r="G6">
        <v>7</v>
      </c>
      <c r="H6">
        <v>31</v>
      </c>
      <c r="I6">
        <v>322</v>
      </c>
    </row>
    <row r="7" spans="1:9" x14ac:dyDescent="0.3">
      <c r="A7" s="126" t="s">
        <v>5955</v>
      </c>
      <c r="B7">
        <v>126</v>
      </c>
      <c r="C7">
        <v>89</v>
      </c>
      <c r="D7">
        <v>30</v>
      </c>
      <c r="E7">
        <v>40</v>
      </c>
      <c r="F7">
        <v>23</v>
      </c>
      <c r="G7">
        <v>21</v>
      </c>
      <c r="H7">
        <v>57</v>
      </c>
      <c r="I7">
        <v>386</v>
      </c>
    </row>
    <row r="8" spans="1:9" x14ac:dyDescent="0.3">
      <c r="A8" s="126" t="s">
        <v>5956</v>
      </c>
      <c r="B8">
        <v>87</v>
      </c>
      <c r="C8">
        <v>65</v>
      </c>
      <c r="D8">
        <v>25</v>
      </c>
      <c r="E8">
        <v>52</v>
      </c>
      <c r="F8">
        <v>31</v>
      </c>
      <c r="G8">
        <v>18</v>
      </c>
      <c r="H8">
        <v>44</v>
      </c>
      <c r="I8">
        <v>322</v>
      </c>
    </row>
    <row r="9" spans="1:9" x14ac:dyDescent="0.3">
      <c r="A9" s="126" t="s">
        <v>5957</v>
      </c>
      <c r="B9">
        <v>18</v>
      </c>
      <c r="C9">
        <v>8</v>
      </c>
      <c r="D9">
        <v>3</v>
      </c>
      <c r="E9">
        <v>4</v>
      </c>
      <c r="F9">
        <v>1</v>
      </c>
      <c r="G9">
        <v>1</v>
      </c>
      <c r="H9">
        <v>3</v>
      </c>
      <c r="I9">
        <v>38</v>
      </c>
    </row>
    <row r="10" spans="1:9" x14ac:dyDescent="0.3">
      <c r="A10" s="126" t="s">
        <v>5958</v>
      </c>
      <c r="B10">
        <v>11</v>
      </c>
      <c r="C10">
        <v>8</v>
      </c>
      <c r="D10">
        <v>3</v>
      </c>
      <c r="E10">
        <v>15</v>
      </c>
      <c r="F10">
        <v>4</v>
      </c>
      <c r="G10">
        <v>2</v>
      </c>
      <c r="H10">
        <v>11</v>
      </c>
      <c r="I10">
        <v>54</v>
      </c>
    </row>
    <row r="11" spans="1:9" x14ac:dyDescent="0.3">
      <c r="A11" s="125" t="s">
        <v>106</v>
      </c>
      <c r="B11">
        <v>8</v>
      </c>
      <c r="C11">
        <v>14</v>
      </c>
      <c r="D11">
        <v>1</v>
      </c>
      <c r="E11">
        <v>9</v>
      </c>
      <c r="H11">
        <v>23</v>
      </c>
      <c r="I11">
        <v>55</v>
      </c>
    </row>
    <row r="12" spans="1:9" x14ac:dyDescent="0.3">
      <c r="A12" s="126" t="s">
        <v>5959</v>
      </c>
      <c r="B12">
        <v>5</v>
      </c>
      <c r="C12">
        <v>8</v>
      </c>
      <c r="E12">
        <v>1</v>
      </c>
      <c r="H12">
        <v>1</v>
      </c>
      <c r="I12">
        <v>15</v>
      </c>
    </row>
    <row r="13" spans="1:9" x14ac:dyDescent="0.3">
      <c r="A13" s="126" t="s">
        <v>5960</v>
      </c>
      <c r="C13">
        <v>1</v>
      </c>
      <c r="H13">
        <v>4</v>
      </c>
      <c r="I13">
        <v>5</v>
      </c>
    </row>
    <row r="14" spans="1:9" x14ac:dyDescent="0.3">
      <c r="A14" s="126" t="s">
        <v>5961</v>
      </c>
      <c r="B14">
        <v>1</v>
      </c>
      <c r="C14">
        <v>1</v>
      </c>
      <c r="E14">
        <v>3</v>
      </c>
      <c r="H14">
        <v>4</v>
      </c>
      <c r="I14">
        <v>9</v>
      </c>
    </row>
    <row r="15" spans="1:9" x14ac:dyDescent="0.3">
      <c r="A15" s="126" t="s">
        <v>5962</v>
      </c>
      <c r="B15">
        <v>1</v>
      </c>
      <c r="H15">
        <v>2</v>
      </c>
      <c r="I15">
        <v>3</v>
      </c>
    </row>
    <row r="16" spans="1:9" x14ac:dyDescent="0.3">
      <c r="A16" s="126" t="s">
        <v>5968</v>
      </c>
      <c r="B16">
        <v>1</v>
      </c>
      <c r="C16">
        <v>2</v>
      </c>
      <c r="H16">
        <v>9</v>
      </c>
      <c r="I16">
        <v>12</v>
      </c>
    </row>
    <row r="17" spans="1:11" x14ac:dyDescent="0.3">
      <c r="A17" s="126" t="s">
        <v>5969</v>
      </c>
      <c r="E17">
        <v>3</v>
      </c>
      <c r="I17">
        <v>3</v>
      </c>
    </row>
    <row r="18" spans="1:11" x14ac:dyDescent="0.3">
      <c r="A18" s="126" t="s">
        <v>5970</v>
      </c>
      <c r="C18">
        <v>2</v>
      </c>
      <c r="D18">
        <v>1</v>
      </c>
      <c r="E18">
        <v>2</v>
      </c>
      <c r="H18">
        <v>3</v>
      </c>
      <c r="I18">
        <v>8</v>
      </c>
    </row>
    <row r="19" spans="1:11" x14ac:dyDescent="0.3">
      <c r="A19" s="125" t="s">
        <v>5964</v>
      </c>
      <c r="B19">
        <v>369</v>
      </c>
      <c r="C19">
        <v>264</v>
      </c>
      <c r="D19">
        <v>92</v>
      </c>
      <c r="E19">
        <v>156</v>
      </c>
      <c r="F19">
        <v>78</v>
      </c>
      <c r="G19">
        <v>49</v>
      </c>
      <c r="H19">
        <v>169</v>
      </c>
      <c r="I19">
        <v>1177</v>
      </c>
    </row>
    <row r="22" spans="1:11" ht="43.2" x14ac:dyDescent="0.3">
      <c r="A22" s="157" t="s">
        <v>6246</v>
      </c>
    </row>
    <row r="23" spans="1:11" ht="28.8" x14ac:dyDescent="0.3">
      <c r="B23" s="148" t="s">
        <v>5947</v>
      </c>
      <c r="C23" s="148" t="s">
        <v>5948</v>
      </c>
      <c r="D23" s="148" t="s">
        <v>5949</v>
      </c>
      <c r="E23" s="148" t="s">
        <v>5950</v>
      </c>
      <c r="F23" s="148" t="s">
        <v>5951</v>
      </c>
      <c r="G23" s="148" t="s">
        <v>5952</v>
      </c>
      <c r="H23" s="173" t="s">
        <v>6202</v>
      </c>
      <c r="J23" s="172" t="s">
        <v>5953</v>
      </c>
      <c r="K23" s="172" t="s">
        <v>5964</v>
      </c>
    </row>
    <row r="24" spans="1:11" x14ac:dyDescent="0.3">
      <c r="J24" s="172"/>
      <c r="K24" s="172"/>
    </row>
    <row r="25" spans="1:11" x14ac:dyDescent="0.3">
      <c r="A25" s="161" t="s">
        <v>5954</v>
      </c>
      <c r="B25" s="161">
        <v>119</v>
      </c>
      <c r="C25" s="161">
        <v>80</v>
      </c>
      <c r="D25" s="161">
        <v>30</v>
      </c>
      <c r="E25" s="161">
        <v>36</v>
      </c>
      <c r="F25" s="161">
        <v>19</v>
      </c>
      <c r="G25" s="161">
        <v>7</v>
      </c>
      <c r="H25" s="161">
        <f>K25-J25</f>
        <v>291</v>
      </c>
      <c r="J25" s="172">
        <v>31</v>
      </c>
      <c r="K25" s="172">
        <v>322</v>
      </c>
    </row>
    <row r="26" spans="1:11" x14ac:dyDescent="0.3">
      <c r="A26" s="161"/>
      <c r="B26" s="162">
        <f>B25/$H$25</f>
        <v>0.40893470790378006</v>
      </c>
      <c r="C26" s="162">
        <f t="shared" ref="C26:G26" si="0">C25/$H$25</f>
        <v>0.27491408934707906</v>
      </c>
      <c r="D26" s="162">
        <f t="shared" si="0"/>
        <v>0.10309278350515463</v>
      </c>
      <c r="E26" s="162">
        <f t="shared" si="0"/>
        <v>0.12371134020618557</v>
      </c>
      <c r="F26" s="162">
        <f t="shared" si="0"/>
        <v>6.5292096219931275E-2</v>
      </c>
      <c r="G26" s="162">
        <f t="shared" si="0"/>
        <v>2.4054982817869417E-2</v>
      </c>
      <c r="H26" s="161"/>
      <c r="J26" s="172"/>
      <c r="K26" s="172"/>
    </row>
    <row r="27" spans="1:11" x14ac:dyDescent="0.3">
      <c r="A27" t="s">
        <v>5955</v>
      </c>
      <c r="B27">
        <v>126</v>
      </c>
      <c r="C27">
        <v>89</v>
      </c>
      <c r="D27">
        <v>30</v>
      </c>
      <c r="E27">
        <v>40</v>
      </c>
      <c r="F27">
        <v>23</v>
      </c>
      <c r="G27">
        <v>21</v>
      </c>
      <c r="H27">
        <f>K27-J27</f>
        <v>329</v>
      </c>
      <c r="J27" s="172">
        <v>57</v>
      </c>
      <c r="K27" s="172">
        <v>386</v>
      </c>
    </row>
    <row r="28" spans="1:11" x14ac:dyDescent="0.3">
      <c r="B28" s="127">
        <f>B27/$H$27</f>
        <v>0.38297872340425532</v>
      </c>
      <c r="C28" s="127">
        <f t="shared" ref="C28:G28" si="1">C27/$H$27</f>
        <v>0.27051671732522797</v>
      </c>
      <c r="D28" s="127">
        <f t="shared" si="1"/>
        <v>9.1185410334346503E-2</v>
      </c>
      <c r="E28" s="127">
        <f t="shared" si="1"/>
        <v>0.12158054711246201</v>
      </c>
      <c r="F28" s="127">
        <f t="shared" si="1"/>
        <v>6.9908814589665649E-2</v>
      </c>
      <c r="G28" s="127">
        <f t="shared" si="1"/>
        <v>6.3829787234042548E-2</v>
      </c>
      <c r="J28" s="172"/>
      <c r="K28" s="172"/>
    </row>
    <row r="29" spans="1:11" x14ac:dyDescent="0.3">
      <c r="A29" s="161" t="s">
        <v>5956</v>
      </c>
      <c r="B29" s="161">
        <v>87</v>
      </c>
      <c r="C29" s="161">
        <v>65</v>
      </c>
      <c r="D29" s="161">
        <v>25</v>
      </c>
      <c r="E29" s="161">
        <v>52</v>
      </c>
      <c r="F29" s="161">
        <v>31</v>
      </c>
      <c r="G29" s="161">
        <v>18</v>
      </c>
      <c r="H29" s="161">
        <f>K29-J29</f>
        <v>278</v>
      </c>
      <c r="J29" s="172">
        <v>44</v>
      </c>
      <c r="K29" s="172">
        <v>322</v>
      </c>
    </row>
    <row r="30" spans="1:11" x14ac:dyDescent="0.3">
      <c r="A30" s="161"/>
      <c r="B30" s="162">
        <f>B29/$H$29</f>
        <v>0.31294964028776978</v>
      </c>
      <c r="C30" s="162">
        <f t="shared" ref="C30:G30" si="2">C29/$H$29</f>
        <v>0.23381294964028776</v>
      </c>
      <c r="D30" s="162">
        <f t="shared" si="2"/>
        <v>8.9928057553956831E-2</v>
      </c>
      <c r="E30" s="162">
        <f t="shared" si="2"/>
        <v>0.18705035971223022</v>
      </c>
      <c r="F30" s="162">
        <f t="shared" si="2"/>
        <v>0.11151079136690648</v>
      </c>
      <c r="G30" s="162">
        <f t="shared" si="2"/>
        <v>6.4748201438848921E-2</v>
      </c>
      <c r="H30" s="161"/>
      <c r="J30" s="172"/>
      <c r="K30" s="172"/>
    </row>
    <row r="31" spans="1:11" x14ac:dyDescent="0.3">
      <c r="A31" t="s">
        <v>5957</v>
      </c>
      <c r="B31">
        <v>18</v>
      </c>
      <c r="C31">
        <v>8</v>
      </c>
      <c r="D31">
        <v>3</v>
      </c>
      <c r="E31">
        <v>4</v>
      </c>
      <c r="F31">
        <v>1</v>
      </c>
      <c r="G31">
        <v>1</v>
      </c>
      <c r="H31">
        <f>K31-J31</f>
        <v>35</v>
      </c>
      <c r="J31" s="172">
        <v>3</v>
      </c>
      <c r="K31" s="172">
        <v>38</v>
      </c>
    </row>
    <row r="32" spans="1:11" x14ac:dyDescent="0.3">
      <c r="B32" s="127">
        <f>B31/$H$31</f>
        <v>0.51428571428571423</v>
      </c>
      <c r="C32" s="127">
        <f t="shared" ref="C32:G32" si="3">C31/$H$31</f>
        <v>0.22857142857142856</v>
      </c>
      <c r="D32" s="127">
        <f t="shared" si="3"/>
        <v>8.5714285714285715E-2</v>
      </c>
      <c r="E32" s="127">
        <f t="shared" si="3"/>
        <v>0.11428571428571428</v>
      </c>
      <c r="F32" s="127">
        <f t="shared" si="3"/>
        <v>2.8571428571428571E-2</v>
      </c>
      <c r="G32" s="127">
        <f t="shared" si="3"/>
        <v>2.8571428571428571E-2</v>
      </c>
      <c r="J32" s="172"/>
      <c r="K32" s="172"/>
    </row>
    <row r="33" spans="1:11" x14ac:dyDescent="0.3">
      <c r="A33" s="161" t="s">
        <v>5958</v>
      </c>
      <c r="B33" s="161">
        <v>11</v>
      </c>
      <c r="C33" s="161">
        <v>8</v>
      </c>
      <c r="D33" s="161">
        <v>3</v>
      </c>
      <c r="E33" s="161">
        <v>15</v>
      </c>
      <c r="F33" s="161">
        <v>4</v>
      </c>
      <c r="G33" s="161">
        <v>2</v>
      </c>
      <c r="H33" s="161">
        <f>K33-J33</f>
        <v>43</v>
      </c>
      <c r="J33" s="172">
        <v>11</v>
      </c>
      <c r="K33" s="172">
        <v>54</v>
      </c>
    </row>
    <row r="34" spans="1:11" x14ac:dyDescent="0.3">
      <c r="A34" s="161"/>
      <c r="B34" s="162">
        <f>B33/$H$33</f>
        <v>0.2558139534883721</v>
      </c>
      <c r="C34" s="162">
        <f t="shared" ref="C34:G34" si="4">C33/$H$33</f>
        <v>0.18604651162790697</v>
      </c>
      <c r="D34" s="162">
        <f t="shared" si="4"/>
        <v>6.9767441860465115E-2</v>
      </c>
      <c r="E34" s="162">
        <f t="shared" si="4"/>
        <v>0.34883720930232559</v>
      </c>
      <c r="F34" s="162">
        <f t="shared" si="4"/>
        <v>9.3023255813953487E-2</v>
      </c>
      <c r="G34" s="162">
        <f t="shared" si="4"/>
        <v>4.6511627906976744E-2</v>
      </c>
      <c r="H34" s="161"/>
      <c r="J34" s="172"/>
      <c r="K34" s="172"/>
    </row>
    <row r="35" spans="1:11" x14ac:dyDescent="0.3">
      <c r="A35" s="94" t="s">
        <v>126</v>
      </c>
      <c r="B35" s="94">
        <v>361</v>
      </c>
      <c r="C35" s="94">
        <v>250</v>
      </c>
      <c r="D35" s="94">
        <v>91</v>
      </c>
      <c r="E35" s="94">
        <v>147</v>
      </c>
      <c r="F35" s="94">
        <v>78</v>
      </c>
      <c r="G35" s="94">
        <v>49</v>
      </c>
      <c r="H35" s="94">
        <f>K35-J35</f>
        <v>976</v>
      </c>
      <c r="J35" s="172">
        <v>146</v>
      </c>
      <c r="K35" s="172">
        <v>1122</v>
      </c>
    </row>
    <row r="36" spans="1:11" x14ac:dyDescent="0.3">
      <c r="A36" s="94"/>
      <c r="B36" s="129">
        <f>B35/$H$35</f>
        <v>0.36987704918032788</v>
      </c>
      <c r="C36" s="129">
        <f t="shared" ref="C36:G36" si="5">C35/$H$35</f>
        <v>0.25614754098360654</v>
      </c>
      <c r="D36" s="129">
        <f t="shared" si="5"/>
        <v>9.3237704918032793E-2</v>
      </c>
      <c r="E36" s="129">
        <f t="shared" si="5"/>
        <v>0.15061475409836064</v>
      </c>
      <c r="F36" s="129">
        <f t="shared" si="5"/>
        <v>7.9918032786885251E-2</v>
      </c>
      <c r="G36" s="129">
        <f t="shared" si="5"/>
        <v>5.0204918032786885E-2</v>
      </c>
      <c r="H36" s="94"/>
      <c r="J36" s="160"/>
      <c r="K36" s="160"/>
    </row>
    <row r="38" spans="1:11" x14ac:dyDescent="0.3">
      <c r="A38" t="s">
        <v>5959</v>
      </c>
      <c r="B38">
        <v>5</v>
      </c>
      <c r="C38">
        <v>8</v>
      </c>
      <c r="E38">
        <v>1</v>
      </c>
      <c r="H38">
        <f t="shared" ref="H38:H45" si="6">K38-J38</f>
        <v>14</v>
      </c>
      <c r="J38" s="172">
        <v>1</v>
      </c>
      <c r="K38" s="172">
        <v>15</v>
      </c>
    </row>
    <row r="39" spans="1:11" x14ac:dyDescent="0.3">
      <c r="A39" t="s">
        <v>5960</v>
      </c>
      <c r="C39">
        <v>1</v>
      </c>
      <c r="H39">
        <f t="shared" si="6"/>
        <v>1</v>
      </c>
      <c r="J39" s="172">
        <v>4</v>
      </c>
      <c r="K39" s="172">
        <v>5</v>
      </c>
    </row>
    <row r="40" spans="1:11" x14ac:dyDescent="0.3">
      <c r="A40" t="s">
        <v>5961</v>
      </c>
      <c r="B40">
        <v>1</v>
      </c>
      <c r="C40">
        <v>1</v>
      </c>
      <c r="E40">
        <v>3</v>
      </c>
      <c r="H40">
        <f t="shared" si="6"/>
        <v>5</v>
      </c>
      <c r="J40" s="172">
        <v>4</v>
      </c>
      <c r="K40" s="172">
        <v>9</v>
      </c>
    </row>
    <row r="41" spans="1:11" x14ac:dyDescent="0.3">
      <c r="A41" t="s">
        <v>5962</v>
      </c>
      <c r="B41">
        <v>1</v>
      </c>
      <c r="H41">
        <f t="shared" si="6"/>
        <v>1</v>
      </c>
      <c r="J41" s="172">
        <v>2</v>
      </c>
      <c r="K41" s="172">
        <v>3</v>
      </c>
    </row>
    <row r="42" spans="1:11" x14ac:dyDescent="0.3">
      <c r="A42" t="s">
        <v>5968</v>
      </c>
      <c r="B42">
        <v>1</v>
      </c>
      <c r="C42">
        <v>2</v>
      </c>
      <c r="H42">
        <f t="shared" si="6"/>
        <v>3</v>
      </c>
      <c r="J42" s="172">
        <v>9</v>
      </c>
      <c r="K42" s="172">
        <v>12</v>
      </c>
    </row>
    <row r="43" spans="1:11" x14ac:dyDescent="0.3">
      <c r="A43" t="s">
        <v>5969</v>
      </c>
      <c r="E43">
        <v>3</v>
      </c>
      <c r="H43">
        <f t="shared" si="6"/>
        <v>3</v>
      </c>
      <c r="J43" s="172"/>
      <c r="K43" s="172">
        <v>3</v>
      </c>
    </row>
    <row r="44" spans="1:11" x14ac:dyDescent="0.3">
      <c r="A44" t="s">
        <v>5970</v>
      </c>
      <c r="C44">
        <v>2</v>
      </c>
      <c r="D44">
        <v>1</v>
      </c>
      <c r="E44">
        <v>2</v>
      </c>
      <c r="H44">
        <f t="shared" si="6"/>
        <v>5</v>
      </c>
      <c r="J44" s="172">
        <v>3</v>
      </c>
      <c r="K44" s="172">
        <v>8</v>
      </c>
    </row>
    <row r="45" spans="1:11" x14ac:dyDescent="0.3">
      <c r="A45" s="94" t="s">
        <v>106</v>
      </c>
      <c r="B45" s="94">
        <v>8</v>
      </c>
      <c r="C45" s="94">
        <v>14</v>
      </c>
      <c r="D45" s="94">
        <v>1</v>
      </c>
      <c r="E45" s="94">
        <v>9</v>
      </c>
      <c r="F45" s="94"/>
      <c r="G45" s="94"/>
      <c r="H45" s="94">
        <f t="shared" si="6"/>
        <v>32</v>
      </c>
      <c r="J45" s="172">
        <v>23</v>
      </c>
      <c r="K45" s="172">
        <v>55</v>
      </c>
    </row>
    <row r="46" spans="1:11" x14ac:dyDescent="0.3">
      <c r="A46" s="94"/>
      <c r="B46" s="129">
        <f>B45/$H$45</f>
        <v>0.25</v>
      </c>
      <c r="C46" s="129">
        <f t="shared" ref="C46:G46" si="7">C45/$H$45</f>
        <v>0.4375</v>
      </c>
      <c r="D46" s="129">
        <f t="shared" si="7"/>
        <v>3.125E-2</v>
      </c>
      <c r="E46" s="129">
        <f t="shared" si="7"/>
        <v>0.28125</v>
      </c>
      <c r="F46" s="129">
        <f t="shared" si="7"/>
        <v>0</v>
      </c>
      <c r="G46" s="129">
        <f t="shared" si="7"/>
        <v>0</v>
      </c>
      <c r="H46" s="94"/>
      <c r="I46" s="160"/>
      <c r="J46" s="160"/>
    </row>
    <row r="47" spans="1:11" x14ac:dyDescent="0.3">
      <c r="I47" s="160"/>
      <c r="J47" s="160"/>
    </row>
    <row r="48" spans="1:11" s="160" customFormat="1" x14ac:dyDescent="0.3">
      <c r="A48" s="172" t="s">
        <v>5964</v>
      </c>
      <c r="B48" s="172">
        <v>369</v>
      </c>
      <c r="C48" s="172">
        <v>264</v>
      </c>
      <c r="D48" s="172">
        <v>92</v>
      </c>
      <c r="E48" s="172">
        <v>156</v>
      </c>
      <c r="F48" s="172">
        <v>78</v>
      </c>
      <c r="G48" s="172">
        <v>49</v>
      </c>
      <c r="H48" s="172">
        <f>K48-J48</f>
        <v>1008</v>
      </c>
      <c r="I48" s="172"/>
      <c r="J48" s="172">
        <v>169</v>
      </c>
      <c r="K48" s="172">
        <v>1177</v>
      </c>
    </row>
    <row r="51" spans="1:7" ht="28.8" x14ac:dyDescent="0.3">
      <c r="A51" s="94" t="s">
        <v>6201</v>
      </c>
      <c r="B51" s="173" t="s">
        <v>6090</v>
      </c>
      <c r="C51" s="173" t="s">
        <v>6091</v>
      </c>
      <c r="D51" s="173" t="s">
        <v>6092</v>
      </c>
      <c r="E51" s="173" t="s">
        <v>6093</v>
      </c>
      <c r="F51" s="173" t="s">
        <v>6094</v>
      </c>
      <c r="G51" s="173" t="s">
        <v>6247</v>
      </c>
    </row>
    <row r="52" spans="1:7" x14ac:dyDescent="0.3">
      <c r="A52" s="111" t="s">
        <v>5058</v>
      </c>
      <c r="B52" s="127">
        <v>0.2558139534883721</v>
      </c>
      <c r="C52" s="127">
        <v>0.18604651162790697</v>
      </c>
      <c r="D52" s="127">
        <v>6.9767441860465115E-2</v>
      </c>
      <c r="E52" s="127">
        <v>0.34883720930232559</v>
      </c>
      <c r="F52" s="127">
        <v>9.3023255813953487E-2</v>
      </c>
      <c r="G52" s="127">
        <v>4.6511627906976744E-2</v>
      </c>
    </row>
    <row r="53" spans="1:7" x14ac:dyDescent="0.3">
      <c r="A53" s="111" t="s">
        <v>4981</v>
      </c>
      <c r="B53" s="127">
        <v>0.51428571428571423</v>
      </c>
      <c r="C53" s="127">
        <v>0.22857142857142856</v>
      </c>
      <c r="D53" s="127">
        <v>8.5714285714285715E-2</v>
      </c>
      <c r="E53" s="127">
        <v>0.11428571428571428</v>
      </c>
      <c r="F53" s="127">
        <v>2.8571428571428571E-2</v>
      </c>
      <c r="G53" s="127">
        <v>2.8571428571428571E-2</v>
      </c>
    </row>
    <row r="54" spans="1:7" x14ac:dyDescent="0.3">
      <c r="A54" s="111" t="s">
        <v>3439</v>
      </c>
      <c r="B54" s="127">
        <v>0.31294964028776978</v>
      </c>
      <c r="C54" s="127">
        <v>0.23381294964028776</v>
      </c>
      <c r="D54" s="127">
        <v>8.9928057553956831E-2</v>
      </c>
      <c r="E54" s="127">
        <v>0.18705035971223022</v>
      </c>
      <c r="F54" s="127">
        <v>0.11151079136690648</v>
      </c>
      <c r="G54" s="127">
        <v>6.4748201438848921E-2</v>
      </c>
    </row>
    <row r="55" spans="1:7" x14ac:dyDescent="0.3">
      <c r="A55" s="111" t="s">
        <v>1741</v>
      </c>
      <c r="B55" s="127">
        <v>0.38297872340425532</v>
      </c>
      <c r="C55" s="127">
        <v>0.27051671732522797</v>
      </c>
      <c r="D55" s="127">
        <v>9.1185410334346503E-2</v>
      </c>
      <c r="E55" s="127">
        <v>0.12158054711246201</v>
      </c>
      <c r="F55" s="127">
        <v>6.9908814589665649E-2</v>
      </c>
      <c r="G55" s="127">
        <v>6.3829787234042548E-2</v>
      </c>
    </row>
    <row r="56" spans="1:7" x14ac:dyDescent="0.3">
      <c r="A56" s="111" t="s">
        <v>127</v>
      </c>
      <c r="B56" s="127">
        <v>0.40893470790378006</v>
      </c>
      <c r="C56" s="127">
        <v>0.27491408934707906</v>
      </c>
      <c r="D56" s="127">
        <v>0.10309278350515463</v>
      </c>
      <c r="E56" s="127">
        <v>0.12371134020618557</v>
      </c>
      <c r="F56" s="127">
        <v>6.5292096219931275E-2</v>
      </c>
      <c r="G56" s="127">
        <v>2.4054982817869417E-2</v>
      </c>
    </row>
  </sheetData>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DC9C6-581E-4B16-95A9-36A56F4439B5}">
  <dimension ref="A3:K57"/>
  <sheetViews>
    <sheetView topLeftCell="A51" workbookViewId="0">
      <selection activeCell="A52" sqref="A52"/>
    </sheetView>
  </sheetViews>
  <sheetFormatPr defaultRowHeight="14.4" x14ac:dyDescent="0.3"/>
  <cols>
    <col min="1" max="1" width="60.6640625" customWidth="1"/>
    <col min="2" max="11" width="10.6640625" customWidth="1"/>
  </cols>
  <sheetData>
    <row r="3" spans="1:9" x14ac:dyDescent="0.3">
      <c r="A3" s="124" t="s">
        <v>6205</v>
      </c>
      <c r="B3" s="124" t="s">
        <v>5963</v>
      </c>
    </row>
    <row r="4" spans="1:9" x14ac:dyDescent="0.3">
      <c r="A4" s="124" t="s">
        <v>5966</v>
      </c>
      <c r="B4" t="s">
        <v>5947</v>
      </c>
      <c r="C4" t="s">
        <v>5948</v>
      </c>
      <c r="D4" t="s">
        <v>5949</v>
      </c>
      <c r="E4" t="s">
        <v>5950</v>
      </c>
      <c r="F4" t="s">
        <v>5951</v>
      </c>
      <c r="G4" t="s">
        <v>5952</v>
      </c>
      <c r="H4" t="s">
        <v>5953</v>
      </c>
      <c r="I4" t="s">
        <v>5964</v>
      </c>
    </row>
    <row r="5" spans="1:9" x14ac:dyDescent="0.3">
      <c r="A5" s="125" t="s">
        <v>126</v>
      </c>
      <c r="B5">
        <v>491</v>
      </c>
      <c r="C5">
        <v>320</v>
      </c>
      <c r="D5">
        <v>186</v>
      </c>
      <c r="E5">
        <v>84</v>
      </c>
      <c r="F5">
        <v>22</v>
      </c>
      <c r="G5">
        <v>6</v>
      </c>
      <c r="H5">
        <v>13</v>
      </c>
      <c r="I5">
        <v>1122</v>
      </c>
    </row>
    <row r="6" spans="1:9" x14ac:dyDescent="0.3">
      <c r="A6" s="126" t="s">
        <v>5954</v>
      </c>
      <c r="B6">
        <v>184</v>
      </c>
      <c r="C6">
        <v>76</v>
      </c>
      <c r="D6">
        <v>34</v>
      </c>
      <c r="E6">
        <v>18</v>
      </c>
      <c r="F6">
        <v>8</v>
      </c>
      <c r="G6">
        <v>1</v>
      </c>
      <c r="H6">
        <v>1</v>
      </c>
      <c r="I6">
        <v>322</v>
      </c>
    </row>
    <row r="7" spans="1:9" x14ac:dyDescent="0.3">
      <c r="A7" s="126" t="s">
        <v>5955</v>
      </c>
      <c r="B7">
        <v>162</v>
      </c>
      <c r="C7">
        <v>116</v>
      </c>
      <c r="D7">
        <v>59</v>
      </c>
      <c r="E7">
        <v>35</v>
      </c>
      <c r="F7">
        <v>8</v>
      </c>
      <c r="G7">
        <v>3</v>
      </c>
      <c r="H7">
        <v>3</v>
      </c>
      <c r="I7">
        <v>386</v>
      </c>
    </row>
    <row r="8" spans="1:9" x14ac:dyDescent="0.3">
      <c r="A8" s="126" t="s">
        <v>5956</v>
      </c>
      <c r="B8">
        <v>112</v>
      </c>
      <c r="C8">
        <v>102</v>
      </c>
      <c r="D8">
        <v>72</v>
      </c>
      <c r="E8">
        <v>24</v>
      </c>
      <c r="F8">
        <v>4</v>
      </c>
      <c r="G8">
        <v>2</v>
      </c>
      <c r="H8">
        <v>6</v>
      </c>
      <c r="I8">
        <v>322</v>
      </c>
    </row>
    <row r="9" spans="1:9" x14ac:dyDescent="0.3">
      <c r="A9" s="126" t="s">
        <v>5957</v>
      </c>
      <c r="B9">
        <v>17</v>
      </c>
      <c r="C9">
        <v>14</v>
      </c>
      <c r="D9">
        <v>3</v>
      </c>
      <c r="E9">
        <v>4</v>
      </c>
      <c r="I9">
        <v>38</v>
      </c>
    </row>
    <row r="10" spans="1:9" x14ac:dyDescent="0.3">
      <c r="A10" s="126" t="s">
        <v>5958</v>
      </c>
      <c r="B10">
        <v>16</v>
      </c>
      <c r="C10">
        <v>12</v>
      </c>
      <c r="D10">
        <v>18</v>
      </c>
      <c r="E10">
        <v>3</v>
      </c>
      <c r="F10">
        <v>2</v>
      </c>
      <c r="H10">
        <v>3</v>
      </c>
      <c r="I10">
        <v>54</v>
      </c>
    </row>
    <row r="11" spans="1:9" x14ac:dyDescent="0.3">
      <c r="A11" s="125" t="s">
        <v>106</v>
      </c>
      <c r="B11">
        <v>24</v>
      </c>
      <c r="C11">
        <v>3</v>
      </c>
      <c r="D11">
        <v>10</v>
      </c>
      <c r="E11">
        <v>5</v>
      </c>
      <c r="H11">
        <v>13</v>
      </c>
      <c r="I11">
        <v>55</v>
      </c>
    </row>
    <row r="12" spans="1:9" x14ac:dyDescent="0.3">
      <c r="A12" s="126" t="s">
        <v>5959</v>
      </c>
      <c r="B12">
        <v>9</v>
      </c>
      <c r="D12">
        <v>2</v>
      </c>
      <c r="E12">
        <v>3</v>
      </c>
      <c r="H12">
        <v>1</v>
      </c>
      <c r="I12">
        <v>15</v>
      </c>
    </row>
    <row r="13" spans="1:9" x14ac:dyDescent="0.3">
      <c r="A13" s="126" t="s">
        <v>5960</v>
      </c>
      <c r="B13">
        <v>1</v>
      </c>
      <c r="H13">
        <v>4</v>
      </c>
      <c r="I13">
        <v>5</v>
      </c>
    </row>
    <row r="14" spans="1:9" x14ac:dyDescent="0.3">
      <c r="A14" s="126" t="s">
        <v>5961</v>
      </c>
      <c r="B14">
        <v>1</v>
      </c>
      <c r="C14">
        <v>1</v>
      </c>
      <c r="D14">
        <v>5</v>
      </c>
      <c r="E14">
        <v>1</v>
      </c>
      <c r="H14">
        <v>1</v>
      </c>
      <c r="I14">
        <v>9</v>
      </c>
    </row>
    <row r="15" spans="1:9" x14ac:dyDescent="0.3">
      <c r="A15" s="126" t="s">
        <v>5962</v>
      </c>
      <c r="B15">
        <v>1</v>
      </c>
      <c r="E15">
        <v>1</v>
      </c>
      <c r="H15">
        <v>1</v>
      </c>
      <c r="I15">
        <v>3</v>
      </c>
    </row>
    <row r="16" spans="1:9" x14ac:dyDescent="0.3">
      <c r="A16" s="126" t="s">
        <v>5968</v>
      </c>
      <c r="B16">
        <v>8</v>
      </c>
      <c r="H16">
        <v>4</v>
      </c>
      <c r="I16">
        <v>12</v>
      </c>
    </row>
    <row r="17" spans="1:11" x14ac:dyDescent="0.3">
      <c r="A17" s="126" t="s">
        <v>5969</v>
      </c>
      <c r="C17">
        <v>2</v>
      </c>
      <c r="D17">
        <v>1</v>
      </c>
      <c r="I17">
        <v>3</v>
      </c>
    </row>
    <row r="18" spans="1:11" x14ac:dyDescent="0.3">
      <c r="A18" s="126" t="s">
        <v>5970</v>
      </c>
      <c r="B18">
        <v>4</v>
      </c>
      <c r="D18">
        <v>2</v>
      </c>
      <c r="H18">
        <v>2</v>
      </c>
      <c r="I18">
        <v>8</v>
      </c>
    </row>
    <row r="19" spans="1:11" x14ac:dyDescent="0.3">
      <c r="A19" s="125" t="s">
        <v>5964</v>
      </c>
      <c r="B19">
        <v>515</v>
      </c>
      <c r="C19">
        <v>323</v>
      </c>
      <c r="D19">
        <v>196</v>
      </c>
      <c r="E19">
        <v>89</v>
      </c>
      <c r="F19">
        <v>22</v>
      </c>
      <c r="G19">
        <v>6</v>
      </c>
      <c r="H19">
        <v>26</v>
      </c>
      <c r="I19">
        <v>1177</v>
      </c>
    </row>
    <row r="22" spans="1:11" ht="43.2" x14ac:dyDescent="0.3">
      <c r="A22" s="157" t="s">
        <v>6204</v>
      </c>
    </row>
    <row r="23" spans="1:11" ht="28.8" x14ac:dyDescent="0.3">
      <c r="B23" s="148" t="s">
        <v>5947</v>
      </c>
      <c r="C23" s="148" t="s">
        <v>5948</v>
      </c>
      <c r="D23" s="148" t="s">
        <v>5949</v>
      </c>
      <c r="E23" s="148" t="s">
        <v>5950</v>
      </c>
      <c r="F23" s="148" t="s">
        <v>5951</v>
      </c>
      <c r="G23" s="148" t="s">
        <v>5952</v>
      </c>
      <c r="H23" s="173" t="s">
        <v>6202</v>
      </c>
      <c r="J23" s="172" t="s">
        <v>5953</v>
      </c>
      <c r="K23" s="172" t="s">
        <v>5964</v>
      </c>
    </row>
    <row r="24" spans="1:11" x14ac:dyDescent="0.3">
      <c r="J24" s="172"/>
      <c r="K24" s="172"/>
    </row>
    <row r="25" spans="1:11" x14ac:dyDescent="0.3">
      <c r="A25" s="154" t="s">
        <v>5954</v>
      </c>
      <c r="B25" s="154">
        <v>184</v>
      </c>
      <c r="C25" s="154">
        <v>76</v>
      </c>
      <c r="D25" s="154">
        <v>34</v>
      </c>
      <c r="E25" s="154">
        <v>18</v>
      </c>
      <c r="F25" s="154">
        <v>8</v>
      </c>
      <c r="G25" s="154">
        <v>1</v>
      </c>
      <c r="H25" s="154">
        <f>K25-J25</f>
        <v>321</v>
      </c>
      <c r="J25" s="172">
        <v>1</v>
      </c>
      <c r="K25" s="172">
        <v>322</v>
      </c>
    </row>
    <row r="26" spans="1:11" x14ac:dyDescent="0.3">
      <c r="A26" s="154"/>
      <c r="B26" s="155">
        <f>B25/$H$25</f>
        <v>0.57320872274143297</v>
      </c>
      <c r="C26" s="155">
        <f t="shared" ref="C26:G26" si="0">C25/$H$25</f>
        <v>0.2367601246105919</v>
      </c>
      <c r="D26" s="155">
        <f t="shared" si="0"/>
        <v>0.1059190031152648</v>
      </c>
      <c r="E26" s="155">
        <f t="shared" si="0"/>
        <v>5.6074766355140186E-2</v>
      </c>
      <c r="F26" s="155">
        <f t="shared" si="0"/>
        <v>2.4922118380062305E-2</v>
      </c>
      <c r="G26" s="155">
        <f t="shared" si="0"/>
        <v>3.1152647975077881E-3</v>
      </c>
      <c r="H26" s="154"/>
      <c r="J26" s="172"/>
      <c r="K26" s="172"/>
    </row>
    <row r="27" spans="1:11" x14ac:dyDescent="0.3">
      <c r="A27" t="s">
        <v>5955</v>
      </c>
      <c r="B27">
        <v>162</v>
      </c>
      <c r="C27">
        <v>116</v>
      </c>
      <c r="D27">
        <v>59</v>
      </c>
      <c r="E27">
        <v>35</v>
      </c>
      <c r="F27">
        <v>8</v>
      </c>
      <c r="G27">
        <v>3</v>
      </c>
      <c r="H27">
        <f>K27-J27</f>
        <v>383</v>
      </c>
      <c r="J27" s="172">
        <v>3</v>
      </c>
      <c r="K27" s="172">
        <v>386</v>
      </c>
    </row>
    <row r="28" spans="1:11" x14ac:dyDescent="0.3">
      <c r="B28" s="127">
        <f>B27/$H$27</f>
        <v>0.42297650130548303</v>
      </c>
      <c r="C28" s="127">
        <f t="shared" ref="C28:G28" si="1">C27/$H$27</f>
        <v>0.30287206266318539</v>
      </c>
      <c r="D28" s="127">
        <f t="shared" si="1"/>
        <v>0.15404699738903394</v>
      </c>
      <c r="E28" s="127">
        <f t="shared" si="1"/>
        <v>9.1383812010443863E-2</v>
      </c>
      <c r="F28" s="127">
        <f t="shared" si="1"/>
        <v>2.0887728459530026E-2</v>
      </c>
      <c r="G28" s="127">
        <f t="shared" si="1"/>
        <v>7.832898172323759E-3</v>
      </c>
      <c r="J28" s="172"/>
      <c r="K28" s="172"/>
    </row>
    <row r="29" spans="1:11" x14ac:dyDescent="0.3">
      <c r="A29" s="154" t="s">
        <v>5956</v>
      </c>
      <c r="B29" s="154">
        <v>112</v>
      </c>
      <c r="C29" s="154">
        <v>102</v>
      </c>
      <c r="D29" s="154">
        <v>72</v>
      </c>
      <c r="E29" s="154">
        <v>24</v>
      </c>
      <c r="F29" s="154">
        <v>4</v>
      </c>
      <c r="G29" s="154">
        <v>2</v>
      </c>
      <c r="H29" s="154">
        <f>K29-J29</f>
        <v>316</v>
      </c>
      <c r="J29" s="172">
        <v>6</v>
      </c>
      <c r="K29" s="172">
        <v>322</v>
      </c>
    </row>
    <row r="30" spans="1:11" x14ac:dyDescent="0.3">
      <c r="A30" s="154"/>
      <c r="B30" s="155">
        <f>B29/$H$29</f>
        <v>0.35443037974683544</v>
      </c>
      <c r="C30" s="155">
        <f t="shared" ref="C30:G30" si="2">C29/$H$29</f>
        <v>0.32278481012658228</v>
      </c>
      <c r="D30" s="155">
        <f t="shared" si="2"/>
        <v>0.22784810126582278</v>
      </c>
      <c r="E30" s="155">
        <f t="shared" si="2"/>
        <v>7.5949367088607597E-2</v>
      </c>
      <c r="F30" s="155">
        <f t="shared" si="2"/>
        <v>1.2658227848101266E-2</v>
      </c>
      <c r="G30" s="155">
        <f t="shared" si="2"/>
        <v>6.3291139240506328E-3</v>
      </c>
      <c r="H30" s="154"/>
      <c r="J30" s="172"/>
      <c r="K30" s="172"/>
    </row>
    <row r="31" spans="1:11" x14ac:dyDescent="0.3">
      <c r="A31" t="s">
        <v>5957</v>
      </c>
      <c r="B31">
        <v>17</v>
      </c>
      <c r="C31">
        <v>14</v>
      </c>
      <c r="D31">
        <v>3</v>
      </c>
      <c r="E31">
        <v>4</v>
      </c>
      <c r="H31">
        <f>K31-J31</f>
        <v>38</v>
      </c>
      <c r="J31" s="172"/>
      <c r="K31" s="172">
        <v>38</v>
      </c>
    </row>
    <row r="32" spans="1:11" x14ac:dyDescent="0.3">
      <c r="B32" s="127">
        <f>B31/$H$31</f>
        <v>0.44736842105263158</v>
      </c>
      <c r="C32" s="127">
        <f t="shared" ref="C32:G32" si="3">C31/$H$31</f>
        <v>0.36842105263157893</v>
      </c>
      <c r="D32" s="127">
        <f t="shared" si="3"/>
        <v>7.8947368421052627E-2</v>
      </c>
      <c r="E32" s="127">
        <f t="shared" si="3"/>
        <v>0.10526315789473684</v>
      </c>
      <c r="F32" s="127">
        <f t="shared" si="3"/>
        <v>0</v>
      </c>
      <c r="G32" s="127">
        <f t="shared" si="3"/>
        <v>0</v>
      </c>
      <c r="J32" s="172"/>
      <c r="K32" s="172"/>
    </row>
    <row r="33" spans="1:11" x14ac:dyDescent="0.3">
      <c r="A33" s="154" t="s">
        <v>5958</v>
      </c>
      <c r="B33" s="154">
        <v>16</v>
      </c>
      <c r="C33" s="154">
        <v>12</v>
      </c>
      <c r="D33" s="154">
        <v>18</v>
      </c>
      <c r="E33" s="154">
        <v>3</v>
      </c>
      <c r="F33" s="154">
        <v>2</v>
      </c>
      <c r="G33" s="154"/>
      <c r="H33" s="154">
        <f>K33-J33</f>
        <v>51</v>
      </c>
      <c r="J33" s="172">
        <v>3</v>
      </c>
      <c r="K33" s="172">
        <v>54</v>
      </c>
    </row>
    <row r="34" spans="1:11" x14ac:dyDescent="0.3">
      <c r="A34" s="154"/>
      <c r="B34" s="155">
        <f>B33/$H$33</f>
        <v>0.31372549019607843</v>
      </c>
      <c r="C34" s="155">
        <f t="shared" ref="C34:G34" si="4">C33/$H$33</f>
        <v>0.23529411764705882</v>
      </c>
      <c r="D34" s="155">
        <f t="shared" si="4"/>
        <v>0.35294117647058826</v>
      </c>
      <c r="E34" s="155">
        <f t="shared" si="4"/>
        <v>5.8823529411764705E-2</v>
      </c>
      <c r="F34" s="155">
        <f t="shared" si="4"/>
        <v>3.9215686274509803E-2</v>
      </c>
      <c r="G34" s="155">
        <f t="shared" si="4"/>
        <v>0</v>
      </c>
      <c r="H34" s="154"/>
      <c r="J34" s="172"/>
      <c r="K34" s="172"/>
    </row>
    <row r="35" spans="1:11" x14ac:dyDescent="0.3">
      <c r="A35" s="94" t="s">
        <v>126</v>
      </c>
      <c r="B35" s="94">
        <v>491</v>
      </c>
      <c r="C35" s="94">
        <v>320</v>
      </c>
      <c r="D35" s="94">
        <v>186</v>
      </c>
      <c r="E35" s="94">
        <v>84</v>
      </c>
      <c r="F35" s="94">
        <v>22</v>
      </c>
      <c r="G35" s="94">
        <v>6</v>
      </c>
      <c r="H35" s="94">
        <f>K35-J35</f>
        <v>1109</v>
      </c>
      <c r="J35" s="172">
        <v>13</v>
      </c>
      <c r="K35" s="172">
        <v>1122</v>
      </c>
    </row>
    <row r="36" spans="1:11" x14ac:dyDescent="0.3">
      <c r="A36" s="94"/>
      <c r="B36" s="129">
        <f>B35/$H$35</f>
        <v>0.44274120829576197</v>
      </c>
      <c r="C36" s="129">
        <f t="shared" ref="C36:G36" si="5">C35/$H$35</f>
        <v>0.28854824165915238</v>
      </c>
      <c r="D36" s="129">
        <f t="shared" si="5"/>
        <v>0.16771866546438233</v>
      </c>
      <c r="E36" s="129">
        <f t="shared" si="5"/>
        <v>7.5743913435527499E-2</v>
      </c>
      <c r="F36" s="129">
        <f t="shared" si="5"/>
        <v>1.9837691614066726E-2</v>
      </c>
      <c r="G36" s="129">
        <f t="shared" si="5"/>
        <v>5.4102795311091077E-3</v>
      </c>
      <c r="H36" s="94"/>
      <c r="J36" s="128"/>
      <c r="K36" s="128"/>
    </row>
    <row r="37" spans="1:11" x14ac:dyDescent="0.3">
      <c r="J37" s="128"/>
      <c r="K37" s="128"/>
    </row>
    <row r="39" spans="1:11" x14ac:dyDescent="0.3">
      <c r="A39" t="s">
        <v>5959</v>
      </c>
      <c r="B39">
        <v>9</v>
      </c>
      <c r="D39">
        <v>2</v>
      </c>
      <c r="E39">
        <v>3</v>
      </c>
      <c r="H39">
        <f t="shared" ref="H39:H46" si="6">K39-J39</f>
        <v>14</v>
      </c>
      <c r="J39" s="172">
        <v>1</v>
      </c>
      <c r="K39" s="172">
        <v>15</v>
      </c>
    </row>
    <row r="40" spans="1:11" x14ac:dyDescent="0.3">
      <c r="A40" t="s">
        <v>5960</v>
      </c>
      <c r="B40">
        <v>1</v>
      </c>
      <c r="H40">
        <f t="shared" si="6"/>
        <v>1</v>
      </c>
      <c r="J40" s="172">
        <v>4</v>
      </c>
      <c r="K40" s="172">
        <v>5</v>
      </c>
    </row>
    <row r="41" spans="1:11" x14ac:dyDescent="0.3">
      <c r="A41" t="s">
        <v>5961</v>
      </c>
      <c r="B41">
        <v>1</v>
      </c>
      <c r="C41">
        <v>1</v>
      </c>
      <c r="D41">
        <v>5</v>
      </c>
      <c r="E41">
        <v>1</v>
      </c>
      <c r="H41">
        <f t="shared" si="6"/>
        <v>8</v>
      </c>
      <c r="J41" s="172">
        <v>1</v>
      </c>
      <c r="K41" s="172">
        <v>9</v>
      </c>
    </row>
    <row r="42" spans="1:11" x14ac:dyDescent="0.3">
      <c r="A42" t="s">
        <v>5962</v>
      </c>
      <c r="B42">
        <v>1</v>
      </c>
      <c r="E42">
        <v>1</v>
      </c>
      <c r="H42">
        <f t="shared" si="6"/>
        <v>2</v>
      </c>
      <c r="J42" s="172">
        <v>1</v>
      </c>
      <c r="K42" s="172">
        <v>3</v>
      </c>
    </row>
    <row r="43" spans="1:11" x14ac:dyDescent="0.3">
      <c r="A43" t="s">
        <v>5968</v>
      </c>
      <c r="B43">
        <v>8</v>
      </c>
      <c r="H43">
        <f t="shared" si="6"/>
        <v>8</v>
      </c>
      <c r="J43" s="172">
        <v>4</v>
      </c>
      <c r="K43" s="172">
        <v>12</v>
      </c>
    </row>
    <row r="44" spans="1:11" x14ac:dyDescent="0.3">
      <c r="A44" t="s">
        <v>5969</v>
      </c>
      <c r="C44">
        <v>2</v>
      </c>
      <c r="D44">
        <v>1</v>
      </c>
      <c r="H44">
        <f t="shared" si="6"/>
        <v>3</v>
      </c>
      <c r="J44" s="172"/>
      <c r="K44" s="172">
        <v>3</v>
      </c>
    </row>
    <row r="45" spans="1:11" x14ac:dyDescent="0.3">
      <c r="A45" t="s">
        <v>5970</v>
      </c>
      <c r="B45">
        <v>4</v>
      </c>
      <c r="D45">
        <v>2</v>
      </c>
      <c r="H45">
        <f t="shared" si="6"/>
        <v>6</v>
      </c>
      <c r="J45" s="172">
        <v>2</v>
      </c>
      <c r="K45" s="172">
        <v>8</v>
      </c>
    </row>
    <row r="46" spans="1:11" x14ac:dyDescent="0.3">
      <c r="A46" s="94" t="s">
        <v>106</v>
      </c>
      <c r="B46" s="94">
        <v>24</v>
      </c>
      <c r="C46" s="94">
        <v>3</v>
      </c>
      <c r="D46" s="94">
        <v>10</v>
      </c>
      <c r="E46" s="94">
        <v>5</v>
      </c>
      <c r="F46" s="94"/>
      <c r="G46" s="94"/>
      <c r="H46" s="94">
        <f t="shared" si="6"/>
        <v>42</v>
      </c>
      <c r="J46" s="172">
        <v>13</v>
      </c>
      <c r="K46" s="172">
        <v>55</v>
      </c>
    </row>
    <row r="47" spans="1:11" x14ac:dyDescent="0.3">
      <c r="A47" s="94"/>
      <c r="B47" s="129">
        <f>B46/$H$46</f>
        <v>0.5714285714285714</v>
      </c>
      <c r="C47" s="129">
        <f t="shared" ref="C47:G47" si="7">C46/$H$46</f>
        <v>7.1428571428571425E-2</v>
      </c>
      <c r="D47" s="129">
        <f t="shared" si="7"/>
        <v>0.23809523809523808</v>
      </c>
      <c r="E47" s="129">
        <f t="shared" si="7"/>
        <v>0.11904761904761904</v>
      </c>
      <c r="F47" s="129">
        <f t="shared" si="7"/>
        <v>0</v>
      </c>
      <c r="G47" s="129">
        <f t="shared" si="7"/>
        <v>0</v>
      </c>
      <c r="H47" s="94"/>
      <c r="J47" s="172"/>
      <c r="K47" s="172"/>
    </row>
    <row r="48" spans="1:11" x14ac:dyDescent="0.3">
      <c r="A48" s="94"/>
      <c r="B48" s="129"/>
      <c r="C48" s="129"/>
      <c r="D48" s="129"/>
      <c r="E48" s="129"/>
      <c r="F48" s="129"/>
      <c r="G48" s="129"/>
      <c r="H48" s="94"/>
      <c r="J48" s="172"/>
      <c r="K48" s="172"/>
    </row>
    <row r="49" spans="1:11" s="128" customFormat="1" x14ac:dyDescent="0.3">
      <c r="A49" s="172" t="s">
        <v>5964</v>
      </c>
      <c r="B49" s="172">
        <v>515</v>
      </c>
      <c r="C49" s="172">
        <v>323</v>
      </c>
      <c r="D49" s="172">
        <v>196</v>
      </c>
      <c r="E49" s="172">
        <v>89</v>
      </c>
      <c r="F49" s="172">
        <v>22</v>
      </c>
      <c r="G49" s="172">
        <v>6</v>
      </c>
      <c r="H49" s="172">
        <f>K49-J49</f>
        <v>1151</v>
      </c>
      <c r="J49" s="172">
        <v>26</v>
      </c>
      <c r="K49" s="172">
        <v>1177</v>
      </c>
    </row>
    <row r="52" spans="1:11" ht="28.8" x14ac:dyDescent="0.3">
      <c r="A52" s="94" t="s">
        <v>6201</v>
      </c>
      <c r="B52" s="173" t="s">
        <v>6090</v>
      </c>
      <c r="C52" s="173" t="s">
        <v>6091</v>
      </c>
      <c r="D52" s="173" t="s">
        <v>6092</v>
      </c>
      <c r="E52" s="173" t="s">
        <v>6162</v>
      </c>
      <c r="F52" s="173" t="s">
        <v>6094</v>
      </c>
      <c r="G52" s="173" t="s">
        <v>134</v>
      </c>
    </row>
    <row r="53" spans="1:11" x14ac:dyDescent="0.3">
      <c r="A53" s="111" t="s">
        <v>127</v>
      </c>
      <c r="B53">
        <v>184</v>
      </c>
      <c r="C53">
        <v>76</v>
      </c>
      <c r="D53">
        <v>34</v>
      </c>
      <c r="E53">
        <v>18</v>
      </c>
      <c r="F53">
        <v>8</v>
      </c>
      <c r="G53">
        <v>1</v>
      </c>
    </row>
    <row r="54" spans="1:11" x14ac:dyDescent="0.3">
      <c r="A54" s="111" t="s">
        <v>1741</v>
      </c>
      <c r="B54">
        <v>162</v>
      </c>
      <c r="C54">
        <v>116</v>
      </c>
      <c r="D54">
        <v>59</v>
      </c>
      <c r="E54">
        <v>35</v>
      </c>
      <c r="F54">
        <v>8</v>
      </c>
      <c r="G54">
        <v>3</v>
      </c>
    </row>
    <row r="55" spans="1:11" x14ac:dyDescent="0.3">
      <c r="A55" s="111" t="s">
        <v>3439</v>
      </c>
      <c r="B55">
        <v>112</v>
      </c>
      <c r="C55">
        <v>102</v>
      </c>
      <c r="D55">
        <v>72</v>
      </c>
      <c r="E55">
        <v>24</v>
      </c>
      <c r="F55">
        <v>4</v>
      </c>
      <c r="G55">
        <v>2</v>
      </c>
    </row>
    <row r="56" spans="1:11" x14ac:dyDescent="0.3">
      <c r="A56" s="111" t="s">
        <v>4981</v>
      </c>
      <c r="B56">
        <v>17</v>
      </c>
      <c r="C56">
        <v>14</v>
      </c>
      <c r="D56">
        <v>3</v>
      </c>
      <c r="E56">
        <v>4</v>
      </c>
    </row>
    <row r="57" spans="1:11" x14ac:dyDescent="0.3">
      <c r="A57" s="111" t="s">
        <v>5058</v>
      </c>
      <c r="B57">
        <v>16</v>
      </c>
      <c r="C57">
        <v>12</v>
      </c>
      <c r="D57">
        <v>18</v>
      </c>
      <c r="E57">
        <v>3</v>
      </c>
      <c r="F57">
        <v>2</v>
      </c>
    </row>
  </sheetData>
  <pageMargins left="0.7" right="0.7" top="0.75" bottom="0.75" header="0.3" footer="0.3"/>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EB0CA-9D09-478C-AD6A-098DFE30C637}">
  <dimension ref="A3:I56"/>
  <sheetViews>
    <sheetView topLeftCell="A49" workbookViewId="0">
      <selection activeCell="A51" sqref="A51"/>
    </sheetView>
  </sheetViews>
  <sheetFormatPr defaultRowHeight="14.4" x14ac:dyDescent="0.3"/>
  <cols>
    <col min="1" max="1" width="60.6640625" customWidth="1"/>
    <col min="2" max="9" width="13.6640625" customWidth="1"/>
  </cols>
  <sheetData>
    <row r="3" spans="1:7" x14ac:dyDescent="0.3">
      <c r="A3" s="124" t="s">
        <v>6088</v>
      </c>
      <c r="B3" s="124" t="s">
        <v>5963</v>
      </c>
    </row>
    <row r="4" spans="1:7" s="148" customFormat="1" ht="100.8" x14ac:dyDescent="0.3">
      <c r="A4" s="150" t="s">
        <v>5966</v>
      </c>
      <c r="B4" s="148" t="s">
        <v>6011</v>
      </c>
      <c r="C4" s="148" t="s">
        <v>6012</v>
      </c>
      <c r="D4" s="148" t="s">
        <v>6010</v>
      </c>
      <c r="E4" s="148" t="s">
        <v>6013</v>
      </c>
      <c r="F4" s="148" t="s">
        <v>5976</v>
      </c>
      <c r="G4" s="148" t="s">
        <v>5964</v>
      </c>
    </row>
    <row r="5" spans="1:7" x14ac:dyDescent="0.3">
      <c r="A5" s="125" t="s">
        <v>126</v>
      </c>
      <c r="B5">
        <v>239</v>
      </c>
      <c r="C5">
        <v>326</v>
      </c>
      <c r="D5">
        <v>467</v>
      </c>
      <c r="E5">
        <v>43</v>
      </c>
      <c r="F5">
        <v>47</v>
      </c>
      <c r="G5">
        <v>1122</v>
      </c>
    </row>
    <row r="6" spans="1:7" x14ac:dyDescent="0.3">
      <c r="A6" s="126" t="s">
        <v>5954</v>
      </c>
      <c r="B6">
        <v>58</v>
      </c>
      <c r="C6">
        <v>89</v>
      </c>
      <c r="D6">
        <v>155</v>
      </c>
      <c r="E6">
        <v>9</v>
      </c>
      <c r="F6">
        <v>11</v>
      </c>
      <c r="G6">
        <v>322</v>
      </c>
    </row>
    <row r="7" spans="1:7" x14ac:dyDescent="0.3">
      <c r="A7" s="126" t="s">
        <v>5955</v>
      </c>
      <c r="B7">
        <v>84</v>
      </c>
      <c r="C7">
        <v>113</v>
      </c>
      <c r="D7">
        <v>171</v>
      </c>
      <c r="E7">
        <v>6</v>
      </c>
      <c r="F7">
        <v>12</v>
      </c>
      <c r="G7">
        <v>386</v>
      </c>
    </row>
    <row r="8" spans="1:7" x14ac:dyDescent="0.3">
      <c r="A8" s="126" t="s">
        <v>5956</v>
      </c>
      <c r="B8">
        <v>84</v>
      </c>
      <c r="C8">
        <v>97</v>
      </c>
      <c r="D8">
        <v>107</v>
      </c>
      <c r="E8">
        <v>19</v>
      </c>
      <c r="F8">
        <v>15</v>
      </c>
      <c r="G8">
        <v>322</v>
      </c>
    </row>
    <row r="9" spans="1:7" x14ac:dyDescent="0.3">
      <c r="A9" s="126" t="s">
        <v>5957</v>
      </c>
      <c r="B9">
        <v>7</v>
      </c>
      <c r="C9">
        <v>11</v>
      </c>
      <c r="D9">
        <v>15</v>
      </c>
      <c r="E9">
        <v>3</v>
      </c>
      <c r="F9">
        <v>2</v>
      </c>
      <c r="G9">
        <v>38</v>
      </c>
    </row>
    <row r="10" spans="1:7" x14ac:dyDescent="0.3">
      <c r="A10" s="126" t="s">
        <v>5958</v>
      </c>
      <c r="B10">
        <v>6</v>
      </c>
      <c r="C10">
        <v>16</v>
      </c>
      <c r="D10">
        <v>19</v>
      </c>
      <c r="E10">
        <v>6</v>
      </c>
      <c r="F10">
        <v>7</v>
      </c>
      <c r="G10">
        <v>54</v>
      </c>
    </row>
    <row r="11" spans="1:7" x14ac:dyDescent="0.3">
      <c r="A11" s="125" t="s">
        <v>106</v>
      </c>
      <c r="B11">
        <v>6</v>
      </c>
      <c r="C11">
        <v>13</v>
      </c>
      <c r="D11">
        <v>13</v>
      </c>
      <c r="E11">
        <v>6</v>
      </c>
      <c r="F11">
        <v>17</v>
      </c>
      <c r="G11">
        <v>55</v>
      </c>
    </row>
    <row r="12" spans="1:7" x14ac:dyDescent="0.3">
      <c r="A12" s="126" t="s">
        <v>5959</v>
      </c>
      <c r="B12">
        <v>4</v>
      </c>
      <c r="C12">
        <v>4</v>
      </c>
      <c r="D12">
        <v>2</v>
      </c>
      <c r="E12">
        <v>4</v>
      </c>
      <c r="F12">
        <v>1</v>
      </c>
      <c r="G12">
        <v>15</v>
      </c>
    </row>
    <row r="13" spans="1:7" x14ac:dyDescent="0.3">
      <c r="A13" s="126" t="s">
        <v>5960</v>
      </c>
      <c r="C13">
        <v>1</v>
      </c>
      <c r="D13">
        <v>1</v>
      </c>
      <c r="F13">
        <v>3</v>
      </c>
      <c r="G13">
        <v>5</v>
      </c>
    </row>
    <row r="14" spans="1:7" x14ac:dyDescent="0.3">
      <c r="A14" s="126" t="s">
        <v>5961</v>
      </c>
      <c r="B14">
        <v>1</v>
      </c>
      <c r="C14">
        <v>2</v>
      </c>
      <c r="D14">
        <v>3</v>
      </c>
      <c r="F14">
        <v>3</v>
      </c>
      <c r="G14">
        <v>9</v>
      </c>
    </row>
    <row r="15" spans="1:7" x14ac:dyDescent="0.3">
      <c r="A15" s="126" t="s">
        <v>5962</v>
      </c>
      <c r="B15">
        <v>1</v>
      </c>
      <c r="D15">
        <v>1</v>
      </c>
      <c r="F15">
        <v>1</v>
      </c>
      <c r="G15">
        <v>3</v>
      </c>
    </row>
    <row r="16" spans="1:7" x14ac:dyDescent="0.3">
      <c r="A16" s="126" t="s">
        <v>5968</v>
      </c>
      <c r="C16">
        <v>1</v>
      </c>
      <c r="D16">
        <v>5</v>
      </c>
      <c r="E16">
        <v>1</v>
      </c>
      <c r="F16">
        <v>5</v>
      </c>
      <c r="G16">
        <v>12</v>
      </c>
    </row>
    <row r="17" spans="1:9" x14ac:dyDescent="0.3">
      <c r="A17" s="126" t="s">
        <v>5969</v>
      </c>
      <c r="C17">
        <v>1</v>
      </c>
      <c r="E17">
        <v>1</v>
      </c>
      <c r="F17">
        <v>1</v>
      </c>
      <c r="G17">
        <v>3</v>
      </c>
    </row>
    <row r="18" spans="1:9" x14ac:dyDescent="0.3">
      <c r="A18" s="126" t="s">
        <v>5970</v>
      </c>
      <c r="C18">
        <v>4</v>
      </c>
      <c r="D18">
        <v>1</v>
      </c>
      <c r="F18">
        <v>3</v>
      </c>
      <c r="G18">
        <v>8</v>
      </c>
    </row>
    <row r="19" spans="1:9" x14ac:dyDescent="0.3">
      <c r="A19" s="125" t="s">
        <v>5964</v>
      </c>
      <c r="B19">
        <v>245</v>
      </c>
      <c r="C19">
        <v>339</v>
      </c>
      <c r="D19">
        <v>480</v>
      </c>
      <c r="E19">
        <v>49</v>
      </c>
      <c r="F19">
        <v>64</v>
      </c>
      <c r="G19">
        <v>1177</v>
      </c>
    </row>
    <row r="22" spans="1:9" ht="28.8" x14ac:dyDescent="0.3">
      <c r="A22" s="157" t="s">
        <v>6229</v>
      </c>
      <c r="B22" t="s">
        <v>5963</v>
      </c>
    </row>
    <row r="23" spans="1:9" x14ac:dyDescent="0.3">
      <c r="B23" s="192" t="s">
        <v>6011</v>
      </c>
      <c r="C23" s="192" t="s">
        <v>6012</v>
      </c>
      <c r="D23" s="192" t="s">
        <v>6010</v>
      </c>
      <c r="E23" s="192" t="s">
        <v>6013</v>
      </c>
      <c r="F23" s="173" t="s">
        <v>6202</v>
      </c>
      <c r="H23" s="172" t="s">
        <v>5976</v>
      </c>
      <c r="I23" s="172" t="s">
        <v>5964</v>
      </c>
    </row>
    <row r="24" spans="1:9" x14ac:dyDescent="0.3">
      <c r="H24" s="172"/>
      <c r="I24" s="172"/>
    </row>
    <row r="25" spans="1:9" x14ac:dyDescent="0.3">
      <c r="A25" s="154" t="s">
        <v>5954</v>
      </c>
      <c r="B25" s="154">
        <v>58</v>
      </c>
      <c r="C25" s="154">
        <v>89</v>
      </c>
      <c r="D25" s="154">
        <v>155</v>
      </c>
      <c r="E25" s="154">
        <v>9</v>
      </c>
      <c r="F25" s="154">
        <f>I25-H25</f>
        <v>311</v>
      </c>
      <c r="H25" s="172">
        <v>11</v>
      </c>
      <c r="I25" s="172">
        <v>322</v>
      </c>
    </row>
    <row r="26" spans="1:9" x14ac:dyDescent="0.3">
      <c r="A26" s="154"/>
      <c r="B26" s="155">
        <f>B25/$F$25</f>
        <v>0.18649517684887459</v>
      </c>
      <c r="C26" s="155">
        <f t="shared" ref="C26:E26" si="0">C25/$F$25</f>
        <v>0.2861736334405145</v>
      </c>
      <c r="D26" s="155">
        <f t="shared" si="0"/>
        <v>0.49839228295819937</v>
      </c>
      <c r="E26" s="155">
        <f t="shared" si="0"/>
        <v>2.8938906752411574E-2</v>
      </c>
      <c r="F26" s="154"/>
      <c r="H26" s="172"/>
      <c r="I26" s="172"/>
    </row>
    <row r="27" spans="1:9" x14ac:dyDescent="0.3">
      <c r="A27" t="s">
        <v>5955</v>
      </c>
      <c r="B27">
        <v>84</v>
      </c>
      <c r="C27">
        <v>113</v>
      </c>
      <c r="D27">
        <v>171</v>
      </c>
      <c r="E27">
        <v>6</v>
      </c>
      <c r="F27">
        <f>I27-H27</f>
        <v>374</v>
      </c>
      <c r="H27" s="172">
        <v>12</v>
      </c>
      <c r="I27" s="172">
        <v>386</v>
      </c>
    </row>
    <row r="28" spans="1:9" x14ac:dyDescent="0.3">
      <c r="B28" s="127">
        <f>B27/$F$27</f>
        <v>0.22459893048128343</v>
      </c>
      <c r="C28" s="127">
        <f t="shared" ref="C28:E28" si="1">C27/$F$27</f>
        <v>0.30213903743315507</v>
      </c>
      <c r="D28" s="127">
        <f t="shared" si="1"/>
        <v>0.45721925133689839</v>
      </c>
      <c r="E28" s="127">
        <f t="shared" si="1"/>
        <v>1.6042780748663103E-2</v>
      </c>
      <c r="H28" s="172"/>
      <c r="I28" s="172"/>
    </row>
    <row r="29" spans="1:9" x14ac:dyDescent="0.3">
      <c r="A29" s="154" t="s">
        <v>5956</v>
      </c>
      <c r="B29" s="154">
        <v>84</v>
      </c>
      <c r="C29" s="154">
        <v>97</v>
      </c>
      <c r="D29" s="154">
        <v>107</v>
      </c>
      <c r="E29" s="154">
        <v>19</v>
      </c>
      <c r="F29" s="154">
        <f>I29-H29</f>
        <v>307</v>
      </c>
      <c r="H29" s="172">
        <v>15</v>
      </c>
      <c r="I29" s="172">
        <v>322</v>
      </c>
    </row>
    <row r="30" spans="1:9" x14ac:dyDescent="0.3">
      <c r="A30" s="154"/>
      <c r="B30" s="155">
        <f>B29/$F$29</f>
        <v>0.2736156351791531</v>
      </c>
      <c r="C30" s="155">
        <f t="shared" ref="C30:E30" si="2">C29/$F$29</f>
        <v>0.31596091205211724</v>
      </c>
      <c r="D30" s="155">
        <f t="shared" si="2"/>
        <v>0.34853420195439738</v>
      </c>
      <c r="E30" s="155">
        <f t="shared" si="2"/>
        <v>6.1889250814332247E-2</v>
      </c>
      <c r="F30" s="154"/>
      <c r="H30" s="172"/>
      <c r="I30" s="172"/>
    </row>
    <row r="31" spans="1:9" x14ac:dyDescent="0.3">
      <c r="A31" t="s">
        <v>5957</v>
      </c>
      <c r="B31">
        <v>7</v>
      </c>
      <c r="C31">
        <v>11</v>
      </c>
      <c r="D31">
        <v>15</v>
      </c>
      <c r="E31">
        <v>3</v>
      </c>
      <c r="F31">
        <f>I31-H31</f>
        <v>36</v>
      </c>
      <c r="H31" s="172">
        <v>2</v>
      </c>
      <c r="I31" s="172">
        <v>38</v>
      </c>
    </row>
    <row r="32" spans="1:9" x14ac:dyDescent="0.3">
      <c r="B32" s="127">
        <f>B31/$F$31</f>
        <v>0.19444444444444445</v>
      </c>
      <c r="C32" s="127">
        <f t="shared" ref="C32:E32" si="3">C31/$F$31</f>
        <v>0.30555555555555558</v>
      </c>
      <c r="D32" s="127">
        <f t="shared" si="3"/>
        <v>0.41666666666666669</v>
      </c>
      <c r="E32" s="127">
        <f t="shared" si="3"/>
        <v>8.3333333333333329E-2</v>
      </c>
      <c r="H32" s="172"/>
      <c r="I32" s="172"/>
    </row>
    <row r="33" spans="1:9" x14ac:dyDescent="0.3">
      <c r="A33" s="154" t="s">
        <v>5958</v>
      </c>
      <c r="B33" s="154">
        <v>6</v>
      </c>
      <c r="C33" s="154">
        <v>16</v>
      </c>
      <c r="D33" s="154">
        <v>19</v>
      </c>
      <c r="E33" s="154">
        <v>6</v>
      </c>
      <c r="F33" s="154">
        <f>I33-H33</f>
        <v>47</v>
      </c>
      <c r="H33" s="172">
        <v>7</v>
      </c>
      <c r="I33" s="172">
        <v>54</v>
      </c>
    </row>
    <row r="34" spans="1:9" x14ac:dyDescent="0.3">
      <c r="A34" s="154"/>
      <c r="B34" s="155">
        <f>B33/$F$33</f>
        <v>0.1276595744680851</v>
      </c>
      <c r="C34" s="155">
        <f t="shared" ref="C34:E34" si="4">C33/$F$33</f>
        <v>0.34042553191489361</v>
      </c>
      <c r="D34" s="155">
        <f t="shared" si="4"/>
        <v>0.40425531914893614</v>
      </c>
      <c r="E34" s="155">
        <f t="shared" si="4"/>
        <v>0.1276595744680851</v>
      </c>
      <c r="F34" s="154"/>
      <c r="H34" s="172"/>
      <c r="I34" s="172"/>
    </row>
    <row r="35" spans="1:9" x14ac:dyDescent="0.3">
      <c r="A35" s="94" t="s">
        <v>126</v>
      </c>
      <c r="B35" s="94">
        <v>239</v>
      </c>
      <c r="C35" s="94">
        <v>326</v>
      </c>
      <c r="D35" s="94">
        <v>467</v>
      </c>
      <c r="E35" s="94">
        <v>43</v>
      </c>
      <c r="F35" s="94">
        <f>I35-H35</f>
        <v>1075</v>
      </c>
      <c r="H35" s="172">
        <v>47</v>
      </c>
      <c r="I35" s="172">
        <v>1122</v>
      </c>
    </row>
    <row r="36" spans="1:9" x14ac:dyDescent="0.3">
      <c r="A36" s="94"/>
      <c r="B36" s="129">
        <f>B35/$F$35</f>
        <v>0.22232558139534883</v>
      </c>
      <c r="C36" s="129">
        <f t="shared" ref="C36:E36" si="5">C35/$F$35</f>
        <v>0.30325581395348838</v>
      </c>
      <c r="D36" s="129">
        <f t="shared" si="5"/>
        <v>0.43441860465116278</v>
      </c>
      <c r="E36" s="129">
        <f t="shared" si="5"/>
        <v>0.04</v>
      </c>
      <c r="F36" s="94"/>
      <c r="H36" s="160"/>
      <c r="I36" s="160"/>
    </row>
    <row r="38" spans="1:9" x14ac:dyDescent="0.3">
      <c r="A38" t="s">
        <v>5959</v>
      </c>
      <c r="B38">
        <v>4</v>
      </c>
      <c r="C38">
        <v>4</v>
      </c>
      <c r="D38">
        <v>2</v>
      </c>
      <c r="E38">
        <v>4</v>
      </c>
      <c r="F38">
        <f t="shared" ref="F38:F45" si="6">I38-H38</f>
        <v>14</v>
      </c>
      <c r="H38" s="172">
        <v>1</v>
      </c>
      <c r="I38" s="172">
        <v>15</v>
      </c>
    </row>
    <row r="39" spans="1:9" x14ac:dyDescent="0.3">
      <c r="A39" t="s">
        <v>5960</v>
      </c>
      <c r="C39">
        <v>1</v>
      </c>
      <c r="D39">
        <v>1</v>
      </c>
      <c r="F39">
        <f t="shared" si="6"/>
        <v>2</v>
      </c>
      <c r="H39" s="172">
        <v>3</v>
      </c>
      <c r="I39" s="172">
        <v>5</v>
      </c>
    </row>
    <row r="40" spans="1:9" x14ac:dyDescent="0.3">
      <c r="A40" t="s">
        <v>5961</v>
      </c>
      <c r="B40">
        <v>1</v>
      </c>
      <c r="C40">
        <v>2</v>
      </c>
      <c r="D40">
        <v>3</v>
      </c>
      <c r="F40">
        <f t="shared" si="6"/>
        <v>6</v>
      </c>
      <c r="H40" s="172">
        <v>3</v>
      </c>
      <c r="I40" s="172">
        <v>9</v>
      </c>
    </row>
    <row r="41" spans="1:9" x14ac:dyDescent="0.3">
      <c r="A41" t="s">
        <v>5962</v>
      </c>
      <c r="B41">
        <v>1</v>
      </c>
      <c r="D41">
        <v>1</v>
      </c>
      <c r="F41">
        <f t="shared" si="6"/>
        <v>2</v>
      </c>
      <c r="H41" s="172">
        <v>1</v>
      </c>
      <c r="I41" s="172">
        <v>3</v>
      </c>
    </row>
    <row r="42" spans="1:9" x14ac:dyDescent="0.3">
      <c r="A42" t="s">
        <v>5968</v>
      </c>
      <c r="C42">
        <v>1</v>
      </c>
      <c r="D42">
        <v>5</v>
      </c>
      <c r="E42">
        <v>1</v>
      </c>
      <c r="F42">
        <f t="shared" si="6"/>
        <v>7</v>
      </c>
      <c r="H42" s="172">
        <v>5</v>
      </c>
      <c r="I42" s="172">
        <v>12</v>
      </c>
    </row>
    <row r="43" spans="1:9" x14ac:dyDescent="0.3">
      <c r="A43" t="s">
        <v>5969</v>
      </c>
      <c r="C43">
        <v>1</v>
      </c>
      <c r="E43">
        <v>1</v>
      </c>
      <c r="F43">
        <f t="shared" si="6"/>
        <v>2</v>
      </c>
      <c r="H43" s="172">
        <v>1</v>
      </c>
      <c r="I43" s="172">
        <v>3</v>
      </c>
    </row>
    <row r="44" spans="1:9" x14ac:dyDescent="0.3">
      <c r="A44" t="s">
        <v>5970</v>
      </c>
      <c r="C44">
        <v>4</v>
      </c>
      <c r="D44">
        <v>1</v>
      </c>
      <c r="F44">
        <f t="shared" si="6"/>
        <v>5</v>
      </c>
      <c r="H44" s="172">
        <v>3</v>
      </c>
      <c r="I44" s="172">
        <v>8</v>
      </c>
    </row>
    <row r="45" spans="1:9" x14ac:dyDescent="0.3">
      <c r="A45" s="94" t="s">
        <v>106</v>
      </c>
      <c r="B45" s="94">
        <v>6</v>
      </c>
      <c r="C45" s="94">
        <v>13</v>
      </c>
      <c r="D45" s="94">
        <v>13</v>
      </c>
      <c r="E45" s="94">
        <v>6</v>
      </c>
      <c r="F45" s="94">
        <f t="shared" si="6"/>
        <v>38</v>
      </c>
      <c r="H45" s="172">
        <v>17</v>
      </c>
      <c r="I45" s="172">
        <v>55</v>
      </c>
    </row>
    <row r="46" spans="1:9" x14ac:dyDescent="0.3">
      <c r="A46" s="94"/>
      <c r="B46" s="129">
        <f>B45/$F$45</f>
        <v>0.15789473684210525</v>
      </c>
      <c r="C46" s="129">
        <f t="shared" ref="C46:E46" si="7">C45/$F$45</f>
        <v>0.34210526315789475</v>
      </c>
      <c r="D46" s="129">
        <f t="shared" si="7"/>
        <v>0.34210526315789475</v>
      </c>
      <c r="E46" s="129">
        <f t="shared" si="7"/>
        <v>0.15789473684210525</v>
      </c>
      <c r="F46" s="94"/>
      <c r="H46" s="160"/>
      <c r="I46" s="160"/>
    </row>
    <row r="47" spans="1:9" x14ac:dyDescent="0.3">
      <c r="B47" s="127"/>
      <c r="C47" s="127"/>
      <c r="D47" s="127"/>
      <c r="E47" s="127"/>
      <c r="H47" s="160"/>
      <c r="I47" s="160"/>
    </row>
    <row r="48" spans="1:9" s="160" customFormat="1" x14ac:dyDescent="0.3">
      <c r="A48" s="172" t="s">
        <v>5964</v>
      </c>
      <c r="B48" s="172">
        <v>245</v>
      </c>
      <c r="C48" s="172">
        <v>339</v>
      </c>
      <c r="D48" s="172">
        <v>480</v>
      </c>
      <c r="E48" s="172">
        <v>49</v>
      </c>
      <c r="F48" s="172">
        <f>I48-H48</f>
        <v>1113</v>
      </c>
      <c r="G48" s="172"/>
      <c r="H48" s="172">
        <v>64</v>
      </c>
      <c r="I48" s="172">
        <v>1177</v>
      </c>
    </row>
    <row r="49" spans="1:9" s="160" customFormat="1" x14ac:dyDescent="0.3">
      <c r="A49" s="172"/>
      <c r="B49" s="172"/>
      <c r="C49" s="172"/>
      <c r="D49" s="172"/>
      <c r="E49" s="172"/>
      <c r="F49" s="172"/>
      <c r="G49" s="172"/>
      <c r="H49" s="172"/>
      <c r="I49" s="172"/>
    </row>
    <row r="51" spans="1:9" ht="108" customHeight="1" x14ac:dyDescent="0.3">
      <c r="A51" s="94" t="s">
        <v>6201</v>
      </c>
      <c r="B51" s="173" t="s">
        <v>6231</v>
      </c>
      <c r="C51" s="173" t="s">
        <v>139</v>
      </c>
      <c r="D51" s="173" t="s">
        <v>6232</v>
      </c>
      <c r="E51" s="173" t="s">
        <v>6177</v>
      </c>
    </row>
    <row r="52" spans="1:9" x14ac:dyDescent="0.3">
      <c r="A52" s="111" t="s">
        <v>5058</v>
      </c>
      <c r="B52" s="127">
        <v>0.1276595744680851</v>
      </c>
      <c r="C52" s="127">
        <v>0.34042553191489361</v>
      </c>
      <c r="D52" s="127">
        <v>0.40425531914893614</v>
      </c>
      <c r="E52" s="127">
        <v>0.1276595744680851</v>
      </c>
    </row>
    <row r="53" spans="1:9" x14ac:dyDescent="0.3">
      <c r="A53" s="111" t="s">
        <v>4981</v>
      </c>
      <c r="B53" s="127">
        <v>0.19444444444444445</v>
      </c>
      <c r="C53" s="127">
        <v>0.30555555555555558</v>
      </c>
      <c r="D53" s="127">
        <v>0.41666666666666669</v>
      </c>
      <c r="E53" s="127">
        <v>8.3333333333333329E-2</v>
      </c>
    </row>
    <row r="54" spans="1:9" x14ac:dyDescent="0.3">
      <c r="A54" s="111" t="s">
        <v>6230</v>
      </c>
      <c r="B54" s="127">
        <v>0.2736156351791531</v>
      </c>
      <c r="C54" s="127">
        <v>0.31596091205211724</v>
      </c>
      <c r="D54" s="127">
        <v>0.34853420195439738</v>
      </c>
      <c r="E54" s="127">
        <v>6.1889250814332247E-2</v>
      </c>
    </row>
    <row r="55" spans="1:9" x14ac:dyDescent="0.3">
      <c r="A55" s="111" t="s">
        <v>1741</v>
      </c>
      <c r="B55" s="127">
        <v>0.22459893048128343</v>
      </c>
      <c r="C55" s="127">
        <v>0.30213903743315507</v>
      </c>
      <c r="D55" s="127">
        <v>0.45721925133689839</v>
      </c>
      <c r="E55" s="127">
        <v>1.6042780748663103E-2</v>
      </c>
    </row>
    <row r="56" spans="1:9" x14ac:dyDescent="0.3">
      <c r="A56" s="111" t="s">
        <v>127</v>
      </c>
      <c r="B56" s="127">
        <v>0.18649517684887459</v>
      </c>
      <c r="C56" s="127">
        <v>0.2861736334405145</v>
      </c>
      <c r="D56" s="127">
        <v>0.49839228295819937</v>
      </c>
      <c r="E56" s="127">
        <v>2.8938906752411574E-2</v>
      </c>
    </row>
  </sheetData>
  <pageMargins left="0.7" right="0.7" top="0.75" bottom="0.75" header="0.3" footer="0.3"/>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049D1-E1CF-4516-A666-D2E81A7C75FB}">
  <dimension ref="A3:B46"/>
  <sheetViews>
    <sheetView topLeftCell="A19" workbookViewId="0">
      <selection activeCell="A3" sqref="A3:B46"/>
    </sheetView>
  </sheetViews>
  <sheetFormatPr defaultRowHeight="14.4" x14ac:dyDescent="0.3"/>
  <cols>
    <col min="1" max="1" width="24.44140625" bestFit="1" customWidth="1"/>
    <col min="2" max="2" width="35.44140625" customWidth="1"/>
    <col min="3" max="42" width="24.5546875" bestFit="1" customWidth="1"/>
    <col min="43" max="43" width="11.33203125" bestFit="1" customWidth="1"/>
  </cols>
  <sheetData>
    <row r="3" spans="1:2" x14ac:dyDescent="0.3">
      <c r="A3" s="124" t="s">
        <v>5966</v>
      </c>
      <c r="B3" t="s">
        <v>6117</v>
      </c>
    </row>
    <row r="4" spans="1:2" x14ac:dyDescent="0.3">
      <c r="A4" s="125" t="s">
        <v>128</v>
      </c>
      <c r="B4">
        <v>21</v>
      </c>
    </row>
    <row r="5" spans="1:2" x14ac:dyDescent="0.3">
      <c r="A5" s="125" t="s">
        <v>152</v>
      </c>
      <c r="B5">
        <v>72</v>
      </c>
    </row>
    <row r="6" spans="1:2" x14ac:dyDescent="0.3">
      <c r="A6" s="125" t="s">
        <v>232</v>
      </c>
      <c r="B6">
        <v>90</v>
      </c>
    </row>
    <row r="7" spans="1:2" x14ac:dyDescent="0.3">
      <c r="A7" s="125" t="s">
        <v>542</v>
      </c>
      <c r="B7">
        <v>58</v>
      </c>
    </row>
    <row r="8" spans="1:2" x14ac:dyDescent="0.3">
      <c r="A8" s="125" t="s">
        <v>4965</v>
      </c>
      <c r="B8">
        <v>1</v>
      </c>
    </row>
    <row r="9" spans="1:2" x14ac:dyDescent="0.3">
      <c r="A9" s="125" t="s">
        <v>659</v>
      </c>
      <c r="B9">
        <v>53</v>
      </c>
    </row>
    <row r="10" spans="1:2" x14ac:dyDescent="0.3">
      <c r="A10" s="125" t="s">
        <v>709</v>
      </c>
      <c r="B10">
        <v>12</v>
      </c>
    </row>
    <row r="11" spans="1:2" x14ac:dyDescent="0.3">
      <c r="A11" s="125" t="s">
        <v>714</v>
      </c>
      <c r="B11">
        <v>26</v>
      </c>
    </row>
    <row r="12" spans="1:2" x14ac:dyDescent="0.3">
      <c r="A12" s="125" t="s">
        <v>752</v>
      </c>
      <c r="B12">
        <v>34</v>
      </c>
    </row>
    <row r="13" spans="1:2" x14ac:dyDescent="0.3">
      <c r="A13" s="125" t="s">
        <v>772</v>
      </c>
      <c r="B13">
        <v>22</v>
      </c>
    </row>
    <row r="14" spans="1:2" x14ac:dyDescent="0.3">
      <c r="A14" s="125" t="s">
        <v>791</v>
      </c>
      <c r="B14">
        <v>25</v>
      </c>
    </row>
    <row r="15" spans="1:2" x14ac:dyDescent="0.3">
      <c r="A15" s="125" t="s">
        <v>813</v>
      </c>
      <c r="B15">
        <v>25</v>
      </c>
    </row>
    <row r="16" spans="1:2" x14ac:dyDescent="0.3">
      <c r="A16" s="125" t="s">
        <v>815</v>
      </c>
      <c r="B16">
        <v>19</v>
      </c>
    </row>
    <row r="17" spans="1:2" x14ac:dyDescent="0.3">
      <c r="A17" s="125" t="s">
        <v>5420</v>
      </c>
      <c r="B17">
        <v>1</v>
      </c>
    </row>
    <row r="18" spans="1:2" x14ac:dyDescent="0.3">
      <c r="A18" s="125" t="s">
        <v>835</v>
      </c>
      <c r="B18">
        <v>13</v>
      </c>
    </row>
    <row r="19" spans="1:2" x14ac:dyDescent="0.3">
      <c r="A19" s="125" t="s">
        <v>841</v>
      </c>
      <c r="B19">
        <v>43</v>
      </c>
    </row>
    <row r="20" spans="1:2" x14ac:dyDescent="0.3">
      <c r="A20" s="125" t="s">
        <v>5605</v>
      </c>
      <c r="B20">
        <v>1</v>
      </c>
    </row>
    <row r="21" spans="1:2" x14ac:dyDescent="0.3">
      <c r="A21" s="125" t="s">
        <v>867</v>
      </c>
      <c r="B21">
        <v>80</v>
      </c>
    </row>
    <row r="22" spans="1:2" x14ac:dyDescent="0.3">
      <c r="A22" s="125" t="s">
        <v>5629</v>
      </c>
      <c r="B22">
        <v>1</v>
      </c>
    </row>
    <row r="23" spans="1:2" x14ac:dyDescent="0.3">
      <c r="A23" s="125" t="s">
        <v>953</v>
      </c>
      <c r="B23">
        <v>52</v>
      </c>
    </row>
    <row r="24" spans="1:2" x14ac:dyDescent="0.3">
      <c r="A24" s="125" t="s">
        <v>997</v>
      </c>
      <c r="B24">
        <v>67</v>
      </c>
    </row>
    <row r="25" spans="1:2" x14ac:dyDescent="0.3">
      <c r="A25" s="125" t="s">
        <v>1217</v>
      </c>
      <c r="B25">
        <v>15</v>
      </c>
    </row>
    <row r="26" spans="1:2" x14ac:dyDescent="0.3">
      <c r="A26" s="125" t="s">
        <v>1261</v>
      </c>
      <c r="B26">
        <v>23</v>
      </c>
    </row>
    <row r="27" spans="1:2" x14ac:dyDescent="0.3">
      <c r="A27" s="125" t="s">
        <v>1300</v>
      </c>
      <c r="B27">
        <v>38</v>
      </c>
    </row>
    <row r="28" spans="1:2" x14ac:dyDescent="0.3">
      <c r="A28" s="125" t="s">
        <v>5619</v>
      </c>
      <c r="B28">
        <v>3</v>
      </c>
    </row>
    <row r="29" spans="1:2" x14ac:dyDescent="0.3">
      <c r="A29" s="125" t="s">
        <v>1324</v>
      </c>
      <c r="B29">
        <v>31</v>
      </c>
    </row>
    <row r="30" spans="1:2" x14ac:dyDescent="0.3">
      <c r="A30" s="125" t="s">
        <v>1364</v>
      </c>
      <c r="B30">
        <v>74</v>
      </c>
    </row>
    <row r="31" spans="1:2" x14ac:dyDescent="0.3">
      <c r="A31" s="125" t="s">
        <v>130</v>
      </c>
      <c r="B31">
        <v>15</v>
      </c>
    </row>
    <row r="32" spans="1:2" x14ac:dyDescent="0.3">
      <c r="A32" s="125" t="s">
        <v>1472</v>
      </c>
      <c r="B32">
        <v>4</v>
      </c>
    </row>
    <row r="33" spans="1:2" x14ac:dyDescent="0.3">
      <c r="A33" s="125" t="s">
        <v>1481</v>
      </c>
      <c r="B33">
        <v>36</v>
      </c>
    </row>
    <row r="34" spans="1:2" x14ac:dyDescent="0.3">
      <c r="A34" s="125" t="s">
        <v>1512</v>
      </c>
      <c r="B34">
        <v>30</v>
      </c>
    </row>
    <row r="35" spans="1:2" x14ac:dyDescent="0.3">
      <c r="A35" s="125" t="s">
        <v>1532</v>
      </c>
      <c r="B35">
        <v>24</v>
      </c>
    </row>
    <row r="36" spans="1:2" x14ac:dyDescent="0.3">
      <c r="A36" s="125" t="s">
        <v>1552</v>
      </c>
      <c r="B36">
        <v>12</v>
      </c>
    </row>
    <row r="37" spans="1:2" x14ac:dyDescent="0.3">
      <c r="A37" s="125" t="s">
        <v>1597</v>
      </c>
      <c r="B37">
        <v>23</v>
      </c>
    </row>
    <row r="38" spans="1:2" x14ac:dyDescent="0.3">
      <c r="A38" s="125" t="s">
        <v>1626</v>
      </c>
      <c r="B38">
        <v>53</v>
      </c>
    </row>
    <row r="39" spans="1:2" x14ac:dyDescent="0.3">
      <c r="A39" s="125" t="s">
        <v>1672</v>
      </c>
      <c r="B39">
        <v>13</v>
      </c>
    </row>
    <row r="40" spans="1:2" x14ac:dyDescent="0.3">
      <c r="A40" s="125" t="s">
        <v>5751</v>
      </c>
      <c r="B40">
        <v>1</v>
      </c>
    </row>
    <row r="41" spans="1:2" x14ac:dyDescent="0.3">
      <c r="A41" s="125" t="s">
        <v>1679</v>
      </c>
      <c r="B41">
        <v>21</v>
      </c>
    </row>
    <row r="42" spans="1:2" x14ac:dyDescent="0.3">
      <c r="A42" s="125" t="s">
        <v>5570</v>
      </c>
      <c r="B42">
        <v>1</v>
      </c>
    </row>
    <row r="43" spans="1:2" x14ac:dyDescent="0.3">
      <c r="A43" s="125" t="s">
        <v>1690</v>
      </c>
      <c r="B43">
        <v>35</v>
      </c>
    </row>
    <row r="44" spans="1:2" x14ac:dyDescent="0.3">
      <c r="A44" s="125" t="s">
        <v>3432</v>
      </c>
      <c r="B44">
        <v>2</v>
      </c>
    </row>
    <row r="45" spans="1:2" x14ac:dyDescent="0.3">
      <c r="A45" s="125" t="s">
        <v>6096</v>
      </c>
    </row>
    <row r="46" spans="1:2" x14ac:dyDescent="0.3">
      <c r="A46" s="125" t="s">
        <v>5964</v>
      </c>
      <c r="B46">
        <v>1170</v>
      </c>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47ED9-4971-44DB-8196-DA72E1DD752E}">
  <dimension ref="A3:G66"/>
  <sheetViews>
    <sheetView topLeftCell="A9" workbookViewId="0">
      <selection activeCell="E17" sqref="E17:G17"/>
    </sheetView>
  </sheetViews>
  <sheetFormatPr defaultRowHeight="14.4" x14ac:dyDescent="0.3"/>
  <cols>
    <col min="1" max="1" width="28.33203125" bestFit="1" customWidth="1"/>
    <col min="2" max="2" width="24.44140625" customWidth="1"/>
    <col min="3" max="3" width="14.44140625" bestFit="1" customWidth="1"/>
    <col min="4" max="4" width="6.44140625" bestFit="1" customWidth="1"/>
    <col min="5" max="5" width="12.6640625" bestFit="1" customWidth="1"/>
    <col min="6" max="6" width="14.5546875" bestFit="1" customWidth="1"/>
    <col min="7" max="7" width="16.33203125" bestFit="1" customWidth="1"/>
    <col min="8" max="8" width="17.44140625" bestFit="1" customWidth="1"/>
    <col min="9" max="9" width="20.109375" bestFit="1" customWidth="1"/>
    <col min="10" max="10" width="11.88671875" bestFit="1" customWidth="1"/>
    <col min="11" max="11" width="12.44140625" bestFit="1" customWidth="1"/>
    <col min="12" max="12" width="19.109375" bestFit="1" customWidth="1"/>
    <col min="13" max="13" width="11.5546875" bestFit="1" customWidth="1"/>
    <col min="14" max="14" width="17.33203125" bestFit="1" customWidth="1"/>
    <col min="15" max="15" width="10.44140625" bestFit="1" customWidth="1"/>
    <col min="16" max="16" width="6.88671875" bestFit="1" customWidth="1"/>
    <col min="17" max="17" width="4.44140625" bestFit="1" customWidth="1"/>
    <col min="18" max="18" width="8.5546875" bestFit="1" customWidth="1"/>
    <col min="19" max="19" width="12.44140625" bestFit="1" customWidth="1"/>
    <col min="20" max="20" width="12.88671875" bestFit="1" customWidth="1"/>
    <col min="21" max="21" width="8.88671875" bestFit="1" customWidth="1"/>
    <col min="22" max="22" width="10.33203125" bestFit="1" customWidth="1"/>
    <col min="23" max="23" width="10.88671875" bestFit="1" customWidth="1"/>
    <col min="24" max="24" width="6.6640625" bestFit="1" customWidth="1"/>
    <col min="25" max="25" width="20.88671875" bestFit="1" customWidth="1"/>
    <col min="26" max="26" width="11.44140625" bestFit="1" customWidth="1"/>
    <col min="27" max="27" width="14.109375" bestFit="1" customWidth="1"/>
    <col min="28" max="28" width="16.88671875" bestFit="1" customWidth="1"/>
    <col min="29" max="29" width="13.88671875" bestFit="1" customWidth="1"/>
    <col min="30" max="30" width="7.44140625" bestFit="1" customWidth="1"/>
    <col min="31" max="31" width="14.88671875" bestFit="1" customWidth="1"/>
    <col min="32" max="32" width="13.109375" bestFit="1" customWidth="1"/>
    <col min="33" max="33" width="15.44140625" bestFit="1" customWidth="1"/>
    <col min="34" max="34" width="15.5546875" bestFit="1" customWidth="1"/>
    <col min="35" max="35" width="14.109375" bestFit="1" customWidth="1"/>
    <col min="36" max="36" width="16.88671875" bestFit="1" customWidth="1"/>
    <col min="37" max="37" width="7.33203125" bestFit="1" customWidth="1"/>
    <col min="38" max="38" width="11.88671875" bestFit="1" customWidth="1"/>
    <col min="39" max="39" width="20.33203125" bestFit="1" customWidth="1"/>
    <col min="40" max="40" width="20.6640625" bestFit="1" customWidth="1"/>
    <col min="41" max="41" width="12.6640625" bestFit="1" customWidth="1"/>
    <col min="42" max="42" width="24.5546875" bestFit="1" customWidth="1"/>
    <col min="43" max="43" width="7.33203125" bestFit="1" customWidth="1"/>
    <col min="44" max="44" width="11.33203125" bestFit="1" customWidth="1"/>
  </cols>
  <sheetData>
    <row r="3" spans="1:7" x14ac:dyDescent="0.3">
      <c r="A3" s="124" t="s">
        <v>5966</v>
      </c>
      <c r="B3" t="s">
        <v>6117</v>
      </c>
      <c r="E3" t="s">
        <v>5966</v>
      </c>
      <c r="F3" t="s">
        <v>6117</v>
      </c>
    </row>
    <row r="4" spans="1:7" x14ac:dyDescent="0.3">
      <c r="A4" s="125" t="s">
        <v>126</v>
      </c>
      <c r="B4">
        <v>1115</v>
      </c>
      <c r="E4" t="s">
        <v>126</v>
      </c>
    </row>
    <row r="5" spans="1:7" x14ac:dyDescent="0.3">
      <c r="A5" s="126" t="s">
        <v>128</v>
      </c>
      <c r="B5">
        <v>20</v>
      </c>
      <c r="E5" t="s">
        <v>128</v>
      </c>
      <c r="F5">
        <v>20</v>
      </c>
      <c r="G5" s="171">
        <f>F5/1090</f>
        <v>1.834862385321101E-2</v>
      </c>
    </row>
    <row r="6" spans="1:7" x14ac:dyDescent="0.3">
      <c r="A6" s="126" t="s">
        <v>152</v>
      </c>
      <c r="B6">
        <v>71</v>
      </c>
      <c r="E6" t="s">
        <v>152</v>
      </c>
      <c r="F6">
        <v>71</v>
      </c>
      <c r="G6" s="171">
        <f t="shared" ref="G6:G36" si="0">F6/1090</f>
        <v>6.5137614678899086E-2</v>
      </c>
    </row>
    <row r="7" spans="1:7" x14ac:dyDescent="0.3">
      <c r="A7" s="126" t="s">
        <v>232</v>
      </c>
      <c r="B7">
        <v>90</v>
      </c>
      <c r="E7" t="s">
        <v>232</v>
      </c>
      <c r="F7">
        <v>90</v>
      </c>
      <c r="G7" s="171">
        <f t="shared" si="0"/>
        <v>8.2568807339449546E-2</v>
      </c>
    </row>
    <row r="8" spans="1:7" x14ac:dyDescent="0.3">
      <c r="A8" s="126" t="s">
        <v>542</v>
      </c>
      <c r="B8">
        <v>57</v>
      </c>
      <c r="E8" t="s">
        <v>542</v>
      </c>
      <c r="F8">
        <v>58</v>
      </c>
      <c r="G8" s="171">
        <f t="shared" si="0"/>
        <v>5.321100917431193E-2</v>
      </c>
    </row>
    <row r="9" spans="1:7" x14ac:dyDescent="0.3">
      <c r="A9" s="126" t="s">
        <v>4965</v>
      </c>
      <c r="B9">
        <v>1</v>
      </c>
      <c r="E9" t="s">
        <v>659</v>
      </c>
      <c r="F9">
        <v>54</v>
      </c>
      <c r="G9" s="171">
        <f t="shared" si="0"/>
        <v>4.9541284403669728E-2</v>
      </c>
    </row>
    <row r="10" spans="1:7" x14ac:dyDescent="0.3">
      <c r="A10" s="126" t="s">
        <v>659</v>
      </c>
      <c r="B10">
        <v>53</v>
      </c>
      <c r="E10" t="s">
        <v>709</v>
      </c>
      <c r="F10">
        <v>12</v>
      </c>
      <c r="G10" s="171">
        <f t="shared" si="0"/>
        <v>1.1009174311926606E-2</v>
      </c>
    </row>
    <row r="11" spans="1:7" x14ac:dyDescent="0.3">
      <c r="A11" s="126" t="s">
        <v>709</v>
      </c>
      <c r="B11">
        <v>12</v>
      </c>
      <c r="E11" t="s">
        <v>714</v>
      </c>
      <c r="F11">
        <v>25</v>
      </c>
      <c r="G11" s="171">
        <f t="shared" si="0"/>
        <v>2.2935779816513763E-2</v>
      </c>
    </row>
    <row r="12" spans="1:7" x14ac:dyDescent="0.3">
      <c r="A12" s="126" t="s">
        <v>714</v>
      </c>
      <c r="B12">
        <v>25</v>
      </c>
      <c r="E12" t="s">
        <v>752</v>
      </c>
      <c r="F12">
        <v>34</v>
      </c>
      <c r="G12" s="171">
        <f t="shared" si="0"/>
        <v>3.1192660550458717E-2</v>
      </c>
    </row>
    <row r="13" spans="1:7" x14ac:dyDescent="0.3">
      <c r="A13" s="126" t="s">
        <v>752</v>
      </c>
      <c r="B13">
        <v>34</v>
      </c>
      <c r="E13" t="s">
        <v>772</v>
      </c>
      <c r="F13">
        <v>22</v>
      </c>
      <c r="G13" s="171">
        <f t="shared" si="0"/>
        <v>2.0183486238532111E-2</v>
      </c>
    </row>
    <row r="14" spans="1:7" x14ac:dyDescent="0.3">
      <c r="A14" s="126" t="s">
        <v>772</v>
      </c>
      <c r="B14">
        <v>22</v>
      </c>
      <c r="E14" t="s">
        <v>791</v>
      </c>
      <c r="F14">
        <v>24</v>
      </c>
      <c r="G14" s="171">
        <f t="shared" si="0"/>
        <v>2.2018348623853212E-2</v>
      </c>
    </row>
    <row r="15" spans="1:7" x14ac:dyDescent="0.3">
      <c r="A15" s="126" t="s">
        <v>791</v>
      </c>
      <c r="B15">
        <v>24</v>
      </c>
      <c r="E15" t="s">
        <v>813</v>
      </c>
      <c r="F15">
        <v>24</v>
      </c>
      <c r="G15" s="171">
        <f t="shared" si="0"/>
        <v>2.2018348623853212E-2</v>
      </c>
    </row>
    <row r="16" spans="1:7" x14ac:dyDescent="0.3">
      <c r="A16" s="126" t="s">
        <v>813</v>
      </c>
      <c r="B16">
        <v>24</v>
      </c>
      <c r="E16" t="s">
        <v>815</v>
      </c>
      <c r="F16">
        <v>18</v>
      </c>
      <c r="G16" s="171">
        <f t="shared" si="0"/>
        <v>1.6513761467889909E-2</v>
      </c>
    </row>
    <row r="17" spans="1:7" x14ac:dyDescent="0.3">
      <c r="A17" s="126" t="s">
        <v>815</v>
      </c>
      <c r="B17">
        <v>18</v>
      </c>
      <c r="E17" t="s">
        <v>835</v>
      </c>
      <c r="F17">
        <v>12</v>
      </c>
      <c r="G17" s="171">
        <f t="shared" si="0"/>
        <v>1.1009174311926606E-2</v>
      </c>
    </row>
    <row r="18" spans="1:7" x14ac:dyDescent="0.3">
      <c r="A18" s="126" t="s">
        <v>5420</v>
      </c>
      <c r="B18">
        <v>1</v>
      </c>
      <c r="E18" t="s">
        <v>841</v>
      </c>
      <c r="F18">
        <v>43</v>
      </c>
      <c r="G18" s="171">
        <f t="shared" si="0"/>
        <v>3.9449541284403672E-2</v>
      </c>
    </row>
    <row r="19" spans="1:7" x14ac:dyDescent="0.3">
      <c r="A19" s="126" t="s">
        <v>835</v>
      </c>
      <c r="B19">
        <v>12</v>
      </c>
      <c r="E19" t="s">
        <v>867</v>
      </c>
      <c r="F19">
        <v>80</v>
      </c>
      <c r="G19" s="171">
        <f t="shared" si="0"/>
        <v>7.3394495412844041E-2</v>
      </c>
    </row>
    <row r="20" spans="1:7" x14ac:dyDescent="0.3">
      <c r="A20" s="126" t="s">
        <v>841</v>
      </c>
      <c r="B20">
        <v>43</v>
      </c>
      <c r="E20" t="s">
        <v>953</v>
      </c>
      <c r="F20">
        <v>52</v>
      </c>
      <c r="G20" s="171">
        <f t="shared" si="0"/>
        <v>4.7706422018348627E-2</v>
      </c>
    </row>
    <row r="21" spans="1:7" x14ac:dyDescent="0.3">
      <c r="A21" s="126" t="s">
        <v>867</v>
      </c>
      <c r="B21">
        <v>80</v>
      </c>
      <c r="E21" t="s">
        <v>997</v>
      </c>
      <c r="F21">
        <v>66</v>
      </c>
      <c r="G21" s="171">
        <f t="shared" si="0"/>
        <v>6.0550458715596334E-2</v>
      </c>
    </row>
    <row r="22" spans="1:7" x14ac:dyDescent="0.3">
      <c r="A22" s="126" t="s">
        <v>953</v>
      </c>
      <c r="B22">
        <v>52</v>
      </c>
      <c r="E22" t="s">
        <v>1217</v>
      </c>
      <c r="F22">
        <v>15</v>
      </c>
      <c r="G22" s="171">
        <f t="shared" si="0"/>
        <v>1.3761467889908258E-2</v>
      </c>
    </row>
    <row r="23" spans="1:7" x14ac:dyDescent="0.3">
      <c r="A23" s="126" t="s">
        <v>997</v>
      </c>
      <c r="B23">
        <v>66</v>
      </c>
      <c r="E23" t="s">
        <v>1261</v>
      </c>
      <c r="F23">
        <v>23</v>
      </c>
      <c r="G23" s="171">
        <f t="shared" si="0"/>
        <v>2.1100917431192662E-2</v>
      </c>
    </row>
    <row r="24" spans="1:7" x14ac:dyDescent="0.3">
      <c r="A24" s="126" t="s">
        <v>1217</v>
      </c>
      <c r="B24">
        <v>15</v>
      </c>
      <c r="E24" t="s">
        <v>1324</v>
      </c>
      <c r="F24">
        <v>31</v>
      </c>
      <c r="G24" s="171">
        <f t="shared" si="0"/>
        <v>2.8440366972477066E-2</v>
      </c>
    </row>
    <row r="25" spans="1:7" x14ac:dyDescent="0.3">
      <c r="A25" s="126" t="s">
        <v>1261</v>
      </c>
      <c r="B25">
        <v>23</v>
      </c>
      <c r="E25" t="s">
        <v>1364</v>
      </c>
      <c r="F25">
        <v>70</v>
      </c>
      <c r="G25" s="171">
        <f t="shared" si="0"/>
        <v>6.4220183486238536E-2</v>
      </c>
    </row>
    <row r="26" spans="1:7" x14ac:dyDescent="0.3">
      <c r="A26" s="126" t="s">
        <v>1300</v>
      </c>
      <c r="B26">
        <v>11</v>
      </c>
      <c r="E26" t="s">
        <v>1472</v>
      </c>
      <c r="F26">
        <v>4</v>
      </c>
      <c r="G26" s="171">
        <f t="shared" si="0"/>
        <v>3.669724770642202E-3</v>
      </c>
    </row>
    <row r="27" spans="1:7" x14ac:dyDescent="0.3">
      <c r="A27" s="126" t="s">
        <v>1324</v>
      </c>
      <c r="B27">
        <v>31</v>
      </c>
      <c r="E27" t="s">
        <v>1481</v>
      </c>
      <c r="F27">
        <v>35</v>
      </c>
      <c r="G27" s="171">
        <f t="shared" si="0"/>
        <v>3.2110091743119268E-2</v>
      </c>
    </row>
    <row r="28" spans="1:7" x14ac:dyDescent="0.3">
      <c r="A28" s="126" t="s">
        <v>1364</v>
      </c>
      <c r="B28">
        <v>70</v>
      </c>
      <c r="E28" t="s">
        <v>1512</v>
      </c>
      <c r="F28">
        <v>28</v>
      </c>
      <c r="G28" s="171">
        <f t="shared" si="0"/>
        <v>2.5688073394495414E-2</v>
      </c>
    </row>
    <row r="29" spans="1:7" x14ac:dyDescent="0.3">
      <c r="A29" s="126" t="s">
        <v>130</v>
      </c>
      <c r="B29">
        <v>14</v>
      </c>
      <c r="E29" t="s">
        <v>1532</v>
      </c>
      <c r="F29">
        <v>23</v>
      </c>
      <c r="G29" s="171">
        <f t="shared" si="0"/>
        <v>2.1100917431192662E-2</v>
      </c>
    </row>
    <row r="30" spans="1:7" x14ac:dyDescent="0.3">
      <c r="A30" s="126" t="s">
        <v>1472</v>
      </c>
      <c r="B30">
        <v>4</v>
      </c>
      <c r="E30" t="s">
        <v>1552</v>
      </c>
      <c r="F30">
        <v>12</v>
      </c>
      <c r="G30" s="171">
        <f t="shared" si="0"/>
        <v>1.1009174311926606E-2</v>
      </c>
    </row>
    <row r="31" spans="1:7" x14ac:dyDescent="0.3">
      <c r="A31" s="126" t="s">
        <v>1481</v>
      </c>
      <c r="B31">
        <v>35</v>
      </c>
      <c r="E31" t="s">
        <v>1597</v>
      </c>
      <c r="F31">
        <v>23</v>
      </c>
      <c r="G31" s="171">
        <f t="shared" si="0"/>
        <v>2.1100917431192662E-2</v>
      </c>
    </row>
    <row r="32" spans="1:7" x14ac:dyDescent="0.3">
      <c r="A32" s="126" t="s">
        <v>1512</v>
      </c>
      <c r="B32">
        <v>28</v>
      </c>
      <c r="E32" t="s">
        <v>1626</v>
      </c>
      <c r="F32">
        <v>52</v>
      </c>
      <c r="G32" s="171">
        <f t="shared" si="0"/>
        <v>4.7706422018348627E-2</v>
      </c>
    </row>
    <row r="33" spans="1:7" x14ac:dyDescent="0.3">
      <c r="A33" s="126" t="s">
        <v>1532</v>
      </c>
      <c r="B33">
        <v>23</v>
      </c>
      <c r="E33" t="s">
        <v>1672</v>
      </c>
      <c r="F33">
        <v>12</v>
      </c>
      <c r="G33" s="171">
        <f t="shared" si="0"/>
        <v>1.1009174311926606E-2</v>
      </c>
    </row>
    <row r="34" spans="1:7" x14ac:dyDescent="0.3">
      <c r="A34" s="126" t="s">
        <v>1552</v>
      </c>
      <c r="B34">
        <v>12</v>
      </c>
      <c r="E34" t="s">
        <v>1679</v>
      </c>
      <c r="F34">
        <v>21</v>
      </c>
      <c r="G34" s="171">
        <f t="shared" si="0"/>
        <v>1.9266055045871561E-2</v>
      </c>
    </row>
    <row r="35" spans="1:7" x14ac:dyDescent="0.3">
      <c r="A35" s="126" t="s">
        <v>1597</v>
      </c>
      <c r="B35">
        <v>23</v>
      </c>
      <c r="E35" t="s">
        <v>1690</v>
      </c>
      <c r="F35">
        <v>34</v>
      </c>
      <c r="G35" s="171">
        <f t="shared" si="0"/>
        <v>3.1192660550458717E-2</v>
      </c>
    </row>
    <row r="36" spans="1:7" x14ac:dyDescent="0.3">
      <c r="A36" s="126" t="s">
        <v>1626</v>
      </c>
      <c r="B36">
        <v>52</v>
      </c>
      <c r="E36" t="s">
        <v>3432</v>
      </c>
      <c r="F36">
        <v>2</v>
      </c>
      <c r="G36" s="171">
        <f t="shared" si="0"/>
        <v>1.834862385321101E-3</v>
      </c>
    </row>
    <row r="37" spans="1:7" x14ac:dyDescent="0.3">
      <c r="A37" s="126" t="s">
        <v>1672</v>
      </c>
      <c r="B37">
        <v>12</v>
      </c>
      <c r="G37">
        <f>SUM(F5:F36)</f>
        <v>1090</v>
      </c>
    </row>
    <row r="38" spans="1:7" x14ac:dyDescent="0.3">
      <c r="A38" s="126" t="s">
        <v>1679</v>
      </c>
      <c r="B38">
        <v>21</v>
      </c>
      <c r="E38" t="s">
        <v>1300</v>
      </c>
      <c r="F38">
        <v>11</v>
      </c>
    </row>
    <row r="39" spans="1:7" x14ac:dyDescent="0.3">
      <c r="A39" s="126" t="s">
        <v>1690</v>
      </c>
      <c r="B39">
        <v>34</v>
      </c>
      <c r="E39" t="s">
        <v>130</v>
      </c>
      <c r="F39">
        <v>14</v>
      </c>
    </row>
    <row r="40" spans="1:7" x14ac:dyDescent="0.3">
      <c r="A40" s="126" t="s">
        <v>3432</v>
      </c>
      <c r="B40">
        <v>2</v>
      </c>
      <c r="G40">
        <f>F38+F39</f>
        <v>25</v>
      </c>
    </row>
    <row r="41" spans="1:7" x14ac:dyDescent="0.3">
      <c r="A41" s="126" t="s">
        <v>6096</v>
      </c>
    </row>
    <row r="42" spans="1:7" x14ac:dyDescent="0.3">
      <c r="A42" s="125" t="s">
        <v>106</v>
      </c>
      <c r="B42">
        <v>55</v>
      </c>
      <c r="E42" t="s">
        <v>106</v>
      </c>
      <c r="F42">
        <v>55</v>
      </c>
    </row>
    <row r="43" spans="1:7" x14ac:dyDescent="0.3">
      <c r="A43" s="126" t="s">
        <v>128</v>
      </c>
      <c r="B43">
        <v>1</v>
      </c>
      <c r="E43" t="s">
        <v>128</v>
      </c>
      <c r="F43">
        <v>1</v>
      </c>
    </row>
    <row r="44" spans="1:7" x14ac:dyDescent="0.3">
      <c r="A44" s="126" t="s">
        <v>152</v>
      </c>
      <c r="B44">
        <v>1</v>
      </c>
      <c r="E44" t="s">
        <v>152</v>
      </c>
      <c r="F44">
        <v>1</v>
      </c>
    </row>
    <row r="45" spans="1:7" x14ac:dyDescent="0.3">
      <c r="A45" s="126" t="s">
        <v>542</v>
      </c>
      <c r="B45">
        <v>1</v>
      </c>
      <c r="E45" t="s">
        <v>542</v>
      </c>
      <c r="F45">
        <v>1</v>
      </c>
    </row>
    <row r="46" spans="1:7" x14ac:dyDescent="0.3">
      <c r="A46" s="126" t="s">
        <v>714</v>
      </c>
      <c r="B46">
        <v>1</v>
      </c>
      <c r="E46" t="s">
        <v>714</v>
      </c>
      <c r="F46">
        <v>1</v>
      </c>
    </row>
    <row r="47" spans="1:7" x14ac:dyDescent="0.3">
      <c r="A47" s="126" t="s">
        <v>791</v>
      </c>
      <c r="B47">
        <v>1</v>
      </c>
      <c r="E47" t="s">
        <v>791</v>
      </c>
      <c r="F47">
        <v>1</v>
      </c>
    </row>
    <row r="48" spans="1:7" x14ac:dyDescent="0.3">
      <c r="A48" s="126" t="s">
        <v>813</v>
      </c>
      <c r="B48">
        <v>1</v>
      </c>
      <c r="E48" t="s">
        <v>813</v>
      </c>
      <c r="F48">
        <v>1</v>
      </c>
    </row>
    <row r="49" spans="1:6" x14ac:dyDescent="0.3">
      <c r="A49" s="126" t="s">
        <v>815</v>
      </c>
      <c r="B49">
        <v>1</v>
      </c>
      <c r="E49" t="s">
        <v>815</v>
      </c>
      <c r="F49">
        <v>1</v>
      </c>
    </row>
    <row r="50" spans="1:6" x14ac:dyDescent="0.3">
      <c r="A50" s="126" t="s">
        <v>835</v>
      </c>
      <c r="B50">
        <v>1</v>
      </c>
      <c r="E50" t="s">
        <v>835</v>
      </c>
      <c r="F50">
        <v>1</v>
      </c>
    </row>
    <row r="51" spans="1:6" x14ac:dyDescent="0.3">
      <c r="A51" s="126" t="s">
        <v>5605</v>
      </c>
      <c r="B51">
        <v>1</v>
      </c>
      <c r="E51" t="s">
        <v>5605</v>
      </c>
      <c r="F51">
        <v>1</v>
      </c>
    </row>
    <row r="52" spans="1:6" x14ac:dyDescent="0.3">
      <c r="A52" s="126" t="s">
        <v>5629</v>
      </c>
      <c r="B52">
        <v>1</v>
      </c>
      <c r="E52" t="s">
        <v>5629</v>
      </c>
      <c r="F52">
        <v>1</v>
      </c>
    </row>
    <row r="53" spans="1:6" x14ac:dyDescent="0.3">
      <c r="A53" s="126" t="s">
        <v>997</v>
      </c>
      <c r="B53">
        <v>1</v>
      </c>
      <c r="E53" t="s">
        <v>997</v>
      </c>
      <c r="F53">
        <v>1</v>
      </c>
    </row>
    <row r="54" spans="1:6" x14ac:dyDescent="0.3">
      <c r="A54" s="126" t="s">
        <v>1300</v>
      </c>
      <c r="B54">
        <v>27</v>
      </c>
      <c r="E54" t="s">
        <v>1300</v>
      </c>
      <c r="F54">
        <v>27</v>
      </c>
    </row>
    <row r="55" spans="1:6" x14ac:dyDescent="0.3">
      <c r="A55" s="126" t="s">
        <v>5619</v>
      </c>
      <c r="B55">
        <v>3</v>
      </c>
      <c r="E55" t="s">
        <v>5619</v>
      </c>
      <c r="F55">
        <v>3</v>
      </c>
    </row>
    <row r="56" spans="1:6" x14ac:dyDescent="0.3">
      <c r="A56" s="126" t="s">
        <v>1364</v>
      </c>
      <c r="B56">
        <v>4</v>
      </c>
      <c r="E56" t="s">
        <v>1364</v>
      </c>
      <c r="F56">
        <v>4</v>
      </c>
    </row>
    <row r="57" spans="1:6" x14ac:dyDescent="0.3">
      <c r="A57" s="126" t="s">
        <v>130</v>
      </c>
      <c r="B57">
        <v>1</v>
      </c>
      <c r="E57" t="s">
        <v>130</v>
      </c>
      <c r="F57">
        <v>1</v>
      </c>
    </row>
    <row r="58" spans="1:6" x14ac:dyDescent="0.3">
      <c r="A58" s="126" t="s">
        <v>1481</v>
      </c>
      <c r="B58">
        <v>1</v>
      </c>
      <c r="E58" t="s">
        <v>1481</v>
      </c>
      <c r="F58">
        <v>1</v>
      </c>
    </row>
    <row r="59" spans="1:6" x14ac:dyDescent="0.3">
      <c r="A59" s="126" t="s">
        <v>1512</v>
      </c>
      <c r="B59">
        <v>2</v>
      </c>
      <c r="E59" t="s">
        <v>1512</v>
      </c>
      <c r="F59">
        <v>2</v>
      </c>
    </row>
    <row r="60" spans="1:6" x14ac:dyDescent="0.3">
      <c r="A60" s="126" t="s">
        <v>1532</v>
      </c>
      <c r="B60">
        <v>1</v>
      </c>
      <c r="E60" t="s">
        <v>1532</v>
      </c>
      <c r="F60">
        <v>1</v>
      </c>
    </row>
    <row r="61" spans="1:6" x14ac:dyDescent="0.3">
      <c r="A61" s="126" t="s">
        <v>1626</v>
      </c>
      <c r="B61">
        <v>1</v>
      </c>
      <c r="E61" t="s">
        <v>1626</v>
      </c>
      <c r="F61">
        <v>1</v>
      </c>
    </row>
    <row r="62" spans="1:6" x14ac:dyDescent="0.3">
      <c r="A62" s="126" t="s">
        <v>1672</v>
      </c>
      <c r="B62">
        <v>1</v>
      </c>
      <c r="E62" t="s">
        <v>1672</v>
      </c>
      <c r="F62">
        <v>1</v>
      </c>
    </row>
    <row r="63" spans="1:6" x14ac:dyDescent="0.3">
      <c r="A63" s="126" t="s">
        <v>5751</v>
      </c>
      <c r="B63">
        <v>1</v>
      </c>
      <c r="E63" t="s">
        <v>5751</v>
      </c>
      <c r="F63">
        <v>1</v>
      </c>
    </row>
    <row r="64" spans="1:6" x14ac:dyDescent="0.3">
      <c r="A64" s="126" t="s">
        <v>5570</v>
      </c>
      <c r="B64">
        <v>1</v>
      </c>
      <c r="E64" t="s">
        <v>5570</v>
      </c>
      <c r="F64">
        <v>1</v>
      </c>
    </row>
    <row r="65" spans="1:6" x14ac:dyDescent="0.3">
      <c r="A65" s="126" t="s">
        <v>1690</v>
      </c>
      <c r="B65">
        <v>1</v>
      </c>
      <c r="E65" t="s">
        <v>1690</v>
      </c>
      <c r="F65">
        <v>1</v>
      </c>
    </row>
    <row r="66" spans="1:6" x14ac:dyDescent="0.3">
      <c r="A66" s="125" t="s">
        <v>5964</v>
      </c>
      <c r="B66">
        <v>1170</v>
      </c>
      <c r="E66" t="s">
        <v>5964</v>
      </c>
      <c r="F66">
        <v>1170</v>
      </c>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AE885-499F-4F1B-A0DC-9D307E062977}">
  <dimension ref="A3:J37"/>
  <sheetViews>
    <sheetView topLeftCell="B11" workbookViewId="0">
      <selection activeCell="H40" sqref="H40"/>
    </sheetView>
  </sheetViews>
  <sheetFormatPr defaultRowHeight="14.4" x14ac:dyDescent="0.3"/>
  <cols>
    <col min="1" max="1" width="57.6640625" bestFit="1" customWidth="1"/>
    <col min="2" max="10" width="15.6640625" customWidth="1"/>
  </cols>
  <sheetData>
    <row r="3" spans="1:10" ht="42" customHeight="1" x14ac:dyDescent="0.3">
      <c r="A3" s="124" t="s">
        <v>5966</v>
      </c>
      <c r="B3" s="146" t="s">
        <v>6192</v>
      </c>
      <c r="C3" s="146" t="s">
        <v>6193</v>
      </c>
      <c r="D3" s="146" t="s">
        <v>6194</v>
      </c>
      <c r="E3" s="146" t="s">
        <v>6195</v>
      </c>
      <c r="F3" s="146" t="s">
        <v>6196</v>
      </c>
      <c r="G3" s="146" t="s">
        <v>6197</v>
      </c>
      <c r="H3" s="146" t="s">
        <v>6198</v>
      </c>
      <c r="I3" s="146" t="s">
        <v>6199</v>
      </c>
      <c r="J3" s="146" t="s">
        <v>6200</v>
      </c>
    </row>
    <row r="4" spans="1:10" x14ac:dyDescent="0.3">
      <c r="A4" s="125" t="s">
        <v>126</v>
      </c>
      <c r="B4">
        <v>145</v>
      </c>
      <c r="C4">
        <v>20</v>
      </c>
      <c r="D4">
        <v>679</v>
      </c>
      <c r="E4">
        <v>8</v>
      </c>
      <c r="F4">
        <v>82</v>
      </c>
      <c r="G4">
        <v>349</v>
      </c>
      <c r="H4">
        <v>9</v>
      </c>
      <c r="I4">
        <v>6</v>
      </c>
      <c r="J4">
        <v>30</v>
      </c>
    </row>
    <row r="5" spans="1:10" x14ac:dyDescent="0.3">
      <c r="A5" s="126" t="s">
        <v>5954</v>
      </c>
      <c r="B5">
        <v>26</v>
      </c>
      <c r="C5">
        <v>4</v>
      </c>
      <c r="D5">
        <v>194</v>
      </c>
      <c r="E5">
        <v>1</v>
      </c>
      <c r="F5">
        <v>21</v>
      </c>
      <c r="G5">
        <v>132</v>
      </c>
      <c r="H5">
        <v>3</v>
      </c>
      <c r="I5">
        <v>1</v>
      </c>
      <c r="J5">
        <v>5</v>
      </c>
    </row>
    <row r="6" spans="1:10" x14ac:dyDescent="0.3">
      <c r="A6" s="126" t="s">
        <v>5955</v>
      </c>
      <c r="B6">
        <v>30</v>
      </c>
      <c r="C6">
        <v>8</v>
      </c>
      <c r="D6">
        <v>231</v>
      </c>
      <c r="E6">
        <v>5</v>
      </c>
      <c r="F6">
        <v>25</v>
      </c>
      <c r="G6">
        <v>116</v>
      </c>
      <c r="H6">
        <v>4</v>
      </c>
      <c r="I6">
        <v>1</v>
      </c>
      <c r="J6">
        <v>8</v>
      </c>
    </row>
    <row r="7" spans="1:10" x14ac:dyDescent="0.3">
      <c r="A7" s="126" t="s">
        <v>5956</v>
      </c>
      <c r="B7">
        <v>62</v>
      </c>
      <c r="C7">
        <v>5</v>
      </c>
      <c r="D7">
        <v>217</v>
      </c>
      <c r="F7">
        <v>18</v>
      </c>
      <c r="G7">
        <v>78</v>
      </c>
      <c r="I7">
        <v>1</v>
      </c>
      <c r="J7">
        <v>11</v>
      </c>
    </row>
    <row r="8" spans="1:10" x14ac:dyDescent="0.3">
      <c r="A8" s="126" t="s">
        <v>5957</v>
      </c>
      <c r="B8">
        <v>18</v>
      </c>
      <c r="D8">
        <v>21</v>
      </c>
      <c r="F8">
        <v>12</v>
      </c>
      <c r="G8">
        <v>14</v>
      </c>
      <c r="J8">
        <v>2</v>
      </c>
    </row>
    <row r="9" spans="1:10" x14ac:dyDescent="0.3">
      <c r="A9" s="126" t="s">
        <v>5958</v>
      </c>
      <c r="B9">
        <v>9</v>
      </c>
      <c r="C9">
        <v>3</v>
      </c>
      <c r="D9">
        <v>16</v>
      </c>
      <c r="E9">
        <v>2</v>
      </c>
      <c r="F9">
        <v>6</v>
      </c>
      <c r="G9">
        <v>9</v>
      </c>
      <c r="H9">
        <v>2</v>
      </c>
      <c r="I9">
        <v>3</v>
      </c>
      <c r="J9">
        <v>4</v>
      </c>
    </row>
    <row r="10" spans="1:10" x14ac:dyDescent="0.3">
      <c r="A10" s="125" t="s">
        <v>106</v>
      </c>
      <c r="B10">
        <v>4</v>
      </c>
      <c r="C10">
        <v>2</v>
      </c>
      <c r="D10">
        <v>10</v>
      </c>
      <c r="E10">
        <v>2</v>
      </c>
      <c r="F10">
        <v>8</v>
      </c>
      <c r="G10">
        <v>11</v>
      </c>
      <c r="H10">
        <v>4</v>
      </c>
      <c r="I10">
        <v>4</v>
      </c>
      <c r="J10">
        <v>5</v>
      </c>
    </row>
    <row r="11" spans="1:10" x14ac:dyDescent="0.3">
      <c r="A11" s="126" t="s">
        <v>5959</v>
      </c>
      <c r="B11">
        <v>3</v>
      </c>
      <c r="D11">
        <v>3</v>
      </c>
      <c r="F11">
        <v>2</v>
      </c>
      <c r="G11">
        <v>3</v>
      </c>
      <c r="J11">
        <v>3</v>
      </c>
    </row>
    <row r="12" spans="1:10" x14ac:dyDescent="0.3">
      <c r="A12" s="126" t="s">
        <v>5960</v>
      </c>
      <c r="F12">
        <v>2</v>
      </c>
      <c r="G12">
        <v>1</v>
      </c>
      <c r="H12">
        <v>1</v>
      </c>
      <c r="J12">
        <v>1</v>
      </c>
    </row>
    <row r="13" spans="1:10" x14ac:dyDescent="0.3">
      <c r="A13" s="126" t="s">
        <v>5961</v>
      </c>
      <c r="C13">
        <v>1</v>
      </c>
      <c r="D13">
        <v>2</v>
      </c>
      <c r="E13">
        <v>1</v>
      </c>
      <c r="F13">
        <v>2</v>
      </c>
      <c r="G13">
        <v>2</v>
      </c>
      <c r="H13">
        <v>2</v>
      </c>
      <c r="I13">
        <v>2</v>
      </c>
    </row>
    <row r="14" spans="1:10" x14ac:dyDescent="0.3">
      <c r="A14" s="126" t="s">
        <v>5962</v>
      </c>
    </row>
    <row r="15" spans="1:10" x14ac:dyDescent="0.3">
      <c r="A15" s="126" t="s">
        <v>5968</v>
      </c>
      <c r="C15">
        <v>1</v>
      </c>
      <c r="D15">
        <v>2</v>
      </c>
      <c r="E15">
        <v>1</v>
      </c>
      <c r="F15">
        <v>1</v>
      </c>
      <c r="G15">
        <v>2</v>
      </c>
      <c r="H15">
        <v>1</v>
      </c>
      <c r="I15">
        <v>2</v>
      </c>
    </row>
    <row r="16" spans="1:10" x14ac:dyDescent="0.3">
      <c r="A16" s="126" t="s">
        <v>5969</v>
      </c>
      <c r="B16">
        <v>1</v>
      </c>
      <c r="D16">
        <v>1</v>
      </c>
    </row>
    <row r="17" spans="1:10" x14ac:dyDescent="0.3">
      <c r="A17" s="126" t="s">
        <v>5970</v>
      </c>
      <c r="D17">
        <v>2</v>
      </c>
      <c r="F17">
        <v>1</v>
      </c>
      <c r="G17">
        <v>3</v>
      </c>
      <c r="J17">
        <v>1</v>
      </c>
    </row>
    <row r="18" spans="1:10" x14ac:dyDescent="0.3">
      <c r="A18" s="125" t="s">
        <v>5964</v>
      </c>
      <c r="B18">
        <v>149</v>
      </c>
      <c r="C18">
        <v>22</v>
      </c>
      <c r="D18">
        <v>689</v>
      </c>
      <c r="E18">
        <v>10</v>
      </c>
      <c r="F18">
        <v>90</v>
      </c>
      <c r="G18">
        <v>360</v>
      </c>
      <c r="H18">
        <v>13</v>
      </c>
      <c r="I18">
        <v>10</v>
      </c>
      <c r="J18">
        <v>35</v>
      </c>
    </row>
    <row r="21" spans="1:10" ht="30.75" customHeight="1" x14ac:dyDescent="0.3">
      <c r="A21" t="s">
        <v>5966</v>
      </c>
      <c r="B21" s="146" t="s">
        <v>6192</v>
      </c>
      <c r="C21" s="146" t="s">
        <v>6193</v>
      </c>
      <c r="D21" s="146" t="s">
        <v>6194</v>
      </c>
      <c r="E21" s="146" t="s">
        <v>6195</v>
      </c>
      <c r="F21" s="146" t="s">
        <v>6196</v>
      </c>
      <c r="G21" s="146" t="s">
        <v>6197</v>
      </c>
      <c r="H21" s="146" t="s">
        <v>6198</v>
      </c>
      <c r="I21" s="146" t="s">
        <v>6199</v>
      </c>
      <c r="J21" s="146" t="s">
        <v>6200</v>
      </c>
    </row>
    <row r="23" spans="1:10" x14ac:dyDescent="0.3">
      <c r="A23" t="s">
        <v>5954</v>
      </c>
      <c r="B23">
        <v>26</v>
      </c>
      <c r="C23">
        <v>4</v>
      </c>
      <c r="D23">
        <v>194</v>
      </c>
      <c r="E23">
        <v>1</v>
      </c>
      <c r="F23">
        <v>21</v>
      </c>
      <c r="G23">
        <v>132</v>
      </c>
      <c r="H23">
        <v>3</v>
      </c>
      <c r="I23">
        <v>1</v>
      </c>
      <c r="J23">
        <v>5</v>
      </c>
    </row>
    <row r="24" spans="1:10" x14ac:dyDescent="0.3">
      <c r="A24" t="s">
        <v>5955</v>
      </c>
      <c r="B24">
        <v>30</v>
      </c>
      <c r="C24">
        <v>8</v>
      </c>
      <c r="D24">
        <v>231</v>
      </c>
      <c r="E24">
        <v>5</v>
      </c>
      <c r="F24">
        <v>25</v>
      </c>
      <c r="G24">
        <v>116</v>
      </c>
      <c r="H24">
        <v>4</v>
      </c>
      <c r="I24">
        <v>1</v>
      </c>
      <c r="J24">
        <v>8</v>
      </c>
    </row>
    <row r="25" spans="1:10" x14ac:dyDescent="0.3">
      <c r="A25" t="s">
        <v>5956</v>
      </c>
      <c r="B25">
        <v>62</v>
      </c>
      <c r="C25">
        <v>5</v>
      </c>
      <c r="D25">
        <v>217</v>
      </c>
      <c r="F25">
        <v>18</v>
      </c>
      <c r="G25">
        <v>78</v>
      </c>
      <c r="I25">
        <v>1</v>
      </c>
      <c r="J25">
        <v>11</v>
      </c>
    </row>
    <row r="26" spans="1:10" x14ac:dyDescent="0.3">
      <c r="A26" t="s">
        <v>5957</v>
      </c>
      <c r="B26">
        <v>18</v>
      </c>
      <c r="D26">
        <v>21</v>
      </c>
      <c r="F26">
        <v>12</v>
      </c>
      <c r="G26">
        <v>14</v>
      </c>
      <c r="J26">
        <v>2</v>
      </c>
    </row>
    <row r="27" spans="1:10" x14ac:dyDescent="0.3">
      <c r="A27" t="s">
        <v>5958</v>
      </c>
      <c r="B27">
        <v>9</v>
      </c>
      <c r="C27">
        <v>3</v>
      </c>
      <c r="D27">
        <v>16</v>
      </c>
      <c r="E27">
        <v>2</v>
      </c>
      <c r="F27">
        <v>6</v>
      </c>
      <c r="G27">
        <v>9</v>
      </c>
      <c r="H27">
        <v>2</v>
      </c>
      <c r="I27">
        <v>3</v>
      </c>
      <c r="J27">
        <v>4</v>
      </c>
    </row>
    <row r="28" spans="1:10" x14ac:dyDescent="0.3">
      <c r="A28" s="94" t="s">
        <v>126</v>
      </c>
      <c r="B28" s="94">
        <v>145</v>
      </c>
      <c r="C28" s="94">
        <v>20</v>
      </c>
      <c r="D28" s="94">
        <v>679</v>
      </c>
      <c r="E28" s="94">
        <v>8</v>
      </c>
      <c r="F28" s="94">
        <v>82</v>
      </c>
      <c r="G28" s="94">
        <v>349</v>
      </c>
      <c r="H28" s="94">
        <v>9</v>
      </c>
      <c r="I28" s="94">
        <v>6</v>
      </c>
      <c r="J28" s="94">
        <v>30</v>
      </c>
    </row>
    <row r="30" spans="1:10" x14ac:dyDescent="0.3">
      <c r="A30" t="s">
        <v>5959</v>
      </c>
      <c r="B30">
        <v>3</v>
      </c>
      <c r="D30">
        <v>3</v>
      </c>
      <c r="F30">
        <v>2</v>
      </c>
      <c r="G30">
        <v>3</v>
      </c>
      <c r="J30">
        <v>3</v>
      </c>
    </row>
    <row r="31" spans="1:10" x14ac:dyDescent="0.3">
      <c r="A31" t="s">
        <v>5960</v>
      </c>
      <c r="F31">
        <v>2</v>
      </c>
      <c r="G31">
        <v>1</v>
      </c>
      <c r="H31">
        <v>1</v>
      </c>
      <c r="J31">
        <v>1</v>
      </c>
    </row>
    <row r="32" spans="1:10" x14ac:dyDescent="0.3">
      <c r="A32" t="s">
        <v>5961</v>
      </c>
      <c r="C32">
        <v>1</v>
      </c>
      <c r="D32">
        <v>2</v>
      </c>
      <c r="E32">
        <v>1</v>
      </c>
      <c r="F32">
        <v>2</v>
      </c>
      <c r="G32">
        <v>2</v>
      </c>
      <c r="H32">
        <v>2</v>
      </c>
      <c r="I32">
        <v>2</v>
      </c>
    </row>
    <row r="33" spans="1:10" x14ac:dyDescent="0.3">
      <c r="A33" t="s">
        <v>5962</v>
      </c>
    </row>
    <row r="34" spans="1:10" x14ac:dyDescent="0.3">
      <c r="A34" t="s">
        <v>5968</v>
      </c>
      <c r="C34">
        <v>1</v>
      </c>
      <c r="D34">
        <v>2</v>
      </c>
      <c r="E34">
        <v>1</v>
      </c>
      <c r="F34">
        <v>1</v>
      </c>
      <c r="G34">
        <v>2</v>
      </c>
      <c r="H34">
        <v>1</v>
      </c>
      <c r="I34">
        <v>2</v>
      </c>
    </row>
    <row r="35" spans="1:10" x14ac:dyDescent="0.3">
      <c r="A35" t="s">
        <v>5969</v>
      </c>
      <c r="B35">
        <v>1</v>
      </c>
      <c r="D35">
        <v>1</v>
      </c>
    </row>
    <row r="36" spans="1:10" x14ac:dyDescent="0.3">
      <c r="A36" t="s">
        <v>5970</v>
      </c>
      <c r="D36">
        <v>2</v>
      </c>
      <c r="F36">
        <v>1</v>
      </c>
      <c r="G36">
        <v>3</v>
      </c>
      <c r="J36">
        <v>1</v>
      </c>
    </row>
    <row r="37" spans="1:10" x14ac:dyDescent="0.3">
      <c r="A37" s="94" t="s">
        <v>106</v>
      </c>
      <c r="B37" s="94">
        <v>4</v>
      </c>
      <c r="C37" s="94">
        <v>2</v>
      </c>
      <c r="D37" s="94">
        <v>10</v>
      </c>
      <c r="E37" s="94">
        <v>2</v>
      </c>
      <c r="F37" s="94">
        <v>8</v>
      </c>
      <c r="G37" s="94">
        <v>11</v>
      </c>
      <c r="H37" s="94">
        <v>4</v>
      </c>
      <c r="I37" s="94">
        <v>4</v>
      </c>
      <c r="J37" s="94">
        <v>5</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C1178"/>
  <sheetViews>
    <sheetView tabSelected="1" workbookViewId="0">
      <pane ySplit="1" topLeftCell="A2" activePane="bottomLeft" state="frozen"/>
      <selection activeCell="B1" sqref="B1"/>
      <selection pane="bottomLeft" sqref="A1:A1048576"/>
    </sheetView>
  </sheetViews>
  <sheetFormatPr defaultColWidth="13.88671875" defaultRowHeight="15" customHeight="1" x14ac:dyDescent="0.3"/>
  <cols>
    <col min="1" max="1" width="8.5546875" style="27" hidden="1" customWidth="1"/>
    <col min="2" max="2" width="15.88671875" style="22" customWidth="1"/>
    <col min="3" max="3" width="17.109375" style="17" customWidth="1"/>
    <col min="4" max="4" width="32.44140625" style="29" customWidth="1"/>
    <col min="5" max="6" width="18.88671875" style="18" customWidth="1"/>
    <col min="7" max="7" width="19.33203125" style="18" customWidth="1"/>
    <col min="8" max="8" width="19.6640625" style="18" customWidth="1"/>
    <col min="9" max="9" width="19" style="18" customWidth="1"/>
    <col min="10" max="10" width="13.88671875" style="19" customWidth="1"/>
    <col min="11" max="11" width="19.44140625" style="18" customWidth="1"/>
    <col min="12" max="12" width="13.88671875" style="19" customWidth="1"/>
    <col min="13" max="13" width="18.88671875" style="18" customWidth="1"/>
    <col min="14" max="14" width="13.88671875" style="19" customWidth="1"/>
    <col min="15" max="15" width="19.5546875" style="20" customWidth="1"/>
    <col min="16" max="16" width="18.44140625" style="20" customWidth="1"/>
    <col min="17" max="17" width="22.88671875" style="20" customWidth="1"/>
    <col min="18" max="18" width="13.88671875" style="21" customWidth="1"/>
    <col min="19" max="19" width="18.44140625" style="22" customWidth="1"/>
    <col min="20" max="20" width="18" style="22" customWidth="1"/>
    <col min="21" max="21" width="19.6640625" style="22" customWidth="1"/>
    <col min="22" max="22" width="17.44140625" style="22" customWidth="1"/>
    <col min="23" max="27" width="13.88671875" style="22" customWidth="1"/>
    <col min="28" max="28" width="13.88671875" style="23" customWidth="1"/>
    <col min="29" max="29" width="17.109375" style="24" customWidth="1"/>
    <col min="30" max="30" width="13.88671875" style="25" customWidth="1"/>
    <col min="31" max="31" width="19.44140625" style="26" customWidth="1"/>
    <col min="32" max="32" width="19.33203125" style="26" customWidth="1"/>
    <col min="33" max="33" width="17.6640625" style="26" customWidth="1"/>
    <col min="34" max="34" width="18.109375" style="26" customWidth="1"/>
    <col min="35" max="35" width="17.6640625" style="26" customWidth="1"/>
    <col min="36" max="36" width="16.109375" style="26" customWidth="1"/>
    <col min="37" max="37" width="23" style="20" customWidth="1"/>
    <col min="38" max="38" width="20.109375" style="20" customWidth="1"/>
    <col min="39" max="39" width="19.109375" style="20" customWidth="1"/>
    <col min="40" max="40" width="18" style="20" customWidth="1"/>
    <col min="41" max="65" width="13.88671875" style="20" customWidth="1"/>
    <col min="66" max="66" width="13.88671875" style="27" customWidth="1"/>
    <col min="67" max="67" width="13.88671875" style="28" customWidth="1"/>
    <col min="68" max="68" width="13.88671875" style="29" customWidth="1"/>
    <col min="69" max="69" width="13.88671875" style="30" customWidth="1"/>
    <col min="70" max="79" width="13.88671875" style="24" customWidth="1"/>
    <col min="80" max="80" width="13.88671875" style="31" customWidth="1"/>
    <col min="81" max="89" width="13.88671875" style="18" customWidth="1"/>
    <col min="90" max="90" width="19" style="22" customWidth="1"/>
    <col min="91" max="91" width="13.88671875" style="32" customWidth="1"/>
    <col min="92" max="92" width="13.88671875" style="33" customWidth="1"/>
    <col min="93" max="93" width="13.88671875" style="84" hidden="1" customWidth="1"/>
    <col min="94" max="94" width="13.88671875" style="17" customWidth="1"/>
    <col min="95" max="95" width="40.109375" style="29" customWidth="1"/>
    <col min="96" max="96" width="13.88671875" style="17" customWidth="1"/>
    <col min="97" max="97" width="20.5546875" style="17" customWidth="1"/>
    <col min="98" max="98" width="13.88671875" style="17" customWidth="1"/>
    <col min="99" max="106" width="13.88671875" style="34" customWidth="1"/>
    <col min="107" max="108" width="13.88671875" style="31" customWidth="1"/>
    <col min="109" max="110" width="13.88671875" style="17" customWidth="1"/>
    <col min="111" max="111" width="19.88671875" style="17" customWidth="1"/>
    <col min="112" max="16384" width="13.88671875" style="17"/>
  </cols>
  <sheetData>
    <row r="1" spans="1:133" s="37" customFormat="1" ht="113.4" customHeight="1" x14ac:dyDescent="0.3">
      <c r="A1" s="76" t="s">
        <v>0</v>
      </c>
      <c r="B1" s="72" t="s">
        <v>1</v>
      </c>
      <c r="C1" s="121" t="s">
        <v>89</v>
      </c>
      <c r="D1" s="120" t="s">
        <v>90</v>
      </c>
      <c r="E1" s="38" t="s">
        <v>2</v>
      </c>
      <c r="F1" s="38" t="s">
        <v>3</v>
      </c>
      <c r="G1" s="38" t="s">
        <v>4</v>
      </c>
      <c r="H1" s="38" t="s">
        <v>5</v>
      </c>
      <c r="I1" s="38" t="s">
        <v>6</v>
      </c>
      <c r="J1" s="39" t="s">
        <v>7</v>
      </c>
      <c r="K1" s="38" t="s">
        <v>8</v>
      </c>
      <c r="L1" s="39" t="s">
        <v>9</v>
      </c>
      <c r="M1" s="38" t="s">
        <v>10</v>
      </c>
      <c r="N1" s="39" t="s">
        <v>11</v>
      </c>
      <c r="O1" s="40" t="s">
        <v>12</v>
      </c>
      <c r="P1" s="40" t="s">
        <v>13</v>
      </c>
      <c r="Q1" s="40" t="s">
        <v>14</v>
      </c>
      <c r="R1" s="41" t="s">
        <v>15</v>
      </c>
      <c r="S1" s="42" t="s">
        <v>16</v>
      </c>
      <c r="T1" s="42" t="s">
        <v>17</v>
      </c>
      <c r="U1" s="42" t="s">
        <v>18</v>
      </c>
      <c r="V1" s="42" t="s">
        <v>19</v>
      </c>
      <c r="W1" s="42" t="s">
        <v>20</v>
      </c>
      <c r="X1" s="42" t="s">
        <v>21</v>
      </c>
      <c r="Y1" s="42" t="s">
        <v>22</v>
      </c>
      <c r="Z1" s="42" t="s">
        <v>23</v>
      </c>
      <c r="AA1" s="42" t="s">
        <v>24</v>
      </c>
      <c r="AB1" s="43" t="s">
        <v>25</v>
      </c>
      <c r="AC1" s="44" t="s">
        <v>26</v>
      </c>
      <c r="AD1" s="45" t="s">
        <v>27</v>
      </c>
      <c r="AE1" s="46" t="s">
        <v>28</v>
      </c>
      <c r="AF1" s="46" t="s">
        <v>29</v>
      </c>
      <c r="AG1" s="46" t="s">
        <v>30</v>
      </c>
      <c r="AH1" s="46" t="s">
        <v>31</v>
      </c>
      <c r="AI1" s="46" t="s">
        <v>32</v>
      </c>
      <c r="AJ1" s="46" t="s">
        <v>33</v>
      </c>
      <c r="AK1" s="40" t="s">
        <v>34</v>
      </c>
      <c r="AL1" s="40" t="s">
        <v>35</v>
      </c>
      <c r="AM1" s="40" t="s">
        <v>36</v>
      </c>
      <c r="AN1" s="40" t="s">
        <v>37</v>
      </c>
      <c r="AO1" s="99" t="s">
        <v>38</v>
      </c>
      <c r="AP1" s="40" t="s">
        <v>39</v>
      </c>
      <c r="AQ1" s="40" t="s">
        <v>40</v>
      </c>
      <c r="AR1" s="40" t="s">
        <v>41</v>
      </c>
      <c r="AS1" s="40" t="s">
        <v>42</v>
      </c>
      <c r="AT1" s="40" t="s">
        <v>43</v>
      </c>
      <c r="AU1" s="40" t="s">
        <v>44</v>
      </c>
      <c r="AV1" s="40" t="s">
        <v>45</v>
      </c>
      <c r="AW1" s="40" t="s">
        <v>46</v>
      </c>
      <c r="AX1" s="40" t="s">
        <v>47</v>
      </c>
      <c r="AY1" s="40" t="s">
        <v>48</v>
      </c>
      <c r="AZ1" s="40" t="s">
        <v>49</v>
      </c>
      <c r="BA1" s="40" t="s">
        <v>50</v>
      </c>
      <c r="BB1" s="40" t="s">
        <v>51</v>
      </c>
      <c r="BC1" s="40" t="s">
        <v>52</v>
      </c>
      <c r="BD1" s="40" t="s">
        <v>53</v>
      </c>
      <c r="BE1" s="40" t="s">
        <v>54</v>
      </c>
      <c r="BF1" s="40" t="s">
        <v>55</v>
      </c>
      <c r="BG1" s="40" t="s">
        <v>56</v>
      </c>
      <c r="BH1" s="40" t="s">
        <v>57</v>
      </c>
      <c r="BI1" s="40" t="s">
        <v>58</v>
      </c>
      <c r="BJ1" s="40" t="s">
        <v>59</v>
      </c>
      <c r="BK1" s="40" t="s">
        <v>60</v>
      </c>
      <c r="BL1" s="40" t="s">
        <v>61</v>
      </c>
      <c r="BM1" s="40" t="s">
        <v>62</v>
      </c>
      <c r="BN1" s="47" t="s">
        <v>63</v>
      </c>
      <c r="BO1" s="48" t="s">
        <v>64</v>
      </c>
      <c r="BP1" s="49" t="s">
        <v>65</v>
      </c>
      <c r="BQ1" s="50" t="s">
        <v>66</v>
      </c>
      <c r="BR1" s="44" t="s">
        <v>67</v>
      </c>
      <c r="BS1" s="44" t="s">
        <v>68</v>
      </c>
      <c r="BT1" s="44" t="s">
        <v>69</v>
      </c>
      <c r="BU1" s="44" t="s">
        <v>70</v>
      </c>
      <c r="BV1" s="44" t="s">
        <v>71</v>
      </c>
      <c r="BW1" s="44" t="s">
        <v>72</v>
      </c>
      <c r="BX1" s="44" t="s">
        <v>73</v>
      </c>
      <c r="BY1" s="44" t="s">
        <v>74</v>
      </c>
      <c r="BZ1" s="44" t="s">
        <v>6077</v>
      </c>
      <c r="CA1" s="44" t="s">
        <v>6009</v>
      </c>
      <c r="CB1" s="51" t="s">
        <v>75</v>
      </c>
      <c r="CC1" s="38" t="s">
        <v>76</v>
      </c>
      <c r="CD1" s="38" t="s">
        <v>77</v>
      </c>
      <c r="CE1" s="38" t="s">
        <v>78</v>
      </c>
      <c r="CF1" s="38" t="s">
        <v>79</v>
      </c>
      <c r="CG1" s="38" t="s">
        <v>80</v>
      </c>
      <c r="CH1" s="38" t="s">
        <v>81</v>
      </c>
      <c r="CI1" s="38" t="s">
        <v>82</v>
      </c>
      <c r="CJ1" s="38" t="s">
        <v>83</v>
      </c>
      <c r="CK1" s="38" t="s">
        <v>84</v>
      </c>
      <c r="CL1" s="42" t="s">
        <v>85</v>
      </c>
      <c r="CM1" s="52" t="s">
        <v>86</v>
      </c>
      <c r="CN1" s="53" t="s">
        <v>87</v>
      </c>
      <c r="CO1" s="83" t="s">
        <v>88</v>
      </c>
      <c r="CP1" s="121" t="s">
        <v>89</v>
      </c>
      <c r="CQ1" s="120" t="s">
        <v>90</v>
      </c>
      <c r="CR1" s="37" t="s">
        <v>91</v>
      </c>
      <c r="CS1" s="37" t="s">
        <v>92</v>
      </c>
      <c r="CT1" s="37" t="s">
        <v>93</v>
      </c>
      <c r="CU1" s="54" t="s">
        <v>94</v>
      </c>
      <c r="CV1" s="54" t="s">
        <v>95</v>
      </c>
      <c r="CW1" s="54" t="s">
        <v>96</v>
      </c>
      <c r="CX1" s="54" t="s">
        <v>97</v>
      </c>
      <c r="CY1" s="54" t="s">
        <v>98</v>
      </c>
      <c r="CZ1" s="54" t="s">
        <v>99</v>
      </c>
      <c r="DA1" s="54" t="s">
        <v>100</v>
      </c>
      <c r="DB1" s="54" t="s">
        <v>101</v>
      </c>
      <c r="DC1" s="51" t="s">
        <v>102</v>
      </c>
      <c r="DD1" s="51" t="s">
        <v>103</v>
      </c>
      <c r="DE1" s="37" t="s">
        <v>104</v>
      </c>
      <c r="DF1" s="37" t="s">
        <v>105</v>
      </c>
      <c r="DG1" s="37" t="s">
        <v>106</v>
      </c>
      <c r="DH1" s="37" t="s">
        <v>107</v>
      </c>
      <c r="DI1" s="37" t="s">
        <v>108</v>
      </c>
      <c r="DJ1" s="37" t="s">
        <v>109</v>
      </c>
      <c r="EC1" s="37" t="s">
        <v>110</v>
      </c>
    </row>
    <row r="2" spans="1:133" ht="15" customHeight="1" x14ac:dyDescent="0.3">
      <c r="A2" s="27">
        <v>619</v>
      </c>
      <c r="C2" s="17" t="s">
        <v>126</v>
      </c>
      <c r="D2" s="29" t="s">
        <v>5954</v>
      </c>
      <c r="E2" s="18" t="s">
        <v>5948</v>
      </c>
      <c r="F2" s="18" t="s">
        <v>5948</v>
      </c>
      <c r="G2" s="18" t="s">
        <v>5948</v>
      </c>
      <c r="H2" s="18" t="s">
        <v>5948</v>
      </c>
      <c r="I2" s="18" t="s">
        <v>5947</v>
      </c>
      <c r="J2" s="19" t="s">
        <v>112</v>
      </c>
      <c r="K2" s="18" t="s">
        <v>5947</v>
      </c>
      <c r="L2" s="19" t="s">
        <v>113</v>
      </c>
      <c r="M2" s="18" t="s">
        <v>5947</v>
      </c>
      <c r="N2" s="19" t="s">
        <v>114</v>
      </c>
      <c r="O2" s="20" t="s">
        <v>5951</v>
      </c>
      <c r="P2" s="20" t="s">
        <v>5974</v>
      </c>
      <c r="Q2" s="20" t="s">
        <v>5977</v>
      </c>
      <c r="S2" s="22" t="s">
        <v>5947</v>
      </c>
      <c r="T2" s="22" t="s">
        <v>5948</v>
      </c>
      <c r="U2" s="22" t="s">
        <v>5948</v>
      </c>
      <c r="V2" s="22" t="s">
        <v>5983</v>
      </c>
      <c r="W2" s="22" t="s">
        <v>5988</v>
      </c>
      <c r="X2" s="22" t="s">
        <v>115</v>
      </c>
      <c r="Z2" s="22" t="s">
        <v>116</v>
      </c>
      <c r="AC2" s="24" t="s">
        <v>5991</v>
      </c>
      <c r="AE2" s="26" t="s">
        <v>5948</v>
      </c>
      <c r="AF2" s="26" t="s">
        <v>5948</v>
      </c>
      <c r="AG2" s="26" t="s">
        <v>5996</v>
      </c>
      <c r="AH2" s="26" t="s">
        <v>5996</v>
      </c>
      <c r="AI2" s="26" t="s">
        <v>5996</v>
      </c>
      <c r="AJ2" s="26" t="s">
        <v>5996</v>
      </c>
      <c r="AK2" s="20" t="s">
        <v>6003</v>
      </c>
      <c r="AL2" s="20" t="s">
        <v>5947</v>
      </c>
      <c r="AM2" s="20" t="s">
        <v>5948</v>
      </c>
      <c r="AN2" s="20" t="s">
        <v>5947</v>
      </c>
      <c r="AO2" s="20" t="s">
        <v>5997</v>
      </c>
      <c r="AP2" s="20" t="s">
        <v>5997</v>
      </c>
      <c r="AQ2" s="20" t="s">
        <v>5996</v>
      </c>
      <c r="AR2" s="20" t="s">
        <v>5996</v>
      </c>
      <c r="AS2" s="20" t="s">
        <v>5996</v>
      </c>
      <c r="AT2" s="20" t="s">
        <v>5996</v>
      </c>
      <c r="AU2" s="20" t="s">
        <v>5997</v>
      </c>
      <c r="AV2" s="20" t="s">
        <v>5997</v>
      </c>
      <c r="AW2" s="20" t="s">
        <v>5997</v>
      </c>
      <c r="AX2" s="20" t="s">
        <v>5996</v>
      </c>
      <c r="AY2" s="20" t="s">
        <v>5997</v>
      </c>
      <c r="AZ2" s="20" t="s">
        <v>5997</v>
      </c>
      <c r="BA2" s="20" t="s">
        <v>5997</v>
      </c>
      <c r="BB2" s="20" t="s">
        <v>5996</v>
      </c>
      <c r="BC2" s="20" t="s">
        <v>5997</v>
      </c>
      <c r="BD2" s="20" t="s">
        <v>5997</v>
      </c>
      <c r="BE2" s="20" t="s">
        <v>5997</v>
      </c>
      <c r="BF2" s="20" t="s">
        <v>5997</v>
      </c>
      <c r="BG2" s="20" t="s">
        <v>5996</v>
      </c>
      <c r="BH2" s="20" t="s">
        <v>5997</v>
      </c>
      <c r="BI2" s="20" t="s">
        <v>5996</v>
      </c>
      <c r="BJ2" s="20" t="s">
        <v>5996</v>
      </c>
      <c r="BK2" s="20" t="s">
        <v>5996</v>
      </c>
      <c r="BL2" s="20" t="s">
        <v>5996</v>
      </c>
      <c r="BM2" s="20" t="s">
        <v>5997</v>
      </c>
      <c r="BO2" s="28" t="s">
        <v>6007</v>
      </c>
      <c r="BQ2" s="30" t="s">
        <v>118</v>
      </c>
      <c r="BS2" s="24" t="s">
        <v>119</v>
      </c>
      <c r="BT2" s="24" t="s">
        <v>120</v>
      </c>
      <c r="BU2" s="24" t="s">
        <v>121</v>
      </c>
      <c r="BW2" s="24" t="s">
        <v>122</v>
      </c>
      <c r="BX2" s="24" t="s">
        <v>123</v>
      </c>
      <c r="BY2" s="24" t="s">
        <v>124</v>
      </c>
      <c r="BZ2" s="24" t="s">
        <v>125</v>
      </c>
      <c r="CH2" s="18" t="s">
        <v>122</v>
      </c>
      <c r="CI2" s="18" t="s">
        <v>123</v>
      </c>
      <c r="CJ2" s="18" t="s">
        <v>124</v>
      </c>
      <c r="CL2" s="22" t="s">
        <v>5947</v>
      </c>
      <c r="CM2" s="32" t="s">
        <v>6010</v>
      </c>
      <c r="CO2" s="84" t="s">
        <v>126</v>
      </c>
      <c r="CP2" s="17" t="s">
        <v>126</v>
      </c>
      <c r="CQ2" s="29" t="s">
        <v>127</v>
      </c>
      <c r="CR2" s="17" t="s">
        <v>128</v>
      </c>
      <c r="CS2" s="17" t="s">
        <v>129</v>
      </c>
      <c r="CW2" s="34" t="s">
        <v>96</v>
      </c>
      <c r="CZ2" s="34" t="s">
        <v>99</v>
      </c>
      <c r="DE2" s="17" t="s">
        <v>130</v>
      </c>
      <c r="DI2" s="17" t="s">
        <v>131</v>
      </c>
      <c r="DJ2" s="17" t="s">
        <v>132</v>
      </c>
      <c r="DM2" s="35"/>
      <c r="DN2" s="35"/>
      <c r="DO2" s="35"/>
      <c r="EC2" s="17" t="s">
        <v>133</v>
      </c>
    </row>
    <row r="3" spans="1:133" ht="15" customHeight="1" x14ac:dyDescent="0.3">
      <c r="A3" s="27">
        <v>631</v>
      </c>
      <c r="C3" s="17" t="s">
        <v>126</v>
      </c>
      <c r="D3" s="29" t="s">
        <v>5954</v>
      </c>
      <c r="E3" s="18" t="s">
        <v>5948</v>
      </c>
      <c r="F3" s="18" t="s">
        <v>5949</v>
      </c>
      <c r="G3" s="18" t="s">
        <v>5947</v>
      </c>
      <c r="H3" s="18" t="s">
        <v>5948</v>
      </c>
      <c r="I3" s="18" t="s">
        <v>5947</v>
      </c>
      <c r="K3" s="18" t="s">
        <v>5947</v>
      </c>
      <c r="M3" s="18" t="s">
        <v>5947</v>
      </c>
      <c r="O3" s="20" t="s">
        <v>5952</v>
      </c>
      <c r="P3" s="20" t="s">
        <v>5974</v>
      </c>
      <c r="Q3" s="20" t="s">
        <v>5978</v>
      </c>
      <c r="S3" s="22" t="s">
        <v>5951</v>
      </c>
      <c r="T3" s="22" t="s">
        <v>5951</v>
      </c>
      <c r="U3" s="22" t="s">
        <v>5947</v>
      </c>
      <c r="V3" s="22" t="s">
        <v>5984</v>
      </c>
      <c r="W3" s="22" t="s">
        <v>5989</v>
      </c>
      <c r="X3" s="22" t="s">
        <v>115</v>
      </c>
      <c r="Y3" s="22" t="s">
        <v>136</v>
      </c>
      <c r="Z3" s="22" t="s">
        <v>116</v>
      </c>
      <c r="AC3" s="24" t="s">
        <v>5991</v>
      </c>
      <c r="AE3" s="26" t="s">
        <v>5948</v>
      </c>
      <c r="AF3" s="26" t="s">
        <v>5947</v>
      </c>
      <c r="AG3" s="26" t="s">
        <v>5996</v>
      </c>
      <c r="AH3" s="26" t="s">
        <v>5996</v>
      </c>
      <c r="AI3" s="26" t="s">
        <v>5996</v>
      </c>
      <c r="AJ3" s="26" t="s">
        <v>5996</v>
      </c>
      <c r="AK3" s="20" t="s">
        <v>6003</v>
      </c>
      <c r="AL3" s="20" t="s">
        <v>5948</v>
      </c>
      <c r="AM3" s="20" t="s">
        <v>5948</v>
      </c>
      <c r="AN3" s="20" t="s">
        <v>5948</v>
      </c>
      <c r="AO3" s="20" t="s">
        <v>5998</v>
      </c>
      <c r="AP3" s="20" t="s">
        <v>5996</v>
      </c>
      <c r="AQ3" s="20" t="s">
        <v>5996</v>
      </c>
      <c r="AR3" s="20" t="s">
        <v>6000</v>
      </c>
      <c r="AS3" s="20" t="s">
        <v>5996</v>
      </c>
      <c r="AT3" s="20" t="s">
        <v>5996</v>
      </c>
      <c r="AU3" s="20" t="s">
        <v>5996</v>
      </c>
      <c r="AV3" s="20" t="s">
        <v>5997</v>
      </c>
      <c r="AW3" s="20" t="s">
        <v>5997</v>
      </c>
      <c r="AX3" s="20" t="s">
        <v>5997</v>
      </c>
      <c r="AY3" s="20" t="s">
        <v>5996</v>
      </c>
      <c r="AZ3" s="20" t="s">
        <v>5996</v>
      </c>
      <c r="BA3" s="20" t="s">
        <v>5996</v>
      </c>
      <c r="BB3" s="20" t="s">
        <v>5996</v>
      </c>
      <c r="BC3" s="20" t="s">
        <v>6000</v>
      </c>
      <c r="BD3" s="20" t="s">
        <v>6000</v>
      </c>
      <c r="BE3" s="20" t="s">
        <v>5997</v>
      </c>
      <c r="BF3" s="20" t="s">
        <v>5997</v>
      </c>
      <c r="BG3" s="20" t="s">
        <v>5996</v>
      </c>
      <c r="BH3" s="20" t="s">
        <v>5996</v>
      </c>
      <c r="BI3" s="20" t="s">
        <v>5996</v>
      </c>
      <c r="BJ3" s="20" t="s">
        <v>6000</v>
      </c>
      <c r="BK3" s="20" t="s">
        <v>6000</v>
      </c>
      <c r="BL3" s="20" t="s">
        <v>5996</v>
      </c>
      <c r="BM3" s="20" t="s">
        <v>5996</v>
      </c>
      <c r="BO3" s="28" t="s">
        <v>6007</v>
      </c>
      <c r="BS3" s="24" t="s">
        <v>119</v>
      </c>
      <c r="BT3" s="24" t="s">
        <v>120</v>
      </c>
      <c r="BV3" s="24" t="s">
        <v>137</v>
      </c>
      <c r="BX3" s="24" t="s">
        <v>123</v>
      </c>
      <c r="BZ3" s="24" t="s">
        <v>125</v>
      </c>
      <c r="CC3" s="18" t="s">
        <v>138</v>
      </c>
      <c r="CD3" s="18" t="s">
        <v>119</v>
      </c>
      <c r="CI3" s="18" t="s">
        <v>123</v>
      </c>
      <c r="CL3" s="22" t="s">
        <v>5949</v>
      </c>
      <c r="CM3" s="32" t="s">
        <v>6012</v>
      </c>
      <c r="CO3" s="84" t="s">
        <v>126</v>
      </c>
      <c r="CP3" s="17" t="s">
        <v>126</v>
      </c>
      <c r="CQ3" s="29" t="s">
        <v>127</v>
      </c>
      <c r="CR3" s="17" t="s">
        <v>128</v>
      </c>
      <c r="CS3" s="17" t="s">
        <v>129</v>
      </c>
      <c r="CW3" s="34" t="s">
        <v>96</v>
      </c>
      <c r="DE3" s="17" t="s">
        <v>130</v>
      </c>
      <c r="DI3" s="17" t="s">
        <v>131</v>
      </c>
      <c r="DJ3" s="17" t="s">
        <v>140</v>
      </c>
      <c r="DM3" s="35"/>
      <c r="DN3" s="35"/>
      <c r="DO3" s="35"/>
      <c r="EC3" s="17" t="s">
        <v>133</v>
      </c>
    </row>
    <row r="4" spans="1:133" ht="15" customHeight="1" x14ac:dyDescent="0.3">
      <c r="A4" s="27">
        <v>778</v>
      </c>
      <c r="C4" s="17" t="s">
        <v>126</v>
      </c>
      <c r="D4" s="29" t="s">
        <v>5954</v>
      </c>
      <c r="E4" s="18" t="s">
        <v>5948</v>
      </c>
      <c r="F4" s="18" t="s">
        <v>5948</v>
      </c>
      <c r="G4" s="18" t="s">
        <v>5948</v>
      </c>
      <c r="H4" s="18" t="s">
        <v>5949</v>
      </c>
      <c r="I4" s="18" t="s">
        <v>5951</v>
      </c>
      <c r="K4" s="18" t="s">
        <v>5948</v>
      </c>
      <c r="M4" s="18" t="s">
        <v>5951</v>
      </c>
      <c r="O4" s="20" t="s">
        <v>5948</v>
      </c>
      <c r="P4" s="20" t="s">
        <v>5974</v>
      </c>
      <c r="Q4" s="20" t="s">
        <v>5979</v>
      </c>
      <c r="S4" s="22" t="s">
        <v>5948</v>
      </c>
      <c r="T4" s="22" t="s">
        <v>5948</v>
      </c>
      <c r="U4" s="22" t="s">
        <v>5947</v>
      </c>
      <c r="V4" s="22" t="s">
        <v>5984</v>
      </c>
      <c r="W4" s="22" t="s">
        <v>5988</v>
      </c>
      <c r="X4" s="22" t="s">
        <v>115</v>
      </c>
      <c r="AC4" s="24" t="s">
        <v>5992</v>
      </c>
      <c r="AE4" s="26" t="s">
        <v>5948</v>
      </c>
      <c r="AF4" s="26" t="s">
        <v>5947</v>
      </c>
      <c r="AG4" s="26" t="s">
        <v>5996</v>
      </c>
      <c r="AH4" s="26" t="s">
        <v>5996</v>
      </c>
      <c r="AI4" s="26" t="s">
        <v>5996</v>
      </c>
      <c r="AJ4" s="26" t="s">
        <v>5997</v>
      </c>
      <c r="AK4" s="20" t="s">
        <v>6003</v>
      </c>
      <c r="AL4" s="20" t="s">
        <v>5948</v>
      </c>
      <c r="AM4" s="20" t="s">
        <v>5948</v>
      </c>
      <c r="AN4" s="20" t="s">
        <v>5947</v>
      </c>
      <c r="AO4" s="20" t="s">
        <v>5998</v>
      </c>
      <c r="AP4" s="20" t="s">
        <v>5998</v>
      </c>
      <c r="AQ4" s="20" t="s">
        <v>5996</v>
      </c>
      <c r="AR4" s="20" t="s">
        <v>5997</v>
      </c>
      <c r="AS4" s="20" t="s">
        <v>5996</v>
      </c>
      <c r="AT4" s="20" t="s">
        <v>5996</v>
      </c>
      <c r="AU4" s="20" t="s">
        <v>5996</v>
      </c>
      <c r="AV4" s="20" t="s">
        <v>5997</v>
      </c>
      <c r="AW4" s="20" t="s">
        <v>5997</v>
      </c>
      <c r="AX4" s="20" t="s">
        <v>5997</v>
      </c>
      <c r="AY4" s="20" t="s">
        <v>5997</v>
      </c>
      <c r="AZ4" s="20" t="s">
        <v>5997</v>
      </c>
      <c r="BA4" s="20" t="s">
        <v>5997</v>
      </c>
      <c r="BB4" s="20" t="s">
        <v>5997</v>
      </c>
      <c r="BC4" s="20" t="s">
        <v>5998</v>
      </c>
      <c r="BD4" s="20" t="s">
        <v>5998</v>
      </c>
      <c r="BE4" s="20" t="s">
        <v>5997</v>
      </c>
      <c r="BF4" s="20" t="s">
        <v>5997</v>
      </c>
      <c r="BG4" s="20" t="s">
        <v>5996</v>
      </c>
      <c r="BH4" s="20" t="s">
        <v>5996</v>
      </c>
      <c r="BI4" s="20" t="s">
        <v>5996</v>
      </c>
      <c r="BJ4" s="20" t="s">
        <v>5997</v>
      </c>
      <c r="BK4" s="20" t="s">
        <v>5997</v>
      </c>
      <c r="BL4" s="20" t="s">
        <v>5996</v>
      </c>
      <c r="BM4" s="20" t="s">
        <v>5997</v>
      </c>
      <c r="BN4" s="27" t="s">
        <v>141</v>
      </c>
      <c r="BO4" s="28" t="s">
        <v>6007</v>
      </c>
      <c r="BQ4" s="30" t="s">
        <v>142</v>
      </c>
      <c r="BR4" s="24" t="s">
        <v>138</v>
      </c>
      <c r="BS4" s="24" t="s">
        <v>119</v>
      </c>
      <c r="BT4" s="24" t="s">
        <v>120</v>
      </c>
      <c r="BU4" s="24" t="s">
        <v>121</v>
      </c>
      <c r="BW4" s="24" t="s">
        <v>122</v>
      </c>
      <c r="BX4" s="24" t="s">
        <v>123</v>
      </c>
      <c r="BY4" s="24" t="s">
        <v>124</v>
      </c>
      <c r="BZ4" s="24" t="s">
        <v>125</v>
      </c>
      <c r="CC4" s="18" t="s">
        <v>138</v>
      </c>
      <c r="CD4" s="18" t="s">
        <v>119</v>
      </c>
      <c r="CE4" s="18" t="s">
        <v>120</v>
      </c>
      <c r="CF4" s="18" t="s">
        <v>121</v>
      </c>
      <c r="CH4" s="18" t="s">
        <v>122</v>
      </c>
      <c r="CI4" s="18" t="s">
        <v>123</v>
      </c>
      <c r="CJ4" s="18" t="s">
        <v>124</v>
      </c>
      <c r="CL4" s="22" t="s">
        <v>5948</v>
      </c>
      <c r="CM4" s="32" t="s">
        <v>6011</v>
      </c>
      <c r="CO4" s="84" t="s">
        <v>126</v>
      </c>
      <c r="CP4" s="17" t="s">
        <v>126</v>
      </c>
      <c r="CQ4" s="29" t="s">
        <v>127</v>
      </c>
      <c r="CR4" s="17" t="s">
        <v>128</v>
      </c>
      <c r="CS4" s="17" t="s">
        <v>129</v>
      </c>
      <c r="CW4" s="34" t="s">
        <v>96</v>
      </c>
      <c r="DE4" s="17" t="s">
        <v>130</v>
      </c>
      <c r="DI4" s="17" t="s">
        <v>143</v>
      </c>
      <c r="DJ4" s="17" t="s">
        <v>144</v>
      </c>
      <c r="DM4" s="35"/>
      <c r="DN4" s="35"/>
      <c r="DO4" s="35"/>
      <c r="EC4" s="17" t="s">
        <v>133</v>
      </c>
    </row>
    <row r="5" spans="1:133" ht="15" customHeight="1" x14ac:dyDescent="0.3">
      <c r="A5" s="27">
        <v>8</v>
      </c>
      <c r="C5" s="17" t="s">
        <v>126</v>
      </c>
      <c r="D5" s="29" t="s">
        <v>5954</v>
      </c>
      <c r="E5" s="18" t="s">
        <v>5949</v>
      </c>
      <c r="F5" s="18" t="s">
        <v>5949</v>
      </c>
      <c r="G5" s="18" t="s">
        <v>5947</v>
      </c>
      <c r="H5" s="18" t="s">
        <v>5947</v>
      </c>
      <c r="I5" s="18" t="s">
        <v>5947</v>
      </c>
      <c r="J5" s="19" t="s">
        <v>145</v>
      </c>
      <c r="K5" s="18" t="s">
        <v>5947</v>
      </c>
      <c r="L5" s="19" t="s">
        <v>146</v>
      </c>
      <c r="M5" s="18" t="s">
        <v>5947</v>
      </c>
      <c r="N5" s="19" t="s">
        <v>147</v>
      </c>
      <c r="O5" s="20" t="s">
        <v>5950</v>
      </c>
      <c r="P5" s="20" t="s">
        <v>5974</v>
      </c>
      <c r="Q5" s="20" t="s">
        <v>5977</v>
      </c>
      <c r="S5" s="22" t="s">
        <v>5950</v>
      </c>
      <c r="T5" s="22" t="s">
        <v>5950</v>
      </c>
      <c r="U5" s="22" t="s">
        <v>5947</v>
      </c>
      <c r="V5" s="22" t="s">
        <v>5984</v>
      </c>
      <c r="W5" s="22" t="s">
        <v>5988</v>
      </c>
      <c r="X5" s="22" t="s">
        <v>115</v>
      </c>
      <c r="Y5" s="22" t="s">
        <v>136</v>
      </c>
      <c r="AA5" s="22" t="s">
        <v>148</v>
      </c>
      <c r="AB5" s="23" t="s">
        <v>149</v>
      </c>
      <c r="AC5" s="24" t="s">
        <v>5992</v>
      </c>
      <c r="AE5" s="26" t="s">
        <v>5948</v>
      </c>
      <c r="AF5" s="26" t="s">
        <v>5950</v>
      </c>
      <c r="AG5" s="26" t="s">
        <v>5996</v>
      </c>
      <c r="AH5" s="26" t="s">
        <v>5996</v>
      </c>
      <c r="AI5" s="26" t="s">
        <v>5996</v>
      </c>
      <c r="AJ5" s="26" t="s">
        <v>5997</v>
      </c>
      <c r="AK5" s="20" t="s">
        <v>6002</v>
      </c>
      <c r="AL5" s="20" t="s">
        <v>5947</v>
      </c>
      <c r="AM5" s="20" t="s">
        <v>5948</v>
      </c>
      <c r="AN5" s="20" t="s">
        <v>5947</v>
      </c>
      <c r="AO5" s="20" t="s">
        <v>5996</v>
      </c>
      <c r="AP5" s="20" t="s">
        <v>5996</v>
      </c>
      <c r="AQ5" s="20" t="s">
        <v>5997</v>
      </c>
      <c r="AR5" s="20" t="s">
        <v>5997</v>
      </c>
      <c r="AS5" s="20" t="s">
        <v>5997</v>
      </c>
      <c r="AT5" s="20" t="s">
        <v>5996</v>
      </c>
      <c r="AU5" s="20" t="s">
        <v>5996</v>
      </c>
      <c r="AV5" s="20" t="s">
        <v>5996</v>
      </c>
      <c r="AW5" s="20" t="s">
        <v>5996</v>
      </c>
      <c r="AX5" s="20" t="s">
        <v>5996</v>
      </c>
      <c r="AY5" s="20" t="s">
        <v>5996</v>
      </c>
      <c r="AZ5" s="20" t="s">
        <v>5996</v>
      </c>
      <c r="BA5" s="20" t="s">
        <v>5996</v>
      </c>
      <c r="BB5" s="20" t="s">
        <v>5996</v>
      </c>
      <c r="BC5" s="20" t="s">
        <v>5997</v>
      </c>
      <c r="BD5" s="20" t="s">
        <v>5997</v>
      </c>
      <c r="BE5" s="20" t="s">
        <v>5997</v>
      </c>
      <c r="BF5" s="20" t="s">
        <v>5996</v>
      </c>
      <c r="BG5" s="20" t="s">
        <v>5996</v>
      </c>
      <c r="BH5" s="20" t="s">
        <v>5996</v>
      </c>
      <c r="BI5" s="20" t="s">
        <v>5996</v>
      </c>
      <c r="BJ5" s="20" t="s">
        <v>5997</v>
      </c>
      <c r="BK5" s="20" t="s">
        <v>5996</v>
      </c>
      <c r="BL5" s="20" t="s">
        <v>5996</v>
      </c>
      <c r="BM5" s="20" t="s">
        <v>5996</v>
      </c>
      <c r="BN5" s="27" t="s">
        <v>150</v>
      </c>
      <c r="BO5" s="28" t="s">
        <v>6006</v>
      </c>
      <c r="BQ5" s="30" t="s">
        <v>151</v>
      </c>
      <c r="BR5" s="24" t="s">
        <v>138</v>
      </c>
      <c r="BS5" s="24" t="s">
        <v>119</v>
      </c>
      <c r="BT5" s="24" t="s">
        <v>120</v>
      </c>
      <c r="BU5" s="24" t="s">
        <v>121</v>
      </c>
      <c r="BV5" s="24" t="s">
        <v>137</v>
      </c>
      <c r="BW5" s="24" t="s">
        <v>122</v>
      </c>
      <c r="BX5" s="24" t="s">
        <v>123</v>
      </c>
      <c r="BY5" s="24" t="s">
        <v>124</v>
      </c>
      <c r="BZ5" s="24" t="s">
        <v>125</v>
      </c>
      <c r="CD5" s="18" t="s">
        <v>119</v>
      </c>
      <c r="CI5" s="18" t="s">
        <v>123</v>
      </c>
      <c r="CJ5" s="18" t="s">
        <v>124</v>
      </c>
      <c r="CL5" s="22" t="s">
        <v>5950</v>
      </c>
      <c r="CM5" s="32" t="s">
        <v>6010</v>
      </c>
      <c r="CO5" s="84" t="s">
        <v>126</v>
      </c>
      <c r="CP5" s="17" t="s">
        <v>126</v>
      </c>
      <c r="CQ5" s="29" t="s">
        <v>127</v>
      </c>
      <c r="CR5" s="17" t="s">
        <v>152</v>
      </c>
      <c r="CS5" s="17" t="s">
        <v>129</v>
      </c>
      <c r="CW5" s="34" t="s">
        <v>96</v>
      </c>
      <c r="DE5" s="17" t="s">
        <v>130</v>
      </c>
      <c r="DI5" s="17" t="s">
        <v>143</v>
      </c>
      <c r="DJ5" s="17" t="s">
        <v>153</v>
      </c>
      <c r="DM5" s="35"/>
      <c r="DN5" s="35"/>
      <c r="DO5" s="35"/>
      <c r="EC5" s="17" t="s">
        <v>133</v>
      </c>
    </row>
    <row r="6" spans="1:133" ht="15" customHeight="1" x14ac:dyDescent="0.3">
      <c r="A6" s="27">
        <v>62</v>
      </c>
      <c r="C6" s="17" t="s">
        <v>126</v>
      </c>
      <c r="D6" s="29" t="s">
        <v>5954</v>
      </c>
      <c r="E6" s="18" t="s">
        <v>5947</v>
      </c>
      <c r="F6" s="18" t="s">
        <v>5948</v>
      </c>
      <c r="G6" s="18" t="s">
        <v>5947</v>
      </c>
      <c r="H6" s="18" t="s">
        <v>5947</v>
      </c>
      <c r="I6" s="18" t="s">
        <v>5947</v>
      </c>
      <c r="J6" s="19" t="s">
        <v>154</v>
      </c>
      <c r="K6" s="18" t="s">
        <v>5947</v>
      </c>
      <c r="L6" s="19" t="s">
        <v>155</v>
      </c>
      <c r="M6" s="18" t="s">
        <v>5948</v>
      </c>
      <c r="N6" s="19" t="s">
        <v>156</v>
      </c>
      <c r="O6" s="20" t="s">
        <v>5950</v>
      </c>
      <c r="P6" s="20" t="s">
        <v>5973</v>
      </c>
      <c r="Q6" s="20" t="s">
        <v>5977</v>
      </c>
      <c r="S6" s="22" t="s">
        <v>5950</v>
      </c>
      <c r="T6" s="22" t="s">
        <v>5950</v>
      </c>
      <c r="U6" s="22" t="s">
        <v>5948</v>
      </c>
      <c r="V6" s="22" t="s">
        <v>5984</v>
      </c>
      <c r="W6" s="22" t="s">
        <v>5988</v>
      </c>
      <c r="X6" s="22" t="s">
        <v>115</v>
      </c>
      <c r="AB6" s="23" t="s">
        <v>157</v>
      </c>
      <c r="AC6" s="24" t="s">
        <v>5990</v>
      </c>
      <c r="AE6" s="26" t="s">
        <v>5948</v>
      </c>
      <c r="AF6" s="26" t="s">
        <v>5948</v>
      </c>
      <c r="AG6" s="26" t="s">
        <v>5997</v>
      </c>
      <c r="AH6" s="26" t="s">
        <v>5997</v>
      </c>
      <c r="AI6" s="26" t="s">
        <v>5997</v>
      </c>
      <c r="AJ6" s="26" t="s">
        <v>5997</v>
      </c>
      <c r="AK6" s="20" t="s">
        <v>6003</v>
      </c>
      <c r="AL6" s="20" t="s">
        <v>5948</v>
      </c>
      <c r="AM6" s="20" t="s">
        <v>5948</v>
      </c>
      <c r="AN6" s="20" t="s">
        <v>5947</v>
      </c>
      <c r="AO6" s="20" t="s">
        <v>5997</v>
      </c>
      <c r="AP6" s="20" t="s">
        <v>5997</v>
      </c>
      <c r="AQ6" s="20" t="s">
        <v>5996</v>
      </c>
      <c r="AR6" s="20" t="s">
        <v>5997</v>
      </c>
      <c r="AS6" s="20" t="s">
        <v>5997</v>
      </c>
      <c r="AT6" s="20" t="s">
        <v>5997</v>
      </c>
      <c r="AU6" s="20" t="s">
        <v>5998</v>
      </c>
      <c r="AV6" s="20" t="s">
        <v>5997</v>
      </c>
      <c r="AW6" s="20" t="s">
        <v>5996</v>
      </c>
      <c r="AX6" s="20" t="s">
        <v>5997</v>
      </c>
      <c r="AY6" s="20" t="s">
        <v>5997</v>
      </c>
      <c r="AZ6" s="20" t="s">
        <v>5998</v>
      </c>
      <c r="BA6" s="20" t="s">
        <v>5996</v>
      </c>
      <c r="BB6" s="20" t="s">
        <v>5997</v>
      </c>
      <c r="BC6" s="20" t="s">
        <v>5998</v>
      </c>
      <c r="BD6" s="20" t="s">
        <v>5998</v>
      </c>
      <c r="BE6" s="20" t="s">
        <v>5997</v>
      </c>
      <c r="BF6" s="20" t="s">
        <v>5997</v>
      </c>
      <c r="BG6" s="20" t="s">
        <v>5996</v>
      </c>
      <c r="BH6" s="20" t="s">
        <v>5997</v>
      </c>
      <c r="BI6" s="20" t="s">
        <v>5997</v>
      </c>
      <c r="BJ6" s="20" t="s">
        <v>5997</v>
      </c>
      <c r="BK6" s="20" t="s">
        <v>5997</v>
      </c>
      <c r="BL6" s="20" t="s">
        <v>5997</v>
      </c>
      <c r="BM6" s="20" t="s">
        <v>5997</v>
      </c>
      <c r="BN6" s="27" t="s">
        <v>158</v>
      </c>
      <c r="BO6" s="28" t="s">
        <v>6007</v>
      </c>
      <c r="BQ6" s="30" t="s">
        <v>159</v>
      </c>
      <c r="BR6" s="24" t="s">
        <v>138</v>
      </c>
      <c r="BS6" s="24" t="s">
        <v>119</v>
      </c>
      <c r="BT6" s="24" t="s">
        <v>120</v>
      </c>
      <c r="BV6" s="24" t="s">
        <v>137</v>
      </c>
      <c r="BW6" s="24" t="s">
        <v>122</v>
      </c>
      <c r="BX6" s="24" t="s">
        <v>123</v>
      </c>
      <c r="BY6" s="24" t="s">
        <v>124</v>
      </c>
      <c r="BZ6" s="24" t="s">
        <v>125</v>
      </c>
      <c r="CB6" s="31" t="s">
        <v>160</v>
      </c>
      <c r="CD6" s="18" t="s">
        <v>119</v>
      </c>
      <c r="CH6" s="18" t="s">
        <v>122</v>
      </c>
      <c r="CI6" s="18" t="s">
        <v>123</v>
      </c>
      <c r="CL6" s="22" t="s">
        <v>5947</v>
      </c>
      <c r="CM6" s="32" t="s">
        <v>6010</v>
      </c>
      <c r="CO6" s="84" t="s">
        <v>126</v>
      </c>
      <c r="CP6" s="17" t="s">
        <v>126</v>
      </c>
      <c r="CQ6" s="29" t="s">
        <v>127</v>
      </c>
      <c r="CR6" s="17" t="s">
        <v>152</v>
      </c>
      <c r="CS6" s="17" t="s">
        <v>129</v>
      </c>
      <c r="CW6" s="34" t="s">
        <v>96</v>
      </c>
      <c r="DE6" s="17" t="s">
        <v>161</v>
      </c>
      <c r="DI6" s="17" t="s">
        <v>143</v>
      </c>
      <c r="DJ6" s="17" t="s">
        <v>162</v>
      </c>
      <c r="DM6" s="35"/>
      <c r="DN6" s="35"/>
      <c r="DO6" s="35"/>
      <c r="EC6" s="17" t="s">
        <v>133</v>
      </c>
    </row>
    <row r="7" spans="1:133" ht="15" customHeight="1" x14ac:dyDescent="0.3">
      <c r="A7" s="27">
        <v>172</v>
      </c>
      <c r="C7" s="17" t="s">
        <v>126</v>
      </c>
      <c r="D7" s="29" t="s">
        <v>5954</v>
      </c>
      <c r="E7" s="18" t="s">
        <v>5947</v>
      </c>
      <c r="F7" s="18" t="s">
        <v>5947</v>
      </c>
      <c r="G7" s="18" t="s">
        <v>5949</v>
      </c>
      <c r="H7" s="18" t="s">
        <v>5949</v>
      </c>
      <c r="I7" s="18" t="s">
        <v>5947</v>
      </c>
      <c r="J7" s="19" t="s">
        <v>163</v>
      </c>
      <c r="K7" s="18" t="s">
        <v>5947</v>
      </c>
      <c r="L7" s="19" t="s">
        <v>164</v>
      </c>
      <c r="M7" s="18" t="s">
        <v>5947</v>
      </c>
      <c r="N7" s="19" t="s">
        <v>165</v>
      </c>
      <c r="O7" s="20" t="s">
        <v>5952</v>
      </c>
      <c r="P7" s="20" t="s">
        <v>5973</v>
      </c>
      <c r="Q7" s="20" t="s">
        <v>5977</v>
      </c>
      <c r="S7" s="22" t="s">
        <v>5948</v>
      </c>
      <c r="T7" s="22" t="s">
        <v>5948</v>
      </c>
      <c r="U7" s="22" t="s">
        <v>5947</v>
      </c>
      <c r="V7" s="22" t="s">
        <v>5984</v>
      </c>
      <c r="W7" s="22" t="s">
        <v>5989</v>
      </c>
      <c r="X7" s="22" t="s">
        <v>115</v>
      </c>
      <c r="Y7" s="22" t="s">
        <v>136</v>
      </c>
      <c r="Z7" s="22" t="s">
        <v>116</v>
      </c>
      <c r="AC7" s="24" t="s">
        <v>5992</v>
      </c>
      <c r="AE7" s="26" t="s">
        <v>5947</v>
      </c>
      <c r="AF7" s="26" t="s">
        <v>5948</v>
      </c>
      <c r="AG7" s="26" t="s">
        <v>5996</v>
      </c>
      <c r="AH7" s="26" t="s">
        <v>5996</v>
      </c>
      <c r="AI7" s="26" t="s">
        <v>5996</v>
      </c>
      <c r="AJ7" s="26" t="s">
        <v>5998</v>
      </c>
      <c r="AK7" s="20" t="s">
        <v>5976</v>
      </c>
      <c r="AL7" s="20" t="s">
        <v>5953</v>
      </c>
      <c r="AM7" s="20" t="s">
        <v>5953</v>
      </c>
      <c r="AN7" s="20" t="s">
        <v>5953</v>
      </c>
      <c r="AO7" s="20" t="s">
        <v>5995</v>
      </c>
      <c r="AP7" s="20" t="s">
        <v>5995</v>
      </c>
      <c r="AQ7" s="20" t="s">
        <v>5995</v>
      </c>
      <c r="AR7" s="20" t="s">
        <v>5995</v>
      </c>
      <c r="AS7" s="20" t="s">
        <v>5995</v>
      </c>
      <c r="AT7" s="20" t="s">
        <v>5995</v>
      </c>
      <c r="AU7" s="20" t="s">
        <v>5995</v>
      </c>
      <c r="AV7" s="20" t="s">
        <v>5995</v>
      </c>
      <c r="AW7" s="20" t="s">
        <v>5995</v>
      </c>
      <c r="AX7" s="20" t="s">
        <v>5995</v>
      </c>
      <c r="AY7" s="20" t="s">
        <v>5995</v>
      </c>
      <c r="AZ7" s="20" t="s">
        <v>5995</v>
      </c>
      <c r="BA7" s="20" t="s">
        <v>5995</v>
      </c>
      <c r="BB7" s="20" t="s">
        <v>5995</v>
      </c>
      <c r="BC7" s="20" t="s">
        <v>5995</v>
      </c>
      <c r="BD7" s="20" t="s">
        <v>5995</v>
      </c>
      <c r="BE7" s="20" t="s">
        <v>5995</v>
      </c>
      <c r="BF7" s="20" t="s">
        <v>5995</v>
      </c>
      <c r="BG7" s="20" t="s">
        <v>5995</v>
      </c>
      <c r="BH7" s="20" t="s">
        <v>5995</v>
      </c>
      <c r="BI7" s="20" t="s">
        <v>5995</v>
      </c>
      <c r="BJ7" s="20" t="s">
        <v>5995</v>
      </c>
      <c r="BK7" s="20" t="s">
        <v>5995</v>
      </c>
      <c r="BL7" s="20" t="s">
        <v>5995</v>
      </c>
      <c r="BM7" s="20" t="s">
        <v>5995</v>
      </c>
      <c r="BO7" s="28" t="s">
        <v>5986</v>
      </c>
      <c r="CL7" s="22" t="s">
        <v>5947</v>
      </c>
      <c r="CM7" s="32" t="s">
        <v>6010</v>
      </c>
      <c r="CO7" s="84" t="s">
        <v>126</v>
      </c>
      <c r="CP7" s="17" t="s">
        <v>126</v>
      </c>
      <c r="CQ7" s="29" t="s">
        <v>127</v>
      </c>
      <c r="CR7" s="17" t="s">
        <v>152</v>
      </c>
      <c r="CS7" s="17" t="s">
        <v>129</v>
      </c>
      <c r="CW7" s="34" t="s">
        <v>96</v>
      </c>
      <c r="DE7" s="17" t="s">
        <v>130</v>
      </c>
      <c r="DI7" s="17" t="s">
        <v>143</v>
      </c>
      <c r="DJ7" s="17" t="s">
        <v>166</v>
      </c>
      <c r="DM7" s="35"/>
      <c r="DN7" s="35"/>
      <c r="DO7" s="35"/>
      <c r="EC7" s="17" t="s">
        <v>133</v>
      </c>
    </row>
    <row r="8" spans="1:133" ht="15" customHeight="1" x14ac:dyDescent="0.3">
      <c r="A8" s="27">
        <v>174</v>
      </c>
      <c r="C8" s="17" t="s">
        <v>126</v>
      </c>
      <c r="D8" s="29" t="s">
        <v>5954</v>
      </c>
      <c r="E8" s="18" t="s">
        <v>5950</v>
      </c>
      <c r="F8" s="18" t="s">
        <v>5948</v>
      </c>
      <c r="G8" s="18" t="s">
        <v>5948</v>
      </c>
      <c r="H8" s="18" t="s">
        <v>5947</v>
      </c>
      <c r="I8" s="18" t="s">
        <v>5948</v>
      </c>
      <c r="J8" s="19" t="s">
        <v>167</v>
      </c>
      <c r="K8" s="18" t="s">
        <v>5949</v>
      </c>
      <c r="M8" s="18" t="s">
        <v>5949</v>
      </c>
      <c r="O8" s="20" t="s">
        <v>5951</v>
      </c>
      <c r="P8" s="20" t="s">
        <v>5973</v>
      </c>
      <c r="Q8" s="20" t="s">
        <v>5979</v>
      </c>
      <c r="S8" s="22" t="s">
        <v>5950</v>
      </c>
      <c r="T8" s="22" t="s">
        <v>5950</v>
      </c>
      <c r="U8" s="22" t="s">
        <v>5947</v>
      </c>
      <c r="V8" s="22" t="s">
        <v>5984</v>
      </c>
      <c r="W8" s="22" t="s">
        <v>5986</v>
      </c>
      <c r="AA8" s="22" t="s">
        <v>148</v>
      </c>
      <c r="AB8" s="23" t="s">
        <v>168</v>
      </c>
      <c r="AC8" s="24" t="s">
        <v>5992</v>
      </c>
      <c r="AE8" s="26" t="s">
        <v>5948</v>
      </c>
      <c r="AF8" s="26" t="s">
        <v>5948</v>
      </c>
      <c r="AG8" s="26" t="s">
        <v>5997</v>
      </c>
      <c r="AH8" s="26" t="s">
        <v>5997</v>
      </c>
      <c r="AI8" s="26" t="s">
        <v>5997</v>
      </c>
      <c r="AJ8" s="26" t="s">
        <v>5997</v>
      </c>
      <c r="AK8" s="20" t="s">
        <v>6002</v>
      </c>
      <c r="AL8" s="20" t="s">
        <v>5948</v>
      </c>
      <c r="AM8" s="20" t="s">
        <v>5948</v>
      </c>
      <c r="AN8" s="20" t="s">
        <v>5947</v>
      </c>
      <c r="AO8" s="20" t="s">
        <v>5998</v>
      </c>
      <c r="AP8" s="20" t="s">
        <v>5997</v>
      </c>
      <c r="AQ8" s="20" t="s">
        <v>5997</v>
      </c>
      <c r="AR8" s="20" t="s">
        <v>5997</v>
      </c>
      <c r="AS8" s="20" t="s">
        <v>5997</v>
      </c>
      <c r="AT8" s="20" t="s">
        <v>5997</v>
      </c>
      <c r="AU8" s="20" t="s">
        <v>5998</v>
      </c>
      <c r="AV8" s="20" t="s">
        <v>5997</v>
      </c>
      <c r="AW8" s="20" t="s">
        <v>5996</v>
      </c>
      <c r="AX8" s="20" t="s">
        <v>5997</v>
      </c>
      <c r="AY8" s="20" t="s">
        <v>5998</v>
      </c>
      <c r="AZ8" s="20" t="s">
        <v>5998</v>
      </c>
      <c r="BA8" s="20" t="s">
        <v>5997</v>
      </c>
      <c r="BB8" s="20" t="s">
        <v>5997</v>
      </c>
      <c r="BC8" s="20" t="s">
        <v>5998</v>
      </c>
      <c r="BD8" s="20" t="s">
        <v>5997</v>
      </c>
      <c r="BE8" s="20" t="s">
        <v>5997</v>
      </c>
      <c r="BF8" s="20" t="s">
        <v>5997</v>
      </c>
      <c r="BG8" s="20" t="s">
        <v>5997</v>
      </c>
      <c r="BH8" s="20" t="s">
        <v>5997</v>
      </c>
      <c r="BI8" s="20" t="s">
        <v>5997</v>
      </c>
      <c r="BJ8" s="20" t="s">
        <v>5997</v>
      </c>
      <c r="BK8" s="20" t="s">
        <v>5997</v>
      </c>
      <c r="BL8" s="20" t="s">
        <v>5997</v>
      </c>
      <c r="BM8" s="20" t="s">
        <v>5997</v>
      </c>
      <c r="BO8" s="28" t="s">
        <v>6008</v>
      </c>
      <c r="BP8" s="29" t="s">
        <v>169</v>
      </c>
      <c r="BQ8" s="30" t="s">
        <v>170</v>
      </c>
      <c r="BT8" s="24" t="s">
        <v>120</v>
      </c>
      <c r="BV8" s="24" t="s">
        <v>137</v>
      </c>
      <c r="BW8" s="24" t="s">
        <v>122</v>
      </c>
      <c r="CD8" s="18" t="s">
        <v>119</v>
      </c>
      <c r="CE8" s="18" t="s">
        <v>120</v>
      </c>
      <c r="CJ8" s="18" t="s">
        <v>124</v>
      </c>
      <c r="CL8" s="22" t="s">
        <v>5953</v>
      </c>
      <c r="CM8" s="32" t="s">
        <v>6010</v>
      </c>
      <c r="CO8" s="84" t="s">
        <v>126</v>
      </c>
      <c r="CP8" s="17" t="s">
        <v>126</v>
      </c>
      <c r="CQ8" s="29" t="s">
        <v>127</v>
      </c>
      <c r="CR8" s="17" t="s">
        <v>152</v>
      </c>
      <c r="CS8" s="17" t="s">
        <v>129</v>
      </c>
      <c r="CZ8" s="34" t="s">
        <v>99</v>
      </c>
      <c r="DE8" s="17" t="s">
        <v>130</v>
      </c>
      <c r="DI8" s="17" t="s">
        <v>131</v>
      </c>
      <c r="DJ8" s="17" t="s">
        <v>171</v>
      </c>
      <c r="DM8" s="35"/>
      <c r="DN8" s="35"/>
      <c r="DO8" s="35"/>
      <c r="EC8" s="17" t="s">
        <v>133</v>
      </c>
    </row>
    <row r="9" spans="1:133" ht="15" customHeight="1" x14ac:dyDescent="0.3">
      <c r="A9" s="27">
        <v>342</v>
      </c>
      <c r="C9" s="17" t="s">
        <v>126</v>
      </c>
      <c r="D9" s="29" t="s">
        <v>5956</v>
      </c>
      <c r="E9" s="18" t="s">
        <v>5948</v>
      </c>
      <c r="F9" s="18" t="s">
        <v>5948</v>
      </c>
      <c r="G9" s="18" t="s">
        <v>5948</v>
      </c>
      <c r="H9" s="18" t="s">
        <v>5948</v>
      </c>
      <c r="I9" s="18" t="s">
        <v>5948</v>
      </c>
      <c r="J9" s="19" t="s">
        <v>4131</v>
      </c>
      <c r="K9" s="18" t="s">
        <v>5949</v>
      </c>
      <c r="M9" s="18" t="s">
        <v>5950</v>
      </c>
      <c r="N9" s="19" t="s">
        <v>4132</v>
      </c>
      <c r="O9" s="20" t="s">
        <v>5950</v>
      </c>
      <c r="P9" s="20" t="s">
        <v>5975</v>
      </c>
      <c r="Q9" s="20" t="s">
        <v>5979</v>
      </c>
      <c r="R9" s="21" t="s">
        <v>4133</v>
      </c>
      <c r="S9" s="22" t="s">
        <v>5951</v>
      </c>
      <c r="T9" s="22" t="s">
        <v>5951</v>
      </c>
      <c r="U9" s="22" t="s">
        <v>5948</v>
      </c>
      <c r="V9" s="22" t="s">
        <v>5984</v>
      </c>
      <c r="W9" s="22" t="s">
        <v>5988</v>
      </c>
      <c r="X9" s="22" t="s">
        <v>115</v>
      </c>
      <c r="AB9" s="23" t="s">
        <v>4134</v>
      </c>
      <c r="AC9" s="24" t="s">
        <v>5990</v>
      </c>
      <c r="AD9" s="25" t="s">
        <v>4135</v>
      </c>
      <c r="AE9" s="26" t="s">
        <v>5947</v>
      </c>
      <c r="AF9" s="26" t="s">
        <v>5947</v>
      </c>
      <c r="AG9" s="26" t="s">
        <v>5997</v>
      </c>
      <c r="AH9" s="26" t="s">
        <v>5997</v>
      </c>
      <c r="AI9" s="26" t="s">
        <v>5997</v>
      </c>
      <c r="AJ9" s="26" t="s">
        <v>5997</v>
      </c>
      <c r="AK9" s="20" t="s">
        <v>6003</v>
      </c>
      <c r="AL9" s="20" t="s">
        <v>5948</v>
      </c>
      <c r="AM9" s="20" t="s">
        <v>5950</v>
      </c>
      <c r="AN9" s="20" t="s">
        <v>5948</v>
      </c>
      <c r="AO9" s="20" t="s">
        <v>5997</v>
      </c>
      <c r="AP9" s="20" t="s">
        <v>5997</v>
      </c>
      <c r="AQ9" s="20" t="s">
        <v>5997</v>
      </c>
      <c r="AR9" s="20" t="s">
        <v>5997</v>
      </c>
      <c r="AS9" s="20" t="s">
        <v>5996</v>
      </c>
      <c r="AT9" s="20" t="s">
        <v>5997</v>
      </c>
      <c r="AU9" s="20" t="s">
        <v>5997</v>
      </c>
      <c r="AV9" s="20" t="s">
        <v>5997</v>
      </c>
      <c r="AW9" s="20" t="s">
        <v>5997</v>
      </c>
      <c r="AX9" s="20" t="s">
        <v>5997</v>
      </c>
      <c r="AY9" s="20" t="s">
        <v>5997</v>
      </c>
      <c r="AZ9" s="20" t="s">
        <v>5997</v>
      </c>
      <c r="BA9" s="20" t="s">
        <v>5997</v>
      </c>
      <c r="BB9" s="20" t="s">
        <v>5997</v>
      </c>
      <c r="BC9" s="20" t="s">
        <v>5998</v>
      </c>
      <c r="BD9" s="20" t="s">
        <v>5997</v>
      </c>
      <c r="BE9" s="20" t="s">
        <v>5997</v>
      </c>
      <c r="BF9" s="20" t="s">
        <v>5995</v>
      </c>
      <c r="BG9" s="20" t="s">
        <v>5996</v>
      </c>
      <c r="BH9" s="20" t="s">
        <v>5997</v>
      </c>
      <c r="BI9" s="20" t="s">
        <v>5997</v>
      </c>
      <c r="BJ9" s="20" t="s">
        <v>6000</v>
      </c>
      <c r="BK9" s="20" t="s">
        <v>5997</v>
      </c>
      <c r="BL9" s="20" t="s">
        <v>5997</v>
      </c>
      <c r="BM9" s="20" t="s">
        <v>5997</v>
      </c>
      <c r="BN9" s="27" t="s">
        <v>4136</v>
      </c>
      <c r="BO9" s="28" t="s">
        <v>6007</v>
      </c>
      <c r="BQ9" s="30" t="s">
        <v>4137</v>
      </c>
      <c r="BR9" s="24" t="s">
        <v>138</v>
      </c>
      <c r="BS9" s="24" t="s">
        <v>119</v>
      </c>
      <c r="BV9" s="24" t="s">
        <v>137</v>
      </c>
      <c r="BW9" s="24" t="s">
        <v>122</v>
      </c>
      <c r="CB9" s="31" t="s">
        <v>4138</v>
      </c>
      <c r="CD9" s="18" t="s">
        <v>119</v>
      </c>
      <c r="CL9" s="22" t="s">
        <v>5947</v>
      </c>
      <c r="CM9" s="32" t="s">
        <v>6013</v>
      </c>
      <c r="CN9" s="33" t="s">
        <v>4139</v>
      </c>
      <c r="CO9" s="84" t="s">
        <v>126</v>
      </c>
      <c r="CP9" s="17" t="s">
        <v>126</v>
      </c>
      <c r="CQ9" s="29" t="s">
        <v>3439</v>
      </c>
      <c r="CR9" s="17" t="s">
        <v>867</v>
      </c>
      <c r="CS9" s="17" t="s">
        <v>3591</v>
      </c>
      <c r="CW9" s="34" t="s">
        <v>96</v>
      </c>
      <c r="DE9" s="17" t="s">
        <v>130</v>
      </c>
      <c r="DI9" s="17" t="s">
        <v>143</v>
      </c>
      <c r="DJ9" s="17" t="s">
        <v>4140</v>
      </c>
      <c r="DM9" s="35"/>
      <c r="DN9" s="35"/>
      <c r="DO9" s="35"/>
      <c r="EC9" s="17" t="s">
        <v>133</v>
      </c>
    </row>
    <row r="10" spans="1:133" ht="15" customHeight="1" x14ac:dyDescent="0.3">
      <c r="A10" s="27">
        <v>179</v>
      </c>
      <c r="C10" s="17" t="s">
        <v>126</v>
      </c>
      <c r="D10" s="29" t="s">
        <v>5954</v>
      </c>
      <c r="E10" s="18" t="s">
        <v>5948</v>
      </c>
      <c r="F10" s="18" t="s">
        <v>5947</v>
      </c>
      <c r="G10" s="18" t="s">
        <v>5947</v>
      </c>
      <c r="H10" s="18" t="s">
        <v>5947</v>
      </c>
      <c r="I10" s="18" t="s">
        <v>5948</v>
      </c>
      <c r="J10" s="19" t="s">
        <v>176</v>
      </c>
      <c r="K10" s="18" t="s">
        <v>5948</v>
      </c>
      <c r="M10" s="18" t="s">
        <v>5948</v>
      </c>
      <c r="O10" s="20" t="s">
        <v>5950</v>
      </c>
      <c r="P10" s="20" t="s">
        <v>5974</v>
      </c>
      <c r="Q10" s="20" t="s">
        <v>5977</v>
      </c>
      <c r="R10" s="21" t="s">
        <v>177</v>
      </c>
      <c r="S10" s="22" t="s">
        <v>5949</v>
      </c>
      <c r="T10" s="22" t="s">
        <v>5951</v>
      </c>
      <c r="U10" s="22" t="s">
        <v>5948</v>
      </c>
      <c r="V10" s="22" t="s">
        <v>5984</v>
      </c>
      <c r="W10" s="22" t="s">
        <v>5986</v>
      </c>
      <c r="X10" s="22" t="s">
        <v>115</v>
      </c>
      <c r="Y10" s="22" t="s">
        <v>136</v>
      </c>
      <c r="AC10" s="24" t="s">
        <v>5992</v>
      </c>
      <c r="AE10" s="26" t="s">
        <v>5948</v>
      </c>
      <c r="AF10" s="26" t="s">
        <v>5947</v>
      </c>
      <c r="AG10" s="26" t="s">
        <v>5996</v>
      </c>
      <c r="AH10" s="26" t="s">
        <v>5996</v>
      </c>
      <c r="AI10" s="26" t="s">
        <v>5996</v>
      </c>
      <c r="AJ10" s="26" t="s">
        <v>5996</v>
      </c>
      <c r="AK10" s="20" t="s">
        <v>6002</v>
      </c>
      <c r="AL10" s="20" t="s">
        <v>5948</v>
      </c>
      <c r="AM10" s="20" t="s">
        <v>5950</v>
      </c>
      <c r="AN10" s="20" t="s">
        <v>5948</v>
      </c>
      <c r="AO10" s="20" t="s">
        <v>5998</v>
      </c>
      <c r="AP10" s="20" t="s">
        <v>5996</v>
      </c>
      <c r="AQ10" s="20" t="s">
        <v>5997</v>
      </c>
      <c r="AR10" s="20" t="s">
        <v>5997</v>
      </c>
      <c r="AS10" s="20" t="s">
        <v>5996</v>
      </c>
      <c r="AT10" s="20" t="s">
        <v>5996</v>
      </c>
      <c r="AU10" s="20" t="s">
        <v>5996</v>
      </c>
      <c r="AV10" s="20" t="s">
        <v>5998</v>
      </c>
      <c r="AW10" s="20" t="s">
        <v>5997</v>
      </c>
      <c r="AX10" s="20" t="s">
        <v>5996</v>
      </c>
      <c r="AY10" s="20" t="s">
        <v>5996</v>
      </c>
      <c r="AZ10" s="20" t="s">
        <v>5996</v>
      </c>
      <c r="BA10" s="20" t="s">
        <v>5997</v>
      </c>
      <c r="BB10" s="20" t="s">
        <v>5996</v>
      </c>
      <c r="BC10" s="20" t="s">
        <v>5997</v>
      </c>
      <c r="BD10" s="20" t="s">
        <v>5997</v>
      </c>
      <c r="BE10" s="20" t="s">
        <v>5997</v>
      </c>
      <c r="BF10" s="20" t="s">
        <v>5996</v>
      </c>
      <c r="BG10" s="20" t="s">
        <v>5996</v>
      </c>
      <c r="BH10" s="20" t="s">
        <v>5996</v>
      </c>
      <c r="BI10" s="20" t="s">
        <v>5996</v>
      </c>
      <c r="BJ10" s="20" t="s">
        <v>5997</v>
      </c>
      <c r="BK10" s="20" t="s">
        <v>5996</v>
      </c>
      <c r="BL10" s="20" t="s">
        <v>5996</v>
      </c>
      <c r="BM10" s="20" t="s">
        <v>5997</v>
      </c>
      <c r="BO10" s="28" t="s">
        <v>6007</v>
      </c>
      <c r="BP10" s="29" t="s">
        <v>178</v>
      </c>
      <c r="BR10" s="24" t="s">
        <v>138</v>
      </c>
      <c r="BS10" s="24" t="s">
        <v>119</v>
      </c>
      <c r="BT10" s="24" t="s">
        <v>120</v>
      </c>
      <c r="BU10" s="24" t="s">
        <v>121</v>
      </c>
      <c r="BV10" s="24" t="s">
        <v>137</v>
      </c>
      <c r="BW10" s="24" t="s">
        <v>122</v>
      </c>
      <c r="BX10" s="24" t="s">
        <v>123</v>
      </c>
      <c r="BY10" s="24" t="s">
        <v>124</v>
      </c>
      <c r="BZ10" s="24" t="s">
        <v>125</v>
      </c>
      <c r="CD10" s="18" t="s">
        <v>119</v>
      </c>
      <c r="CF10" s="18" t="s">
        <v>121</v>
      </c>
      <c r="CI10" s="18" t="s">
        <v>123</v>
      </c>
      <c r="CL10" s="22" t="s">
        <v>5948</v>
      </c>
      <c r="CM10" s="32" t="s">
        <v>6010</v>
      </c>
      <c r="CO10" s="84" t="s">
        <v>126</v>
      </c>
      <c r="CP10" s="17" t="s">
        <v>126</v>
      </c>
      <c r="CQ10" s="29" t="s">
        <v>127</v>
      </c>
      <c r="CR10" s="17" t="s">
        <v>152</v>
      </c>
      <c r="CS10" s="17" t="s">
        <v>129</v>
      </c>
      <c r="CW10" s="34" t="s">
        <v>96</v>
      </c>
      <c r="DE10" s="17" t="s">
        <v>130</v>
      </c>
      <c r="DI10" s="17" t="s">
        <v>131</v>
      </c>
      <c r="DJ10" s="17" t="s">
        <v>179</v>
      </c>
      <c r="DM10" s="35"/>
      <c r="DN10" s="35"/>
      <c r="DO10" s="35"/>
      <c r="EC10" s="17" t="s">
        <v>133</v>
      </c>
    </row>
    <row r="11" spans="1:133" ht="15" customHeight="1" x14ac:dyDescent="0.3">
      <c r="A11" s="27">
        <v>374</v>
      </c>
      <c r="C11" s="17" t="s">
        <v>126</v>
      </c>
      <c r="D11" s="29" t="s">
        <v>5956</v>
      </c>
      <c r="E11" s="18" t="s">
        <v>5948</v>
      </c>
      <c r="F11" s="18" t="s">
        <v>5948</v>
      </c>
      <c r="G11" s="18" t="s">
        <v>5947</v>
      </c>
      <c r="H11" s="18" t="s">
        <v>5947</v>
      </c>
      <c r="I11" s="18" t="s">
        <v>5949</v>
      </c>
      <c r="K11" s="18" t="s">
        <v>5949</v>
      </c>
      <c r="M11" s="18" t="s">
        <v>5949</v>
      </c>
      <c r="O11" s="20" t="s">
        <v>5950</v>
      </c>
      <c r="P11" s="20" t="s">
        <v>5974</v>
      </c>
      <c r="Q11" s="20" t="s">
        <v>5979</v>
      </c>
      <c r="S11" s="22" t="s">
        <v>5951</v>
      </c>
      <c r="T11" s="22" t="s">
        <v>5951</v>
      </c>
      <c r="U11" s="22" t="s">
        <v>5947</v>
      </c>
      <c r="V11" s="22" t="s">
        <v>5984</v>
      </c>
      <c r="W11" s="22" t="s">
        <v>5989</v>
      </c>
      <c r="X11" s="22" t="s">
        <v>115</v>
      </c>
      <c r="Z11" s="22" t="s">
        <v>116</v>
      </c>
      <c r="AC11" s="24" t="s">
        <v>5990</v>
      </c>
      <c r="AE11" s="26" t="s">
        <v>5948</v>
      </c>
      <c r="AF11" s="26" t="s">
        <v>5948</v>
      </c>
      <c r="AG11" s="26" t="s">
        <v>5996</v>
      </c>
      <c r="AH11" s="26" t="s">
        <v>5996</v>
      </c>
      <c r="AI11" s="26" t="s">
        <v>5996</v>
      </c>
      <c r="AJ11" s="26" t="s">
        <v>5996</v>
      </c>
      <c r="AK11" s="20" t="s">
        <v>6003</v>
      </c>
      <c r="AL11" s="20" t="s">
        <v>5947</v>
      </c>
      <c r="AM11" s="20" t="s">
        <v>5947</v>
      </c>
      <c r="AN11" s="20" t="s">
        <v>5947</v>
      </c>
      <c r="AO11" s="20" t="s">
        <v>5997</v>
      </c>
      <c r="AP11" s="20" t="s">
        <v>5996</v>
      </c>
      <c r="AQ11" s="20" t="s">
        <v>5996</v>
      </c>
      <c r="AR11" s="20" t="s">
        <v>5997</v>
      </c>
      <c r="AS11" s="20" t="s">
        <v>5996</v>
      </c>
      <c r="AT11" s="20" t="s">
        <v>5996</v>
      </c>
      <c r="AU11" s="20" t="s">
        <v>5997</v>
      </c>
      <c r="AV11" s="20" t="s">
        <v>5998</v>
      </c>
      <c r="AW11" s="20" t="s">
        <v>5996</v>
      </c>
      <c r="AX11" s="20" t="s">
        <v>5996</v>
      </c>
      <c r="AY11" s="20" t="s">
        <v>5997</v>
      </c>
      <c r="AZ11" s="20" t="s">
        <v>5996</v>
      </c>
      <c r="BA11" s="20" t="s">
        <v>5997</v>
      </c>
      <c r="BB11" s="20" t="s">
        <v>5996</v>
      </c>
      <c r="BC11" s="20" t="s">
        <v>5997</v>
      </c>
      <c r="BD11" s="20" t="s">
        <v>5997</v>
      </c>
      <c r="BE11" s="20" t="s">
        <v>5997</v>
      </c>
      <c r="BF11" s="20" t="s">
        <v>5996</v>
      </c>
      <c r="BG11" s="20" t="s">
        <v>5996</v>
      </c>
      <c r="BH11" s="20" t="s">
        <v>5996</v>
      </c>
      <c r="BI11" s="20" t="s">
        <v>5996</v>
      </c>
      <c r="BJ11" s="20" t="s">
        <v>5996</v>
      </c>
      <c r="BK11" s="20" t="s">
        <v>5996</v>
      </c>
      <c r="BL11" s="20" t="s">
        <v>5996</v>
      </c>
      <c r="BM11" s="20" t="s">
        <v>5997</v>
      </c>
      <c r="BO11" s="28" t="s">
        <v>6007</v>
      </c>
      <c r="BQ11" s="30" t="s">
        <v>3941</v>
      </c>
      <c r="BR11" s="24" t="s">
        <v>138</v>
      </c>
      <c r="BS11" s="24" t="s">
        <v>119</v>
      </c>
      <c r="BT11" s="24" t="s">
        <v>120</v>
      </c>
      <c r="BV11" s="24" t="s">
        <v>137</v>
      </c>
      <c r="BX11" s="24" t="s">
        <v>123</v>
      </c>
      <c r="BZ11" s="24" t="s">
        <v>125</v>
      </c>
      <c r="CC11" s="18" t="s">
        <v>138</v>
      </c>
      <c r="CL11" s="22" t="s">
        <v>5947</v>
      </c>
      <c r="CM11" s="32" t="s">
        <v>6013</v>
      </c>
      <c r="CN11" s="33" t="s">
        <v>3942</v>
      </c>
      <c r="CO11" s="84" t="s">
        <v>126</v>
      </c>
      <c r="CP11" s="17" t="s">
        <v>126</v>
      </c>
      <c r="CQ11" s="29" t="s">
        <v>3439</v>
      </c>
      <c r="CR11" s="17" t="s">
        <v>835</v>
      </c>
      <c r="CS11" s="17" t="s">
        <v>3440</v>
      </c>
      <c r="CW11" s="34" t="s">
        <v>96</v>
      </c>
      <c r="DE11" s="17" t="s">
        <v>130</v>
      </c>
      <c r="DI11" s="17" t="s">
        <v>131</v>
      </c>
      <c r="DJ11" s="17" t="s">
        <v>3943</v>
      </c>
      <c r="DM11" s="35"/>
      <c r="DN11" s="35"/>
      <c r="DO11" s="35"/>
      <c r="EC11" s="17" t="s">
        <v>133</v>
      </c>
    </row>
    <row r="12" spans="1:133" ht="15" customHeight="1" x14ac:dyDescent="0.3">
      <c r="A12" s="27">
        <v>231</v>
      </c>
      <c r="C12" s="17" t="s">
        <v>126</v>
      </c>
      <c r="D12" s="29" t="s">
        <v>5954</v>
      </c>
      <c r="E12" s="18" t="s">
        <v>5953</v>
      </c>
      <c r="F12" s="18" t="s">
        <v>5953</v>
      </c>
      <c r="G12" s="18" t="s">
        <v>5948</v>
      </c>
      <c r="H12" s="18" t="s">
        <v>5953</v>
      </c>
      <c r="I12" s="18" t="s">
        <v>5947</v>
      </c>
      <c r="K12" s="18" t="s">
        <v>5947</v>
      </c>
      <c r="M12" s="18" t="s">
        <v>5947</v>
      </c>
      <c r="O12" s="20" t="s">
        <v>5953</v>
      </c>
      <c r="P12" s="20" t="s">
        <v>5973</v>
      </c>
      <c r="Q12" s="20" t="s">
        <v>5977</v>
      </c>
      <c r="S12" s="22" t="s">
        <v>5948</v>
      </c>
      <c r="T12" s="22" t="s">
        <v>5948</v>
      </c>
      <c r="U12" s="22" t="s">
        <v>5953</v>
      </c>
      <c r="V12" s="22" t="s">
        <v>5983</v>
      </c>
      <c r="W12" s="22" t="s">
        <v>5987</v>
      </c>
      <c r="AC12" s="24" t="s">
        <v>5990</v>
      </c>
      <c r="AE12" s="26" t="s">
        <v>5953</v>
      </c>
      <c r="AF12" s="26" t="s">
        <v>5948</v>
      </c>
      <c r="AG12" s="26" t="s">
        <v>5996</v>
      </c>
      <c r="AH12" s="26" t="s">
        <v>5996</v>
      </c>
      <c r="AI12" s="26" t="s">
        <v>5996</v>
      </c>
      <c r="AJ12" s="26" t="s">
        <v>5997</v>
      </c>
      <c r="AK12" s="20" t="s">
        <v>5976</v>
      </c>
      <c r="AL12" s="20" t="s">
        <v>5953</v>
      </c>
      <c r="AM12" s="20" t="s">
        <v>5953</v>
      </c>
      <c r="AN12" s="20" t="s">
        <v>5953</v>
      </c>
      <c r="AO12" s="20" t="s">
        <v>5997</v>
      </c>
      <c r="AP12" s="20" t="s">
        <v>5997</v>
      </c>
      <c r="AQ12" s="20" t="s">
        <v>5996</v>
      </c>
      <c r="AR12" s="20" t="s">
        <v>5997</v>
      </c>
      <c r="AS12" s="20" t="s">
        <v>5997</v>
      </c>
      <c r="AT12" s="20" t="s">
        <v>5997</v>
      </c>
      <c r="AU12" s="20" t="s">
        <v>5996</v>
      </c>
      <c r="AV12" s="20" t="s">
        <v>5996</v>
      </c>
      <c r="AW12" s="20" t="s">
        <v>5996</v>
      </c>
      <c r="AX12" s="20" t="s">
        <v>5997</v>
      </c>
      <c r="AY12" s="20" t="s">
        <v>5996</v>
      </c>
      <c r="AZ12" s="20" t="s">
        <v>5996</v>
      </c>
      <c r="BA12" s="20" t="s">
        <v>5996</v>
      </c>
      <c r="BB12" s="20" t="s">
        <v>5996</v>
      </c>
      <c r="BC12" s="20" t="s">
        <v>5997</v>
      </c>
      <c r="BD12" s="20" t="s">
        <v>5997</v>
      </c>
      <c r="BE12" s="20" t="s">
        <v>5996</v>
      </c>
      <c r="BF12" s="20" t="s">
        <v>5996</v>
      </c>
      <c r="BG12" s="20" t="s">
        <v>5996</v>
      </c>
      <c r="BH12" s="20" t="s">
        <v>5997</v>
      </c>
      <c r="BI12" s="20" t="s">
        <v>5997</v>
      </c>
      <c r="BJ12" s="20" t="s">
        <v>5997</v>
      </c>
      <c r="BK12" s="20" t="s">
        <v>5996</v>
      </c>
      <c r="BL12" s="20" t="s">
        <v>5996</v>
      </c>
      <c r="BM12" s="20" t="s">
        <v>5996</v>
      </c>
      <c r="BO12" s="28" t="s">
        <v>6007</v>
      </c>
      <c r="BS12" s="24" t="s">
        <v>119</v>
      </c>
      <c r="BU12" s="24" t="s">
        <v>121</v>
      </c>
      <c r="BW12" s="24" t="s">
        <v>122</v>
      </c>
      <c r="BX12" s="24" t="s">
        <v>123</v>
      </c>
      <c r="BY12" s="24" t="s">
        <v>124</v>
      </c>
      <c r="CD12" s="18" t="s">
        <v>119</v>
      </c>
      <c r="CH12" s="18" t="s">
        <v>122</v>
      </c>
      <c r="CI12" s="18" t="s">
        <v>123</v>
      </c>
      <c r="CL12" s="22" t="s">
        <v>5953</v>
      </c>
      <c r="CM12" s="32" t="s">
        <v>6010</v>
      </c>
      <c r="CO12" s="84" t="s">
        <v>126</v>
      </c>
      <c r="CP12" s="17" t="s">
        <v>126</v>
      </c>
      <c r="CQ12" s="29" t="s">
        <v>127</v>
      </c>
      <c r="CR12" s="17" t="s">
        <v>152</v>
      </c>
      <c r="CS12" s="17" t="s">
        <v>129</v>
      </c>
      <c r="CW12" s="34" t="s">
        <v>96</v>
      </c>
      <c r="DE12" s="17" t="s">
        <v>130</v>
      </c>
      <c r="DI12" s="17" t="s">
        <v>131</v>
      </c>
      <c r="DJ12" s="17" t="s">
        <v>187</v>
      </c>
      <c r="DM12" s="35"/>
      <c r="DN12" s="35"/>
      <c r="DO12" s="35"/>
      <c r="EC12" s="17" t="s">
        <v>133</v>
      </c>
    </row>
    <row r="13" spans="1:133" ht="15" customHeight="1" x14ac:dyDescent="0.3">
      <c r="A13" s="27">
        <v>300</v>
      </c>
      <c r="C13" s="17" t="s">
        <v>126</v>
      </c>
      <c r="D13" s="29" t="s">
        <v>5954</v>
      </c>
      <c r="E13" s="18" t="s">
        <v>5948</v>
      </c>
      <c r="F13" s="18" t="s">
        <v>5950</v>
      </c>
      <c r="G13" s="18" t="s">
        <v>5947</v>
      </c>
      <c r="H13" s="18" t="s">
        <v>5947</v>
      </c>
      <c r="I13" s="18" t="s">
        <v>5947</v>
      </c>
      <c r="K13" s="18" t="s">
        <v>5947</v>
      </c>
      <c r="M13" s="18" t="s">
        <v>5948</v>
      </c>
      <c r="O13" s="20" t="s">
        <v>5948</v>
      </c>
      <c r="P13" s="20" t="s">
        <v>5973</v>
      </c>
      <c r="Q13" s="20" t="s">
        <v>5977</v>
      </c>
      <c r="S13" s="22" t="s">
        <v>5951</v>
      </c>
      <c r="T13" s="22" t="s">
        <v>5951</v>
      </c>
      <c r="U13" s="22" t="s">
        <v>5947</v>
      </c>
      <c r="V13" s="22" t="s">
        <v>5984</v>
      </c>
      <c r="W13" s="22" t="s">
        <v>5989</v>
      </c>
      <c r="Z13" s="22" t="s">
        <v>116</v>
      </c>
      <c r="AC13" s="24" t="s">
        <v>5992</v>
      </c>
      <c r="AE13" s="26" t="s">
        <v>5950</v>
      </c>
      <c r="AF13" s="26" t="s">
        <v>5948</v>
      </c>
      <c r="AG13" s="26" t="s">
        <v>5996</v>
      </c>
      <c r="AH13" s="26" t="s">
        <v>5996</v>
      </c>
      <c r="AI13" s="26" t="s">
        <v>5997</v>
      </c>
      <c r="AJ13" s="26" t="s">
        <v>5996</v>
      </c>
      <c r="AK13" s="20" t="s">
        <v>6001</v>
      </c>
      <c r="AL13" s="20" t="s">
        <v>5947</v>
      </c>
      <c r="AM13" s="20" t="s">
        <v>5947</v>
      </c>
      <c r="AN13" s="20" t="s">
        <v>5947</v>
      </c>
      <c r="AO13" s="20" t="s">
        <v>5996</v>
      </c>
      <c r="AP13" s="20" t="s">
        <v>5996</v>
      </c>
      <c r="AQ13" s="20" t="s">
        <v>5996</v>
      </c>
      <c r="AR13" s="20" t="s">
        <v>5998</v>
      </c>
      <c r="AS13" s="20" t="s">
        <v>5996</v>
      </c>
      <c r="AT13" s="20" t="s">
        <v>5996</v>
      </c>
      <c r="AU13" s="20" t="s">
        <v>5996</v>
      </c>
      <c r="AV13" s="20" t="s">
        <v>5997</v>
      </c>
      <c r="AW13" s="20" t="s">
        <v>5996</v>
      </c>
      <c r="AX13" s="20" t="s">
        <v>5996</v>
      </c>
      <c r="AY13" s="20" t="s">
        <v>5996</v>
      </c>
      <c r="AZ13" s="20" t="s">
        <v>5996</v>
      </c>
      <c r="BA13" s="20" t="s">
        <v>5996</v>
      </c>
      <c r="BB13" s="20" t="s">
        <v>5997</v>
      </c>
      <c r="BC13" s="20" t="s">
        <v>5996</v>
      </c>
      <c r="BD13" s="20" t="s">
        <v>5996</v>
      </c>
      <c r="BE13" s="20" t="s">
        <v>5997</v>
      </c>
      <c r="BF13" s="20" t="s">
        <v>5996</v>
      </c>
      <c r="BG13" s="20" t="s">
        <v>5996</v>
      </c>
      <c r="BH13" s="20" t="s">
        <v>5996</v>
      </c>
      <c r="BI13" s="20" t="s">
        <v>5996</v>
      </c>
      <c r="BJ13" s="20" t="s">
        <v>5996</v>
      </c>
      <c r="BK13" s="20" t="s">
        <v>5996</v>
      </c>
      <c r="BL13" s="20" t="s">
        <v>5996</v>
      </c>
      <c r="BM13" s="20" t="s">
        <v>5996</v>
      </c>
      <c r="BO13" s="28" t="s">
        <v>6007</v>
      </c>
      <c r="BQ13" s="30" t="s">
        <v>188</v>
      </c>
      <c r="BS13" s="24" t="s">
        <v>119</v>
      </c>
      <c r="BV13" s="24" t="s">
        <v>137</v>
      </c>
      <c r="CD13" s="18" t="s">
        <v>119</v>
      </c>
      <c r="CG13" s="18" t="s">
        <v>137</v>
      </c>
      <c r="CJ13" s="18" t="s">
        <v>124</v>
      </c>
      <c r="CL13" s="22" t="s">
        <v>5948</v>
      </c>
      <c r="CM13" s="32" t="s">
        <v>6010</v>
      </c>
      <c r="CO13" s="84" t="s">
        <v>126</v>
      </c>
      <c r="CP13" s="17" t="s">
        <v>126</v>
      </c>
      <c r="CQ13" s="29" t="s">
        <v>127</v>
      </c>
      <c r="CR13" s="17" t="s">
        <v>152</v>
      </c>
      <c r="CS13" s="17" t="s">
        <v>129</v>
      </c>
      <c r="CZ13" s="34" t="s">
        <v>99</v>
      </c>
      <c r="DE13" s="17" t="s">
        <v>130</v>
      </c>
      <c r="DI13" s="17" t="s">
        <v>131</v>
      </c>
      <c r="DJ13" s="17" t="s">
        <v>189</v>
      </c>
      <c r="DM13" s="35"/>
      <c r="DN13" s="35"/>
      <c r="DO13" s="35"/>
      <c r="EC13" s="17" t="s">
        <v>133</v>
      </c>
    </row>
    <row r="14" spans="1:133" ht="15" customHeight="1" x14ac:dyDescent="0.3">
      <c r="A14" s="27">
        <v>443</v>
      </c>
      <c r="C14" s="17" t="s">
        <v>126</v>
      </c>
      <c r="D14" s="29" t="s">
        <v>5954</v>
      </c>
      <c r="E14" s="18" t="s">
        <v>5949</v>
      </c>
      <c r="F14" s="18" t="s">
        <v>5947</v>
      </c>
      <c r="G14" s="18" t="s">
        <v>5948</v>
      </c>
      <c r="H14" s="18" t="s">
        <v>5947</v>
      </c>
      <c r="I14" s="18" t="s">
        <v>5947</v>
      </c>
      <c r="J14" s="19" t="s">
        <v>190</v>
      </c>
      <c r="K14" s="18" t="s">
        <v>5947</v>
      </c>
      <c r="L14" s="19" t="s">
        <v>191</v>
      </c>
      <c r="M14" s="18" t="s">
        <v>5947</v>
      </c>
      <c r="N14" s="19" t="s">
        <v>192</v>
      </c>
      <c r="O14" s="20" t="s">
        <v>5951</v>
      </c>
      <c r="P14" s="20" t="s">
        <v>5973</v>
      </c>
      <c r="Q14" s="20" t="s">
        <v>5981</v>
      </c>
      <c r="R14" s="21" t="s">
        <v>193</v>
      </c>
      <c r="S14" s="22" t="s">
        <v>5948</v>
      </c>
      <c r="T14" s="22" t="s">
        <v>5948</v>
      </c>
      <c r="U14" s="22" t="s">
        <v>5948</v>
      </c>
      <c r="V14" s="22" t="s">
        <v>5983</v>
      </c>
      <c r="W14" s="22" t="s">
        <v>5987</v>
      </c>
      <c r="X14" s="22" t="s">
        <v>115</v>
      </c>
      <c r="AB14" s="23" t="s">
        <v>194</v>
      </c>
      <c r="AC14" s="24" t="s">
        <v>5990</v>
      </c>
      <c r="AD14" s="25" t="s">
        <v>195</v>
      </c>
      <c r="AE14" s="26" t="s">
        <v>5947</v>
      </c>
      <c r="AF14" s="26" t="s">
        <v>5947</v>
      </c>
      <c r="AG14" s="26" t="s">
        <v>6000</v>
      </c>
      <c r="AH14" s="26" t="s">
        <v>6000</v>
      </c>
      <c r="AI14" s="26" t="s">
        <v>6000</v>
      </c>
      <c r="AJ14" s="26" t="s">
        <v>6000</v>
      </c>
      <c r="AK14" s="20" t="s">
        <v>6003</v>
      </c>
      <c r="AL14" s="20" t="s">
        <v>5947</v>
      </c>
      <c r="AM14" s="20" t="s">
        <v>5947</v>
      </c>
      <c r="AN14" s="20" t="s">
        <v>5947</v>
      </c>
      <c r="AO14" s="20" t="s">
        <v>6000</v>
      </c>
      <c r="AP14" s="20" t="s">
        <v>5998</v>
      </c>
      <c r="AQ14" s="20" t="s">
        <v>5996</v>
      </c>
      <c r="AR14" s="20" t="s">
        <v>5996</v>
      </c>
      <c r="AS14" s="20" t="s">
        <v>5996</v>
      </c>
      <c r="AT14" s="20" t="s">
        <v>5996</v>
      </c>
      <c r="AU14" s="20" t="s">
        <v>5997</v>
      </c>
      <c r="AV14" s="20" t="s">
        <v>5997</v>
      </c>
      <c r="AW14" s="20" t="s">
        <v>5996</v>
      </c>
      <c r="AX14" s="20" t="s">
        <v>5996</v>
      </c>
      <c r="AY14" s="20" t="s">
        <v>5996</v>
      </c>
      <c r="AZ14" s="20" t="s">
        <v>5996</v>
      </c>
      <c r="BA14" s="20" t="s">
        <v>5996</v>
      </c>
      <c r="BB14" s="20" t="s">
        <v>5996</v>
      </c>
      <c r="BC14" s="20" t="s">
        <v>6000</v>
      </c>
      <c r="BD14" s="20" t="s">
        <v>6000</v>
      </c>
      <c r="BE14" s="20" t="s">
        <v>5996</v>
      </c>
      <c r="BF14" s="20" t="s">
        <v>5996</v>
      </c>
      <c r="BG14" s="20" t="s">
        <v>5996</v>
      </c>
      <c r="BH14" s="20" t="s">
        <v>5996</v>
      </c>
      <c r="BI14" s="20" t="s">
        <v>5996</v>
      </c>
      <c r="BJ14" s="20" t="s">
        <v>6000</v>
      </c>
      <c r="BK14" s="20" t="s">
        <v>5997</v>
      </c>
      <c r="BL14" s="20" t="s">
        <v>5996</v>
      </c>
      <c r="BM14" s="20" t="s">
        <v>5996</v>
      </c>
      <c r="BN14" s="27" t="s">
        <v>196</v>
      </c>
      <c r="BO14" s="28" t="s">
        <v>6006</v>
      </c>
      <c r="BP14" s="29" t="s">
        <v>197</v>
      </c>
      <c r="BQ14" s="30" t="s">
        <v>198</v>
      </c>
      <c r="BS14" s="24" t="s">
        <v>119</v>
      </c>
      <c r="BU14" s="24" t="s">
        <v>121</v>
      </c>
      <c r="BV14" s="24" t="s">
        <v>137</v>
      </c>
      <c r="BW14" s="24" t="s">
        <v>122</v>
      </c>
      <c r="BX14" s="24" t="s">
        <v>123</v>
      </c>
      <c r="BY14" s="24" t="s">
        <v>124</v>
      </c>
      <c r="BZ14" s="24" t="s">
        <v>125</v>
      </c>
      <c r="CD14" s="18" t="s">
        <v>119</v>
      </c>
      <c r="CH14" s="18" t="s">
        <v>122</v>
      </c>
      <c r="CI14" s="18" t="s">
        <v>123</v>
      </c>
      <c r="CL14" s="22" t="s">
        <v>5952</v>
      </c>
      <c r="CM14" s="32" t="s">
        <v>6010</v>
      </c>
      <c r="CO14" s="84" t="s">
        <v>126</v>
      </c>
      <c r="CP14" s="17" t="s">
        <v>126</v>
      </c>
      <c r="CQ14" s="29" t="s">
        <v>127</v>
      </c>
      <c r="CR14" s="17" t="s">
        <v>152</v>
      </c>
      <c r="CS14" s="17" t="s">
        <v>129</v>
      </c>
      <c r="CW14" s="34" t="s">
        <v>96</v>
      </c>
      <c r="DE14" s="17" t="s">
        <v>130</v>
      </c>
      <c r="DI14" s="17" t="s">
        <v>131</v>
      </c>
      <c r="DJ14" s="17" t="s">
        <v>199</v>
      </c>
      <c r="DM14" s="35"/>
      <c r="DN14" s="35"/>
      <c r="DO14" s="35"/>
      <c r="EC14" s="17" t="s">
        <v>133</v>
      </c>
    </row>
    <row r="15" spans="1:133" ht="15" customHeight="1" x14ac:dyDescent="0.3">
      <c r="A15" s="27">
        <v>529</v>
      </c>
      <c r="C15" s="17" t="s">
        <v>126</v>
      </c>
      <c r="D15" s="29" t="s">
        <v>5954</v>
      </c>
      <c r="E15" s="18" t="s">
        <v>5948</v>
      </c>
      <c r="F15" s="18" t="s">
        <v>5947</v>
      </c>
      <c r="G15" s="18" t="s">
        <v>5951</v>
      </c>
      <c r="H15" s="18" t="s">
        <v>5948</v>
      </c>
      <c r="I15" s="18" t="s">
        <v>5948</v>
      </c>
      <c r="J15" s="19" t="s">
        <v>200</v>
      </c>
      <c r="K15" s="18" t="s">
        <v>5947</v>
      </c>
      <c r="L15" s="19" t="s">
        <v>201</v>
      </c>
      <c r="M15" s="18" t="s">
        <v>5947</v>
      </c>
      <c r="N15" s="19" t="s">
        <v>202</v>
      </c>
      <c r="O15" s="20" t="s">
        <v>5951</v>
      </c>
      <c r="P15" s="20" t="s">
        <v>5974</v>
      </c>
      <c r="Q15" s="20" t="s">
        <v>5977</v>
      </c>
      <c r="R15" s="21" t="s">
        <v>203</v>
      </c>
      <c r="S15" s="22" t="s">
        <v>5950</v>
      </c>
      <c r="T15" s="22" t="s">
        <v>5950</v>
      </c>
      <c r="U15" s="22" t="s">
        <v>5948</v>
      </c>
      <c r="V15" s="22" t="s">
        <v>5985</v>
      </c>
      <c r="W15" s="22" t="s">
        <v>5987</v>
      </c>
      <c r="X15" s="22" t="s">
        <v>115</v>
      </c>
      <c r="Z15" s="22" t="s">
        <v>116</v>
      </c>
      <c r="AA15" s="22" t="s">
        <v>148</v>
      </c>
      <c r="AB15" s="23" t="s">
        <v>204</v>
      </c>
      <c r="AC15" s="24" t="s">
        <v>5990</v>
      </c>
      <c r="AD15" s="25" t="s">
        <v>205</v>
      </c>
      <c r="AE15" s="26" t="s">
        <v>5948</v>
      </c>
      <c r="AF15" s="26" t="s">
        <v>5950</v>
      </c>
      <c r="AG15" s="26" t="s">
        <v>5997</v>
      </c>
      <c r="AH15" s="26" t="s">
        <v>5996</v>
      </c>
      <c r="AI15" s="26" t="s">
        <v>5996</v>
      </c>
      <c r="AJ15" s="26" t="s">
        <v>5996</v>
      </c>
      <c r="AK15" s="20" t="s">
        <v>6002</v>
      </c>
      <c r="AL15" s="20" t="s">
        <v>5952</v>
      </c>
      <c r="AM15" s="20" t="s">
        <v>5948</v>
      </c>
      <c r="AN15" s="20" t="s">
        <v>5948</v>
      </c>
      <c r="AO15" s="20" t="s">
        <v>5996</v>
      </c>
      <c r="AP15" s="20" t="s">
        <v>5996</v>
      </c>
      <c r="AQ15" s="20" t="s">
        <v>5997</v>
      </c>
      <c r="AR15" s="20" t="s">
        <v>5997</v>
      </c>
      <c r="AS15" s="20" t="s">
        <v>5996</v>
      </c>
      <c r="AT15" s="20" t="s">
        <v>5996</v>
      </c>
      <c r="AU15" s="20" t="s">
        <v>5996</v>
      </c>
      <c r="AV15" s="20" t="s">
        <v>5997</v>
      </c>
      <c r="AW15" s="20" t="s">
        <v>5996</v>
      </c>
      <c r="AX15" s="20" t="s">
        <v>5996</v>
      </c>
      <c r="AY15" s="20" t="s">
        <v>5996</v>
      </c>
      <c r="AZ15" s="20" t="s">
        <v>5996</v>
      </c>
      <c r="BA15" s="20" t="s">
        <v>5996</v>
      </c>
      <c r="BB15" s="20" t="s">
        <v>5996</v>
      </c>
      <c r="BC15" s="20" t="s">
        <v>5997</v>
      </c>
      <c r="BD15" s="20" t="s">
        <v>5997</v>
      </c>
      <c r="BE15" s="20" t="s">
        <v>5996</v>
      </c>
      <c r="BF15" s="20" t="s">
        <v>5996</v>
      </c>
      <c r="BG15" s="20" t="s">
        <v>5996</v>
      </c>
      <c r="BH15" s="20" t="s">
        <v>5997</v>
      </c>
      <c r="BI15" s="20" t="s">
        <v>5996</v>
      </c>
      <c r="BJ15" s="20" t="s">
        <v>5997</v>
      </c>
      <c r="BK15" s="20" t="s">
        <v>5996</v>
      </c>
      <c r="BL15" s="20" t="s">
        <v>5996</v>
      </c>
      <c r="BM15" s="20" t="s">
        <v>5996</v>
      </c>
      <c r="BO15" s="28" t="s">
        <v>6006</v>
      </c>
      <c r="BP15" s="29" t="s">
        <v>206</v>
      </c>
      <c r="BQ15" s="30" t="s">
        <v>207</v>
      </c>
      <c r="BR15" s="24" t="s">
        <v>138</v>
      </c>
      <c r="BS15" s="24" t="s">
        <v>119</v>
      </c>
      <c r="BU15" s="24" t="s">
        <v>121</v>
      </c>
      <c r="BV15" s="24" t="s">
        <v>137</v>
      </c>
      <c r="BW15" s="24" t="s">
        <v>122</v>
      </c>
      <c r="BX15" s="24" t="s">
        <v>123</v>
      </c>
      <c r="BY15" s="24" t="s">
        <v>124</v>
      </c>
      <c r="BZ15" s="24" t="s">
        <v>125</v>
      </c>
      <c r="CF15" s="18" t="s">
        <v>121</v>
      </c>
      <c r="CH15" s="18" t="s">
        <v>122</v>
      </c>
      <c r="CI15" s="18" t="s">
        <v>123</v>
      </c>
      <c r="CL15" s="22" t="s">
        <v>5953</v>
      </c>
      <c r="CM15" s="32" t="s">
        <v>6010</v>
      </c>
      <c r="CN15" s="33" t="s">
        <v>208</v>
      </c>
      <c r="CO15" s="84" t="s">
        <v>126</v>
      </c>
      <c r="CP15" s="17" t="s">
        <v>126</v>
      </c>
      <c r="CQ15" s="29" t="s">
        <v>127</v>
      </c>
      <c r="CR15" s="17" t="s">
        <v>152</v>
      </c>
      <c r="CS15" s="17" t="s">
        <v>129</v>
      </c>
      <c r="DE15" s="17" t="s">
        <v>130</v>
      </c>
      <c r="DI15" s="17" t="s">
        <v>131</v>
      </c>
      <c r="DJ15" s="17" t="s">
        <v>209</v>
      </c>
      <c r="DM15" s="35"/>
      <c r="DN15" s="35"/>
      <c r="DO15" s="35"/>
      <c r="EC15" s="17" t="s">
        <v>133</v>
      </c>
    </row>
    <row r="16" spans="1:133" ht="15" customHeight="1" x14ac:dyDescent="0.3">
      <c r="A16" s="27">
        <v>532</v>
      </c>
      <c r="C16" s="17" t="s">
        <v>126</v>
      </c>
      <c r="D16" s="29" t="s">
        <v>5954</v>
      </c>
      <c r="E16" s="18" t="s">
        <v>5948</v>
      </c>
      <c r="F16" s="18" t="s">
        <v>5947</v>
      </c>
      <c r="G16" s="18" t="s">
        <v>5948</v>
      </c>
      <c r="H16" s="18" t="s">
        <v>5951</v>
      </c>
      <c r="I16" s="18" t="s">
        <v>5947</v>
      </c>
      <c r="J16" s="19" t="s">
        <v>210</v>
      </c>
      <c r="K16" s="18" t="s">
        <v>5947</v>
      </c>
      <c r="L16" s="19" t="s">
        <v>211</v>
      </c>
      <c r="M16" s="18" t="s">
        <v>5947</v>
      </c>
      <c r="N16" s="19" t="s">
        <v>212</v>
      </c>
      <c r="O16" s="20" t="s">
        <v>5951</v>
      </c>
      <c r="P16" s="20" t="s">
        <v>5974</v>
      </c>
      <c r="Q16" s="20" t="s">
        <v>5977</v>
      </c>
      <c r="S16" s="22" t="s">
        <v>5951</v>
      </c>
      <c r="T16" s="22" t="s">
        <v>5951</v>
      </c>
      <c r="U16" s="22" t="s">
        <v>5947</v>
      </c>
      <c r="V16" s="22" t="s">
        <v>5984</v>
      </c>
      <c r="W16" s="22" t="s">
        <v>5986</v>
      </c>
      <c r="X16" s="22" t="s">
        <v>115</v>
      </c>
      <c r="AC16" s="24" t="s">
        <v>5992</v>
      </c>
      <c r="AE16" s="26" t="s">
        <v>5948</v>
      </c>
      <c r="AF16" s="26" t="s">
        <v>5948</v>
      </c>
      <c r="AG16" s="26" t="s">
        <v>5996</v>
      </c>
      <c r="AH16" s="26" t="s">
        <v>5996</v>
      </c>
      <c r="AI16" s="26" t="s">
        <v>5996</v>
      </c>
      <c r="AJ16" s="26" t="s">
        <v>5998</v>
      </c>
      <c r="AK16" s="20" t="s">
        <v>6002</v>
      </c>
      <c r="AL16" s="20" t="s">
        <v>5948</v>
      </c>
      <c r="AM16" s="20" t="s">
        <v>5952</v>
      </c>
      <c r="AN16" s="20" t="s">
        <v>5952</v>
      </c>
      <c r="AO16" s="20" t="s">
        <v>5998</v>
      </c>
      <c r="AP16" s="20" t="s">
        <v>5996</v>
      </c>
      <c r="AQ16" s="20" t="s">
        <v>5997</v>
      </c>
      <c r="AR16" s="20" t="s">
        <v>5997</v>
      </c>
      <c r="AS16" s="20" t="s">
        <v>5997</v>
      </c>
      <c r="AT16" s="20" t="s">
        <v>5996</v>
      </c>
      <c r="AU16" s="20" t="s">
        <v>5997</v>
      </c>
      <c r="AV16" s="20" t="s">
        <v>5997</v>
      </c>
      <c r="AW16" s="20" t="s">
        <v>5996</v>
      </c>
      <c r="AX16" s="20" t="s">
        <v>5996</v>
      </c>
      <c r="AY16" s="20" t="s">
        <v>5996</v>
      </c>
      <c r="AZ16" s="20" t="s">
        <v>5996</v>
      </c>
      <c r="BA16" s="20" t="s">
        <v>5996</v>
      </c>
      <c r="BB16" s="20" t="s">
        <v>5996</v>
      </c>
      <c r="BC16" s="20" t="s">
        <v>5998</v>
      </c>
      <c r="BD16" s="20" t="s">
        <v>5998</v>
      </c>
      <c r="BE16" s="20" t="s">
        <v>5997</v>
      </c>
      <c r="BF16" s="20" t="s">
        <v>5997</v>
      </c>
      <c r="BG16" s="20" t="s">
        <v>5996</v>
      </c>
      <c r="BH16" s="20" t="s">
        <v>5997</v>
      </c>
      <c r="BI16" s="20" t="s">
        <v>5997</v>
      </c>
      <c r="BJ16" s="20" t="s">
        <v>6000</v>
      </c>
      <c r="BK16" s="20" t="s">
        <v>6000</v>
      </c>
      <c r="BL16" s="20" t="s">
        <v>5997</v>
      </c>
      <c r="BM16" s="20" t="s">
        <v>5997</v>
      </c>
      <c r="BO16" s="28" t="s">
        <v>6008</v>
      </c>
      <c r="BP16" s="29" t="s">
        <v>213</v>
      </c>
      <c r="BQ16" s="30" t="s">
        <v>214</v>
      </c>
      <c r="BR16" s="24" t="s">
        <v>138</v>
      </c>
      <c r="BS16" s="24" t="s">
        <v>119</v>
      </c>
      <c r="BU16" s="24" t="s">
        <v>121</v>
      </c>
      <c r="BY16" s="24" t="s">
        <v>124</v>
      </c>
      <c r="BZ16" s="24" t="s">
        <v>125</v>
      </c>
      <c r="CC16" s="18" t="s">
        <v>138</v>
      </c>
      <c r="CD16" s="18" t="s">
        <v>119</v>
      </c>
      <c r="CJ16" s="18" t="s">
        <v>124</v>
      </c>
      <c r="CL16" s="22" t="s">
        <v>5947</v>
      </c>
      <c r="CM16" s="32" t="s">
        <v>6010</v>
      </c>
      <c r="CO16" s="84" t="s">
        <v>126</v>
      </c>
      <c r="CP16" s="17" t="s">
        <v>126</v>
      </c>
      <c r="CQ16" s="29" t="s">
        <v>127</v>
      </c>
      <c r="CR16" s="17" t="s">
        <v>152</v>
      </c>
      <c r="CS16" s="17" t="s">
        <v>129</v>
      </c>
      <c r="CW16" s="34" t="s">
        <v>96</v>
      </c>
      <c r="DE16" s="17" t="s">
        <v>130</v>
      </c>
      <c r="DI16" s="17" t="s">
        <v>143</v>
      </c>
      <c r="DJ16" s="17" t="s">
        <v>215</v>
      </c>
      <c r="DM16" s="35"/>
      <c r="DN16" s="35"/>
      <c r="DO16" s="35"/>
      <c r="EC16" s="17" t="s">
        <v>133</v>
      </c>
    </row>
    <row r="17" spans="1:133" ht="15" customHeight="1" x14ac:dyDescent="0.3">
      <c r="A17" s="27">
        <v>718</v>
      </c>
      <c r="C17" s="17" t="s">
        <v>126</v>
      </c>
      <c r="D17" s="29" t="s">
        <v>5954</v>
      </c>
      <c r="E17" s="18" t="s">
        <v>5950</v>
      </c>
      <c r="F17" s="18" t="s">
        <v>5947</v>
      </c>
      <c r="G17" s="18" t="s">
        <v>5951</v>
      </c>
      <c r="H17" s="18" t="s">
        <v>5950</v>
      </c>
      <c r="I17" s="18" t="s">
        <v>5948</v>
      </c>
      <c r="J17" s="19" t="s">
        <v>216</v>
      </c>
      <c r="K17" s="18" t="s">
        <v>5951</v>
      </c>
      <c r="M17" s="18" t="s">
        <v>5947</v>
      </c>
      <c r="N17" s="19" t="s">
        <v>217</v>
      </c>
      <c r="O17" s="20" t="s">
        <v>5950</v>
      </c>
      <c r="P17" s="20" t="s">
        <v>5974</v>
      </c>
      <c r="Q17" s="20" t="s">
        <v>5977</v>
      </c>
      <c r="R17" s="21" t="s">
        <v>218</v>
      </c>
      <c r="S17" s="22" t="s">
        <v>5953</v>
      </c>
      <c r="T17" s="22" t="s">
        <v>5953</v>
      </c>
      <c r="U17" s="22" t="s">
        <v>5953</v>
      </c>
      <c r="V17" s="22" t="s">
        <v>5986</v>
      </c>
      <c r="W17" s="22" t="s">
        <v>5986</v>
      </c>
      <c r="AC17" s="24" t="s">
        <v>5990</v>
      </c>
      <c r="AD17" s="25" t="s">
        <v>219</v>
      </c>
      <c r="AE17" s="26" t="s">
        <v>5951</v>
      </c>
      <c r="AF17" s="26" t="s">
        <v>5949</v>
      </c>
      <c r="AG17" s="26" t="s">
        <v>5999</v>
      </c>
      <c r="AH17" s="26" t="s">
        <v>5999</v>
      </c>
      <c r="AI17" s="26" t="s">
        <v>5999</v>
      </c>
      <c r="AJ17" s="26" t="s">
        <v>5999</v>
      </c>
      <c r="AK17" s="20" t="s">
        <v>6003</v>
      </c>
      <c r="AL17" s="20" t="s">
        <v>5948</v>
      </c>
      <c r="AM17" s="20" t="s">
        <v>5948</v>
      </c>
      <c r="AN17" s="20" t="s">
        <v>5948</v>
      </c>
      <c r="AO17" s="20" t="s">
        <v>5996</v>
      </c>
      <c r="AP17" s="20" t="s">
        <v>5998</v>
      </c>
      <c r="AQ17" s="20" t="s">
        <v>5996</v>
      </c>
      <c r="AR17" s="20" t="s">
        <v>5996</v>
      </c>
      <c r="AS17" s="20" t="s">
        <v>5997</v>
      </c>
      <c r="AT17" s="20" t="s">
        <v>5996</v>
      </c>
      <c r="AU17" s="20" t="s">
        <v>5996</v>
      </c>
      <c r="AV17" s="20" t="s">
        <v>5996</v>
      </c>
      <c r="AW17" s="20" t="s">
        <v>5996</v>
      </c>
      <c r="AX17" s="20" t="s">
        <v>5996</v>
      </c>
      <c r="AY17" s="20" t="s">
        <v>5996</v>
      </c>
      <c r="AZ17" s="20" t="s">
        <v>5996</v>
      </c>
      <c r="BA17" s="20" t="s">
        <v>5995</v>
      </c>
      <c r="BB17" s="20" t="s">
        <v>5996</v>
      </c>
      <c r="BC17" s="20" t="s">
        <v>5998</v>
      </c>
      <c r="BD17" s="20" t="s">
        <v>5998</v>
      </c>
      <c r="BE17" s="20" t="s">
        <v>5996</v>
      </c>
      <c r="BF17" s="20" t="s">
        <v>5997</v>
      </c>
      <c r="BG17" s="20" t="s">
        <v>5997</v>
      </c>
      <c r="BH17" s="20" t="s">
        <v>5996</v>
      </c>
      <c r="BI17" s="20" t="s">
        <v>5996</v>
      </c>
      <c r="BJ17" s="20" t="s">
        <v>5996</v>
      </c>
      <c r="BK17" s="20" t="s">
        <v>5997</v>
      </c>
      <c r="BL17" s="20" t="s">
        <v>5996</v>
      </c>
      <c r="BM17" s="20" t="s">
        <v>5996</v>
      </c>
      <c r="BN17" s="27" t="s">
        <v>220</v>
      </c>
      <c r="BO17" s="28" t="s">
        <v>6006</v>
      </c>
      <c r="BQ17" s="30" t="s">
        <v>221</v>
      </c>
      <c r="BS17" s="24" t="s">
        <v>119</v>
      </c>
      <c r="BW17" s="24" t="s">
        <v>122</v>
      </c>
      <c r="BX17" s="24" t="s">
        <v>123</v>
      </c>
      <c r="BZ17" s="24" t="s">
        <v>125</v>
      </c>
      <c r="CD17" s="18" t="s">
        <v>119</v>
      </c>
      <c r="CH17" s="18" t="s">
        <v>122</v>
      </c>
      <c r="CI17" s="18" t="s">
        <v>123</v>
      </c>
      <c r="CL17" s="22" t="s">
        <v>5953</v>
      </c>
      <c r="CM17" s="32" t="s">
        <v>6010</v>
      </c>
      <c r="CO17" s="84" t="s">
        <v>126</v>
      </c>
      <c r="CP17" s="17" t="s">
        <v>126</v>
      </c>
      <c r="CQ17" s="29" t="s">
        <v>127</v>
      </c>
      <c r="CR17" s="17" t="s">
        <v>152</v>
      </c>
      <c r="CS17" s="17" t="s">
        <v>129</v>
      </c>
      <c r="CW17" s="34" t="s">
        <v>96</v>
      </c>
      <c r="DE17" s="17" t="s">
        <v>130</v>
      </c>
      <c r="DI17" s="17" t="s">
        <v>131</v>
      </c>
      <c r="DJ17" s="17" t="s">
        <v>222</v>
      </c>
      <c r="DM17" s="35"/>
      <c r="DN17" s="35"/>
      <c r="DO17" s="35"/>
      <c r="EC17" s="17" t="s">
        <v>133</v>
      </c>
    </row>
    <row r="18" spans="1:133" ht="15" customHeight="1" x14ac:dyDescent="0.3">
      <c r="A18" s="27">
        <v>915</v>
      </c>
      <c r="C18" s="17" t="s">
        <v>126</v>
      </c>
      <c r="D18" s="29" t="s">
        <v>5954</v>
      </c>
      <c r="E18" s="18" t="s">
        <v>5951</v>
      </c>
      <c r="F18" s="18" t="s">
        <v>5951</v>
      </c>
      <c r="G18" s="18" t="s">
        <v>5950</v>
      </c>
      <c r="H18" s="18" t="s">
        <v>5950</v>
      </c>
      <c r="I18" s="18" t="s">
        <v>5950</v>
      </c>
      <c r="K18" s="18" t="s">
        <v>5949</v>
      </c>
      <c r="M18" s="18" t="s">
        <v>5951</v>
      </c>
      <c r="O18" s="20" t="s">
        <v>5948</v>
      </c>
      <c r="P18" s="20" t="s">
        <v>5974</v>
      </c>
      <c r="Q18" s="20" t="s">
        <v>5980</v>
      </c>
      <c r="S18" s="22" t="s">
        <v>5950</v>
      </c>
      <c r="T18" s="22" t="s">
        <v>5950</v>
      </c>
      <c r="U18" s="22" t="s">
        <v>5947</v>
      </c>
      <c r="V18" s="22" t="s">
        <v>5984</v>
      </c>
      <c r="W18" s="22" t="s">
        <v>5988</v>
      </c>
      <c r="X18" s="22" t="s">
        <v>115</v>
      </c>
      <c r="AC18" s="24" t="s">
        <v>5991</v>
      </c>
      <c r="AE18" s="26" t="s">
        <v>5948</v>
      </c>
      <c r="AF18" s="26" t="s">
        <v>5947</v>
      </c>
      <c r="AG18" s="26" t="s">
        <v>5998</v>
      </c>
      <c r="AH18" s="26" t="s">
        <v>5997</v>
      </c>
      <c r="AI18" s="26" t="s">
        <v>5998</v>
      </c>
      <c r="AJ18" s="26" t="s">
        <v>5998</v>
      </c>
      <c r="AK18" s="20" t="s">
        <v>6002</v>
      </c>
      <c r="AL18" s="20" t="s">
        <v>5948</v>
      </c>
      <c r="AM18" s="20" t="s">
        <v>5950</v>
      </c>
      <c r="AN18" s="20" t="s">
        <v>5948</v>
      </c>
      <c r="AO18" s="20" t="s">
        <v>5998</v>
      </c>
      <c r="AP18" s="20" t="s">
        <v>5999</v>
      </c>
      <c r="AQ18" s="20" t="s">
        <v>5997</v>
      </c>
      <c r="AR18" s="20" t="s">
        <v>5998</v>
      </c>
      <c r="AS18" s="20" t="s">
        <v>5997</v>
      </c>
      <c r="AT18" s="20" t="s">
        <v>5997</v>
      </c>
      <c r="AU18" s="20" t="s">
        <v>5997</v>
      </c>
      <c r="AV18" s="20" t="s">
        <v>5998</v>
      </c>
      <c r="AW18" s="20" t="s">
        <v>5997</v>
      </c>
      <c r="AX18" s="20" t="s">
        <v>5997</v>
      </c>
      <c r="AY18" s="20" t="s">
        <v>5998</v>
      </c>
      <c r="AZ18" s="20" t="s">
        <v>5997</v>
      </c>
      <c r="BA18" s="20" t="s">
        <v>5996</v>
      </c>
      <c r="BB18" s="20" t="s">
        <v>5997</v>
      </c>
      <c r="BC18" s="20" t="s">
        <v>5999</v>
      </c>
      <c r="BD18" s="20" t="s">
        <v>5998</v>
      </c>
      <c r="BE18" s="20" t="s">
        <v>5997</v>
      </c>
      <c r="BF18" s="20" t="s">
        <v>5996</v>
      </c>
      <c r="BG18" s="20" t="s">
        <v>5997</v>
      </c>
      <c r="BH18" s="20" t="s">
        <v>5997</v>
      </c>
      <c r="BI18" s="20" t="s">
        <v>5997</v>
      </c>
      <c r="BJ18" s="20" t="s">
        <v>5997</v>
      </c>
      <c r="BK18" s="20" t="s">
        <v>5997</v>
      </c>
      <c r="BL18" s="20" t="s">
        <v>5996</v>
      </c>
      <c r="BM18" s="20" t="s">
        <v>5997</v>
      </c>
      <c r="BO18" s="28" t="s">
        <v>6006</v>
      </c>
      <c r="BS18" s="24" t="s">
        <v>119</v>
      </c>
      <c r="BU18" s="24" t="s">
        <v>121</v>
      </c>
      <c r="BY18" s="24" t="s">
        <v>124</v>
      </c>
      <c r="BZ18" s="24" t="s">
        <v>125</v>
      </c>
      <c r="CD18" s="18" t="s">
        <v>119</v>
      </c>
      <c r="CF18" s="18" t="s">
        <v>121</v>
      </c>
      <c r="CG18" s="18" t="s">
        <v>137</v>
      </c>
      <c r="CL18" s="22" t="s">
        <v>5951</v>
      </c>
      <c r="CM18" s="32" t="s">
        <v>6010</v>
      </c>
      <c r="CO18" s="84" t="s">
        <v>126</v>
      </c>
      <c r="CP18" s="17" t="s">
        <v>126</v>
      </c>
      <c r="CQ18" s="29" t="s">
        <v>127</v>
      </c>
      <c r="CR18" s="17" t="s">
        <v>152</v>
      </c>
      <c r="CS18" s="17" t="s">
        <v>129</v>
      </c>
      <c r="CU18" s="34" t="s">
        <v>185</v>
      </c>
      <c r="CY18" s="34" t="s">
        <v>98</v>
      </c>
      <c r="CZ18" s="34" t="s">
        <v>99</v>
      </c>
      <c r="DE18" s="17" t="s">
        <v>130</v>
      </c>
      <c r="DI18" s="17" t="s">
        <v>131</v>
      </c>
      <c r="DJ18" s="17" t="s">
        <v>223</v>
      </c>
      <c r="DM18" s="35"/>
      <c r="DN18" s="35"/>
      <c r="DO18" s="35"/>
      <c r="EC18" s="17" t="s">
        <v>133</v>
      </c>
    </row>
    <row r="19" spans="1:133" ht="15" customHeight="1" x14ac:dyDescent="0.3">
      <c r="A19" s="27">
        <v>691</v>
      </c>
      <c r="C19" s="17" t="s">
        <v>126</v>
      </c>
      <c r="D19" s="29" t="s">
        <v>5954</v>
      </c>
      <c r="E19" s="18" t="s">
        <v>5947</v>
      </c>
      <c r="F19" s="18" t="s">
        <v>5948</v>
      </c>
      <c r="G19" s="18" t="s">
        <v>5948</v>
      </c>
      <c r="H19" s="18" t="s">
        <v>5948</v>
      </c>
      <c r="I19" s="18" t="s">
        <v>5947</v>
      </c>
      <c r="J19" s="19" t="s">
        <v>224</v>
      </c>
      <c r="K19" s="18" t="s">
        <v>5948</v>
      </c>
      <c r="L19" s="19" t="s">
        <v>225</v>
      </c>
      <c r="M19" s="18" t="s">
        <v>5948</v>
      </c>
      <c r="N19" s="19" t="s">
        <v>226</v>
      </c>
      <c r="O19" s="20" t="s">
        <v>5950</v>
      </c>
      <c r="P19" s="20" t="s">
        <v>5972</v>
      </c>
      <c r="Q19" s="20" t="s">
        <v>5981</v>
      </c>
      <c r="R19" s="21" t="s">
        <v>227</v>
      </c>
      <c r="S19" s="22" t="s">
        <v>5948</v>
      </c>
      <c r="T19" s="22" t="s">
        <v>5948</v>
      </c>
      <c r="U19" s="22" t="s">
        <v>5950</v>
      </c>
      <c r="V19" s="22" t="s">
        <v>5983</v>
      </c>
      <c r="W19" s="22" t="s">
        <v>5987</v>
      </c>
      <c r="X19" s="22" t="s">
        <v>115</v>
      </c>
      <c r="Y19" s="22" t="s">
        <v>136</v>
      </c>
      <c r="Z19" s="22" t="s">
        <v>116</v>
      </c>
      <c r="AC19" s="24" t="s">
        <v>5990</v>
      </c>
      <c r="AD19" s="25" t="s">
        <v>228</v>
      </c>
      <c r="AE19" s="26" t="s">
        <v>5949</v>
      </c>
      <c r="AF19" s="26" t="s">
        <v>5948</v>
      </c>
      <c r="AG19" s="26" t="s">
        <v>5996</v>
      </c>
      <c r="AH19" s="26" t="s">
        <v>5996</v>
      </c>
      <c r="AI19" s="26" t="s">
        <v>5996</v>
      </c>
      <c r="AJ19" s="26" t="s">
        <v>5996</v>
      </c>
      <c r="AK19" s="20" t="s">
        <v>6003</v>
      </c>
      <c r="AL19" s="20" t="s">
        <v>5948</v>
      </c>
      <c r="AM19" s="20" t="s">
        <v>5948</v>
      </c>
      <c r="AN19" s="20" t="s">
        <v>5948</v>
      </c>
      <c r="AO19" s="20" t="s">
        <v>5996</v>
      </c>
      <c r="AP19" s="20" t="s">
        <v>5996</v>
      </c>
      <c r="AQ19" s="20" t="s">
        <v>5996</v>
      </c>
      <c r="AR19" s="20" t="s">
        <v>5997</v>
      </c>
      <c r="AS19" s="20" t="s">
        <v>5996</v>
      </c>
      <c r="AT19" s="20" t="s">
        <v>5996</v>
      </c>
      <c r="AU19" s="20" t="s">
        <v>5996</v>
      </c>
      <c r="AV19" s="20" t="s">
        <v>5996</v>
      </c>
      <c r="AW19" s="20" t="s">
        <v>5996</v>
      </c>
      <c r="AX19" s="20" t="s">
        <v>5996</v>
      </c>
      <c r="AY19" s="20" t="s">
        <v>5997</v>
      </c>
      <c r="AZ19" s="20" t="s">
        <v>5996</v>
      </c>
      <c r="BA19" s="20" t="s">
        <v>5996</v>
      </c>
      <c r="BB19" s="20" t="s">
        <v>5996</v>
      </c>
      <c r="BC19" s="20" t="s">
        <v>5997</v>
      </c>
      <c r="BD19" s="20" t="s">
        <v>5997</v>
      </c>
      <c r="BE19" s="20" t="s">
        <v>5997</v>
      </c>
      <c r="BF19" s="20" t="s">
        <v>5997</v>
      </c>
      <c r="BG19" s="20" t="s">
        <v>5996</v>
      </c>
      <c r="BH19" s="20" t="s">
        <v>5996</v>
      </c>
      <c r="BI19" s="20" t="s">
        <v>5996</v>
      </c>
      <c r="BJ19" s="20" t="s">
        <v>5997</v>
      </c>
      <c r="BK19" s="20" t="s">
        <v>5996</v>
      </c>
      <c r="BL19" s="20" t="s">
        <v>5996</v>
      </c>
      <c r="BM19" s="20" t="s">
        <v>5996</v>
      </c>
      <c r="BN19" s="27" t="s">
        <v>229</v>
      </c>
      <c r="BO19" s="28" t="s">
        <v>6008</v>
      </c>
      <c r="BP19" s="29" t="s">
        <v>230</v>
      </c>
      <c r="BQ19" s="30" t="s">
        <v>231</v>
      </c>
      <c r="BR19" s="24" t="s">
        <v>138</v>
      </c>
      <c r="BS19" s="24" t="s">
        <v>119</v>
      </c>
      <c r="BU19" s="24" t="s">
        <v>121</v>
      </c>
      <c r="BW19" s="24" t="s">
        <v>122</v>
      </c>
      <c r="BX19" s="24" t="s">
        <v>123</v>
      </c>
      <c r="CC19" s="18" t="s">
        <v>138</v>
      </c>
      <c r="CD19" s="18" t="s">
        <v>119</v>
      </c>
      <c r="CF19" s="18" t="s">
        <v>121</v>
      </c>
      <c r="CL19" s="22" t="s">
        <v>5947</v>
      </c>
      <c r="CM19" s="32" t="s">
        <v>6012</v>
      </c>
      <c r="CO19" s="84" t="s">
        <v>126</v>
      </c>
      <c r="CP19" s="17" t="s">
        <v>126</v>
      </c>
      <c r="CQ19" s="29" t="s">
        <v>127</v>
      </c>
      <c r="CR19" s="17" t="s">
        <v>232</v>
      </c>
      <c r="CS19" s="17" t="s">
        <v>129</v>
      </c>
      <c r="CZ19" s="34" t="s">
        <v>99</v>
      </c>
      <c r="DE19" s="17" t="s">
        <v>130</v>
      </c>
      <c r="DI19" s="17" t="s">
        <v>131</v>
      </c>
      <c r="DJ19" s="17" t="s">
        <v>233</v>
      </c>
      <c r="DM19" s="35"/>
      <c r="DN19" s="35"/>
      <c r="DO19" s="35"/>
      <c r="EC19" s="17" t="s">
        <v>133</v>
      </c>
    </row>
    <row r="20" spans="1:133" ht="15" customHeight="1" x14ac:dyDescent="0.3">
      <c r="A20" s="27">
        <v>1084</v>
      </c>
      <c r="C20" s="84" t="s">
        <v>126</v>
      </c>
      <c r="D20" s="29" t="s">
        <v>5957</v>
      </c>
      <c r="E20" s="18" t="s">
        <v>5948</v>
      </c>
      <c r="F20" s="18" t="s">
        <v>5948</v>
      </c>
      <c r="G20" s="18" t="s">
        <v>5948</v>
      </c>
      <c r="H20" s="18" t="s">
        <v>5947</v>
      </c>
      <c r="I20" s="18" t="s">
        <v>5947</v>
      </c>
      <c r="J20" s="19" t="s">
        <v>5215</v>
      </c>
      <c r="K20" s="18" t="s">
        <v>5947</v>
      </c>
      <c r="L20" s="19" t="s">
        <v>5216</v>
      </c>
      <c r="M20" s="18" t="s">
        <v>5948</v>
      </c>
      <c r="N20" s="19" t="s">
        <v>5217</v>
      </c>
      <c r="O20" s="20" t="s">
        <v>5950</v>
      </c>
      <c r="P20" s="20" t="s">
        <v>5974</v>
      </c>
      <c r="Q20" s="20" t="s">
        <v>5979</v>
      </c>
      <c r="S20" s="22" t="s">
        <v>5948</v>
      </c>
      <c r="T20" s="22" t="s">
        <v>5948</v>
      </c>
      <c r="U20" s="22" t="s">
        <v>5947</v>
      </c>
      <c r="V20" s="22" t="s">
        <v>5985</v>
      </c>
      <c r="W20" s="22" t="s">
        <v>5987</v>
      </c>
      <c r="Z20" s="22" t="s">
        <v>116</v>
      </c>
      <c r="AB20" s="23" t="s">
        <v>5218</v>
      </c>
      <c r="AC20" s="24" t="s">
        <v>5991</v>
      </c>
      <c r="AE20" s="26" t="s">
        <v>5948</v>
      </c>
      <c r="AF20" s="26" t="s">
        <v>5947</v>
      </c>
      <c r="AG20" s="26" t="s">
        <v>5996</v>
      </c>
      <c r="AH20" s="26" t="s">
        <v>5996</v>
      </c>
      <c r="AI20" s="26" t="s">
        <v>5996</v>
      </c>
      <c r="AJ20" s="26" t="s">
        <v>5997</v>
      </c>
      <c r="AK20" s="20" t="s">
        <v>6002</v>
      </c>
      <c r="AL20" s="20" t="s">
        <v>5947</v>
      </c>
      <c r="AM20" s="20" t="s">
        <v>5951</v>
      </c>
      <c r="AN20" s="20" t="s">
        <v>5948</v>
      </c>
      <c r="AO20" s="20" t="s">
        <v>5997</v>
      </c>
      <c r="AP20" s="20" t="s">
        <v>5996</v>
      </c>
      <c r="AQ20" s="20" t="s">
        <v>5996</v>
      </c>
      <c r="AR20" s="20" t="s">
        <v>5997</v>
      </c>
      <c r="AS20" s="20" t="s">
        <v>5996</v>
      </c>
      <c r="AT20" s="20" t="s">
        <v>5996</v>
      </c>
      <c r="AU20" s="20" t="s">
        <v>5996</v>
      </c>
      <c r="AV20" s="20" t="s">
        <v>5996</v>
      </c>
      <c r="AW20" s="20" t="s">
        <v>5996</v>
      </c>
      <c r="AX20" s="20" t="s">
        <v>5996</v>
      </c>
      <c r="AY20" s="20" t="s">
        <v>5996</v>
      </c>
      <c r="AZ20" s="20" t="s">
        <v>5997</v>
      </c>
      <c r="BA20" s="20" t="s">
        <v>5996</v>
      </c>
      <c r="BB20" s="20" t="s">
        <v>5996</v>
      </c>
      <c r="BC20" s="20" t="s">
        <v>5998</v>
      </c>
      <c r="BD20" s="20" t="s">
        <v>5997</v>
      </c>
      <c r="BE20" s="20" t="s">
        <v>5996</v>
      </c>
      <c r="BF20" s="20" t="s">
        <v>5996</v>
      </c>
      <c r="BG20" s="20" t="s">
        <v>5996</v>
      </c>
      <c r="BH20" s="20" t="s">
        <v>5996</v>
      </c>
      <c r="BI20" s="20" t="s">
        <v>5996</v>
      </c>
      <c r="BJ20" s="20" t="s">
        <v>5996</v>
      </c>
      <c r="BK20" s="20" t="s">
        <v>5997</v>
      </c>
      <c r="BL20" s="20" t="s">
        <v>5996</v>
      </c>
      <c r="BM20" s="20" t="s">
        <v>5996</v>
      </c>
      <c r="BN20" s="27" t="s">
        <v>5219</v>
      </c>
      <c r="BO20" s="28" t="s">
        <v>6007</v>
      </c>
      <c r="BQ20" s="30" t="s">
        <v>5220</v>
      </c>
      <c r="BR20" s="24" t="s">
        <v>138</v>
      </c>
      <c r="BS20" s="24" t="s">
        <v>119</v>
      </c>
      <c r="BT20" s="24" t="s">
        <v>120</v>
      </c>
      <c r="BU20" s="24" t="s">
        <v>121</v>
      </c>
      <c r="BV20" s="24" t="s">
        <v>137</v>
      </c>
      <c r="BW20" s="24" t="s">
        <v>122</v>
      </c>
      <c r="BX20" s="24" t="s">
        <v>123</v>
      </c>
      <c r="BY20" s="24" t="s">
        <v>124</v>
      </c>
      <c r="BZ20" s="24" t="s">
        <v>125</v>
      </c>
      <c r="CC20" s="18" t="s">
        <v>138</v>
      </c>
      <c r="CD20" s="18" t="s">
        <v>119</v>
      </c>
      <c r="CE20" s="18" t="s">
        <v>120</v>
      </c>
      <c r="CL20" s="22" t="s">
        <v>5947</v>
      </c>
      <c r="CM20" s="32" t="s">
        <v>6013</v>
      </c>
      <c r="CN20" s="33" t="s">
        <v>5221</v>
      </c>
      <c r="CO20" s="102" t="s">
        <v>106</v>
      </c>
      <c r="CP20" s="84" t="s">
        <v>126</v>
      </c>
      <c r="CQ20" s="29" t="s">
        <v>4981</v>
      </c>
      <c r="CR20" s="59" t="s">
        <v>813</v>
      </c>
      <c r="CS20" s="59" t="s">
        <v>4982</v>
      </c>
      <c r="CT20" s="59"/>
      <c r="CU20" s="59" t="s">
        <v>185</v>
      </c>
      <c r="CV20" s="59"/>
      <c r="CW20" s="59" t="s">
        <v>96</v>
      </c>
      <c r="CX20" s="59"/>
      <c r="CY20" s="59" t="s">
        <v>98</v>
      </c>
      <c r="CZ20" s="59" t="s">
        <v>99</v>
      </c>
      <c r="DA20" s="59"/>
      <c r="DB20" s="59"/>
      <c r="DC20" s="59"/>
      <c r="DD20" s="59"/>
      <c r="DE20" s="59" t="s">
        <v>161</v>
      </c>
      <c r="DG20" s="66"/>
      <c r="DH20" s="59" t="s">
        <v>5222</v>
      </c>
      <c r="DI20" s="57" t="s">
        <v>143</v>
      </c>
      <c r="DJ20" s="17" t="s">
        <v>5223</v>
      </c>
      <c r="DM20" s="35"/>
      <c r="DN20" s="35"/>
      <c r="DO20" s="35"/>
      <c r="EC20" s="17" t="s">
        <v>133</v>
      </c>
    </row>
    <row r="21" spans="1:133" ht="15" customHeight="1" x14ac:dyDescent="0.3">
      <c r="A21" s="27">
        <v>140</v>
      </c>
      <c r="C21" s="17" t="s">
        <v>126</v>
      </c>
      <c r="D21" s="29" t="s">
        <v>5954</v>
      </c>
      <c r="E21" s="18" t="s">
        <v>5947</v>
      </c>
      <c r="F21" s="18" t="s">
        <v>5947</v>
      </c>
      <c r="G21" s="18" t="s">
        <v>5947</v>
      </c>
      <c r="H21" s="18" t="s">
        <v>5947</v>
      </c>
      <c r="I21" s="18" t="s">
        <v>5950</v>
      </c>
      <c r="K21" s="18" t="s">
        <v>5947</v>
      </c>
      <c r="M21" s="18" t="s">
        <v>5950</v>
      </c>
      <c r="O21" s="20" t="s">
        <v>5948</v>
      </c>
      <c r="P21" s="20" t="s">
        <v>5974</v>
      </c>
      <c r="Q21" s="20" t="s">
        <v>5977</v>
      </c>
      <c r="S21" s="22" t="s">
        <v>5947</v>
      </c>
      <c r="T21" s="22" t="s">
        <v>5947</v>
      </c>
      <c r="U21" s="22" t="s">
        <v>5949</v>
      </c>
      <c r="V21" s="22" t="s">
        <v>5983</v>
      </c>
      <c r="W21" s="22" t="s">
        <v>5988</v>
      </c>
      <c r="X21" s="22" t="s">
        <v>115</v>
      </c>
      <c r="AC21" s="24" t="s">
        <v>5992</v>
      </c>
      <c r="AE21" s="26" t="s">
        <v>5949</v>
      </c>
      <c r="AF21" s="26" t="s">
        <v>5947</v>
      </c>
      <c r="AG21" s="26" t="s">
        <v>5996</v>
      </c>
      <c r="AH21" s="26" t="s">
        <v>5996</v>
      </c>
      <c r="AI21" s="26" t="s">
        <v>5996</v>
      </c>
      <c r="AJ21" s="26" t="s">
        <v>5996</v>
      </c>
      <c r="AK21" s="20" t="s">
        <v>6003</v>
      </c>
      <c r="AL21" s="20" t="s">
        <v>5949</v>
      </c>
      <c r="AM21" s="20" t="s">
        <v>5950</v>
      </c>
      <c r="AN21" s="20" t="s">
        <v>5948</v>
      </c>
      <c r="AO21" s="20" t="s">
        <v>5996</v>
      </c>
      <c r="AP21" s="20" t="s">
        <v>5996</v>
      </c>
      <c r="AQ21" s="20" t="s">
        <v>5996</v>
      </c>
      <c r="AR21" s="20" t="s">
        <v>5997</v>
      </c>
      <c r="AS21" s="20" t="s">
        <v>5996</v>
      </c>
      <c r="AT21" s="20" t="s">
        <v>5997</v>
      </c>
      <c r="AU21" s="20" t="s">
        <v>5996</v>
      </c>
      <c r="AV21" s="20" t="s">
        <v>5996</v>
      </c>
      <c r="AW21" s="20" t="s">
        <v>5996</v>
      </c>
      <c r="AX21" s="20" t="s">
        <v>5996</v>
      </c>
      <c r="AY21" s="20" t="s">
        <v>5997</v>
      </c>
      <c r="AZ21" s="20" t="s">
        <v>5997</v>
      </c>
      <c r="BA21" s="20" t="s">
        <v>5996</v>
      </c>
      <c r="BB21" s="20" t="s">
        <v>5996</v>
      </c>
      <c r="BC21" s="20" t="s">
        <v>5997</v>
      </c>
      <c r="BD21" s="20" t="s">
        <v>5997</v>
      </c>
      <c r="BE21" s="20" t="s">
        <v>5997</v>
      </c>
      <c r="BF21" s="20" t="s">
        <v>5996</v>
      </c>
      <c r="BG21" s="20" t="s">
        <v>5996</v>
      </c>
      <c r="BH21" s="20" t="s">
        <v>5996</v>
      </c>
      <c r="BI21" s="20" t="s">
        <v>5996</v>
      </c>
      <c r="BJ21" s="20" t="s">
        <v>5996</v>
      </c>
      <c r="BK21" s="20" t="s">
        <v>5996</v>
      </c>
      <c r="BL21" s="20" t="s">
        <v>5997</v>
      </c>
      <c r="BM21" s="20" t="s">
        <v>5996</v>
      </c>
      <c r="BO21" s="28" t="s">
        <v>6007</v>
      </c>
      <c r="BR21" s="24" t="s">
        <v>138</v>
      </c>
      <c r="BS21" s="24" t="s">
        <v>119</v>
      </c>
      <c r="BT21" s="24" t="s">
        <v>120</v>
      </c>
      <c r="BU21" s="24" t="s">
        <v>121</v>
      </c>
      <c r="BW21" s="24" t="s">
        <v>122</v>
      </c>
      <c r="BX21" s="24" t="s">
        <v>123</v>
      </c>
      <c r="BY21" s="24" t="s">
        <v>124</v>
      </c>
      <c r="BZ21" s="24" t="s">
        <v>125</v>
      </c>
      <c r="CD21" s="18" t="s">
        <v>119</v>
      </c>
      <c r="CH21" s="18" t="s">
        <v>122</v>
      </c>
      <c r="CK21" s="18" t="s">
        <v>125</v>
      </c>
      <c r="CL21" s="22" t="s">
        <v>5948</v>
      </c>
      <c r="CM21" s="32" t="s">
        <v>6011</v>
      </c>
      <c r="CO21" s="84" t="s">
        <v>126</v>
      </c>
      <c r="CP21" s="17" t="s">
        <v>126</v>
      </c>
      <c r="CQ21" s="29" t="s">
        <v>127</v>
      </c>
      <c r="CR21" s="17" t="s">
        <v>232</v>
      </c>
      <c r="CS21" s="17" t="s">
        <v>129</v>
      </c>
      <c r="CT21" s="17" t="s">
        <v>237</v>
      </c>
      <c r="CW21" s="34" t="s">
        <v>96</v>
      </c>
      <c r="DE21" s="17" t="s">
        <v>130</v>
      </c>
      <c r="DI21" s="17" t="s">
        <v>131</v>
      </c>
      <c r="DJ21" s="17" t="s">
        <v>238</v>
      </c>
      <c r="DM21" s="35"/>
      <c r="DN21" s="35"/>
      <c r="DO21" s="35"/>
      <c r="EC21" s="17" t="s">
        <v>133</v>
      </c>
    </row>
    <row r="22" spans="1:133" ht="15" customHeight="1" x14ac:dyDescent="0.3">
      <c r="A22" s="27">
        <v>31</v>
      </c>
      <c r="C22" s="17" t="s">
        <v>126</v>
      </c>
      <c r="D22" s="29" t="s">
        <v>5955</v>
      </c>
      <c r="E22" s="18" t="s">
        <v>5948</v>
      </c>
      <c r="F22" s="18" t="s">
        <v>5947</v>
      </c>
      <c r="G22" s="18" t="s">
        <v>5947</v>
      </c>
      <c r="H22" s="18" t="s">
        <v>5947</v>
      </c>
      <c r="I22" s="18" t="s">
        <v>5947</v>
      </c>
      <c r="J22" s="19" t="s">
        <v>2658</v>
      </c>
      <c r="K22" s="18" t="s">
        <v>5947</v>
      </c>
      <c r="L22" s="19" t="s">
        <v>2659</v>
      </c>
      <c r="M22" s="18" t="s">
        <v>5948</v>
      </c>
      <c r="N22" s="19" t="s">
        <v>2660</v>
      </c>
      <c r="O22" s="20" t="s">
        <v>5951</v>
      </c>
      <c r="P22" s="20" t="s">
        <v>5975</v>
      </c>
      <c r="Q22" s="20" t="s">
        <v>5980</v>
      </c>
      <c r="S22" s="22" t="s">
        <v>5950</v>
      </c>
      <c r="T22" s="22" t="s">
        <v>5950</v>
      </c>
      <c r="U22" s="22" t="s">
        <v>5947</v>
      </c>
      <c r="V22" s="22" t="s">
        <v>5984</v>
      </c>
      <c r="W22" s="22" t="s">
        <v>5989</v>
      </c>
      <c r="X22" s="22" t="s">
        <v>115</v>
      </c>
      <c r="AC22" s="24" t="s">
        <v>5990</v>
      </c>
      <c r="AE22" s="26" t="s">
        <v>5951</v>
      </c>
      <c r="AF22" s="26" t="s">
        <v>5947</v>
      </c>
      <c r="AG22" s="26" t="s">
        <v>5996</v>
      </c>
      <c r="AH22" s="26" t="s">
        <v>5996</v>
      </c>
      <c r="AI22" s="26" t="s">
        <v>5996</v>
      </c>
      <c r="AJ22" s="26" t="s">
        <v>5996</v>
      </c>
      <c r="AK22" s="20" t="s">
        <v>6002</v>
      </c>
      <c r="AL22" s="20" t="s">
        <v>5947</v>
      </c>
      <c r="AM22" s="20" t="s">
        <v>5948</v>
      </c>
      <c r="AN22" s="20" t="s">
        <v>5947</v>
      </c>
      <c r="AO22" s="20" t="s">
        <v>5997</v>
      </c>
      <c r="AP22" s="20" t="s">
        <v>5996</v>
      </c>
      <c r="AQ22" s="20" t="s">
        <v>5996</v>
      </c>
      <c r="AR22" s="20" t="s">
        <v>5997</v>
      </c>
      <c r="AS22" s="20" t="s">
        <v>5996</v>
      </c>
      <c r="AT22" s="20" t="s">
        <v>5996</v>
      </c>
      <c r="AU22" s="20" t="s">
        <v>5996</v>
      </c>
      <c r="AV22" s="20" t="s">
        <v>5997</v>
      </c>
      <c r="AW22" s="20" t="s">
        <v>5996</v>
      </c>
      <c r="AX22" s="20" t="s">
        <v>5997</v>
      </c>
      <c r="AY22" s="20" t="s">
        <v>5996</v>
      </c>
      <c r="AZ22" s="20" t="s">
        <v>5997</v>
      </c>
      <c r="BA22" s="20" t="s">
        <v>5996</v>
      </c>
      <c r="BB22" s="20" t="s">
        <v>5996</v>
      </c>
      <c r="BC22" s="20" t="s">
        <v>5997</v>
      </c>
      <c r="BD22" s="20" t="s">
        <v>5997</v>
      </c>
      <c r="BE22" s="20" t="s">
        <v>5996</v>
      </c>
      <c r="BF22" s="20" t="s">
        <v>5996</v>
      </c>
      <c r="BG22" s="20" t="s">
        <v>5996</v>
      </c>
      <c r="BH22" s="20" t="s">
        <v>5996</v>
      </c>
      <c r="BI22" s="20" t="s">
        <v>5996</v>
      </c>
      <c r="BJ22" s="20" t="s">
        <v>5997</v>
      </c>
      <c r="BK22" s="20" t="s">
        <v>5996</v>
      </c>
      <c r="BL22" s="20" t="s">
        <v>5996</v>
      </c>
      <c r="BM22" s="20" t="s">
        <v>5997</v>
      </c>
      <c r="BO22" s="28" t="s">
        <v>6007</v>
      </c>
      <c r="BQ22" s="30" t="s">
        <v>2661</v>
      </c>
      <c r="BR22" s="24" t="s">
        <v>138</v>
      </c>
      <c r="BS22" s="24" t="s">
        <v>119</v>
      </c>
      <c r="BT22" s="24" t="s">
        <v>120</v>
      </c>
      <c r="BV22" s="24" t="s">
        <v>137</v>
      </c>
      <c r="CC22" s="18" t="s">
        <v>138</v>
      </c>
      <c r="CD22" s="18" t="s">
        <v>119</v>
      </c>
      <c r="CG22" s="18" t="s">
        <v>137</v>
      </c>
      <c r="CL22" s="22" t="s">
        <v>5949</v>
      </c>
      <c r="CM22" s="32" t="s">
        <v>6013</v>
      </c>
      <c r="CN22" s="33" t="s">
        <v>2662</v>
      </c>
      <c r="CO22" s="84" t="s">
        <v>126</v>
      </c>
      <c r="CP22" s="17" t="s">
        <v>126</v>
      </c>
      <c r="CQ22" s="29" t="s">
        <v>1741</v>
      </c>
      <c r="CR22" s="17" t="s">
        <v>953</v>
      </c>
      <c r="CS22" s="17" t="s">
        <v>1742</v>
      </c>
      <c r="CW22" s="34" t="s">
        <v>96</v>
      </c>
      <c r="DE22" s="17" t="s">
        <v>130</v>
      </c>
      <c r="DI22" s="17" t="s">
        <v>143</v>
      </c>
      <c r="DJ22" s="17" t="s">
        <v>2663</v>
      </c>
      <c r="DM22" s="35"/>
      <c r="DN22" s="35"/>
      <c r="DO22" s="35"/>
      <c r="EC22" s="17" t="s">
        <v>133</v>
      </c>
    </row>
    <row r="23" spans="1:133" ht="15" customHeight="1" x14ac:dyDescent="0.3">
      <c r="A23" s="27">
        <v>321</v>
      </c>
      <c r="C23" s="17" t="s">
        <v>126</v>
      </c>
      <c r="D23" s="29" t="s">
        <v>5954</v>
      </c>
      <c r="E23" s="18" t="s">
        <v>5951</v>
      </c>
      <c r="F23" s="18" t="s">
        <v>5947</v>
      </c>
      <c r="G23" s="18" t="s">
        <v>5951</v>
      </c>
      <c r="H23" s="18" t="s">
        <v>5948</v>
      </c>
      <c r="I23" s="18" t="s">
        <v>5947</v>
      </c>
      <c r="J23" s="19" t="s">
        <v>248</v>
      </c>
      <c r="K23" s="18" t="s">
        <v>5947</v>
      </c>
      <c r="L23" s="19" t="s">
        <v>249</v>
      </c>
      <c r="M23" s="18" t="s">
        <v>5947</v>
      </c>
      <c r="N23" s="19" t="s">
        <v>250</v>
      </c>
      <c r="O23" s="20" t="s">
        <v>5951</v>
      </c>
      <c r="P23" s="20" t="s">
        <v>5974</v>
      </c>
      <c r="Q23" s="20" t="s">
        <v>5981</v>
      </c>
      <c r="R23" s="21" t="s">
        <v>251</v>
      </c>
      <c r="S23" s="22" t="s">
        <v>5948</v>
      </c>
      <c r="T23" s="22" t="s">
        <v>5948</v>
      </c>
      <c r="U23" s="22" t="s">
        <v>5948</v>
      </c>
      <c r="V23" s="22" t="s">
        <v>5983</v>
      </c>
      <c r="W23" s="22" t="s">
        <v>5987</v>
      </c>
      <c r="AA23" s="22" t="s">
        <v>148</v>
      </c>
      <c r="AB23" s="23" t="s">
        <v>252</v>
      </c>
      <c r="AC23" s="24" t="s">
        <v>5990</v>
      </c>
      <c r="AE23" s="26" t="s">
        <v>5948</v>
      </c>
      <c r="AF23" s="26" t="s">
        <v>5948</v>
      </c>
      <c r="AG23" s="26" t="s">
        <v>5996</v>
      </c>
      <c r="AH23" s="26" t="s">
        <v>5996</v>
      </c>
      <c r="AI23" s="26" t="s">
        <v>5996</v>
      </c>
      <c r="AJ23" s="26" t="s">
        <v>5997</v>
      </c>
      <c r="AK23" s="20" t="s">
        <v>6002</v>
      </c>
      <c r="AL23" s="20" t="s">
        <v>5947</v>
      </c>
      <c r="AM23" s="20" t="s">
        <v>5947</v>
      </c>
      <c r="AN23" s="20" t="s">
        <v>5947</v>
      </c>
      <c r="AO23" s="20" t="s">
        <v>5996</v>
      </c>
      <c r="AP23" s="20" t="s">
        <v>5996</v>
      </c>
      <c r="AQ23" s="20" t="s">
        <v>5996</v>
      </c>
      <c r="AR23" s="20" t="s">
        <v>5997</v>
      </c>
      <c r="AS23" s="20" t="s">
        <v>5996</v>
      </c>
      <c r="AT23" s="20" t="s">
        <v>5996</v>
      </c>
      <c r="AU23" s="20" t="s">
        <v>5997</v>
      </c>
      <c r="AV23" s="20" t="s">
        <v>5996</v>
      </c>
      <c r="AW23" s="20" t="s">
        <v>5997</v>
      </c>
      <c r="AX23" s="20" t="s">
        <v>5997</v>
      </c>
      <c r="AY23" s="20" t="s">
        <v>5996</v>
      </c>
      <c r="AZ23" s="20" t="s">
        <v>5997</v>
      </c>
      <c r="BA23" s="20" t="s">
        <v>5996</v>
      </c>
      <c r="BB23" s="20" t="s">
        <v>6000</v>
      </c>
      <c r="BC23" s="20" t="s">
        <v>5998</v>
      </c>
      <c r="BD23" s="20" t="s">
        <v>5998</v>
      </c>
      <c r="BE23" s="20" t="s">
        <v>5996</v>
      </c>
      <c r="BF23" s="20" t="s">
        <v>5996</v>
      </c>
      <c r="BG23" s="20" t="s">
        <v>5996</v>
      </c>
      <c r="BH23" s="20" t="s">
        <v>5996</v>
      </c>
      <c r="BI23" s="20" t="s">
        <v>5996</v>
      </c>
      <c r="BJ23" s="20" t="s">
        <v>5997</v>
      </c>
      <c r="BK23" s="20" t="s">
        <v>5997</v>
      </c>
      <c r="BL23" s="20" t="s">
        <v>5997</v>
      </c>
      <c r="BM23" s="20" t="s">
        <v>5996</v>
      </c>
      <c r="BN23" s="27" t="s">
        <v>253</v>
      </c>
      <c r="BO23" s="28" t="s">
        <v>6008</v>
      </c>
      <c r="BP23" s="29" t="s">
        <v>254</v>
      </c>
      <c r="BQ23" s="30" t="s">
        <v>255</v>
      </c>
      <c r="BS23" s="24" t="s">
        <v>119</v>
      </c>
      <c r="BT23" s="24" t="s">
        <v>120</v>
      </c>
      <c r="BW23" s="24" t="s">
        <v>122</v>
      </c>
      <c r="BX23" s="24" t="s">
        <v>123</v>
      </c>
      <c r="BZ23" s="24" t="s">
        <v>125</v>
      </c>
      <c r="CB23" s="31" t="s">
        <v>256</v>
      </c>
      <c r="CD23" s="18" t="s">
        <v>119</v>
      </c>
      <c r="CE23" s="18" t="s">
        <v>120</v>
      </c>
      <c r="CI23" s="18" t="s">
        <v>123</v>
      </c>
      <c r="CL23" s="22" t="s">
        <v>5947</v>
      </c>
      <c r="CM23" s="32" t="s">
        <v>6010</v>
      </c>
      <c r="CO23" s="84" t="s">
        <v>126</v>
      </c>
      <c r="CP23" s="17" t="s">
        <v>126</v>
      </c>
      <c r="CQ23" s="29" t="s">
        <v>127</v>
      </c>
      <c r="CR23" s="17" t="s">
        <v>232</v>
      </c>
      <c r="CS23" s="17" t="s">
        <v>129</v>
      </c>
      <c r="CZ23" s="34" t="s">
        <v>99</v>
      </c>
      <c r="DE23" s="17" t="s">
        <v>130</v>
      </c>
      <c r="DI23" s="17" t="s">
        <v>131</v>
      </c>
      <c r="DJ23" s="17" t="s">
        <v>257</v>
      </c>
      <c r="DM23" s="35"/>
      <c r="DN23" s="35"/>
      <c r="DO23" s="35"/>
      <c r="EC23" s="17" t="s">
        <v>133</v>
      </c>
    </row>
    <row r="24" spans="1:133" ht="15" customHeight="1" x14ac:dyDescent="0.3">
      <c r="A24" s="27">
        <v>380</v>
      </c>
      <c r="C24" s="17" t="s">
        <v>126</v>
      </c>
      <c r="D24" s="29" t="s">
        <v>5954</v>
      </c>
      <c r="E24" s="18" t="s">
        <v>5948</v>
      </c>
      <c r="F24" s="18" t="s">
        <v>5948</v>
      </c>
      <c r="G24" s="18" t="s">
        <v>5948</v>
      </c>
      <c r="H24" s="18" t="s">
        <v>5948</v>
      </c>
      <c r="I24" s="18" t="s">
        <v>5947</v>
      </c>
      <c r="J24" s="19" t="s">
        <v>258</v>
      </c>
      <c r="K24" s="18" t="s">
        <v>5947</v>
      </c>
      <c r="L24" s="19" t="s">
        <v>259</v>
      </c>
      <c r="M24" s="18" t="s">
        <v>5947</v>
      </c>
      <c r="N24" s="19" t="s">
        <v>260</v>
      </c>
      <c r="O24" s="20" t="s">
        <v>5949</v>
      </c>
      <c r="P24" s="20" t="s">
        <v>5974</v>
      </c>
      <c r="Q24" s="20" t="s">
        <v>5977</v>
      </c>
      <c r="R24" s="21" t="s">
        <v>261</v>
      </c>
      <c r="S24" s="22" t="s">
        <v>5947</v>
      </c>
      <c r="T24" s="22" t="s">
        <v>5948</v>
      </c>
      <c r="U24" s="22" t="s">
        <v>5947</v>
      </c>
      <c r="V24" s="22" t="s">
        <v>5983</v>
      </c>
      <c r="W24" s="22" t="s">
        <v>5988</v>
      </c>
      <c r="X24" s="22" t="s">
        <v>115</v>
      </c>
      <c r="AB24" s="23" t="s">
        <v>262</v>
      </c>
      <c r="AC24" s="24" t="s">
        <v>5990</v>
      </c>
      <c r="AD24" s="25" t="s">
        <v>263</v>
      </c>
      <c r="AE24" s="26" t="s">
        <v>5948</v>
      </c>
      <c r="AF24" s="26" t="s">
        <v>5948</v>
      </c>
      <c r="AG24" s="26" t="s">
        <v>5996</v>
      </c>
      <c r="AH24" s="26" t="s">
        <v>5996</v>
      </c>
      <c r="AI24" s="26" t="s">
        <v>5996</v>
      </c>
      <c r="AJ24" s="26" t="s">
        <v>5996</v>
      </c>
      <c r="AK24" s="20" t="s">
        <v>6001</v>
      </c>
      <c r="AL24" s="20" t="s">
        <v>5947</v>
      </c>
      <c r="AM24" s="20" t="s">
        <v>5947</v>
      </c>
      <c r="AN24" s="20" t="s">
        <v>5948</v>
      </c>
      <c r="AO24" s="20" t="s">
        <v>5996</v>
      </c>
      <c r="AP24" s="20" t="s">
        <v>5996</v>
      </c>
      <c r="AQ24" s="20" t="s">
        <v>5997</v>
      </c>
      <c r="AR24" s="20" t="s">
        <v>5997</v>
      </c>
      <c r="AS24" s="20" t="s">
        <v>5996</v>
      </c>
      <c r="AT24" s="20" t="s">
        <v>5996</v>
      </c>
      <c r="AU24" s="20" t="s">
        <v>5996</v>
      </c>
      <c r="AV24" s="20" t="s">
        <v>5996</v>
      </c>
      <c r="AW24" s="20" t="s">
        <v>5996</v>
      </c>
      <c r="AX24" s="20" t="s">
        <v>5996</v>
      </c>
      <c r="AY24" s="20" t="s">
        <v>5996</v>
      </c>
      <c r="AZ24" s="20" t="s">
        <v>5996</v>
      </c>
      <c r="BA24" s="20" t="s">
        <v>5997</v>
      </c>
      <c r="BB24" s="20" t="s">
        <v>5996</v>
      </c>
      <c r="BC24" s="20" t="s">
        <v>5996</v>
      </c>
      <c r="BD24" s="20" t="s">
        <v>5996</v>
      </c>
      <c r="BE24" s="20" t="s">
        <v>5996</v>
      </c>
      <c r="BF24" s="20" t="s">
        <v>5996</v>
      </c>
      <c r="BG24" s="20" t="s">
        <v>5996</v>
      </c>
      <c r="BH24" s="20" t="s">
        <v>5996</v>
      </c>
      <c r="BI24" s="20" t="s">
        <v>5996</v>
      </c>
      <c r="BJ24" s="20" t="s">
        <v>5996</v>
      </c>
      <c r="BK24" s="20" t="s">
        <v>5996</v>
      </c>
      <c r="BL24" s="20" t="s">
        <v>5996</v>
      </c>
      <c r="BM24" s="20" t="s">
        <v>5996</v>
      </c>
      <c r="BO24" s="28" t="s">
        <v>6006</v>
      </c>
      <c r="BQ24" s="30" t="s">
        <v>264</v>
      </c>
      <c r="BR24" s="24" t="s">
        <v>138</v>
      </c>
      <c r="BS24" s="24" t="s">
        <v>119</v>
      </c>
      <c r="BT24" s="24" t="s">
        <v>120</v>
      </c>
      <c r="BU24" s="24" t="s">
        <v>121</v>
      </c>
      <c r="BV24" s="24" t="s">
        <v>137</v>
      </c>
      <c r="BW24" s="24" t="s">
        <v>122</v>
      </c>
      <c r="BX24" s="24" t="s">
        <v>123</v>
      </c>
      <c r="BY24" s="24" t="s">
        <v>124</v>
      </c>
      <c r="BZ24" s="24" t="s">
        <v>125</v>
      </c>
      <c r="CD24" s="18" t="s">
        <v>119</v>
      </c>
      <c r="CF24" s="18" t="s">
        <v>121</v>
      </c>
      <c r="CH24" s="18" t="s">
        <v>122</v>
      </c>
      <c r="CL24" s="22" t="s">
        <v>5948</v>
      </c>
      <c r="CM24" s="32" t="s">
        <v>6010</v>
      </c>
      <c r="CO24" s="84" t="s">
        <v>126</v>
      </c>
      <c r="CP24" s="17" t="s">
        <v>126</v>
      </c>
      <c r="CQ24" s="29" t="s">
        <v>127</v>
      </c>
      <c r="CR24" s="17" t="s">
        <v>232</v>
      </c>
      <c r="CS24" s="17" t="s">
        <v>129</v>
      </c>
      <c r="CU24" s="34" t="s">
        <v>185</v>
      </c>
      <c r="CW24" s="34" t="s">
        <v>96</v>
      </c>
      <c r="CZ24" s="34" t="s">
        <v>99</v>
      </c>
      <c r="DE24" s="17" t="s">
        <v>130</v>
      </c>
      <c r="DI24" s="17" t="s">
        <v>131</v>
      </c>
      <c r="DJ24" s="17" t="s">
        <v>265</v>
      </c>
      <c r="DM24" s="35"/>
      <c r="DN24" s="35"/>
      <c r="DO24" s="35"/>
      <c r="EC24" s="17" t="s">
        <v>133</v>
      </c>
    </row>
    <row r="25" spans="1:133" ht="15" customHeight="1" x14ac:dyDescent="0.3">
      <c r="A25" s="27">
        <v>395</v>
      </c>
      <c r="C25" s="17" t="s">
        <v>126</v>
      </c>
      <c r="D25" s="29" t="s">
        <v>5954</v>
      </c>
      <c r="E25" s="18" t="s">
        <v>5949</v>
      </c>
      <c r="F25" s="18" t="s">
        <v>5947</v>
      </c>
      <c r="G25" s="18" t="s">
        <v>5949</v>
      </c>
      <c r="H25" s="18" t="s">
        <v>5948</v>
      </c>
      <c r="I25" s="18" t="s">
        <v>5948</v>
      </c>
      <c r="J25" s="19" t="s">
        <v>266</v>
      </c>
      <c r="K25" s="18" t="s">
        <v>5948</v>
      </c>
      <c r="L25" s="19" t="s">
        <v>267</v>
      </c>
      <c r="M25" s="18" t="s">
        <v>5948</v>
      </c>
      <c r="O25" s="20" t="s">
        <v>5948</v>
      </c>
      <c r="P25" s="20" t="s">
        <v>5975</v>
      </c>
      <c r="Q25" s="20" t="s">
        <v>5977</v>
      </c>
      <c r="S25" s="22" t="s">
        <v>5948</v>
      </c>
      <c r="T25" s="22" t="s">
        <v>5948</v>
      </c>
      <c r="U25" s="22" t="s">
        <v>5948</v>
      </c>
      <c r="V25" s="22" t="s">
        <v>5984</v>
      </c>
      <c r="W25" s="22" t="s">
        <v>5987</v>
      </c>
      <c r="Y25" s="22" t="s">
        <v>136</v>
      </c>
      <c r="AC25" s="24" t="s">
        <v>5990</v>
      </c>
      <c r="AD25" s="25" t="s">
        <v>268</v>
      </c>
      <c r="AE25" s="26" t="s">
        <v>5949</v>
      </c>
      <c r="AF25" s="26" t="s">
        <v>5948</v>
      </c>
      <c r="AG25" s="26" t="s">
        <v>5997</v>
      </c>
      <c r="AH25" s="26" t="s">
        <v>5996</v>
      </c>
      <c r="AI25" s="26" t="s">
        <v>5997</v>
      </c>
      <c r="AJ25" s="26" t="s">
        <v>5996</v>
      </c>
      <c r="AK25" s="20" t="s">
        <v>6003</v>
      </c>
      <c r="AL25" s="20" t="s">
        <v>5948</v>
      </c>
      <c r="AM25" s="20" t="s">
        <v>5948</v>
      </c>
      <c r="AN25" s="20" t="s">
        <v>5948</v>
      </c>
      <c r="AO25" s="20" t="s">
        <v>5996</v>
      </c>
      <c r="AP25" s="20" t="s">
        <v>5997</v>
      </c>
      <c r="AQ25" s="20" t="s">
        <v>5997</v>
      </c>
      <c r="AR25" s="20" t="s">
        <v>5997</v>
      </c>
      <c r="AS25" s="20" t="s">
        <v>5997</v>
      </c>
      <c r="AT25" s="20" t="s">
        <v>5997</v>
      </c>
      <c r="AU25" s="20" t="s">
        <v>5997</v>
      </c>
      <c r="AV25" s="20" t="s">
        <v>5997</v>
      </c>
      <c r="AW25" s="20" t="s">
        <v>5997</v>
      </c>
      <c r="AX25" s="20" t="s">
        <v>5997</v>
      </c>
      <c r="AY25" s="20" t="s">
        <v>5997</v>
      </c>
      <c r="AZ25" s="20" t="s">
        <v>5997</v>
      </c>
      <c r="BA25" s="20" t="s">
        <v>5997</v>
      </c>
      <c r="BB25" s="20" t="s">
        <v>5997</v>
      </c>
      <c r="BC25" s="20" t="s">
        <v>5997</v>
      </c>
      <c r="BD25" s="20" t="s">
        <v>5997</v>
      </c>
      <c r="BE25" s="20" t="s">
        <v>5997</v>
      </c>
      <c r="BF25" s="20" t="s">
        <v>5996</v>
      </c>
      <c r="BG25" s="20" t="s">
        <v>5997</v>
      </c>
      <c r="BH25" s="20" t="s">
        <v>5996</v>
      </c>
      <c r="BI25" s="20" t="s">
        <v>5996</v>
      </c>
      <c r="BJ25" s="20" t="s">
        <v>5996</v>
      </c>
      <c r="BK25" s="20" t="s">
        <v>5996</v>
      </c>
      <c r="BL25" s="20" t="s">
        <v>5996</v>
      </c>
      <c r="BM25" s="20" t="s">
        <v>5997</v>
      </c>
      <c r="BN25" s="27" t="s">
        <v>269</v>
      </c>
      <c r="BO25" s="28" t="s">
        <v>6006</v>
      </c>
      <c r="BQ25" s="30" t="s">
        <v>270</v>
      </c>
      <c r="BU25" s="24" t="s">
        <v>121</v>
      </c>
      <c r="CI25" s="18" t="s">
        <v>123</v>
      </c>
      <c r="CL25" s="22" t="s">
        <v>5949</v>
      </c>
      <c r="CM25" s="32" t="s">
        <v>6012</v>
      </c>
      <c r="CN25" s="33" t="s">
        <v>271</v>
      </c>
      <c r="CO25" s="84" t="s">
        <v>126</v>
      </c>
      <c r="CP25" s="17" t="s">
        <v>126</v>
      </c>
      <c r="CQ25" s="29" t="s">
        <v>127</v>
      </c>
      <c r="CR25" s="17" t="s">
        <v>232</v>
      </c>
      <c r="CS25" s="17" t="s">
        <v>129</v>
      </c>
      <c r="CV25" s="34" t="s">
        <v>95</v>
      </c>
      <c r="DE25" s="17" t="s">
        <v>130</v>
      </c>
      <c r="DI25" s="17" t="s">
        <v>131</v>
      </c>
      <c r="DJ25" s="17" t="s">
        <v>272</v>
      </c>
      <c r="DM25" s="35"/>
      <c r="DN25" s="35"/>
      <c r="DO25" s="35"/>
      <c r="EC25" s="17" t="s">
        <v>133</v>
      </c>
    </row>
    <row r="26" spans="1:133" ht="15" customHeight="1" x14ac:dyDescent="0.3">
      <c r="A26" s="27">
        <v>431</v>
      </c>
      <c r="C26" s="17" t="s">
        <v>126</v>
      </c>
      <c r="D26" s="29" t="s">
        <v>5954</v>
      </c>
      <c r="E26" s="18" t="s">
        <v>5947</v>
      </c>
      <c r="F26" s="18" t="s">
        <v>5949</v>
      </c>
      <c r="G26" s="18" t="s">
        <v>5947</v>
      </c>
      <c r="H26" s="18" t="s">
        <v>5947</v>
      </c>
      <c r="I26" s="18" t="s">
        <v>5947</v>
      </c>
      <c r="J26" s="19" t="s">
        <v>273</v>
      </c>
      <c r="K26" s="18" t="s">
        <v>5948</v>
      </c>
      <c r="L26" s="19" t="s">
        <v>274</v>
      </c>
      <c r="M26" s="18" t="s">
        <v>5947</v>
      </c>
      <c r="N26" s="19" t="s">
        <v>275</v>
      </c>
      <c r="O26" s="20" t="s">
        <v>5948</v>
      </c>
      <c r="P26" s="20" t="s">
        <v>5974</v>
      </c>
      <c r="Q26" s="20" t="s">
        <v>5977</v>
      </c>
      <c r="S26" s="22" t="s">
        <v>5948</v>
      </c>
      <c r="T26" s="22" t="s">
        <v>5950</v>
      </c>
      <c r="U26" s="22" t="s">
        <v>5947</v>
      </c>
      <c r="V26" s="22" t="s">
        <v>5983</v>
      </c>
      <c r="W26" s="22" t="s">
        <v>5989</v>
      </c>
      <c r="X26" s="22" t="s">
        <v>115</v>
      </c>
      <c r="AB26" s="23" t="s">
        <v>276</v>
      </c>
      <c r="AC26" s="24" t="s">
        <v>5994</v>
      </c>
      <c r="AD26" s="25" t="s">
        <v>277</v>
      </c>
      <c r="AE26" s="26" t="s">
        <v>5947</v>
      </c>
      <c r="AF26" s="26" t="s">
        <v>5947</v>
      </c>
      <c r="AG26" s="26" t="s">
        <v>5996</v>
      </c>
      <c r="AH26" s="26" t="s">
        <v>5996</v>
      </c>
      <c r="AI26" s="26" t="s">
        <v>5996</v>
      </c>
      <c r="AJ26" s="26" t="s">
        <v>5996</v>
      </c>
      <c r="AK26" s="20" t="s">
        <v>6003</v>
      </c>
      <c r="AL26" s="20" t="s">
        <v>5947</v>
      </c>
      <c r="AM26" s="20" t="s">
        <v>5947</v>
      </c>
      <c r="AN26" s="20" t="s">
        <v>5952</v>
      </c>
      <c r="AO26" s="20" t="s">
        <v>5997</v>
      </c>
      <c r="AP26" s="20" t="s">
        <v>5997</v>
      </c>
      <c r="AQ26" s="20" t="s">
        <v>5996</v>
      </c>
      <c r="AR26" s="20" t="s">
        <v>5998</v>
      </c>
      <c r="AS26" s="20" t="s">
        <v>5997</v>
      </c>
      <c r="AT26" s="20" t="s">
        <v>5997</v>
      </c>
      <c r="AU26" s="20" t="s">
        <v>5996</v>
      </c>
      <c r="AV26" s="20" t="s">
        <v>5996</v>
      </c>
      <c r="AW26" s="20" t="s">
        <v>5996</v>
      </c>
      <c r="AX26" s="20" t="s">
        <v>5997</v>
      </c>
      <c r="AY26" s="20" t="s">
        <v>5997</v>
      </c>
      <c r="AZ26" s="20" t="s">
        <v>5996</v>
      </c>
      <c r="BA26" s="20" t="s">
        <v>5996</v>
      </c>
      <c r="BB26" s="20" t="s">
        <v>5997</v>
      </c>
      <c r="BC26" s="20" t="s">
        <v>5998</v>
      </c>
      <c r="BD26" s="20" t="s">
        <v>5997</v>
      </c>
      <c r="BE26" s="20" t="s">
        <v>5997</v>
      </c>
      <c r="BF26" s="20" t="s">
        <v>5996</v>
      </c>
      <c r="BG26" s="20" t="s">
        <v>5996</v>
      </c>
      <c r="BH26" s="20" t="s">
        <v>5996</v>
      </c>
      <c r="BI26" s="20" t="s">
        <v>5996</v>
      </c>
      <c r="BJ26" s="20" t="s">
        <v>5996</v>
      </c>
      <c r="BK26" s="20" t="s">
        <v>5996</v>
      </c>
      <c r="BL26" s="20" t="s">
        <v>5996</v>
      </c>
      <c r="BM26" s="20" t="s">
        <v>5996</v>
      </c>
      <c r="BO26" s="28" t="s">
        <v>6006</v>
      </c>
      <c r="BQ26" s="30" t="s">
        <v>278</v>
      </c>
      <c r="BR26" s="24" t="s">
        <v>138</v>
      </c>
      <c r="BS26" s="24" t="s">
        <v>119</v>
      </c>
      <c r="BT26" s="24" t="s">
        <v>120</v>
      </c>
      <c r="BU26" s="24" t="s">
        <v>121</v>
      </c>
      <c r="BW26" s="24" t="s">
        <v>122</v>
      </c>
      <c r="BX26" s="24" t="s">
        <v>123</v>
      </c>
      <c r="BY26" s="24" t="s">
        <v>124</v>
      </c>
      <c r="BZ26" s="24" t="s">
        <v>125</v>
      </c>
      <c r="CF26" s="18" t="s">
        <v>121</v>
      </c>
      <c r="CH26" s="18" t="s">
        <v>122</v>
      </c>
      <c r="CK26" s="18" t="s">
        <v>125</v>
      </c>
      <c r="CL26" s="22" t="s">
        <v>5948</v>
      </c>
      <c r="CM26" s="32" t="s">
        <v>6012</v>
      </c>
      <c r="CO26" s="84" t="s">
        <v>126</v>
      </c>
      <c r="CP26" s="17" t="s">
        <v>126</v>
      </c>
      <c r="CQ26" s="29" t="s">
        <v>127</v>
      </c>
      <c r="CR26" s="17" t="s">
        <v>232</v>
      </c>
      <c r="CS26" s="17" t="s">
        <v>129</v>
      </c>
      <c r="CZ26" s="34" t="s">
        <v>99</v>
      </c>
      <c r="DE26" s="17" t="s">
        <v>130</v>
      </c>
      <c r="DI26" s="17" t="s">
        <v>131</v>
      </c>
      <c r="DJ26" s="17" t="s">
        <v>279</v>
      </c>
      <c r="DM26" s="35"/>
      <c r="DN26" s="35"/>
      <c r="DO26" s="35"/>
      <c r="EC26" s="17" t="s">
        <v>133</v>
      </c>
    </row>
    <row r="27" spans="1:133" ht="15" customHeight="1" x14ac:dyDescent="0.3">
      <c r="A27" s="27">
        <v>683</v>
      </c>
      <c r="C27" s="17" t="s">
        <v>126</v>
      </c>
      <c r="D27" s="29" t="s">
        <v>5954</v>
      </c>
      <c r="E27" s="18" t="s">
        <v>5947</v>
      </c>
      <c r="F27" s="18" t="s">
        <v>5949</v>
      </c>
      <c r="G27" s="18" t="s">
        <v>5948</v>
      </c>
      <c r="H27" s="18" t="s">
        <v>5948</v>
      </c>
      <c r="I27" s="18" t="s">
        <v>5947</v>
      </c>
      <c r="J27" s="19" t="s">
        <v>280</v>
      </c>
      <c r="K27" s="18" t="s">
        <v>5947</v>
      </c>
      <c r="M27" s="18" t="s">
        <v>5947</v>
      </c>
      <c r="O27" s="20" t="s">
        <v>5951</v>
      </c>
      <c r="P27" s="20" t="s">
        <v>5974</v>
      </c>
      <c r="Q27" s="20" t="s">
        <v>5977</v>
      </c>
      <c r="S27" s="22" t="s">
        <v>5948</v>
      </c>
      <c r="T27" s="22" t="s">
        <v>5948</v>
      </c>
      <c r="U27" s="22" t="s">
        <v>5948</v>
      </c>
      <c r="V27" s="22" t="s">
        <v>5983</v>
      </c>
      <c r="W27" s="22" t="s">
        <v>5987</v>
      </c>
      <c r="X27" s="22" t="s">
        <v>115</v>
      </c>
      <c r="Y27" s="22" t="s">
        <v>136</v>
      </c>
      <c r="Z27" s="22" t="s">
        <v>116</v>
      </c>
      <c r="AC27" s="24" t="s">
        <v>5990</v>
      </c>
      <c r="AE27" s="26" t="s">
        <v>5949</v>
      </c>
      <c r="AF27" s="26" t="s">
        <v>5950</v>
      </c>
      <c r="AG27" s="26" t="s">
        <v>5997</v>
      </c>
      <c r="AH27" s="26" t="s">
        <v>5997</v>
      </c>
      <c r="AI27" s="26" t="s">
        <v>5996</v>
      </c>
      <c r="AJ27" s="26" t="s">
        <v>5997</v>
      </c>
      <c r="AK27" s="20" t="s">
        <v>6003</v>
      </c>
      <c r="AL27" s="20" t="s">
        <v>5949</v>
      </c>
      <c r="AM27" s="20" t="s">
        <v>5948</v>
      </c>
      <c r="AN27" s="20" t="s">
        <v>5948</v>
      </c>
      <c r="AO27" s="20" t="s">
        <v>5997</v>
      </c>
      <c r="AP27" s="20" t="s">
        <v>5996</v>
      </c>
      <c r="AQ27" s="20" t="s">
        <v>5996</v>
      </c>
      <c r="AR27" s="20" t="s">
        <v>5997</v>
      </c>
      <c r="AS27" s="20" t="s">
        <v>5996</v>
      </c>
      <c r="AT27" s="20" t="s">
        <v>5996</v>
      </c>
      <c r="AU27" s="20" t="s">
        <v>5997</v>
      </c>
      <c r="AV27" s="20" t="s">
        <v>5996</v>
      </c>
      <c r="AW27" s="20" t="s">
        <v>5996</v>
      </c>
      <c r="AX27" s="20" t="s">
        <v>5997</v>
      </c>
      <c r="AY27" s="20" t="s">
        <v>5997</v>
      </c>
      <c r="AZ27" s="20" t="s">
        <v>5996</v>
      </c>
      <c r="BA27" s="20" t="s">
        <v>5996</v>
      </c>
      <c r="BB27" s="20" t="s">
        <v>5996</v>
      </c>
      <c r="BC27" s="20" t="s">
        <v>5997</v>
      </c>
      <c r="BD27" s="20" t="s">
        <v>5997</v>
      </c>
      <c r="BE27" s="20" t="s">
        <v>5997</v>
      </c>
      <c r="BF27" s="20" t="s">
        <v>5996</v>
      </c>
      <c r="BG27" s="20" t="s">
        <v>5996</v>
      </c>
      <c r="BH27" s="20" t="s">
        <v>5996</v>
      </c>
      <c r="BI27" s="20" t="s">
        <v>5997</v>
      </c>
      <c r="BJ27" s="20" t="s">
        <v>5997</v>
      </c>
      <c r="BK27" s="20" t="s">
        <v>5996</v>
      </c>
      <c r="BL27" s="20" t="s">
        <v>5996</v>
      </c>
      <c r="BM27" s="20" t="s">
        <v>5996</v>
      </c>
      <c r="BO27" s="28" t="s">
        <v>6007</v>
      </c>
      <c r="BQ27" s="30" t="s">
        <v>281</v>
      </c>
      <c r="BR27" s="24" t="s">
        <v>138</v>
      </c>
      <c r="BS27" s="24" t="s">
        <v>119</v>
      </c>
      <c r="BW27" s="24" t="s">
        <v>122</v>
      </c>
      <c r="BX27" s="24" t="s">
        <v>123</v>
      </c>
      <c r="CD27" s="18" t="s">
        <v>119</v>
      </c>
      <c r="CH27" s="18" t="s">
        <v>122</v>
      </c>
      <c r="CI27" s="18" t="s">
        <v>123</v>
      </c>
      <c r="CL27" s="22" t="s">
        <v>5948</v>
      </c>
      <c r="CM27" s="32" t="s">
        <v>6010</v>
      </c>
      <c r="CO27" s="84" t="s">
        <v>126</v>
      </c>
      <c r="CP27" s="17" t="s">
        <v>126</v>
      </c>
      <c r="CQ27" s="29" t="s">
        <v>127</v>
      </c>
      <c r="CR27" s="17" t="s">
        <v>232</v>
      </c>
      <c r="CS27" s="17" t="s">
        <v>129</v>
      </c>
      <c r="CW27" s="34" t="s">
        <v>96</v>
      </c>
      <c r="DE27" s="17" t="s">
        <v>130</v>
      </c>
      <c r="DI27" s="17" t="s">
        <v>131</v>
      </c>
      <c r="DJ27" s="17" t="s">
        <v>282</v>
      </c>
      <c r="DM27" s="35"/>
      <c r="DN27" s="35"/>
      <c r="DO27" s="35"/>
      <c r="EC27" s="17" t="s">
        <v>133</v>
      </c>
    </row>
    <row r="28" spans="1:133" ht="15" customHeight="1" x14ac:dyDescent="0.3">
      <c r="A28" s="27">
        <v>684</v>
      </c>
      <c r="C28" s="17" t="s">
        <v>126</v>
      </c>
      <c r="D28" s="29" t="s">
        <v>5954</v>
      </c>
      <c r="E28" s="18" t="s">
        <v>5950</v>
      </c>
      <c r="F28" s="18" t="s">
        <v>5950</v>
      </c>
      <c r="G28" s="18" t="s">
        <v>5947</v>
      </c>
      <c r="H28" s="18" t="s">
        <v>5949</v>
      </c>
      <c r="I28" s="18" t="s">
        <v>5947</v>
      </c>
      <c r="J28" s="19" t="s">
        <v>283</v>
      </c>
      <c r="K28" s="18" t="s">
        <v>5948</v>
      </c>
      <c r="L28" s="19" t="s">
        <v>284</v>
      </c>
      <c r="M28" s="18" t="s">
        <v>5947</v>
      </c>
      <c r="N28" s="19" t="s">
        <v>285</v>
      </c>
      <c r="O28" s="20" t="s">
        <v>5950</v>
      </c>
      <c r="P28" s="20" t="s">
        <v>5974</v>
      </c>
      <c r="Q28" s="20" t="s">
        <v>5953</v>
      </c>
      <c r="R28" s="21" t="s">
        <v>286</v>
      </c>
      <c r="S28" s="22" t="s">
        <v>5948</v>
      </c>
      <c r="T28" s="22" t="s">
        <v>5948</v>
      </c>
      <c r="U28" s="22" t="s">
        <v>5948</v>
      </c>
      <c r="V28" s="22" t="s">
        <v>5983</v>
      </c>
      <c r="W28" s="22" t="s">
        <v>5988</v>
      </c>
      <c r="X28" s="22" t="s">
        <v>115</v>
      </c>
      <c r="AC28" s="24" t="s">
        <v>5990</v>
      </c>
      <c r="AE28" s="26" t="s">
        <v>5948</v>
      </c>
      <c r="AF28" s="26" t="s">
        <v>5948</v>
      </c>
      <c r="AG28" s="26" t="s">
        <v>5996</v>
      </c>
      <c r="AH28" s="26" t="s">
        <v>5996</v>
      </c>
      <c r="AI28" s="26" t="s">
        <v>5996</v>
      </c>
      <c r="AJ28" s="26" t="s">
        <v>5996</v>
      </c>
      <c r="AK28" s="20" t="s">
        <v>6003</v>
      </c>
      <c r="AL28" s="20" t="s">
        <v>5948</v>
      </c>
      <c r="AM28" s="20" t="s">
        <v>5948</v>
      </c>
      <c r="AN28" s="20" t="s">
        <v>5947</v>
      </c>
      <c r="AO28" s="20" t="s">
        <v>5996</v>
      </c>
      <c r="AP28" s="20" t="s">
        <v>5996</v>
      </c>
      <c r="AQ28" s="20" t="s">
        <v>5996</v>
      </c>
      <c r="AR28" s="20" t="s">
        <v>5996</v>
      </c>
      <c r="AS28" s="20" t="s">
        <v>5996</v>
      </c>
      <c r="AT28" s="20" t="s">
        <v>5996</v>
      </c>
      <c r="AU28" s="20" t="s">
        <v>5997</v>
      </c>
      <c r="AV28" s="20" t="s">
        <v>5997</v>
      </c>
      <c r="AW28" s="20" t="s">
        <v>5996</v>
      </c>
      <c r="AX28" s="20" t="s">
        <v>5996</v>
      </c>
      <c r="AY28" s="20" t="s">
        <v>5996</v>
      </c>
      <c r="AZ28" s="20" t="s">
        <v>5996</v>
      </c>
      <c r="BA28" s="20" t="s">
        <v>5996</v>
      </c>
      <c r="BB28" s="20" t="s">
        <v>5996</v>
      </c>
      <c r="BC28" s="20" t="s">
        <v>5997</v>
      </c>
      <c r="BD28" s="20" t="s">
        <v>5996</v>
      </c>
      <c r="BE28" s="20" t="s">
        <v>5996</v>
      </c>
      <c r="BF28" s="20" t="s">
        <v>5996</v>
      </c>
      <c r="BG28" s="20" t="s">
        <v>5996</v>
      </c>
      <c r="BH28" s="20" t="s">
        <v>5996</v>
      </c>
      <c r="BI28" s="20" t="s">
        <v>5996</v>
      </c>
      <c r="BJ28" s="20" t="s">
        <v>5996</v>
      </c>
      <c r="BK28" s="20" t="s">
        <v>5996</v>
      </c>
      <c r="BL28" s="20" t="s">
        <v>5996</v>
      </c>
      <c r="BM28" s="20" t="s">
        <v>5996</v>
      </c>
      <c r="BO28" s="28" t="s">
        <v>6008</v>
      </c>
      <c r="BP28" s="29" t="s">
        <v>287</v>
      </c>
      <c r="BQ28" s="30" t="s">
        <v>288</v>
      </c>
      <c r="BR28" s="24" t="s">
        <v>138</v>
      </c>
      <c r="BS28" s="24" t="s">
        <v>119</v>
      </c>
      <c r="BT28" s="24" t="s">
        <v>120</v>
      </c>
      <c r="BV28" s="24" t="s">
        <v>137</v>
      </c>
      <c r="BW28" s="24" t="s">
        <v>122</v>
      </c>
      <c r="BX28" s="24" t="s">
        <v>123</v>
      </c>
      <c r="BY28" s="24" t="s">
        <v>124</v>
      </c>
      <c r="BZ28" s="24" t="s">
        <v>125</v>
      </c>
      <c r="CD28" s="18" t="s">
        <v>119</v>
      </c>
      <c r="CH28" s="18" t="s">
        <v>122</v>
      </c>
      <c r="CI28" s="18" t="s">
        <v>123</v>
      </c>
      <c r="CL28" s="22" t="s">
        <v>5947</v>
      </c>
      <c r="CM28" s="32" t="s">
        <v>6012</v>
      </c>
      <c r="CO28" s="84" t="s">
        <v>126</v>
      </c>
      <c r="CP28" s="17" t="s">
        <v>126</v>
      </c>
      <c r="CQ28" s="29" t="s">
        <v>127</v>
      </c>
      <c r="CR28" s="17" t="s">
        <v>232</v>
      </c>
      <c r="CS28" s="17" t="s">
        <v>129</v>
      </c>
      <c r="CZ28" s="34" t="s">
        <v>99</v>
      </c>
      <c r="DE28" s="17" t="s">
        <v>130</v>
      </c>
      <c r="DI28" s="17" t="s">
        <v>131</v>
      </c>
      <c r="DJ28" s="17" t="s">
        <v>289</v>
      </c>
      <c r="DM28" s="35"/>
      <c r="DN28" s="35"/>
      <c r="DO28" s="35"/>
      <c r="EC28" s="17" t="s">
        <v>133</v>
      </c>
    </row>
    <row r="29" spans="1:133" ht="15" customHeight="1" x14ac:dyDescent="0.3">
      <c r="A29" s="27">
        <v>685</v>
      </c>
      <c r="C29" s="17" t="s">
        <v>126</v>
      </c>
      <c r="D29" s="29" t="s">
        <v>5954</v>
      </c>
      <c r="E29" s="18" t="s">
        <v>5947</v>
      </c>
      <c r="F29" s="18" t="s">
        <v>5947</v>
      </c>
      <c r="G29" s="18" t="s">
        <v>5947</v>
      </c>
      <c r="H29" s="18" t="s">
        <v>5947</v>
      </c>
      <c r="I29" s="18" t="s">
        <v>5947</v>
      </c>
      <c r="J29" s="19" t="s">
        <v>290</v>
      </c>
      <c r="K29" s="18" t="s">
        <v>5947</v>
      </c>
      <c r="M29" s="18" t="s">
        <v>5947</v>
      </c>
      <c r="N29" s="19" t="s">
        <v>291</v>
      </c>
      <c r="O29" s="20" t="s">
        <v>5950</v>
      </c>
      <c r="P29" s="20" t="s">
        <v>5974</v>
      </c>
      <c r="Q29" s="20" t="s">
        <v>5981</v>
      </c>
      <c r="R29" s="21" t="s">
        <v>292</v>
      </c>
      <c r="S29" s="22" t="s">
        <v>5947</v>
      </c>
      <c r="T29" s="22" t="s">
        <v>5947</v>
      </c>
      <c r="U29" s="22" t="s">
        <v>5952</v>
      </c>
      <c r="V29" s="22" t="s">
        <v>5983</v>
      </c>
      <c r="W29" s="22" t="s">
        <v>5987</v>
      </c>
      <c r="AA29" s="22" t="s">
        <v>148</v>
      </c>
      <c r="AC29" s="24" t="s">
        <v>5990</v>
      </c>
      <c r="AE29" s="26" t="s">
        <v>5948</v>
      </c>
      <c r="AF29" s="26" t="s">
        <v>5952</v>
      </c>
      <c r="AG29" s="26" t="s">
        <v>5996</v>
      </c>
      <c r="AH29" s="26" t="s">
        <v>5996</v>
      </c>
      <c r="AI29" s="26" t="s">
        <v>5996</v>
      </c>
      <c r="AJ29" s="26" t="s">
        <v>5996</v>
      </c>
      <c r="AK29" s="20" t="s">
        <v>6002</v>
      </c>
      <c r="AL29" s="20" t="s">
        <v>5947</v>
      </c>
      <c r="AM29" s="20" t="s">
        <v>5947</v>
      </c>
      <c r="AN29" s="20" t="s">
        <v>5947</v>
      </c>
      <c r="AO29" s="20" t="s">
        <v>5997</v>
      </c>
      <c r="AP29" s="20" t="s">
        <v>5996</v>
      </c>
      <c r="AQ29" s="20" t="s">
        <v>5996</v>
      </c>
      <c r="AR29" s="20" t="s">
        <v>5997</v>
      </c>
      <c r="AS29" s="20" t="s">
        <v>5996</v>
      </c>
      <c r="AT29" s="20" t="s">
        <v>5996</v>
      </c>
      <c r="AU29" s="20" t="s">
        <v>5996</v>
      </c>
      <c r="AV29" s="20" t="s">
        <v>5996</v>
      </c>
      <c r="AW29" s="20" t="s">
        <v>5996</v>
      </c>
      <c r="AX29" s="20" t="s">
        <v>5996</v>
      </c>
      <c r="AY29" s="20" t="s">
        <v>5996</v>
      </c>
      <c r="AZ29" s="20" t="s">
        <v>5996</v>
      </c>
      <c r="BA29" s="20" t="s">
        <v>5996</v>
      </c>
      <c r="BB29" s="20" t="s">
        <v>5996</v>
      </c>
      <c r="BC29" s="20" t="s">
        <v>5996</v>
      </c>
      <c r="BD29" s="20" t="s">
        <v>5997</v>
      </c>
      <c r="BE29" s="20" t="s">
        <v>5996</v>
      </c>
      <c r="BF29" s="20" t="s">
        <v>5996</v>
      </c>
      <c r="BG29" s="20" t="s">
        <v>5996</v>
      </c>
      <c r="BH29" s="20" t="s">
        <v>5996</v>
      </c>
      <c r="BI29" s="20" t="s">
        <v>5996</v>
      </c>
      <c r="BJ29" s="20" t="s">
        <v>5996</v>
      </c>
      <c r="BK29" s="20" t="s">
        <v>5996</v>
      </c>
      <c r="BL29" s="20" t="s">
        <v>5996</v>
      </c>
      <c r="BM29" s="20" t="s">
        <v>5996</v>
      </c>
      <c r="BO29" s="28" t="s">
        <v>6006</v>
      </c>
      <c r="BQ29" s="30" t="s">
        <v>293</v>
      </c>
      <c r="BR29" s="24" t="s">
        <v>138</v>
      </c>
      <c r="BS29" s="24" t="s">
        <v>119</v>
      </c>
      <c r="BV29" s="24" t="s">
        <v>137</v>
      </c>
      <c r="BW29" s="24" t="s">
        <v>122</v>
      </c>
      <c r="BY29" s="24" t="s">
        <v>124</v>
      </c>
      <c r="BZ29" s="24" t="s">
        <v>125</v>
      </c>
      <c r="CD29" s="18" t="s">
        <v>119</v>
      </c>
      <c r="CG29" s="18" t="s">
        <v>137</v>
      </c>
      <c r="CJ29" s="18" t="s">
        <v>124</v>
      </c>
      <c r="CL29" s="22" t="s">
        <v>5952</v>
      </c>
      <c r="CM29" s="32" t="s">
        <v>6010</v>
      </c>
      <c r="CO29" s="84" t="s">
        <v>126</v>
      </c>
      <c r="CP29" s="17" t="s">
        <v>126</v>
      </c>
      <c r="CQ29" s="29" t="s">
        <v>127</v>
      </c>
      <c r="CR29" s="17" t="s">
        <v>232</v>
      </c>
      <c r="CS29" s="17" t="s">
        <v>129</v>
      </c>
      <c r="CW29" s="34" t="s">
        <v>96</v>
      </c>
      <c r="DE29" s="17" t="s">
        <v>161</v>
      </c>
      <c r="DI29" s="17" t="s">
        <v>131</v>
      </c>
      <c r="DJ29" s="17" t="s">
        <v>294</v>
      </c>
      <c r="DM29" s="35"/>
      <c r="DN29" s="35"/>
      <c r="DO29" s="35"/>
      <c r="EC29" s="17" t="s">
        <v>133</v>
      </c>
    </row>
    <row r="30" spans="1:133" ht="15" customHeight="1" x14ac:dyDescent="0.3">
      <c r="A30" s="27">
        <v>686</v>
      </c>
      <c r="C30" s="17" t="s">
        <v>126</v>
      </c>
      <c r="D30" s="29" t="s">
        <v>5954</v>
      </c>
      <c r="E30" s="18" t="s">
        <v>5951</v>
      </c>
      <c r="F30" s="18" t="s">
        <v>5951</v>
      </c>
      <c r="G30" s="18" t="s">
        <v>5951</v>
      </c>
      <c r="H30" s="18" t="s">
        <v>5952</v>
      </c>
      <c r="I30" s="18" t="s">
        <v>5951</v>
      </c>
      <c r="K30" s="18" t="s">
        <v>5949</v>
      </c>
      <c r="M30" s="18" t="s">
        <v>5951</v>
      </c>
      <c r="O30" s="20" t="s">
        <v>5952</v>
      </c>
      <c r="P30" s="20" t="s">
        <v>5973</v>
      </c>
      <c r="Q30" s="20" t="s">
        <v>5978</v>
      </c>
      <c r="S30" s="22" t="s">
        <v>5951</v>
      </c>
      <c r="T30" s="22" t="s">
        <v>5951</v>
      </c>
      <c r="U30" s="22" t="s">
        <v>5947</v>
      </c>
      <c r="V30" s="22" t="s">
        <v>5984</v>
      </c>
      <c r="W30" s="22" t="s">
        <v>5988</v>
      </c>
      <c r="X30" s="22" t="s">
        <v>115</v>
      </c>
      <c r="AC30" s="24" t="s">
        <v>5993</v>
      </c>
      <c r="AE30" s="26" t="s">
        <v>5950</v>
      </c>
      <c r="AF30" s="26" t="s">
        <v>5948</v>
      </c>
      <c r="AG30" s="26" t="s">
        <v>5997</v>
      </c>
      <c r="AH30" s="26" t="s">
        <v>5997</v>
      </c>
      <c r="AI30" s="26" t="s">
        <v>5997</v>
      </c>
      <c r="AJ30" s="26" t="s">
        <v>5997</v>
      </c>
      <c r="AK30" s="20" t="s">
        <v>6003</v>
      </c>
      <c r="AL30" s="20" t="s">
        <v>5948</v>
      </c>
      <c r="AM30" s="20" t="s">
        <v>5948</v>
      </c>
      <c r="AN30" s="20" t="s">
        <v>5948</v>
      </c>
      <c r="AO30" s="20" t="s">
        <v>5998</v>
      </c>
      <c r="AP30" s="20" t="s">
        <v>5997</v>
      </c>
      <c r="AQ30" s="20" t="s">
        <v>5997</v>
      </c>
      <c r="AR30" s="20" t="s">
        <v>5997</v>
      </c>
      <c r="AS30" s="20" t="s">
        <v>5997</v>
      </c>
      <c r="AT30" s="20" t="s">
        <v>5997</v>
      </c>
      <c r="AU30" s="20" t="s">
        <v>5997</v>
      </c>
      <c r="AV30" s="20" t="s">
        <v>5998</v>
      </c>
      <c r="AW30" s="20" t="s">
        <v>5997</v>
      </c>
      <c r="AX30" s="20" t="s">
        <v>5999</v>
      </c>
      <c r="AY30" s="20" t="s">
        <v>5997</v>
      </c>
      <c r="AZ30" s="20" t="s">
        <v>5998</v>
      </c>
      <c r="BA30" s="20" t="s">
        <v>5997</v>
      </c>
      <c r="BB30" s="20" t="s">
        <v>5998</v>
      </c>
      <c r="BC30" s="20" t="s">
        <v>5999</v>
      </c>
      <c r="BD30" s="20" t="s">
        <v>5998</v>
      </c>
      <c r="BE30" s="20" t="s">
        <v>5997</v>
      </c>
      <c r="BF30" s="20" t="s">
        <v>5997</v>
      </c>
      <c r="BG30" s="20" t="s">
        <v>5998</v>
      </c>
      <c r="BH30" s="20" t="s">
        <v>5998</v>
      </c>
      <c r="BI30" s="20" t="s">
        <v>5996</v>
      </c>
      <c r="BJ30" s="20" t="s">
        <v>5997</v>
      </c>
      <c r="BK30" s="20" t="s">
        <v>5998</v>
      </c>
      <c r="BL30" s="20" t="s">
        <v>5996</v>
      </c>
      <c r="BM30" s="20" t="s">
        <v>5997</v>
      </c>
      <c r="BO30" s="28" t="s">
        <v>6007</v>
      </c>
      <c r="BS30" s="24" t="s">
        <v>119</v>
      </c>
      <c r="BT30" s="24" t="s">
        <v>120</v>
      </c>
      <c r="BX30" s="24" t="s">
        <v>123</v>
      </c>
      <c r="BZ30" s="24" t="s">
        <v>125</v>
      </c>
      <c r="CD30" s="18" t="s">
        <v>119</v>
      </c>
      <c r="CE30" s="18" t="s">
        <v>120</v>
      </c>
      <c r="CH30" s="18" t="s">
        <v>122</v>
      </c>
      <c r="CL30" s="22" t="s">
        <v>5947</v>
      </c>
      <c r="CM30" s="32" t="s">
        <v>6011</v>
      </c>
      <c r="CO30" s="84" t="s">
        <v>126</v>
      </c>
      <c r="CP30" s="17" t="s">
        <v>126</v>
      </c>
      <c r="CQ30" s="29" t="s">
        <v>127</v>
      </c>
      <c r="CR30" s="17" t="s">
        <v>232</v>
      </c>
      <c r="CS30" s="17" t="s">
        <v>129</v>
      </c>
      <c r="CZ30" s="34" t="s">
        <v>99</v>
      </c>
      <c r="DE30" s="17" t="s">
        <v>130</v>
      </c>
      <c r="DI30" s="17" t="s">
        <v>143</v>
      </c>
      <c r="DJ30" s="17" t="s">
        <v>295</v>
      </c>
      <c r="DM30" s="35"/>
      <c r="DN30" s="35"/>
      <c r="DO30" s="35"/>
      <c r="EC30" s="17" t="s">
        <v>133</v>
      </c>
    </row>
    <row r="31" spans="1:133" ht="15" customHeight="1" x14ac:dyDescent="0.3">
      <c r="A31" s="27">
        <v>687</v>
      </c>
      <c r="C31" s="17" t="s">
        <v>126</v>
      </c>
      <c r="D31" s="29" t="s">
        <v>5954</v>
      </c>
      <c r="E31" s="18" t="s">
        <v>5948</v>
      </c>
      <c r="F31" s="18" t="s">
        <v>5948</v>
      </c>
      <c r="G31" s="18" t="s">
        <v>5948</v>
      </c>
      <c r="H31" s="18" t="s">
        <v>5948</v>
      </c>
      <c r="I31" s="18" t="s">
        <v>5949</v>
      </c>
      <c r="K31" s="18" t="s">
        <v>5948</v>
      </c>
      <c r="M31" s="18" t="s">
        <v>5948</v>
      </c>
      <c r="O31" s="20" t="s">
        <v>5947</v>
      </c>
      <c r="P31" s="20" t="s">
        <v>5973</v>
      </c>
      <c r="Q31" s="20" t="s">
        <v>5977</v>
      </c>
      <c r="S31" s="22" t="s">
        <v>5948</v>
      </c>
      <c r="T31" s="22" t="s">
        <v>5948</v>
      </c>
      <c r="U31" s="22" t="s">
        <v>5948</v>
      </c>
      <c r="V31" s="22" t="s">
        <v>5983</v>
      </c>
      <c r="W31" s="22" t="s">
        <v>5988</v>
      </c>
      <c r="X31" s="22" t="s">
        <v>115</v>
      </c>
      <c r="Y31" s="22" t="s">
        <v>136</v>
      </c>
      <c r="Z31" s="22" t="s">
        <v>116</v>
      </c>
      <c r="AC31" s="24" t="s">
        <v>5990</v>
      </c>
      <c r="AE31" s="26" t="s">
        <v>5949</v>
      </c>
      <c r="AF31" s="26" t="s">
        <v>5949</v>
      </c>
      <c r="AG31" s="26" t="s">
        <v>5998</v>
      </c>
      <c r="AH31" s="26" t="s">
        <v>5997</v>
      </c>
      <c r="AI31" s="26" t="s">
        <v>5997</v>
      </c>
      <c r="AJ31" s="26" t="s">
        <v>5997</v>
      </c>
      <c r="AK31" s="20" t="s">
        <v>6003</v>
      </c>
      <c r="AL31" s="20" t="s">
        <v>5948</v>
      </c>
      <c r="AM31" s="20" t="s">
        <v>5948</v>
      </c>
      <c r="AN31" s="20" t="s">
        <v>5948</v>
      </c>
      <c r="AO31" s="20" t="s">
        <v>5997</v>
      </c>
      <c r="AP31" s="20" t="s">
        <v>5998</v>
      </c>
      <c r="AQ31" s="20" t="s">
        <v>5997</v>
      </c>
      <c r="AR31" s="20" t="s">
        <v>5997</v>
      </c>
      <c r="AS31" s="20" t="s">
        <v>5997</v>
      </c>
      <c r="AT31" s="20" t="s">
        <v>5997</v>
      </c>
      <c r="AU31" s="20" t="s">
        <v>5998</v>
      </c>
      <c r="AV31" s="20" t="s">
        <v>5997</v>
      </c>
      <c r="AW31" s="20" t="s">
        <v>5997</v>
      </c>
      <c r="AX31" s="20" t="s">
        <v>5997</v>
      </c>
      <c r="AY31" s="20" t="s">
        <v>5997</v>
      </c>
      <c r="AZ31" s="20" t="s">
        <v>5997</v>
      </c>
      <c r="BA31" s="20" t="s">
        <v>5997</v>
      </c>
      <c r="BB31" s="20" t="s">
        <v>5996</v>
      </c>
      <c r="BC31" s="20" t="s">
        <v>5998</v>
      </c>
      <c r="BD31" s="20" t="s">
        <v>5997</v>
      </c>
      <c r="BE31" s="20" t="s">
        <v>5997</v>
      </c>
      <c r="BF31" s="20" t="s">
        <v>5996</v>
      </c>
      <c r="BG31" s="20" t="s">
        <v>5997</v>
      </c>
      <c r="BH31" s="20" t="s">
        <v>5998</v>
      </c>
      <c r="BI31" s="20" t="s">
        <v>5998</v>
      </c>
      <c r="BJ31" s="20" t="s">
        <v>5997</v>
      </c>
      <c r="BK31" s="20" t="s">
        <v>5997</v>
      </c>
      <c r="BL31" s="20" t="s">
        <v>5997</v>
      </c>
      <c r="BM31" s="20" t="s">
        <v>5997</v>
      </c>
      <c r="BO31" s="28" t="s">
        <v>6006</v>
      </c>
      <c r="BQ31" s="30" t="s">
        <v>296</v>
      </c>
      <c r="BS31" s="24" t="s">
        <v>119</v>
      </c>
      <c r="BT31" s="24" t="s">
        <v>120</v>
      </c>
      <c r="BU31" s="24" t="s">
        <v>121</v>
      </c>
      <c r="BV31" s="24" t="s">
        <v>137</v>
      </c>
      <c r="BW31" s="24" t="s">
        <v>122</v>
      </c>
      <c r="BY31" s="24" t="s">
        <v>124</v>
      </c>
      <c r="BZ31" s="24" t="s">
        <v>125</v>
      </c>
      <c r="CD31" s="18" t="s">
        <v>119</v>
      </c>
      <c r="CH31" s="18" t="s">
        <v>122</v>
      </c>
      <c r="CJ31" s="18" t="s">
        <v>124</v>
      </c>
      <c r="CL31" s="22" t="s">
        <v>5949</v>
      </c>
      <c r="CM31" s="32" t="s">
        <v>6010</v>
      </c>
      <c r="CO31" s="84" t="s">
        <v>126</v>
      </c>
      <c r="CP31" s="17" t="s">
        <v>126</v>
      </c>
      <c r="CQ31" s="29" t="s">
        <v>127</v>
      </c>
      <c r="CR31" s="17" t="s">
        <v>232</v>
      </c>
      <c r="CS31" s="17" t="s">
        <v>129</v>
      </c>
      <c r="CZ31" s="34" t="s">
        <v>99</v>
      </c>
      <c r="DE31" s="17" t="s">
        <v>130</v>
      </c>
      <c r="DI31" s="17" t="s">
        <v>131</v>
      </c>
      <c r="DJ31" s="17" t="s">
        <v>297</v>
      </c>
      <c r="DM31" s="35"/>
      <c r="DN31" s="35"/>
      <c r="DO31" s="35"/>
      <c r="EC31" s="17" t="s">
        <v>133</v>
      </c>
    </row>
    <row r="32" spans="1:133" ht="15" customHeight="1" x14ac:dyDescent="0.3">
      <c r="A32" s="27">
        <v>688</v>
      </c>
      <c r="C32" s="17" t="s">
        <v>126</v>
      </c>
      <c r="D32" s="29" t="s">
        <v>5954</v>
      </c>
      <c r="E32" s="18" t="s">
        <v>5947</v>
      </c>
      <c r="F32" s="18" t="s">
        <v>5947</v>
      </c>
      <c r="G32" s="18" t="s">
        <v>5947</v>
      </c>
      <c r="H32" s="18" t="s">
        <v>5948</v>
      </c>
      <c r="I32" s="18" t="s">
        <v>5947</v>
      </c>
      <c r="J32" s="19" t="s">
        <v>298</v>
      </c>
      <c r="K32" s="18" t="s">
        <v>5948</v>
      </c>
      <c r="M32" s="18" t="s">
        <v>5949</v>
      </c>
      <c r="O32" s="20" t="s">
        <v>5951</v>
      </c>
      <c r="P32" s="20" t="s">
        <v>5974</v>
      </c>
      <c r="Q32" s="20" t="s">
        <v>5977</v>
      </c>
      <c r="S32" s="22" t="s">
        <v>5948</v>
      </c>
      <c r="T32" s="22" t="s">
        <v>5948</v>
      </c>
      <c r="U32" s="22" t="s">
        <v>5949</v>
      </c>
      <c r="V32" s="22" t="s">
        <v>5983</v>
      </c>
      <c r="W32" s="22" t="s">
        <v>5987</v>
      </c>
      <c r="X32" s="22" t="s">
        <v>115</v>
      </c>
      <c r="Y32" s="22" t="s">
        <v>136</v>
      </c>
      <c r="Z32" s="22" t="s">
        <v>116</v>
      </c>
      <c r="AC32" s="24" t="s">
        <v>5990</v>
      </c>
      <c r="AD32" s="25" t="s">
        <v>299</v>
      </c>
      <c r="AE32" s="26" t="s">
        <v>5948</v>
      </c>
      <c r="AF32" s="26" t="s">
        <v>5947</v>
      </c>
      <c r="AG32" s="26" t="s">
        <v>5997</v>
      </c>
      <c r="AH32" s="26" t="s">
        <v>5997</v>
      </c>
      <c r="AI32" s="26" t="s">
        <v>5996</v>
      </c>
      <c r="AJ32" s="26" t="s">
        <v>5996</v>
      </c>
      <c r="AK32" s="20" t="s">
        <v>6002</v>
      </c>
      <c r="AL32" s="20" t="s">
        <v>5948</v>
      </c>
      <c r="AM32" s="20" t="s">
        <v>5949</v>
      </c>
      <c r="AN32" s="20" t="s">
        <v>5948</v>
      </c>
      <c r="AO32" s="20" t="s">
        <v>5997</v>
      </c>
      <c r="AP32" s="20" t="s">
        <v>5998</v>
      </c>
      <c r="AQ32" s="20" t="s">
        <v>5996</v>
      </c>
      <c r="AR32" s="20" t="s">
        <v>5997</v>
      </c>
      <c r="AS32" s="20" t="s">
        <v>5997</v>
      </c>
      <c r="AT32" s="20" t="s">
        <v>5997</v>
      </c>
      <c r="AU32" s="20" t="s">
        <v>5996</v>
      </c>
      <c r="AV32" s="20" t="s">
        <v>5996</v>
      </c>
      <c r="AW32" s="20" t="s">
        <v>5996</v>
      </c>
      <c r="AX32" s="20" t="s">
        <v>5996</v>
      </c>
      <c r="AY32" s="20" t="s">
        <v>5997</v>
      </c>
      <c r="AZ32" s="20" t="s">
        <v>5997</v>
      </c>
      <c r="BA32" s="20" t="s">
        <v>5996</v>
      </c>
      <c r="BB32" s="20" t="s">
        <v>5996</v>
      </c>
      <c r="BC32" s="20" t="s">
        <v>5998</v>
      </c>
      <c r="BD32" s="20" t="s">
        <v>5997</v>
      </c>
      <c r="BE32" s="20" t="s">
        <v>5997</v>
      </c>
      <c r="BF32" s="20" t="s">
        <v>5997</v>
      </c>
      <c r="BG32" s="20" t="s">
        <v>5996</v>
      </c>
      <c r="BH32" s="20" t="s">
        <v>5997</v>
      </c>
      <c r="BI32" s="20" t="s">
        <v>5996</v>
      </c>
      <c r="BJ32" s="20" t="s">
        <v>5996</v>
      </c>
      <c r="BK32" s="20" t="s">
        <v>5996</v>
      </c>
      <c r="BL32" s="20" t="s">
        <v>5997</v>
      </c>
      <c r="BM32" s="20" t="s">
        <v>5996</v>
      </c>
      <c r="BO32" s="28" t="s">
        <v>6007</v>
      </c>
      <c r="BQ32" s="30" t="s">
        <v>300</v>
      </c>
      <c r="BS32" s="24" t="s">
        <v>119</v>
      </c>
      <c r="BT32" s="24" t="s">
        <v>120</v>
      </c>
      <c r="BW32" s="24" t="s">
        <v>122</v>
      </c>
      <c r="BX32" s="24" t="s">
        <v>123</v>
      </c>
      <c r="BY32" s="24" t="s">
        <v>124</v>
      </c>
      <c r="BZ32" s="24" t="s">
        <v>125</v>
      </c>
      <c r="CD32" s="18" t="s">
        <v>119</v>
      </c>
      <c r="CI32" s="18" t="s">
        <v>123</v>
      </c>
      <c r="CK32" s="18" t="s">
        <v>125</v>
      </c>
      <c r="CL32" s="22" t="s">
        <v>5947</v>
      </c>
      <c r="CM32" s="32" t="s">
        <v>6011</v>
      </c>
      <c r="CO32" s="84" t="s">
        <v>126</v>
      </c>
      <c r="CP32" s="17" t="s">
        <v>126</v>
      </c>
      <c r="CQ32" s="29" t="s">
        <v>127</v>
      </c>
      <c r="CR32" s="17" t="s">
        <v>232</v>
      </c>
      <c r="CS32" s="17" t="s">
        <v>129</v>
      </c>
      <c r="DE32" s="17" t="s">
        <v>130</v>
      </c>
      <c r="DI32" s="17" t="s">
        <v>143</v>
      </c>
      <c r="DJ32" s="17" t="s">
        <v>301</v>
      </c>
      <c r="DM32" s="35"/>
      <c r="DN32" s="35"/>
      <c r="DO32" s="35"/>
      <c r="EC32" s="17" t="s">
        <v>133</v>
      </c>
    </row>
    <row r="33" spans="1:133" ht="15" customHeight="1" x14ac:dyDescent="0.3">
      <c r="A33" s="27">
        <v>690</v>
      </c>
      <c r="C33" s="17" t="s">
        <v>126</v>
      </c>
      <c r="D33" s="29" t="s">
        <v>5954</v>
      </c>
      <c r="E33" s="18" t="s">
        <v>5951</v>
      </c>
      <c r="F33" s="18" t="s">
        <v>5951</v>
      </c>
      <c r="G33" s="18" t="s">
        <v>5948</v>
      </c>
      <c r="H33" s="18" t="s">
        <v>5948</v>
      </c>
      <c r="I33" s="18" t="s">
        <v>5950</v>
      </c>
      <c r="K33" s="18" t="s">
        <v>5947</v>
      </c>
      <c r="L33" s="19" t="s">
        <v>302</v>
      </c>
      <c r="M33" s="18" t="s">
        <v>5949</v>
      </c>
      <c r="O33" s="20" t="s">
        <v>5951</v>
      </c>
      <c r="P33" s="20" t="s">
        <v>5973</v>
      </c>
      <c r="Q33" s="20" t="s">
        <v>5977</v>
      </c>
      <c r="S33" s="22" t="s">
        <v>5948</v>
      </c>
      <c r="T33" s="22" t="s">
        <v>5948</v>
      </c>
      <c r="U33" s="22" t="s">
        <v>5948</v>
      </c>
      <c r="V33" s="22" t="s">
        <v>5983</v>
      </c>
      <c r="W33" s="22" t="s">
        <v>5987</v>
      </c>
      <c r="X33" s="22" t="s">
        <v>115</v>
      </c>
      <c r="AC33" s="24" t="s">
        <v>5991</v>
      </c>
      <c r="AE33" s="26" t="s">
        <v>5953</v>
      </c>
      <c r="AF33" s="26" t="s">
        <v>5953</v>
      </c>
      <c r="AG33" s="26" t="s">
        <v>5995</v>
      </c>
      <c r="AH33" s="26" t="s">
        <v>5995</v>
      </c>
      <c r="AI33" s="26" t="s">
        <v>5995</v>
      </c>
      <c r="AJ33" s="26" t="s">
        <v>5995</v>
      </c>
      <c r="AK33" s="20" t="s">
        <v>6003</v>
      </c>
      <c r="AL33" s="20" t="s">
        <v>5948</v>
      </c>
      <c r="AM33" s="20" t="s">
        <v>5948</v>
      </c>
      <c r="AN33" s="20" t="s">
        <v>5948</v>
      </c>
      <c r="AO33" s="20" t="s">
        <v>5997</v>
      </c>
      <c r="AP33" s="20" t="s">
        <v>5997</v>
      </c>
      <c r="AQ33" s="20" t="s">
        <v>5997</v>
      </c>
      <c r="AR33" s="20" t="s">
        <v>5998</v>
      </c>
      <c r="AS33" s="20" t="s">
        <v>5997</v>
      </c>
      <c r="AT33" s="20" t="s">
        <v>5997</v>
      </c>
      <c r="AU33" s="20" t="s">
        <v>5998</v>
      </c>
      <c r="AV33" s="20" t="s">
        <v>5997</v>
      </c>
      <c r="AW33" s="20" t="s">
        <v>5997</v>
      </c>
      <c r="AX33" s="20" t="s">
        <v>5997</v>
      </c>
      <c r="AY33" s="20" t="s">
        <v>5998</v>
      </c>
      <c r="AZ33" s="20" t="s">
        <v>5997</v>
      </c>
      <c r="BA33" s="20" t="s">
        <v>5997</v>
      </c>
      <c r="BB33" s="20" t="s">
        <v>5997</v>
      </c>
      <c r="BC33" s="20" t="s">
        <v>5998</v>
      </c>
      <c r="BD33" s="20" t="s">
        <v>5997</v>
      </c>
      <c r="BE33" s="20" t="s">
        <v>5998</v>
      </c>
      <c r="BF33" s="20" t="s">
        <v>5997</v>
      </c>
      <c r="BG33" s="20" t="s">
        <v>5997</v>
      </c>
      <c r="BH33" s="20" t="s">
        <v>5997</v>
      </c>
      <c r="BI33" s="20" t="s">
        <v>5996</v>
      </c>
      <c r="BJ33" s="20" t="s">
        <v>5997</v>
      </c>
      <c r="BK33" s="20" t="s">
        <v>5997</v>
      </c>
      <c r="BL33" s="20" t="s">
        <v>5997</v>
      </c>
      <c r="BM33" s="20" t="s">
        <v>5998</v>
      </c>
      <c r="BO33" s="28" t="s">
        <v>6007</v>
      </c>
      <c r="BS33" s="24" t="s">
        <v>119</v>
      </c>
      <c r="BT33" s="24" t="s">
        <v>120</v>
      </c>
      <c r="BU33" s="24" t="s">
        <v>121</v>
      </c>
      <c r="BV33" s="24" t="s">
        <v>137</v>
      </c>
      <c r="BW33" s="24" t="s">
        <v>122</v>
      </c>
      <c r="CD33" s="18" t="s">
        <v>119</v>
      </c>
      <c r="CF33" s="18" t="s">
        <v>121</v>
      </c>
      <c r="CH33" s="18" t="s">
        <v>122</v>
      </c>
      <c r="CL33" s="22" t="s">
        <v>5947</v>
      </c>
      <c r="CM33" s="32" t="s">
        <v>6011</v>
      </c>
      <c r="CO33" s="84" t="s">
        <v>126</v>
      </c>
      <c r="CP33" s="17" t="s">
        <v>126</v>
      </c>
      <c r="CQ33" s="29" t="s">
        <v>127</v>
      </c>
      <c r="CR33" s="17" t="s">
        <v>232</v>
      </c>
      <c r="CS33" s="17" t="s">
        <v>129</v>
      </c>
      <c r="CW33" s="34" t="s">
        <v>96</v>
      </c>
      <c r="CZ33" s="34" t="s">
        <v>99</v>
      </c>
      <c r="DE33" s="17" t="s">
        <v>130</v>
      </c>
      <c r="DI33" s="17" t="s">
        <v>131</v>
      </c>
      <c r="DJ33" s="17" t="s">
        <v>303</v>
      </c>
      <c r="DM33" s="35"/>
      <c r="DN33" s="35"/>
      <c r="DO33" s="35"/>
      <c r="EC33" s="17" t="s">
        <v>133</v>
      </c>
    </row>
    <row r="34" spans="1:133" ht="15" customHeight="1" x14ac:dyDescent="0.3">
      <c r="A34" s="27">
        <v>692</v>
      </c>
      <c r="C34" s="17" t="s">
        <v>126</v>
      </c>
      <c r="D34" s="29" t="s">
        <v>5954</v>
      </c>
      <c r="E34" s="18" t="s">
        <v>5948</v>
      </c>
      <c r="F34" s="18" t="s">
        <v>5948</v>
      </c>
      <c r="G34" s="18" t="s">
        <v>5947</v>
      </c>
      <c r="H34" s="18" t="s">
        <v>5948</v>
      </c>
      <c r="I34" s="18" t="s">
        <v>5947</v>
      </c>
      <c r="J34" s="19" t="s">
        <v>304</v>
      </c>
      <c r="K34" s="18" t="s">
        <v>5947</v>
      </c>
      <c r="L34" s="19" t="s">
        <v>305</v>
      </c>
      <c r="M34" s="18" t="s">
        <v>5947</v>
      </c>
      <c r="N34" s="19" t="s">
        <v>306</v>
      </c>
      <c r="O34" s="20" t="s">
        <v>5950</v>
      </c>
      <c r="P34" s="20" t="s">
        <v>5974</v>
      </c>
      <c r="Q34" s="20" t="s">
        <v>5977</v>
      </c>
      <c r="S34" s="22" t="s">
        <v>5948</v>
      </c>
      <c r="T34" s="22" t="s">
        <v>5948</v>
      </c>
      <c r="U34" s="22" t="s">
        <v>5948</v>
      </c>
      <c r="V34" s="22" t="s">
        <v>5985</v>
      </c>
      <c r="W34" s="22" t="s">
        <v>5987</v>
      </c>
      <c r="X34" s="22" t="s">
        <v>115</v>
      </c>
      <c r="AB34" s="23" t="s">
        <v>307</v>
      </c>
      <c r="AC34" s="24" t="s">
        <v>5991</v>
      </c>
      <c r="AD34" s="25" t="s">
        <v>308</v>
      </c>
      <c r="AE34" s="26" t="s">
        <v>5947</v>
      </c>
      <c r="AF34" s="26" t="s">
        <v>5947</v>
      </c>
      <c r="AG34" s="26" t="s">
        <v>5996</v>
      </c>
      <c r="AH34" s="26" t="s">
        <v>5996</v>
      </c>
      <c r="AI34" s="26" t="s">
        <v>5996</v>
      </c>
      <c r="AJ34" s="26" t="s">
        <v>5997</v>
      </c>
      <c r="AK34" s="20" t="s">
        <v>6002</v>
      </c>
      <c r="AL34" s="20" t="s">
        <v>5947</v>
      </c>
      <c r="AM34" s="20" t="s">
        <v>5948</v>
      </c>
      <c r="AN34" s="20" t="s">
        <v>5948</v>
      </c>
      <c r="AO34" s="20" t="s">
        <v>5997</v>
      </c>
      <c r="AP34" s="20" t="s">
        <v>5996</v>
      </c>
      <c r="AQ34" s="20" t="s">
        <v>5996</v>
      </c>
      <c r="AR34" s="20" t="s">
        <v>5996</v>
      </c>
      <c r="AS34" s="20" t="s">
        <v>5996</v>
      </c>
      <c r="AT34" s="20" t="s">
        <v>5996</v>
      </c>
      <c r="AU34" s="20" t="s">
        <v>5996</v>
      </c>
      <c r="AV34" s="20" t="s">
        <v>5996</v>
      </c>
      <c r="AW34" s="20" t="s">
        <v>5996</v>
      </c>
      <c r="AX34" s="20" t="s">
        <v>5996</v>
      </c>
      <c r="AY34" s="20" t="s">
        <v>5996</v>
      </c>
      <c r="AZ34" s="20" t="s">
        <v>5996</v>
      </c>
      <c r="BA34" s="20" t="s">
        <v>5996</v>
      </c>
      <c r="BB34" s="20" t="s">
        <v>5996</v>
      </c>
      <c r="BC34" s="20" t="s">
        <v>5997</v>
      </c>
      <c r="BD34" s="20" t="s">
        <v>5997</v>
      </c>
      <c r="BE34" s="20" t="s">
        <v>5996</v>
      </c>
      <c r="BF34" s="20" t="s">
        <v>5996</v>
      </c>
      <c r="BG34" s="20" t="s">
        <v>5996</v>
      </c>
      <c r="BH34" s="20" t="s">
        <v>5996</v>
      </c>
      <c r="BI34" s="20" t="s">
        <v>5996</v>
      </c>
      <c r="BJ34" s="20" t="s">
        <v>5996</v>
      </c>
      <c r="BK34" s="20" t="s">
        <v>5996</v>
      </c>
      <c r="BL34" s="20" t="s">
        <v>5996</v>
      </c>
      <c r="BM34" s="20" t="s">
        <v>5996</v>
      </c>
      <c r="BO34" s="28" t="s">
        <v>6007</v>
      </c>
      <c r="BP34" s="29" t="s">
        <v>309</v>
      </c>
      <c r="BQ34" s="30" t="s">
        <v>310</v>
      </c>
      <c r="BR34" s="24" t="s">
        <v>138</v>
      </c>
      <c r="BS34" s="24" t="s">
        <v>119</v>
      </c>
      <c r="BT34" s="24" t="s">
        <v>120</v>
      </c>
      <c r="BU34" s="24" t="s">
        <v>121</v>
      </c>
      <c r="BV34" s="24" t="s">
        <v>137</v>
      </c>
      <c r="BW34" s="24" t="s">
        <v>122</v>
      </c>
      <c r="BX34" s="24" t="s">
        <v>123</v>
      </c>
      <c r="BY34" s="24" t="s">
        <v>124</v>
      </c>
      <c r="BZ34" s="24" t="s">
        <v>125</v>
      </c>
      <c r="CD34" s="18" t="s">
        <v>119</v>
      </c>
      <c r="CF34" s="18" t="s">
        <v>121</v>
      </c>
      <c r="CI34" s="18" t="s">
        <v>123</v>
      </c>
      <c r="CL34" s="22" t="s">
        <v>5948</v>
      </c>
      <c r="CM34" s="32" t="s">
        <v>6012</v>
      </c>
      <c r="CN34" s="33" t="s">
        <v>311</v>
      </c>
      <c r="CO34" s="84" t="s">
        <v>126</v>
      </c>
      <c r="CP34" s="17" t="s">
        <v>126</v>
      </c>
      <c r="CQ34" s="29" t="s">
        <v>127</v>
      </c>
      <c r="CR34" s="17" t="s">
        <v>232</v>
      </c>
      <c r="CS34" s="17" t="s">
        <v>129</v>
      </c>
      <c r="CW34" s="34" t="s">
        <v>96</v>
      </c>
      <c r="DE34" s="17" t="s">
        <v>130</v>
      </c>
      <c r="DI34" s="17" t="s">
        <v>131</v>
      </c>
      <c r="DJ34" s="17" t="s">
        <v>312</v>
      </c>
      <c r="DM34" s="35"/>
      <c r="DN34" s="35"/>
      <c r="DO34" s="35"/>
      <c r="EC34" s="17" t="s">
        <v>133</v>
      </c>
    </row>
    <row r="35" spans="1:133" ht="15" customHeight="1" x14ac:dyDescent="0.3">
      <c r="A35" s="27">
        <v>693</v>
      </c>
      <c r="C35" s="17" t="s">
        <v>126</v>
      </c>
      <c r="D35" s="29" t="s">
        <v>5954</v>
      </c>
      <c r="E35" s="18" t="s">
        <v>5950</v>
      </c>
      <c r="F35" s="18" t="s">
        <v>5949</v>
      </c>
      <c r="G35" s="18" t="s">
        <v>5948</v>
      </c>
      <c r="H35" s="18" t="s">
        <v>5948</v>
      </c>
      <c r="I35" s="18" t="s">
        <v>5947</v>
      </c>
      <c r="J35" s="19" t="s">
        <v>313</v>
      </c>
      <c r="K35" s="18" t="s">
        <v>5947</v>
      </c>
      <c r="L35" s="19" t="s">
        <v>314</v>
      </c>
      <c r="M35" s="18" t="s">
        <v>5947</v>
      </c>
      <c r="N35" s="19" t="s">
        <v>315</v>
      </c>
      <c r="O35" s="20" t="s">
        <v>5948</v>
      </c>
      <c r="P35" s="20" t="s">
        <v>5974</v>
      </c>
      <c r="Q35" s="20" t="s">
        <v>5977</v>
      </c>
      <c r="S35" s="22" t="s">
        <v>5950</v>
      </c>
      <c r="T35" s="22" t="s">
        <v>5949</v>
      </c>
      <c r="U35" s="22" t="s">
        <v>5948</v>
      </c>
      <c r="V35" s="22" t="s">
        <v>5984</v>
      </c>
      <c r="W35" s="22" t="s">
        <v>5989</v>
      </c>
      <c r="Y35" s="22" t="s">
        <v>136</v>
      </c>
      <c r="AC35" s="24" t="s">
        <v>5994</v>
      </c>
      <c r="AD35" s="25" t="s">
        <v>316</v>
      </c>
      <c r="AE35" s="26" t="s">
        <v>5948</v>
      </c>
      <c r="AF35" s="26" t="s">
        <v>5949</v>
      </c>
      <c r="AG35" s="26" t="s">
        <v>5996</v>
      </c>
      <c r="AH35" s="26" t="s">
        <v>5996</v>
      </c>
      <c r="AI35" s="26" t="s">
        <v>5997</v>
      </c>
      <c r="AJ35" s="26" t="s">
        <v>5997</v>
      </c>
      <c r="AK35" s="20" t="s">
        <v>6002</v>
      </c>
      <c r="AL35" s="20" t="s">
        <v>5948</v>
      </c>
      <c r="AM35" s="20" t="s">
        <v>5948</v>
      </c>
      <c r="AN35" s="20" t="s">
        <v>5948</v>
      </c>
      <c r="AO35" s="20" t="s">
        <v>5997</v>
      </c>
      <c r="AP35" s="20" t="s">
        <v>5997</v>
      </c>
      <c r="AQ35" s="20" t="s">
        <v>5997</v>
      </c>
      <c r="AR35" s="20" t="s">
        <v>5998</v>
      </c>
      <c r="AS35" s="20" t="s">
        <v>5997</v>
      </c>
      <c r="AT35" s="20" t="s">
        <v>5997</v>
      </c>
      <c r="AU35" s="20" t="s">
        <v>5997</v>
      </c>
      <c r="AV35" s="20" t="s">
        <v>5997</v>
      </c>
      <c r="AW35" s="20" t="s">
        <v>5997</v>
      </c>
      <c r="AX35" s="20" t="s">
        <v>5997</v>
      </c>
      <c r="AY35" s="20" t="s">
        <v>5997</v>
      </c>
      <c r="AZ35" s="20" t="s">
        <v>5997</v>
      </c>
      <c r="BA35" s="20" t="s">
        <v>5997</v>
      </c>
      <c r="BB35" s="20" t="s">
        <v>5997</v>
      </c>
      <c r="BC35" s="20" t="s">
        <v>5997</v>
      </c>
      <c r="BD35" s="20" t="s">
        <v>5997</v>
      </c>
      <c r="BE35" s="20" t="s">
        <v>5997</v>
      </c>
      <c r="BF35" s="20" t="s">
        <v>5997</v>
      </c>
      <c r="BG35" s="20" t="s">
        <v>5997</v>
      </c>
      <c r="BH35" s="20" t="s">
        <v>5998</v>
      </c>
      <c r="BI35" s="20" t="s">
        <v>5997</v>
      </c>
      <c r="BJ35" s="20" t="s">
        <v>5998</v>
      </c>
      <c r="BK35" s="20" t="s">
        <v>5997</v>
      </c>
      <c r="BL35" s="20" t="s">
        <v>5997</v>
      </c>
      <c r="BM35" s="20" t="s">
        <v>5997</v>
      </c>
      <c r="BO35" s="28" t="s">
        <v>6006</v>
      </c>
      <c r="BQ35" s="30" t="s">
        <v>317</v>
      </c>
      <c r="BS35" s="24" t="s">
        <v>119</v>
      </c>
      <c r="BW35" s="24" t="s">
        <v>122</v>
      </c>
      <c r="CH35" s="18" t="s">
        <v>122</v>
      </c>
      <c r="CI35" s="18" t="s">
        <v>123</v>
      </c>
      <c r="CL35" s="22" t="s">
        <v>5948</v>
      </c>
      <c r="CM35" s="32" t="s">
        <v>6010</v>
      </c>
      <c r="CO35" s="84" t="s">
        <v>126</v>
      </c>
      <c r="CP35" s="17" t="s">
        <v>126</v>
      </c>
      <c r="CQ35" s="29" t="s">
        <v>127</v>
      </c>
      <c r="CR35" s="17" t="s">
        <v>232</v>
      </c>
      <c r="CS35" s="17" t="s">
        <v>129</v>
      </c>
      <c r="CW35" s="34" t="s">
        <v>96</v>
      </c>
      <c r="CZ35" s="34" t="s">
        <v>99</v>
      </c>
      <c r="DE35" s="17" t="s">
        <v>130</v>
      </c>
      <c r="DI35" s="17" t="s">
        <v>131</v>
      </c>
      <c r="DJ35" s="17" t="s">
        <v>318</v>
      </c>
      <c r="DM35" s="35"/>
      <c r="DN35" s="35"/>
      <c r="DO35" s="35"/>
      <c r="EC35" s="17" t="s">
        <v>133</v>
      </c>
    </row>
    <row r="36" spans="1:133" ht="15" customHeight="1" x14ac:dyDescent="0.3">
      <c r="A36" s="27">
        <v>694</v>
      </c>
      <c r="C36" s="17" t="s">
        <v>126</v>
      </c>
      <c r="D36" s="29" t="s">
        <v>5954</v>
      </c>
      <c r="E36" s="18" t="s">
        <v>5948</v>
      </c>
      <c r="F36" s="18" t="s">
        <v>5949</v>
      </c>
      <c r="G36" s="18" t="s">
        <v>5951</v>
      </c>
      <c r="H36" s="18" t="s">
        <v>5949</v>
      </c>
      <c r="I36" s="18" t="s">
        <v>5947</v>
      </c>
      <c r="K36" s="18" t="s">
        <v>5947</v>
      </c>
      <c r="L36" s="19" t="s">
        <v>319</v>
      </c>
      <c r="M36" s="18" t="s">
        <v>5947</v>
      </c>
      <c r="O36" s="20" t="s">
        <v>5951</v>
      </c>
      <c r="P36" s="20" t="s">
        <v>5974</v>
      </c>
      <c r="Q36" s="20" t="s">
        <v>5977</v>
      </c>
      <c r="S36" s="22" t="s">
        <v>5947</v>
      </c>
      <c r="T36" s="22" t="s">
        <v>5947</v>
      </c>
      <c r="U36" s="22" t="s">
        <v>5949</v>
      </c>
      <c r="V36" s="22" t="s">
        <v>5983</v>
      </c>
      <c r="W36" s="22" t="s">
        <v>5987</v>
      </c>
      <c r="X36" s="22" t="s">
        <v>115</v>
      </c>
      <c r="AC36" s="24" t="s">
        <v>5994</v>
      </c>
      <c r="AD36" s="25" t="s">
        <v>320</v>
      </c>
      <c r="AE36" s="26" t="s">
        <v>5949</v>
      </c>
      <c r="AF36" s="26" t="s">
        <v>5949</v>
      </c>
      <c r="AG36" s="26" t="s">
        <v>5996</v>
      </c>
      <c r="AH36" s="26" t="s">
        <v>5996</v>
      </c>
      <c r="AI36" s="26" t="s">
        <v>5996</v>
      </c>
      <c r="AJ36" s="26" t="s">
        <v>6000</v>
      </c>
      <c r="AK36" s="20" t="s">
        <v>6002</v>
      </c>
      <c r="AL36" s="20" t="s">
        <v>5952</v>
      </c>
      <c r="AM36" s="20" t="s">
        <v>5952</v>
      </c>
      <c r="AN36" s="20" t="s">
        <v>5952</v>
      </c>
      <c r="AO36" s="20" t="s">
        <v>5997</v>
      </c>
      <c r="AP36" s="20" t="s">
        <v>5997</v>
      </c>
      <c r="AQ36" s="20" t="s">
        <v>5996</v>
      </c>
      <c r="AR36" s="20" t="s">
        <v>5997</v>
      </c>
      <c r="AS36" s="20" t="s">
        <v>5997</v>
      </c>
      <c r="AT36" s="20" t="s">
        <v>5996</v>
      </c>
      <c r="AU36" s="20" t="s">
        <v>5998</v>
      </c>
      <c r="AV36" s="20" t="s">
        <v>5997</v>
      </c>
      <c r="AW36" s="20" t="s">
        <v>5996</v>
      </c>
      <c r="AX36" s="20" t="s">
        <v>5997</v>
      </c>
      <c r="AY36" s="20" t="s">
        <v>5997</v>
      </c>
      <c r="AZ36" s="20" t="s">
        <v>5996</v>
      </c>
      <c r="BA36" s="20" t="s">
        <v>5996</v>
      </c>
      <c r="BB36" s="20" t="s">
        <v>5996</v>
      </c>
      <c r="BC36" s="20" t="s">
        <v>5997</v>
      </c>
      <c r="BD36" s="20" t="s">
        <v>5997</v>
      </c>
      <c r="BE36" s="20" t="s">
        <v>5996</v>
      </c>
      <c r="BF36" s="20" t="s">
        <v>5996</v>
      </c>
      <c r="BG36" s="20" t="s">
        <v>5996</v>
      </c>
      <c r="BH36" s="20" t="s">
        <v>5996</v>
      </c>
      <c r="BI36" s="20" t="s">
        <v>5996</v>
      </c>
      <c r="BJ36" s="20" t="s">
        <v>5997</v>
      </c>
      <c r="BK36" s="20" t="s">
        <v>5997</v>
      </c>
      <c r="BL36" s="20" t="s">
        <v>5997</v>
      </c>
      <c r="BM36" s="20" t="s">
        <v>5997</v>
      </c>
      <c r="BO36" s="28" t="s">
        <v>5986</v>
      </c>
      <c r="CL36" s="22" t="s">
        <v>5953</v>
      </c>
      <c r="CM36" s="32" t="s">
        <v>6010</v>
      </c>
      <c r="CO36" s="84" t="s">
        <v>126</v>
      </c>
      <c r="CP36" s="17" t="s">
        <v>126</v>
      </c>
      <c r="CQ36" s="29" t="s">
        <v>127</v>
      </c>
      <c r="CR36" s="17" t="s">
        <v>232</v>
      </c>
      <c r="CS36" s="17" t="s">
        <v>129</v>
      </c>
      <c r="CW36" s="34" t="s">
        <v>96</v>
      </c>
      <c r="CZ36" s="34" t="s">
        <v>99</v>
      </c>
      <c r="DE36" s="17" t="s">
        <v>130</v>
      </c>
      <c r="DI36" s="17" t="s">
        <v>131</v>
      </c>
      <c r="DJ36" s="17" t="s">
        <v>321</v>
      </c>
      <c r="DM36" s="35"/>
      <c r="DN36" s="35"/>
      <c r="DO36" s="35"/>
      <c r="EC36" s="17" t="s">
        <v>133</v>
      </c>
    </row>
    <row r="37" spans="1:133" ht="15" customHeight="1" x14ac:dyDescent="0.3">
      <c r="A37" s="27">
        <v>695</v>
      </c>
      <c r="C37" s="17" t="s">
        <v>126</v>
      </c>
      <c r="D37" s="29" t="s">
        <v>5954</v>
      </c>
      <c r="E37" s="18" t="s">
        <v>5947</v>
      </c>
      <c r="F37" s="18" t="s">
        <v>5950</v>
      </c>
      <c r="G37" s="18" t="s">
        <v>5951</v>
      </c>
      <c r="H37" s="18" t="s">
        <v>5948</v>
      </c>
      <c r="I37" s="18" t="s">
        <v>5947</v>
      </c>
      <c r="J37" s="19" t="s">
        <v>322</v>
      </c>
      <c r="K37" s="18" t="s">
        <v>5947</v>
      </c>
      <c r="L37" s="19" t="s">
        <v>323</v>
      </c>
      <c r="M37" s="18" t="s">
        <v>5949</v>
      </c>
      <c r="O37" s="20" t="s">
        <v>5948</v>
      </c>
      <c r="P37" s="20" t="s">
        <v>5974</v>
      </c>
      <c r="Q37" s="20" t="s">
        <v>5953</v>
      </c>
      <c r="R37" s="21" t="s">
        <v>324</v>
      </c>
      <c r="S37" s="22" t="s">
        <v>5947</v>
      </c>
      <c r="T37" s="22" t="s">
        <v>5947</v>
      </c>
      <c r="U37" s="22" t="s">
        <v>5952</v>
      </c>
      <c r="V37" s="22" t="s">
        <v>5983</v>
      </c>
      <c r="W37" s="22" t="s">
        <v>5987</v>
      </c>
      <c r="X37" s="22" t="s">
        <v>115</v>
      </c>
      <c r="Y37" s="22" t="s">
        <v>136</v>
      </c>
      <c r="Z37" s="22" t="s">
        <v>116</v>
      </c>
      <c r="AC37" s="24" t="s">
        <v>5991</v>
      </c>
      <c r="AD37" s="25" t="s">
        <v>325</v>
      </c>
      <c r="AE37" s="26" t="s">
        <v>5951</v>
      </c>
      <c r="AF37" s="26" t="s">
        <v>5952</v>
      </c>
      <c r="AG37" s="26" t="s">
        <v>5996</v>
      </c>
      <c r="AH37" s="26" t="s">
        <v>5996</v>
      </c>
      <c r="AI37" s="26" t="s">
        <v>5996</v>
      </c>
      <c r="AJ37" s="26" t="s">
        <v>5996</v>
      </c>
      <c r="AK37" s="20" t="s">
        <v>6003</v>
      </c>
      <c r="AL37" s="20" t="s">
        <v>5947</v>
      </c>
      <c r="AM37" s="20" t="s">
        <v>5952</v>
      </c>
      <c r="AN37" s="20" t="s">
        <v>5947</v>
      </c>
      <c r="AO37" s="20" t="s">
        <v>5997</v>
      </c>
      <c r="AP37" s="20" t="s">
        <v>5997</v>
      </c>
      <c r="AQ37" s="20" t="s">
        <v>5996</v>
      </c>
      <c r="AR37" s="20" t="s">
        <v>5996</v>
      </c>
      <c r="AS37" s="20" t="s">
        <v>5997</v>
      </c>
      <c r="AT37" s="20" t="s">
        <v>5998</v>
      </c>
      <c r="AU37" s="20" t="s">
        <v>5996</v>
      </c>
      <c r="AV37" s="20" t="s">
        <v>5996</v>
      </c>
      <c r="AW37" s="20" t="s">
        <v>5996</v>
      </c>
      <c r="AX37" s="20" t="s">
        <v>5996</v>
      </c>
      <c r="AY37" s="20" t="s">
        <v>5998</v>
      </c>
      <c r="AZ37" s="20" t="s">
        <v>5996</v>
      </c>
      <c r="BA37" s="20" t="s">
        <v>5996</v>
      </c>
      <c r="BB37" s="20" t="s">
        <v>5996</v>
      </c>
      <c r="BC37" s="20" t="s">
        <v>5998</v>
      </c>
      <c r="BD37" s="20" t="s">
        <v>5998</v>
      </c>
      <c r="BE37" s="20" t="s">
        <v>5997</v>
      </c>
      <c r="BF37" s="20" t="s">
        <v>5996</v>
      </c>
      <c r="BG37" s="20" t="s">
        <v>5996</v>
      </c>
      <c r="BH37" s="20" t="s">
        <v>5997</v>
      </c>
      <c r="BI37" s="20" t="s">
        <v>5996</v>
      </c>
      <c r="BJ37" s="20" t="s">
        <v>5996</v>
      </c>
      <c r="BK37" s="20" t="s">
        <v>5997</v>
      </c>
      <c r="BL37" s="20" t="s">
        <v>5996</v>
      </c>
      <c r="BM37" s="20" t="s">
        <v>5996</v>
      </c>
      <c r="BO37" s="28" t="s">
        <v>6006</v>
      </c>
      <c r="BQ37" s="30" t="s">
        <v>326</v>
      </c>
      <c r="BR37" s="24" t="s">
        <v>138</v>
      </c>
      <c r="BS37" s="24" t="s">
        <v>119</v>
      </c>
      <c r="BT37" s="24" t="s">
        <v>120</v>
      </c>
      <c r="BU37" s="24" t="s">
        <v>121</v>
      </c>
      <c r="BV37" s="24" t="s">
        <v>137</v>
      </c>
      <c r="BW37" s="24" t="s">
        <v>122</v>
      </c>
      <c r="BX37" s="24" t="s">
        <v>123</v>
      </c>
      <c r="BY37" s="24" t="s">
        <v>124</v>
      </c>
      <c r="BZ37" s="24" t="s">
        <v>125</v>
      </c>
      <c r="CD37" s="18" t="s">
        <v>119</v>
      </c>
      <c r="CH37" s="18" t="s">
        <v>122</v>
      </c>
      <c r="CI37" s="18" t="s">
        <v>123</v>
      </c>
      <c r="CL37" s="22" t="s">
        <v>5953</v>
      </c>
      <c r="CM37" s="32" t="s">
        <v>6012</v>
      </c>
      <c r="CO37" s="84" t="s">
        <v>126</v>
      </c>
      <c r="CP37" s="17" t="s">
        <v>126</v>
      </c>
      <c r="CQ37" s="29" t="s">
        <v>127</v>
      </c>
      <c r="CR37" s="17" t="s">
        <v>232</v>
      </c>
      <c r="CS37" s="17" t="s">
        <v>129</v>
      </c>
      <c r="CT37" s="17" t="s">
        <v>327</v>
      </c>
      <c r="CZ37" s="34" t="s">
        <v>99</v>
      </c>
      <c r="DE37" s="17" t="s">
        <v>130</v>
      </c>
      <c r="DI37" s="17" t="s">
        <v>143</v>
      </c>
      <c r="DJ37" s="17" t="s">
        <v>328</v>
      </c>
      <c r="DM37" s="35"/>
      <c r="DN37" s="35"/>
      <c r="DO37" s="35"/>
      <c r="EC37" s="17" t="s">
        <v>133</v>
      </c>
    </row>
    <row r="38" spans="1:133" ht="15" customHeight="1" x14ac:dyDescent="0.3">
      <c r="A38" s="27">
        <v>697</v>
      </c>
      <c r="C38" s="17" t="s">
        <v>126</v>
      </c>
      <c r="D38" s="29" t="s">
        <v>5954</v>
      </c>
      <c r="E38" s="18" t="s">
        <v>5948</v>
      </c>
      <c r="F38" s="18" t="s">
        <v>5948</v>
      </c>
      <c r="G38" s="18" t="s">
        <v>5948</v>
      </c>
      <c r="H38" s="18" t="s">
        <v>5948</v>
      </c>
      <c r="I38" s="18" t="s">
        <v>5948</v>
      </c>
      <c r="K38" s="18" t="s">
        <v>5948</v>
      </c>
      <c r="M38" s="18" t="s">
        <v>5948</v>
      </c>
      <c r="O38" s="20" t="s">
        <v>5948</v>
      </c>
      <c r="P38" s="20" t="s">
        <v>5973</v>
      </c>
      <c r="Q38" s="20" t="s">
        <v>5977</v>
      </c>
      <c r="S38" s="22" t="s">
        <v>5948</v>
      </c>
      <c r="T38" s="22" t="s">
        <v>5948</v>
      </c>
      <c r="U38" s="22" t="s">
        <v>5948</v>
      </c>
      <c r="V38" s="22" t="s">
        <v>5983</v>
      </c>
      <c r="W38" s="22" t="s">
        <v>5987</v>
      </c>
      <c r="X38" s="22" t="s">
        <v>115</v>
      </c>
      <c r="AC38" s="24" t="s">
        <v>5992</v>
      </c>
      <c r="AE38" s="26" t="s">
        <v>5948</v>
      </c>
      <c r="AF38" s="26" t="s">
        <v>5948</v>
      </c>
      <c r="AG38" s="26" t="s">
        <v>5996</v>
      </c>
      <c r="AH38" s="26" t="s">
        <v>5996</v>
      </c>
      <c r="AI38" s="26" t="s">
        <v>5997</v>
      </c>
      <c r="AJ38" s="26" t="s">
        <v>5997</v>
      </c>
      <c r="AK38" s="20" t="s">
        <v>6003</v>
      </c>
      <c r="AL38" s="20" t="s">
        <v>5948</v>
      </c>
      <c r="AM38" s="20" t="s">
        <v>5948</v>
      </c>
      <c r="AN38" s="20" t="s">
        <v>5948</v>
      </c>
      <c r="AO38" s="20" t="s">
        <v>5998</v>
      </c>
      <c r="AP38" s="20" t="s">
        <v>5996</v>
      </c>
      <c r="AQ38" s="20" t="s">
        <v>5996</v>
      </c>
      <c r="AR38" s="20" t="s">
        <v>5997</v>
      </c>
      <c r="AS38" s="20" t="s">
        <v>5996</v>
      </c>
      <c r="AT38" s="20" t="s">
        <v>5996</v>
      </c>
      <c r="AU38" s="20" t="s">
        <v>5997</v>
      </c>
      <c r="AV38" s="20" t="s">
        <v>5997</v>
      </c>
      <c r="AW38" s="20" t="s">
        <v>5997</v>
      </c>
      <c r="AX38" s="20" t="s">
        <v>5997</v>
      </c>
      <c r="AY38" s="20" t="s">
        <v>5996</v>
      </c>
      <c r="AZ38" s="20" t="s">
        <v>5997</v>
      </c>
      <c r="BA38" s="20" t="s">
        <v>5997</v>
      </c>
      <c r="BB38" s="20" t="s">
        <v>5996</v>
      </c>
      <c r="BC38" s="20" t="s">
        <v>5997</v>
      </c>
      <c r="BD38" s="20" t="s">
        <v>5996</v>
      </c>
      <c r="BE38" s="20" t="s">
        <v>5997</v>
      </c>
      <c r="BF38" s="20" t="s">
        <v>5996</v>
      </c>
      <c r="BG38" s="20" t="s">
        <v>5996</v>
      </c>
      <c r="BH38" s="20" t="s">
        <v>5997</v>
      </c>
      <c r="BI38" s="20" t="s">
        <v>5997</v>
      </c>
      <c r="BJ38" s="20" t="s">
        <v>5997</v>
      </c>
      <c r="BK38" s="20" t="s">
        <v>5997</v>
      </c>
      <c r="BL38" s="20" t="s">
        <v>5996</v>
      </c>
      <c r="BM38" s="20" t="s">
        <v>5997</v>
      </c>
      <c r="BO38" s="28" t="s">
        <v>6007</v>
      </c>
      <c r="BQ38" s="30" t="s">
        <v>329</v>
      </c>
      <c r="BR38" s="24" t="s">
        <v>138</v>
      </c>
      <c r="BS38" s="24" t="s">
        <v>119</v>
      </c>
      <c r="BV38" s="24" t="s">
        <v>137</v>
      </c>
      <c r="BW38" s="24" t="s">
        <v>122</v>
      </c>
      <c r="BX38" s="24" t="s">
        <v>123</v>
      </c>
      <c r="BY38" s="24" t="s">
        <v>124</v>
      </c>
      <c r="CC38" s="18" t="s">
        <v>138</v>
      </c>
      <c r="CD38" s="18" t="s">
        <v>119</v>
      </c>
      <c r="CG38" s="18" t="s">
        <v>137</v>
      </c>
      <c r="CL38" s="22" t="s">
        <v>5948</v>
      </c>
      <c r="CM38" s="32" t="s">
        <v>6010</v>
      </c>
      <c r="CO38" s="84" t="s">
        <v>126</v>
      </c>
      <c r="CP38" s="17" t="s">
        <v>126</v>
      </c>
      <c r="CQ38" s="29" t="s">
        <v>127</v>
      </c>
      <c r="CR38" s="17" t="s">
        <v>232</v>
      </c>
      <c r="CS38" s="17" t="s">
        <v>129</v>
      </c>
      <c r="CW38" s="34" t="s">
        <v>96</v>
      </c>
      <c r="DE38" s="17" t="s">
        <v>130</v>
      </c>
      <c r="DI38" s="17" t="s">
        <v>131</v>
      </c>
      <c r="DJ38" s="17" t="s">
        <v>330</v>
      </c>
      <c r="DM38" s="35"/>
      <c r="DN38" s="35"/>
      <c r="DO38" s="35"/>
      <c r="EC38" s="17" t="s">
        <v>133</v>
      </c>
    </row>
    <row r="39" spans="1:133" ht="15" customHeight="1" x14ac:dyDescent="0.3">
      <c r="A39" s="27">
        <v>699</v>
      </c>
      <c r="C39" s="17" t="s">
        <v>126</v>
      </c>
      <c r="D39" s="29" t="s">
        <v>5954</v>
      </c>
      <c r="E39" s="18" t="s">
        <v>5947</v>
      </c>
      <c r="F39" s="18" t="s">
        <v>5948</v>
      </c>
      <c r="G39" s="18" t="s">
        <v>5947</v>
      </c>
      <c r="H39" s="18" t="s">
        <v>5948</v>
      </c>
      <c r="I39" s="18" t="s">
        <v>5947</v>
      </c>
      <c r="J39" s="19" t="s">
        <v>331</v>
      </c>
      <c r="K39" s="18" t="s">
        <v>5948</v>
      </c>
      <c r="L39" s="19" t="s">
        <v>332</v>
      </c>
      <c r="M39" s="18" t="s">
        <v>5949</v>
      </c>
      <c r="O39" s="20" t="s">
        <v>5950</v>
      </c>
      <c r="P39" s="20" t="s">
        <v>5974</v>
      </c>
      <c r="Q39" s="20" t="s">
        <v>5977</v>
      </c>
      <c r="S39" s="22" t="s">
        <v>5949</v>
      </c>
      <c r="T39" s="22" t="s">
        <v>5949</v>
      </c>
      <c r="U39" s="22" t="s">
        <v>5948</v>
      </c>
      <c r="V39" s="22" t="s">
        <v>5985</v>
      </c>
      <c r="W39" s="22" t="s">
        <v>5988</v>
      </c>
      <c r="X39" s="22" t="s">
        <v>115</v>
      </c>
      <c r="AC39" s="24" t="s">
        <v>5991</v>
      </c>
      <c r="AE39" s="26" t="s">
        <v>5947</v>
      </c>
      <c r="AF39" s="26" t="s">
        <v>5948</v>
      </c>
      <c r="AG39" s="26" t="s">
        <v>5996</v>
      </c>
      <c r="AH39" s="26" t="s">
        <v>5996</v>
      </c>
      <c r="AI39" s="26" t="s">
        <v>5996</v>
      </c>
      <c r="AJ39" s="26" t="s">
        <v>5996</v>
      </c>
      <c r="AK39" s="20" t="s">
        <v>6002</v>
      </c>
      <c r="AL39" s="20" t="s">
        <v>5948</v>
      </c>
      <c r="AM39" s="20" t="s">
        <v>5948</v>
      </c>
      <c r="AN39" s="20" t="s">
        <v>5948</v>
      </c>
      <c r="AO39" s="20" t="s">
        <v>5997</v>
      </c>
      <c r="AP39" s="20" t="s">
        <v>5996</v>
      </c>
      <c r="AQ39" s="20" t="s">
        <v>5996</v>
      </c>
      <c r="AR39" s="20" t="s">
        <v>5996</v>
      </c>
      <c r="AS39" s="20" t="s">
        <v>5996</v>
      </c>
      <c r="AT39" s="20" t="s">
        <v>5996</v>
      </c>
      <c r="AU39" s="20" t="s">
        <v>5997</v>
      </c>
      <c r="AV39" s="20" t="s">
        <v>5996</v>
      </c>
      <c r="AW39" s="20" t="s">
        <v>5996</v>
      </c>
      <c r="AX39" s="20" t="s">
        <v>5996</v>
      </c>
      <c r="AY39" s="20" t="s">
        <v>5996</v>
      </c>
      <c r="AZ39" s="20" t="s">
        <v>5996</v>
      </c>
      <c r="BA39" s="20" t="s">
        <v>5996</v>
      </c>
      <c r="BB39" s="20" t="s">
        <v>5996</v>
      </c>
      <c r="BC39" s="20" t="s">
        <v>5997</v>
      </c>
      <c r="BD39" s="20" t="s">
        <v>5996</v>
      </c>
      <c r="BE39" s="20" t="s">
        <v>5996</v>
      </c>
      <c r="BF39" s="20" t="s">
        <v>5996</v>
      </c>
      <c r="BG39" s="20" t="s">
        <v>5996</v>
      </c>
      <c r="BH39" s="20" t="s">
        <v>5996</v>
      </c>
      <c r="BI39" s="20" t="s">
        <v>5996</v>
      </c>
      <c r="BJ39" s="20" t="s">
        <v>5996</v>
      </c>
      <c r="BK39" s="20" t="s">
        <v>5996</v>
      </c>
      <c r="BL39" s="20" t="s">
        <v>5997</v>
      </c>
      <c r="BM39" s="20" t="s">
        <v>5996</v>
      </c>
      <c r="BO39" s="28" t="s">
        <v>6007</v>
      </c>
      <c r="BQ39" s="30" t="s">
        <v>333</v>
      </c>
      <c r="BS39" s="24" t="s">
        <v>119</v>
      </c>
      <c r="BU39" s="24" t="s">
        <v>121</v>
      </c>
      <c r="BV39" s="24" t="s">
        <v>137</v>
      </c>
      <c r="BW39" s="24" t="s">
        <v>122</v>
      </c>
      <c r="BX39" s="24" t="s">
        <v>123</v>
      </c>
      <c r="BY39" s="24" t="s">
        <v>124</v>
      </c>
      <c r="CD39" s="18" t="s">
        <v>119</v>
      </c>
      <c r="CG39" s="18" t="s">
        <v>137</v>
      </c>
      <c r="CL39" s="22" t="s">
        <v>5948</v>
      </c>
      <c r="CM39" s="32" t="s">
        <v>6010</v>
      </c>
      <c r="CO39" s="84" t="s">
        <v>126</v>
      </c>
      <c r="CP39" s="17" t="s">
        <v>126</v>
      </c>
      <c r="CQ39" s="29" t="s">
        <v>127</v>
      </c>
      <c r="CR39" s="17" t="s">
        <v>232</v>
      </c>
      <c r="CS39" s="17" t="s">
        <v>129</v>
      </c>
      <c r="CZ39" s="34" t="s">
        <v>99</v>
      </c>
      <c r="DE39" s="17" t="s">
        <v>161</v>
      </c>
      <c r="DI39" s="17" t="s">
        <v>131</v>
      </c>
      <c r="DJ39" s="17" t="s">
        <v>334</v>
      </c>
      <c r="DM39" s="35"/>
      <c r="DN39" s="35"/>
      <c r="DO39" s="35"/>
      <c r="EC39" s="17" t="s">
        <v>133</v>
      </c>
    </row>
    <row r="40" spans="1:133" ht="15" customHeight="1" x14ac:dyDescent="0.3">
      <c r="A40" s="27">
        <v>701</v>
      </c>
      <c r="C40" s="17" t="s">
        <v>126</v>
      </c>
      <c r="D40" s="29" t="s">
        <v>5954</v>
      </c>
      <c r="E40" s="18" t="s">
        <v>5952</v>
      </c>
      <c r="F40" s="18" t="s">
        <v>5952</v>
      </c>
      <c r="G40" s="18" t="s">
        <v>5948</v>
      </c>
      <c r="H40" s="18" t="s">
        <v>5948</v>
      </c>
      <c r="I40" s="18" t="s">
        <v>5948</v>
      </c>
      <c r="K40" s="18" t="s">
        <v>5948</v>
      </c>
      <c r="M40" s="18" t="s">
        <v>5948</v>
      </c>
      <c r="O40" s="20" t="s">
        <v>5950</v>
      </c>
      <c r="P40" s="20" t="s">
        <v>5974</v>
      </c>
      <c r="Q40" s="20" t="s">
        <v>5977</v>
      </c>
      <c r="S40" s="22" t="s">
        <v>5948</v>
      </c>
      <c r="T40" s="22" t="s">
        <v>5948</v>
      </c>
      <c r="U40" s="22" t="s">
        <v>5949</v>
      </c>
      <c r="V40" s="22" t="s">
        <v>5983</v>
      </c>
      <c r="W40" s="22" t="s">
        <v>5987</v>
      </c>
      <c r="X40" s="22" t="s">
        <v>115</v>
      </c>
      <c r="AC40" s="24" t="s">
        <v>5990</v>
      </c>
      <c r="AE40" s="26" t="s">
        <v>5949</v>
      </c>
      <c r="AF40" s="26" t="s">
        <v>5948</v>
      </c>
      <c r="AG40" s="26" t="s">
        <v>5997</v>
      </c>
      <c r="AH40" s="26" t="s">
        <v>5997</v>
      </c>
      <c r="AI40" s="26" t="s">
        <v>5997</v>
      </c>
      <c r="AJ40" s="26" t="s">
        <v>5997</v>
      </c>
      <c r="AK40" s="20" t="s">
        <v>6003</v>
      </c>
      <c r="AL40" s="20" t="s">
        <v>5948</v>
      </c>
      <c r="AM40" s="20" t="s">
        <v>5948</v>
      </c>
      <c r="AN40" s="20" t="s">
        <v>5948</v>
      </c>
      <c r="AO40" s="20" t="s">
        <v>5997</v>
      </c>
      <c r="AP40" s="20" t="s">
        <v>5996</v>
      </c>
      <c r="AQ40" s="20" t="s">
        <v>5996</v>
      </c>
      <c r="AR40" s="20" t="s">
        <v>5997</v>
      </c>
      <c r="AS40" s="20" t="s">
        <v>5996</v>
      </c>
      <c r="AT40" s="20" t="s">
        <v>5997</v>
      </c>
      <c r="AU40" s="20" t="s">
        <v>5997</v>
      </c>
      <c r="AV40" s="20" t="s">
        <v>5997</v>
      </c>
      <c r="AW40" s="20" t="s">
        <v>5996</v>
      </c>
      <c r="AX40" s="20" t="s">
        <v>5997</v>
      </c>
      <c r="AY40" s="20" t="s">
        <v>5997</v>
      </c>
      <c r="AZ40" s="20" t="s">
        <v>5996</v>
      </c>
      <c r="BA40" s="20" t="s">
        <v>5997</v>
      </c>
      <c r="BB40" s="20" t="s">
        <v>5997</v>
      </c>
      <c r="BC40" s="20" t="s">
        <v>5997</v>
      </c>
      <c r="BD40" s="20" t="s">
        <v>5997</v>
      </c>
      <c r="BE40" s="20" t="s">
        <v>5997</v>
      </c>
      <c r="BF40" s="20" t="s">
        <v>5997</v>
      </c>
      <c r="BG40" s="20" t="s">
        <v>5996</v>
      </c>
      <c r="BH40" s="20" t="s">
        <v>5997</v>
      </c>
      <c r="BI40" s="20" t="s">
        <v>5997</v>
      </c>
      <c r="BJ40" s="20" t="s">
        <v>6000</v>
      </c>
      <c r="BK40" s="20" t="s">
        <v>5997</v>
      </c>
      <c r="BL40" s="20" t="s">
        <v>5997</v>
      </c>
      <c r="BM40" s="20" t="s">
        <v>6000</v>
      </c>
      <c r="BO40" s="28" t="s">
        <v>6007</v>
      </c>
      <c r="BQ40" s="30" t="s">
        <v>335</v>
      </c>
      <c r="BS40" s="24" t="s">
        <v>119</v>
      </c>
      <c r="BT40" s="24" t="s">
        <v>120</v>
      </c>
      <c r="BV40" s="24" t="s">
        <v>137</v>
      </c>
      <c r="BX40" s="24" t="s">
        <v>123</v>
      </c>
      <c r="BY40" s="24" t="s">
        <v>124</v>
      </c>
      <c r="BZ40" s="24" t="s">
        <v>125</v>
      </c>
      <c r="CD40" s="18" t="s">
        <v>119</v>
      </c>
      <c r="CG40" s="18" t="s">
        <v>137</v>
      </c>
      <c r="CI40" s="18" t="s">
        <v>123</v>
      </c>
      <c r="CL40" s="22" t="s">
        <v>5948</v>
      </c>
      <c r="CM40" s="32" t="s">
        <v>6012</v>
      </c>
      <c r="CO40" s="84" t="s">
        <v>126</v>
      </c>
      <c r="CP40" s="17" t="s">
        <v>126</v>
      </c>
      <c r="CQ40" s="29" t="s">
        <v>127</v>
      </c>
      <c r="CR40" s="17" t="s">
        <v>232</v>
      </c>
      <c r="CS40" s="17" t="s">
        <v>129</v>
      </c>
      <c r="CW40" s="34" t="s">
        <v>96</v>
      </c>
      <c r="DE40" s="17" t="s">
        <v>130</v>
      </c>
      <c r="DI40" s="17" t="s">
        <v>131</v>
      </c>
      <c r="DJ40" s="17" t="s">
        <v>336</v>
      </c>
      <c r="DM40" s="35"/>
      <c r="DN40" s="35"/>
      <c r="DO40" s="35"/>
      <c r="EC40" s="17" t="s">
        <v>133</v>
      </c>
    </row>
    <row r="41" spans="1:133" ht="15" customHeight="1" x14ac:dyDescent="0.3">
      <c r="A41" s="27">
        <v>709</v>
      </c>
      <c r="C41" s="17" t="s">
        <v>126</v>
      </c>
      <c r="D41" s="29" t="s">
        <v>5954</v>
      </c>
      <c r="E41" s="18" t="s">
        <v>5948</v>
      </c>
      <c r="F41" s="18" t="s">
        <v>5948</v>
      </c>
      <c r="G41" s="18" t="s">
        <v>5947</v>
      </c>
      <c r="H41" s="18" t="s">
        <v>5948</v>
      </c>
      <c r="I41" s="18" t="s">
        <v>5948</v>
      </c>
      <c r="J41" s="19" t="s">
        <v>337</v>
      </c>
      <c r="K41" s="18" t="s">
        <v>5947</v>
      </c>
      <c r="L41" s="19" t="s">
        <v>338</v>
      </c>
      <c r="M41" s="18" t="s">
        <v>5948</v>
      </c>
      <c r="N41" s="19" t="s">
        <v>339</v>
      </c>
      <c r="O41" s="20" t="s">
        <v>5950</v>
      </c>
      <c r="P41" s="20" t="s">
        <v>5974</v>
      </c>
      <c r="Q41" s="20" t="s">
        <v>5977</v>
      </c>
      <c r="R41" s="21" t="s">
        <v>340</v>
      </c>
      <c r="S41" s="22" t="s">
        <v>5948</v>
      </c>
      <c r="T41" s="22" t="s">
        <v>5948</v>
      </c>
      <c r="U41" s="22" t="s">
        <v>5949</v>
      </c>
      <c r="V41" s="22" t="s">
        <v>5985</v>
      </c>
      <c r="W41" s="22" t="s">
        <v>5987</v>
      </c>
      <c r="X41" s="22" t="s">
        <v>115</v>
      </c>
      <c r="Y41" s="22" t="s">
        <v>136</v>
      </c>
      <c r="Z41" s="22" t="s">
        <v>116</v>
      </c>
      <c r="AC41" s="24" t="s">
        <v>5992</v>
      </c>
      <c r="AE41" s="26" t="s">
        <v>5948</v>
      </c>
      <c r="AF41" s="26" t="s">
        <v>5949</v>
      </c>
      <c r="AG41" s="26" t="s">
        <v>5996</v>
      </c>
      <c r="AH41" s="26" t="s">
        <v>5996</v>
      </c>
      <c r="AI41" s="26" t="s">
        <v>5996</v>
      </c>
      <c r="AJ41" s="26" t="s">
        <v>5998</v>
      </c>
      <c r="AK41" s="20" t="s">
        <v>6003</v>
      </c>
      <c r="AL41" s="20" t="s">
        <v>5948</v>
      </c>
      <c r="AM41" s="20" t="s">
        <v>5948</v>
      </c>
      <c r="AN41" s="20" t="s">
        <v>5948</v>
      </c>
      <c r="AO41" s="20" t="s">
        <v>5997</v>
      </c>
      <c r="AP41" s="20" t="s">
        <v>5997</v>
      </c>
      <c r="AQ41" s="20" t="s">
        <v>5996</v>
      </c>
      <c r="AR41" s="20" t="s">
        <v>5996</v>
      </c>
      <c r="AS41" s="20" t="s">
        <v>5996</v>
      </c>
      <c r="AT41" s="20" t="s">
        <v>5997</v>
      </c>
      <c r="AU41" s="20" t="s">
        <v>5996</v>
      </c>
      <c r="AV41" s="20" t="s">
        <v>5996</v>
      </c>
      <c r="AW41" s="20" t="s">
        <v>5997</v>
      </c>
      <c r="AX41" s="20" t="s">
        <v>5997</v>
      </c>
      <c r="AY41" s="20" t="s">
        <v>5996</v>
      </c>
      <c r="AZ41" s="20" t="s">
        <v>5996</v>
      </c>
      <c r="BA41" s="20" t="s">
        <v>5996</v>
      </c>
      <c r="BB41" s="20" t="s">
        <v>5997</v>
      </c>
      <c r="BC41" s="20" t="s">
        <v>5997</v>
      </c>
      <c r="BD41" s="20" t="s">
        <v>5998</v>
      </c>
      <c r="BE41" s="20" t="s">
        <v>5997</v>
      </c>
      <c r="BF41" s="20" t="s">
        <v>5996</v>
      </c>
      <c r="BG41" s="20" t="s">
        <v>5996</v>
      </c>
      <c r="BH41" s="20" t="s">
        <v>5996</v>
      </c>
      <c r="BI41" s="20" t="s">
        <v>5996</v>
      </c>
      <c r="BJ41" s="20" t="s">
        <v>5996</v>
      </c>
      <c r="BK41" s="20" t="s">
        <v>5996</v>
      </c>
      <c r="BL41" s="20" t="s">
        <v>5996</v>
      </c>
      <c r="BM41" s="20" t="s">
        <v>5996</v>
      </c>
      <c r="BO41" s="28" t="s">
        <v>6007</v>
      </c>
      <c r="BQ41" s="30" t="s">
        <v>341</v>
      </c>
      <c r="BR41" s="24" t="s">
        <v>138</v>
      </c>
      <c r="BS41" s="24" t="s">
        <v>119</v>
      </c>
      <c r="BU41" s="24" t="s">
        <v>121</v>
      </c>
      <c r="BW41" s="24" t="s">
        <v>122</v>
      </c>
      <c r="BX41" s="24" t="s">
        <v>123</v>
      </c>
      <c r="CD41" s="18" t="s">
        <v>119</v>
      </c>
      <c r="CF41" s="18" t="s">
        <v>121</v>
      </c>
      <c r="CH41" s="18" t="s">
        <v>122</v>
      </c>
      <c r="CL41" s="22" t="s">
        <v>5949</v>
      </c>
      <c r="CM41" s="32" t="s">
        <v>6010</v>
      </c>
      <c r="CO41" s="84" t="s">
        <v>126</v>
      </c>
      <c r="CP41" s="17" t="s">
        <v>126</v>
      </c>
      <c r="CQ41" s="29" t="s">
        <v>127</v>
      </c>
      <c r="CR41" s="17" t="s">
        <v>232</v>
      </c>
      <c r="CS41" s="17" t="s">
        <v>129</v>
      </c>
      <c r="CW41" s="34" t="s">
        <v>96</v>
      </c>
      <c r="CZ41" s="34" t="s">
        <v>99</v>
      </c>
      <c r="DE41" s="17" t="s">
        <v>130</v>
      </c>
      <c r="DI41" s="17" t="s">
        <v>131</v>
      </c>
      <c r="DJ41" s="17" t="s">
        <v>342</v>
      </c>
      <c r="DM41" s="35"/>
      <c r="DN41" s="35"/>
      <c r="DO41" s="35"/>
      <c r="EC41" s="17" t="s">
        <v>133</v>
      </c>
    </row>
    <row r="42" spans="1:133" ht="15" customHeight="1" x14ac:dyDescent="0.3">
      <c r="A42" s="27">
        <v>710</v>
      </c>
      <c r="C42" s="17" t="s">
        <v>126</v>
      </c>
      <c r="D42" s="29" t="s">
        <v>5954</v>
      </c>
      <c r="E42" s="18" t="s">
        <v>5947</v>
      </c>
      <c r="F42" s="18" t="s">
        <v>5949</v>
      </c>
      <c r="G42" s="18" t="s">
        <v>5948</v>
      </c>
      <c r="H42" s="18" t="s">
        <v>5948</v>
      </c>
      <c r="I42" s="18" t="s">
        <v>5947</v>
      </c>
      <c r="J42" s="19" t="s">
        <v>343</v>
      </c>
      <c r="K42" s="18" t="s">
        <v>5947</v>
      </c>
      <c r="L42" s="19" t="s">
        <v>344</v>
      </c>
      <c r="M42" s="18" t="s">
        <v>5947</v>
      </c>
      <c r="N42" s="19" t="s">
        <v>345</v>
      </c>
      <c r="O42" s="20" t="s">
        <v>5951</v>
      </c>
      <c r="P42" s="20" t="s">
        <v>5974</v>
      </c>
      <c r="Q42" s="20" t="s">
        <v>5977</v>
      </c>
      <c r="R42" s="21" t="s">
        <v>346</v>
      </c>
      <c r="S42" s="22" t="s">
        <v>5951</v>
      </c>
      <c r="T42" s="22" t="s">
        <v>5951</v>
      </c>
      <c r="U42" s="22" t="s">
        <v>5947</v>
      </c>
      <c r="V42" s="22" t="s">
        <v>5984</v>
      </c>
      <c r="W42" s="22" t="s">
        <v>5986</v>
      </c>
      <c r="X42" s="22" t="s">
        <v>115</v>
      </c>
      <c r="AA42" s="22" t="s">
        <v>148</v>
      </c>
      <c r="AB42" s="23" t="s">
        <v>347</v>
      </c>
      <c r="AC42" s="24" t="s">
        <v>5990</v>
      </c>
      <c r="AD42" s="25" t="s">
        <v>348</v>
      </c>
      <c r="AE42" s="26" t="s">
        <v>5948</v>
      </c>
      <c r="AF42" s="26" t="s">
        <v>5950</v>
      </c>
      <c r="AG42" s="26" t="s">
        <v>5996</v>
      </c>
      <c r="AH42" s="26" t="s">
        <v>5996</v>
      </c>
      <c r="AI42" s="26" t="s">
        <v>5996</v>
      </c>
      <c r="AJ42" s="26" t="s">
        <v>5998</v>
      </c>
      <c r="AK42" s="20" t="s">
        <v>6003</v>
      </c>
      <c r="AL42" s="20" t="s">
        <v>5950</v>
      </c>
      <c r="AM42" s="20" t="s">
        <v>5948</v>
      </c>
      <c r="AN42" s="20" t="s">
        <v>5947</v>
      </c>
      <c r="AO42" s="20" t="s">
        <v>5996</v>
      </c>
      <c r="AP42" s="20" t="s">
        <v>5996</v>
      </c>
      <c r="AQ42" s="20" t="s">
        <v>5996</v>
      </c>
      <c r="AR42" s="20" t="s">
        <v>5996</v>
      </c>
      <c r="AS42" s="20" t="s">
        <v>5996</v>
      </c>
      <c r="AT42" s="20" t="s">
        <v>5996</v>
      </c>
      <c r="AU42" s="20" t="s">
        <v>5997</v>
      </c>
      <c r="AV42" s="20" t="s">
        <v>5997</v>
      </c>
      <c r="AW42" s="20" t="s">
        <v>5997</v>
      </c>
      <c r="AX42" s="20" t="s">
        <v>5996</v>
      </c>
      <c r="AY42" s="20" t="s">
        <v>5997</v>
      </c>
      <c r="AZ42" s="20" t="s">
        <v>5997</v>
      </c>
      <c r="BA42" s="20" t="s">
        <v>5997</v>
      </c>
      <c r="BB42" s="20" t="s">
        <v>5997</v>
      </c>
      <c r="BC42" s="20" t="s">
        <v>5998</v>
      </c>
      <c r="BD42" s="20" t="s">
        <v>5998</v>
      </c>
      <c r="BE42" s="20" t="s">
        <v>5998</v>
      </c>
      <c r="BF42" s="20" t="s">
        <v>5996</v>
      </c>
      <c r="BG42" s="20" t="s">
        <v>5996</v>
      </c>
      <c r="BH42" s="20" t="s">
        <v>5996</v>
      </c>
      <c r="BI42" s="20" t="s">
        <v>5996</v>
      </c>
      <c r="BJ42" s="20" t="s">
        <v>6000</v>
      </c>
      <c r="BK42" s="20" t="s">
        <v>5996</v>
      </c>
      <c r="BL42" s="20" t="s">
        <v>5996</v>
      </c>
      <c r="BM42" s="20" t="s">
        <v>5996</v>
      </c>
      <c r="BO42" s="28" t="s">
        <v>6007</v>
      </c>
      <c r="BQ42" s="30" t="s">
        <v>349</v>
      </c>
      <c r="BR42" s="24" t="s">
        <v>138</v>
      </c>
      <c r="BS42" s="24" t="s">
        <v>119</v>
      </c>
      <c r="BV42" s="24" t="s">
        <v>137</v>
      </c>
      <c r="BW42" s="24" t="s">
        <v>122</v>
      </c>
      <c r="BX42" s="24" t="s">
        <v>123</v>
      </c>
      <c r="BZ42" s="24" t="s">
        <v>125</v>
      </c>
      <c r="CD42" s="18" t="s">
        <v>119</v>
      </c>
      <c r="CH42" s="18" t="s">
        <v>122</v>
      </c>
      <c r="CI42" s="18" t="s">
        <v>123</v>
      </c>
      <c r="CL42" s="22" t="s">
        <v>5947</v>
      </c>
      <c r="CM42" s="32" t="s">
        <v>6010</v>
      </c>
      <c r="CO42" s="84" t="s">
        <v>126</v>
      </c>
      <c r="CP42" s="17" t="s">
        <v>126</v>
      </c>
      <c r="CQ42" s="29" t="s">
        <v>127</v>
      </c>
      <c r="CR42" s="17" t="s">
        <v>232</v>
      </c>
      <c r="CS42" s="17" t="s">
        <v>129</v>
      </c>
      <c r="CZ42" s="34" t="s">
        <v>99</v>
      </c>
      <c r="DE42" s="17" t="s">
        <v>130</v>
      </c>
      <c r="DI42" s="17" t="s">
        <v>131</v>
      </c>
      <c r="DJ42" s="17" t="s">
        <v>350</v>
      </c>
      <c r="DM42" s="35"/>
      <c r="DN42" s="35"/>
      <c r="DO42" s="35"/>
      <c r="EC42" s="17" t="s">
        <v>133</v>
      </c>
    </row>
    <row r="43" spans="1:133" ht="15" customHeight="1" x14ac:dyDescent="0.3">
      <c r="A43" s="27">
        <v>711</v>
      </c>
      <c r="C43" s="17" t="s">
        <v>126</v>
      </c>
      <c r="D43" s="29" t="s">
        <v>5954</v>
      </c>
      <c r="E43" s="18" t="s">
        <v>5948</v>
      </c>
      <c r="F43" s="18" t="s">
        <v>5948</v>
      </c>
      <c r="G43" s="18" t="s">
        <v>5949</v>
      </c>
      <c r="H43" s="18" t="s">
        <v>5948</v>
      </c>
      <c r="I43" s="18" t="s">
        <v>5949</v>
      </c>
      <c r="K43" s="18" t="s">
        <v>5948</v>
      </c>
      <c r="L43" s="19" t="s">
        <v>351</v>
      </c>
      <c r="M43" s="18" t="s">
        <v>5949</v>
      </c>
      <c r="O43" s="20" t="s">
        <v>5950</v>
      </c>
      <c r="P43" s="20" t="s">
        <v>5974</v>
      </c>
      <c r="Q43" s="20" t="s">
        <v>5977</v>
      </c>
      <c r="S43" s="22" t="s">
        <v>5948</v>
      </c>
      <c r="T43" s="22" t="s">
        <v>5948</v>
      </c>
      <c r="U43" s="22" t="s">
        <v>5949</v>
      </c>
      <c r="V43" s="22" t="s">
        <v>5983</v>
      </c>
      <c r="W43" s="22" t="s">
        <v>5987</v>
      </c>
      <c r="X43" s="22" t="s">
        <v>115</v>
      </c>
      <c r="AC43" s="24" t="s">
        <v>5992</v>
      </c>
      <c r="AE43" s="26" t="s">
        <v>5948</v>
      </c>
      <c r="AF43" s="26" t="s">
        <v>5949</v>
      </c>
      <c r="AG43" s="26" t="s">
        <v>5997</v>
      </c>
      <c r="AH43" s="26" t="s">
        <v>5997</v>
      </c>
      <c r="AI43" s="26" t="s">
        <v>5997</v>
      </c>
      <c r="AJ43" s="26" t="s">
        <v>5997</v>
      </c>
      <c r="AK43" s="20" t="s">
        <v>6003</v>
      </c>
      <c r="AL43" s="20" t="s">
        <v>5948</v>
      </c>
      <c r="AM43" s="20" t="s">
        <v>5949</v>
      </c>
      <c r="AN43" s="20" t="s">
        <v>5948</v>
      </c>
      <c r="AO43" s="20" t="s">
        <v>5998</v>
      </c>
      <c r="AP43" s="20" t="s">
        <v>5997</v>
      </c>
      <c r="AQ43" s="20" t="s">
        <v>5996</v>
      </c>
      <c r="AR43" s="20" t="s">
        <v>5996</v>
      </c>
      <c r="AS43" s="20" t="s">
        <v>5996</v>
      </c>
      <c r="AT43" s="20" t="s">
        <v>5998</v>
      </c>
      <c r="AU43" s="20" t="s">
        <v>5996</v>
      </c>
      <c r="AV43" s="20" t="s">
        <v>5996</v>
      </c>
      <c r="AW43" s="20" t="s">
        <v>5996</v>
      </c>
      <c r="AX43" s="20" t="s">
        <v>5997</v>
      </c>
      <c r="AY43" s="20" t="s">
        <v>5997</v>
      </c>
      <c r="AZ43" s="20" t="s">
        <v>5997</v>
      </c>
      <c r="BA43" s="20" t="s">
        <v>5997</v>
      </c>
      <c r="BB43" s="20" t="s">
        <v>5997</v>
      </c>
      <c r="BC43" s="20" t="s">
        <v>5998</v>
      </c>
      <c r="BD43" s="20" t="s">
        <v>5998</v>
      </c>
      <c r="BE43" s="20" t="s">
        <v>5997</v>
      </c>
      <c r="BF43" s="20" t="s">
        <v>5997</v>
      </c>
      <c r="BG43" s="20" t="s">
        <v>5997</v>
      </c>
      <c r="BH43" s="20" t="s">
        <v>5997</v>
      </c>
      <c r="BI43" s="20" t="s">
        <v>5997</v>
      </c>
      <c r="BJ43" s="20" t="s">
        <v>5997</v>
      </c>
      <c r="BK43" s="20" t="s">
        <v>5997</v>
      </c>
      <c r="BL43" s="20" t="s">
        <v>5997</v>
      </c>
      <c r="BM43" s="20" t="s">
        <v>5997</v>
      </c>
      <c r="BO43" s="28" t="s">
        <v>6007</v>
      </c>
      <c r="BQ43" s="30" t="s">
        <v>352</v>
      </c>
      <c r="BR43" s="24" t="s">
        <v>138</v>
      </c>
      <c r="BS43" s="24" t="s">
        <v>119</v>
      </c>
      <c r="CC43" s="18" t="s">
        <v>138</v>
      </c>
      <c r="CD43" s="18" t="s">
        <v>119</v>
      </c>
      <c r="CI43" s="18" t="s">
        <v>123</v>
      </c>
      <c r="CL43" s="22" t="s">
        <v>5947</v>
      </c>
      <c r="CM43" s="32" t="s">
        <v>6012</v>
      </c>
      <c r="CO43" s="84" t="s">
        <v>126</v>
      </c>
      <c r="CP43" s="17" t="s">
        <v>126</v>
      </c>
      <c r="CQ43" s="29" t="s">
        <v>127</v>
      </c>
      <c r="CR43" s="17" t="s">
        <v>232</v>
      </c>
      <c r="CS43" s="17" t="s">
        <v>129</v>
      </c>
      <c r="CW43" s="34" t="s">
        <v>96</v>
      </c>
      <c r="CZ43" s="34" t="s">
        <v>99</v>
      </c>
      <c r="DE43" s="17" t="s">
        <v>130</v>
      </c>
      <c r="DI43" s="17" t="s">
        <v>143</v>
      </c>
      <c r="DJ43" s="17" t="s">
        <v>353</v>
      </c>
      <c r="DM43" s="35"/>
      <c r="DN43" s="35"/>
      <c r="DO43" s="35"/>
      <c r="EC43" s="17" t="s">
        <v>133</v>
      </c>
    </row>
    <row r="44" spans="1:133" ht="15" customHeight="1" x14ac:dyDescent="0.3">
      <c r="A44" s="27">
        <v>713</v>
      </c>
      <c r="C44" s="17" t="s">
        <v>126</v>
      </c>
      <c r="D44" s="29" t="s">
        <v>5954</v>
      </c>
      <c r="E44" s="18" t="s">
        <v>5948</v>
      </c>
      <c r="F44" s="18" t="s">
        <v>5948</v>
      </c>
      <c r="G44" s="18" t="s">
        <v>5948</v>
      </c>
      <c r="H44" s="18" t="s">
        <v>5948</v>
      </c>
      <c r="I44" s="18" t="s">
        <v>5948</v>
      </c>
      <c r="J44" s="19" t="s">
        <v>354</v>
      </c>
      <c r="K44" s="18" t="s">
        <v>5948</v>
      </c>
      <c r="M44" s="18" t="s">
        <v>5949</v>
      </c>
      <c r="O44" s="20" t="s">
        <v>5948</v>
      </c>
      <c r="P44" s="20" t="s">
        <v>5973</v>
      </c>
      <c r="Q44" s="20" t="s">
        <v>5977</v>
      </c>
      <c r="R44" s="21" t="s">
        <v>355</v>
      </c>
      <c r="S44" s="22" t="s">
        <v>5948</v>
      </c>
      <c r="T44" s="22" t="s">
        <v>5948</v>
      </c>
      <c r="U44" s="22" t="s">
        <v>5949</v>
      </c>
      <c r="V44" s="22" t="s">
        <v>5983</v>
      </c>
      <c r="W44" s="22" t="s">
        <v>5987</v>
      </c>
      <c r="X44" s="22" t="s">
        <v>115</v>
      </c>
      <c r="AB44" s="23" t="s">
        <v>356</v>
      </c>
      <c r="AC44" s="24" t="s">
        <v>5995</v>
      </c>
      <c r="AD44" s="25" t="s">
        <v>357</v>
      </c>
      <c r="AE44" s="26" t="s">
        <v>5947</v>
      </c>
      <c r="AF44" s="26" t="s">
        <v>5947</v>
      </c>
      <c r="AG44" s="26" t="s">
        <v>5996</v>
      </c>
      <c r="AH44" s="26" t="s">
        <v>5996</v>
      </c>
      <c r="AI44" s="26" t="s">
        <v>5996</v>
      </c>
      <c r="AJ44" s="26" t="s">
        <v>5996</v>
      </c>
      <c r="AK44" s="20" t="s">
        <v>6002</v>
      </c>
      <c r="AL44" s="20" t="s">
        <v>5948</v>
      </c>
      <c r="AM44" s="20" t="s">
        <v>5948</v>
      </c>
      <c r="AN44" s="20" t="s">
        <v>5948</v>
      </c>
      <c r="AO44" s="20" t="s">
        <v>5996</v>
      </c>
      <c r="AP44" s="20" t="s">
        <v>5997</v>
      </c>
      <c r="AQ44" s="20" t="s">
        <v>5996</v>
      </c>
      <c r="AR44" s="20" t="s">
        <v>5997</v>
      </c>
      <c r="AS44" s="20" t="s">
        <v>5996</v>
      </c>
      <c r="AT44" s="20" t="s">
        <v>5996</v>
      </c>
      <c r="AU44" s="20" t="s">
        <v>5996</v>
      </c>
      <c r="AV44" s="20" t="s">
        <v>5996</v>
      </c>
      <c r="AW44" s="20" t="s">
        <v>5996</v>
      </c>
      <c r="AX44" s="20" t="s">
        <v>5997</v>
      </c>
      <c r="AY44" s="20" t="s">
        <v>5997</v>
      </c>
      <c r="AZ44" s="20" t="s">
        <v>5996</v>
      </c>
      <c r="BA44" s="20" t="s">
        <v>5996</v>
      </c>
      <c r="BB44" s="20" t="s">
        <v>5997</v>
      </c>
      <c r="BC44" s="20" t="s">
        <v>5997</v>
      </c>
      <c r="BD44" s="20" t="s">
        <v>5997</v>
      </c>
      <c r="BE44" s="20" t="s">
        <v>5996</v>
      </c>
      <c r="BF44" s="20" t="s">
        <v>5996</v>
      </c>
      <c r="BG44" s="20" t="s">
        <v>5996</v>
      </c>
      <c r="BH44" s="20" t="s">
        <v>5997</v>
      </c>
      <c r="BI44" s="20" t="s">
        <v>5996</v>
      </c>
      <c r="BJ44" s="20" t="s">
        <v>5996</v>
      </c>
      <c r="BK44" s="20" t="s">
        <v>5996</v>
      </c>
      <c r="BL44" s="20" t="s">
        <v>5996</v>
      </c>
      <c r="BM44" s="20" t="s">
        <v>5996</v>
      </c>
      <c r="BO44" s="28" t="s">
        <v>6007</v>
      </c>
      <c r="BQ44" s="30" t="s">
        <v>358</v>
      </c>
      <c r="BR44" s="24" t="s">
        <v>138</v>
      </c>
      <c r="BS44" s="24" t="s">
        <v>119</v>
      </c>
      <c r="BW44" s="24" t="s">
        <v>122</v>
      </c>
      <c r="BX44" s="24" t="s">
        <v>123</v>
      </c>
      <c r="BZ44" s="24" t="s">
        <v>125</v>
      </c>
      <c r="CD44" s="18" t="s">
        <v>119</v>
      </c>
      <c r="CI44" s="18" t="s">
        <v>123</v>
      </c>
      <c r="CL44" s="22" t="s">
        <v>5948</v>
      </c>
      <c r="CM44" s="32" t="s">
        <v>6011</v>
      </c>
      <c r="CO44" s="84" t="s">
        <v>126</v>
      </c>
      <c r="CP44" s="17" t="s">
        <v>126</v>
      </c>
      <c r="CQ44" s="29" t="s">
        <v>127</v>
      </c>
      <c r="CR44" s="17" t="s">
        <v>232</v>
      </c>
      <c r="CS44" s="17" t="s">
        <v>129</v>
      </c>
      <c r="CZ44" s="34" t="s">
        <v>99</v>
      </c>
      <c r="DE44" s="17" t="s">
        <v>161</v>
      </c>
      <c r="DI44" s="17" t="s">
        <v>131</v>
      </c>
      <c r="DJ44" s="17" t="s">
        <v>359</v>
      </c>
      <c r="DM44" s="35"/>
      <c r="DN44" s="35"/>
      <c r="DO44" s="35"/>
      <c r="EC44" s="17" t="s">
        <v>133</v>
      </c>
    </row>
    <row r="45" spans="1:133" ht="15" customHeight="1" x14ac:dyDescent="0.3">
      <c r="A45" s="27">
        <v>425</v>
      </c>
      <c r="C45" s="17" t="s">
        <v>126</v>
      </c>
      <c r="D45" s="29" t="s">
        <v>5956</v>
      </c>
      <c r="E45" s="18" t="s">
        <v>5948</v>
      </c>
      <c r="F45" s="18" t="s">
        <v>5948</v>
      </c>
      <c r="G45" s="18" t="s">
        <v>5948</v>
      </c>
      <c r="H45" s="18" t="s">
        <v>5947</v>
      </c>
      <c r="I45" s="18" t="s">
        <v>5948</v>
      </c>
      <c r="K45" s="18" t="s">
        <v>5948</v>
      </c>
      <c r="M45" s="18" t="s">
        <v>5948</v>
      </c>
      <c r="O45" s="20" t="s">
        <v>5949</v>
      </c>
      <c r="P45" s="20" t="s">
        <v>5974</v>
      </c>
      <c r="Q45" s="20" t="s">
        <v>5978</v>
      </c>
      <c r="S45" s="22" t="s">
        <v>5949</v>
      </c>
      <c r="T45" s="22" t="s">
        <v>5950</v>
      </c>
      <c r="U45" s="22" t="s">
        <v>5947</v>
      </c>
      <c r="V45" s="22" t="s">
        <v>5984</v>
      </c>
      <c r="W45" s="22" t="s">
        <v>5986</v>
      </c>
      <c r="X45" s="22" t="s">
        <v>115</v>
      </c>
      <c r="Z45" s="22" t="s">
        <v>116</v>
      </c>
      <c r="AC45" s="24" t="s">
        <v>5994</v>
      </c>
      <c r="AD45" s="25" t="s">
        <v>4322</v>
      </c>
      <c r="AE45" s="26" t="s">
        <v>5948</v>
      </c>
      <c r="AF45" s="26" t="s">
        <v>5948</v>
      </c>
      <c r="AG45" s="26" t="s">
        <v>5996</v>
      </c>
      <c r="AH45" s="26" t="s">
        <v>5996</v>
      </c>
      <c r="AI45" s="26" t="s">
        <v>5996</v>
      </c>
      <c r="AJ45" s="26" t="s">
        <v>5996</v>
      </c>
      <c r="AK45" s="20" t="s">
        <v>6001</v>
      </c>
      <c r="AL45" s="20" t="s">
        <v>5947</v>
      </c>
      <c r="AM45" s="20" t="s">
        <v>5948</v>
      </c>
      <c r="AN45" s="20" t="s">
        <v>5948</v>
      </c>
      <c r="AO45" s="20" t="s">
        <v>5997</v>
      </c>
      <c r="AP45" s="20" t="s">
        <v>5997</v>
      </c>
      <c r="AQ45" s="20" t="s">
        <v>5996</v>
      </c>
      <c r="AR45" s="20" t="s">
        <v>5997</v>
      </c>
      <c r="AS45" s="20" t="s">
        <v>5996</v>
      </c>
      <c r="AT45" s="20" t="s">
        <v>5996</v>
      </c>
      <c r="AU45" s="20" t="s">
        <v>5996</v>
      </c>
      <c r="AV45" s="20" t="s">
        <v>5996</v>
      </c>
      <c r="AW45" s="20" t="s">
        <v>5996</v>
      </c>
      <c r="AX45" s="20" t="s">
        <v>5997</v>
      </c>
      <c r="AY45" s="20" t="s">
        <v>5997</v>
      </c>
      <c r="AZ45" s="20" t="s">
        <v>5997</v>
      </c>
      <c r="BA45" s="20" t="s">
        <v>5996</v>
      </c>
      <c r="BB45" s="20" t="s">
        <v>5996</v>
      </c>
      <c r="BC45" s="20" t="s">
        <v>5997</v>
      </c>
      <c r="BD45" s="20" t="s">
        <v>5997</v>
      </c>
      <c r="BE45" s="20" t="s">
        <v>5996</v>
      </c>
      <c r="BF45" s="20" t="s">
        <v>5996</v>
      </c>
      <c r="BG45" s="20" t="s">
        <v>5996</v>
      </c>
      <c r="BH45" s="20" t="s">
        <v>5996</v>
      </c>
      <c r="BI45" s="20" t="s">
        <v>5996</v>
      </c>
      <c r="BJ45" s="20" t="s">
        <v>6000</v>
      </c>
      <c r="BK45" s="20" t="s">
        <v>5997</v>
      </c>
      <c r="BL45" s="20" t="s">
        <v>5997</v>
      </c>
      <c r="BM45" s="20" t="s">
        <v>5997</v>
      </c>
      <c r="BO45" s="28" t="s">
        <v>6007</v>
      </c>
      <c r="BQ45" s="30" t="s">
        <v>4323</v>
      </c>
      <c r="BS45" s="24" t="s">
        <v>119</v>
      </c>
      <c r="BU45" s="24" t="s">
        <v>121</v>
      </c>
      <c r="BV45" s="24" t="s">
        <v>137</v>
      </c>
      <c r="BW45" s="24" t="s">
        <v>122</v>
      </c>
      <c r="BX45" s="24" t="s">
        <v>123</v>
      </c>
      <c r="BY45" s="24" t="s">
        <v>124</v>
      </c>
      <c r="CB45" s="31" t="s">
        <v>4324</v>
      </c>
      <c r="CD45" s="18" t="s">
        <v>119</v>
      </c>
      <c r="CH45" s="18" t="s">
        <v>122</v>
      </c>
      <c r="CL45" s="22" t="s">
        <v>5953</v>
      </c>
      <c r="CM45" s="32" t="s">
        <v>6013</v>
      </c>
      <c r="CN45" s="33" t="s">
        <v>4325</v>
      </c>
      <c r="CO45" s="84" t="s">
        <v>126</v>
      </c>
      <c r="CP45" s="17" t="s">
        <v>126</v>
      </c>
      <c r="CQ45" s="29" t="s">
        <v>3439</v>
      </c>
      <c r="CR45" s="17" t="s">
        <v>1261</v>
      </c>
      <c r="CS45" s="17" t="s">
        <v>3440</v>
      </c>
      <c r="CW45" s="34" t="s">
        <v>96</v>
      </c>
      <c r="DE45" s="17" t="s">
        <v>161</v>
      </c>
      <c r="DI45" s="17" t="s">
        <v>143</v>
      </c>
      <c r="DJ45" s="17" t="s">
        <v>4326</v>
      </c>
      <c r="DM45" s="35"/>
      <c r="DN45" s="35"/>
      <c r="DO45" s="35"/>
      <c r="EC45" s="17" t="s">
        <v>133</v>
      </c>
    </row>
    <row r="46" spans="1:133" ht="15" customHeight="1" x14ac:dyDescent="0.3">
      <c r="A46" s="27">
        <v>716</v>
      </c>
      <c r="C46" s="17" t="s">
        <v>126</v>
      </c>
      <c r="D46" s="29" t="s">
        <v>5954</v>
      </c>
      <c r="E46" s="18" t="s">
        <v>5950</v>
      </c>
      <c r="F46" s="18" t="s">
        <v>5951</v>
      </c>
      <c r="G46" s="18" t="s">
        <v>5948</v>
      </c>
      <c r="H46" s="18" t="s">
        <v>5947</v>
      </c>
      <c r="I46" s="18" t="s">
        <v>5951</v>
      </c>
      <c r="K46" s="18" t="s">
        <v>5947</v>
      </c>
      <c r="L46" s="19" t="s">
        <v>361</v>
      </c>
      <c r="M46" s="18" t="s">
        <v>5951</v>
      </c>
      <c r="O46" s="20" t="s">
        <v>5947</v>
      </c>
      <c r="P46" s="20" t="s">
        <v>5974</v>
      </c>
      <c r="Q46" s="20" t="s">
        <v>5979</v>
      </c>
      <c r="S46" s="22" t="s">
        <v>5950</v>
      </c>
      <c r="T46" s="22" t="s">
        <v>5951</v>
      </c>
      <c r="U46" s="22" t="s">
        <v>5947</v>
      </c>
      <c r="V46" s="22" t="s">
        <v>5984</v>
      </c>
      <c r="W46" s="22" t="s">
        <v>5988</v>
      </c>
      <c r="X46" s="22" t="s">
        <v>115</v>
      </c>
      <c r="Z46" s="22" t="s">
        <v>116</v>
      </c>
      <c r="AC46" s="24" t="s">
        <v>5991</v>
      </c>
      <c r="AE46" s="26" t="s">
        <v>5947</v>
      </c>
      <c r="AF46" s="26" t="s">
        <v>5947</v>
      </c>
      <c r="AG46" s="26" t="s">
        <v>5996</v>
      </c>
      <c r="AH46" s="26" t="s">
        <v>5996</v>
      </c>
      <c r="AI46" s="26" t="s">
        <v>5998</v>
      </c>
      <c r="AJ46" s="26" t="s">
        <v>5997</v>
      </c>
      <c r="AK46" s="20" t="s">
        <v>6003</v>
      </c>
      <c r="AL46" s="20" t="s">
        <v>5947</v>
      </c>
      <c r="AM46" s="20" t="s">
        <v>5947</v>
      </c>
      <c r="AN46" s="20" t="s">
        <v>5947</v>
      </c>
      <c r="AO46" s="20" t="s">
        <v>5997</v>
      </c>
      <c r="AP46" s="20" t="s">
        <v>5997</v>
      </c>
      <c r="AQ46" s="20" t="s">
        <v>5996</v>
      </c>
      <c r="AR46" s="20" t="s">
        <v>5997</v>
      </c>
      <c r="AS46" s="20" t="s">
        <v>5996</v>
      </c>
      <c r="AT46" s="20" t="s">
        <v>5997</v>
      </c>
      <c r="AU46" s="20" t="s">
        <v>5996</v>
      </c>
      <c r="AV46" s="20" t="s">
        <v>5996</v>
      </c>
      <c r="AW46" s="20" t="s">
        <v>5996</v>
      </c>
      <c r="AX46" s="20" t="s">
        <v>5996</v>
      </c>
      <c r="AY46" s="20" t="s">
        <v>5997</v>
      </c>
      <c r="AZ46" s="20" t="s">
        <v>5996</v>
      </c>
      <c r="BA46" s="20" t="s">
        <v>5996</v>
      </c>
      <c r="BB46" s="20" t="s">
        <v>5996</v>
      </c>
      <c r="BC46" s="20" t="s">
        <v>5998</v>
      </c>
      <c r="BD46" s="20" t="s">
        <v>5998</v>
      </c>
      <c r="BE46" s="20" t="s">
        <v>5998</v>
      </c>
      <c r="BF46" s="20" t="s">
        <v>5996</v>
      </c>
      <c r="BG46" s="20" t="s">
        <v>5996</v>
      </c>
      <c r="BH46" s="20" t="s">
        <v>5997</v>
      </c>
      <c r="BI46" s="20" t="s">
        <v>5996</v>
      </c>
      <c r="BJ46" s="20" t="s">
        <v>5997</v>
      </c>
      <c r="BK46" s="20" t="s">
        <v>5996</v>
      </c>
      <c r="BL46" s="20" t="s">
        <v>5996</v>
      </c>
      <c r="BM46" s="20" t="s">
        <v>5996</v>
      </c>
      <c r="BN46" s="27" t="s">
        <v>362</v>
      </c>
      <c r="BO46" s="28" t="s">
        <v>6007</v>
      </c>
      <c r="BQ46" s="30" t="s">
        <v>363</v>
      </c>
      <c r="BR46" s="24" t="s">
        <v>138</v>
      </c>
      <c r="BS46" s="24" t="s">
        <v>119</v>
      </c>
      <c r="BT46" s="24" t="s">
        <v>120</v>
      </c>
      <c r="BU46" s="24" t="s">
        <v>121</v>
      </c>
      <c r="BV46" s="24" t="s">
        <v>137</v>
      </c>
      <c r="BX46" s="24" t="s">
        <v>123</v>
      </c>
      <c r="BY46" s="24" t="s">
        <v>124</v>
      </c>
      <c r="BZ46" s="24" t="s">
        <v>125</v>
      </c>
      <c r="CA46" s="24" t="s">
        <v>148</v>
      </c>
      <c r="CB46" s="31" t="s">
        <v>364</v>
      </c>
      <c r="CD46" s="18" t="s">
        <v>119</v>
      </c>
      <c r="CE46" s="18" t="s">
        <v>120</v>
      </c>
      <c r="CG46" s="18" t="s">
        <v>137</v>
      </c>
      <c r="CL46" s="22" t="s">
        <v>5947</v>
      </c>
      <c r="CM46" s="32" t="s">
        <v>6011</v>
      </c>
      <c r="CO46" s="84" t="s">
        <v>126</v>
      </c>
      <c r="CP46" s="17" t="s">
        <v>126</v>
      </c>
      <c r="CQ46" s="29" t="s">
        <v>127</v>
      </c>
      <c r="CR46" s="17" t="s">
        <v>232</v>
      </c>
      <c r="CS46" s="17" t="s">
        <v>129</v>
      </c>
      <c r="CZ46" s="34" t="s">
        <v>99</v>
      </c>
      <c r="DE46" s="17" t="s">
        <v>130</v>
      </c>
      <c r="DI46" s="17" t="s">
        <v>143</v>
      </c>
      <c r="DJ46" s="17" t="s">
        <v>365</v>
      </c>
      <c r="DM46" s="35"/>
      <c r="DN46" s="35"/>
      <c r="DO46" s="35"/>
      <c r="EC46" s="17" t="s">
        <v>133</v>
      </c>
    </row>
    <row r="47" spans="1:133" ht="15" customHeight="1" x14ac:dyDescent="0.3">
      <c r="A47" s="27">
        <v>717</v>
      </c>
      <c r="C47" s="17" t="s">
        <v>126</v>
      </c>
      <c r="D47" s="29" t="s">
        <v>5954</v>
      </c>
      <c r="E47" s="18" t="s">
        <v>5952</v>
      </c>
      <c r="F47" s="18" t="s">
        <v>5952</v>
      </c>
      <c r="G47" s="18" t="s">
        <v>5948</v>
      </c>
      <c r="H47" s="18" t="s">
        <v>5948</v>
      </c>
      <c r="I47" s="18" t="s">
        <v>5948</v>
      </c>
      <c r="J47" s="19" t="s">
        <v>366</v>
      </c>
      <c r="K47" s="18" t="s">
        <v>5948</v>
      </c>
      <c r="L47" s="19" t="s">
        <v>367</v>
      </c>
      <c r="M47" s="18" t="s">
        <v>5948</v>
      </c>
      <c r="N47" s="19" t="s">
        <v>368</v>
      </c>
      <c r="O47" s="20" t="s">
        <v>5949</v>
      </c>
      <c r="P47" s="20" t="s">
        <v>5973</v>
      </c>
      <c r="Q47" s="20" t="s">
        <v>5977</v>
      </c>
      <c r="S47" s="22" t="s">
        <v>5949</v>
      </c>
      <c r="T47" s="22" t="s">
        <v>5949</v>
      </c>
      <c r="U47" s="22" t="s">
        <v>5949</v>
      </c>
      <c r="V47" s="22" t="s">
        <v>5984</v>
      </c>
      <c r="W47" s="22" t="s">
        <v>5989</v>
      </c>
      <c r="Y47" s="22" t="s">
        <v>136</v>
      </c>
      <c r="AC47" s="24" t="s">
        <v>5992</v>
      </c>
      <c r="AE47" s="26" t="s">
        <v>5948</v>
      </c>
      <c r="AF47" s="26" t="s">
        <v>5948</v>
      </c>
      <c r="AG47" s="26" t="s">
        <v>5996</v>
      </c>
      <c r="AH47" s="26" t="s">
        <v>5996</v>
      </c>
      <c r="AI47" s="26" t="s">
        <v>5996</v>
      </c>
      <c r="AJ47" s="26" t="s">
        <v>5997</v>
      </c>
      <c r="AK47" s="20" t="s">
        <v>6002</v>
      </c>
      <c r="AL47" s="20" t="s">
        <v>5948</v>
      </c>
      <c r="AM47" s="20" t="s">
        <v>5948</v>
      </c>
      <c r="AN47" s="20" t="s">
        <v>5947</v>
      </c>
      <c r="AO47" s="20" t="s">
        <v>5997</v>
      </c>
      <c r="AP47" s="20" t="s">
        <v>5996</v>
      </c>
      <c r="AQ47" s="20" t="s">
        <v>5996</v>
      </c>
      <c r="AR47" s="20" t="s">
        <v>5997</v>
      </c>
      <c r="AS47" s="20" t="s">
        <v>5996</v>
      </c>
      <c r="AT47" s="20" t="s">
        <v>5996</v>
      </c>
      <c r="AU47" s="20" t="s">
        <v>5997</v>
      </c>
      <c r="AV47" s="20" t="s">
        <v>5997</v>
      </c>
      <c r="AW47" s="20" t="s">
        <v>5996</v>
      </c>
      <c r="AX47" s="20" t="s">
        <v>5997</v>
      </c>
      <c r="AY47" s="20" t="s">
        <v>5997</v>
      </c>
      <c r="AZ47" s="20" t="s">
        <v>5997</v>
      </c>
      <c r="BA47" s="20" t="s">
        <v>5997</v>
      </c>
      <c r="BB47" s="20" t="s">
        <v>5997</v>
      </c>
      <c r="BC47" s="20" t="s">
        <v>5997</v>
      </c>
      <c r="BD47" s="20" t="s">
        <v>5997</v>
      </c>
      <c r="BE47" s="20" t="s">
        <v>5997</v>
      </c>
      <c r="BF47" s="20" t="s">
        <v>5997</v>
      </c>
      <c r="BG47" s="20" t="s">
        <v>5996</v>
      </c>
      <c r="BH47" s="20" t="s">
        <v>5997</v>
      </c>
      <c r="BI47" s="20" t="s">
        <v>5997</v>
      </c>
      <c r="BJ47" s="20" t="s">
        <v>5997</v>
      </c>
      <c r="BK47" s="20" t="s">
        <v>5997</v>
      </c>
      <c r="BL47" s="20" t="s">
        <v>5997</v>
      </c>
      <c r="BM47" s="20" t="s">
        <v>5996</v>
      </c>
      <c r="BO47" s="28" t="s">
        <v>6007</v>
      </c>
      <c r="BQ47" s="30" t="s">
        <v>369</v>
      </c>
      <c r="BS47" s="24" t="s">
        <v>119</v>
      </c>
      <c r="BV47" s="24" t="s">
        <v>137</v>
      </c>
      <c r="BW47" s="24" t="s">
        <v>122</v>
      </c>
      <c r="BX47" s="24" t="s">
        <v>123</v>
      </c>
      <c r="CD47" s="18" t="s">
        <v>119</v>
      </c>
      <c r="CG47" s="18" t="s">
        <v>137</v>
      </c>
      <c r="CI47" s="18" t="s">
        <v>123</v>
      </c>
      <c r="CL47" s="22" t="s">
        <v>5948</v>
      </c>
      <c r="CM47" s="32" t="s">
        <v>6012</v>
      </c>
      <c r="CO47" s="84" t="s">
        <v>126</v>
      </c>
      <c r="CP47" s="17" t="s">
        <v>126</v>
      </c>
      <c r="CQ47" s="29" t="s">
        <v>127</v>
      </c>
      <c r="CR47" s="17" t="s">
        <v>232</v>
      </c>
      <c r="CS47" s="17" t="s">
        <v>129</v>
      </c>
      <c r="CZ47" s="34" t="s">
        <v>99</v>
      </c>
      <c r="DE47" s="17" t="s">
        <v>130</v>
      </c>
      <c r="DI47" s="17" t="s">
        <v>143</v>
      </c>
      <c r="DJ47" s="17" t="s">
        <v>370</v>
      </c>
      <c r="DM47" s="35"/>
      <c r="DN47" s="35"/>
      <c r="DO47" s="35"/>
      <c r="EC47" s="17" t="s">
        <v>133</v>
      </c>
    </row>
    <row r="48" spans="1:133" ht="15" customHeight="1" x14ac:dyDescent="0.3">
      <c r="A48" s="27">
        <v>722</v>
      </c>
      <c r="C48" s="17" t="s">
        <v>126</v>
      </c>
      <c r="D48" s="29" t="s">
        <v>5954</v>
      </c>
      <c r="E48" s="18" t="s">
        <v>5947</v>
      </c>
      <c r="F48" s="18" t="s">
        <v>5947</v>
      </c>
      <c r="G48" s="18" t="s">
        <v>5947</v>
      </c>
      <c r="H48" s="18" t="s">
        <v>5947</v>
      </c>
      <c r="I48" s="18" t="s">
        <v>5947</v>
      </c>
      <c r="J48" s="19" t="s">
        <v>371</v>
      </c>
      <c r="K48" s="18" t="s">
        <v>5948</v>
      </c>
      <c r="L48" s="19" t="s">
        <v>372</v>
      </c>
      <c r="M48" s="18" t="s">
        <v>5948</v>
      </c>
      <c r="N48" s="19" t="s">
        <v>373</v>
      </c>
      <c r="O48" s="20" t="s">
        <v>5951</v>
      </c>
      <c r="P48" s="20" t="s">
        <v>5974</v>
      </c>
      <c r="Q48" s="20" t="s">
        <v>5977</v>
      </c>
      <c r="R48" s="21" t="s">
        <v>374</v>
      </c>
      <c r="S48" s="22" t="s">
        <v>5948</v>
      </c>
      <c r="T48" s="22" t="s">
        <v>5947</v>
      </c>
      <c r="U48" s="22" t="s">
        <v>5950</v>
      </c>
      <c r="V48" s="22" t="s">
        <v>5983</v>
      </c>
      <c r="W48" s="22" t="s">
        <v>5987</v>
      </c>
      <c r="X48" s="22" t="s">
        <v>115</v>
      </c>
      <c r="Y48" s="22" t="s">
        <v>136</v>
      </c>
      <c r="Z48" s="22" t="s">
        <v>116</v>
      </c>
      <c r="AC48" s="24" t="s">
        <v>5990</v>
      </c>
      <c r="AE48" s="26" t="s">
        <v>5948</v>
      </c>
      <c r="AF48" s="26" t="s">
        <v>5948</v>
      </c>
      <c r="AG48" s="26" t="s">
        <v>5996</v>
      </c>
      <c r="AH48" s="26" t="s">
        <v>5996</v>
      </c>
      <c r="AI48" s="26" t="s">
        <v>5996</v>
      </c>
      <c r="AJ48" s="26" t="s">
        <v>5997</v>
      </c>
      <c r="AK48" s="20" t="s">
        <v>6003</v>
      </c>
      <c r="AL48" s="20" t="s">
        <v>5948</v>
      </c>
      <c r="AM48" s="20" t="s">
        <v>5948</v>
      </c>
      <c r="AN48" s="20" t="s">
        <v>5948</v>
      </c>
      <c r="AO48" s="20" t="s">
        <v>5996</v>
      </c>
      <c r="AP48" s="20" t="s">
        <v>5996</v>
      </c>
      <c r="AQ48" s="20" t="s">
        <v>5997</v>
      </c>
      <c r="AR48" s="20" t="s">
        <v>5997</v>
      </c>
      <c r="AS48" s="20" t="s">
        <v>5996</v>
      </c>
      <c r="AT48" s="20" t="s">
        <v>5996</v>
      </c>
      <c r="AU48" s="20" t="s">
        <v>5996</v>
      </c>
      <c r="AV48" s="20" t="s">
        <v>5996</v>
      </c>
      <c r="AW48" s="20" t="s">
        <v>5996</v>
      </c>
      <c r="AX48" s="20" t="s">
        <v>5996</v>
      </c>
      <c r="AY48" s="20" t="s">
        <v>5997</v>
      </c>
      <c r="AZ48" s="20" t="s">
        <v>5996</v>
      </c>
      <c r="BA48" s="20" t="s">
        <v>5996</v>
      </c>
      <c r="BB48" s="20" t="s">
        <v>5996</v>
      </c>
      <c r="BC48" s="20" t="s">
        <v>5997</v>
      </c>
      <c r="BD48" s="20" t="s">
        <v>5997</v>
      </c>
      <c r="BE48" s="20" t="s">
        <v>5996</v>
      </c>
      <c r="BF48" s="20" t="s">
        <v>5996</v>
      </c>
      <c r="BG48" s="20" t="s">
        <v>5996</v>
      </c>
      <c r="BH48" s="20" t="s">
        <v>5997</v>
      </c>
      <c r="BI48" s="20" t="s">
        <v>5997</v>
      </c>
      <c r="BJ48" s="20" t="s">
        <v>5996</v>
      </c>
      <c r="BK48" s="20" t="s">
        <v>5996</v>
      </c>
      <c r="BL48" s="20" t="s">
        <v>5996</v>
      </c>
      <c r="BM48" s="20" t="s">
        <v>5997</v>
      </c>
      <c r="BN48" s="27" t="s">
        <v>375</v>
      </c>
      <c r="BO48" s="28" t="s">
        <v>6007</v>
      </c>
      <c r="BQ48" s="30" t="s">
        <v>376</v>
      </c>
      <c r="BS48" s="24" t="s">
        <v>119</v>
      </c>
      <c r="BT48" s="24" t="s">
        <v>120</v>
      </c>
      <c r="BW48" s="24" t="s">
        <v>122</v>
      </c>
      <c r="BX48" s="24" t="s">
        <v>123</v>
      </c>
      <c r="BZ48" s="24" t="s">
        <v>125</v>
      </c>
      <c r="CD48" s="18" t="s">
        <v>119</v>
      </c>
      <c r="CH48" s="18" t="s">
        <v>122</v>
      </c>
      <c r="CJ48" s="18" t="s">
        <v>124</v>
      </c>
      <c r="CL48" s="22" t="s">
        <v>5947</v>
      </c>
      <c r="CM48" s="32" t="s">
        <v>6010</v>
      </c>
      <c r="CO48" s="84" t="s">
        <v>126</v>
      </c>
      <c r="CP48" s="17" t="s">
        <v>126</v>
      </c>
      <c r="CQ48" s="29" t="s">
        <v>127</v>
      </c>
      <c r="CR48" s="17" t="s">
        <v>232</v>
      </c>
      <c r="CS48" s="17" t="s">
        <v>129</v>
      </c>
      <c r="CW48" s="34" t="s">
        <v>96</v>
      </c>
      <c r="DE48" s="17" t="s">
        <v>130</v>
      </c>
      <c r="DI48" s="17" t="s">
        <v>131</v>
      </c>
      <c r="DJ48" s="17" t="s">
        <v>377</v>
      </c>
      <c r="DM48" s="35"/>
      <c r="DN48" s="35"/>
      <c r="DO48" s="35"/>
      <c r="EC48" s="17" t="s">
        <v>133</v>
      </c>
    </row>
    <row r="49" spans="1:133" ht="15" customHeight="1" x14ac:dyDescent="0.3">
      <c r="A49" s="27">
        <v>725</v>
      </c>
      <c r="C49" s="17" t="s">
        <v>126</v>
      </c>
      <c r="D49" s="29" t="s">
        <v>5954</v>
      </c>
      <c r="E49" s="18" t="s">
        <v>5949</v>
      </c>
      <c r="F49" s="18" t="s">
        <v>5949</v>
      </c>
      <c r="G49" s="18" t="s">
        <v>5948</v>
      </c>
      <c r="H49" s="18" t="s">
        <v>5948</v>
      </c>
      <c r="I49" s="18" t="s">
        <v>5947</v>
      </c>
      <c r="K49" s="18" t="s">
        <v>5948</v>
      </c>
      <c r="M49" s="18" t="s">
        <v>5947</v>
      </c>
      <c r="O49" s="20" t="s">
        <v>5949</v>
      </c>
      <c r="P49" s="20" t="s">
        <v>5974</v>
      </c>
      <c r="Q49" s="20" t="s">
        <v>5980</v>
      </c>
      <c r="S49" s="22" t="s">
        <v>5948</v>
      </c>
      <c r="T49" s="22" t="s">
        <v>5948</v>
      </c>
      <c r="U49" s="22" t="s">
        <v>5950</v>
      </c>
      <c r="V49" s="22" t="s">
        <v>5983</v>
      </c>
      <c r="W49" s="22" t="s">
        <v>5987</v>
      </c>
      <c r="X49" s="22" t="s">
        <v>115</v>
      </c>
      <c r="AC49" s="24" t="s">
        <v>5990</v>
      </c>
      <c r="AE49" s="26" t="s">
        <v>5949</v>
      </c>
      <c r="AF49" s="26" t="s">
        <v>5950</v>
      </c>
      <c r="AG49" s="26" t="s">
        <v>5996</v>
      </c>
      <c r="AH49" s="26" t="s">
        <v>5997</v>
      </c>
      <c r="AI49" s="26" t="s">
        <v>5996</v>
      </c>
      <c r="AJ49" s="26" t="s">
        <v>5997</v>
      </c>
      <c r="AK49" s="20" t="s">
        <v>6001</v>
      </c>
      <c r="AL49" s="20" t="s">
        <v>5948</v>
      </c>
      <c r="AM49" s="20" t="s">
        <v>5948</v>
      </c>
      <c r="AN49" s="20" t="s">
        <v>5948</v>
      </c>
      <c r="AO49" s="20" t="s">
        <v>5997</v>
      </c>
      <c r="AP49" s="20" t="s">
        <v>5997</v>
      </c>
      <c r="AQ49" s="20" t="s">
        <v>5996</v>
      </c>
      <c r="AR49" s="20" t="s">
        <v>5997</v>
      </c>
      <c r="AS49" s="20" t="s">
        <v>5997</v>
      </c>
      <c r="AT49" s="20" t="s">
        <v>5996</v>
      </c>
      <c r="AU49" s="20" t="s">
        <v>5996</v>
      </c>
      <c r="AV49" s="20" t="s">
        <v>5996</v>
      </c>
      <c r="AW49" s="20" t="s">
        <v>5996</v>
      </c>
      <c r="AX49" s="20" t="s">
        <v>5997</v>
      </c>
      <c r="AY49" s="20" t="s">
        <v>5997</v>
      </c>
      <c r="AZ49" s="20" t="s">
        <v>5997</v>
      </c>
      <c r="BA49" s="20" t="s">
        <v>5997</v>
      </c>
      <c r="BB49" s="20" t="s">
        <v>5996</v>
      </c>
      <c r="BC49" s="20" t="s">
        <v>5997</v>
      </c>
      <c r="BD49" s="20" t="s">
        <v>5997</v>
      </c>
      <c r="BE49" s="20" t="s">
        <v>5996</v>
      </c>
      <c r="BF49" s="20" t="s">
        <v>5996</v>
      </c>
      <c r="BG49" s="20" t="s">
        <v>5996</v>
      </c>
      <c r="BH49" s="20" t="s">
        <v>5997</v>
      </c>
      <c r="BI49" s="20" t="s">
        <v>5996</v>
      </c>
      <c r="BJ49" s="20" t="s">
        <v>5997</v>
      </c>
      <c r="BK49" s="20" t="s">
        <v>5997</v>
      </c>
      <c r="BL49" s="20" t="s">
        <v>5997</v>
      </c>
      <c r="BM49" s="20" t="s">
        <v>5996</v>
      </c>
      <c r="BO49" s="28" t="s">
        <v>6006</v>
      </c>
      <c r="BS49" s="24" t="s">
        <v>119</v>
      </c>
      <c r="BU49" s="24" t="s">
        <v>121</v>
      </c>
      <c r="BX49" s="24" t="s">
        <v>123</v>
      </c>
      <c r="BY49" s="24" t="s">
        <v>124</v>
      </c>
      <c r="BZ49" s="24" t="s">
        <v>125</v>
      </c>
      <c r="CD49" s="18" t="s">
        <v>119</v>
      </c>
      <c r="CF49" s="18" t="s">
        <v>121</v>
      </c>
      <c r="CH49" s="18" t="s">
        <v>122</v>
      </c>
      <c r="CI49" s="18" t="s">
        <v>123</v>
      </c>
      <c r="CJ49" s="18" t="s">
        <v>124</v>
      </c>
      <c r="CK49" s="18" t="s">
        <v>125</v>
      </c>
      <c r="CL49" s="22" t="s">
        <v>5947</v>
      </c>
      <c r="CM49" s="32" t="s">
        <v>6010</v>
      </c>
      <c r="CO49" s="84" t="s">
        <v>126</v>
      </c>
      <c r="CP49" s="17" t="s">
        <v>126</v>
      </c>
      <c r="CQ49" s="29" t="s">
        <v>127</v>
      </c>
      <c r="CR49" s="17" t="s">
        <v>232</v>
      </c>
      <c r="CS49" s="17" t="s">
        <v>129</v>
      </c>
      <c r="DC49" s="31" t="s">
        <v>102</v>
      </c>
      <c r="DD49" s="31" t="s">
        <v>378</v>
      </c>
      <c r="DE49" s="17" t="s">
        <v>102</v>
      </c>
      <c r="DI49" s="17" t="s">
        <v>131</v>
      </c>
      <c r="DJ49" s="17" t="s">
        <v>379</v>
      </c>
      <c r="DM49" s="35"/>
      <c r="DN49" s="35"/>
      <c r="DO49" s="35"/>
      <c r="EC49" s="17" t="s">
        <v>133</v>
      </c>
    </row>
    <row r="50" spans="1:133" ht="15" customHeight="1" x14ac:dyDescent="0.3">
      <c r="A50" s="27">
        <v>728</v>
      </c>
      <c r="C50" s="17" t="s">
        <v>126</v>
      </c>
      <c r="D50" s="29" t="s">
        <v>5954</v>
      </c>
      <c r="E50" s="18" t="s">
        <v>5948</v>
      </c>
      <c r="F50" s="18" t="s">
        <v>5947</v>
      </c>
      <c r="G50" s="18" t="s">
        <v>5948</v>
      </c>
      <c r="H50" s="18" t="s">
        <v>5947</v>
      </c>
      <c r="I50" s="18" t="s">
        <v>5947</v>
      </c>
      <c r="J50" s="19" t="s">
        <v>380</v>
      </c>
      <c r="K50" s="18" t="s">
        <v>5947</v>
      </c>
      <c r="L50" s="19" t="s">
        <v>381</v>
      </c>
      <c r="M50" s="18" t="s">
        <v>5949</v>
      </c>
      <c r="N50" s="19" t="s">
        <v>382</v>
      </c>
      <c r="O50" s="20" t="s">
        <v>5950</v>
      </c>
      <c r="P50" s="20" t="s">
        <v>5974</v>
      </c>
      <c r="Q50" s="20" t="s">
        <v>5977</v>
      </c>
      <c r="S50" s="22" t="s">
        <v>5948</v>
      </c>
      <c r="T50" s="22" t="s">
        <v>5948</v>
      </c>
      <c r="U50" s="22" t="s">
        <v>5948</v>
      </c>
      <c r="V50" s="22" t="s">
        <v>5983</v>
      </c>
      <c r="W50" s="22" t="s">
        <v>5988</v>
      </c>
      <c r="X50" s="22" t="s">
        <v>115</v>
      </c>
      <c r="Z50" s="22" t="s">
        <v>116</v>
      </c>
      <c r="AC50" s="24" t="s">
        <v>5990</v>
      </c>
      <c r="AD50" s="25" t="s">
        <v>383</v>
      </c>
      <c r="AE50" s="26" t="s">
        <v>5947</v>
      </c>
      <c r="AF50" s="26" t="s">
        <v>5950</v>
      </c>
      <c r="AG50" s="26" t="s">
        <v>5996</v>
      </c>
      <c r="AH50" s="26" t="s">
        <v>5996</v>
      </c>
      <c r="AI50" s="26" t="s">
        <v>5996</v>
      </c>
      <c r="AJ50" s="26" t="s">
        <v>5996</v>
      </c>
      <c r="AK50" s="20" t="s">
        <v>6003</v>
      </c>
      <c r="AL50" s="20" t="s">
        <v>5948</v>
      </c>
      <c r="AM50" s="20" t="s">
        <v>5950</v>
      </c>
      <c r="AN50" s="20" t="s">
        <v>5947</v>
      </c>
      <c r="AO50" s="20" t="s">
        <v>5997</v>
      </c>
      <c r="AP50" s="20" t="s">
        <v>5997</v>
      </c>
      <c r="AQ50" s="20" t="s">
        <v>5996</v>
      </c>
      <c r="AR50" s="20" t="s">
        <v>5997</v>
      </c>
      <c r="AS50" s="20" t="s">
        <v>5996</v>
      </c>
      <c r="AT50" s="20" t="s">
        <v>5996</v>
      </c>
      <c r="AU50" s="20" t="s">
        <v>5996</v>
      </c>
      <c r="AV50" s="20" t="s">
        <v>5996</v>
      </c>
      <c r="AW50" s="20" t="s">
        <v>5996</v>
      </c>
      <c r="AX50" s="20" t="s">
        <v>5996</v>
      </c>
      <c r="AY50" s="20" t="s">
        <v>5996</v>
      </c>
      <c r="AZ50" s="20" t="s">
        <v>5996</v>
      </c>
      <c r="BA50" s="20" t="s">
        <v>5996</v>
      </c>
      <c r="BB50" s="20" t="s">
        <v>5996</v>
      </c>
      <c r="BC50" s="20" t="s">
        <v>5997</v>
      </c>
      <c r="BD50" s="20" t="s">
        <v>5997</v>
      </c>
      <c r="BE50" s="20" t="s">
        <v>5996</v>
      </c>
      <c r="BF50" s="20" t="s">
        <v>5996</v>
      </c>
      <c r="BG50" s="20" t="s">
        <v>5996</v>
      </c>
      <c r="BH50" s="20" t="s">
        <v>5996</v>
      </c>
      <c r="BI50" s="20" t="s">
        <v>5996</v>
      </c>
      <c r="BJ50" s="20" t="s">
        <v>5996</v>
      </c>
      <c r="BK50" s="20" t="s">
        <v>5996</v>
      </c>
      <c r="BL50" s="20" t="s">
        <v>5996</v>
      </c>
      <c r="BM50" s="20" t="s">
        <v>5996</v>
      </c>
      <c r="BO50" s="28" t="s">
        <v>6007</v>
      </c>
      <c r="BP50" s="29" t="s">
        <v>384</v>
      </c>
      <c r="BQ50" s="30" t="s">
        <v>385</v>
      </c>
      <c r="BR50" s="24" t="s">
        <v>138</v>
      </c>
      <c r="BS50" s="24" t="s">
        <v>119</v>
      </c>
      <c r="BT50" s="24" t="s">
        <v>120</v>
      </c>
      <c r="BU50" s="24" t="s">
        <v>121</v>
      </c>
      <c r="BV50" s="24" t="s">
        <v>137</v>
      </c>
      <c r="BW50" s="24" t="s">
        <v>122</v>
      </c>
      <c r="BX50" s="24" t="s">
        <v>123</v>
      </c>
      <c r="BY50" s="24" t="s">
        <v>124</v>
      </c>
      <c r="BZ50" s="24" t="s">
        <v>125</v>
      </c>
      <c r="CD50" s="18" t="s">
        <v>119</v>
      </c>
      <c r="CF50" s="18" t="s">
        <v>121</v>
      </c>
      <c r="CH50" s="18" t="s">
        <v>122</v>
      </c>
      <c r="CL50" s="22" t="s">
        <v>5947</v>
      </c>
      <c r="CM50" s="32" t="s">
        <v>6010</v>
      </c>
      <c r="CO50" s="84" t="s">
        <v>126</v>
      </c>
      <c r="CP50" s="17" t="s">
        <v>126</v>
      </c>
      <c r="CQ50" s="29" t="s">
        <v>127</v>
      </c>
      <c r="CR50" s="17" t="s">
        <v>232</v>
      </c>
      <c r="CS50" s="17" t="s">
        <v>129</v>
      </c>
      <c r="CZ50" s="34" t="s">
        <v>99</v>
      </c>
      <c r="DE50" s="17" t="s">
        <v>130</v>
      </c>
      <c r="DI50" s="17" t="s">
        <v>143</v>
      </c>
      <c r="DJ50" s="17" t="s">
        <v>386</v>
      </c>
      <c r="DM50" s="35"/>
      <c r="DN50" s="35"/>
      <c r="DO50" s="35"/>
      <c r="EC50" s="17" t="s">
        <v>133</v>
      </c>
    </row>
    <row r="51" spans="1:133" ht="15" customHeight="1" x14ac:dyDescent="0.3">
      <c r="A51" s="27">
        <v>730</v>
      </c>
      <c r="C51" s="17" t="s">
        <v>126</v>
      </c>
      <c r="D51" s="29" t="s">
        <v>5954</v>
      </c>
      <c r="E51" s="18" t="s">
        <v>5947</v>
      </c>
      <c r="F51" s="18" t="s">
        <v>5950</v>
      </c>
      <c r="G51" s="18" t="s">
        <v>5951</v>
      </c>
      <c r="H51" s="18" t="s">
        <v>5951</v>
      </c>
      <c r="I51" s="18" t="s">
        <v>5949</v>
      </c>
      <c r="K51" s="18" t="s">
        <v>5947</v>
      </c>
      <c r="L51" s="19" t="s">
        <v>387</v>
      </c>
      <c r="M51" s="18" t="s">
        <v>5947</v>
      </c>
      <c r="N51" s="19" t="s">
        <v>388</v>
      </c>
      <c r="O51" s="20" t="s">
        <v>5951</v>
      </c>
      <c r="P51" s="20" t="s">
        <v>5973</v>
      </c>
      <c r="Q51" s="20" t="s">
        <v>5977</v>
      </c>
      <c r="R51" s="21" t="s">
        <v>389</v>
      </c>
      <c r="S51" s="22" t="s">
        <v>5951</v>
      </c>
      <c r="T51" s="22" t="s">
        <v>5951</v>
      </c>
      <c r="U51" s="22" t="s">
        <v>5948</v>
      </c>
      <c r="V51" s="22" t="s">
        <v>5984</v>
      </c>
      <c r="W51" s="22" t="s">
        <v>5988</v>
      </c>
      <c r="X51" s="22" t="s">
        <v>115</v>
      </c>
      <c r="Y51" s="22" t="s">
        <v>136</v>
      </c>
      <c r="AB51" s="23" t="s">
        <v>390</v>
      </c>
      <c r="AC51" s="24" t="s">
        <v>5994</v>
      </c>
      <c r="AD51" s="25" t="s">
        <v>391</v>
      </c>
      <c r="AE51" s="26" t="s">
        <v>5950</v>
      </c>
      <c r="AF51" s="26" t="s">
        <v>5948</v>
      </c>
      <c r="AG51" s="26" t="s">
        <v>5998</v>
      </c>
      <c r="AH51" s="26" t="s">
        <v>5996</v>
      </c>
      <c r="AI51" s="26" t="s">
        <v>5997</v>
      </c>
      <c r="AJ51" s="26" t="s">
        <v>5999</v>
      </c>
      <c r="AK51" s="20" t="s">
        <v>6003</v>
      </c>
      <c r="AL51" s="20" t="s">
        <v>5948</v>
      </c>
      <c r="AM51" s="20" t="s">
        <v>5951</v>
      </c>
      <c r="AN51" s="20" t="s">
        <v>5948</v>
      </c>
      <c r="AO51" s="20" t="s">
        <v>5999</v>
      </c>
      <c r="AP51" s="20" t="s">
        <v>5998</v>
      </c>
      <c r="AQ51" s="20" t="s">
        <v>5996</v>
      </c>
      <c r="AR51" s="20" t="s">
        <v>5997</v>
      </c>
      <c r="AS51" s="20" t="s">
        <v>5996</v>
      </c>
      <c r="AT51" s="20" t="s">
        <v>5996</v>
      </c>
      <c r="AU51" s="20" t="s">
        <v>5997</v>
      </c>
      <c r="AV51" s="20" t="s">
        <v>5997</v>
      </c>
      <c r="AW51" s="20" t="s">
        <v>5997</v>
      </c>
      <c r="AX51" s="20" t="s">
        <v>5996</v>
      </c>
      <c r="AY51" s="20" t="s">
        <v>5998</v>
      </c>
      <c r="AZ51" s="20" t="s">
        <v>5997</v>
      </c>
      <c r="BA51" s="20" t="s">
        <v>5996</v>
      </c>
      <c r="BB51" s="20" t="s">
        <v>5996</v>
      </c>
      <c r="BC51" s="20" t="s">
        <v>5998</v>
      </c>
      <c r="BD51" s="20" t="s">
        <v>5998</v>
      </c>
      <c r="BE51" s="20" t="s">
        <v>5998</v>
      </c>
      <c r="BF51" s="20" t="s">
        <v>5997</v>
      </c>
      <c r="BG51" s="20" t="s">
        <v>5996</v>
      </c>
      <c r="BH51" s="20" t="s">
        <v>5997</v>
      </c>
      <c r="BI51" s="20" t="s">
        <v>5997</v>
      </c>
      <c r="BJ51" s="20" t="s">
        <v>5997</v>
      </c>
      <c r="BK51" s="20" t="s">
        <v>5998</v>
      </c>
      <c r="BL51" s="20" t="s">
        <v>5996</v>
      </c>
      <c r="BM51" s="20" t="s">
        <v>5997</v>
      </c>
      <c r="BO51" s="28" t="s">
        <v>6006</v>
      </c>
      <c r="BQ51" s="30" t="s">
        <v>392</v>
      </c>
      <c r="BT51" s="24" t="s">
        <v>120</v>
      </c>
      <c r="BV51" s="24" t="s">
        <v>137</v>
      </c>
      <c r="BW51" s="24" t="s">
        <v>122</v>
      </c>
      <c r="BY51" s="24" t="s">
        <v>124</v>
      </c>
      <c r="CG51" s="18" t="s">
        <v>137</v>
      </c>
      <c r="CH51" s="18" t="s">
        <v>122</v>
      </c>
      <c r="CI51" s="18" t="s">
        <v>123</v>
      </c>
      <c r="CL51" s="22" t="s">
        <v>5951</v>
      </c>
      <c r="CM51" s="32" t="s">
        <v>6010</v>
      </c>
      <c r="CO51" s="84" t="s">
        <v>126</v>
      </c>
      <c r="CP51" s="17" t="s">
        <v>126</v>
      </c>
      <c r="CQ51" s="29" t="s">
        <v>127</v>
      </c>
      <c r="CR51" s="17" t="s">
        <v>232</v>
      </c>
      <c r="CS51" s="17" t="s">
        <v>129</v>
      </c>
      <c r="CW51" s="34" t="s">
        <v>96</v>
      </c>
      <c r="CZ51" s="34" t="s">
        <v>99</v>
      </c>
      <c r="DE51" s="17" t="s">
        <v>130</v>
      </c>
      <c r="DI51" s="17" t="s">
        <v>143</v>
      </c>
      <c r="DJ51" s="17" t="s">
        <v>393</v>
      </c>
      <c r="DM51" s="35"/>
      <c r="DN51" s="35"/>
      <c r="DO51" s="35"/>
      <c r="EC51" s="17" t="s">
        <v>133</v>
      </c>
    </row>
    <row r="52" spans="1:133" ht="15" customHeight="1" x14ac:dyDescent="0.3">
      <c r="A52" s="27">
        <v>731</v>
      </c>
      <c r="C52" s="17" t="s">
        <v>126</v>
      </c>
      <c r="D52" s="29" t="s">
        <v>5954</v>
      </c>
      <c r="E52" s="18" t="s">
        <v>5947</v>
      </c>
      <c r="F52" s="18" t="s">
        <v>5947</v>
      </c>
      <c r="G52" s="18" t="s">
        <v>5947</v>
      </c>
      <c r="H52" s="18" t="s">
        <v>5947</v>
      </c>
      <c r="I52" s="18" t="s">
        <v>5947</v>
      </c>
      <c r="J52" s="19" t="s">
        <v>394</v>
      </c>
      <c r="K52" s="18" t="s">
        <v>5947</v>
      </c>
      <c r="L52" s="19" t="s">
        <v>395</v>
      </c>
      <c r="M52" s="18" t="s">
        <v>5947</v>
      </c>
      <c r="N52" s="19" t="s">
        <v>396</v>
      </c>
      <c r="O52" s="20" t="s">
        <v>5951</v>
      </c>
      <c r="P52" s="20" t="s">
        <v>5974</v>
      </c>
      <c r="Q52" s="20" t="s">
        <v>5978</v>
      </c>
      <c r="R52" s="21" t="s">
        <v>397</v>
      </c>
      <c r="S52" s="22" t="s">
        <v>5951</v>
      </c>
      <c r="T52" s="22" t="s">
        <v>5951</v>
      </c>
      <c r="U52" s="22" t="s">
        <v>5951</v>
      </c>
      <c r="V52" s="22" t="s">
        <v>5984</v>
      </c>
      <c r="W52" s="22" t="s">
        <v>5989</v>
      </c>
      <c r="AB52" s="23" t="s">
        <v>398</v>
      </c>
      <c r="AC52" s="24" t="s">
        <v>5994</v>
      </c>
      <c r="AD52" s="25" t="s">
        <v>399</v>
      </c>
      <c r="AE52" s="26" t="s">
        <v>5951</v>
      </c>
      <c r="AF52" s="26" t="s">
        <v>5947</v>
      </c>
      <c r="AG52" s="26" t="s">
        <v>5996</v>
      </c>
      <c r="AH52" s="26" t="s">
        <v>5996</v>
      </c>
      <c r="AI52" s="26" t="s">
        <v>5996</v>
      </c>
      <c r="AJ52" s="26" t="s">
        <v>5996</v>
      </c>
      <c r="AK52" s="20" t="s">
        <v>6003</v>
      </c>
      <c r="AL52" s="20" t="s">
        <v>5950</v>
      </c>
      <c r="AM52" s="20" t="s">
        <v>5947</v>
      </c>
      <c r="AN52" s="20" t="s">
        <v>5947</v>
      </c>
      <c r="AO52" s="20" t="s">
        <v>5998</v>
      </c>
      <c r="AP52" s="20" t="s">
        <v>5997</v>
      </c>
      <c r="AQ52" s="20" t="s">
        <v>5997</v>
      </c>
      <c r="AR52" s="20" t="s">
        <v>5996</v>
      </c>
      <c r="AS52" s="20" t="s">
        <v>5997</v>
      </c>
      <c r="AT52" s="20" t="s">
        <v>5997</v>
      </c>
      <c r="AU52" s="20" t="s">
        <v>5998</v>
      </c>
      <c r="AV52" s="20" t="s">
        <v>5998</v>
      </c>
      <c r="AW52" s="20" t="s">
        <v>5997</v>
      </c>
      <c r="AX52" s="20" t="s">
        <v>5996</v>
      </c>
      <c r="AY52" s="20" t="s">
        <v>5996</v>
      </c>
      <c r="AZ52" s="20" t="s">
        <v>5997</v>
      </c>
      <c r="BA52" s="20" t="s">
        <v>5998</v>
      </c>
      <c r="BB52" s="20" t="s">
        <v>5997</v>
      </c>
      <c r="BC52" s="20" t="s">
        <v>5996</v>
      </c>
      <c r="BD52" s="20" t="s">
        <v>5996</v>
      </c>
      <c r="BE52" s="20" t="s">
        <v>5996</v>
      </c>
      <c r="BF52" s="20" t="s">
        <v>5997</v>
      </c>
      <c r="BG52" s="20" t="s">
        <v>5997</v>
      </c>
      <c r="BH52" s="20" t="s">
        <v>5998</v>
      </c>
      <c r="BI52" s="20" t="s">
        <v>5997</v>
      </c>
      <c r="BJ52" s="20" t="s">
        <v>5996</v>
      </c>
      <c r="BK52" s="20" t="s">
        <v>5996</v>
      </c>
      <c r="BL52" s="20" t="s">
        <v>5997</v>
      </c>
      <c r="BM52" s="20" t="s">
        <v>5997</v>
      </c>
      <c r="BN52" s="27" t="s">
        <v>400</v>
      </c>
      <c r="BO52" s="28" t="s">
        <v>6007</v>
      </c>
      <c r="BP52" s="29" t="s">
        <v>401</v>
      </c>
      <c r="BQ52" s="30" t="s">
        <v>402</v>
      </c>
      <c r="BV52" s="24" t="s">
        <v>137</v>
      </c>
      <c r="BW52" s="24" t="s">
        <v>122</v>
      </c>
      <c r="BZ52" s="24" t="s">
        <v>125</v>
      </c>
      <c r="CG52" s="18" t="s">
        <v>137</v>
      </c>
      <c r="CH52" s="18" t="s">
        <v>122</v>
      </c>
      <c r="CJ52" s="18" t="s">
        <v>124</v>
      </c>
      <c r="CL52" s="22" t="s">
        <v>5947</v>
      </c>
      <c r="CM52" s="32" t="s">
        <v>6012</v>
      </c>
      <c r="CN52" s="33" t="s">
        <v>403</v>
      </c>
      <c r="CO52" s="84" t="s">
        <v>126</v>
      </c>
      <c r="CP52" s="17" t="s">
        <v>126</v>
      </c>
      <c r="CQ52" s="29" t="s">
        <v>127</v>
      </c>
      <c r="CR52" s="17" t="s">
        <v>232</v>
      </c>
      <c r="CS52" s="17" t="s">
        <v>129</v>
      </c>
      <c r="CW52" s="34" t="s">
        <v>96</v>
      </c>
      <c r="DE52" s="17" t="s">
        <v>161</v>
      </c>
      <c r="DI52" s="17" t="s">
        <v>131</v>
      </c>
      <c r="DJ52" s="17" t="s">
        <v>404</v>
      </c>
      <c r="DM52" s="35"/>
      <c r="DN52" s="35"/>
      <c r="DO52" s="35"/>
      <c r="EC52" s="17" t="s">
        <v>133</v>
      </c>
    </row>
    <row r="53" spans="1:133" ht="15" customHeight="1" x14ac:dyDescent="0.3">
      <c r="A53" s="27">
        <v>732</v>
      </c>
      <c r="C53" s="17" t="s">
        <v>126</v>
      </c>
      <c r="D53" s="29" t="s">
        <v>5954</v>
      </c>
      <c r="E53" s="18" t="s">
        <v>5948</v>
      </c>
      <c r="F53" s="18" t="s">
        <v>5948</v>
      </c>
      <c r="G53" s="18" t="s">
        <v>5949</v>
      </c>
      <c r="H53" s="18" t="s">
        <v>5948</v>
      </c>
      <c r="I53" s="18" t="s">
        <v>5948</v>
      </c>
      <c r="K53" s="18" t="s">
        <v>5949</v>
      </c>
      <c r="M53" s="18" t="s">
        <v>5947</v>
      </c>
      <c r="O53" s="20" t="s">
        <v>5948</v>
      </c>
      <c r="P53" s="20" t="s">
        <v>5974</v>
      </c>
      <c r="Q53" s="20" t="s">
        <v>5977</v>
      </c>
      <c r="S53" s="22" t="s">
        <v>5951</v>
      </c>
      <c r="T53" s="22" t="s">
        <v>5950</v>
      </c>
      <c r="U53" s="22" t="s">
        <v>5947</v>
      </c>
      <c r="V53" s="22" t="s">
        <v>5984</v>
      </c>
      <c r="W53" s="22" t="s">
        <v>5988</v>
      </c>
      <c r="X53" s="22" t="s">
        <v>115</v>
      </c>
      <c r="AC53" s="24" t="s">
        <v>5994</v>
      </c>
      <c r="AD53" s="25" t="s">
        <v>405</v>
      </c>
      <c r="AE53" s="26" t="s">
        <v>5948</v>
      </c>
      <c r="AF53" s="26" t="s">
        <v>5950</v>
      </c>
      <c r="AG53" s="26" t="s">
        <v>5996</v>
      </c>
      <c r="AH53" s="26" t="s">
        <v>5997</v>
      </c>
      <c r="AI53" s="26" t="s">
        <v>5996</v>
      </c>
      <c r="AJ53" s="26" t="s">
        <v>5997</v>
      </c>
      <c r="AK53" s="20" t="s">
        <v>6003</v>
      </c>
      <c r="AL53" s="20" t="s">
        <v>5947</v>
      </c>
      <c r="AM53" s="20" t="s">
        <v>5947</v>
      </c>
      <c r="AN53" s="20" t="s">
        <v>5947</v>
      </c>
      <c r="AO53" s="20" t="s">
        <v>5997</v>
      </c>
      <c r="AP53" s="20" t="s">
        <v>5997</v>
      </c>
      <c r="AQ53" s="20" t="s">
        <v>5997</v>
      </c>
      <c r="AR53" s="20" t="s">
        <v>5997</v>
      </c>
      <c r="AS53" s="20" t="s">
        <v>5996</v>
      </c>
      <c r="AT53" s="20" t="s">
        <v>5996</v>
      </c>
      <c r="AU53" s="20" t="s">
        <v>5996</v>
      </c>
      <c r="AV53" s="20" t="s">
        <v>5996</v>
      </c>
      <c r="AW53" s="20" t="s">
        <v>5996</v>
      </c>
      <c r="AX53" s="20" t="s">
        <v>5996</v>
      </c>
      <c r="AY53" s="20" t="s">
        <v>5996</v>
      </c>
      <c r="AZ53" s="20" t="s">
        <v>5997</v>
      </c>
      <c r="BA53" s="20" t="s">
        <v>5996</v>
      </c>
      <c r="BB53" s="20" t="s">
        <v>5996</v>
      </c>
      <c r="BC53" s="20" t="s">
        <v>5996</v>
      </c>
      <c r="BD53" s="20" t="s">
        <v>5996</v>
      </c>
      <c r="BE53" s="20" t="s">
        <v>5996</v>
      </c>
      <c r="BF53" s="20" t="s">
        <v>5996</v>
      </c>
      <c r="BG53" s="20" t="s">
        <v>5996</v>
      </c>
      <c r="BH53" s="20" t="s">
        <v>5996</v>
      </c>
      <c r="BI53" s="20" t="s">
        <v>5997</v>
      </c>
      <c r="BJ53" s="20" t="s">
        <v>5996</v>
      </c>
      <c r="BK53" s="20" t="s">
        <v>5997</v>
      </c>
      <c r="BL53" s="20" t="s">
        <v>5996</v>
      </c>
      <c r="BM53" s="20" t="s">
        <v>5996</v>
      </c>
      <c r="BO53" s="28" t="s">
        <v>6006</v>
      </c>
      <c r="BQ53" s="30" t="s">
        <v>406</v>
      </c>
      <c r="BS53" s="24" t="s">
        <v>119</v>
      </c>
      <c r="BT53" s="24" t="s">
        <v>120</v>
      </c>
      <c r="BU53" s="24" t="s">
        <v>121</v>
      </c>
      <c r="BV53" s="24" t="s">
        <v>137</v>
      </c>
      <c r="BW53" s="24" t="s">
        <v>122</v>
      </c>
      <c r="BX53" s="24" t="s">
        <v>123</v>
      </c>
      <c r="BY53" s="24" t="s">
        <v>124</v>
      </c>
      <c r="BZ53" s="24" t="s">
        <v>125</v>
      </c>
      <c r="CD53" s="18" t="s">
        <v>119</v>
      </c>
      <c r="CE53" s="18" t="s">
        <v>120</v>
      </c>
      <c r="CF53" s="18" t="s">
        <v>121</v>
      </c>
      <c r="CG53" s="18" t="s">
        <v>137</v>
      </c>
      <c r="CH53" s="18" t="s">
        <v>122</v>
      </c>
      <c r="CI53" s="18" t="s">
        <v>123</v>
      </c>
      <c r="CJ53" s="18" t="s">
        <v>124</v>
      </c>
      <c r="CK53" s="18" t="s">
        <v>125</v>
      </c>
      <c r="CL53" s="22" t="s">
        <v>5950</v>
      </c>
      <c r="CM53" s="32" t="s">
        <v>6010</v>
      </c>
      <c r="CO53" s="84" t="s">
        <v>126</v>
      </c>
      <c r="CP53" s="17" t="s">
        <v>126</v>
      </c>
      <c r="CQ53" s="29" t="s">
        <v>127</v>
      </c>
      <c r="CR53" s="17" t="s">
        <v>232</v>
      </c>
      <c r="CS53" s="17" t="s">
        <v>129</v>
      </c>
      <c r="CW53" s="34" t="s">
        <v>96</v>
      </c>
      <c r="DE53" s="17" t="s">
        <v>130</v>
      </c>
      <c r="DI53" s="17" t="s">
        <v>131</v>
      </c>
      <c r="DJ53" s="17" t="s">
        <v>407</v>
      </c>
      <c r="DM53" s="35"/>
      <c r="DN53" s="35"/>
      <c r="DO53" s="35"/>
      <c r="EC53" s="17" t="s">
        <v>133</v>
      </c>
    </row>
    <row r="54" spans="1:133" ht="15" customHeight="1" x14ac:dyDescent="0.3">
      <c r="A54" s="27">
        <v>736</v>
      </c>
      <c r="C54" s="17" t="s">
        <v>126</v>
      </c>
      <c r="D54" s="29" t="s">
        <v>5954</v>
      </c>
      <c r="E54" s="18" t="s">
        <v>5947</v>
      </c>
      <c r="F54" s="18" t="s">
        <v>5948</v>
      </c>
      <c r="G54" s="18" t="s">
        <v>5950</v>
      </c>
      <c r="H54" s="18" t="s">
        <v>5948</v>
      </c>
      <c r="I54" s="18" t="s">
        <v>5947</v>
      </c>
      <c r="K54" s="18" t="s">
        <v>5947</v>
      </c>
      <c r="M54" s="18" t="s">
        <v>5947</v>
      </c>
      <c r="O54" s="20" t="s">
        <v>5951</v>
      </c>
      <c r="P54" s="20" t="s">
        <v>5974</v>
      </c>
      <c r="Q54" s="20" t="s">
        <v>5977</v>
      </c>
      <c r="S54" s="22" t="s">
        <v>5948</v>
      </c>
      <c r="T54" s="22" t="s">
        <v>5947</v>
      </c>
      <c r="U54" s="22" t="s">
        <v>5950</v>
      </c>
      <c r="V54" s="22" t="s">
        <v>5983</v>
      </c>
      <c r="W54" s="22" t="s">
        <v>5987</v>
      </c>
      <c r="X54" s="22" t="s">
        <v>115</v>
      </c>
      <c r="Y54" s="22" t="s">
        <v>136</v>
      </c>
      <c r="AC54" s="24" t="s">
        <v>5993</v>
      </c>
      <c r="AE54" s="26" t="s">
        <v>5949</v>
      </c>
      <c r="AF54" s="26" t="s">
        <v>5948</v>
      </c>
      <c r="AG54" s="26" t="s">
        <v>5997</v>
      </c>
      <c r="AH54" s="26" t="s">
        <v>5996</v>
      </c>
      <c r="AI54" s="26" t="s">
        <v>5997</v>
      </c>
      <c r="AJ54" s="26" t="s">
        <v>5996</v>
      </c>
      <c r="AK54" s="20" t="s">
        <v>6003</v>
      </c>
      <c r="AL54" s="20" t="s">
        <v>5948</v>
      </c>
      <c r="AM54" s="20" t="s">
        <v>5948</v>
      </c>
      <c r="AN54" s="20" t="s">
        <v>5947</v>
      </c>
      <c r="AO54" s="20" t="s">
        <v>5996</v>
      </c>
      <c r="AP54" s="20" t="s">
        <v>5997</v>
      </c>
      <c r="AQ54" s="20" t="s">
        <v>5996</v>
      </c>
      <c r="AR54" s="20" t="s">
        <v>5997</v>
      </c>
      <c r="AS54" s="20" t="s">
        <v>5997</v>
      </c>
      <c r="AT54" s="20" t="s">
        <v>5997</v>
      </c>
      <c r="AU54" s="20" t="s">
        <v>5996</v>
      </c>
      <c r="AV54" s="20" t="s">
        <v>5996</v>
      </c>
      <c r="AW54" s="20" t="s">
        <v>5996</v>
      </c>
      <c r="AX54" s="20" t="s">
        <v>5996</v>
      </c>
      <c r="AY54" s="20" t="s">
        <v>5997</v>
      </c>
      <c r="AZ54" s="20" t="s">
        <v>5996</v>
      </c>
      <c r="BA54" s="20" t="s">
        <v>5996</v>
      </c>
      <c r="BB54" s="20" t="s">
        <v>5996</v>
      </c>
      <c r="BC54" s="20" t="s">
        <v>5996</v>
      </c>
      <c r="BD54" s="20" t="s">
        <v>5996</v>
      </c>
      <c r="BE54" s="20" t="s">
        <v>5996</v>
      </c>
      <c r="BF54" s="20" t="s">
        <v>5996</v>
      </c>
      <c r="BG54" s="20" t="s">
        <v>5996</v>
      </c>
      <c r="BH54" s="20" t="s">
        <v>5996</v>
      </c>
      <c r="BI54" s="20" t="s">
        <v>5996</v>
      </c>
      <c r="BJ54" s="20" t="s">
        <v>5996</v>
      </c>
      <c r="BK54" s="20" t="s">
        <v>5997</v>
      </c>
      <c r="BL54" s="20" t="s">
        <v>5996</v>
      </c>
      <c r="BM54" s="20" t="s">
        <v>5996</v>
      </c>
      <c r="BN54" s="27" t="s">
        <v>408</v>
      </c>
      <c r="BO54" s="28" t="s">
        <v>6006</v>
      </c>
      <c r="BQ54" s="30" t="s">
        <v>409</v>
      </c>
      <c r="BS54" s="24" t="s">
        <v>119</v>
      </c>
      <c r="BU54" s="24" t="s">
        <v>121</v>
      </c>
      <c r="BV54" s="24" t="s">
        <v>137</v>
      </c>
      <c r="BW54" s="24" t="s">
        <v>122</v>
      </c>
      <c r="BX54" s="24" t="s">
        <v>123</v>
      </c>
      <c r="BZ54" s="24" t="s">
        <v>125</v>
      </c>
      <c r="CD54" s="18" t="s">
        <v>119</v>
      </c>
      <c r="CH54" s="18" t="s">
        <v>122</v>
      </c>
      <c r="CI54" s="18" t="s">
        <v>123</v>
      </c>
      <c r="CL54" s="22" t="s">
        <v>5947</v>
      </c>
      <c r="CM54" s="32" t="s">
        <v>6010</v>
      </c>
      <c r="CO54" s="84" t="s">
        <v>126</v>
      </c>
      <c r="CP54" s="17" t="s">
        <v>126</v>
      </c>
      <c r="CQ54" s="29" t="s">
        <v>127</v>
      </c>
      <c r="CR54" s="17" t="s">
        <v>232</v>
      </c>
      <c r="CS54" s="17" t="s">
        <v>129</v>
      </c>
      <c r="CW54" s="34" t="s">
        <v>96</v>
      </c>
      <c r="DE54" s="17" t="s">
        <v>130</v>
      </c>
      <c r="DI54" s="17" t="s">
        <v>131</v>
      </c>
      <c r="DJ54" s="17" t="s">
        <v>410</v>
      </c>
      <c r="DM54" s="35"/>
      <c r="DN54" s="35"/>
      <c r="DO54" s="35"/>
      <c r="EC54" s="17" t="s">
        <v>133</v>
      </c>
    </row>
    <row r="55" spans="1:133" ht="15" customHeight="1" x14ac:dyDescent="0.3">
      <c r="A55" s="27">
        <v>738</v>
      </c>
      <c r="C55" s="17" t="s">
        <v>126</v>
      </c>
      <c r="D55" s="29" t="s">
        <v>5954</v>
      </c>
      <c r="E55" s="18" t="s">
        <v>5947</v>
      </c>
      <c r="F55" s="18" t="s">
        <v>5947</v>
      </c>
      <c r="G55" s="18" t="s">
        <v>5947</v>
      </c>
      <c r="H55" s="18" t="s">
        <v>5950</v>
      </c>
      <c r="I55" s="18" t="s">
        <v>5947</v>
      </c>
      <c r="J55" s="19" t="s">
        <v>411</v>
      </c>
      <c r="K55" s="18" t="s">
        <v>5947</v>
      </c>
      <c r="L55" s="19" t="s">
        <v>412</v>
      </c>
      <c r="M55" s="18" t="s">
        <v>5947</v>
      </c>
      <c r="N55" s="19" t="s">
        <v>413</v>
      </c>
      <c r="O55" s="20" t="s">
        <v>5950</v>
      </c>
      <c r="P55" s="20" t="s">
        <v>5974</v>
      </c>
      <c r="Q55" s="20" t="s">
        <v>5977</v>
      </c>
      <c r="R55" s="21" t="s">
        <v>414</v>
      </c>
      <c r="S55" s="22" t="s">
        <v>5947</v>
      </c>
      <c r="T55" s="22" t="s">
        <v>5947</v>
      </c>
      <c r="U55" s="22" t="s">
        <v>5951</v>
      </c>
      <c r="V55" s="22" t="s">
        <v>5983</v>
      </c>
      <c r="W55" s="22" t="s">
        <v>5988</v>
      </c>
      <c r="X55" s="22" t="s">
        <v>115</v>
      </c>
      <c r="Y55" s="22" t="s">
        <v>136</v>
      </c>
      <c r="Z55" s="22" t="s">
        <v>116</v>
      </c>
      <c r="AC55" s="24" t="s">
        <v>5990</v>
      </c>
      <c r="AD55" s="25" t="s">
        <v>415</v>
      </c>
      <c r="AE55" s="26" t="s">
        <v>5948</v>
      </c>
      <c r="AF55" s="26" t="s">
        <v>5947</v>
      </c>
      <c r="AG55" s="26" t="s">
        <v>5998</v>
      </c>
      <c r="AH55" s="26" t="s">
        <v>5998</v>
      </c>
      <c r="AI55" s="26" t="s">
        <v>5998</v>
      </c>
      <c r="AJ55" s="26" t="s">
        <v>5998</v>
      </c>
      <c r="AK55" s="20" t="s">
        <v>6003</v>
      </c>
      <c r="AL55" s="20" t="s">
        <v>5947</v>
      </c>
      <c r="AM55" s="20" t="s">
        <v>5947</v>
      </c>
      <c r="AN55" s="20" t="s">
        <v>5949</v>
      </c>
      <c r="AO55" s="20" t="s">
        <v>5996</v>
      </c>
      <c r="AP55" s="20" t="s">
        <v>5996</v>
      </c>
      <c r="AQ55" s="20" t="s">
        <v>5996</v>
      </c>
      <c r="AR55" s="20" t="s">
        <v>5996</v>
      </c>
      <c r="AS55" s="20" t="s">
        <v>5996</v>
      </c>
      <c r="AT55" s="20" t="s">
        <v>5996</v>
      </c>
      <c r="AU55" s="20" t="s">
        <v>5997</v>
      </c>
      <c r="AV55" s="20" t="s">
        <v>5997</v>
      </c>
      <c r="AW55" s="20" t="s">
        <v>5996</v>
      </c>
      <c r="AX55" s="20" t="s">
        <v>5996</v>
      </c>
      <c r="AY55" s="20" t="s">
        <v>5997</v>
      </c>
      <c r="AZ55" s="20" t="s">
        <v>5997</v>
      </c>
      <c r="BA55" s="20" t="s">
        <v>5996</v>
      </c>
      <c r="BB55" s="20" t="s">
        <v>5996</v>
      </c>
      <c r="BC55" s="20" t="s">
        <v>5997</v>
      </c>
      <c r="BD55" s="20" t="s">
        <v>5996</v>
      </c>
      <c r="BE55" s="20" t="s">
        <v>5996</v>
      </c>
      <c r="BF55" s="20" t="s">
        <v>5996</v>
      </c>
      <c r="BG55" s="20" t="s">
        <v>5996</v>
      </c>
      <c r="BH55" s="20" t="s">
        <v>5997</v>
      </c>
      <c r="BI55" s="20" t="s">
        <v>5997</v>
      </c>
      <c r="BJ55" s="20" t="s">
        <v>5996</v>
      </c>
      <c r="BK55" s="20" t="s">
        <v>5997</v>
      </c>
      <c r="BL55" s="20" t="s">
        <v>5997</v>
      </c>
      <c r="BM55" s="20" t="s">
        <v>5997</v>
      </c>
      <c r="BO55" s="28" t="s">
        <v>6006</v>
      </c>
      <c r="BP55" s="29" t="s">
        <v>416</v>
      </c>
      <c r="BQ55" s="30" t="s">
        <v>417</v>
      </c>
      <c r="BS55" s="24" t="s">
        <v>119</v>
      </c>
      <c r="BW55" s="24" t="s">
        <v>122</v>
      </c>
      <c r="BX55" s="24" t="s">
        <v>123</v>
      </c>
      <c r="BY55" s="24" t="s">
        <v>124</v>
      </c>
      <c r="CD55" s="18" t="s">
        <v>119</v>
      </c>
      <c r="CH55" s="18" t="s">
        <v>122</v>
      </c>
      <c r="CI55" s="18" t="s">
        <v>123</v>
      </c>
      <c r="CL55" s="22" t="s">
        <v>5951</v>
      </c>
      <c r="CM55" s="32" t="s">
        <v>6010</v>
      </c>
      <c r="CO55" s="84" t="s">
        <v>126</v>
      </c>
      <c r="CP55" s="17" t="s">
        <v>126</v>
      </c>
      <c r="CQ55" s="29" t="s">
        <v>127</v>
      </c>
      <c r="CR55" s="17" t="s">
        <v>232</v>
      </c>
      <c r="CS55" s="17" t="s">
        <v>129</v>
      </c>
      <c r="DE55" s="17" t="s">
        <v>130</v>
      </c>
      <c r="DI55" s="17" t="s">
        <v>131</v>
      </c>
      <c r="DJ55" s="17" t="s">
        <v>418</v>
      </c>
      <c r="DM55" s="35"/>
      <c r="DN55" s="35"/>
      <c r="DO55" s="35"/>
      <c r="EC55" s="17" t="s">
        <v>133</v>
      </c>
    </row>
    <row r="56" spans="1:133" ht="15" customHeight="1" x14ac:dyDescent="0.3">
      <c r="A56" s="27">
        <v>766</v>
      </c>
      <c r="C56" s="17" t="s">
        <v>126</v>
      </c>
      <c r="D56" s="29" t="s">
        <v>5954</v>
      </c>
      <c r="E56" s="18" t="s">
        <v>5947</v>
      </c>
      <c r="F56" s="18" t="s">
        <v>5947</v>
      </c>
      <c r="G56" s="18" t="s">
        <v>5947</v>
      </c>
      <c r="H56" s="18" t="s">
        <v>5947</v>
      </c>
      <c r="I56" s="18" t="s">
        <v>5947</v>
      </c>
      <c r="J56" s="19" t="s">
        <v>419</v>
      </c>
      <c r="K56" s="18" t="s">
        <v>5947</v>
      </c>
      <c r="L56" s="19" t="s">
        <v>420</v>
      </c>
      <c r="M56" s="18" t="s">
        <v>5947</v>
      </c>
      <c r="N56" s="19" t="s">
        <v>421</v>
      </c>
      <c r="O56" s="20" t="s">
        <v>5949</v>
      </c>
      <c r="P56" s="20" t="s">
        <v>5974</v>
      </c>
      <c r="Q56" s="20" t="s">
        <v>5977</v>
      </c>
      <c r="R56" s="21" t="s">
        <v>422</v>
      </c>
      <c r="S56" s="22" t="s">
        <v>5949</v>
      </c>
      <c r="T56" s="22" t="s">
        <v>5949</v>
      </c>
      <c r="U56" s="22" t="s">
        <v>5949</v>
      </c>
      <c r="V56" s="22" t="s">
        <v>5985</v>
      </c>
      <c r="W56" s="22" t="s">
        <v>5989</v>
      </c>
      <c r="AB56" s="23" t="s">
        <v>423</v>
      </c>
      <c r="AC56" s="24" t="s">
        <v>5993</v>
      </c>
      <c r="AD56" s="25" t="s">
        <v>424</v>
      </c>
      <c r="AE56" s="26" t="s">
        <v>5947</v>
      </c>
      <c r="AF56" s="26" t="s">
        <v>5947</v>
      </c>
      <c r="AG56" s="26" t="s">
        <v>5996</v>
      </c>
      <c r="AH56" s="26" t="s">
        <v>5996</v>
      </c>
      <c r="AI56" s="26" t="s">
        <v>5996</v>
      </c>
      <c r="AJ56" s="26" t="s">
        <v>5996</v>
      </c>
      <c r="AK56" s="20" t="s">
        <v>6003</v>
      </c>
      <c r="AL56" s="20" t="s">
        <v>5947</v>
      </c>
      <c r="AM56" s="20" t="s">
        <v>5947</v>
      </c>
      <c r="AN56" s="20" t="s">
        <v>5947</v>
      </c>
      <c r="AO56" s="20" t="s">
        <v>5996</v>
      </c>
      <c r="AP56" s="20" t="s">
        <v>5996</v>
      </c>
      <c r="AQ56" s="20" t="s">
        <v>5996</v>
      </c>
      <c r="AR56" s="20" t="s">
        <v>5996</v>
      </c>
      <c r="AS56" s="20" t="s">
        <v>5996</v>
      </c>
      <c r="AT56" s="20" t="s">
        <v>5996</v>
      </c>
      <c r="AU56" s="20" t="s">
        <v>5996</v>
      </c>
      <c r="AV56" s="20" t="s">
        <v>5996</v>
      </c>
      <c r="AW56" s="20" t="s">
        <v>5996</v>
      </c>
      <c r="AX56" s="20" t="s">
        <v>5996</v>
      </c>
      <c r="AY56" s="20" t="s">
        <v>5996</v>
      </c>
      <c r="AZ56" s="20" t="s">
        <v>5996</v>
      </c>
      <c r="BA56" s="20" t="s">
        <v>5996</v>
      </c>
      <c r="BB56" s="20" t="s">
        <v>5996</v>
      </c>
      <c r="BC56" s="20" t="s">
        <v>5996</v>
      </c>
      <c r="BD56" s="20" t="s">
        <v>5996</v>
      </c>
      <c r="BE56" s="20" t="s">
        <v>5996</v>
      </c>
      <c r="BF56" s="20" t="s">
        <v>5996</v>
      </c>
      <c r="BG56" s="20" t="s">
        <v>5996</v>
      </c>
      <c r="BH56" s="20" t="s">
        <v>5996</v>
      </c>
      <c r="BI56" s="20" t="s">
        <v>5996</v>
      </c>
      <c r="BJ56" s="20" t="s">
        <v>5996</v>
      </c>
      <c r="BK56" s="20" t="s">
        <v>5996</v>
      </c>
      <c r="BL56" s="20" t="s">
        <v>5996</v>
      </c>
      <c r="BM56" s="20" t="s">
        <v>5996</v>
      </c>
      <c r="BN56" s="27" t="s">
        <v>425</v>
      </c>
      <c r="BO56" s="28" t="s">
        <v>6006</v>
      </c>
      <c r="BP56" s="29" t="s">
        <v>426</v>
      </c>
      <c r="BQ56" s="30" t="s">
        <v>427</v>
      </c>
      <c r="BR56" s="24" t="s">
        <v>138</v>
      </c>
      <c r="BS56" s="24" t="s">
        <v>119</v>
      </c>
      <c r="BT56" s="24" t="s">
        <v>120</v>
      </c>
      <c r="BU56" s="24" t="s">
        <v>121</v>
      </c>
      <c r="BV56" s="24" t="s">
        <v>137</v>
      </c>
      <c r="BW56" s="24" t="s">
        <v>122</v>
      </c>
      <c r="BX56" s="24" t="s">
        <v>123</v>
      </c>
      <c r="BY56" s="24" t="s">
        <v>124</v>
      </c>
      <c r="BZ56" s="24" t="s">
        <v>125</v>
      </c>
      <c r="CA56" s="24" t="s">
        <v>148</v>
      </c>
      <c r="CB56" s="31" t="s">
        <v>428</v>
      </c>
      <c r="CG56" s="18" t="s">
        <v>137</v>
      </c>
      <c r="CH56" s="18" t="s">
        <v>122</v>
      </c>
      <c r="CJ56" s="18" t="s">
        <v>124</v>
      </c>
      <c r="CL56" s="22" t="s">
        <v>5949</v>
      </c>
      <c r="CM56" s="32" t="s">
        <v>6010</v>
      </c>
      <c r="CN56" s="33" t="s">
        <v>429</v>
      </c>
      <c r="CO56" s="84" t="s">
        <v>126</v>
      </c>
      <c r="CP56" s="17" t="s">
        <v>126</v>
      </c>
      <c r="CQ56" s="29" t="s">
        <v>127</v>
      </c>
      <c r="CR56" s="17" t="s">
        <v>232</v>
      </c>
      <c r="CS56" s="17" t="s">
        <v>129</v>
      </c>
      <c r="CV56" s="34" t="s">
        <v>95</v>
      </c>
      <c r="DE56" s="17" t="s">
        <v>102</v>
      </c>
      <c r="DH56" s="17" t="s">
        <v>430</v>
      </c>
      <c r="DI56" s="17" t="s">
        <v>131</v>
      </c>
      <c r="DJ56" s="17" t="s">
        <v>431</v>
      </c>
      <c r="DM56" s="35"/>
      <c r="DN56" s="35"/>
      <c r="DO56" s="35"/>
      <c r="EC56" s="17" t="s">
        <v>133</v>
      </c>
    </row>
    <row r="57" spans="1:133" ht="15" customHeight="1" x14ac:dyDescent="0.3">
      <c r="A57" s="27">
        <v>767</v>
      </c>
      <c r="C57" s="17" t="s">
        <v>126</v>
      </c>
      <c r="D57" s="29" t="s">
        <v>5954</v>
      </c>
      <c r="E57" s="18" t="s">
        <v>5953</v>
      </c>
      <c r="F57" s="18" t="s">
        <v>5953</v>
      </c>
      <c r="G57" s="18" t="s">
        <v>5948</v>
      </c>
      <c r="H57" s="18" t="s">
        <v>5947</v>
      </c>
      <c r="I57" s="18" t="s">
        <v>5947</v>
      </c>
      <c r="J57" s="19" t="s">
        <v>432</v>
      </c>
      <c r="K57" s="18" t="s">
        <v>5947</v>
      </c>
      <c r="L57" s="19" t="s">
        <v>433</v>
      </c>
      <c r="M57" s="18" t="s">
        <v>5947</v>
      </c>
      <c r="N57" s="19" t="s">
        <v>434</v>
      </c>
      <c r="O57" s="20" t="s">
        <v>5950</v>
      </c>
      <c r="P57" s="20" t="s">
        <v>5974</v>
      </c>
      <c r="Q57" s="20" t="s">
        <v>5977</v>
      </c>
      <c r="S57" s="22" t="s">
        <v>5949</v>
      </c>
      <c r="T57" s="22" t="s">
        <v>5950</v>
      </c>
      <c r="U57" s="22" t="s">
        <v>5948</v>
      </c>
      <c r="V57" s="22" t="s">
        <v>5985</v>
      </c>
      <c r="W57" s="22" t="s">
        <v>5988</v>
      </c>
      <c r="X57" s="22" t="s">
        <v>115</v>
      </c>
      <c r="AC57" s="24" t="s">
        <v>5990</v>
      </c>
      <c r="AE57" s="26" t="s">
        <v>5948</v>
      </c>
      <c r="AF57" s="26" t="s">
        <v>5948</v>
      </c>
      <c r="AG57" s="26" t="s">
        <v>5996</v>
      </c>
      <c r="AH57" s="26" t="s">
        <v>5996</v>
      </c>
      <c r="AI57" s="26" t="s">
        <v>5996</v>
      </c>
      <c r="AJ57" s="26" t="s">
        <v>5996</v>
      </c>
      <c r="AK57" s="20" t="s">
        <v>6003</v>
      </c>
      <c r="AL57" s="20" t="s">
        <v>5948</v>
      </c>
      <c r="AM57" s="20" t="s">
        <v>5948</v>
      </c>
      <c r="AN57" s="20" t="s">
        <v>5948</v>
      </c>
      <c r="AO57" s="20" t="s">
        <v>5996</v>
      </c>
      <c r="AP57" s="20" t="s">
        <v>5996</v>
      </c>
      <c r="AQ57" s="20" t="s">
        <v>5996</v>
      </c>
      <c r="AR57" s="20" t="s">
        <v>5996</v>
      </c>
      <c r="AS57" s="20" t="s">
        <v>5996</v>
      </c>
      <c r="AT57" s="20" t="s">
        <v>5996</v>
      </c>
      <c r="AU57" s="20" t="s">
        <v>5996</v>
      </c>
      <c r="AV57" s="20" t="s">
        <v>5996</v>
      </c>
      <c r="AW57" s="20" t="s">
        <v>5996</v>
      </c>
      <c r="AX57" s="20" t="s">
        <v>5996</v>
      </c>
      <c r="AY57" s="20" t="s">
        <v>5996</v>
      </c>
      <c r="AZ57" s="20" t="s">
        <v>5996</v>
      </c>
      <c r="BA57" s="20" t="s">
        <v>5996</v>
      </c>
      <c r="BB57" s="20" t="s">
        <v>5996</v>
      </c>
      <c r="BC57" s="20" t="s">
        <v>5996</v>
      </c>
      <c r="BD57" s="20" t="s">
        <v>5996</v>
      </c>
      <c r="BE57" s="20" t="s">
        <v>5996</v>
      </c>
      <c r="BF57" s="20" t="s">
        <v>5996</v>
      </c>
      <c r="BG57" s="20" t="s">
        <v>5996</v>
      </c>
      <c r="BH57" s="20" t="s">
        <v>5996</v>
      </c>
      <c r="BI57" s="20" t="s">
        <v>5996</v>
      </c>
      <c r="BJ57" s="20" t="s">
        <v>5996</v>
      </c>
      <c r="BK57" s="20" t="s">
        <v>5996</v>
      </c>
      <c r="BL57" s="20" t="s">
        <v>5996</v>
      </c>
      <c r="BM57" s="20" t="s">
        <v>5996</v>
      </c>
      <c r="BO57" s="28" t="s">
        <v>6007</v>
      </c>
      <c r="BQ57" s="30" t="s">
        <v>435</v>
      </c>
      <c r="BS57" s="24" t="s">
        <v>119</v>
      </c>
      <c r="BV57" s="24" t="s">
        <v>137</v>
      </c>
      <c r="BW57" s="24" t="s">
        <v>122</v>
      </c>
      <c r="BX57" s="24" t="s">
        <v>123</v>
      </c>
      <c r="BZ57" s="24" t="s">
        <v>125</v>
      </c>
      <c r="CD57" s="18" t="s">
        <v>119</v>
      </c>
      <c r="CG57" s="18" t="s">
        <v>137</v>
      </c>
      <c r="CH57" s="18" t="s">
        <v>122</v>
      </c>
      <c r="CL57" s="22" t="s">
        <v>5953</v>
      </c>
      <c r="CM57" s="32" t="s">
        <v>6010</v>
      </c>
      <c r="CO57" s="84" t="s">
        <v>126</v>
      </c>
      <c r="CP57" s="17" t="s">
        <v>126</v>
      </c>
      <c r="CQ57" s="29" t="s">
        <v>127</v>
      </c>
      <c r="CR57" s="17" t="s">
        <v>232</v>
      </c>
      <c r="CS57" s="17" t="s">
        <v>129</v>
      </c>
      <c r="CZ57" s="34" t="s">
        <v>99</v>
      </c>
      <c r="DE57" s="17" t="s">
        <v>130</v>
      </c>
      <c r="DI57" s="17" t="s">
        <v>131</v>
      </c>
      <c r="DJ57" s="17" t="s">
        <v>436</v>
      </c>
      <c r="DM57" s="35"/>
      <c r="DN57" s="35"/>
      <c r="DO57" s="35"/>
      <c r="EC57" s="17" t="s">
        <v>133</v>
      </c>
    </row>
    <row r="58" spans="1:133" ht="15" customHeight="1" x14ac:dyDescent="0.3">
      <c r="A58" s="27">
        <v>769</v>
      </c>
      <c r="C58" s="17" t="s">
        <v>126</v>
      </c>
      <c r="D58" s="29" t="s">
        <v>5954</v>
      </c>
      <c r="E58" s="18" t="s">
        <v>5952</v>
      </c>
      <c r="F58" s="18" t="s">
        <v>5947</v>
      </c>
      <c r="G58" s="18" t="s">
        <v>5949</v>
      </c>
      <c r="H58" s="18" t="s">
        <v>5948</v>
      </c>
      <c r="I58" s="18" t="s">
        <v>5947</v>
      </c>
      <c r="J58" s="19" t="s">
        <v>437</v>
      </c>
      <c r="K58" s="18" t="s">
        <v>5947</v>
      </c>
      <c r="L58" s="19" t="s">
        <v>438</v>
      </c>
      <c r="M58" s="18" t="s">
        <v>5947</v>
      </c>
      <c r="N58" s="19" t="s">
        <v>439</v>
      </c>
      <c r="O58" s="20" t="s">
        <v>5950</v>
      </c>
      <c r="P58" s="20" t="s">
        <v>5974</v>
      </c>
      <c r="Q58" s="20" t="s">
        <v>5977</v>
      </c>
      <c r="R58" s="21" t="s">
        <v>440</v>
      </c>
      <c r="S58" s="22" t="s">
        <v>5948</v>
      </c>
      <c r="T58" s="22" t="s">
        <v>5948</v>
      </c>
      <c r="U58" s="22" t="s">
        <v>5949</v>
      </c>
      <c r="V58" s="22" t="s">
        <v>5983</v>
      </c>
      <c r="W58" s="22" t="s">
        <v>5987</v>
      </c>
      <c r="X58" s="22" t="s">
        <v>115</v>
      </c>
      <c r="Y58" s="22" t="s">
        <v>136</v>
      </c>
      <c r="Z58" s="22" t="s">
        <v>116</v>
      </c>
      <c r="AC58" s="24" t="s">
        <v>5994</v>
      </c>
      <c r="AD58" s="25" t="s">
        <v>441</v>
      </c>
      <c r="AE58" s="26" t="s">
        <v>5948</v>
      </c>
      <c r="AF58" s="26" t="s">
        <v>5949</v>
      </c>
      <c r="AG58" s="26" t="s">
        <v>5996</v>
      </c>
      <c r="AH58" s="26" t="s">
        <v>5996</v>
      </c>
      <c r="AI58" s="26" t="s">
        <v>5996</v>
      </c>
      <c r="AJ58" s="26" t="s">
        <v>5996</v>
      </c>
      <c r="AK58" s="20" t="s">
        <v>6002</v>
      </c>
      <c r="AL58" s="20" t="s">
        <v>5947</v>
      </c>
      <c r="AM58" s="20" t="s">
        <v>5948</v>
      </c>
      <c r="AN58" s="20" t="s">
        <v>5948</v>
      </c>
      <c r="AO58" s="20" t="s">
        <v>5997</v>
      </c>
      <c r="AP58" s="20" t="s">
        <v>5997</v>
      </c>
      <c r="AQ58" s="20" t="s">
        <v>5996</v>
      </c>
      <c r="AR58" s="20" t="s">
        <v>5997</v>
      </c>
      <c r="AS58" s="20" t="s">
        <v>5997</v>
      </c>
      <c r="AT58" s="20" t="s">
        <v>5997</v>
      </c>
      <c r="AU58" s="20" t="s">
        <v>5997</v>
      </c>
      <c r="AV58" s="20" t="s">
        <v>5997</v>
      </c>
      <c r="AW58" s="20" t="s">
        <v>5997</v>
      </c>
      <c r="AX58" s="20" t="s">
        <v>5997</v>
      </c>
      <c r="AY58" s="20" t="s">
        <v>5996</v>
      </c>
      <c r="AZ58" s="20" t="s">
        <v>5996</v>
      </c>
      <c r="BA58" s="20" t="s">
        <v>5996</v>
      </c>
      <c r="BB58" s="20" t="s">
        <v>5996</v>
      </c>
      <c r="BC58" s="20" t="s">
        <v>5997</v>
      </c>
      <c r="BD58" s="20" t="s">
        <v>5997</v>
      </c>
      <c r="BE58" s="20" t="s">
        <v>5997</v>
      </c>
      <c r="BF58" s="20" t="s">
        <v>5997</v>
      </c>
      <c r="BG58" s="20" t="s">
        <v>5997</v>
      </c>
      <c r="BH58" s="20" t="s">
        <v>5997</v>
      </c>
      <c r="BI58" s="20" t="s">
        <v>5997</v>
      </c>
      <c r="BJ58" s="20" t="s">
        <v>5997</v>
      </c>
      <c r="BK58" s="20" t="s">
        <v>5997</v>
      </c>
      <c r="BL58" s="20" t="s">
        <v>5997</v>
      </c>
      <c r="BM58" s="20" t="s">
        <v>5996</v>
      </c>
      <c r="BO58" s="28" t="s">
        <v>6007</v>
      </c>
      <c r="BQ58" s="30" t="s">
        <v>442</v>
      </c>
      <c r="BS58" s="24" t="s">
        <v>119</v>
      </c>
      <c r="BU58" s="24" t="s">
        <v>121</v>
      </c>
      <c r="BV58" s="24" t="s">
        <v>137</v>
      </c>
      <c r="BW58" s="24" t="s">
        <v>122</v>
      </c>
      <c r="BX58" s="24" t="s">
        <v>123</v>
      </c>
      <c r="BY58" s="24" t="s">
        <v>124</v>
      </c>
      <c r="BZ58" s="24" t="s">
        <v>125</v>
      </c>
      <c r="CD58" s="18" t="s">
        <v>119</v>
      </c>
      <c r="CH58" s="18" t="s">
        <v>122</v>
      </c>
      <c r="CI58" s="18" t="s">
        <v>123</v>
      </c>
      <c r="CL58" s="22" t="s">
        <v>5947</v>
      </c>
      <c r="CM58" s="32" t="s">
        <v>6010</v>
      </c>
      <c r="CO58" s="84" t="s">
        <v>126</v>
      </c>
      <c r="CP58" s="17" t="s">
        <v>126</v>
      </c>
      <c r="CQ58" s="29" t="s">
        <v>127</v>
      </c>
      <c r="CR58" s="17" t="s">
        <v>232</v>
      </c>
      <c r="CS58" s="17" t="s">
        <v>129</v>
      </c>
      <c r="CW58" s="34" t="s">
        <v>96</v>
      </c>
      <c r="DE58" s="17" t="s">
        <v>130</v>
      </c>
      <c r="DI58" s="17" t="s">
        <v>131</v>
      </c>
      <c r="DJ58" s="17" t="s">
        <v>443</v>
      </c>
      <c r="DM58" s="35"/>
      <c r="DN58" s="35"/>
      <c r="DO58" s="35"/>
      <c r="EC58" s="17" t="s">
        <v>133</v>
      </c>
    </row>
    <row r="59" spans="1:133" ht="15" customHeight="1" x14ac:dyDescent="0.3">
      <c r="A59" s="27">
        <v>770</v>
      </c>
      <c r="C59" s="17" t="s">
        <v>126</v>
      </c>
      <c r="D59" s="29" t="s">
        <v>5954</v>
      </c>
      <c r="E59" s="18" t="s">
        <v>5951</v>
      </c>
      <c r="F59" s="18" t="s">
        <v>5950</v>
      </c>
      <c r="G59" s="18" t="s">
        <v>5948</v>
      </c>
      <c r="H59" s="18" t="s">
        <v>5950</v>
      </c>
      <c r="I59" s="18" t="s">
        <v>5947</v>
      </c>
      <c r="J59" s="19" t="s">
        <v>444</v>
      </c>
      <c r="K59" s="18" t="s">
        <v>5947</v>
      </c>
      <c r="L59" s="19" t="s">
        <v>445</v>
      </c>
      <c r="M59" s="18" t="s">
        <v>5948</v>
      </c>
      <c r="O59" s="20" t="s">
        <v>5950</v>
      </c>
      <c r="P59" s="20" t="s">
        <v>5973</v>
      </c>
      <c r="Q59" s="20" t="s">
        <v>5977</v>
      </c>
      <c r="S59" s="22" t="s">
        <v>5948</v>
      </c>
      <c r="T59" s="22" t="s">
        <v>5948</v>
      </c>
      <c r="U59" s="22" t="s">
        <v>5949</v>
      </c>
      <c r="V59" s="22" t="s">
        <v>5984</v>
      </c>
      <c r="W59" s="22" t="s">
        <v>5989</v>
      </c>
      <c r="X59" s="22" t="s">
        <v>115</v>
      </c>
      <c r="Y59" s="22" t="s">
        <v>136</v>
      </c>
      <c r="Z59" s="22" t="s">
        <v>116</v>
      </c>
      <c r="AC59" s="24" t="s">
        <v>5994</v>
      </c>
      <c r="AD59" s="25" t="s">
        <v>446</v>
      </c>
      <c r="AE59" s="26" t="s">
        <v>5947</v>
      </c>
      <c r="AF59" s="26" t="s">
        <v>5947</v>
      </c>
      <c r="AG59" s="26" t="s">
        <v>5996</v>
      </c>
      <c r="AH59" s="26" t="s">
        <v>5996</v>
      </c>
      <c r="AI59" s="26" t="s">
        <v>5997</v>
      </c>
      <c r="AJ59" s="26" t="s">
        <v>5998</v>
      </c>
      <c r="AK59" s="20" t="s">
        <v>6002</v>
      </c>
      <c r="AL59" s="20" t="s">
        <v>5948</v>
      </c>
      <c r="AM59" s="20" t="s">
        <v>5948</v>
      </c>
      <c r="AN59" s="20" t="s">
        <v>5948</v>
      </c>
      <c r="AO59" s="20" t="s">
        <v>5997</v>
      </c>
      <c r="AP59" s="20" t="s">
        <v>5996</v>
      </c>
      <c r="AQ59" s="20" t="s">
        <v>5997</v>
      </c>
      <c r="AR59" s="20" t="s">
        <v>5998</v>
      </c>
      <c r="AS59" s="20" t="s">
        <v>5996</v>
      </c>
      <c r="AT59" s="20" t="s">
        <v>5996</v>
      </c>
      <c r="AU59" s="20" t="s">
        <v>5997</v>
      </c>
      <c r="AV59" s="20" t="s">
        <v>5997</v>
      </c>
      <c r="AW59" s="20" t="s">
        <v>5997</v>
      </c>
      <c r="AX59" s="20" t="s">
        <v>5996</v>
      </c>
      <c r="AY59" s="20" t="s">
        <v>5996</v>
      </c>
      <c r="AZ59" s="20" t="s">
        <v>5997</v>
      </c>
      <c r="BA59" s="20" t="s">
        <v>5997</v>
      </c>
      <c r="BB59" s="20" t="s">
        <v>5996</v>
      </c>
      <c r="BC59" s="20" t="s">
        <v>5997</v>
      </c>
      <c r="BD59" s="20" t="s">
        <v>5997</v>
      </c>
      <c r="BE59" s="20" t="s">
        <v>5996</v>
      </c>
      <c r="BF59" s="20" t="s">
        <v>5996</v>
      </c>
      <c r="BG59" s="20" t="s">
        <v>5996</v>
      </c>
      <c r="BH59" s="20" t="s">
        <v>5996</v>
      </c>
      <c r="BI59" s="20" t="s">
        <v>5996</v>
      </c>
      <c r="BJ59" s="20" t="s">
        <v>5996</v>
      </c>
      <c r="BK59" s="20" t="s">
        <v>5996</v>
      </c>
      <c r="BL59" s="20" t="s">
        <v>5996</v>
      </c>
      <c r="BM59" s="20" t="s">
        <v>5996</v>
      </c>
      <c r="BO59" s="28" t="s">
        <v>6007</v>
      </c>
      <c r="BQ59" s="30" t="s">
        <v>447</v>
      </c>
      <c r="BR59" s="24" t="s">
        <v>138</v>
      </c>
      <c r="BV59" s="24" t="s">
        <v>137</v>
      </c>
      <c r="BW59" s="24" t="s">
        <v>122</v>
      </c>
      <c r="BX59" s="24" t="s">
        <v>123</v>
      </c>
      <c r="BY59" s="24" t="s">
        <v>124</v>
      </c>
      <c r="CD59" s="18" t="s">
        <v>119</v>
      </c>
      <c r="CG59" s="18" t="s">
        <v>137</v>
      </c>
      <c r="CI59" s="18" t="s">
        <v>123</v>
      </c>
      <c r="CL59" s="22" t="s">
        <v>5947</v>
      </c>
      <c r="CM59" s="32" t="s">
        <v>6012</v>
      </c>
      <c r="CN59" s="33" t="s">
        <v>448</v>
      </c>
      <c r="CO59" s="84" t="s">
        <v>126</v>
      </c>
      <c r="CP59" s="17" t="s">
        <v>126</v>
      </c>
      <c r="CQ59" s="29" t="s">
        <v>127</v>
      </c>
      <c r="CR59" s="17" t="s">
        <v>232</v>
      </c>
      <c r="CS59" s="17" t="s">
        <v>129</v>
      </c>
      <c r="CU59" s="34" t="s">
        <v>185</v>
      </c>
      <c r="CW59" s="34" t="s">
        <v>96</v>
      </c>
      <c r="DE59" s="17" t="s">
        <v>161</v>
      </c>
      <c r="DI59" s="17" t="s">
        <v>131</v>
      </c>
      <c r="DJ59" s="17" t="s">
        <v>449</v>
      </c>
      <c r="DM59" s="35"/>
      <c r="DN59" s="35"/>
      <c r="DO59" s="35"/>
      <c r="EC59" s="17" t="s">
        <v>133</v>
      </c>
    </row>
    <row r="60" spans="1:133" ht="15" customHeight="1" x14ac:dyDescent="0.3">
      <c r="A60" s="27">
        <v>771</v>
      </c>
      <c r="C60" s="17" t="s">
        <v>126</v>
      </c>
      <c r="D60" s="29" t="s">
        <v>5954</v>
      </c>
      <c r="E60" s="18" t="s">
        <v>5953</v>
      </c>
      <c r="F60" s="18" t="s">
        <v>5953</v>
      </c>
      <c r="G60" s="18" t="s">
        <v>5947</v>
      </c>
      <c r="H60" s="18" t="s">
        <v>5947</v>
      </c>
      <c r="I60" s="18" t="s">
        <v>5947</v>
      </c>
      <c r="K60" s="18" t="s">
        <v>5947</v>
      </c>
      <c r="M60" s="18" t="s">
        <v>5947</v>
      </c>
      <c r="N60" s="19" t="s">
        <v>450</v>
      </c>
      <c r="O60" s="20" t="s">
        <v>5951</v>
      </c>
      <c r="P60" s="20" t="s">
        <v>5974</v>
      </c>
      <c r="Q60" s="20" t="s">
        <v>5977</v>
      </c>
      <c r="R60" s="21" t="s">
        <v>451</v>
      </c>
      <c r="S60" s="22" t="s">
        <v>5947</v>
      </c>
      <c r="T60" s="22" t="s">
        <v>5948</v>
      </c>
      <c r="U60" s="22" t="s">
        <v>5950</v>
      </c>
      <c r="V60" s="22" t="s">
        <v>5983</v>
      </c>
      <c r="W60" s="22" t="s">
        <v>5987</v>
      </c>
      <c r="X60" s="22" t="s">
        <v>115</v>
      </c>
      <c r="AB60" s="23" t="s">
        <v>452</v>
      </c>
      <c r="AC60" s="24" t="s">
        <v>5994</v>
      </c>
      <c r="AD60" s="25" t="s">
        <v>453</v>
      </c>
      <c r="AE60" s="26" t="s">
        <v>5949</v>
      </c>
      <c r="AF60" s="26" t="s">
        <v>5949</v>
      </c>
      <c r="AG60" s="26" t="s">
        <v>5996</v>
      </c>
      <c r="AH60" s="26" t="s">
        <v>5996</v>
      </c>
      <c r="AI60" s="26" t="s">
        <v>5996</v>
      </c>
      <c r="AJ60" s="26" t="s">
        <v>5996</v>
      </c>
      <c r="AK60" s="20" t="s">
        <v>6003</v>
      </c>
      <c r="AL60" s="20" t="s">
        <v>5948</v>
      </c>
      <c r="AM60" s="20" t="s">
        <v>5947</v>
      </c>
      <c r="AN60" s="20" t="s">
        <v>5948</v>
      </c>
      <c r="AO60" s="20" t="s">
        <v>5996</v>
      </c>
      <c r="AP60" s="20" t="s">
        <v>5996</v>
      </c>
      <c r="AQ60" s="20" t="s">
        <v>5996</v>
      </c>
      <c r="AR60" s="20" t="s">
        <v>5997</v>
      </c>
      <c r="AS60" s="20" t="s">
        <v>5996</v>
      </c>
      <c r="AT60" s="20" t="s">
        <v>5997</v>
      </c>
      <c r="AU60" s="20" t="s">
        <v>5996</v>
      </c>
      <c r="AV60" s="20" t="s">
        <v>5996</v>
      </c>
      <c r="AW60" s="20" t="s">
        <v>5996</v>
      </c>
      <c r="AX60" s="20" t="s">
        <v>5997</v>
      </c>
      <c r="AY60" s="20" t="s">
        <v>5996</v>
      </c>
      <c r="AZ60" s="20" t="s">
        <v>5996</v>
      </c>
      <c r="BA60" s="20" t="s">
        <v>5996</v>
      </c>
      <c r="BB60" s="20" t="s">
        <v>5996</v>
      </c>
      <c r="BC60" s="20" t="s">
        <v>5996</v>
      </c>
      <c r="BD60" s="20" t="s">
        <v>5997</v>
      </c>
      <c r="BE60" s="20" t="s">
        <v>5996</v>
      </c>
      <c r="BF60" s="20" t="s">
        <v>5996</v>
      </c>
      <c r="BG60" s="20" t="s">
        <v>5996</v>
      </c>
      <c r="BH60" s="20" t="s">
        <v>5996</v>
      </c>
      <c r="BI60" s="20" t="s">
        <v>5996</v>
      </c>
      <c r="BJ60" s="20" t="s">
        <v>5997</v>
      </c>
      <c r="BK60" s="20" t="s">
        <v>5997</v>
      </c>
      <c r="BL60" s="20" t="s">
        <v>5996</v>
      </c>
      <c r="BM60" s="20" t="s">
        <v>5997</v>
      </c>
      <c r="BO60" s="28" t="s">
        <v>6006</v>
      </c>
      <c r="BR60" s="24" t="s">
        <v>138</v>
      </c>
      <c r="BS60" s="24" t="s">
        <v>119</v>
      </c>
      <c r="BT60" s="24" t="s">
        <v>120</v>
      </c>
      <c r="BU60" s="24" t="s">
        <v>121</v>
      </c>
      <c r="BV60" s="24" t="s">
        <v>137</v>
      </c>
      <c r="BW60" s="24" t="s">
        <v>122</v>
      </c>
      <c r="BX60" s="24" t="s">
        <v>123</v>
      </c>
      <c r="BY60" s="24" t="s">
        <v>124</v>
      </c>
      <c r="BZ60" s="24" t="s">
        <v>125</v>
      </c>
      <c r="CC60" s="18" t="s">
        <v>138</v>
      </c>
      <c r="CD60" s="18" t="s">
        <v>119</v>
      </c>
      <c r="CE60" s="18" t="s">
        <v>120</v>
      </c>
      <c r="CF60" s="18" t="s">
        <v>121</v>
      </c>
      <c r="CG60" s="18" t="s">
        <v>137</v>
      </c>
      <c r="CH60" s="18" t="s">
        <v>122</v>
      </c>
      <c r="CI60" s="18" t="s">
        <v>123</v>
      </c>
      <c r="CJ60" s="18" t="s">
        <v>124</v>
      </c>
      <c r="CK60" s="18" t="s">
        <v>125</v>
      </c>
      <c r="CL60" s="22" t="s">
        <v>5950</v>
      </c>
      <c r="CM60" s="32" t="s">
        <v>6010</v>
      </c>
      <c r="CN60" s="33" t="s">
        <v>454</v>
      </c>
      <c r="CO60" s="84" t="s">
        <v>126</v>
      </c>
      <c r="CP60" s="17" t="s">
        <v>126</v>
      </c>
      <c r="CQ60" s="29" t="s">
        <v>127</v>
      </c>
      <c r="CR60" s="17" t="s">
        <v>232</v>
      </c>
      <c r="CS60" s="17" t="s">
        <v>129</v>
      </c>
      <c r="CW60" s="34" t="s">
        <v>96</v>
      </c>
      <c r="DE60" s="17" t="s">
        <v>130</v>
      </c>
      <c r="DI60" s="17" t="s">
        <v>131</v>
      </c>
      <c r="DJ60" s="17" t="s">
        <v>455</v>
      </c>
      <c r="DM60" s="35"/>
      <c r="DN60" s="35"/>
      <c r="DO60" s="35"/>
      <c r="EC60" s="17" t="s">
        <v>133</v>
      </c>
    </row>
    <row r="61" spans="1:133" ht="15" customHeight="1" x14ac:dyDescent="0.3">
      <c r="A61" s="27">
        <v>777</v>
      </c>
      <c r="C61" s="17" t="s">
        <v>126</v>
      </c>
      <c r="D61" s="29" t="s">
        <v>5954</v>
      </c>
      <c r="E61" s="18" t="s">
        <v>5948</v>
      </c>
      <c r="F61" s="18" t="s">
        <v>5951</v>
      </c>
      <c r="G61" s="18" t="s">
        <v>5948</v>
      </c>
      <c r="H61" s="18" t="s">
        <v>5951</v>
      </c>
      <c r="I61" s="18" t="s">
        <v>5947</v>
      </c>
      <c r="J61" s="19" t="s">
        <v>456</v>
      </c>
      <c r="K61" s="18" t="s">
        <v>5947</v>
      </c>
      <c r="L61" s="19" t="s">
        <v>457</v>
      </c>
      <c r="M61" s="18" t="s">
        <v>5948</v>
      </c>
      <c r="N61" s="19" t="s">
        <v>458</v>
      </c>
      <c r="O61" s="20" t="s">
        <v>5948</v>
      </c>
      <c r="P61" s="20" t="s">
        <v>5974</v>
      </c>
      <c r="Q61" s="20" t="s">
        <v>5979</v>
      </c>
      <c r="R61" s="21" t="s">
        <v>459</v>
      </c>
      <c r="S61" s="22" t="s">
        <v>5950</v>
      </c>
      <c r="T61" s="22" t="s">
        <v>5950</v>
      </c>
      <c r="U61" s="22" t="s">
        <v>5948</v>
      </c>
      <c r="V61" s="22" t="s">
        <v>5985</v>
      </c>
      <c r="W61" s="22" t="s">
        <v>5988</v>
      </c>
      <c r="X61" s="22" t="s">
        <v>115</v>
      </c>
      <c r="AC61" s="24" t="s">
        <v>5990</v>
      </c>
      <c r="AD61" s="25" t="s">
        <v>460</v>
      </c>
      <c r="AE61" s="26" t="s">
        <v>5947</v>
      </c>
      <c r="AF61" s="26" t="s">
        <v>5951</v>
      </c>
      <c r="AG61" s="26" t="s">
        <v>5996</v>
      </c>
      <c r="AH61" s="26" t="s">
        <v>5996</v>
      </c>
      <c r="AI61" s="26" t="s">
        <v>5996</v>
      </c>
      <c r="AJ61" s="26" t="s">
        <v>5997</v>
      </c>
      <c r="AK61" s="20" t="s">
        <v>6002</v>
      </c>
      <c r="AL61" s="20" t="s">
        <v>5947</v>
      </c>
      <c r="AM61" s="20" t="s">
        <v>5948</v>
      </c>
      <c r="AN61" s="20" t="s">
        <v>5947</v>
      </c>
      <c r="AO61" s="20" t="s">
        <v>5996</v>
      </c>
      <c r="AP61" s="20" t="s">
        <v>5996</v>
      </c>
      <c r="AQ61" s="20" t="s">
        <v>5996</v>
      </c>
      <c r="AR61" s="20" t="s">
        <v>5998</v>
      </c>
      <c r="AS61" s="20" t="s">
        <v>5996</v>
      </c>
      <c r="AT61" s="20" t="s">
        <v>5997</v>
      </c>
      <c r="AU61" s="20" t="s">
        <v>5996</v>
      </c>
      <c r="AV61" s="20" t="s">
        <v>5997</v>
      </c>
      <c r="AW61" s="20" t="s">
        <v>5996</v>
      </c>
      <c r="AX61" s="20" t="s">
        <v>5996</v>
      </c>
      <c r="AY61" s="20" t="s">
        <v>5996</v>
      </c>
      <c r="AZ61" s="20" t="s">
        <v>5996</v>
      </c>
      <c r="BA61" s="20" t="s">
        <v>5996</v>
      </c>
      <c r="BB61" s="20" t="s">
        <v>5996</v>
      </c>
      <c r="BC61" s="20" t="s">
        <v>5998</v>
      </c>
      <c r="BD61" s="20" t="s">
        <v>5997</v>
      </c>
      <c r="BE61" s="20" t="s">
        <v>5997</v>
      </c>
      <c r="BF61" s="20" t="s">
        <v>5996</v>
      </c>
      <c r="BG61" s="20" t="s">
        <v>5996</v>
      </c>
      <c r="BH61" s="20" t="s">
        <v>5996</v>
      </c>
      <c r="BI61" s="20" t="s">
        <v>5996</v>
      </c>
      <c r="BJ61" s="20" t="s">
        <v>5997</v>
      </c>
      <c r="BK61" s="20" t="s">
        <v>5997</v>
      </c>
      <c r="BL61" s="20" t="s">
        <v>5996</v>
      </c>
      <c r="BM61" s="20" t="s">
        <v>5997</v>
      </c>
      <c r="BO61" s="28" t="s">
        <v>6007</v>
      </c>
      <c r="BQ61" s="30" t="s">
        <v>461</v>
      </c>
      <c r="BS61" s="24" t="s">
        <v>119</v>
      </c>
      <c r="BV61" s="24" t="s">
        <v>137</v>
      </c>
      <c r="BW61" s="24" t="s">
        <v>122</v>
      </c>
      <c r="CD61" s="18" t="s">
        <v>119</v>
      </c>
      <c r="CJ61" s="18" t="s">
        <v>124</v>
      </c>
      <c r="CL61" s="22" t="s">
        <v>5951</v>
      </c>
      <c r="CM61" s="32" t="s">
        <v>6012</v>
      </c>
      <c r="CO61" s="84" t="s">
        <v>126</v>
      </c>
      <c r="CP61" s="17" t="s">
        <v>126</v>
      </c>
      <c r="CQ61" s="29" t="s">
        <v>127</v>
      </c>
      <c r="CR61" s="17" t="s">
        <v>232</v>
      </c>
      <c r="CS61" s="17" t="s">
        <v>129</v>
      </c>
      <c r="CW61" s="34" t="s">
        <v>96</v>
      </c>
      <c r="DE61" s="17" t="s">
        <v>130</v>
      </c>
      <c r="DI61" s="17" t="s">
        <v>131</v>
      </c>
      <c r="DJ61" s="17" t="s">
        <v>462</v>
      </c>
      <c r="DM61" s="35"/>
      <c r="DN61" s="35"/>
      <c r="DO61" s="35"/>
      <c r="EC61" s="17" t="s">
        <v>133</v>
      </c>
    </row>
    <row r="62" spans="1:133" ht="15" customHeight="1" x14ac:dyDescent="0.3">
      <c r="A62" s="27">
        <v>782</v>
      </c>
      <c r="C62" s="17" t="s">
        <v>126</v>
      </c>
      <c r="D62" s="29" t="s">
        <v>5954</v>
      </c>
      <c r="E62" s="18" t="s">
        <v>5947</v>
      </c>
      <c r="F62" s="18" t="s">
        <v>5947</v>
      </c>
      <c r="G62" s="18" t="s">
        <v>5947</v>
      </c>
      <c r="H62" s="18" t="s">
        <v>5947</v>
      </c>
      <c r="I62" s="18" t="s">
        <v>5947</v>
      </c>
      <c r="J62" s="19" t="s">
        <v>463</v>
      </c>
      <c r="K62" s="18" t="s">
        <v>5947</v>
      </c>
      <c r="L62" s="19" t="s">
        <v>464</v>
      </c>
      <c r="M62" s="18" t="s">
        <v>5947</v>
      </c>
      <c r="N62" s="19" t="s">
        <v>465</v>
      </c>
      <c r="O62" s="20" t="s">
        <v>5951</v>
      </c>
      <c r="P62" s="20" t="s">
        <v>5974</v>
      </c>
      <c r="Q62" s="20" t="s">
        <v>5977</v>
      </c>
      <c r="R62" s="21" t="s">
        <v>466</v>
      </c>
      <c r="S62" s="22" t="s">
        <v>5947</v>
      </c>
      <c r="T62" s="22" t="s">
        <v>5947</v>
      </c>
      <c r="U62" s="22" t="s">
        <v>5952</v>
      </c>
      <c r="V62" s="22" t="s">
        <v>5983</v>
      </c>
      <c r="W62" s="22" t="s">
        <v>5987</v>
      </c>
      <c r="AB62" s="23" t="s">
        <v>467</v>
      </c>
      <c r="AC62" s="24" t="s">
        <v>5992</v>
      </c>
      <c r="AD62" s="25" t="s">
        <v>468</v>
      </c>
      <c r="AE62" s="26" t="s">
        <v>5947</v>
      </c>
      <c r="AF62" s="26" t="s">
        <v>5950</v>
      </c>
      <c r="AG62" s="26" t="s">
        <v>5996</v>
      </c>
      <c r="AH62" s="26" t="s">
        <v>5996</v>
      </c>
      <c r="AI62" s="26" t="s">
        <v>5996</v>
      </c>
      <c r="AJ62" s="26" t="s">
        <v>5996</v>
      </c>
      <c r="AK62" s="20" t="s">
        <v>6002</v>
      </c>
      <c r="AL62" s="20" t="s">
        <v>5947</v>
      </c>
      <c r="AM62" s="20" t="s">
        <v>5950</v>
      </c>
      <c r="AN62" s="20" t="s">
        <v>5947</v>
      </c>
      <c r="AO62" s="20" t="s">
        <v>5997</v>
      </c>
      <c r="AP62" s="20" t="s">
        <v>5996</v>
      </c>
      <c r="AQ62" s="20" t="s">
        <v>5997</v>
      </c>
      <c r="AR62" s="20" t="s">
        <v>5997</v>
      </c>
      <c r="AS62" s="20" t="s">
        <v>5996</v>
      </c>
      <c r="AT62" s="20" t="s">
        <v>5996</v>
      </c>
      <c r="AU62" s="20" t="s">
        <v>5996</v>
      </c>
      <c r="AV62" s="20" t="s">
        <v>5997</v>
      </c>
      <c r="AW62" s="20" t="s">
        <v>5996</v>
      </c>
      <c r="AX62" s="20" t="s">
        <v>5996</v>
      </c>
      <c r="AY62" s="20" t="s">
        <v>5996</v>
      </c>
      <c r="AZ62" s="20" t="s">
        <v>5996</v>
      </c>
      <c r="BA62" s="20" t="s">
        <v>5996</v>
      </c>
      <c r="BB62" s="20" t="s">
        <v>5996</v>
      </c>
      <c r="BC62" s="20" t="s">
        <v>5996</v>
      </c>
      <c r="BD62" s="20" t="s">
        <v>5997</v>
      </c>
      <c r="BE62" s="20" t="s">
        <v>5996</v>
      </c>
      <c r="BF62" s="20" t="s">
        <v>5996</v>
      </c>
      <c r="BG62" s="20" t="s">
        <v>5996</v>
      </c>
      <c r="BH62" s="20" t="s">
        <v>5996</v>
      </c>
      <c r="BI62" s="20" t="s">
        <v>5996</v>
      </c>
      <c r="BJ62" s="20" t="s">
        <v>5996</v>
      </c>
      <c r="BK62" s="20" t="s">
        <v>5996</v>
      </c>
      <c r="BL62" s="20" t="s">
        <v>5996</v>
      </c>
      <c r="BM62" s="20" t="s">
        <v>5997</v>
      </c>
      <c r="BN62" s="27" t="s">
        <v>469</v>
      </c>
      <c r="BO62" s="28" t="s">
        <v>6008</v>
      </c>
      <c r="BP62" s="29" t="s">
        <v>470</v>
      </c>
      <c r="BQ62" s="30" t="s">
        <v>471</v>
      </c>
      <c r="BR62" s="24" t="s">
        <v>138</v>
      </c>
      <c r="BS62" s="24" t="s">
        <v>119</v>
      </c>
      <c r="BT62" s="24" t="s">
        <v>120</v>
      </c>
      <c r="BU62" s="24" t="s">
        <v>121</v>
      </c>
      <c r="BV62" s="24" t="s">
        <v>137</v>
      </c>
      <c r="BW62" s="24" t="s">
        <v>122</v>
      </c>
      <c r="BX62" s="24" t="s">
        <v>123</v>
      </c>
      <c r="BY62" s="24" t="s">
        <v>124</v>
      </c>
      <c r="BZ62" s="24" t="s">
        <v>125</v>
      </c>
      <c r="CA62" s="24" t="s">
        <v>148</v>
      </c>
      <c r="CB62" s="31" t="s">
        <v>472</v>
      </c>
      <c r="CD62" s="18" t="s">
        <v>119</v>
      </c>
      <c r="CF62" s="18" t="s">
        <v>121</v>
      </c>
      <c r="CI62" s="18" t="s">
        <v>123</v>
      </c>
      <c r="CL62" s="22" t="s">
        <v>5947</v>
      </c>
      <c r="CM62" s="32" t="s">
        <v>6012</v>
      </c>
      <c r="CO62" s="84" t="s">
        <v>126</v>
      </c>
      <c r="CP62" s="17" t="s">
        <v>126</v>
      </c>
      <c r="CQ62" s="29" t="s">
        <v>127</v>
      </c>
      <c r="CR62" s="17" t="s">
        <v>232</v>
      </c>
      <c r="CS62" s="17" t="s">
        <v>129</v>
      </c>
      <c r="CW62" s="34" t="s">
        <v>96</v>
      </c>
      <c r="DE62" s="17" t="s">
        <v>130</v>
      </c>
      <c r="DI62" s="17" t="s">
        <v>131</v>
      </c>
      <c r="DJ62" s="17" t="s">
        <v>473</v>
      </c>
      <c r="DM62" s="35"/>
      <c r="DN62" s="35"/>
      <c r="DO62" s="35"/>
      <c r="EC62" s="17" t="s">
        <v>133</v>
      </c>
    </row>
    <row r="63" spans="1:133" ht="15" customHeight="1" x14ac:dyDescent="0.3">
      <c r="A63" s="27">
        <v>785</v>
      </c>
      <c r="C63" s="17" t="s">
        <v>126</v>
      </c>
      <c r="D63" s="29" t="s">
        <v>5954</v>
      </c>
      <c r="E63" s="18" t="s">
        <v>5948</v>
      </c>
      <c r="F63" s="18" t="s">
        <v>5948</v>
      </c>
      <c r="G63" s="18" t="s">
        <v>5948</v>
      </c>
      <c r="H63" s="18" t="s">
        <v>5948</v>
      </c>
      <c r="I63" s="18" t="s">
        <v>5947</v>
      </c>
      <c r="J63" s="19" t="s">
        <v>474</v>
      </c>
      <c r="K63" s="18" t="s">
        <v>5948</v>
      </c>
      <c r="M63" s="18" t="s">
        <v>5948</v>
      </c>
      <c r="O63" s="20" t="s">
        <v>5948</v>
      </c>
      <c r="P63" s="20" t="s">
        <v>5974</v>
      </c>
      <c r="Q63" s="20" t="s">
        <v>5978</v>
      </c>
      <c r="S63" s="22" t="s">
        <v>5948</v>
      </c>
      <c r="T63" s="22" t="s">
        <v>5948</v>
      </c>
      <c r="U63" s="22" t="s">
        <v>5948</v>
      </c>
      <c r="V63" s="22" t="s">
        <v>5983</v>
      </c>
      <c r="W63" s="22" t="s">
        <v>5988</v>
      </c>
      <c r="X63" s="22" t="s">
        <v>115</v>
      </c>
      <c r="Y63" s="22" t="s">
        <v>136</v>
      </c>
      <c r="Z63" s="22" t="s">
        <v>116</v>
      </c>
      <c r="AC63" s="24" t="s">
        <v>5992</v>
      </c>
      <c r="AE63" s="26" t="s">
        <v>5948</v>
      </c>
      <c r="AF63" s="26" t="s">
        <v>5948</v>
      </c>
      <c r="AG63" s="26" t="s">
        <v>5996</v>
      </c>
      <c r="AH63" s="26" t="s">
        <v>5996</v>
      </c>
      <c r="AI63" s="26" t="s">
        <v>5996</v>
      </c>
      <c r="AJ63" s="26" t="s">
        <v>5996</v>
      </c>
      <c r="AK63" s="20" t="s">
        <v>6003</v>
      </c>
      <c r="AL63" s="20" t="s">
        <v>5948</v>
      </c>
      <c r="AM63" s="20" t="s">
        <v>5948</v>
      </c>
      <c r="AN63" s="20" t="s">
        <v>5948</v>
      </c>
      <c r="AO63" s="20" t="s">
        <v>5996</v>
      </c>
      <c r="AP63" s="20" t="s">
        <v>5996</v>
      </c>
      <c r="AQ63" s="20" t="s">
        <v>5996</v>
      </c>
      <c r="AR63" s="20" t="s">
        <v>5996</v>
      </c>
      <c r="AS63" s="20" t="s">
        <v>5996</v>
      </c>
      <c r="AT63" s="20" t="s">
        <v>5997</v>
      </c>
      <c r="AU63" s="20" t="s">
        <v>5997</v>
      </c>
      <c r="AV63" s="20" t="s">
        <v>5997</v>
      </c>
      <c r="AW63" s="20" t="s">
        <v>5997</v>
      </c>
      <c r="AX63" s="20" t="s">
        <v>5997</v>
      </c>
      <c r="AY63" s="20" t="s">
        <v>5996</v>
      </c>
      <c r="AZ63" s="20" t="s">
        <v>5997</v>
      </c>
      <c r="BA63" s="20" t="s">
        <v>5996</v>
      </c>
      <c r="BB63" s="20" t="s">
        <v>5997</v>
      </c>
      <c r="BC63" s="20" t="s">
        <v>5997</v>
      </c>
      <c r="BD63" s="20" t="s">
        <v>5997</v>
      </c>
      <c r="BE63" s="20" t="s">
        <v>5997</v>
      </c>
      <c r="BF63" s="20" t="s">
        <v>5996</v>
      </c>
      <c r="BG63" s="20" t="s">
        <v>5996</v>
      </c>
      <c r="BH63" s="20" t="s">
        <v>5996</v>
      </c>
      <c r="BI63" s="20" t="s">
        <v>5996</v>
      </c>
      <c r="BJ63" s="20" t="s">
        <v>5997</v>
      </c>
      <c r="BK63" s="20" t="s">
        <v>5996</v>
      </c>
      <c r="BL63" s="20" t="s">
        <v>5996</v>
      </c>
      <c r="BM63" s="20" t="s">
        <v>5997</v>
      </c>
      <c r="BO63" s="28" t="s">
        <v>6007</v>
      </c>
      <c r="BQ63" s="30" t="s">
        <v>475</v>
      </c>
      <c r="BR63" s="24" t="s">
        <v>138</v>
      </c>
      <c r="BS63" s="24" t="s">
        <v>119</v>
      </c>
      <c r="BU63" s="24" t="s">
        <v>121</v>
      </c>
      <c r="BV63" s="24" t="s">
        <v>137</v>
      </c>
      <c r="BW63" s="24" t="s">
        <v>122</v>
      </c>
      <c r="BX63" s="24" t="s">
        <v>123</v>
      </c>
      <c r="BY63" s="24" t="s">
        <v>124</v>
      </c>
      <c r="BZ63" s="24" t="s">
        <v>125</v>
      </c>
      <c r="CH63" s="18" t="s">
        <v>122</v>
      </c>
      <c r="CJ63" s="18" t="s">
        <v>124</v>
      </c>
      <c r="CK63" s="18" t="s">
        <v>125</v>
      </c>
      <c r="CL63" s="22" t="s">
        <v>5950</v>
      </c>
      <c r="CM63" s="32" t="s">
        <v>6010</v>
      </c>
      <c r="CO63" s="84" t="s">
        <v>126</v>
      </c>
      <c r="CP63" s="17" t="s">
        <v>126</v>
      </c>
      <c r="CQ63" s="29" t="s">
        <v>127</v>
      </c>
      <c r="CR63" s="17" t="s">
        <v>232</v>
      </c>
      <c r="CS63" s="17" t="s">
        <v>129</v>
      </c>
      <c r="CW63" s="34" t="s">
        <v>96</v>
      </c>
      <c r="CZ63" s="34" t="s">
        <v>99</v>
      </c>
      <c r="DE63" s="17" t="s">
        <v>130</v>
      </c>
      <c r="DI63" s="17" t="s">
        <v>131</v>
      </c>
      <c r="DJ63" s="17" t="s">
        <v>476</v>
      </c>
      <c r="DM63" s="35"/>
      <c r="DN63" s="35"/>
      <c r="DO63" s="35"/>
      <c r="EC63" s="17" t="s">
        <v>133</v>
      </c>
    </row>
    <row r="64" spans="1:133" ht="15" customHeight="1" x14ac:dyDescent="0.3">
      <c r="A64" s="27">
        <v>819</v>
      </c>
      <c r="C64" s="17" t="s">
        <v>126</v>
      </c>
      <c r="D64" s="29" t="s">
        <v>5954</v>
      </c>
      <c r="E64" s="18" t="s">
        <v>5949</v>
      </c>
      <c r="F64" s="18" t="s">
        <v>5948</v>
      </c>
      <c r="G64" s="18" t="s">
        <v>5948</v>
      </c>
      <c r="H64" s="18" t="s">
        <v>5948</v>
      </c>
      <c r="I64" s="18" t="s">
        <v>5947</v>
      </c>
      <c r="J64" s="19" t="s">
        <v>477</v>
      </c>
      <c r="K64" s="18" t="s">
        <v>5947</v>
      </c>
      <c r="L64" s="19" t="s">
        <v>478</v>
      </c>
      <c r="M64" s="18" t="s">
        <v>5948</v>
      </c>
      <c r="N64" s="19" t="s">
        <v>479</v>
      </c>
      <c r="O64" s="20" t="s">
        <v>5950</v>
      </c>
      <c r="P64" s="20" t="s">
        <v>5973</v>
      </c>
      <c r="Q64" s="20" t="s">
        <v>5977</v>
      </c>
      <c r="S64" s="22" t="s">
        <v>5950</v>
      </c>
      <c r="T64" s="22" t="s">
        <v>5950</v>
      </c>
      <c r="U64" s="22" t="s">
        <v>5947</v>
      </c>
      <c r="V64" s="22" t="s">
        <v>5984</v>
      </c>
      <c r="W64" s="22" t="s">
        <v>5986</v>
      </c>
      <c r="X64" s="22" t="s">
        <v>115</v>
      </c>
      <c r="Y64" s="22" t="s">
        <v>136</v>
      </c>
      <c r="Z64" s="22" t="s">
        <v>116</v>
      </c>
      <c r="AC64" s="24" t="s">
        <v>5990</v>
      </c>
      <c r="AE64" s="26" t="s">
        <v>5948</v>
      </c>
      <c r="AF64" s="26" t="s">
        <v>5948</v>
      </c>
      <c r="AG64" s="26" t="s">
        <v>5996</v>
      </c>
      <c r="AH64" s="26" t="s">
        <v>5996</v>
      </c>
      <c r="AI64" s="26" t="s">
        <v>5996</v>
      </c>
      <c r="AJ64" s="26" t="s">
        <v>5997</v>
      </c>
      <c r="AK64" s="20" t="s">
        <v>6003</v>
      </c>
      <c r="AL64" s="20" t="s">
        <v>5950</v>
      </c>
      <c r="AM64" s="20" t="s">
        <v>5948</v>
      </c>
      <c r="AN64" s="20" t="s">
        <v>5947</v>
      </c>
      <c r="AO64" s="20" t="s">
        <v>5997</v>
      </c>
      <c r="AP64" s="20" t="s">
        <v>5996</v>
      </c>
      <c r="AQ64" s="20" t="s">
        <v>5996</v>
      </c>
      <c r="AR64" s="20" t="s">
        <v>5998</v>
      </c>
      <c r="AS64" s="20" t="s">
        <v>5996</v>
      </c>
      <c r="AT64" s="20" t="s">
        <v>5996</v>
      </c>
      <c r="AU64" s="20" t="s">
        <v>5996</v>
      </c>
      <c r="AV64" s="20" t="s">
        <v>5996</v>
      </c>
      <c r="AW64" s="20" t="s">
        <v>5996</v>
      </c>
      <c r="AX64" s="20" t="s">
        <v>5996</v>
      </c>
      <c r="AY64" s="20" t="s">
        <v>5996</v>
      </c>
      <c r="AZ64" s="20" t="s">
        <v>5996</v>
      </c>
      <c r="BA64" s="20" t="s">
        <v>5996</v>
      </c>
      <c r="BB64" s="20" t="s">
        <v>5996</v>
      </c>
      <c r="BC64" s="20" t="s">
        <v>5997</v>
      </c>
      <c r="BD64" s="20" t="s">
        <v>5997</v>
      </c>
      <c r="BE64" s="20" t="s">
        <v>5996</v>
      </c>
      <c r="BF64" s="20" t="s">
        <v>5996</v>
      </c>
      <c r="BG64" s="20" t="s">
        <v>5996</v>
      </c>
      <c r="BH64" s="20" t="s">
        <v>5996</v>
      </c>
      <c r="BI64" s="20" t="s">
        <v>5996</v>
      </c>
      <c r="BJ64" s="20" t="s">
        <v>5996</v>
      </c>
      <c r="BK64" s="20" t="s">
        <v>5996</v>
      </c>
      <c r="BL64" s="20" t="s">
        <v>5996</v>
      </c>
      <c r="BM64" s="20" t="s">
        <v>5996</v>
      </c>
      <c r="BO64" s="28" t="s">
        <v>6007</v>
      </c>
      <c r="BQ64" s="30" t="s">
        <v>480</v>
      </c>
      <c r="BS64" s="24" t="s">
        <v>119</v>
      </c>
      <c r="BT64" s="24" t="s">
        <v>120</v>
      </c>
      <c r="BV64" s="24" t="s">
        <v>137</v>
      </c>
      <c r="BW64" s="24" t="s">
        <v>122</v>
      </c>
      <c r="BY64" s="24" t="s">
        <v>124</v>
      </c>
      <c r="CD64" s="18" t="s">
        <v>119</v>
      </c>
      <c r="CG64" s="18" t="s">
        <v>137</v>
      </c>
      <c r="CH64" s="18" t="s">
        <v>122</v>
      </c>
      <c r="CL64" s="22" t="s">
        <v>5950</v>
      </c>
      <c r="CM64" s="32" t="s">
        <v>6011</v>
      </c>
      <c r="CO64" s="84" t="s">
        <v>126</v>
      </c>
      <c r="CP64" s="17" t="s">
        <v>126</v>
      </c>
      <c r="CQ64" s="29" t="s">
        <v>127</v>
      </c>
      <c r="CR64" s="17" t="s">
        <v>232</v>
      </c>
      <c r="CS64" s="17" t="s">
        <v>129</v>
      </c>
      <c r="CU64" s="34" t="s">
        <v>185</v>
      </c>
      <c r="CW64" s="34" t="s">
        <v>96</v>
      </c>
      <c r="CZ64" s="34" t="s">
        <v>99</v>
      </c>
      <c r="DE64" s="17" t="s">
        <v>130</v>
      </c>
      <c r="DI64" s="17" t="s">
        <v>143</v>
      </c>
      <c r="DJ64" s="17" t="s">
        <v>481</v>
      </c>
      <c r="DM64" s="35"/>
      <c r="DN64" s="35"/>
      <c r="DO64" s="35"/>
      <c r="EC64" s="17" t="s">
        <v>133</v>
      </c>
    </row>
    <row r="65" spans="1:133" ht="15" customHeight="1" x14ac:dyDescent="0.3">
      <c r="A65" s="27">
        <v>841</v>
      </c>
      <c r="C65" s="17" t="s">
        <v>126</v>
      </c>
      <c r="D65" s="29" t="s">
        <v>5954</v>
      </c>
      <c r="E65" s="18" t="s">
        <v>5948</v>
      </c>
      <c r="F65" s="18" t="s">
        <v>5947</v>
      </c>
      <c r="G65" s="18" t="s">
        <v>5948</v>
      </c>
      <c r="H65" s="18" t="s">
        <v>5948</v>
      </c>
      <c r="I65" s="18" t="s">
        <v>5948</v>
      </c>
      <c r="K65" s="18" t="s">
        <v>5948</v>
      </c>
      <c r="M65" s="18" t="s">
        <v>5948</v>
      </c>
      <c r="O65" s="20" t="s">
        <v>5948</v>
      </c>
      <c r="P65" s="20" t="s">
        <v>5973</v>
      </c>
      <c r="Q65" s="20" t="s">
        <v>5978</v>
      </c>
      <c r="S65" s="22" t="s">
        <v>5950</v>
      </c>
      <c r="T65" s="22" t="s">
        <v>5949</v>
      </c>
      <c r="U65" s="22" t="s">
        <v>5948</v>
      </c>
      <c r="V65" s="22" t="s">
        <v>5984</v>
      </c>
      <c r="W65" s="22" t="s">
        <v>5986</v>
      </c>
      <c r="X65" s="22" t="s">
        <v>115</v>
      </c>
      <c r="AC65" s="24" t="s">
        <v>5991</v>
      </c>
      <c r="AE65" s="26" t="s">
        <v>5948</v>
      </c>
      <c r="AF65" s="26" t="s">
        <v>5948</v>
      </c>
      <c r="AG65" s="26" t="s">
        <v>5997</v>
      </c>
      <c r="AH65" s="26" t="s">
        <v>5996</v>
      </c>
      <c r="AI65" s="26" t="s">
        <v>5996</v>
      </c>
      <c r="AJ65" s="26" t="s">
        <v>5997</v>
      </c>
      <c r="AK65" s="20" t="s">
        <v>6003</v>
      </c>
      <c r="AL65" s="20" t="s">
        <v>5947</v>
      </c>
      <c r="AM65" s="20" t="s">
        <v>5949</v>
      </c>
      <c r="AN65" s="20" t="s">
        <v>5948</v>
      </c>
      <c r="AO65" s="20" t="s">
        <v>5997</v>
      </c>
      <c r="AP65" s="20" t="s">
        <v>5997</v>
      </c>
      <c r="AQ65" s="20" t="s">
        <v>5996</v>
      </c>
      <c r="AR65" s="20" t="s">
        <v>5997</v>
      </c>
      <c r="AS65" s="20" t="s">
        <v>5997</v>
      </c>
      <c r="AT65" s="20" t="s">
        <v>5997</v>
      </c>
      <c r="AU65" s="20" t="s">
        <v>5996</v>
      </c>
      <c r="AV65" s="20" t="s">
        <v>5997</v>
      </c>
      <c r="AW65" s="20" t="s">
        <v>5996</v>
      </c>
      <c r="AX65" s="20" t="s">
        <v>5997</v>
      </c>
      <c r="AY65" s="20" t="s">
        <v>5997</v>
      </c>
      <c r="AZ65" s="20" t="s">
        <v>5997</v>
      </c>
      <c r="BA65" s="20" t="s">
        <v>5996</v>
      </c>
      <c r="BB65" s="20" t="s">
        <v>5997</v>
      </c>
      <c r="BC65" s="20" t="s">
        <v>5997</v>
      </c>
      <c r="BD65" s="20" t="s">
        <v>5997</v>
      </c>
      <c r="BE65" s="20" t="s">
        <v>5997</v>
      </c>
      <c r="BF65" s="20" t="s">
        <v>5996</v>
      </c>
      <c r="BG65" s="20" t="s">
        <v>5997</v>
      </c>
      <c r="BH65" s="20" t="s">
        <v>5997</v>
      </c>
      <c r="BI65" s="20" t="s">
        <v>5997</v>
      </c>
      <c r="BJ65" s="20" t="s">
        <v>5997</v>
      </c>
      <c r="BK65" s="20" t="s">
        <v>5997</v>
      </c>
      <c r="BL65" s="20" t="s">
        <v>5997</v>
      </c>
      <c r="BM65" s="20" t="s">
        <v>5997</v>
      </c>
      <c r="BO65" s="28" t="s">
        <v>6007</v>
      </c>
      <c r="BS65" s="24" t="s">
        <v>119</v>
      </c>
      <c r="BV65" s="24" t="s">
        <v>137</v>
      </c>
      <c r="BW65" s="24" t="s">
        <v>122</v>
      </c>
      <c r="CD65" s="18" t="s">
        <v>119</v>
      </c>
      <c r="CF65" s="18" t="s">
        <v>121</v>
      </c>
      <c r="CG65" s="18" t="s">
        <v>137</v>
      </c>
      <c r="CL65" s="22" t="s">
        <v>5953</v>
      </c>
      <c r="CM65" s="32" t="s">
        <v>6012</v>
      </c>
      <c r="CO65" s="84" t="s">
        <v>126</v>
      </c>
      <c r="CP65" s="17" t="s">
        <v>126</v>
      </c>
      <c r="CQ65" s="29" t="s">
        <v>127</v>
      </c>
      <c r="CR65" s="17" t="s">
        <v>232</v>
      </c>
      <c r="CS65" s="17" t="s">
        <v>129</v>
      </c>
      <c r="CY65" s="34" t="s">
        <v>98</v>
      </c>
      <c r="CZ65" s="34" t="s">
        <v>99</v>
      </c>
      <c r="DE65" s="17" t="s">
        <v>130</v>
      </c>
      <c r="DI65" s="17" t="s">
        <v>131</v>
      </c>
      <c r="DJ65" s="17" t="s">
        <v>482</v>
      </c>
      <c r="DM65" s="35"/>
      <c r="DN65" s="35"/>
      <c r="DO65" s="35"/>
      <c r="EC65" s="17" t="s">
        <v>133</v>
      </c>
    </row>
    <row r="66" spans="1:133" ht="15" customHeight="1" x14ac:dyDescent="0.3">
      <c r="A66" s="27">
        <v>846</v>
      </c>
      <c r="C66" s="17" t="s">
        <v>126</v>
      </c>
      <c r="D66" s="29" t="s">
        <v>5954</v>
      </c>
      <c r="E66" s="18" t="s">
        <v>5947</v>
      </c>
      <c r="F66" s="18" t="s">
        <v>5947</v>
      </c>
      <c r="G66" s="18" t="s">
        <v>5947</v>
      </c>
      <c r="H66" s="18" t="s">
        <v>5947</v>
      </c>
      <c r="I66" s="18" t="s">
        <v>5947</v>
      </c>
      <c r="J66" s="19" t="s">
        <v>483</v>
      </c>
      <c r="K66" s="18" t="s">
        <v>5947</v>
      </c>
      <c r="L66" s="19" t="s">
        <v>484</v>
      </c>
      <c r="M66" s="18" t="s">
        <v>5947</v>
      </c>
      <c r="N66" s="19" t="s">
        <v>485</v>
      </c>
      <c r="O66" s="20" t="s">
        <v>5951</v>
      </c>
      <c r="P66" s="20" t="s">
        <v>5974</v>
      </c>
      <c r="Q66" s="20" t="s">
        <v>5977</v>
      </c>
      <c r="R66" s="21" t="s">
        <v>486</v>
      </c>
      <c r="S66" s="22" t="s">
        <v>5947</v>
      </c>
      <c r="T66" s="22" t="s">
        <v>5947</v>
      </c>
      <c r="U66" s="22" t="s">
        <v>5948</v>
      </c>
      <c r="V66" s="22" t="s">
        <v>5983</v>
      </c>
      <c r="W66" s="22" t="s">
        <v>5987</v>
      </c>
      <c r="X66" s="22" t="s">
        <v>115</v>
      </c>
      <c r="Y66" s="22" t="s">
        <v>136</v>
      </c>
      <c r="Z66" s="22" t="s">
        <v>116</v>
      </c>
      <c r="AC66" s="24" t="s">
        <v>5991</v>
      </c>
      <c r="AE66" s="26" t="s">
        <v>5947</v>
      </c>
      <c r="AF66" s="26" t="s">
        <v>5947</v>
      </c>
      <c r="AG66" s="26" t="s">
        <v>5996</v>
      </c>
      <c r="AH66" s="26" t="s">
        <v>5996</v>
      </c>
      <c r="AI66" s="26" t="s">
        <v>5996</v>
      </c>
      <c r="AJ66" s="26" t="s">
        <v>5996</v>
      </c>
      <c r="AK66" s="20" t="s">
        <v>6001</v>
      </c>
      <c r="AL66" s="20" t="s">
        <v>5947</v>
      </c>
      <c r="AM66" s="20" t="s">
        <v>5947</v>
      </c>
      <c r="AN66" s="20" t="s">
        <v>5947</v>
      </c>
      <c r="AO66" s="20" t="s">
        <v>5996</v>
      </c>
      <c r="AP66" s="20" t="s">
        <v>5997</v>
      </c>
      <c r="AQ66" s="20" t="s">
        <v>5996</v>
      </c>
      <c r="AR66" s="20" t="s">
        <v>5996</v>
      </c>
      <c r="AS66" s="20" t="s">
        <v>5996</v>
      </c>
      <c r="AT66" s="20" t="s">
        <v>5997</v>
      </c>
      <c r="AU66" s="20" t="s">
        <v>5996</v>
      </c>
      <c r="AV66" s="20" t="s">
        <v>5996</v>
      </c>
      <c r="AW66" s="20" t="s">
        <v>5996</v>
      </c>
      <c r="AX66" s="20" t="s">
        <v>5996</v>
      </c>
      <c r="AY66" s="20" t="s">
        <v>5996</v>
      </c>
      <c r="AZ66" s="20" t="s">
        <v>5996</v>
      </c>
      <c r="BA66" s="20" t="s">
        <v>5996</v>
      </c>
      <c r="BB66" s="20" t="s">
        <v>5996</v>
      </c>
      <c r="BC66" s="20" t="s">
        <v>5996</v>
      </c>
      <c r="BD66" s="20" t="s">
        <v>5996</v>
      </c>
      <c r="BE66" s="20" t="s">
        <v>5996</v>
      </c>
      <c r="BF66" s="20" t="s">
        <v>5996</v>
      </c>
      <c r="BG66" s="20" t="s">
        <v>5996</v>
      </c>
      <c r="BH66" s="20" t="s">
        <v>5996</v>
      </c>
      <c r="BI66" s="20" t="s">
        <v>5996</v>
      </c>
      <c r="BJ66" s="20" t="s">
        <v>5996</v>
      </c>
      <c r="BK66" s="20" t="s">
        <v>5996</v>
      </c>
      <c r="BL66" s="20" t="s">
        <v>5996</v>
      </c>
      <c r="BM66" s="20" t="s">
        <v>5996</v>
      </c>
      <c r="BO66" s="28" t="s">
        <v>6007</v>
      </c>
      <c r="BQ66" s="30" t="s">
        <v>487</v>
      </c>
      <c r="BR66" s="24" t="s">
        <v>138</v>
      </c>
      <c r="BS66" s="24" t="s">
        <v>119</v>
      </c>
      <c r="BT66" s="24" t="s">
        <v>120</v>
      </c>
      <c r="BU66" s="24" t="s">
        <v>121</v>
      </c>
      <c r="BV66" s="24" t="s">
        <v>137</v>
      </c>
      <c r="BW66" s="24" t="s">
        <v>122</v>
      </c>
      <c r="BX66" s="24" t="s">
        <v>123</v>
      </c>
      <c r="BY66" s="24" t="s">
        <v>124</v>
      </c>
      <c r="BZ66" s="24" t="s">
        <v>125</v>
      </c>
      <c r="CD66" s="18" t="s">
        <v>119</v>
      </c>
      <c r="CH66" s="18" t="s">
        <v>122</v>
      </c>
      <c r="CJ66" s="18" t="s">
        <v>124</v>
      </c>
      <c r="CL66" s="22" t="s">
        <v>5951</v>
      </c>
      <c r="CM66" s="32" t="s">
        <v>6010</v>
      </c>
      <c r="CO66" s="84" t="s">
        <v>126</v>
      </c>
      <c r="CP66" s="17" t="s">
        <v>126</v>
      </c>
      <c r="CQ66" s="29" t="s">
        <v>127</v>
      </c>
      <c r="CR66" s="17" t="s">
        <v>232</v>
      </c>
      <c r="CS66" s="17" t="s">
        <v>129</v>
      </c>
      <c r="CZ66" s="34" t="s">
        <v>99</v>
      </c>
      <c r="DE66" s="17" t="s">
        <v>130</v>
      </c>
      <c r="DI66" s="17" t="s">
        <v>131</v>
      </c>
      <c r="DJ66" s="17" t="s">
        <v>488</v>
      </c>
      <c r="DM66" s="35"/>
      <c r="DN66" s="35"/>
      <c r="DO66" s="35"/>
      <c r="EC66" s="17" t="s">
        <v>133</v>
      </c>
    </row>
    <row r="67" spans="1:133" ht="15" customHeight="1" x14ac:dyDescent="0.3">
      <c r="A67" s="27">
        <v>867</v>
      </c>
      <c r="C67" s="17" t="s">
        <v>126</v>
      </c>
      <c r="D67" s="29" t="s">
        <v>5954</v>
      </c>
      <c r="E67" s="18" t="s">
        <v>5947</v>
      </c>
      <c r="F67" s="18" t="s">
        <v>5947</v>
      </c>
      <c r="G67" s="18" t="s">
        <v>5950</v>
      </c>
      <c r="H67" s="18" t="s">
        <v>5949</v>
      </c>
      <c r="I67" s="18" t="s">
        <v>5947</v>
      </c>
      <c r="J67" s="19" t="s">
        <v>489</v>
      </c>
      <c r="K67" s="18" t="s">
        <v>5947</v>
      </c>
      <c r="L67" s="19" t="s">
        <v>490</v>
      </c>
      <c r="M67" s="18" t="s">
        <v>5947</v>
      </c>
      <c r="N67" s="19" t="s">
        <v>490</v>
      </c>
      <c r="O67" s="20" t="s">
        <v>5948</v>
      </c>
      <c r="P67" s="20" t="s">
        <v>5973</v>
      </c>
      <c r="Q67" s="20" t="s">
        <v>5977</v>
      </c>
      <c r="R67" s="21" t="s">
        <v>135</v>
      </c>
      <c r="S67" s="22" t="s">
        <v>5947</v>
      </c>
      <c r="T67" s="22" t="s">
        <v>5947</v>
      </c>
      <c r="U67" s="22" t="s">
        <v>5950</v>
      </c>
      <c r="V67" s="22" t="s">
        <v>5983</v>
      </c>
      <c r="W67" s="22" t="s">
        <v>5989</v>
      </c>
      <c r="X67" s="22" t="s">
        <v>115</v>
      </c>
      <c r="Y67" s="22" t="s">
        <v>136</v>
      </c>
      <c r="Z67" s="22" t="s">
        <v>116</v>
      </c>
      <c r="AC67" s="24" t="s">
        <v>5990</v>
      </c>
      <c r="AD67" s="25" t="s">
        <v>491</v>
      </c>
      <c r="AE67" s="26" t="s">
        <v>5947</v>
      </c>
      <c r="AF67" s="26" t="s">
        <v>5949</v>
      </c>
      <c r="AG67" s="26" t="s">
        <v>5996</v>
      </c>
      <c r="AH67" s="26" t="s">
        <v>5996</v>
      </c>
      <c r="AI67" s="26" t="s">
        <v>5996</v>
      </c>
      <c r="AJ67" s="26" t="s">
        <v>5996</v>
      </c>
      <c r="AK67" s="20" t="s">
        <v>6001</v>
      </c>
      <c r="AL67" s="20" t="s">
        <v>5947</v>
      </c>
      <c r="AM67" s="20" t="s">
        <v>5947</v>
      </c>
      <c r="AN67" s="20" t="s">
        <v>5947</v>
      </c>
      <c r="AO67" s="20" t="s">
        <v>5996</v>
      </c>
      <c r="AP67" s="20" t="s">
        <v>5996</v>
      </c>
      <c r="AQ67" s="20" t="s">
        <v>5996</v>
      </c>
      <c r="AR67" s="20" t="s">
        <v>5996</v>
      </c>
      <c r="AS67" s="20" t="s">
        <v>5996</v>
      </c>
      <c r="AT67" s="20" t="s">
        <v>5996</v>
      </c>
      <c r="AU67" s="20" t="s">
        <v>5996</v>
      </c>
      <c r="AV67" s="20" t="s">
        <v>5996</v>
      </c>
      <c r="AW67" s="20" t="s">
        <v>5996</v>
      </c>
      <c r="AX67" s="20" t="s">
        <v>5996</v>
      </c>
      <c r="AY67" s="20" t="s">
        <v>5996</v>
      </c>
      <c r="AZ67" s="20" t="s">
        <v>5996</v>
      </c>
      <c r="BA67" s="20" t="s">
        <v>5996</v>
      </c>
      <c r="BB67" s="20" t="s">
        <v>5996</v>
      </c>
      <c r="BC67" s="20" t="s">
        <v>5996</v>
      </c>
      <c r="BD67" s="20" t="s">
        <v>5996</v>
      </c>
      <c r="BE67" s="20" t="s">
        <v>5996</v>
      </c>
      <c r="BF67" s="20" t="s">
        <v>5996</v>
      </c>
      <c r="BG67" s="20" t="s">
        <v>5996</v>
      </c>
      <c r="BH67" s="20" t="s">
        <v>5996</v>
      </c>
      <c r="BI67" s="20" t="s">
        <v>5996</v>
      </c>
      <c r="BJ67" s="20" t="s">
        <v>5996</v>
      </c>
      <c r="BK67" s="20" t="s">
        <v>5996</v>
      </c>
      <c r="BL67" s="20" t="s">
        <v>5996</v>
      </c>
      <c r="BM67" s="20" t="s">
        <v>5996</v>
      </c>
      <c r="BO67" s="28" t="s">
        <v>6006</v>
      </c>
      <c r="BQ67" s="30" t="s">
        <v>492</v>
      </c>
      <c r="BR67" s="24" t="s">
        <v>138</v>
      </c>
      <c r="BS67" s="24" t="s">
        <v>119</v>
      </c>
      <c r="BT67" s="24" t="s">
        <v>120</v>
      </c>
      <c r="BU67" s="24" t="s">
        <v>121</v>
      </c>
      <c r="BV67" s="24" t="s">
        <v>137</v>
      </c>
      <c r="BW67" s="24" t="s">
        <v>122</v>
      </c>
      <c r="BX67" s="24" t="s">
        <v>123</v>
      </c>
      <c r="BY67" s="24" t="s">
        <v>124</v>
      </c>
      <c r="BZ67" s="24" t="s">
        <v>125</v>
      </c>
      <c r="CD67" s="18" t="s">
        <v>119</v>
      </c>
      <c r="CH67" s="18" t="s">
        <v>122</v>
      </c>
      <c r="CI67" s="18" t="s">
        <v>123</v>
      </c>
      <c r="CL67" s="22" t="s">
        <v>5947</v>
      </c>
      <c r="CM67" s="32" t="s">
        <v>6012</v>
      </c>
      <c r="CO67" s="84" t="s">
        <v>126</v>
      </c>
      <c r="CP67" s="17" t="s">
        <v>126</v>
      </c>
      <c r="CQ67" s="29" t="s">
        <v>127</v>
      </c>
      <c r="CR67" s="17" t="s">
        <v>232</v>
      </c>
      <c r="CS67" s="17" t="s">
        <v>129</v>
      </c>
      <c r="CW67" s="34" t="s">
        <v>96</v>
      </c>
      <c r="CX67" s="34" t="s">
        <v>97</v>
      </c>
      <c r="CY67" s="34" t="s">
        <v>98</v>
      </c>
      <c r="CZ67" s="34" t="s">
        <v>99</v>
      </c>
      <c r="DE67" s="17" t="s">
        <v>130</v>
      </c>
      <c r="DI67" s="17" t="s">
        <v>131</v>
      </c>
      <c r="DJ67" s="17" t="s">
        <v>493</v>
      </c>
      <c r="DM67" s="35"/>
      <c r="DN67" s="35"/>
      <c r="DO67" s="35"/>
      <c r="EC67" s="17" t="s">
        <v>133</v>
      </c>
    </row>
    <row r="68" spans="1:133" ht="15" customHeight="1" x14ac:dyDescent="0.3">
      <c r="A68" s="27">
        <v>942</v>
      </c>
      <c r="C68" s="17" t="s">
        <v>126</v>
      </c>
      <c r="D68" s="29" t="s">
        <v>5954</v>
      </c>
      <c r="E68" s="18" t="s">
        <v>5948</v>
      </c>
      <c r="F68" s="18" t="s">
        <v>5947</v>
      </c>
      <c r="G68" s="18" t="s">
        <v>5950</v>
      </c>
      <c r="H68" s="18" t="s">
        <v>5950</v>
      </c>
      <c r="I68" s="18" t="s">
        <v>5949</v>
      </c>
      <c r="K68" s="18" t="s">
        <v>5948</v>
      </c>
      <c r="M68" s="18" t="s">
        <v>5948</v>
      </c>
      <c r="N68" s="19" t="s">
        <v>494</v>
      </c>
      <c r="O68" s="20" t="s">
        <v>5951</v>
      </c>
      <c r="P68" s="20" t="s">
        <v>5974</v>
      </c>
      <c r="Q68" s="20" t="s">
        <v>5977</v>
      </c>
      <c r="R68" s="21" t="s">
        <v>495</v>
      </c>
      <c r="S68" s="22" t="s">
        <v>5947</v>
      </c>
      <c r="T68" s="22" t="s">
        <v>5947</v>
      </c>
      <c r="U68" s="22" t="s">
        <v>5949</v>
      </c>
      <c r="V68" s="22" t="s">
        <v>5983</v>
      </c>
      <c r="W68" s="22" t="s">
        <v>5987</v>
      </c>
      <c r="X68" s="22" t="s">
        <v>115</v>
      </c>
      <c r="Y68" s="22" t="s">
        <v>136</v>
      </c>
      <c r="AB68" s="23" t="s">
        <v>496</v>
      </c>
      <c r="AC68" s="24" t="s">
        <v>5994</v>
      </c>
      <c r="AD68" s="25" t="s">
        <v>497</v>
      </c>
      <c r="AE68" s="26" t="s">
        <v>5948</v>
      </c>
      <c r="AF68" s="26" t="s">
        <v>5950</v>
      </c>
      <c r="AG68" s="26" t="s">
        <v>5997</v>
      </c>
      <c r="AH68" s="26" t="s">
        <v>5997</v>
      </c>
      <c r="AI68" s="26" t="s">
        <v>5996</v>
      </c>
      <c r="AJ68" s="26" t="s">
        <v>5997</v>
      </c>
      <c r="AK68" s="20" t="s">
        <v>6003</v>
      </c>
      <c r="AL68" s="20" t="s">
        <v>5947</v>
      </c>
      <c r="AM68" s="20" t="s">
        <v>5948</v>
      </c>
      <c r="AN68" s="20" t="s">
        <v>5948</v>
      </c>
      <c r="AO68" s="20" t="s">
        <v>5996</v>
      </c>
      <c r="AP68" s="20" t="s">
        <v>5998</v>
      </c>
      <c r="AQ68" s="20" t="s">
        <v>5996</v>
      </c>
      <c r="AR68" s="20" t="s">
        <v>5998</v>
      </c>
      <c r="AS68" s="20" t="s">
        <v>5996</v>
      </c>
      <c r="AT68" s="20" t="s">
        <v>5998</v>
      </c>
      <c r="AU68" s="20" t="s">
        <v>5996</v>
      </c>
      <c r="AV68" s="20" t="s">
        <v>5996</v>
      </c>
      <c r="AW68" s="20" t="s">
        <v>5996</v>
      </c>
      <c r="AX68" s="20" t="s">
        <v>5997</v>
      </c>
      <c r="AY68" s="20" t="s">
        <v>5998</v>
      </c>
      <c r="AZ68" s="20" t="s">
        <v>5998</v>
      </c>
      <c r="BA68" s="20" t="s">
        <v>5996</v>
      </c>
      <c r="BB68" s="20" t="s">
        <v>5997</v>
      </c>
      <c r="BC68" s="20" t="s">
        <v>5996</v>
      </c>
      <c r="BD68" s="20" t="s">
        <v>5998</v>
      </c>
      <c r="BE68" s="20" t="s">
        <v>5997</v>
      </c>
      <c r="BF68" s="20" t="s">
        <v>5996</v>
      </c>
      <c r="BG68" s="20" t="s">
        <v>5996</v>
      </c>
      <c r="BH68" s="20" t="s">
        <v>5996</v>
      </c>
      <c r="BI68" s="20" t="s">
        <v>5996</v>
      </c>
      <c r="BJ68" s="20" t="s">
        <v>5997</v>
      </c>
      <c r="BK68" s="20" t="s">
        <v>5997</v>
      </c>
      <c r="BL68" s="20" t="s">
        <v>5997</v>
      </c>
      <c r="BM68" s="20" t="s">
        <v>5996</v>
      </c>
      <c r="BO68" s="28" t="s">
        <v>6006</v>
      </c>
      <c r="BQ68" s="30" t="s">
        <v>498</v>
      </c>
      <c r="BS68" s="24" t="s">
        <v>119</v>
      </c>
      <c r="BT68" s="24" t="s">
        <v>120</v>
      </c>
      <c r="BU68" s="24" t="s">
        <v>121</v>
      </c>
      <c r="BV68" s="24" t="s">
        <v>137</v>
      </c>
      <c r="BW68" s="24" t="s">
        <v>122</v>
      </c>
      <c r="BX68" s="24" t="s">
        <v>123</v>
      </c>
      <c r="BY68" s="24" t="s">
        <v>124</v>
      </c>
      <c r="BZ68" s="24" t="s">
        <v>125</v>
      </c>
      <c r="CD68" s="18" t="s">
        <v>119</v>
      </c>
      <c r="CF68" s="18" t="s">
        <v>121</v>
      </c>
      <c r="CI68" s="18" t="s">
        <v>123</v>
      </c>
      <c r="CL68" s="22" t="s">
        <v>5953</v>
      </c>
      <c r="CM68" s="32" t="s">
        <v>6012</v>
      </c>
      <c r="CO68" s="84" t="s">
        <v>126</v>
      </c>
      <c r="CP68" s="17" t="s">
        <v>126</v>
      </c>
      <c r="CQ68" s="29" t="s">
        <v>127</v>
      </c>
      <c r="CR68" s="17" t="s">
        <v>232</v>
      </c>
      <c r="CS68" s="17" t="s">
        <v>129</v>
      </c>
      <c r="DE68" s="17" t="s">
        <v>130</v>
      </c>
      <c r="DI68" s="17" t="s">
        <v>131</v>
      </c>
      <c r="DJ68" s="17" t="s">
        <v>499</v>
      </c>
      <c r="DM68" s="35"/>
      <c r="DN68" s="35"/>
      <c r="DO68" s="35"/>
      <c r="EC68" s="17" t="s">
        <v>133</v>
      </c>
    </row>
    <row r="69" spans="1:133" ht="15" customHeight="1" x14ac:dyDescent="0.3">
      <c r="A69" s="27">
        <v>959</v>
      </c>
      <c r="C69" s="17" t="s">
        <v>126</v>
      </c>
      <c r="D69" s="29" t="s">
        <v>5954</v>
      </c>
      <c r="E69" s="18" t="s">
        <v>5949</v>
      </c>
      <c r="F69" s="18" t="s">
        <v>5949</v>
      </c>
      <c r="G69" s="18" t="s">
        <v>5948</v>
      </c>
      <c r="H69" s="18" t="s">
        <v>5948</v>
      </c>
      <c r="I69" s="18" t="s">
        <v>5947</v>
      </c>
      <c r="J69" s="19" t="s">
        <v>500</v>
      </c>
      <c r="K69" s="18" t="s">
        <v>5947</v>
      </c>
      <c r="L69" s="19" t="s">
        <v>501</v>
      </c>
      <c r="M69" s="18" t="s">
        <v>5947</v>
      </c>
      <c r="N69" s="19" t="s">
        <v>502</v>
      </c>
      <c r="O69" s="20" t="s">
        <v>5950</v>
      </c>
      <c r="P69" s="20" t="s">
        <v>5974</v>
      </c>
      <c r="Q69" s="20" t="s">
        <v>5977</v>
      </c>
      <c r="S69" s="22" t="s">
        <v>5947</v>
      </c>
      <c r="T69" s="22" t="s">
        <v>5950</v>
      </c>
      <c r="U69" s="22" t="s">
        <v>5948</v>
      </c>
      <c r="V69" s="22" t="s">
        <v>5984</v>
      </c>
      <c r="W69" s="22" t="s">
        <v>5988</v>
      </c>
      <c r="X69" s="22" t="s">
        <v>115</v>
      </c>
      <c r="AC69" s="24" t="s">
        <v>5990</v>
      </c>
      <c r="AE69" s="26" t="s">
        <v>5947</v>
      </c>
      <c r="AF69" s="26" t="s">
        <v>5947</v>
      </c>
      <c r="AG69" s="26" t="s">
        <v>5996</v>
      </c>
      <c r="AH69" s="26" t="s">
        <v>5996</v>
      </c>
      <c r="AI69" s="26" t="s">
        <v>5996</v>
      </c>
      <c r="AJ69" s="26" t="s">
        <v>5996</v>
      </c>
      <c r="AK69" s="20" t="s">
        <v>6002</v>
      </c>
      <c r="AL69" s="20" t="s">
        <v>5947</v>
      </c>
      <c r="AM69" s="20" t="s">
        <v>5947</v>
      </c>
      <c r="AN69" s="20" t="s">
        <v>5947</v>
      </c>
      <c r="AO69" s="20" t="s">
        <v>5996</v>
      </c>
      <c r="AP69" s="20" t="s">
        <v>5996</v>
      </c>
      <c r="AQ69" s="20" t="s">
        <v>5996</v>
      </c>
      <c r="AR69" s="20" t="s">
        <v>5996</v>
      </c>
      <c r="AS69" s="20" t="s">
        <v>5996</v>
      </c>
      <c r="AT69" s="20" t="s">
        <v>5996</v>
      </c>
      <c r="AU69" s="20" t="s">
        <v>5996</v>
      </c>
      <c r="AV69" s="20" t="s">
        <v>5996</v>
      </c>
      <c r="AW69" s="20" t="s">
        <v>5996</v>
      </c>
      <c r="AX69" s="20" t="s">
        <v>5996</v>
      </c>
      <c r="AY69" s="20" t="s">
        <v>5996</v>
      </c>
      <c r="AZ69" s="20" t="s">
        <v>5996</v>
      </c>
      <c r="BA69" s="20" t="s">
        <v>5996</v>
      </c>
      <c r="BB69" s="20" t="s">
        <v>5996</v>
      </c>
      <c r="BC69" s="20" t="s">
        <v>5996</v>
      </c>
      <c r="BD69" s="20" t="s">
        <v>5996</v>
      </c>
      <c r="BE69" s="20" t="s">
        <v>5997</v>
      </c>
      <c r="BF69" s="20" t="s">
        <v>5996</v>
      </c>
      <c r="BG69" s="20" t="s">
        <v>5996</v>
      </c>
      <c r="BH69" s="20" t="s">
        <v>5996</v>
      </c>
      <c r="BI69" s="20" t="s">
        <v>5996</v>
      </c>
      <c r="BJ69" s="20" t="s">
        <v>5996</v>
      </c>
      <c r="BK69" s="20" t="s">
        <v>5996</v>
      </c>
      <c r="BL69" s="20" t="s">
        <v>5996</v>
      </c>
      <c r="BM69" s="20" t="s">
        <v>5996</v>
      </c>
      <c r="BO69" s="28" t="s">
        <v>6007</v>
      </c>
      <c r="BQ69" s="30" t="s">
        <v>503</v>
      </c>
      <c r="BS69" s="24" t="s">
        <v>119</v>
      </c>
      <c r="BT69" s="24" t="s">
        <v>120</v>
      </c>
      <c r="BU69" s="24" t="s">
        <v>121</v>
      </c>
      <c r="BV69" s="24" t="s">
        <v>137</v>
      </c>
      <c r="BW69" s="24" t="s">
        <v>122</v>
      </c>
      <c r="BX69" s="24" t="s">
        <v>123</v>
      </c>
      <c r="BZ69" s="24" t="s">
        <v>125</v>
      </c>
      <c r="CD69" s="18" t="s">
        <v>119</v>
      </c>
      <c r="CH69" s="18" t="s">
        <v>122</v>
      </c>
      <c r="CI69" s="18" t="s">
        <v>123</v>
      </c>
      <c r="CL69" s="22" t="s">
        <v>5947</v>
      </c>
      <c r="CM69" s="32" t="s">
        <v>6010</v>
      </c>
      <c r="CO69" s="84" t="s">
        <v>126</v>
      </c>
      <c r="CP69" s="17" t="s">
        <v>126</v>
      </c>
      <c r="CQ69" s="29" t="s">
        <v>127</v>
      </c>
      <c r="CR69" s="17" t="s">
        <v>232</v>
      </c>
      <c r="CS69" s="17" t="s">
        <v>129</v>
      </c>
      <c r="CZ69" s="34" t="s">
        <v>99</v>
      </c>
      <c r="DE69" s="17" t="s">
        <v>130</v>
      </c>
      <c r="DI69" s="17" t="s">
        <v>131</v>
      </c>
      <c r="DJ69" s="17" t="s">
        <v>504</v>
      </c>
      <c r="DM69" s="35"/>
      <c r="DN69" s="35"/>
      <c r="DO69" s="35"/>
      <c r="EC69" s="17" t="s">
        <v>133</v>
      </c>
    </row>
    <row r="70" spans="1:133" ht="15" customHeight="1" x14ac:dyDescent="0.3">
      <c r="A70" s="27">
        <v>1027</v>
      </c>
      <c r="C70" s="17" t="s">
        <v>126</v>
      </c>
      <c r="D70" s="29" t="s">
        <v>5954</v>
      </c>
      <c r="E70" s="18" t="s">
        <v>5948</v>
      </c>
      <c r="F70" s="18" t="s">
        <v>5947</v>
      </c>
      <c r="G70" s="18" t="s">
        <v>5947</v>
      </c>
      <c r="H70" s="18" t="s">
        <v>5947</v>
      </c>
      <c r="I70" s="18" t="s">
        <v>5947</v>
      </c>
      <c r="J70" s="19" t="s">
        <v>505</v>
      </c>
      <c r="K70" s="18" t="s">
        <v>5947</v>
      </c>
      <c r="L70" s="19" t="s">
        <v>506</v>
      </c>
      <c r="M70" s="18" t="s">
        <v>5947</v>
      </c>
      <c r="N70" s="19" t="s">
        <v>507</v>
      </c>
      <c r="O70" s="20" t="s">
        <v>5950</v>
      </c>
      <c r="P70" s="20" t="s">
        <v>5974</v>
      </c>
      <c r="Q70" s="20" t="s">
        <v>5977</v>
      </c>
      <c r="S70" s="22" t="s">
        <v>5948</v>
      </c>
      <c r="T70" s="22" t="s">
        <v>5950</v>
      </c>
      <c r="U70" s="22" t="s">
        <v>5948</v>
      </c>
      <c r="V70" s="22" t="s">
        <v>5983</v>
      </c>
      <c r="W70" s="22" t="s">
        <v>5987</v>
      </c>
      <c r="X70" s="22" t="s">
        <v>115</v>
      </c>
      <c r="Z70" s="22" t="s">
        <v>116</v>
      </c>
      <c r="AC70" s="24" t="s">
        <v>5994</v>
      </c>
      <c r="AD70" s="25" t="s">
        <v>508</v>
      </c>
      <c r="AE70" s="26" t="s">
        <v>5948</v>
      </c>
      <c r="AF70" s="26" t="s">
        <v>5952</v>
      </c>
      <c r="AG70" s="26" t="s">
        <v>5999</v>
      </c>
      <c r="AH70" s="26" t="s">
        <v>5999</v>
      </c>
      <c r="AI70" s="26" t="s">
        <v>5999</v>
      </c>
      <c r="AJ70" s="26" t="s">
        <v>5999</v>
      </c>
      <c r="AK70" s="20" t="s">
        <v>6002</v>
      </c>
      <c r="AL70" s="20" t="s">
        <v>5952</v>
      </c>
      <c r="AM70" s="20" t="s">
        <v>5952</v>
      </c>
      <c r="AN70" s="20" t="s">
        <v>5952</v>
      </c>
      <c r="AO70" s="20" t="s">
        <v>5997</v>
      </c>
      <c r="AP70" s="20" t="s">
        <v>5997</v>
      </c>
      <c r="AQ70" s="20" t="s">
        <v>5997</v>
      </c>
      <c r="AR70" s="20" t="s">
        <v>5997</v>
      </c>
      <c r="AS70" s="20" t="s">
        <v>5996</v>
      </c>
      <c r="AT70" s="20" t="s">
        <v>5996</v>
      </c>
      <c r="AU70" s="20" t="s">
        <v>5997</v>
      </c>
      <c r="AV70" s="20" t="s">
        <v>5997</v>
      </c>
      <c r="AW70" s="20" t="s">
        <v>5996</v>
      </c>
      <c r="AX70" s="20" t="s">
        <v>5996</v>
      </c>
      <c r="AY70" s="20" t="s">
        <v>5996</v>
      </c>
      <c r="AZ70" s="20" t="s">
        <v>5997</v>
      </c>
      <c r="BA70" s="20" t="s">
        <v>5996</v>
      </c>
      <c r="BB70" s="20" t="s">
        <v>5996</v>
      </c>
      <c r="BC70" s="20" t="s">
        <v>5997</v>
      </c>
      <c r="BD70" s="20" t="s">
        <v>5997</v>
      </c>
      <c r="BE70" s="20" t="s">
        <v>5996</v>
      </c>
      <c r="BF70" s="20" t="s">
        <v>5996</v>
      </c>
      <c r="BG70" s="20" t="s">
        <v>5996</v>
      </c>
      <c r="BH70" s="20" t="s">
        <v>5996</v>
      </c>
      <c r="BI70" s="20" t="s">
        <v>5996</v>
      </c>
      <c r="BJ70" s="20" t="s">
        <v>5996</v>
      </c>
      <c r="BK70" s="20" t="s">
        <v>5996</v>
      </c>
      <c r="BL70" s="20" t="s">
        <v>5996</v>
      </c>
      <c r="BM70" s="20" t="s">
        <v>5996</v>
      </c>
      <c r="BO70" s="28" t="s">
        <v>6007</v>
      </c>
      <c r="BP70" s="29" t="s">
        <v>509</v>
      </c>
      <c r="BQ70" s="30" t="s">
        <v>510</v>
      </c>
      <c r="BS70" s="24" t="s">
        <v>119</v>
      </c>
      <c r="BU70" s="24" t="s">
        <v>121</v>
      </c>
      <c r="BV70" s="24" t="s">
        <v>137</v>
      </c>
      <c r="BW70" s="24" t="s">
        <v>122</v>
      </c>
      <c r="BX70" s="24" t="s">
        <v>123</v>
      </c>
      <c r="BY70" s="24" t="s">
        <v>124</v>
      </c>
      <c r="BZ70" s="24" t="s">
        <v>125</v>
      </c>
      <c r="CB70" s="31" t="s">
        <v>511</v>
      </c>
      <c r="CD70" s="18" t="s">
        <v>119</v>
      </c>
      <c r="CI70" s="18" t="s">
        <v>123</v>
      </c>
      <c r="CK70" s="18" t="s">
        <v>125</v>
      </c>
      <c r="CL70" s="22" t="s">
        <v>5950</v>
      </c>
      <c r="CM70" s="32" t="s">
        <v>6010</v>
      </c>
      <c r="CN70" s="33" t="s">
        <v>512</v>
      </c>
      <c r="CO70" s="84" t="s">
        <v>126</v>
      </c>
      <c r="CP70" s="17" t="s">
        <v>126</v>
      </c>
      <c r="CQ70" s="29" t="s">
        <v>127</v>
      </c>
      <c r="CR70" s="17" t="s">
        <v>232</v>
      </c>
      <c r="CS70" s="17" t="s">
        <v>129</v>
      </c>
      <c r="CW70" s="34" t="s">
        <v>96</v>
      </c>
      <c r="DE70" s="17" t="s">
        <v>130</v>
      </c>
      <c r="DI70" s="17" t="s">
        <v>143</v>
      </c>
      <c r="DJ70" s="17" t="s">
        <v>513</v>
      </c>
      <c r="DM70" s="35"/>
      <c r="DN70" s="35"/>
      <c r="DO70" s="35"/>
      <c r="EC70" s="17" t="s">
        <v>133</v>
      </c>
    </row>
    <row r="71" spans="1:133" s="1" customFormat="1" ht="15" customHeight="1" x14ac:dyDescent="0.3">
      <c r="A71" s="27">
        <v>689</v>
      </c>
      <c r="B71" s="22"/>
      <c r="C71" s="17" t="s">
        <v>126</v>
      </c>
      <c r="D71" s="29" t="s">
        <v>5954</v>
      </c>
      <c r="E71" s="18" t="s">
        <v>5953</v>
      </c>
      <c r="F71" s="18" t="s">
        <v>5953</v>
      </c>
      <c r="G71" s="18" t="s">
        <v>5951</v>
      </c>
      <c r="H71" s="18" t="s">
        <v>5953</v>
      </c>
      <c r="I71" s="18" t="s">
        <v>5947</v>
      </c>
      <c r="J71" s="19" t="s">
        <v>514</v>
      </c>
      <c r="K71" s="18" t="s">
        <v>5947</v>
      </c>
      <c r="L71" s="19" t="s">
        <v>515</v>
      </c>
      <c r="M71" s="18" t="s">
        <v>5947</v>
      </c>
      <c r="N71" s="19" t="s">
        <v>516</v>
      </c>
      <c r="O71" s="20" t="s">
        <v>5950</v>
      </c>
      <c r="P71" s="20" t="s">
        <v>5972</v>
      </c>
      <c r="Q71" s="20" t="s">
        <v>5977</v>
      </c>
      <c r="R71" s="21"/>
      <c r="S71" s="22" t="s">
        <v>5948</v>
      </c>
      <c r="T71" s="22" t="s">
        <v>5948</v>
      </c>
      <c r="U71" s="22" t="s">
        <v>5948</v>
      </c>
      <c r="V71" s="22" t="s">
        <v>5983</v>
      </c>
      <c r="W71" s="22" t="s">
        <v>5989</v>
      </c>
      <c r="X71" s="22" t="s">
        <v>115</v>
      </c>
      <c r="Y71" s="22"/>
      <c r="Z71" s="22"/>
      <c r="AA71" s="22"/>
      <c r="AB71" s="23"/>
      <c r="AC71" s="24" t="s">
        <v>5990</v>
      </c>
      <c r="AD71" s="25"/>
      <c r="AE71" s="26" t="s">
        <v>5948</v>
      </c>
      <c r="AF71" s="26" t="s">
        <v>5950</v>
      </c>
      <c r="AG71" s="26" t="s">
        <v>5996</v>
      </c>
      <c r="AH71" s="26" t="s">
        <v>5996</v>
      </c>
      <c r="AI71" s="26" t="s">
        <v>5996</v>
      </c>
      <c r="AJ71" s="26" t="s">
        <v>5996</v>
      </c>
      <c r="AK71" s="20" t="s">
        <v>6003</v>
      </c>
      <c r="AL71" s="20" t="s">
        <v>5950</v>
      </c>
      <c r="AM71" s="20" t="s">
        <v>5948</v>
      </c>
      <c r="AN71" s="20" t="s">
        <v>5948</v>
      </c>
      <c r="AO71" s="20" t="s">
        <v>5996</v>
      </c>
      <c r="AP71" s="20" t="s">
        <v>5996</v>
      </c>
      <c r="AQ71" s="20" t="s">
        <v>5996</v>
      </c>
      <c r="AR71" s="20" t="s">
        <v>5996</v>
      </c>
      <c r="AS71" s="20" t="s">
        <v>5996</v>
      </c>
      <c r="AT71" s="20" t="s">
        <v>5996</v>
      </c>
      <c r="AU71" s="20" t="s">
        <v>5996</v>
      </c>
      <c r="AV71" s="20" t="s">
        <v>5996</v>
      </c>
      <c r="AW71" s="20" t="s">
        <v>5996</v>
      </c>
      <c r="AX71" s="20" t="s">
        <v>5996</v>
      </c>
      <c r="AY71" s="20" t="s">
        <v>5996</v>
      </c>
      <c r="AZ71" s="20" t="s">
        <v>5996</v>
      </c>
      <c r="BA71" s="20" t="s">
        <v>5996</v>
      </c>
      <c r="BB71" s="20" t="s">
        <v>5996</v>
      </c>
      <c r="BC71" s="20" t="s">
        <v>5996</v>
      </c>
      <c r="BD71" s="20" t="s">
        <v>5996</v>
      </c>
      <c r="BE71" s="20" t="s">
        <v>5996</v>
      </c>
      <c r="BF71" s="20" t="s">
        <v>5996</v>
      </c>
      <c r="BG71" s="20" t="s">
        <v>5996</v>
      </c>
      <c r="BH71" s="20" t="s">
        <v>5998</v>
      </c>
      <c r="BI71" s="20" t="s">
        <v>5996</v>
      </c>
      <c r="BJ71" s="20" t="s">
        <v>5996</v>
      </c>
      <c r="BK71" s="20" t="s">
        <v>5996</v>
      </c>
      <c r="BL71" s="20" t="s">
        <v>5998</v>
      </c>
      <c r="BM71" s="20" t="s">
        <v>5997</v>
      </c>
      <c r="BN71" s="27"/>
      <c r="BO71" s="28" t="s">
        <v>5986</v>
      </c>
      <c r="BP71" s="29"/>
      <c r="BQ71" s="30" t="s">
        <v>517</v>
      </c>
      <c r="BR71" s="24" t="s">
        <v>138</v>
      </c>
      <c r="BS71" s="24" t="s">
        <v>119</v>
      </c>
      <c r="BT71" s="24"/>
      <c r="BU71" s="24"/>
      <c r="BV71" s="24"/>
      <c r="BW71" s="24" t="s">
        <v>122</v>
      </c>
      <c r="BX71" s="24" t="s">
        <v>123</v>
      </c>
      <c r="BY71" s="24"/>
      <c r="BZ71" s="24" t="s">
        <v>125</v>
      </c>
      <c r="CA71" s="24"/>
      <c r="CB71" s="31"/>
      <c r="CC71" s="18" t="s">
        <v>138</v>
      </c>
      <c r="CD71" s="18" t="s">
        <v>119</v>
      </c>
      <c r="CE71" s="18"/>
      <c r="CF71" s="18"/>
      <c r="CG71" s="18"/>
      <c r="CH71" s="18" t="s">
        <v>122</v>
      </c>
      <c r="CI71" s="18" t="s">
        <v>123</v>
      </c>
      <c r="CJ71" s="18" t="s">
        <v>124</v>
      </c>
      <c r="CK71" s="18"/>
      <c r="CL71" s="22" t="s">
        <v>5948</v>
      </c>
      <c r="CM71" s="32" t="s">
        <v>6012</v>
      </c>
      <c r="CN71" s="33"/>
      <c r="CO71" s="84" t="s">
        <v>126</v>
      </c>
      <c r="CP71" s="17" t="s">
        <v>126</v>
      </c>
      <c r="CQ71" s="29" t="s">
        <v>127</v>
      </c>
      <c r="CR71" s="17" t="s">
        <v>232</v>
      </c>
      <c r="CS71" s="17" t="s">
        <v>518</v>
      </c>
      <c r="CT71" s="17"/>
      <c r="CU71" s="34"/>
      <c r="CV71" s="34"/>
      <c r="CW71" s="34"/>
      <c r="CX71" s="34"/>
      <c r="CY71" s="34" t="s">
        <v>98</v>
      </c>
      <c r="CZ71" s="34"/>
      <c r="DA71" s="34"/>
      <c r="DB71" s="34"/>
      <c r="DC71" s="31"/>
      <c r="DD71" s="31"/>
      <c r="DE71" s="17" t="s">
        <v>130</v>
      </c>
      <c r="DF71" s="17"/>
      <c r="DG71" s="17"/>
      <c r="DH71" s="17"/>
      <c r="DI71" s="17" t="s">
        <v>131</v>
      </c>
      <c r="DJ71" s="17" t="s">
        <v>519</v>
      </c>
      <c r="DK71" s="17"/>
      <c r="DL71" s="17"/>
      <c r="DM71" s="35"/>
      <c r="DN71" s="35"/>
      <c r="DO71" s="35"/>
      <c r="DP71" s="17"/>
      <c r="DQ71" s="17"/>
      <c r="DR71" s="17"/>
      <c r="DS71" s="17"/>
      <c r="DT71" s="17"/>
      <c r="DU71" s="17"/>
      <c r="DV71" s="17"/>
      <c r="DW71" s="17"/>
      <c r="DX71" s="17"/>
      <c r="DY71" s="17"/>
      <c r="DZ71" s="17"/>
      <c r="EA71" s="17"/>
      <c r="EB71" s="17"/>
      <c r="EC71" s="17" t="s">
        <v>133</v>
      </c>
    </row>
    <row r="72" spans="1:133" ht="15" customHeight="1" x14ac:dyDescent="0.3">
      <c r="A72" s="27">
        <v>987</v>
      </c>
      <c r="C72" s="90" t="s">
        <v>106</v>
      </c>
      <c r="D72" s="29" t="s">
        <v>5959</v>
      </c>
      <c r="E72" s="18" t="s">
        <v>5947</v>
      </c>
      <c r="F72" s="18" t="s">
        <v>5948</v>
      </c>
      <c r="G72" s="18" t="s">
        <v>5947</v>
      </c>
      <c r="H72" s="18" t="s">
        <v>5947</v>
      </c>
      <c r="I72" s="18" t="s">
        <v>5947</v>
      </c>
      <c r="J72" s="19" t="s">
        <v>5463</v>
      </c>
      <c r="K72" s="18" t="s">
        <v>5949</v>
      </c>
      <c r="M72" s="18" t="s">
        <v>5949</v>
      </c>
      <c r="O72" s="20" t="s">
        <v>5947</v>
      </c>
      <c r="P72" s="20" t="s">
        <v>5974</v>
      </c>
      <c r="Q72" s="20" t="s">
        <v>5978</v>
      </c>
      <c r="R72" s="21" t="s">
        <v>5464</v>
      </c>
      <c r="S72" s="22" t="s">
        <v>5950</v>
      </c>
      <c r="T72" s="22" t="s">
        <v>5950</v>
      </c>
      <c r="U72" s="22" t="s">
        <v>5950</v>
      </c>
      <c r="V72" s="22" t="s">
        <v>5984</v>
      </c>
      <c r="W72" s="22" t="s">
        <v>5989</v>
      </c>
      <c r="X72" s="22" t="s">
        <v>115</v>
      </c>
      <c r="Y72" s="22" t="s">
        <v>136</v>
      </c>
      <c r="Z72" s="22" t="s">
        <v>116</v>
      </c>
      <c r="AC72" s="24" t="s">
        <v>5990</v>
      </c>
      <c r="AD72" s="25" t="s">
        <v>5465</v>
      </c>
      <c r="AE72" s="26" t="s">
        <v>5949</v>
      </c>
      <c r="AF72" s="26" t="s">
        <v>5947</v>
      </c>
      <c r="AG72" s="26" t="s">
        <v>5996</v>
      </c>
      <c r="AH72" s="26" t="s">
        <v>5996</v>
      </c>
      <c r="AI72" s="26" t="s">
        <v>5996</v>
      </c>
      <c r="AJ72" s="26" t="s">
        <v>5996</v>
      </c>
      <c r="AK72" s="20" t="s">
        <v>6001</v>
      </c>
      <c r="AL72" s="20" t="s">
        <v>5947</v>
      </c>
      <c r="AM72" s="20" t="s">
        <v>5948</v>
      </c>
      <c r="AN72" s="20" t="s">
        <v>5948</v>
      </c>
      <c r="AO72" s="20" t="s">
        <v>5997</v>
      </c>
      <c r="AP72" s="20" t="s">
        <v>5997</v>
      </c>
      <c r="AQ72" s="20" t="s">
        <v>5996</v>
      </c>
      <c r="AR72" s="20" t="s">
        <v>5997</v>
      </c>
      <c r="AS72" s="20" t="s">
        <v>5996</v>
      </c>
      <c r="AT72" s="20" t="s">
        <v>5996</v>
      </c>
      <c r="AU72" s="20" t="s">
        <v>5996</v>
      </c>
      <c r="AV72" s="20" t="s">
        <v>5996</v>
      </c>
      <c r="AW72" s="20" t="s">
        <v>5996</v>
      </c>
      <c r="AX72" s="20" t="s">
        <v>5997</v>
      </c>
      <c r="AY72" s="20" t="s">
        <v>5997</v>
      </c>
      <c r="AZ72" s="20" t="s">
        <v>5997</v>
      </c>
      <c r="BA72" s="20" t="s">
        <v>5996</v>
      </c>
      <c r="BB72" s="20" t="s">
        <v>5996</v>
      </c>
      <c r="BC72" s="20" t="s">
        <v>5997</v>
      </c>
      <c r="BD72" s="20" t="s">
        <v>5997</v>
      </c>
      <c r="BE72" s="20" t="s">
        <v>5997</v>
      </c>
      <c r="BF72" s="20" t="s">
        <v>5996</v>
      </c>
      <c r="BG72" s="20" t="s">
        <v>5996</v>
      </c>
      <c r="BH72" s="20" t="s">
        <v>5996</v>
      </c>
      <c r="BI72" s="20" t="s">
        <v>5996</v>
      </c>
      <c r="BJ72" s="20" t="s">
        <v>5997</v>
      </c>
      <c r="BK72" s="20" t="s">
        <v>5997</v>
      </c>
      <c r="BL72" s="20" t="s">
        <v>5996</v>
      </c>
      <c r="BM72" s="20" t="s">
        <v>5997</v>
      </c>
      <c r="BO72" s="28" t="s">
        <v>6007</v>
      </c>
      <c r="BQ72" s="30" t="s">
        <v>5466</v>
      </c>
      <c r="BR72" s="24" t="s">
        <v>138</v>
      </c>
      <c r="BS72" s="24" t="s">
        <v>119</v>
      </c>
      <c r="BT72" s="24" t="s">
        <v>120</v>
      </c>
      <c r="BU72" s="24" t="s">
        <v>121</v>
      </c>
      <c r="BV72" s="24" t="s">
        <v>137</v>
      </c>
      <c r="BW72" s="24" t="s">
        <v>122</v>
      </c>
      <c r="BX72" s="24" t="s">
        <v>123</v>
      </c>
      <c r="BY72" s="24" t="s">
        <v>124</v>
      </c>
      <c r="BZ72" s="24" t="s">
        <v>125</v>
      </c>
      <c r="CC72" s="18" t="s">
        <v>138</v>
      </c>
      <c r="CD72" s="18" t="s">
        <v>119</v>
      </c>
      <c r="CI72" s="18" t="s">
        <v>123</v>
      </c>
      <c r="CL72" s="22" t="s">
        <v>5948</v>
      </c>
      <c r="CM72" s="32" t="s">
        <v>6013</v>
      </c>
      <c r="CN72" s="33" t="s">
        <v>5467</v>
      </c>
      <c r="CO72" s="84" t="s">
        <v>106</v>
      </c>
      <c r="CP72" s="90" t="s">
        <v>106</v>
      </c>
      <c r="CQ72" s="29" t="s">
        <v>161</v>
      </c>
      <c r="CR72" s="17" t="s">
        <v>997</v>
      </c>
      <c r="CS72" s="56" t="s">
        <v>4982</v>
      </c>
      <c r="DE72" s="17" t="s">
        <v>161</v>
      </c>
      <c r="DG72" s="17" t="s">
        <v>5468</v>
      </c>
      <c r="DI72" s="17" t="s">
        <v>131</v>
      </c>
      <c r="DJ72" s="17" t="s">
        <v>5469</v>
      </c>
      <c r="DM72" s="35"/>
      <c r="DN72" s="35"/>
      <c r="DO72" s="35"/>
      <c r="EC72" s="17" t="s">
        <v>133</v>
      </c>
    </row>
    <row r="73" spans="1:133" ht="15" customHeight="1" x14ac:dyDescent="0.3">
      <c r="A73" s="27">
        <v>811</v>
      </c>
      <c r="C73" s="17" t="s">
        <v>126</v>
      </c>
      <c r="D73" s="29" t="s">
        <v>5954</v>
      </c>
      <c r="E73" s="18" t="s">
        <v>5947</v>
      </c>
      <c r="F73" s="18" t="s">
        <v>5949</v>
      </c>
      <c r="G73" s="18" t="s">
        <v>5948</v>
      </c>
      <c r="H73" s="18" t="s">
        <v>5949</v>
      </c>
      <c r="I73" s="18" t="s">
        <v>5947</v>
      </c>
      <c r="J73" s="19" t="s">
        <v>521</v>
      </c>
      <c r="K73" s="18" t="s">
        <v>5949</v>
      </c>
      <c r="M73" s="18" t="s">
        <v>5947</v>
      </c>
      <c r="N73" s="19" t="s">
        <v>522</v>
      </c>
      <c r="O73" s="20" t="s">
        <v>5947</v>
      </c>
      <c r="P73" s="20" t="s">
        <v>5973</v>
      </c>
      <c r="Q73" s="20" t="s">
        <v>5977</v>
      </c>
      <c r="S73" s="22" t="s">
        <v>5948</v>
      </c>
      <c r="T73" s="22" t="s">
        <v>5947</v>
      </c>
      <c r="U73" s="22" t="s">
        <v>5948</v>
      </c>
      <c r="V73" s="22" t="s">
        <v>5984</v>
      </c>
      <c r="W73" s="22" t="s">
        <v>5988</v>
      </c>
      <c r="Y73" s="22" t="s">
        <v>136</v>
      </c>
      <c r="AC73" s="24" t="s">
        <v>5990</v>
      </c>
      <c r="AE73" s="26" t="s">
        <v>5947</v>
      </c>
      <c r="AF73" s="26" t="s">
        <v>5947</v>
      </c>
      <c r="AG73" s="26" t="s">
        <v>5996</v>
      </c>
      <c r="AH73" s="26" t="s">
        <v>5997</v>
      </c>
      <c r="AI73" s="26" t="s">
        <v>5996</v>
      </c>
      <c r="AJ73" s="26" t="s">
        <v>5996</v>
      </c>
      <c r="AK73" s="20" t="s">
        <v>6004</v>
      </c>
      <c r="AL73" s="20" t="s">
        <v>5947</v>
      </c>
      <c r="AM73" s="20" t="s">
        <v>5948</v>
      </c>
      <c r="AN73" s="20" t="s">
        <v>5949</v>
      </c>
      <c r="AO73" s="20" t="s">
        <v>5999</v>
      </c>
      <c r="AP73" s="20" t="s">
        <v>5996</v>
      </c>
      <c r="AQ73" s="20" t="s">
        <v>5996</v>
      </c>
      <c r="AR73" s="20" t="s">
        <v>5996</v>
      </c>
      <c r="AS73" s="20" t="s">
        <v>5996</v>
      </c>
      <c r="AT73" s="20" t="s">
        <v>5996</v>
      </c>
      <c r="AU73" s="20" t="s">
        <v>5997</v>
      </c>
      <c r="AV73" s="20" t="s">
        <v>5997</v>
      </c>
      <c r="AW73" s="20" t="s">
        <v>5996</v>
      </c>
      <c r="AX73" s="20" t="s">
        <v>5997</v>
      </c>
      <c r="AY73" s="20" t="s">
        <v>5996</v>
      </c>
      <c r="AZ73" s="20" t="s">
        <v>5996</v>
      </c>
      <c r="BA73" s="20" t="s">
        <v>5996</v>
      </c>
      <c r="BB73" s="20" t="s">
        <v>5996</v>
      </c>
      <c r="BC73" s="20" t="s">
        <v>5996</v>
      </c>
      <c r="BD73" s="20" t="s">
        <v>5997</v>
      </c>
      <c r="BE73" s="20" t="s">
        <v>5996</v>
      </c>
      <c r="BF73" s="20" t="s">
        <v>5996</v>
      </c>
      <c r="BG73" s="20" t="s">
        <v>5996</v>
      </c>
      <c r="BH73" s="20" t="s">
        <v>5998</v>
      </c>
      <c r="BI73" s="20" t="s">
        <v>5996</v>
      </c>
      <c r="BJ73" s="20" t="s">
        <v>5997</v>
      </c>
      <c r="BK73" s="20" t="s">
        <v>5996</v>
      </c>
      <c r="BL73" s="20" t="s">
        <v>5996</v>
      </c>
      <c r="BM73" s="20" t="s">
        <v>5996</v>
      </c>
      <c r="BO73" s="28" t="s">
        <v>6007</v>
      </c>
      <c r="BQ73" s="30" t="s">
        <v>523</v>
      </c>
      <c r="BR73" s="24" t="s">
        <v>138</v>
      </c>
      <c r="BS73" s="24" t="s">
        <v>119</v>
      </c>
      <c r="BW73" s="24" t="s">
        <v>122</v>
      </c>
      <c r="BX73" s="24" t="s">
        <v>123</v>
      </c>
      <c r="CC73" s="18" t="s">
        <v>138</v>
      </c>
      <c r="CD73" s="18" t="s">
        <v>119</v>
      </c>
      <c r="CF73" s="18" t="s">
        <v>121</v>
      </c>
      <c r="CH73" s="18" t="s">
        <v>122</v>
      </c>
      <c r="CL73" s="22" t="s">
        <v>5947</v>
      </c>
      <c r="CM73" s="32" t="s">
        <v>6011</v>
      </c>
      <c r="CO73" s="84" t="s">
        <v>126</v>
      </c>
      <c r="CP73" s="17" t="s">
        <v>126</v>
      </c>
      <c r="CQ73" s="29" t="s">
        <v>127</v>
      </c>
      <c r="CR73" s="17" t="s">
        <v>232</v>
      </c>
      <c r="CS73" s="17" t="s">
        <v>518</v>
      </c>
      <c r="CW73" s="34" t="s">
        <v>96</v>
      </c>
      <c r="DE73" s="17" t="s">
        <v>130</v>
      </c>
      <c r="DI73" s="17" t="s">
        <v>131</v>
      </c>
      <c r="DJ73" s="17" t="s">
        <v>524</v>
      </c>
      <c r="DM73" s="35"/>
      <c r="DN73" s="35"/>
      <c r="DO73" s="35"/>
      <c r="EC73" s="17" t="s">
        <v>133</v>
      </c>
    </row>
    <row r="74" spans="1:133" ht="15" customHeight="1" x14ac:dyDescent="0.3">
      <c r="A74" s="27">
        <v>68</v>
      </c>
      <c r="C74" s="17" t="s">
        <v>126</v>
      </c>
      <c r="D74" s="29" t="s">
        <v>5954</v>
      </c>
      <c r="E74" s="18" t="s">
        <v>5952</v>
      </c>
      <c r="F74" s="18" t="s">
        <v>5947</v>
      </c>
      <c r="G74" s="18" t="s">
        <v>5948</v>
      </c>
      <c r="H74" s="18" t="s">
        <v>5950</v>
      </c>
      <c r="I74" s="18" t="s">
        <v>5948</v>
      </c>
      <c r="J74" s="19" t="s">
        <v>525</v>
      </c>
      <c r="K74" s="18" t="s">
        <v>5947</v>
      </c>
      <c r="L74" s="19" t="s">
        <v>526</v>
      </c>
      <c r="M74" s="18" t="s">
        <v>5947</v>
      </c>
      <c r="N74" s="19" t="s">
        <v>527</v>
      </c>
      <c r="O74" s="20" t="s">
        <v>5948</v>
      </c>
      <c r="P74" s="20" t="s">
        <v>5972</v>
      </c>
      <c r="Q74" s="20" t="s">
        <v>5979</v>
      </c>
      <c r="S74" s="22" t="s">
        <v>5949</v>
      </c>
      <c r="T74" s="22" t="s">
        <v>5949</v>
      </c>
      <c r="U74" s="22" t="s">
        <v>5948</v>
      </c>
      <c r="V74" s="22" t="s">
        <v>5985</v>
      </c>
      <c r="W74" s="22" t="s">
        <v>5988</v>
      </c>
      <c r="X74" s="22" t="s">
        <v>115</v>
      </c>
      <c r="AC74" s="24" t="s">
        <v>5994</v>
      </c>
      <c r="AD74" s="25" t="s">
        <v>528</v>
      </c>
      <c r="AE74" s="26" t="s">
        <v>5952</v>
      </c>
      <c r="AF74" s="26" t="s">
        <v>5947</v>
      </c>
      <c r="AG74" s="26" t="s">
        <v>5995</v>
      </c>
      <c r="AH74" s="26" t="s">
        <v>5995</v>
      </c>
      <c r="AI74" s="26" t="s">
        <v>5995</v>
      </c>
      <c r="AJ74" s="26" t="s">
        <v>5995</v>
      </c>
      <c r="AK74" s="20" t="s">
        <v>6003</v>
      </c>
      <c r="AL74" s="20" t="s">
        <v>5948</v>
      </c>
      <c r="AM74" s="20" t="s">
        <v>5952</v>
      </c>
      <c r="AN74" s="20" t="s">
        <v>5948</v>
      </c>
      <c r="AO74" s="20" t="s">
        <v>5997</v>
      </c>
      <c r="AP74" s="20" t="s">
        <v>5997</v>
      </c>
      <c r="AQ74" s="20" t="s">
        <v>5996</v>
      </c>
      <c r="AR74" s="20" t="s">
        <v>5997</v>
      </c>
      <c r="AS74" s="20" t="s">
        <v>5996</v>
      </c>
      <c r="AT74" s="20" t="s">
        <v>5997</v>
      </c>
      <c r="AU74" s="20" t="s">
        <v>5996</v>
      </c>
      <c r="AV74" s="20" t="s">
        <v>5997</v>
      </c>
      <c r="AW74" s="20" t="s">
        <v>5996</v>
      </c>
      <c r="AX74" s="20" t="s">
        <v>5997</v>
      </c>
      <c r="AY74" s="20" t="s">
        <v>5997</v>
      </c>
      <c r="AZ74" s="20" t="s">
        <v>5997</v>
      </c>
      <c r="BA74" s="20" t="s">
        <v>5997</v>
      </c>
      <c r="BB74" s="20" t="s">
        <v>5996</v>
      </c>
      <c r="BC74" s="20" t="s">
        <v>5998</v>
      </c>
      <c r="BD74" s="20" t="s">
        <v>5997</v>
      </c>
      <c r="BE74" s="20" t="s">
        <v>5996</v>
      </c>
      <c r="BF74" s="20" t="s">
        <v>5996</v>
      </c>
      <c r="BG74" s="20" t="s">
        <v>5997</v>
      </c>
      <c r="BH74" s="20" t="s">
        <v>5996</v>
      </c>
      <c r="BI74" s="20" t="s">
        <v>5996</v>
      </c>
      <c r="BJ74" s="20" t="s">
        <v>5997</v>
      </c>
      <c r="BK74" s="20" t="s">
        <v>5997</v>
      </c>
      <c r="BL74" s="20" t="s">
        <v>5996</v>
      </c>
      <c r="BM74" s="20" t="s">
        <v>5997</v>
      </c>
      <c r="BO74" s="28" t="s">
        <v>6007</v>
      </c>
      <c r="BR74" s="24" t="s">
        <v>138</v>
      </c>
      <c r="BS74" s="24" t="s">
        <v>119</v>
      </c>
      <c r="BT74" s="24" t="s">
        <v>120</v>
      </c>
      <c r="BU74" s="24" t="s">
        <v>121</v>
      </c>
      <c r="BV74" s="24" t="s">
        <v>137</v>
      </c>
      <c r="BW74" s="24" t="s">
        <v>122</v>
      </c>
      <c r="BX74" s="24" t="s">
        <v>123</v>
      </c>
      <c r="BY74" s="24" t="s">
        <v>124</v>
      </c>
      <c r="CD74" s="18" t="s">
        <v>119</v>
      </c>
      <c r="CI74" s="18" t="s">
        <v>123</v>
      </c>
      <c r="CJ74" s="18" t="s">
        <v>124</v>
      </c>
      <c r="CL74" s="22" t="s">
        <v>5951</v>
      </c>
      <c r="CM74" s="32" t="s">
        <v>6012</v>
      </c>
      <c r="CO74" s="84" t="s">
        <v>126</v>
      </c>
      <c r="CP74" s="17" t="s">
        <v>126</v>
      </c>
      <c r="CQ74" s="29" t="s">
        <v>127</v>
      </c>
      <c r="CR74" s="17" t="s">
        <v>232</v>
      </c>
      <c r="CS74" s="20" t="s">
        <v>102</v>
      </c>
      <c r="CT74" s="17" t="s">
        <v>529</v>
      </c>
      <c r="DE74" s="17" t="s">
        <v>130</v>
      </c>
      <c r="DI74" s="17" t="s">
        <v>143</v>
      </c>
      <c r="DJ74" s="17" t="s">
        <v>530</v>
      </c>
      <c r="DM74" s="35"/>
      <c r="DN74" s="35"/>
      <c r="DO74" s="35"/>
      <c r="EC74" s="17" t="s">
        <v>133</v>
      </c>
    </row>
    <row r="75" spans="1:133" ht="15" customHeight="1" x14ac:dyDescent="0.3">
      <c r="A75" s="27">
        <v>774</v>
      </c>
      <c r="C75" s="17" t="s">
        <v>126</v>
      </c>
      <c r="D75" s="29" t="s">
        <v>5954</v>
      </c>
      <c r="E75" s="18" t="s">
        <v>5947</v>
      </c>
      <c r="F75" s="18" t="s">
        <v>5947</v>
      </c>
      <c r="G75" s="18" t="s">
        <v>5949</v>
      </c>
      <c r="H75" s="18" t="s">
        <v>5953</v>
      </c>
      <c r="I75" s="18" t="s">
        <v>5947</v>
      </c>
      <c r="K75" s="18" t="s">
        <v>5948</v>
      </c>
      <c r="M75" s="18" t="s">
        <v>5947</v>
      </c>
      <c r="O75" s="20" t="s">
        <v>5947</v>
      </c>
      <c r="P75" s="20" t="s">
        <v>5974</v>
      </c>
      <c r="Q75" s="20" t="s">
        <v>5977</v>
      </c>
      <c r="S75" s="22" t="s">
        <v>5947</v>
      </c>
      <c r="T75" s="22" t="s">
        <v>5947</v>
      </c>
      <c r="U75" s="22" t="s">
        <v>5950</v>
      </c>
      <c r="V75" s="22" t="s">
        <v>5983</v>
      </c>
      <c r="W75" s="22" t="s">
        <v>5987</v>
      </c>
      <c r="Y75" s="22" t="s">
        <v>136</v>
      </c>
      <c r="AC75" s="24" t="s">
        <v>5990</v>
      </c>
      <c r="AD75" s="25" t="s">
        <v>531</v>
      </c>
      <c r="AE75" s="26" t="s">
        <v>5948</v>
      </c>
      <c r="AF75" s="26" t="s">
        <v>5947</v>
      </c>
      <c r="AG75" s="26" t="s">
        <v>5996</v>
      </c>
      <c r="AH75" s="26" t="s">
        <v>5996</v>
      </c>
      <c r="AI75" s="26" t="s">
        <v>5997</v>
      </c>
      <c r="AJ75" s="26" t="s">
        <v>5997</v>
      </c>
      <c r="AK75" s="20" t="s">
        <v>6002</v>
      </c>
      <c r="AL75" s="20" t="s">
        <v>5948</v>
      </c>
      <c r="AM75" s="20" t="s">
        <v>5948</v>
      </c>
      <c r="AN75" s="20" t="s">
        <v>5948</v>
      </c>
      <c r="AO75" s="20" t="s">
        <v>5996</v>
      </c>
      <c r="AP75" s="20" t="s">
        <v>5998</v>
      </c>
      <c r="AQ75" s="20" t="s">
        <v>5997</v>
      </c>
      <c r="AR75" s="20" t="s">
        <v>5997</v>
      </c>
      <c r="AS75" s="20" t="s">
        <v>5997</v>
      </c>
      <c r="AT75" s="20" t="s">
        <v>5997</v>
      </c>
      <c r="AU75" s="20" t="s">
        <v>5996</v>
      </c>
      <c r="AV75" s="20" t="s">
        <v>5996</v>
      </c>
      <c r="AW75" s="20" t="s">
        <v>5996</v>
      </c>
      <c r="AX75" s="20" t="s">
        <v>5997</v>
      </c>
      <c r="AY75" s="20" t="s">
        <v>5997</v>
      </c>
      <c r="AZ75" s="20" t="s">
        <v>5997</v>
      </c>
      <c r="BA75" s="20" t="s">
        <v>5996</v>
      </c>
      <c r="BB75" s="20" t="s">
        <v>5996</v>
      </c>
      <c r="BC75" s="20" t="s">
        <v>5996</v>
      </c>
      <c r="BD75" s="20" t="s">
        <v>5997</v>
      </c>
      <c r="BE75" s="20" t="s">
        <v>5995</v>
      </c>
      <c r="BF75" s="20" t="s">
        <v>5997</v>
      </c>
      <c r="BG75" s="20" t="s">
        <v>5997</v>
      </c>
      <c r="BH75" s="20" t="s">
        <v>5998</v>
      </c>
      <c r="BI75" s="20" t="s">
        <v>5996</v>
      </c>
      <c r="BJ75" s="20" t="s">
        <v>5997</v>
      </c>
      <c r="BK75" s="20" t="s">
        <v>5997</v>
      </c>
      <c r="BL75" s="20" t="s">
        <v>5997</v>
      </c>
      <c r="BM75" s="20" t="s">
        <v>5997</v>
      </c>
      <c r="BO75" s="28" t="s">
        <v>6006</v>
      </c>
      <c r="BR75" s="24" t="s">
        <v>138</v>
      </c>
      <c r="BS75" s="24" t="s">
        <v>119</v>
      </c>
      <c r="BU75" s="24" t="s">
        <v>121</v>
      </c>
      <c r="BW75" s="24" t="s">
        <v>122</v>
      </c>
      <c r="BZ75" s="24" t="s">
        <v>125</v>
      </c>
      <c r="CD75" s="18" t="s">
        <v>119</v>
      </c>
      <c r="CH75" s="18" t="s">
        <v>122</v>
      </c>
      <c r="CK75" s="18" t="s">
        <v>125</v>
      </c>
      <c r="CL75" s="22" t="s">
        <v>5947</v>
      </c>
      <c r="CM75" s="32" t="s">
        <v>6011</v>
      </c>
      <c r="CO75" s="84" t="s">
        <v>126</v>
      </c>
      <c r="CP75" s="17" t="s">
        <v>126</v>
      </c>
      <c r="CQ75" s="29" t="s">
        <v>127</v>
      </c>
      <c r="CR75" s="17" t="s">
        <v>232</v>
      </c>
      <c r="CS75" s="20" t="s">
        <v>102</v>
      </c>
      <c r="CT75" s="17" t="s">
        <v>532</v>
      </c>
      <c r="CW75" s="34" t="s">
        <v>96</v>
      </c>
      <c r="DE75" s="17" t="s">
        <v>130</v>
      </c>
      <c r="DI75" s="17" t="s">
        <v>131</v>
      </c>
      <c r="DJ75" s="17" t="s">
        <v>533</v>
      </c>
      <c r="DM75" s="35"/>
      <c r="DN75" s="35"/>
      <c r="DO75" s="35"/>
      <c r="EC75" s="17" t="s">
        <v>133</v>
      </c>
    </row>
    <row r="76" spans="1:133" ht="15" customHeight="1" x14ac:dyDescent="0.3">
      <c r="A76" s="27">
        <v>230</v>
      </c>
      <c r="C76" s="17" t="s">
        <v>126</v>
      </c>
      <c r="D76" s="29" t="s">
        <v>5954</v>
      </c>
      <c r="E76" s="18" t="s">
        <v>5948</v>
      </c>
      <c r="F76" s="18" t="s">
        <v>5948</v>
      </c>
      <c r="G76" s="18" t="s">
        <v>5949</v>
      </c>
      <c r="H76" s="18" t="s">
        <v>5952</v>
      </c>
      <c r="I76" s="18" t="s">
        <v>5948</v>
      </c>
      <c r="J76" s="19" t="s">
        <v>534</v>
      </c>
      <c r="K76" s="18" t="s">
        <v>5952</v>
      </c>
      <c r="M76" s="18" t="s">
        <v>5947</v>
      </c>
      <c r="N76" s="19" t="s">
        <v>535</v>
      </c>
      <c r="O76" s="20" t="s">
        <v>5950</v>
      </c>
      <c r="P76" s="20" t="s">
        <v>5974</v>
      </c>
      <c r="Q76" s="20" t="s">
        <v>5978</v>
      </c>
      <c r="R76" s="21" t="s">
        <v>536</v>
      </c>
      <c r="S76" s="22" t="s">
        <v>5948</v>
      </c>
      <c r="T76" s="22" t="s">
        <v>5952</v>
      </c>
      <c r="U76" s="22" t="s">
        <v>5952</v>
      </c>
      <c r="V76" s="22" t="s">
        <v>5985</v>
      </c>
      <c r="W76" s="22" t="s">
        <v>5987</v>
      </c>
      <c r="X76" s="22" t="s">
        <v>115</v>
      </c>
      <c r="AA76" s="22" t="s">
        <v>148</v>
      </c>
      <c r="AB76" s="23" t="s">
        <v>537</v>
      </c>
      <c r="AC76" s="24" t="s">
        <v>5993</v>
      </c>
      <c r="AE76" s="26" t="s">
        <v>5953</v>
      </c>
      <c r="AF76" s="26" t="s">
        <v>5953</v>
      </c>
      <c r="AG76" s="26" t="s">
        <v>5995</v>
      </c>
      <c r="AH76" s="26" t="s">
        <v>5995</v>
      </c>
      <c r="AI76" s="26" t="s">
        <v>5995</v>
      </c>
      <c r="AJ76" s="26" t="s">
        <v>5995</v>
      </c>
      <c r="AK76" s="20" t="s">
        <v>5976</v>
      </c>
      <c r="AL76" s="20" t="s">
        <v>5953</v>
      </c>
      <c r="AM76" s="20" t="s">
        <v>5953</v>
      </c>
      <c r="AN76" s="20" t="s">
        <v>5953</v>
      </c>
      <c r="AO76" s="20" t="s">
        <v>5995</v>
      </c>
      <c r="AP76" s="20" t="s">
        <v>5995</v>
      </c>
      <c r="AQ76" s="20" t="s">
        <v>5995</v>
      </c>
      <c r="AR76" s="20" t="s">
        <v>5995</v>
      </c>
      <c r="AS76" s="20" t="s">
        <v>5995</v>
      </c>
      <c r="AT76" s="20" t="s">
        <v>5995</v>
      </c>
      <c r="AU76" s="20" t="s">
        <v>5995</v>
      </c>
      <c r="AV76" s="20" t="s">
        <v>5995</v>
      </c>
      <c r="AW76" s="20" t="s">
        <v>5995</v>
      </c>
      <c r="AX76" s="20" t="s">
        <v>5995</v>
      </c>
      <c r="AY76" s="20" t="s">
        <v>5995</v>
      </c>
      <c r="AZ76" s="20" t="s">
        <v>5995</v>
      </c>
      <c r="BA76" s="20" t="s">
        <v>5995</v>
      </c>
      <c r="BB76" s="20" t="s">
        <v>5995</v>
      </c>
      <c r="BC76" s="20" t="s">
        <v>5995</v>
      </c>
      <c r="BD76" s="20" t="s">
        <v>5995</v>
      </c>
      <c r="BE76" s="20" t="s">
        <v>5995</v>
      </c>
      <c r="BF76" s="20" t="s">
        <v>5995</v>
      </c>
      <c r="BG76" s="20" t="s">
        <v>5995</v>
      </c>
      <c r="BH76" s="20" t="s">
        <v>5995</v>
      </c>
      <c r="BI76" s="20" t="s">
        <v>5995</v>
      </c>
      <c r="BJ76" s="20" t="s">
        <v>5995</v>
      </c>
      <c r="BK76" s="20" t="s">
        <v>5995</v>
      </c>
      <c r="BL76" s="20" t="s">
        <v>5995</v>
      </c>
      <c r="BM76" s="20" t="s">
        <v>5995</v>
      </c>
      <c r="BO76" s="28" t="s">
        <v>6008</v>
      </c>
      <c r="BP76" s="29" t="s">
        <v>538</v>
      </c>
      <c r="BQ76" s="30" t="s">
        <v>539</v>
      </c>
      <c r="BS76" s="24" t="s">
        <v>119</v>
      </c>
      <c r="BT76" s="24" t="s">
        <v>120</v>
      </c>
      <c r="BV76" s="24" t="s">
        <v>137</v>
      </c>
      <c r="BX76" s="24" t="s">
        <v>123</v>
      </c>
      <c r="BY76" s="24" t="s">
        <v>124</v>
      </c>
      <c r="CA76" s="24" t="s">
        <v>148</v>
      </c>
      <c r="CB76" s="31" t="s">
        <v>540</v>
      </c>
      <c r="CD76" s="18" t="s">
        <v>119</v>
      </c>
      <c r="CE76" s="18" t="s">
        <v>120</v>
      </c>
      <c r="CF76" s="18" t="s">
        <v>121</v>
      </c>
      <c r="CG76" s="18" t="s">
        <v>137</v>
      </c>
      <c r="CH76" s="18" t="s">
        <v>122</v>
      </c>
      <c r="CI76" s="18" t="s">
        <v>123</v>
      </c>
      <c r="CK76" s="18" t="s">
        <v>125</v>
      </c>
      <c r="CL76" s="22" t="s">
        <v>5953</v>
      </c>
      <c r="CM76" s="32" t="s">
        <v>6010</v>
      </c>
      <c r="CN76" s="33" t="s">
        <v>541</v>
      </c>
      <c r="CO76" s="84" t="s">
        <v>126</v>
      </c>
      <c r="CP76" s="17" t="s">
        <v>126</v>
      </c>
      <c r="CQ76" s="29" t="s">
        <v>127</v>
      </c>
      <c r="CR76" s="17" t="s">
        <v>542</v>
      </c>
      <c r="CS76" s="17" t="s">
        <v>129</v>
      </c>
      <c r="CZ76" s="34" t="s">
        <v>99</v>
      </c>
      <c r="DE76" s="17" t="s">
        <v>130</v>
      </c>
      <c r="DI76" s="17" t="s">
        <v>131</v>
      </c>
      <c r="DJ76" s="17" t="s">
        <v>543</v>
      </c>
      <c r="DM76" s="35"/>
      <c r="DN76" s="35"/>
      <c r="DO76" s="35"/>
      <c r="EC76" s="17" t="s">
        <v>133</v>
      </c>
    </row>
    <row r="77" spans="1:133" ht="15" customHeight="1" x14ac:dyDescent="0.3">
      <c r="A77" s="27">
        <v>481</v>
      </c>
      <c r="C77" s="17" t="s">
        <v>126</v>
      </c>
      <c r="D77" s="29" t="s">
        <v>5954</v>
      </c>
      <c r="E77" s="18" t="s">
        <v>5949</v>
      </c>
      <c r="F77" s="18" t="s">
        <v>5950</v>
      </c>
      <c r="G77" s="18" t="s">
        <v>5949</v>
      </c>
      <c r="H77" s="18" t="s">
        <v>5948</v>
      </c>
      <c r="I77" s="18" t="s">
        <v>5947</v>
      </c>
      <c r="K77" s="18" t="s">
        <v>5948</v>
      </c>
      <c r="M77" s="18" t="s">
        <v>5948</v>
      </c>
      <c r="O77" s="20" t="s">
        <v>5950</v>
      </c>
      <c r="P77" s="20" t="s">
        <v>5974</v>
      </c>
      <c r="Q77" s="20" t="s">
        <v>5982</v>
      </c>
      <c r="S77" s="22" t="s">
        <v>5949</v>
      </c>
      <c r="T77" s="22" t="s">
        <v>5949</v>
      </c>
      <c r="U77" s="22" t="s">
        <v>5949</v>
      </c>
      <c r="V77" s="22" t="s">
        <v>5985</v>
      </c>
      <c r="W77" s="22" t="s">
        <v>5987</v>
      </c>
      <c r="X77" s="22" t="s">
        <v>115</v>
      </c>
      <c r="AC77" s="24" t="s">
        <v>5991</v>
      </c>
      <c r="AE77" s="26" t="s">
        <v>5950</v>
      </c>
      <c r="AF77" s="26" t="s">
        <v>5948</v>
      </c>
      <c r="AG77" s="26" t="s">
        <v>5996</v>
      </c>
      <c r="AH77" s="26" t="s">
        <v>5996</v>
      </c>
      <c r="AI77" s="26" t="s">
        <v>5996</v>
      </c>
      <c r="AJ77" s="26" t="s">
        <v>5996</v>
      </c>
      <c r="AK77" s="20" t="s">
        <v>6003</v>
      </c>
      <c r="AL77" s="20" t="s">
        <v>5949</v>
      </c>
      <c r="AM77" s="20" t="s">
        <v>5949</v>
      </c>
      <c r="AN77" s="20" t="s">
        <v>5949</v>
      </c>
      <c r="AO77" s="20" t="s">
        <v>5998</v>
      </c>
      <c r="AP77" s="20" t="s">
        <v>5997</v>
      </c>
      <c r="AQ77" s="20" t="s">
        <v>5997</v>
      </c>
      <c r="AR77" s="20" t="s">
        <v>5998</v>
      </c>
      <c r="AS77" s="20" t="s">
        <v>5996</v>
      </c>
      <c r="AT77" s="20" t="s">
        <v>5996</v>
      </c>
      <c r="AU77" s="20" t="s">
        <v>5997</v>
      </c>
      <c r="AV77" s="20" t="s">
        <v>5997</v>
      </c>
      <c r="AW77" s="20" t="s">
        <v>5997</v>
      </c>
      <c r="AX77" s="20" t="s">
        <v>5997</v>
      </c>
      <c r="AY77" s="20" t="s">
        <v>5997</v>
      </c>
      <c r="AZ77" s="20" t="s">
        <v>5997</v>
      </c>
      <c r="BA77" s="20" t="s">
        <v>5997</v>
      </c>
      <c r="BB77" s="20" t="s">
        <v>5996</v>
      </c>
      <c r="BC77" s="20" t="s">
        <v>5997</v>
      </c>
      <c r="BD77" s="20" t="s">
        <v>5997</v>
      </c>
      <c r="BE77" s="20" t="s">
        <v>5996</v>
      </c>
      <c r="BF77" s="20" t="s">
        <v>5996</v>
      </c>
      <c r="BG77" s="20" t="s">
        <v>5996</v>
      </c>
      <c r="BH77" s="20" t="s">
        <v>5997</v>
      </c>
      <c r="BI77" s="20" t="s">
        <v>5996</v>
      </c>
      <c r="BJ77" s="20" t="s">
        <v>5997</v>
      </c>
      <c r="BK77" s="20" t="s">
        <v>5996</v>
      </c>
      <c r="BL77" s="20" t="s">
        <v>5996</v>
      </c>
      <c r="BM77" s="20" t="s">
        <v>5996</v>
      </c>
      <c r="BO77" s="28" t="s">
        <v>6007</v>
      </c>
      <c r="BS77" s="24" t="s">
        <v>119</v>
      </c>
      <c r="BV77" s="24" t="s">
        <v>137</v>
      </c>
      <c r="BW77" s="24" t="s">
        <v>122</v>
      </c>
      <c r="BX77" s="24" t="s">
        <v>123</v>
      </c>
      <c r="BY77" s="24" t="s">
        <v>124</v>
      </c>
      <c r="CD77" s="18" t="s">
        <v>119</v>
      </c>
      <c r="CF77" s="18" t="s">
        <v>121</v>
      </c>
      <c r="CG77" s="18" t="s">
        <v>137</v>
      </c>
      <c r="CH77" s="18" t="s">
        <v>122</v>
      </c>
      <c r="CI77" s="18" t="s">
        <v>123</v>
      </c>
      <c r="CJ77" s="18" t="s">
        <v>124</v>
      </c>
      <c r="CK77" s="18" t="s">
        <v>125</v>
      </c>
      <c r="CL77" s="22" t="s">
        <v>5950</v>
      </c>
      <c r="CM77" s="32" t="s">
        <v>6012</v>
      </c>
      <c r="CO77" s="84" t="s">
        <v>126</v>
      </c>
      <c r="CP77" s="17" t="s">
        <v>126</v>
      </c>
      <c r="CQ77" s="29" t="s">
        <v>127</v>
      </c>
      <c r="CR77" s="17" t="s">
        <v>542</v>
      </c>
      <c r="CS77" s="17" t="s">
        <v>129</v>
      </c>
      <c r="CW77" s="34" t="s">
        <v>96</v>
      </c>
      <c r="CZ77" s="34" t="s">
        <v>99</v>
      </c>
      <c r="DE77" s="17" t="s">
        <v>130</v>
      </c>
      <c r="DI77" s="17" t="s">
        <v>143</v>
      </c>
      <c r="DJ77" s="17" t="s">
        <v>544</v>
      </c>
      <c r="DM77" s="35"/>
      <c r="DN77" s="35"/>
      <c r="DO77" s="35"/>
      <c r="EC77" s="17" t="s">
        <v>133</v>
      </c>
    </row>
    <row r="78" spans="1:133" ht="15" customHeight="1" x14ac:dyDescent="0.3">
      <c r="A78" s="27">
        <v>737</v>
      </c>
      <c r="C78" s="17" t="s">
        <v>126</v>
      </c>
      <c r="D78" s="29" t="s">
        <v>5954</v>
      </c>
      <c r="E78" s="18" t="s">
        <v>5948</v>
      </c>
      <c r="F78" s="18" t="s">
        <v>5948</v>
      </c>
      <c r="G78" s="18" t="s">
        <v>5950</v>
      </c>
      <c r="H78" s="18" t="s">
        <v>5948</v>
      </c>
      <c r="I78" s="18" t="s">
        <v>5948</v>
      </c>
      <c r="J78" s="19" t="s">
        <v>545</v>
      </c>
      <c r="K78" s="18" t="s">
        <v>5948</v>
      </c>
      <c r="L78" s="19" t="s">
        <v>546</v>
      </c>
      <c r="M78" s="18" t="s">
        <v>5948</v>
      </c>
      <c r="N78" s="19" t="s">
        <v>547</v>
      </c>
      <c r="O78" s="20" t="s">
        <v>5948</v>
      </c>
      <c r="P78" s="20" t="s">
        <v>5975</v>
      </c>
      <c r="Q78" s="20" t="s">
        <v>5981</v>
      </c>
      <c r="R78" s="21" t="s">
        <v>548</v>
      </c>
      <c r="S78" s="22" t="s">
        <v>5949</v>
      </c>
      <c r="T78" s="22" t="s">
        <v>5949</v>
      </c>
      <c r="U78" s="22" t="s">
        <v>5949</v>
      </c>
      <c r="V78" s="22" t="s">
        <v>5985</v>
      </c>
      <c r="W78" s="22" t="s">
        <v>5987</v>
      </c>
      <c r="X78" s="22" t="s">
        <v>115</v>
      </c>
      <c r="Y78" s="22" t="s">
        <v>136</v>
      </c>
      <c r="Z78" s="22" t="s">
        <v>116</v>
      </c>
      <c r="AC78" s="24" t="s">
        <v>5994</v>
      </c>
      <c r="AD78" s="25" t="s">
        <v>549</v>
      </c>
      <c r="AE78" s="26" t="s">
        <v>5949</v>
      </c>
      <c r="AF78" s="26" t="s">
        <v>5949</v>
      </c>
      <c r="AG78" s="26" t="s">
        <v>5997</v>
      </c>
      <c r="AH78" s="26" t="s">
        <v>5997</v>
      </c>
      <c r="AI78" s="26" t="s">
        <v>5997</v>
      </c>
      <c r="AJ78" s="26" t="s">
        <v>5997</v>
      </c>
      <c r="AK78" s="20" t="s">
        <v>6002</v>
      </c>
      <c r="AL78" s="20" t="s">
        <v>5949</v>
      </c>
      <c r="AM78" s="20" t="s">
        <v>5948</v>
      </c>
      <c r="AN78" s="20" t="s">
        <v>5948</v>
      </c>
      <c r="AO78" s="20" t="s">
        <v>5997</v>
      </c>
      <c r="AP78" s="20" t="s">
        <v>5997</v>
      </c>
      <c r="AQ78" s="20" t="s">
        <v>5997</v>
      </c>
      <c r="AR78" s="20" t="s">
        <v>5997</v>
      </c>
      <c r="AS78" s="20" t="s">
        <v>5997</v>
      </c>
      <c r="AT78" s="20" t="s">
        <v>5997</v>
      </c>
      <c r="AU78" s="20" t="s">
        <v>5997</v>
      </c>
      <c r="AV78" s="20" t="s">
        <v>5997</v>
      </c>
      <c r="AW78" s="20" t="s">
        <v>5997</v>
      </c>
      <c r="AX78" s="20" t="s">
        <v>5997</v>
      </c>
      <c r="AY78" s="20" t="s">
        <v>5997</v>
      </c>
      <c r="AZ78" s="20" t="s">
        <v>5997</v>
      </c>
      <c r="BA78" s="20" t="s">
        <v>5997</v>
      </c>
      <c r="BB78" s="20" t="s">
        <v>5997</v>
      </c>
      <c r="BC78" s="20" t="s">
        <v>5997</v>
      </c>
      <c r="BD78" s="20" t="s">
        <v>5997</v>
      </c>
      <c r="BE78" s="20" t="s">
        <v>5997</v>
      </c>
      <c r="BF78" s="20" t="s">
        <v>5997</v>
      </c>
      <c r="BG78" s="20" t="s">
        <v>5997</v>
      </c>
      <c r="BH78" s="20" t="s">
        <v>6000</v>
      </c>
      <c r="BI78" s="20" t="s">
        <v>5997</v>
      </c>
      <c r="BJ78" s="20" t="s">
        <v>6000</v>
      </c>
      <c r="BK78" s="20" t="s">
        <v>5997</v>
      </c>
      <c r="BL78" s="20" t="s">
        <v>5997</v>
      </c>
      <c r="BM78" s="20" t="s">
        <v>5997</v>
      </c>
      <c r="BO78" s="28" t="s">
        <v>6007</v>
      </c>
      <c r="BQ78" s="30" t="s">
        <v>550</v>
      </c>
      <c r="BS78" s="24" t="s">
        <v>119</v>
      </c>
      <c r="BT78" s="24" t="s">
        <v>120</v>
      </c>
      <c r="BU78" s="24" t="s">
        <v>121</v>
      </c>
      <c r="BV78" s="24" t="s">
        <v>137</v>
      </c>
      <c r="BW78" s="24" t="s">
        <v>122</v>
      </c>
      <c r="BX78" s="24" t="s">
        <v>123</v>
      </c>
      <c r="BY78" s="24" t="s">
        <v>124</v>
      </c>
      <c r="BZ78" s="24" t="s">
        <v>125</v>
      </c>
      <c r="CD78" s="18" t="s">
        <v>119</v>
      </c>
      <c r="CG78" s="18" t="s">
        <v>137</v>
      </c>
      <c r="CI78" s="18" t="s">
        <v>123</v>
      </c>
      <c r="CL78" s="22" t="s">
        <v>5950</v>
      </c>
      <c r="CM78" s="32" t="s">
        <v>6010</v>
      </c>
      <c r="CO78" s="84" t="s">
        <v>126</v>
      </c>
      <c r="CP78" s="17" t="s">
        <v>126</v>
      </c>
      <c r="CQ78" s="29" t="s">
        <v>127</v>
      </c>
      <c r="CR78" s="17" t="s">
        <v>542</v>
      </c>
      <c r="CS78" s="17" t="s">
        <v>129</v>
      </c>
      <c r="DE78" s="17" t="s">
        <v>130</v>
      </c>
      <c r="DI78" s="17" t="s">
        <v>143</v>
      </c>
      <c r="DJ78" s="17" t="s">
        <v>551</v>
      </c>
      <c r="DM78" s="35"/>
      <c r="DN78" s="35"/>
      <c r="DO78" s="35"/>
      <c r="EC78" s="17" t="s">
        <v>133</v>
      </c>
    </row>
    <row r="79" spans="1:133" ht="15" customHeight="1" x14ac:dyDescent="0.3">
      <c r="A79" s="27">
        <v>800</v>
      </c>
      <c r="C79" s="17" t="s">
        <v>126</v>
      </c>
      <c r="D79" s="29" t="s">
        <v>5954</v>
      </c>
      <c r="E79" s="18" t="s">
        <v>5948</v>
      </c>
      <c r="F79" s="18" t="s">
        <v>5948</v>
      </c>
      <c r="G79" s="18" t="s">
        <v>5948</v>
      </c>
      <c r="H79" s="18" t="s">
        <v>5948</v>
      </c>
      <c r="I79" s="18" t="s">
        <v>5947</v>
      </c>
      <c r="J79" s="19" t="s">
        <v>552</v>
      </c>
      <c r="K79" s="18" t="s">
        <v>5947</v>
      </c>
      <c r="L79" s="19" t="s">
        <v>553</v>
      </c>
      <c r="M79" s="18" t="s">
        <v>5948</v>
      </c>
      <c r="N79" s="19" t="s">
        <v>554</v>
      </c>
      <c r="O79" s="20" t="s">
        <v>5949</v>
      </c>
      <c r="P79" s="20" t="s">
        <v>5974</v>
      </c>
      <c r="Q79" s="20" t="s">
        <v>5977</v>
      </c>
      <c r="R79" s="21" t="s">
        <v>555</v>
      </c>
      <c r="S79" s="22" t="s">
        <v>5947</v>
      </c>
      <c r="T79" s="22" t="s">
        <v>5948</v>
      </c>
      <c r="U79" s="22" t="s">
        <v>5949</v>
      </c>
      <c r="V79" s="22" t="s">
        <v>5983</v>
      </c>
      <c r="W79" s="22" t="s">
        <v>5988</v>
      </c>
      <c r="X79" s="22" t="s">
        <v>115</v>
      </c>
      <c r="Y79" s="22" t="s">
        <v>136</v>
      </c>
      <c r="Z79" s="22" t="s">
        <v>116</v>
      </c>
      <c r="AC79" s="24" t="s">
        <v>5991</v>
      </c>
      <c r="AE79" s="26" t="s">
        <v>5948</v>
      </c>
      <c r="AF79" s="26" t="s">
        <v>5948</v>
      </c>
      <c r="AG79" s="26" t="s">
        <v>5996</v>
      </c>
      <c r="AH79" s="26" t="s">
        <v>5996</v>
      </c>
      <c r="AI79" s="26" t="s">
        <v>5996</v>
      </c>
      <c r="AJ79" s="26" t="s">
        <v>5997</v>
      </c>
      <c r="AK79" s="20" t="s">
        <v>6003</v>
      </c>
      <c r="AL79" s="20" t="s">
        <v>5948</v>
      </c>
      <c r="AM79" s="20" t="s">
        <v>5948</v>
      </c>
      <c r="AN79" s="20" t="s">
        <v>5948</v>
      </c>
      <c r="AO79" s="20" t="s">
        <v>5996</v>
      </c>
      <c r="AP79" s="20" t="s">
        <v>5996</v>
      </c>
      <c r="AQ79" s="20" t="s">
        <v>5996</v>
      </c>
      <c r="AR79" s="20" t="s">
        <v>5997</v>
      </c>
      <c r="AS79" s="20" t="s">
        <v>5996</v>
      </c>
      <c r="AT79" s="20" t="s">
        <v>5996</v>
      </c>
      <c r="AU79" s="20" t="s">
        <v>5996</v>
      </c>
      <c r="AV79" s="20" t="s">
        <v>5997</v>
      </c>
      <c r="AW79" s="20" t="s">
        <v>5997</v>
      </c>
      <c r="AX79" s="20" t="s">
        <v>5997</v>
      </c>
      <c r="AY79" s="20" t="s">
        <v>5997</v>
      </c>
      <c r="AZ79" s="20" t="s">
        <v>5996</v>
      </c>
      <c r="BA79" s="20" t="s">
        <v>5997</v>
      </c>
      <c r="BB79" s="20" t="s">
        <v>5997</v>
      </c>
      <c r="BC79" s="20" t="s">
        <v>5997</v>
      </c>
      <c r="BD79" s="20" t="s">
        <v>5997</v>
      </c>
      <c r="BE79" s="20" t="s">
        <v>5997</v>
      </c>
      <c r="BF79" s="20" t="s">
        <v>5997</v>
      </c>
      <c r="BG79" s="20" t="s">
        <v>5997</v>
      </c>
      <c r="BH79" s="20" t="s">
        <v>5996</v>
      </c>
      <c r="BI79" s="20" t="s">
        <v>5997</v>
      </c>
      <c r="BJ79" s="20" t="s">
        <v>5997</v>
      </c>
      <c r="BK79" s="20" t="s">
        <v>5997</v>
      </c>
      <c r="BL79" s="20" t="s">
        <v>5997</v>
      </c>
      <c r="BM79" s="20" t="s">
        <v>5997</v>
      </c>
      <c r="BO79" s="28" t="s">
        <v>6007</v>
      </c>
      <c r="BQ79" s="30" t="s">
        <v>556</v>
      </c>
      <c r="BS79" s="24" t="s">
        <v>119</v>
      </c>
      <c r="BT79" s="24" t="s">
        <v>120</v>
      </c>
      <c r="BU79" s="24" t="s">
        <v>121</v>
      </c>
      <c r="BV79" s="24" t="s">
        <v>137</v>
      </c>
      <c r="BW79" s="24" t="s">
        <v>122</v>
      </c>
      <c r="BY79" s="24" t="s">
        <v>124</v>
      </c>
      <c r="BZ79" s="24" t="s">
        <v>125</v>
      </c>
      <c r="CD79" s="18" t="s">
        <v>119</v>
      </c>
      <c r="CG79" s="18" t="s">
        <v>137</v>
      </c>
      <c r="CI79" s="18" t="s">
        <v>123</v>
      </c>
      <c r="CL79" s="22" t="s">
        <v>5948</v>
      </c>
      <c r="CM79" s="32" t="s">
        <v>6012</v>
      </c>
      <c r="CO79" s="84" t="s">
        <v>126</v>
      </c>
      <c r="CP79" s="17" t="s">
        <v>126</v>
      </c>
      <c r="CQ79" s="29" t="s">
        <v>127</v>
      </c>
      <c r="CR79" s="17" t="s">
        <v>542</v>
      </c>
      <c r="CS79" s="17" t="s">
        <v>129</v>
      </c>
      <c r="CW79" s="34" t="s">
        <v>96</v>
      </c>
      <c r="DE79" s="17" t="s">
        <v>130</v>
      </c>
      <c r="DI79" s="17" t="s">
        <v>131</v>
      </c>
      <c r="DJ79" s="17" t="s">
        <v>557</v>
      </c>
      <c r="DM79" s="35"/>
      <c r="DN79" s="35"/>
      <c r="DO79" s="35"/>
      <c r="EC79" s="17" t="s">
        <v>133</v>
      </c>
    </row>
    <row r="80" spans="1:133" ht="15" customHeight="1" x14ac:dyDescent="0.3">
      <c r="A80" s="27">
        <v>801</v>
      </c>
      <c r="C80" s="17" t="s">
        <v>126</v>
      </c>
      <c r="D80" s="29" t="s">
        <v>5954</v>
      </c>
      <c r="E80" s="18" t="s">
        <v>5947</v>
      </c>
      <c r="F80" s="18" t="s">
        <v>5950</v>
      </c>
      <c r="G80" s="18" t="s">
        <v>5947</v>
      </c>
      <c r="H80" s="18" t="s">
        <v>5947</v>
      </c>
      <c r="I80" s="18" t="s">
        <v>5947</v>
      </c>
      <c r="J80" s="19" t="s">
        <v>558</v>
      </c>
      <c r="K80" s="18" t="s">
        <v>5947</v>
      </c>
      <c r="L80" s="19" t="s">
        <v>559</v>
      </c>
      <c r="M80" s="18" t="s">
        <v>5949</v>
      </c>
      <c r="O80" s="20" t="s">
        <v>5947</v>
      </c>
      <c r="P80" s="20" t="s">
        <v>5974</v>
      </c>
      <c r="Q80" s="20" t="s">
        <v>5977</v>
      </c>
      <c r="S80" s="22" t="s">
        <v>5951</v>
      </c>
      <c r="T80" s="22" t="s">
        <v>5951</v>
      </c>
      <c r="U80" s="22" t="s">
        <v>5947</v>
      </c>
      <c r="V80" s="22" t="s">
        <v>5984</v>
      </c>
      <c r="W80" s="22" t="s">
        <v>5988</v>
      </c>
      <c r="X80" s="22" t="s">
        <v>115</v>
      </c>
      <c r="Y80" s="22" t="s">
        <v>136</v>
      </c>
      <c r="AC80" s="24" t="s">
        <v>5991</v>
      </c>
      <c r="AE80" s="26" t="s">
        <v>5949</v>
      </c>
      <c r="AF80" s="26" t="s">
        <v>5947</v>
      </c>
      <c r="AG80" s="26" t="s">
        <v>5996</v>
      </c>
      <c r="AH80" s="26" t="s">
        <v>5996</v>
      </c>
      <c r="AI80" s="26" t="s">
        <v>5996</v>
      </c>
      <c r="AJ80" s="26" t="s">
        <v>5996</v>
      </c>
      <c r="AK80" s="20" t="s">
        <v>6003</v>
      </c>
      <c r="AL80" s="20" t="s">
        <v>5947</v>
      </c>
      <c r="AM80" s="20" t="s">
        <v>5947</v>
      </c>
      <c r="AN80" s="20" t="s">
        <v>5947</v>
      </c>
      <c r="AO80" s="20" t="s">
        <v>5996</v>
      </c>
      <c r="AP80" s="20" t="s">
        <v>5996</v>
      </c>
      <c r="AQ80" s="20" t="s">
        <v>5996</v>
      </c>
      <c r="AR80" s="20" t="s">
        <v>5996</v>
      </c>
      <c r="AS80" s="20" t="s">
        <v>5996</v>
      </c>
      <c r="AT80" s="20" t="s">
        <v>5996</v>
      </c>
      <c r="AU80" s="20" t="s">
        <v>5996</v>
      </c>
      <c r="AV80" s="20" t="s">
        <v>5996</v>
      </c>
      <c r="AW80" s="20" t="s">
        <v>5996</v>
      </c>
      <c r="AX80" s="20" t="s">
        <v>5996</v>
      </c>
      <c r="AY80" s="20" t="s">
        <v>5996</v>
      </c>
      <c r="AZ80" s="20" t="s">
        <v>5996</v>
      </c>
      <c r="BA80" s="20" t="s">
        <v>5996</v>
      </c>
      <c r="BB80" s="20" t="s">
        <v>5996</v>
      </c>
      <c r="BC80" s="20" t="s">
        <v>5996</v>
      </c>
      <c r="BD80" s="20" t="s">
        <v>5997</v>
      </c>
      <c r="BE80" s="20" t="s">
        <v>5997</v>
      </c>
      <c r="BF80" s="20" t="s">
        <v>5996</v>
      </c>
      <c r="BG80" s="20" t="s">
        <v>5996</v>
      </c>
      <c r="BH80" s="20" t="s">
        <v>5996</v>
      </c>
      <c r="BI80" s="20" t="s">
        <v>5996</v>
      </c>
      <c r="BJ80" s="20" t="s">
        <v>5996</v>
      </c>
      <c r="BK80" s="20" t="s">
        <v>5996</v>
      </c>
      <c r="BL80" s="20" t="s">
        <v>5996</v>
      </c>
      <c r="BM80" s="20" t="s">
        <v>5996</v>
      </c>
      <c r="BO80" s="28" t="s">
        <v>6007</v>
      </c>
      <c r="BQ80" s="30" t="s">
        <v>560</v>
      </c>
      <c r="BR80" s="24" t="s">
        <v>138</v>
      </c>
      <c r="BS80" s="24" t="s">
        <v>119</v>
      </c>
      <c r="BT80" s="24" t="s">
        <v>120</v>
      </c>
      <c r="BU80" s="24" t="s">
        <v>121</v>
      </c>
      <c r="BV80" s="24" t="s">
        <v>137</v>
      </c>
      <c r="BW80" s="24" t="s">
        <v>122</v>
      </c>
      <c r="BX80" s="24" t="s">
        <v>123</v>
      </c>
      <c r="BY80" s="24" t="s">
        <v>124</v>
      </c>
      <c r="BZ80" s="24" t="s">
        <v>125</v>
      </c>
      <c r="CD80" s="18" t="s">
        <v>119</v>
      </c>
      <c r="CG80" s="18" t="s">
        <v>137</v>
      </c>
      <c r="CI80" s="18" t="s">
        <v>123</v>
      </c>
      <c r="CL80" s="22" t="s">
        <v>5947</v>
      </c>
      <c r="CM80" s="32" t="s">
        <v>6010</v>
      </c>
      <c r="CO80" s="84" t="s">
        <v>126</v>
      </c>
      <c r="CP80" s="17" t="s">
        <v>126</v>
      </c>
      <c r="CQ80" s="29" t="s">
        <v>127</v>
      </c>
      <c r="CR80" s="17" t="s">
        <v>542</v>
      </c>
      <c r="CS80" s="17" t="s">
        <v>129</v>
      </c>
      <c r="CW80" s="34" t="s">
        <v>96</v>
      </c>
      <c r="DE80" s="17" t="s">
        <v>130</v>
      </c>
      <c r="DI80" s="17" t="s">
        <v>131</v>
      </c>
      <c r="DJ80" s="17" t="s">
        <v>561</v>
      </c>
      <c r="DM80" s="35"/>
      <c r="DN80" s="35"/>
      <c r="DO80" s="35"/>
      <c r="EC80" s="17" t="s">
        <v>133</v>
      </c>
    </row>
    <row r="81" spans="1:133" ht="15" customHeight="1" x14ac:dyDescent="0.3">
      <c r="A81" s="27">
        <v>805</v>
      </c>
      <c r="C81" s="17" t="s">
        <v>126</v>
      </c>
      <c r="D81" s="29" t="s">
        <v>5954</v>
      </c>
      <c r="E81" s="18" t="s">
        <v>5947</v>
      </c>
      <c r="F81" s="18" t="s">
        <v>5947</v>
      </c>
      <c r="G81" s="18" t="s">
        <v>5947</v>
      </c>
      <c r="H81" s="18" t="s">
        <v>5947</v>
      </c>
      <c r="I81" s="18" t="s">
        <v>5947</v>
      </c>
      <c r="J81" s="19" t="s">
        <v>562</v>
      </c>
      <c r="K81" s="18" t="s">
        <v>5947</v>
      </c>
      <c r="L81" s="19" t="s">
        <v>563</v>
      </c>
      <c r="M81" s="18" t="s">
        <v>5947</v>
      </c>
      <c r="N81" s="19" t="s">
        <v>564</v>
      </c>
      <c r="O81" s="20" t="s">
        <v>5947</v>
      </c>
      <c r="P81" s="20" t="s">
        <v>5973</v>
      </c>
      <c r="Q81" s="20" t="s">
        <v>5977</v>
      </c>
      <c r="S81" s="22" t="s">
        <v>5947</v>
      </c>
      <c r="T81" s="22" t="s">
        <v>5947</v>
      </c>
      <c r="U81" s="22" t="s">
        <v>5947</v>
      </c>
      <c r="V81" s="22" t="s">
        <v>5983</v>
      </c>
      <c r="W81" s="22" t="s">
        <v>5988</v>
      </c>
      <c r="X81" s="22" t="s">
        <v>115</v>
      </c>
      <c r="AC81" s="24" t="s">
        <v>5991</v>
      </c>
      <c r="AE81" s="26" t="s">
        <v>5947</v>
      </c>
      <c r="AF81" s="26" t="s">
        <v>5952</v>
      </c>
      <c r="AG81" s="26" t="s">
        <v>5996</v>
      </c>
      <c r="AH81" s="26" t="s">
        <v>5996</v>
      </c>
      <c r="AI81" s="26" t="s">
        <v>5996</v>
      </c>
      <c r="AJ81" s="26" t="s">
        <v>5996</v>
      </c>
      <c r="AK81" s="20" t="s">
        <v>6002</v>
      </c>
      <c r="AL81" s="20" t="s">
        <v>5947</v>
      </c>
      <c r="AM81" s="20" t="s">
        <v>5947</v>
      </c>
      <c r="AN81" s="20" t="s">
        <v>5947</v>
      </c>
      <c r="AO81" s="20" t="s">
        <v>5996</v>
      </c>
      <c r="AP81" s="20" t="s">
        <v>5996</v>
      </c>
      <c r="AQ81" s="20" t="s">
        <v>5996</v>
      </c>
      <c r="AR81" s="20" t="s">
        <v>5996</v>
      </c>
      <c r="AS81" s="20" t="s">
        <v>5996</v>
      </c>
      <c r="AT81" s="20" t="s">
        <v>5996</v>
      </c>
      <c r="AU81" s="20" t="s">
        <v>5996</v>
      </c>
      <c r="AV81" s="20" t="s">
        <v>5996</v>
      </c>
      <c r="AW81" s="20" t="s">
        <v>5996</v>
      </c>
      <c r="AX81" s="20" t="s">
        <v>5996</v>
      </c>
      <c r="AY81" s="20" t="s">
        <v>5996</v>
      </c>
      <c r="AZ81" s="20" t="s">
        <v>5996</v>
      </c>
      <c r="BA81" s="20" t="s">
        <v>5996</v>
      </c>
      <c r="BB81" s="20" t="s">
        <v>5996</v>
      </c>
      <c r="BC81" s="20" t="s">
        <v>5996</v>
      </c>
      <c r="BD81" s="20" t="s">
        <v>5996</v>
      </c>
      <c r="BE81" s="20" t="s">
        <v>5996</v>
      </c>
      <c r="BF81" s="20" t="s">
        <v>5996</v>
      </c>
      <c r="BG81" s="20" t="s">
        <v>5996</v>
      </c>
      <c r="BH81" s="20" t="s">
        <v>5996</v>
      </c>
      <c r="BI81" s="20" t="s">
        <v>5996</v>
      </c>
      <c r="BJ81" s="20" t="s">
        <v>5996</v>
      </c>
      <c r="BK81" s="20" t="s">
        <v>5996</v>
      </c>
      <c r="BL81" s="20" t="s">
        <v>5996</v>
      </c>
      <c r="BM81" s="20" t="s">
        <v>5996</v>
      </c>
      <c r="BO81" s="28" t="s">
        <v>6007</v>
      </c>
      <c r="BQ81" s="30" t="s">
        <v>565</v>
      </c>
      <c r="BS81" s="24" t="s">
        <v>119</v>
      </c>
      <c r="BU81" s="24" t="s">
        <v>121</v>
      </c>
      <c r="BW81" s="24" t="s">
        <v>122</v>
      </c>
      <c r="BX81" s="24" t="s">
        <v>123</v>
      </c>
      <c r="BY81" s="24" t="s">
        <v>124</v>
      </c>
      <c r="BZ81" s="24" t="s">
        <v>125</v>
      </c>
      <c r="CC81" s="18" t="s">
        <v>138</v>
      </c>
      <c r="CD81" s="18" t="s">
        <v>119</v>
      </c>
      <c r="CF81" s="18" t="s">
        <v>121</v>
      </c>
      <c r="CG81" s="18" t="s">
        <v>137</v>
      </c>
      <c r="CH81" s="18" t="s">
        <v>122</v>
      </c>
      <c r="CI81" s="18" t="s">
        <v>123</v>
      </c>
      <c r="CJ81" s="18" t="s">
        <v>124</v>
      </c>
      <c r="CK81" s="18" t="s">
        <v>125</v>
      </c>
      <c r="CL81" s="22" t="s">
        <v>5947</v>
      </c>
      <c r="CM81" s="32" t="s">
        <v>6010</v>
      </c>
      <c r="CO81" s="84" t="s">
        <v>126</v>
      </c>
      <c r="CP81" s="17" t="s">
        <v>126</v>
      </c>
      <c r="CQ81" s="29" t="s">
        <v>127</v>
      </c>
      <c r="CR81" s="17" t="s">
        <v>542</v>
      </c>
      <c r="CS81" s="17" t="s">
        <v>129</v>
      </c>
      <c r="CU81" s="34" t="s">
        <v>185</v>
      </c>
      <c r="CW81" s="34" t="s">
        <v>96</v>
      </c>
      <c r="DE81" s="17" t="s">
        <v>102</v>
      </c>
      <c r="DI81" s="17" t="s">
        <v>131</v>
      </c>
      <c r="DJ81" s="17" t="s">
        <v>566</v>
      </c>
      <c r="DM81" s="35"/>
      <c r="DN81" s="35"/>
      <c r="DO81" s="35"/>
      <c r="EC81" s="17" t="s">
        <v>133</v>
      </c>
    </row>
    <row r="82" spans="1:133" ht="15" customHeight="1" x14ac:dyDescent="0.3">
      <c r="A82" s="27">
        <v>806</v>
      </c>
      <c r="C82" s="17" t="s">
        <v>126</v>
      </c>
      <c r="D82" s="29" t="s">
        <v>5954</v>
      </c>
      <c r="E82" s="18" t="s">
        <v>5949</v>
      </c>
      <c r="F82" s="18" t="s">
        <v>5948</v>
      </c>
      <c r="G82" s="18" t="s">
        <v>5948</v>
      </c>
      <c r="H82" s="18" t="s">
        <v>5948</v>
      </c>
      <c r="I82" s="18" t="s">
        <v>5947</v>
      </c>
      <c r="J82" s="19" t="s">
        <v>567</v>
      </c>
      <c r="K82" s="18" t="s">
        <v>5947</v>
      </c>
      <c r="L82" s="19" t="s">
        <v>568</v>
      </c>
      <c r="M82" s="18" t="s">
        <v>5947</v>
      </c>
      <c r="N82" s="19" t="s">
        <v>569</v>
      </c>
      <c r="O82" s="20" t="s">
        <v>5948</v>
      </c>
      <c r="P82" s="20" t="s">
        <v>5973</v>
      </c>
      <c r="Q82" s="20" t="s">
        <v>5977</v>
      </c>
      <c r="R82" s="21" t="s">
        <v>570</v>
      </c>
      <c r="S82" s="22" t="s">
        <v>5950</v>
      </c>
      <c r="T82" s="22" t="s">
        <v>5950</v>
      </c>
      <c r="U82" s="22" t="s">
        <v>5948</v>
      </c>
      <c r="V82" s="22" t="s">
        <v>5984</v>
      </c>
      <c r="W82" s="22" t="s">
        <v>5986</v>
      </c>
      <c r="X82" s="22" t="s">
        <v>115</v>
      </c>
      <c r="Y82" s="22" t="s">
        <v>136</v>
      </c>
      <c r="Z82" s="22" t="s">
        <v>116</v>
      </c>
      <c r="AA82" s="22" t="s">
        <v>148</v>
      </c>
      <c r="AB82" s="23" t="s">
        <v>571</v>
      </c>
      <c r="AC82" s="24" t="s">
        <v>5993</v>
      </c>
      <c r="AE82" s="26" t="s">
        <v>5948</v>
      </c>
      <c r="AF82" s="26" t="s">
        <v>5952</v>
      </c>
      <c r="AG82" s="26" t="s">
        <v>5996</v>
      </c>
      <c r="AH82" s="26" t="s">
        <v>5996</v>
      </c>
      <c r="AI82" s="26" t="s">
        <v>5996</v>
      </c>
      <c r="AJ82" s="26" t="s">
        <v>5997</v>
      </c>
      <c r="AK82" s="20" t="s">
        <v>6003</v>
      </c>
      <c r="AL82" s="20" t="s">
        <v>5952</v>
      </c>
      <c r="AM82" s="20" t="s">
        <v>5952</v>
      </c>
      <c r="AN82" s="20" t="s">
        <v>5952</v>
      </c>
      <c r="AO82" s="20" t="s">
        <v>5997</v>
      </c>
      <c r="AP82" s="20" t="s">
        <v>5996</v>
      </c>
      <c r="AQ82" s="20" t="s">
        <v>5997</v>
      </c>
      <c r="AR82" s="20" t="s">
        <v>5996</v>
      </c>
      <c r="AS82" s="20" t="s">
        <v>5996</v>
      </c>
      <c r="AT82" s="20" t="s">
        <v>5997</v>
      </c>
      <c r="AU82" s="20" t="s">
        <v>5996</v>
      </c>
      <c r="AV82" s="20" t="s">
        <v>5996</v>
      </c>
      <c r="AW82" s="20" t="s">
        <v>5996</v>
      </c>
      <c r="AX82" s="20" t="s">
        <v>5996</v>
      </c>
      <c r="AY82" s="20" t="s">
        <v>5996</v>
      </c>
      <c r="AZ82" s="20" t="s">
        <v>5996</v>
      </c>
      <c r="BA82" s="20" t="s">
        <v>5996</v>
      </c>
      <c r="BB82" s="20" t="s">
        <v>5996</v>
      </c>
      <c r="BC82" s="20" t="s">
        <v>5996</v>
      </c>
      <c r="BD82" s="20" t="s">
        <v>5996</v>
      </c>
      <c r="BE82" s="20" t="s">
        <v>5996</v>
      </c>
      <c r="BF82" s="20" t="s">
        <v>5996</v>
      </c>
      <c r="BG82" s="20" t="s">
        <v>5996</v>
      </c>
      <c r="BH82" s="20" t="s">
        <v>5996</v>
      </c>
      <c r="BI82" s="20" t="s">
        <v>5997</v>
      </c>
      <c r="BJ82" s="20" t="s">
        <v>6000</v>
      </c>
      <c r="BK82" s="20" t="s">
        <v>5996</v>
      </c>
      <c r="BL82" s="20" t="s">
        <v>5996</v>
      </c>
      <c r="BM82" s="20" t="s">
        <v>5996</v>
      </c>
      <c r="BO82" s="28" t="s">
        <v>6007</v>
      </c>
      <c r="BQ82" s="30" t="s">
        <v>572</v>
      </c>
      <c r="BS82" s="24" t="s">
        <v>119</v>
      </c>
      <c r="BV82" s="24" t="s">
        <v>137</v>
      </c>
      <c r="BW82" s="24" t="s">
        <v>122</v>
      </c>
      <c r="BX82" s="24" t="s">
        <v>123</v>
      </c>
      <c r="BY82" s="24" t="s">
        <v>124</v>
      </c>
      <c r="BZ82" s="24" t="s">
        <v>125</v>
      </c>
      <c r="CC82" s="18" t="s">
        <v>138</v>
      </c>
      <c r="CD82" s="18" t="s">
        <v>119</v>
      </c>
      <c r="CG82" s="18" t="s">
        <v>137</v>
      </c>
      <c r="CH82" s="18" t="s">
        <v>122</v>
      </c>
      <c r="CI82" s="18" t="s">
        <v>123</v>
      </c>
      <c r="CJ82" s="18" t="s">
        <v>124</v>
      </c>
      <c r="CL82" s="22" t="s">
        <v>5948</v>
      </c>
      <c r="CM82" s="32" t="s">
        <v>6010</v>
      </c>
      <c r="CO82" s="84" t="s">
        <v>126</v>
      </c>
      <c r="CP82" s="17" t="s">
        <v>126</v>
      </c>
      <c r="CQ82" s="29" t="s">
        <v>127</v>
      </c>
      <c r="CR82" s="17" t="s">
        <v>542</v>
      </c>
      <c r="CS82" s="17" t="s">
        <v>129</v>
      </c>
      <c r="CW82" s="34" t="s">
        <v>96</v>
      </c>
      <c r="DE82" s="17" t="s">
        <v>130</v>
      </c>
      <c r="DI82" s="17" t="s">
        <v>131</v>
      </c>
      <c r="DJ82" s="17" t="s">
        <v>573</v>
      </c>
      <c r="DM82" s="35"/>
      <c r="DN82" s="35"/>
      <c r="DO82" s="35"/>
      <c r="EC82" s="17" t="s">
        <v>133</v>
      </c>
    </row>
    <row r="83" spans="1:133" ht="15" customHeight="1" x14ac:dyDescent="0.3">
      <c r="A83" s="27">
        <v>808</v>
      </c>
      <c r="C83" s="17" t="s">
        <v>126</v>
      </c>
      <c r="D83" s="29" t="s">
        <v>5954</v>
      </c>
      <c r="E83" s="18" t="s">
        <v>5948</v>
      </c>
      <c r="F83" s="18" t="s">
        <v>5948</v>
      </c>
      <c r="G83" s="18" t="s">
        <v>5947</v>
      </c>
      <c r="H83" s="18" t="s">
        <v>5947</v>
      </c>
      <c r="I83" s="18" t="s">
        <v>5947</v>
      </c>
      <c r="J83" s="19" t="s">
        <v>574</v>
      </c>
      <c r="K83" s="18" t="s">
        <v>5947</v>
      </c>
      <c r="L83" s="19" t="s">
        <v>575</v>
      </c>
      <c r="M83" s="18" t="s">
        <v>5947</v>
      </c>
      <c r="O83" s="20" t="s">
        <v>5950</v>
      </c>
      <c r="P83" s="20" t="s">
        <v>5974</v>
      </c>
      <c r="Q83" s="20" t="s">
        <v>5981</v>
      </c>
      <c r="R83" s="21" t="s">
        <v>576</v>
      </c>
      <c r="S83" s="22" t="s">
        <v>5949</v>
      </c>
      <c r="T83" s="22" t="s">
        <v>5948</v>
      </c>
      <c r="U83" s="22" t="s">
        <v>5949</v>
      </c>
      <c r="V83" s="22" t="s">
        <v>5983</v>
      </c>
      <c r="W83" s="22" t="s">
        <v>5987</v>
      </c>
      <c r="X83" s="22" t="s">
        <v>115</v>
      </c>
      <c r="AC83" s="24" t="s">
        <v>5990</v>
      </c>
      <c r="AD83" s="25" t="s">
        <v>577</v>
      </c>
      <c r="AE83" s="26" t="s">
        <v>5948</v>
      </c>
      <c r="AF83" s="26" t="s">
        <v>5948</v>
      </c>
      <c r="AG83" s="26" t="s">
        <v>5996</v>
      </c>
      <c r="AH83" s="26" t="s">
        <v>5996</v>
      </c>
      <c r="AI83" s="26" t="s">
        <v>5996</v>
      </c>
      <c r="AJ83" s="26" t="s">
        <v>5996</v>
      </c>
      <c r="AK83" s="20" t="s">
        <v>6002</v>
      </c>
      <c r="AL83" s="20" t="s">
        <v>5947</v>
      </c>
      <c r="AM83" s="20" t="s">
        <v>5947</v>
      </c>
      <c r="AN83" s="20" t="s">
        <v>5947</v>
      </c>
      <c r="AO83" s="20" t="s">
        <v>5996</v>
      </c>
      <c r="AP83" s="20" t="s">
        <v>5996</v>
      </c>
      <c r="AQ83" s="20" t="s">
        <v>5996</v>
      </c>
      <c r="AR83" s="20" t="s">
        <v>5997</v>
      </c>
      <c r="AS83" s="20" t="s">
        <v>5996</v>
      </c>
      <c r="AT83" s="20" t="s">
        <v>5996</v>
      </c>
      <c r="AU83" s="20" t="s">
        <v>5996</v>
      </c>
      <c r="AV83" s="20" t="s">
        <v>5996</v>
      </c>
      <c r="AW83" s="20" t="s">
        <v>5996</v>
      </c>
      <c r="AX83" s="20" t="s">
        <v>5996</v>
      </c>
      <c r="AY83" s="20" t="s">
        <v>5996</v>
      </c>
      <c r="AZ83" s="20" t="s">
        <v>5996</v>
      </c>
      <c r="BA83" s="20" t="s">
        <v>5996</v>
      </c>
      <c r="BB83" s="20" t="s">
        <v>5996</v>
      </c>
      <c r="BC83" s="20" t="s">
        <v>5996</v>
      </c>
      <c r="BD83" s="20" t="s">
        <v>5996</v>
      </c>
      <c r="BE83" s="20" t="s">
        <v>5996</v>
      </c>
      <c r="BF83" s="20" t="s">
        <v>5996</v>
      </c>
      <c r="BG83" s="20" t="s">
        <v>5996</v>
      </c>
      <c r="BH83" s="20" t="s">
        <v>5996</v>
      </c>
      <c r="BI83" s="20" t="s">
        <v>5996</v>
      </c>
      <c r="BJ83" s="20" t="s">
        <v>5996</v>
      </c>
      <c r="BK83" s="20" t="s">
        <v>5996</v>
      </c>
      <c r="BL83" s="20" t="s">
        <v>5996</v>
      </c>
      <c r="BM83" s="20" t="s">
        <v>5996</v>
      </c>
      <c r="BO83" s="28" t="s">
        <v>6006</v>
      </c>
      <c r="BQ83" s="30" t="s">
        <v>578</v>
      </c>
      <c r="BR83" s="24" t="s">
        <v>138</v>
      </c>
      <c r="BS83" s="24" t="s">
        <v>119</v>
      </c>
      <c r="BT83" s="24" t="s">
        <v>120</v>
      </c>
      <c r="BU83" s="24" t="s">
        <v>121</v>
      </c>
      <c r="BV83" s="24" t="s">
        <v>137</v>
      </c>
      <c r="BW83" s="24" t="s">
        <v>122</v>
      </c>
      <c r="BX83" s="24" t="s">
        <v>123</v>
      </c>
      <c r="BY83" s="24" t="s">
        <v>124</v>
      </c>
      <c r="BZ83" s="24" t="s">
        <v>125</v>
      </c>
      <c r="CD83" s="18" t="s">
        <v>119</v>
      </c>
      <c r="CF83" s="18" t="s">
        <v>121</v>
      </c>
      <c r="CI83" s="18" t="s">
        <v>123</v>
      </c>
      <c r="CL83" s="22" t="s">
        <v>5947</v>
      </c>
      <c r="CM83" s="32" t="s">
        <v>6010</v>
      </c>
      <c r="CO83" s="84" t="s">
        <v>126</v>
      </c>
      <c r="CP83" s="17" t="s">
        <v>126</v>
      </c>
      <c r="CQ83" s="29" t="s">
        <v>127</v>
      </c>
      <c r="CR83" s="17" t="s">
        <v>542</v>
      </c>
      <c r="CS83" s="17" t="s">
        <v>129</v>
      </c>
      <c r="CW83" s="34" t="s">
        <v>96</v>
      </c>
      <c r="DE83" s="17" t="s">
        <v>130</v>
      </c>
      <c r="DI83" s="17" t="s">
        <v>131</v>
      </c>
      <c r="DJ83" s="17" t="s">
        <v>579</v>
      </c>
      <c r="DM83" s="35"/>
      <c r="DN83" s="35"/>
      <c r="DO83" s="35"/>
      <c r="EC83" s="17" t="s">
        <v>133</v>
      </c>
    </row>
    <row r="84" spans="1:133" ht="15" customHeight="1" x14ac:dyDescent="0.3">
      <c r="A84" s="27">
        <v>809</v>
      </c>
      <c r="C84" s="17" t="s">
        <v>126</v>
      </c>
      <c r="D84" s="29" t="s">
        <v>5954</v>
      </c>
      <c r="E84" s="18" t="s">
        <v>5948</v>
      </c>
      <c r="F84" s="18" t="s">
        <v>5949</v>
      </c>
      <c r="G84" s="18" t="s">
        <v>5948</v>
      </c>
      <c r="H84" s="18" t="s">
        <v>5948</v>
      </c>
      <c r="I84" s="18" t="s">
        <v>5948</v>
      </c>
      <c r="K84" s="18" t="s">
        <v>5947</v>
      </c>
      <c r="M84" s="18" t="s">
        <v>5948</v>
      </c>
      <c r="O84" s="20" t="s">
        <v>5948</v>
      </c>
      <c r="P84" s="20" t="s">
        <v>5974</v>
      </c>
      <c r="Q84" s="20" t="s">
        <v>5978</v>
      </c>
      <c r="S84" s="22" t="s">
        <v>5948</v>
      </c>
      <c r="T84" s="22" t="s">
        <v>5948</v>
      </c>
      <c r="U84" s="22" t="s">
        <v>5949</v>
      </c>
      <c r="V84" s="22" t="s">
        <v>5984</v>
      </c>
      <c r="W84" s="22" t="s">
        <v>5989</v>
      </c>
      <c r="X84" s="22" t="s">
        <v>115</v>
      </c>
      <c r="AC84" s="24" t="s">
        <v>5992</v>
      </c>
      <c r="AE84" s="26" t="s">
        <v>5948</v>
      </c>
      <c r="AF84" s="26" t="s">
        <v>5948</v>
      </c>
      <c r="AG84" s="26" t="s">
        <v>5996</v>
      </c>
      <c r="AH84" s="26" t="s">
        <v>5996</v>
      </c>
      <c r="AI84" s="26" t="s">
        <v>5996</v>
      </c>
      <c r="AJ84" s="26" t="s">
        <v>5996</v>
      </c>
      <c r="AK84" s="20" t="s">
        <v>6003</v>
      </c>
      <c r="AL84" s="20" t="s">
        <v>5948</v>
      </c>
      <c r="AM84" s="20" t="s">
        <v>5948</v>
      </c>
      <c r="AN84" s="20" t="s">
        <v>5948</v>
      </c>
      <c r="AO84" s="20" t="s">
        <v>5997</v>
      </c>
      <c r="AP84" s="20" t="s">
        <v>5997</v>
      </c>
      <c r="AQ84" s="20" t="s">
        <v>5997</v>
      </c>
      <c r="AR84" s="20" t="s">
        <v>5997</v>
      </c>
      <c r="AS84" s="20" t="s">
        <v>5997</v>
      </c>
      <c r="AT84" s="20" t="s">
        <v>5997</v>
      </c>
      <c r="AU84" s="20" t="s">
        <v>5997</v>
      </c>
      <c r="AV84" s="20" t="s">
        <v>5997</v>
      </c>
      <c r="AW84" s="20" t="s">
        <v>5997</v>
      </c>
      <c r="AX84" s="20" t="s">
        <v>5997</v>
      </c>
      <c r="AY84" s="20" t="s">
        <v>5997</v>
      </c>
      <c r="AZ84" s="20" t="s">
        <v>5997</v>
      </c>
      <c r="BA84" s="20" t="s">
        <v>5997</v>
      </c>
      <c r="BB84" s="20" t="s">
        <v>5997</v>
      </c>
      <c r="BC84" s="20" t="s">
        <v>5997</v>
      </c>
      <c r="BD84" s="20" t="s">
        <v>5997</v>
      </c>
      <c r="BE84" s="20" t="s">
        <v>5997</v>
      </c>
      <c r="BF84" s="20" t="s">
        <v>5997</v>
      </c>
      <c r="BG84" s="20" t="s">
        <v>5997</v>
      </c>
      <c r="BH84" s="20" t="s">
        <v>5997</v>
      </c>
      <c r="BI84" s="20" t="s">
        <v>5997</v>
      </c>
      <c r="BJ84" s="20" t="s">
        <v>5997</v>
      </c>
      <c r="BK84" s="20" t="s">
        <v>5997</v>
      </c>
      <c r="BL84" s="20" t="s">
        <v>5997</v>
      </c>
      <c r="BM84" s="20" t="s">
        <v>5997</v>
      </c>
      <c r="BO84" s="28" t="s">
        <v>6007</v>
      </c>
      <c r="BS84" s="24" t="s">
        <v>119</v>
      </c>
      <c r="CD84" s="18" t="s">
        <v>119</v>
      </c>
      <c r="CL84" s="22" t="s">
        <v>5950</v>
      </c>
      <c r="CM84" s="32" t="s">
        <v>6010</v>
      </c>
      <c r="CO84" s="84" t="s">
        <v>126</v>
      </c>
      <c r="CP84" s="17" t="s">
        <v>126</v>
      </c>
      <c r="CQ84" s="29" t="s">
        <v>127</v>
      </c>
      <c r="CR84" s="17" t="s">
        <v>542</v>
      </c>
      <c r="CS84" s="17" t="s">
        <v>129</v>
      </c>
      <c r="CW84" s="34" t="s">
        <v>96</v>
      </c>
      <c r="DE84" s="17" t="s">
        <v>130</v>
      </c>
      <c r="DI84" s="17" t="s">
        <v>143</v>
      </c>
      <c r="DJ84" s="17" t="s">
        <v>580</v>
      </c>
      <c r="DM84" s="35"/>
      <c r="DN84" s="35"/>
      <c r="DO84" s="35"/>
      <c r="EC84" s="17" t="s">
        <v>133</v>
      </c>
    </row>
    <row r="85" spans="1:133" ht="15" customHeight="1" x14ac:dyDescent="0.3">
      <c r="A85" s="27">
        <v>813</v>
      </c>
      <c r="C85" s="17" t="s">
        <v>126</v>
      </c>
      <c r="D85" s="29" t="s">
        <v>5954</v>
      </c>
      <c r="E85" s="18" t="s">
        <v>5947</v>
      </c>
      <c r="F85" s="18" t="s">
        <v>5948</v>
      </c>
      <c r="G85" s="18" t="s">
        <v>5950</v>
      </c>
      <c r="H85" s="18" t="s">
        <v>5948</v>
      </c>
      <c r="I85" s="18" t="s">
        <v>5947</v>
      </c>
      <c r="J85" s="19" t="s">
        <v>581</v>
      </c>
      <c r="K85" s="18" t="s">
        <v>5947</v>
      </c>
      <c r="L85" s="19" t="s">
        <v>582</v>
      </c>
      <c r="M85" s="18" t="s">
        <v>5947</v>
      </c>
      <c r="N85" s="19" t="s">
        <v>583</v>
      </c>
      <c r="O85" s="20" t="s">
        <v>5951</v>
      </c>
      <c r="P85" s="20" t="s">
        <v>5974</v>
      </c>
      <c r="Q85" s="20" t="s">
        <v>5977</v>
      </c>
      <c r="S85" s="22" t="s">
        <v>5948</v>
      </c>
      <c r="T85" s="22" t="s">
        <v>5948</v>
      </c>
      <c r="U85" s="22" t="s">
        <v>5948</v>
      </c>
      <c r="V85" s="22" t="s">
        <v>5983</v>
      </c>
      <c r="W85" s="22" t="s">
        <v>5986</v>
      </c>
      <c r="X85" s="22" t="s">
        <v>115</v>
      </c>
      <c r="AC85" s="24" t="s">
        <v>5990</v>
      </c>
      <c r="AE85" s="26" t="s">
        <v>5949</v>
      </c>
      <c r="AF85" s="26" t="s">
        <v>5950</v>
      </c>
      <c r="AG85" s="26" t="s">
        <v>5996</v>
      </c>
      <c r="AH85" s="26" t="s">
        <v>5996</v>
      </c>
      <c r="AI85" s="26" t="s">
        <v>5996</v>
      </c>
      <c r="AJ85" s="26" t="s">
        <v>5998</v>
      </c>
      <c r="AK85" s="20" t="s">
        <v>6002</v>
      </c>
      <c r="AL85" s="20" t="s">
        <v>5948</v>
      </c>
      <c r="AM85" s="20" t="s">
        <v>5949</v>
      </c>
      <c r="AN85" s="20" t="s">
        <v>5947</v>
      </c>
      <c r="AO85" s="20" t="s">
        <v>5997</v>
      </c>
      <c r="AP85" s="20" t="s">
        <v>5996</v>
      </c>
      <c r="AQ85" s="20" t="s">
        <v>5996</v>
      </c>
      <c r="AR85" s="20" t="s">
        <v>5997</v>
      </c>
      <c r="AS85" s="20" t="s">
        <v>5996</v>
      </c>
      <c r="AT85" s="20" t="s">
        <v>5996</v>
      </c>
      <c r="AU85" s="20" t="s">
        <v>5997</v>
      </c>
      <c r="AV85" s="20" t="s">
        <v>5997</v>
      </c>
      <c r="AW85" s="20" t="s">
        <v>5997</v>
      </c>
      <c r="AX85" s="20" t="s">
        <v>5997</v>
      </c>
      <c r="AY85" s="20" t="s">
        <v>5996</v>
      </c>
      <c r="AZ85" s="20" t="s">
        <v>5996</v>
      </c>
      <c r="BA85" s="20" t="s">
        <v>5996</v>
      </c>
      <c r="BB85" s="20" t="s">
        <v>5997</v>
      </c>
      <c r="BC85" s="20" t="s">
        <v>5997</v>
      </c>
      <c r="BD85" s="20" t="s">
        <v>5997</v>
      </c>
      <c r="BE85" s="20" t="s">
        <v>5996</v>
      </c>
      <c r="BF85" s="20" t="s">
        <v>5997</v>
      </c>
      <c r="BG85" s="20" t="s">
        <v>5997</v>
      </c>
      <c r="BH85" s="20" t="s">
        <v>5996</v>
      </c>
      <c r="BI85" s="20" t="s">
        <v>5997</v>
      </c>
      <c r="BJ85" s="20" t="s">
        <v>5996</v>
      </c>
      <c r="BK85" s="20" t="s">
        <v>5997</v>
      </c>
      <c r="BL85" s="20" t="s">
        <v>5997</v>
      </c>
      <c r="BM85" s="20" t="s">
        <v>5997</v>
      </c>
      <c r="BO85" s="28" t="s">
        <v>6007</v>
      </c>
      <c r="BP85" s="29" t="s">
        <v>584</v>
      </c>
      <c r="BQ85" s="30" t="s">
        <v>585</v>
      </c>
      <c r="BS85" s="24" t="s">
        <v>119</v>
      </c>
      <c r="BT85" s="24" t="s">
        <v>120</v>
      </c>
      <c r="BU85" s="24" t="s">
        <v>121</v>
      </c>
      <c r="BW85" s="24" t="s">
        <v>122</v>
      </c>
      <c r="BX85" s="24" t="s">
        <v>123</v>
      </c>
      <c r="BZ85" s="24" t="s">
        <v>125</v>
      </c>
      <c r="CB85" s="31" t="s">
        <v>586</v>
      </c>
      <c r="CD85" s="18" t="s">
        <v>119</v>
      </c>
      <c r="CF85" s="18" t="s">
        <v>121</v>
      </c>
      <c r="CH85" s="18" t="s">
        <v>122</v>
      </c>
      <c r="CL85" s="22" t="s">
        <v>5948</v>
      </c>
      <c r="CM85" s="32" t="s">
        <v>6012</v>
      </c>
      <c r="CO85" s="84" t="s">
        <v>126</v>
      </c>
      <c r="CP85" s="17" t="s">
        <v>126</v>
      </c>
      <c r="CQ85" s="29" t="s">
        <v>127</v>
      </c>
      <c r="CR85" s="17" t="s">
        <v>542</v>
      </c>
      <c r="CS85" s="17" t="s">
        <v>129</v>
      </c>
      <c r="CW85" s="34" t="s">
        <v>96</v>
      </c>
      <c r="CZ85" s="34" t="s">
        <v>99</v>
      </c>
      <c r="DE85" s="17" t="s">
        <v>130</v>
      </c>
      <c r="DI85" s="17" t="s">
        <v>143</v>
      </c>
      <c r="DJ85" s="17" t="s">
        <v>587</v>
      </c>
      <c r="DM85" s="35"/>
      <c r="DN85" s="35"/>
      <c r="DO85" s="35"/>
      <c r="EC85" s="17" t="s">
        <v>133</v>
      </c>
    </row>
    <row r="86" spans="1:133" ht="15" customHeight="1" x14ac:dyDescent="0.3">
      <c r="A86" s="27">
        <v>820</v>
      </c>
      <c r="C86" s="17" t="s">
        <v>126</v>
      </c>
      <c r="D86" s="29" t="s">
        <v>5954</v>
      </c>
      <c r="E86" s="18" t="s">
        <v>5948</v>
      </c>
      <c r="F86" s="18" t="s">
        <v>5948</v>
      </c>
      <c r="G86" s="18" t="s">
        <v>5949</v>
      </c>
      <c r="H86" s="18" t="s">
        <v>5948</v>
      </c>
      <c r="I86" s="18" t="s">
        <v>5947</v>
      </c>
      <c r="K86" s="18" t="s">
        <v>5947</v>
      </c>
      <c r="M86" s="18" t="s">
        <v>5947</v>
      </c>
      <c r="O86" s="20" t="s">
        <v>5951</v>
      </c>
      <c r="P86" s="20" t="s">
        <v>5973</v>
      </c>
      <c r="Q86" s="20" t="s">
        <v>5977</v>
      </c>
      <c r="S86" s="22" t="s">
        <v>5948</v>
      </c>
      <c r="T86" s="22" t="s">
        <v>5948</v>
      </c>
      <c r="U86" s="22" t="s">
        <v>5948</v>
      </c>
      <c r="V86" s="22" t="s">
        <v>5983</v>
      </c>
      <c r="W86" s="22" t="s">
        <v>5987</v>
      </c>
      <c r="AC86" s="24" t="s">
        <v>5990</v>
      </c>
      <c r="AE86" s="26" t="s">
        <v>5948</v>
      </c>
      <c r="AF86" s="26" t="s">
        <v>5948</v>
      </c>
      <c r="AG86" s="26" t="s">
        <v>5996</v>
      </c>
      <c r="AH86" s="26" t="s">
        <v>5996</v>
      </c>
      <c r="AI86" s="26" t="s">
        <v>5996</v>
      </c>
      <c r="AJ86" s="26" t="s">
        <v>5997</v>
      </c>
      <c r="AK86" s="20" t="s">
        <v>6002</v>
      </c>
      <c r="AL86" s="20" t="s">
        <v>5952</v>
      </c>
      <c r="AM86" s="20" t="s">
        <v>5948</v>
      </c>
      <c r="AN86" s="20" t="s">
        <v>5948</v>
      </c>
      <c r="AO86" s="20" t="s">
        <v>5996</v>
      </c>
      <c r="AP86" s="20" t="s">
        <v>5997</v>
      </c>
      <c r="AQ86" s="20" t="s">
        <v>5997</v>
      </c>
      <c r="AR86" s="20" t="s">
        <v>5998</v>
      </c>
      <c r="AS86" s="20" t="s">
        <v>5996</v>
      </c>
      <c r="AT86" s="20" t="s">
        <v>5997</v>
      </c>
      <c r="AU86" s="20" t="s">
        <v>5996</v>
      </c>
      <c r="AV86" s="20" t="s">
        <v>5996</v>
      </c>
      <c r="AW86" s="20" t="s">
        <v>5996</v>
      </c>
      <c r="AX86" s="20" t="s">
        <v>5997</v>
      </c>
      <c r="AY86" s="20" t="s">
        <v>5997</v>
      </c>
      <c r="AZ86" s="20" t="s">
        <v>5996</v>
      </c>
      <c r="BA86" s="20" t="s">
        <v>5996</v>
      </c>
      <c r="BB86" s="20" t="s">
        <v>5996</v>
      </c>
      <c r="BC86" s="20" t="s">
        <v>5997</v>
      </c>
      <c r="BD86" s="20" t="s">
        <v>5997</v>
      </c>
      <c r="BE86" s="20" t="s">
        <v>5997</v>
      </c>
      <c r="BF86" s="20" t="s">
        <v>5996</v>
      </c>
      <c r="BG86" s="20" t="s">
        <v>5996</v>
      </c>
      <c r="BH86" s="20" t="s">
        <v>5996</v>
      </c>
      <c r="BI86" s="20" t="s">
        <v>5996</v>
      </c>
      <c r="BJ86" s="20" t="s">
        <v>5996</v>
      </c>
      <c r="BK86" s="20" t="s">
        <v>5996</v>
      </c>
      <c r="BL86" s="20" t="s">
        <v>5996</v>
      </c>
      <c r="BM86" s="20" t="s">
        <v>5997</v>
      </c>
      <c r="BO86" s="28" t="s">
        <v>6006</v>
      </c>
      <c r="BS86" s="24" t="s">
        <v>119</v>
      </c>
      <c r="BT86" s="24" t="s">
        <v>120</v>
      </c>
      <c r="BU86" s="24" t="s">
        <v>121</v>
      </c>
      <c r="BW86" s="24" t="s">
        <v>122</v>
      </c>
      <c r="BX86" s="24" t="s">
        <v>123</v>
      </c>
      <c r="BY86" s="24" t="s">
        <v>124</v>
      </c>
      <c r="BZ86" s="24" t="s">
        <v>125</v>
      </c>
      <c r="CH86" s="18" t="s">
        <v>122</v>
      </c>
      <c r="CI86" s="18" t="s">
        <v>123</v>
      </c>
      <c r="CJ86" s="18" t="s">
        <v>124</v>
      </c>
      <c r="CL86" s="22" t="s">
        <v>5949</v>
      </c>
      <c r="CM86" s="32" t="s">
        <v>6012</v>
      </c>
      <c r="CO86" s="84" t="s">
        <v>126</v>
      </c>
      <c r="CP86" s="17" t="s">
        <v>126</v>
      </c>
      <c r="CQ86" s="29" t="s">
        <v>127</v>
      </c>
      <c r="CR86" s="17" t="s">
        <v>542</v>
      </c>
      <c r="CS86" s="17" t="s">
        <v>129</v>
      </c>
      <c r="CZ86" s="34" t="s">
        <v>99</v>
      </c>
      <c r="DE86" s="17" t="s">
        <v>130</v>
      </c>
      <c r="DI86" s="17" t="s">
        <v>131</v>
      </c>
      <c r="DJ86" s="17" t="s">
        <v>588</v>
      </c>
      <c r="DM86" s="35"/>
      <c r="DN86" s="35"/>
      <c r="DO86" s="35"/>
      <c r="EC86" s="17" t="s">
        <v>133</v>
      </c>
    </row>
    <row r="87" spans="1:133" ht="15" customHeight="1" x14ac:dyDescent="0.3">
      <c r="A87" s="27">
        <v>821</v>
      </c>
      <c r="C87" s="17" t="s">
        <v>126</v>
      </c>
      <c r="D87" s="29" t="s">
        <v>5954</v>
      </c>
      <c r="E87" s="18" t="s">
        <v>5948</v>
      </c>
      <c r="F87" s="18" t="s">
        <v>5948</v>
      </c>
      <c r="G87" s="18" t="s">
        <v>5948</v>
      </c>
      <c r="H87" s="18" t="s">
        <v>5948</v>
      </c>
      <c r="I87" s="18" t="s">
        <v>5947</v>
      </c>
      <c r="J87" s="19" t="s">
        <v>589</v>
      </c>
      <c r="K87" s="18" t="s">
        <v>5947</v>
      </c>
      <c r="L87" s="19" t="s">
        <v>590</v>
      </c>
      <c r="M87" s="18" t="s">
        <v>5949</v>
      </c>
      <c r="O87" s="20" t="s">
        <v>5948</v>
      </c>
      <c r="P87" s="20" t="s">
        <v>5972</v>
      </c>
      <c r="Q87" s="20" t="s">
        <v>5977</v>
      </c>
      <c r="S87" s="22" t="s">
        <v>5948</v>
      </c>
      <c r="T87" s="22" t="s">
        <v>5948</v>
      </c>
      <c r="U87" s="22" t="s">
        <v>5949</v>
      </c>
      <c r="V87" s="22" t="s">
        <v>5983</v>
      </c>
      <c r="W87" s="22" t="s">
        <v>5987</v>
      </c>
      <c r="X87" s="22" t="s">
        <v>115</v>
      </c>
      <c r="Y87" s="22" t="s">
        <v>136</v>
      </c>
      <c r="Z87" s="22" t="s">
        <v>116</v>
      </c>
      <c r="AC87" s="24" t="s">
        <v>5994</v>
      </c>
      <c r="AD87" s="25" t="s">
        <v>591</v>
      </c>
      <c r="AE87" s="26" t="s">
        <v>5948</v>
      </c>
      <c r="AF87" s="26" t="s">
        <v>5948</v>
      </c>
      <c r="AG87" s="26" t="s">
        <v>5996</v>
      </c>
      <c r="AH87" s="26" t="s">
        <v>5996</v>
      </c>
      <c r="AI87" s="26" t="s">
        <v>5996</v>
      </c>
      <c r="AJ87" s="26" t="s">
        <v>5996</v>
      </c>
      <c r="AK87" s="20" t="s">
        <v>6003</v>
      </c>
      <c r="AL87" s="20" t="s">
        <v>5948</v>
      </c>
      <c r="AM87" s="20" t="s">
        <v>5947</v>
      </c>
      <c r="AN87" s="20" t="s">
        <v>5947</v>
      </c>
      <c r="AO87" s="20" t="s">
        <v>5997</v>
      </c>
      <c r="AP87" s="20" t="s">
        <v>5996</v>
      </c>
      <c r="AQ87" s="20" t="s">
        <v>5996</v>
      </c>
      <c r="AR87" s="20" t="s">
        <v>5997</v>
      </c>
      <c r="AS87" s="20" t="s">
        <v>5996</v>
      </c>
      <c r="AT87" s="20" t="s">
        <v>5996</v>
      </c>
      <c r="AU87" s="20" t="s">
        <v>5997</v>
      </c>
      <c r="AV87" s="20" t="s">
        <v>5997</v>
      </c>
      <c r="AW87" s="20" t="s">
        <v>5996</v>
      </c>
      <c r="AX87" s="20" t="s">
        <v>5997</v>
      </c>
      <c r="AY87" s="20" t="s">
        <v>5997</v>
      </c>
      <c r="AZ87" s="20" t="s">
        <v>5996</v>
      </c>
      <c r="BA87" s="20" t="s">
        <v>5996</v>
      </c>
      <c r="BB87" s="20" t="s">
        <v>5996</v>
      </c>
      <c r="BC87" s="20" t="s">
        <v>5996</v>
      </c>
      <c r="BD87" s="20" t="s">
        <v>5996</v>
      </c>
      <c r="BE87" s="20" t="s">
        <v>5997</v>
      </c>
      <c r="BF87" s="20" t="s">
        <v>5996</v>
      </c>
      <c r="BG87" s="20" t="s">
        <v>5996</v>
      </c>
      <c r="BH87" s="20" t="s">
        <v>5997</v>
      </c>
      <c r="BI87" s="20" t="s">
        <v>5997</v>
      </c>
      <c r="BJ87" s="20" t="s">
        <v>5996</v>
      </c>
      <c r="BK87" s="20" t="s">
        <v>5996</v>
      </c>
      <c r="BL87" s="20" t="s">
        <v>5996</v>
      </c>
      <c r="BM87" s="20" t="s">
        <v>5996</v>
      </c>
      <c r="BO87" s="28" t="s">
        <v>6007</v>
      </c>
      <c r="BP87" s="29" t="s">
        <v>592</v>
      </c>
      <c r="BQ87" s="30" t="s">
        <v>593</v>
      </c>
      <c r="BR87" s="24" t="s">
        <v>138</v>
      </c>
      <c r="BS87" s="24" t="s">
        <v>119</v>
      </c>
      <c r="BV87" s="24" t="s">
        <v>137</v>
      </c>
      <c r="BW87" s="24" t="s">
        <v>122</v>
      </c>
      <c r="BX87" s="24" t="s">
        <v>123</v>
      </c>
      <c r="BY87" s="24" t="s">
        <v>124</v>
      </c>
      <c r="BZ87" s="24" t="s">
        <v>125</v>
      </c>
      <c r="CD87" s="18" t="s">
        <v>119</v>
      </c>
      <c r="CJ87" s="18" t="s">
        <v>124</v>
      </c>
      <c r="CK87" s="18" t="s">
        <v>125</v>
      </c>
      <c r="CL87" s="22" t="s">
        <v>5947</v>
      </c>
      <c r="CM87" s="32" t="s">
        <v>6012</v>
      </c>
      <c r="CO87" s="84" t="s">
        <v>126</v>
      </c>
      <c r="CP87" s="17" t="s">
        <v>126</v>
      </c>
      <c r="CQ87" s="29" t="s">
        <v>127</v>
      </c>
      <c r="CR87" s="17" t="s">
        <v>542</v>
      </c>
      <c r="CS87" s="17" t="s">
        <v>129</v>
      </c>
      <c r="DE87" s="17" t="s">
        <v>130</v>
      </c>
      <c r="DI87" s="17" t="s">
        <v>131</v>
      </c>
      <c r="DJ87" s="17" t="s">
        <v>594</v>
      </c>
      <c r="DM87" s="35"/>
      <c r="DN87" s="35"/>
      <c r="DO87" s="35"/>
      <c r="EC87" s="17" t="s">
        <v>133</v>
      </c>
    </row>
    <row r="88" spans="1:133" ht="15" customHeight="1" x14ac:dyDescent="0.3">
      <c r="A88" s="27">
        <v>822</v>
      </c>
      <c r="C88" s="17" t="s">
        <v>126</v>
      </c>
      <c r="D88" s="29" t="s">
        <v>5954</v>
      </c>
      <c r="E88" s="18" t="s">
        <v>5948</v>
      </c>
      <c r="F88" s="18" t="s">
        <v>5950</v>
      </c>
      <c r="G88" s="18" t="s">
        <v>5947</v>
      </c>
      <c r="H88" s="18" t="s">
        <v>5948</v>
      </c>
      <c r="I88" s="18" t="s">
        <v>5949</v>
      </c>
      <c r="K88" s="18" t="s">
        <v>5949</v>
      </c>
      <c r="M88" s="18" t="s">
        <v>5949</v>
      </c>
      <c r="O88" s="20" t="s">
        <v>5948</v>
      </c>
      <c r="P88" s="20" t="s">
        <v>5973</v>
      </c>
      <c r="Q88" s="20" t="s">
        <v>5977</v>
      </c>
      <c r="S88" s="22" t="s">
        <v>5948</v>
      </c>
      <c r="T88" s="22" t="s">
        <v>5948</v>
      </c>
      <c r="U88" s="22" t="s">
        <v>5948</v>
      </c>
      <c r="V88" s="22" t="s">
        <v>5983</v>
      </c>
      <c r="W88" s="22" t="s">
        <v>5988</v>
      </c>
      <c r="X88" s="22" t="s">
        <v>115</v>
      </c>
      <c r="AC88" s="24" t="s">
        <v>5991</v>
      </c>
      <c r="AE88" s="26" t="s">
        <v>5948</v>
      </c>
      <c r="AF88" s="26" t="s">
        <v>5949</v>
      </c>
      <c r="AG88" s="26" t="s">
        <v>5996</v>
      </c>
      <c r="AH88" s="26" t="s">
        <v>5996</v>
      </c>
      <c r="AI88" s="26" t="s">
        <v>5996</v>
      </c>
      <c r="AJ88" s="26" t="s">
        <v>5996</v>
      </c>
      <c r="AK88" s="20" t="s">
        <v>5976</v>
      </c>
      <c r="AL88" s="20" t="s">
        <v>5953</v>
      </c>
      <c r="AM88" s="20" t="s">
        <v>5953</v>
      </c>
      <c r="AN88" s="20" t="s">
        <v>5953</v>
      </c>
      <c r="AO88" s="20" t="s">
        <v>5995</v>
      </c>
      <c r="AP88" s="20" t="s">
        <v>5995</v>
      </c>
      <c r="AQ88" s="20" t="s">
        <v>5995</v>
      </c>
      <c r="AR88" s="20" t="s">
        <v>5995</v>
      </c>
      <c r="AS88" s="20" t="s">
        <v>5995</v>
      </c>
      <c r="AT88" s="20" t="s">
        <v>5995</v>
      </c>
      <c r="AU88" s="20" t="s">
        <v>5995</v>
      </c>
      <c r="AV88" s="20" t="s">
        <v>5995</v>
      </c>
      <c r="AW88" s="20" t="s">
        <v>5995</v>
      </c>
      <c r="AX88" s="20" t="s">
        <v>5995</v>
      </c>
      <c r="AY88" s="20" t="s">
        <v>5995</v>
      </c>
      <c r="AZ88" s="20" t="s">
        <v>5995</v>
      </c>
      <c r="BA88" s="20" t="s">
        <v>5995</v>
      </c>
      <c r="BB88" s="20" t="s">
        <v>5995</v>
      </c>
      <c r="BC88" s="20" t="s">
        <v>5995</v>
      </c>
      <c r="BD88" s="20" t="s">
        <v>5995</v>
      </c>
      <c r="BE88" s="20" t="s">
        <v>5995</v>
      </c>
      <c r="BF88" s="20" t="s">
        <v>5995</v>
      </c>
      <c r="BG88" s="20" t="s">
        <v>5995</v>
      </c>
      <c r="BH88" s="20" t="s">
        <v>5995</v>
      </c>
      <c r="BI88" s="20" t="s">
        <v>5995</v>
      </c>
      <c r="BJ88" s="20" t="s">
        <v>5995</v>
      </c>
      <c r="BK88" s="20" t="s">
        <v>5995</v>
      </c>
      <c r="BL88" s="20" t="s">
        <v>5995</v>
      </c>
      <c r="BM88" s="20" t="s">
        <v>5995</v>
      </c>
      <c r="BO88" s="28" t="s">
        <v>6007</v>
      </c>
      <c r="BR88" s="24" t="s">
        <v>138</v>
      </c>
      <c r="BS88" s="24" t="s">
        <v>119</v>
      </c>
      <c r="BU88" s="24" t="s">
        <v>121</v>
      </c>
      <c r="BW88" s="24" t="s">
        <v>122</v>
      </c>
      <c r="BY88" s="24" t="s">
        <v>124</v>
      </c>
      <c r="CC88" s="18" t="s">
        <v>138</v>
      </c>
      <c r="CD88" s="18" t="s">
        <v>119</v>
      </c>
      <c r="CI88" s="18" t="s">
        <v>123</v>
      </c>
      <c r="CL88" s="22" t="s">
        <v>5947</v>
      </c>
      <c r="CM88" s="32" t="s">
        <v>6011</v>
      </c>
      <c r="CO88" s="84" t="s">
        <v>126</v>
      </c>
      <c r="CP88" s="17" t="s">
        <v>126</v>
      </c>
      <c r="CQ88" s="29" t="s">
        <v>127</v>
      </c>
      <c r="CR88" s="17" t="s">
        <v>542</v>
      </c>
      <c r="CS88" s="17" t="s">
        <v>129</v>
      </c>
      <c r="CW88" s="34" t="s">
        <v>96</v>
      </c>
      <c r="DE88" s="17" t="s">
        <v>161</v>
      </c>
      <c r="DI88" s="17" t="s">
        <v>143</v>
      </c>
      <c r="DJ88" s="17" t="s">
        <v>595</v>
      </c>
      <c r="DM88" s="35"/>
      <c r="DN88" s="35"/>
      <c r="DO88" s="35"/>
      <c r="EC88" s="17" t="s">
        <v>133</v>
      </c>
    </row>
    <row r="89" spans="1:133" ht="15" customHeight="1" x14ac:dyDescent="0.3">
      <c r="A89" s="27">
        <v>76</v>
      </c>
      <c r="C89" s="17" t="s">
        <v>126</v>
      </c>
      <c r="D89" s="29" t="s">
        <v>5954</v>
      </c>
      <c r="E89" s="18" t="s">
        <v>5947</v>
      </c>
      <c r="F89" s="18" t="s">
        <v>5949</v>
      </c>
      <c r="G89" s="18" t="s">
        <v>5948</v>
      </c>
      <c r="H89" s="18" t="s">
        <v>5950</v>
      </c>
      <c r="I89" s="18" t="s">
        <v>5948</v>
      </c>
      <c r="J89" s="19" t="s">
        <v>1674</v>
      </c>
      <c r="K89" s="18" t="s">
        <v>5949</v>
      </c>
      <c r="M89" s="18" t="s">
        <v>5948</v>
      </c>
      <c r="N89" s="19" t="s">
        <v>1675</v>
      </c>
      <c r="O89" s="20" t="s">
        <v>5949</v>
      </c>
      <c r="P89" s="20" t="s">
        <v>5974</v>
      </c>
      <c r="Q89" s="20" t="s">
        <v>5977</v>
      </c>
      <c r="S89" s="22" t="s">
        <v>5950</v>
      </c>
      <c r="T89" s="22" t="s">
        <v>5950</v>
      </c>
      <c r="U89" s="22" t="s">
        <v>5947</v>
      </c>
      <c r="V89" s="22" t="s">
        <v>5984</v>
      </c>
      <c r="W89" s="22" t="s">
        <v>5989</v>
      </c>
      <c r="X89" s="22" t="s">
        <v>115</v>
      </c>
      <c r="Y89" s="22" t="s">
        <v>136</v>
      </c>
      <c r="Z89" s="22" t="s">
        <v>116</v>
      </c>
      <c r="AC89" s="24" t="s">
        <v>5991</v>
      </c>
      <c r="AE89" s="26" t="s">
        <v>5948</v>
      </c>
      <c r="AF89" s="26" t="s">
        <v>5949</v>
      </c>
      <c r="AG89" s="26" t="s">
        <v>5996</v>
      </c>
      <c r="AH89" s="26" t="s">
        <v>5997</v>
      </c>
      <c r="AI89" s="26" t="s">
        <v>5997</v>
      </c>
      <c r="AJ89" s="26" t="s">
        <v>5997</v>
      </c>
      <c r="AK89" s="20" t="s">
        <v>6002</v>
      </c>
      <c r="AL89" s="20" t="s">
        <v>5948</v>
      </c>
      <c r="AM89" s="20" t="s">
        <v>5948</v>
      </c>
      <c r="AN89" s="20" t="s">
        <v>5947</v>
      </c>
      <c r="AO89" s="20" t="s">
        <v>5997</v>
      </c>
      <c r="AP89" s="20" t="s">
        <v>5997</v>
      </c>
      <c r="AQ89" s="20" t="s">
        <v>5996</v>
      </c>
      <c r="AR89" s="20" t="s">
        <v>5997</v>
      </c>
      <c r="AS89" s="20" t="s">
        <v>5996</v>
      </c>
      <c r="AT89" s="20" t="s">
        <v>5996</v>
      </c>
      <c r="AU89" s="20" t="s">
        <v>5997</v>
      </c>
      <c r="AV89" s="20" t="s">
        <v>5997</v>
      </c>
      <c r="AW89" s="20" t="s">
        <v>5997</v>
      </c>
      <c r="AX89" s="20" t="s">
        <v>5997</v>
      </c>
      <c r="AY89" s="20" t="s">
        <v>5997</v>
      </c>
      <c r="AZ89" s="20" t="s">
        <v>5997</v>
      </c>
      <c r="BA89" s="20" t="s">
        <v>5996</v>
      </c>
      <c r="BB89" s="20" t="s">
        <v>5996</v>
      </c>
      <c r="BC89" s="20" t="s">
        <v>5998</v>
      </c>
      <c r="BD89" s="20" t="s">
        <v>5998</v>
      </c>
      <c r="BE89" s="20" t="s">
        <v>5997</v>
      </c>
      <c r="BF89" s="20" t="s">
        <v>5997</v>
      </c>
      <c r="BG89" s="20" t="s">
        <v>5996</v>
      </c>
      <c r="BH89" s="20" t="s">
        <v>5997</v>
      </c>
      <c r="BI89" s="20" t="s">
        <v>5997</v>
      </c>
      <c r="BJ89" s="20" t="s">
        <v>5997</v>
      </c>
      <c r="BK89" s="20" t="s">
        <v>5996</v>
      </c>
      <c r="BL89" s="20" t="s">
        <v>5997</v>
      </c>
      <c r="BM89" s="20" t="s">
        <v>5996</v>
      </c>
      <c r="BN89" s="27" t="s">
        <v>1676</v>
      </c>
      <c r="BO89" s="28" t="s">
        <v>6007</v>
      </c>
      <c r="BQ89" s="30" t="s">
        <v>1677</v>
      </c>
      <c r="BS89" s="24" t="s">
        <v>119</v>
      </c>
      <c r="BW89" s="24" t="s">
        <v>122</v>
      </c>
      <c r="BX89" s="24" t="s">
        <v>123</v>
      </c>
      <c r="BZ89" s="24" t="s">
        <v>125</v>
      </c>
      <c r="CD89" s="18" t="s">
        <v>119</v>
      </c>
      <c r="CH89" s="18" t="s">
        <v>122</v>
      </c>
      <c r="CI89" s="18" t="s">
        <v>123</v>
      </c>
      <c r="CL89" s="22" t="s">
        <v>5950</v>
      </c>
      <c r="CM89" s="32" t="s">
        <v>6013</v>
      </c>
      <c r="CN89" s="33" t="s">
        <v>1678</v>
      </c>
      <c r="CO89" s="84" t="s">
        <v>126</v>
      </c>
      <c r="CP89" s="17" t="s">
        <v>126</v>
      </c>
      <c r="CQ89" s="29" t="s">
        <v>127</v>
      </c>
      <c r="CR89" s="17" t="s">
        <v>1679</v>
      </c>
      <c r="CS89" s="17" t="s">
        <v>129</v>
      </c>
      <c r="CZ89" s="34" t="s">
        <v>99</v>
      </c>
      <c r="DE89" s="17" t="s">
        <v>130</v>
      </c>
      <c r="DI89" s="17" t="s">
        <v>131</v>
      </c>
      <c r="DJ89" s="17" t="s">
        <v>1680</v>
      </c>
      <c r="DM89" s="35"/>
      <c r="DN89" s="35"/>
      <c r="DO89" s="35"/>
      <c r="EC89" s="17" t="s">
        <v>133</v>
      </c>
    </row>
    <row r="90" spans="1:133" ht="15" customHeight="1" x14ac:dyDescent="0.3">
      <c r="A90" s="27">
        <v>845</v>
      </c>
      <c r="C90" s="17" t="s">
        <v>126</v>
      </c>
      <c r="D90" s="29" t="s">
        <v>5954</v>
      </c>
      <c r="E90" s="18" t="s">
        <v>5948</v>
      </c>
      <c r="F90" s="18" t="s">
        <v>5947</v>
      </c>
      <c r="G90" s="18" t="s">
        <v>5948</v>
      </c>
      <c r="H90" s="18" t="s">
        <v>5948</v>
      </c>
      <c r="I90" s="18" t="s">
        <v>5947</v>
      </c>
      <c r="J90" s="19" t="s">
        <v>598</v>
      </c>
      <c r="K90" s="18" t="s">
        <v>5947</v>
      </c>
      <c r="L90" s="19" t="s">
        <v>599</v>
      </c>
      <c r="M90" s="18" t="s">
        <v>5947</v>
      </c>
      <c r="N90" s="19" t="s">
        <v>600</v>
      </c>
      <c r="O90" s="20" t="s">
        <v>5951</v>
      </c>
      <c r="P90" s="20" t="s">
        <v>5974</v>
      </c>
      <c r="Q90" s="20" t="s">
        <v>5977</v>
      </c>
      <c r="R90" s="21" t="s">
        <v>601</v>
      </c>
      <c r="S90" s="22" t="s">
        <v>5950</v>
      </c>
      <c r="T90" s="22" t="s">
        <v>5948</v>
      </c>
      <c r="U90" s="22" t="s">
        <v>5947</v>
      </c>
      <c r="V90" s="22" t="s">
        <v>5985</v>
      </c>
      <c r="W90" s="22" t="s">
        <v>5988</v>
      </c>
      <c r="X90" s="22" t="s">
        <v>115</v>
      </c>
      <c r="Y90" s="22" t="s">
        <v>136</v>
      </c>
      <c r="Z90" s="22" t="s">
        <v>116</v>
      </c>
      <c r="AC90" s="24" t="s">
        <v>5990</v>
      </c>
      <c r="AD90" s="25" t="s">
        <v>602</v>
      </c>
      <c r="AE90" s="26" t="s">
        <v>5951</v>
      </c>
      <c r="AF90" s="26" t="s">
        <v>5948</v>
      </c>
      <c r="AG90" s="26" t="s">
        <v>5996</v>
      </c>
      <c r="AH90" s="26" t="s">
        <v>5996</v>
      </c>
      <c r="AI90" s="26" t="s">
        <v>5996</v>
      </c>
      <c r="AJ90" s="26" t="s">
        <v>5996</v>
      </c>
      <c r="AK90" s="20" t="s">
        <v>6003</v>
      </c>
      <c r="AL90" s="20" t="s">
        <v>5952</v>
      </c>
      <c r="AM90" s="20" t="s">
        <v>5947</v>
      </c>
      <c r="AN90" s="20" t="s">
        <v>5948</v>
      </c>
      <c r="AO90" s="20" t="s">
        <v>5997</v>
      </c>
      <c r="AP90" s="20" t="s">
        <v>5997</v>
      </c>
      <c r="AQ90" s="20" t="s">
        <v>5996</v>
      </c>
      <c r="AR90" s="20" t="s">
        <v>5997</v>
      </c>
      <c r="AS90" s="20" t="s">
        <v>5996</v>
      </c>
      <c r="AT90" s="20" t="s">
        <v>5996</v>
      </c>
      <c r="AU90" s="20" t="s">
        <v>5997</v>
      </c>
      <c r="AV90" s="20" t="s">
        <v>5997</v>
      </c>
      <c r="AW90" s="20" t="s">
        <v>5996</v>
      </c>
      <c r="AX90" s="20" t="s">
        <v>5997</v>
      </c>
      <c r="AY90" s="20" t="s">
        <v>5996</v>
      </c>
      <c r="AZ90" s="20" t="s">
        <v>5996</v>
      </c>
      <c r="BA90" s="20" t="s">
        <v>5997</v>
      </c>
      <c r="BB90" s="20" t="s">
        <v>5996</v>
      </c>
      <c r="BC90" s="20" t="s">
        <v>5996</v>
      </c>
      <c r="BD90" s="20" t="s">
        <v>5996</v>
      </c>
      <c r="BE90" s="20" t="s">
        <v>5996</v>
      </c>
      <c r="BF90" s="20" t="s">
        <v>5996</v>
      </c>
      <c r="BG90" s="20" t="s">
        <v>5996</v>
      </c>
      <c r="BH90" s="20" t="s">
        <v>5996</v>
      </c>
      <c r="BI90" s="20" t="s">
        <v>5996</v>
      </c>
      <c r="BJ90" s="20" t="s">
        <v>5997</v>
      </c>
      <c r="BK90" s="20" t="s">
        <v>5996</v>
      </c>
      <c r="BL90" s="20" t="s">
        <v>5996</v>
      </c>
      <c r="BM90" s="20" t="s">
        <v>5997</v>
      </c>
      <c r="BN90" s="27" t="s">
        <v>603</v>
      </c>
      <c r="BO90" s="28" t="s">
        <v>5986</v>
      </c>
      <c r="BP90" s="29" t="s">
        <v>604</v>
      </c>
      <c r="BQ90" s="30" t="s">
        <v>605</v>
      </c>
      <c r="BS90" s="24" t="s">
        <v>119</v>
      </c>
      <c r="BT90" s="24" t="s">
        <v>120</v>
      </c>
      <c r="BW90" s="24" t="s">
        <v>122</v>
      </c>
      <c r="BX90" s="24" t="s">
        <v>123</v>
      </c>
      <c r="BY90" s="24" t="s">
        <v>124</v>
      </c>
      <c r="BZ90" s="24" t="s">
        <v>125</v>
      </c>
      <c r="CE90" s="18" t="s">
        <v>120</v>
      </c>
      <c r="CH90" s="18" t="s">
        <v>122</v>
      </c>
      <c r="CJ90" s="18" t="s">
        <v>124</v>
      </c>
      <c r="CL90" s="22" t="s">
        <v>5948</v>
      </c>
      <c r="CM90" s="32" t="s">
        <v>6010</v>
      </c>
      <c r="CO90" s="84" t="s">
        <v>126</v>
      </c>
      <c r="CP90" s="17" t="s">
        <v>126</v>
      </c>
      <c r="CQ90" s="29" t="s">
        <v>127</v>
      </c>
      <c r="CR90" s="17" t="s">
        <v>542</v>
      </c>
      <c r="CS90" s="17" t="s">
        <v>129</v>
      </c>
      <c r="CW90" s="34" t="s">
        <v>96</v>
      </c>
      <c r="DE90" s="17" t="s">
        <v>130</v>
      </c>
      <c r="DI90" s="17" t="s">
        <v>131</v>
      </c>
      <c r="DJ90" s="17" t="s">
        <v>606</v>
      </c>
      <c r="DM90" s="35"/>
      <c r="DN90" s="35"/>
      <c r="DO90" s="35"/>
      <c r="EC90" s="17" t="s">
        <v>133</v>
      </c>
    </row>
    <row r="91" spans="1:133" ht="15" customHeight="1" x14ac:dyDescent="0.3">
      <c r="A91" s="27">
        <v>848</v>
      </c>
      <c r="C91" s="17" t="s">
        <v>126</v>
      </c>
      <c r="D91" s="29" t="s">
        <v>5954</v>
      </c>
      <c r="E91" s="18" t="s">
        <v>5952</v>
      </c>
      <c r="F91" s="18" t="s">
        <v>5952</v>
      </c>
      <c r="G91" s="18" t="s">
        <v>5947</v>
      </c>
      <c r="H91" s="18" t="s">
        <v>5947</v>
      </c>
      <c r="I91" s="18" t="s">
        <v>5947</v>
      </c>
      <c r="K91" s="18" t="s">
        <v>5947</v>
      </c>
      <c r="M91" s="18" t="s">
        <v>5947</v>
      </c>
      <c r="O91" s="20" t="s">
        <v>5949</v>
      </c>
      <c r="P91" s="20" t="s">
        <v>5974</v>
      </c>
      <c r="Q91" s="20" t="s">
        <v>5977</v>
      </c>
      <c r="S91" s="22" t="s">
        <v>5949</v>
      </c>
      <c r="T91" s="22" t="s">
        <v>5948</v>
      </c>
      <c r="U91" s="22" t="s">
        <v>5949</v>
      </c>
      <c r="V91" s="22" t="s">
        <v>5985</v>
      </c>
      <c r="W91" s="22" t="s">
        <v>5988</v>
      </c>
      <c r="X91" s="22" t="s">
        <v>115</v>
      </c>
      <c r="AC91" s="24" t="s">
        <v>5992</v>
      </c>
      <c r="AE91" s="26" t="s">
        <v>5952</v>
      </c>
      <c r="AF91" s="26" t="s">
        <v>5952</v>
      </c>
      <c r="AG91" s="26" t="s">
        <v>5996</v>
      </c>
      <c r="AH91" s="26" t="s">
        <v>5996</v>
      </c>
      <c r="AI91" s="26" t="s">
        <v>5996</v>
      </c>
      <c r="AJ91" s="26" t="s">
        <v>5996</v>
      </c>
      <c r="AK91" s="20" t="s">
        <v>6004</v>
      </c>
      <c r="AL91" s="20" t="s">
        <v>5949</v>
      </c>
      <c r="AM91" s="20" t="s">
        <v>5952</v>
      </c>
      <c r="AN91" s="20" t="s">
        <v>5952</v>
      </c>
      <c r="AO91" s="20" t="s">
        <v>5996</v>
      </c>
      <c r="AP91" s="20" t="s">
        <v>5996</v>
      </c>
      <c r="AQ91" s="20" t="s">
        <v>5996</v>
      </c>
      <c r="AR91" s="20" t="s">
        <v>5996</v>
      </c>
      <c r="AS91" s="20" t="s">
        <v>5996</v>
      </c>
      <c r="AT91" s="20" t="s">
        <v>5996</v>
      </c>
      <c r="AU91" s="20" t="s">
        <v>5996</v>
      </c>
      <c r="AV91" s="20" t="s">
        <v>5996</v>
      </c>
      <c r="AW91" s="20" t="s">
        <v>5996</v>
      </c>
      <c r="AX91" s="20" t="s">
        <v>6000</v>
      </c>
      <c r="AY91" s="20" t="s">
        <v>5996</v>
      </c>
      <c r="AZ91" s="20" t="s">
        <v>5996</v>
      </c>
      <c r="BA91" s="20" t="s">
        <v>5996</v>
      </c>
      <c r="BB91" s="20" t="s">
        <v>5996</v>
      </c>
      <c r="BC91" s="20" t="s">
        <v>5996</v>
      </c>
      <c r="BD91" s="20" t="s">
        <v>5996</v>
      </c>
      <c r="BE91" s="20" t="s">
        <v>5996</v>
      </c>
      <c r="BF91" s="20" t="s">
        <v>5996</v>
      </c>
      <c r="BG91" s="20" t="s">
        <v>5996</v>
      </c>
      <c r="BH91" s="20" t="s">
        <v>6000</v>
      </c>
      <c r="BI91" s="20" t="s">
        <v>6000</v>
      </c>
      <c r="BJ91" s="20" t="s">
        <v>5996</v>
      </c>
      <c r="BK91" s="20" t="s">
        <v>5996</v>
      </c>
      <c r="BL91" s="20" t="s">
        <v>5996</v>
      </c>
      <c r="BM91" s="20" t="s">
        <v>5996</v>
      </c>
      <c r="BO91" s="28" t="s">
        <v>6007</v>
      </c>
      <c r="BQ91" s="30" t="s">
        <v>607</v>
      </c>
      <c r="BR91" s="24" t="s">
        <v>138</v>
      </c>
      <c r="BS91" s="24" t="s">
        <v>119</v>
      </c>
      <c r="BT91" s="24" t="s">
        <v>120</v>
      </c>
      <c r="BU91" s="24" t="s">
        <v>121</v>
      </c>
      <c r="BV91" s="24" t="s">
        <v>137</v>
      </c>
      <c r="BW91" s="24" t="s">
        <v>122</v>
      </c>
      <c r="BX91" s="24" t="s">
        <v>123</v>
      </c>
      <c r="BY91" s="24" t="s">
        <v>124</v>
      </c>
      <c r="BZ91" s="24" t="s">
        <v>125</v>
      </c>
      <c r="CC91" s="18" t="s">
        <v>138</v>
      </c>
      <c r="CD91" s="18" t="s">
        <v>119</v>
      </c>
      <c r="CE91" s="18" t="s">
        <v>120</v>
      </c>
      <c r="CF91" s="18" t="s">
        <v>121</v>
      </c>
      <c r="CG91" s="18" t="s">
        <v>137</v>
      </c>
      <c r="CH91" s="18" t="s">
        <v>122</v>
      </c>
      <c r="CI91" s="18" t="s">
        <v>123</v>
      </c>
      <c r="CJ91" s="18" t="s">
        <v>124</v>
      </c>
      <c r="CK91" s="18" t="s">
        <v>125</v>
      </c>
      <c r="CL91" s="22" t="s">
        <v>5947</v>
      </c>
      <c r="CM91" s="32" t="s">
        <v>6010</v>
      </c>
      <c r="CO91" s="84" t="s">
        <v>126</v>
      </c>
      <c r="CP91" s="17" t="s">
        <v>126</v>
      </c>
      <c r="CQ91" s="29" t="s">
        <v>127</v>
      </c>
      <c r="CR91" s="17" t="s">
        <v>542</v>
      </c>
      <c r="CS91" s="17" t="s">
        <v>129</v>
      </c>
      <c r="CU91" s="34" t="s">
        <v>185</v>
      </c>
      <c r="CW91" s="34" t="s">
        <v>96</v>
      </c>
      <c r="DE91" s="17" t="s">
        <v>130</v>
      </c>
      <c r="DI91" s="17" t="s">
        <v>131</v>
      </c>
      <c r="DJ91" s="17" t="s">
        <v>608</v>
      </c>
      <c r="DM91" s="35"/>
      <c r="DN91" s="35"/>
      <c r="DO91" s="35"/>
      <c r="EC91" s="17" t="s">
        <v>133</v>
      </c>
    </row>
    <row r="92" spans="1:133" ht="15" customHeight="1" x14ac:dyDescent="0.3">
      <c r="A92" s="27">
        <v>849</v>
      </c>
      <c r="C92" s="17" t="s">
        <v>126</v>
      </c>
      <c r="D92" s="29" t="s">
        <v>5954</v>
      </c>
      <c r="E92" s="18" t="s">
        <v>5948</v>
      </c>
      <c r="F92" s="18" t="s">
        <v>5948</v>
      </c>
      <c r="G92" s="18" t="s">
        <v>5948</v>
      </c>
      <c r="H92" s="18" t="s">
        <v>5948</v>
      </c>
      <c r="I92" s="18" t="s">
        <v>5947</v>
      </c>
      <c r="J92" s="19" t="s">
        <v>609</v>
      </c>
      <c r="K92" s="18" t="s">
        <v>5947</v>
      </c>
      <c r="L92" s="19" t="s">
        <v>610</v>
      </c>
      <c r="M92" s="18" t="s">
        <v>5947</v>
      </c>
      <c r="O92" s="20" t="s">
        <v>5949</v>
      </c>
      <c r="P92" s="20" t="s">
        <v>5972</v>
      </c>
      <c r="Q92" s="20" t="s">
        <v>5977</v>
      </c>
      <c r="S92" s="22" t="s">
        <v>5947</v>
      </c>
      <c r="T92" s="22" t="s">
        <v>5947</v>
      </c>
      <c r="U92" s="22" t="s">
        <v>5948</v>
      </c>
      <c r="V92" s="22" t="s">
        <v>5983</v>
      </c>
      <c r="W92" s="22" t="s">
        <v>5987</v>
      </c>
      <c r="X92" s="22" t="s">
        <v>115</v>
      </c>
      <c r="AC92" s="24" t="s">
        <v>5992</v>
      </c>
      <c r="AE92" s="26" t="s">
        <v>5948</v>
      </c>
      <c r="AF92" s="26" t="s">
        <v>5948</v>
      </c>
      <c r="AG92" s="26" t="s">
        <v>5996</v>
      </c>
      <c r="AH92" s="26" t="s">
        <v>5996</v>
      </c>
      <c r="AI92" s="26" t="s">
        <v>5996</v>
      </c>
      <c r="AJ92" s="26" t="s">
        <v>5997</v>
      </c>
      <c r="AK92" s="20" t="s">
        <v>6002</v>
      </c>
      <c r="AL92" s="20" t="s">
        <v>5948</v>
      </c>
      <c r="AM92" s="20" t="s">
        <v>5948</v>
      </c>
      <c r="AN92" s="20" t="s">
        <v>5948</v>
      </c>
      <c r="AO92" s="20" t="s">
        <v>5998</v>
      </c>
      <c r="AP92" s="20" t="s">
        <v>5996</v>
      </c>
      <c r="AQ92" s="20" t="s">
        <v>5997</v>
      </c>
      <c r="AR92" s="20" t="s">
        <v>5998</v>
      </c>
      <c r="AS92" s="20" t="s">
        <v>5996</v>
      </c>
      <c r="AT92" s="20" t="s">
        <v>5996</v>
      </c>
      <c r="AU92" s="20" t="s">
        <v>5997</v>
      </c>
      <c r="AV92" s="20" t="s">
        <v>5997</v>
      </c>
      <c r="AW92" s="20" t="s">
        <v>5997</v>
      </c>
      <c r="AX92" s="20" t="s">
        <v>5997</v>
      </c>
      <c r="AY92" s="20" t="s">
        <v>5996</v>
      </c>
      <c r="AZ92" s="20" t="s">
        <v>5996</v>
      </c>
      <c r="BA92" s="20" t="s">
        <v>5997</v>
      </c>
      <c r="BB92" s="20" t="s">
        <v>5996</v>
      </c>
      <c r="BC92" s="20" t="s">
        <v>5996</v>
      </c>
      <c r="BD92" s="20" t="s">
        <v>5996</v>
      </c>
      <c r="BE92" s="20" t="s">
        <v>5996</v>
      </c>
      <c r="BF92" s="20" t="s">
        <v>5996</v>
      </c>
      <c r="BG92" s="20" t="s">
        <v>5996</v>
      </c>
      <c r="BH92" s="20" t="s">
        <v>5996</v>
      </c>
      <c r="BI92" s="20" t="s">
        <v>5996</v>
      </c>
      <c r="BJ92" s="20" t="s">
        <v>5996</v>
      </c>
      <c r="BK92" s="20" t="s">
        <v>5996</v>
      </c>
      <c r="BL92" s="20" t="s">
        <v>5996</v>
      </c>
      <c r="BM92" s="20" t="s">
        <v>5997</v>
      </c>
      <c r="BO92" s="28" t="s">
        <v>6006</v>
      </c>
      <c r="BR92" s="24" t="s">
        <v>138</v>
      </c>
      <c r="BS92" s="24" t="s">
        <v>119</v>
      </c>
      <c r="BU92" s="24" t="s">
        <v>121</v>
      </c>
      <c r="BX92" s="24" t="s">
        <v>123</v>
      </c>
      <c r="BY92" s="24" t="s">
        <v>124</v>
      </c>
      <c r="BZ92" s="24" t="s">
        <v>125</v>
      </c>
      <c r="CC92" s="18" t="s">
        <v>138</v>
      </c>
      <c r="CD92" s="18" t="s">
        <v>119</v>
      </c>
      <c r="CI92" s="18" t="s">
        <v>123</v>
      </c>
      <c r="CJ92" s="18" t="s">
        <v>124</v>
      </c>
      <c r="CK92" s="18" t="s">
        <v>125</v>
      </c>
      <c r="CL92" s="22" t="s">
        <v>5948</v>
      </c>
      <c r="CM92" s="32" t="s">
        <v>6010</v>
      </c>
      <c r="CO92" s="84" t="s">
        <v>126</v>
      </c>
      <c r="CP92" s="17" t="s">
        <v>126</v>
      </c>
      <c r="CQ92" s="29" t="s">
        <v>127</v>
      </c>
      <c r="CR92" s="17" t="s">
        <v>542</v>
      </c>
      <c r="CS92" s="17" t="s">
        <v>129</v>
      </c>
      <c r="CW92" s="34" t="s">
        <v>96</v>
      </c>
      <c r="DE92" s="17" t="s">
        <v>130</v>
      </c>
      <c r="DI92" s="17" t="s">
        <v>131</v>
      </c>
      <c r="DJ92" s="17" t="s">
        <v>611</v>
      </c>
      <c r="DM92" s="35"/>
      <c r="DN92" s="35"/>
      <c r="DO92" s="35"/>
      <c r="EC92" s="17" t="s">
        <v>133</v>
      </c>
    </row>
    <row r="93" spans="1:133" ht="15" customHeight="1" x14ac:dyDescent="0.3">
      <c r="A93" s="27">
        <v>850</v>
      </c>
      <c r="C93" s="17" t="s">
        <v>126</v>
      </c>
      <c r="D93" s="29" t="s">
        <v>5954</v>
      </c>
      <c r="E93" s="18" t="s">
        <v>5948</v>
      </c>
      <c r="F93" s="18" t="s">
        <v>5947</v>
      </c>
      <c r="G93" s="18" t="s">
        <v>5949</v>
      </c>
      <c r="H93" s="18" t="s">
        <v>5948</v>
      </c>
      <c r="I93" s="18" t="s">
        <v>5948</v>
      </c>
      <c r="J93" s="19" t="s">
        <v>612</v>
      </c>
      <c r="K93" s="18" t="s">
        <v>5948</v>
      </c>
      <c r="L93" s="19" t="s">
        <v>613</v>
      </c>
      <c r="M93" s="18" t="s">
        <v>5948</v>
      </c>
      <c r="N93" s="19" t="s">
        <v>614</v>
      </c>
      <c r="O93" s="20" t="s">
        <v>5950</v>
      </c>
      <c r="P93" s="20" t="s">
        <v>5974</v>
      </c>
      <c r="Q93" s="20" t="s">
        <v>5977</v>
      </c>
      <c r="S93" s="22" t="s">
        <v>5950</v>
      </c>
      <c r="T93" s="22" t="s">
        <v>5950</v>
      </c>
      <c r="U93" s="22" t="s">
        <v>5947</v>
      </c>
      <c r="V93" s="22" t="s">
        <v>5985</v>
      </c>
      <c r="W93" s="22" t="s">
        <v>5988</v>
      </c>
      <c r="X93" s="22" t="s">
        <v>115</v>
      </c>
      <c r="AC93" s="24" t="s">
        <v>5991</v>
      </c>
      <c r="AE93" s="26" t="s">
        <v>5948</v>
      </c>
      <c r="AF93" s="26" t="s">
        <v>5947</v>
      </c>
      <c r="AG93" s="26" t="s">
        <v>5996</v>
      </c>
      <c r="AH93" s="26" t="s">
        <v>5996</v>
      </c>
      <c r="AI93" s="26" t="s">
        <v>5996</v>
      </c>
      <c r="AJ93" s="26" t="s">
        <v>5996</v>
      </c>
      <c r="AK93" s="20" t="s">
        <v>6002</v>
      </c>
      <c r="AL93" s="20" t="s">
        <v>5947</v>
      </c>
      <c r="AM93" s="20" t="s">
        <v>5947</v>
      </c>
      <c r="AN93" s="20" t="s">
        <v>5947</v>
      </c>
      <c r="AO93" s="20" t="s">
        <v>5996</v>
      </c>
      <c r="AP93" s="20" t="s">
        <v>5997</v>
      </c>
      <c r="AQ93" s="20" t="s">
        <v>5996</v>
      </c>
      <c r="AR93" s="20" t="s">
        <v>5996</v>
      </c>
      <c r="AS93" s="20" t="s">
        <v>5996</v>
      </c>
      <c r="AT93" s="20" t="s">
        <v>5997</v>
      </c>
      <c r="AU93" s="20" t="s">
        <v>5997</v>
      </c>
      <c r="AV93" s="20" t="s">
        <v>5997</v>
      </c>
      <c r="AW93" s="20" t="s">
        <v>5996</v>
      </c>
      <c r="AX93" s="20" t="s">
        <v>5997</v>
      </c>
      <c r="AY93" s="20" t="s">
        <v>5997</v>
      </c>
      <c r="AZ93" s="20" t="s">
        <v>5996</v>
      </c>
      <c r="BA93" s="20" t="s">
        <v>5997</v>
      </c>
      <c r="BB93" s="20" t="s">
        <v>5996</v>
      </c>
      <c r="BC93" s="20" t="s">
        <v>5997</v>
      </c>
      <c r="BD93" s="20" t="s">
        <v>5997</v>
      </c>
      <c r="BE93" s="20" t="s">
        <v>5997</v>
      </c>
      <c r="BF93" s="20" t="s">
        <v>5996</v>
      </c>
      <c r="BG93" s="20" t="s">
        <v>5996</v>
      </c>
      <c r="BH93" s="20" t="s">
        <v>5997</v>
      </c>
      <c r="BI93" s="20" t="s">
        <v>5997</v>
      </c>
      <c r="BJ93" s="20" t="s">
        <v>5996</v>
      </c>
      <c r="BK93" s="20" t="s">
        <v>5996</v>
      </c>
      <c r="BL93" s="20" t="s">
        <v>5997</v>
      </c>
      <c r="BM93" s="20" t="s">
        <v>5996</v>
      </c>
      <c r="BO93" s="28" t="s">
        <v>6007</v>
      </c>
      <c r="BQ93" s="30" t="s">
        <v>615</v>
      </c>
      <c r="BR93" s="24" t="s">
        <v>138</v>
      </c>
      <c r="BS93" s="24" t="s">
        <v>119</v>
      </c>
      <c r="BU93" s="24" t="s">
        <v>121</v>
      </c>
      <c r="BV93" s="24" t="s">
        <v>137</v>
      </c>
      <c r="BW93" s="24" t="s">
        <v>122</v>
      </c>
      <c r="BX93" s="24" t="s">
        <v>123</v>
      </c>
      <c r="BY93" s="24" t="s">
        <v>124</v>
      </c>
      <c r="CD93" s="18" t="s">
        <v>119</v>
      </c>
      <c r="CH93" s="18" t="s">
        <v>122</v>
      </c>
      <c r="CI93" s="18" t="s">
        <v>123</v>
      </c>
      <c r="CL93" s="22" t="s">
        <v>5947</v>
      </c>
      <c r="CM93" s="32" t="s">
        <v>6010</v>
      </c>
      <c r="CO93" s="84" t="s">
        <v>126</v>
      </c>
      <c r="CP93" s="17" t="s">
        <v>126</v>
      </c>
      <c r="CQ93" s="29" t="s">
        <v>127</v>
      </c>
      <c r="CR93" s="17" t="s">
        <v>542</v>
      </c>
      <c r="CS93" s="17" t="s">
        <v>129</v>
      </c>
      <c r="CZ93" s="34" t="s">
        <v>99</v>
      </c>
      <c r="DE93" s="17" t="s">
        <v>130</v>
      </c>
      <c r="DI93" s="17" t="s">
        <v>131</v>
      </c>
      <c r="DJ93" s="17" t="s">
        <v>616</v>
      </c>
      <c r="DM93" s="35"/>
      <c r="DN93" s="35"/>
      <c r="DO93" s="35"/>
      <c r="EC93" s="17" t="s">
        <v>133</v>
      </c>
    </row>
    <row r="94" spans="1:133" ht="15" customHeight="1" x14ac:dyDescent="0.3">
      <c r="A94" s="27">
        <v>466</v>
      </c>
      <c r="C94" s="17" t="s">
        <v>126</v>
      </c>
      <c r="D94" s="29" t="s">
        <v>5958</v>
      </c>
      <c r="E94" s="18" t="s">
        <v>5947</v>
      </c>
      <c r="F94" s="18" t="s">
        <v>5949</v>
      </c>
      <c r="G94" s="18" t="s">
        <v>5948</v>
      </c>
      <c r="H94" s="18" t="s">
        <v>5947</v>
      </c>
      <c r="I94" s="18" t="s">
        <v>5947</v>
      </c>
      <c r="J94" s="19" t="s">
        <v>5189</v>
      </c>
      <c r="K94" s="18" t="s">
        <v>5947</v>
      </c>
      <c r="L94" s="19" t="s">
        <v>5190</v>
      </c>
      <c r="M94" s="18" t="s">
        <v>5947</v>
      </c>
      <c r="N94" s="19" t="s">
        <v>5191</v>
      </c>
      <c r="O94" s="20" t="s">
        <v>5951</v>
      </c>
      <c r="P94" s="20" t="s">
        <v>5974</v>
      </c>
      <c r="Q94" s="20" t="s">
        <v>5977</v>
      </c>
      <c r="R94" s="21" t="s">
        <v>5192</v>
      </c>
      <c r="S94" s="22" t="s">
        <v>5948</v>
      </c>
      <c r="T94" s="22" t="s">
        <v>5950</v>
      </c>
      <c r="U94" s="22" t="s">
        <v>5948</v>
      </c>
      <c r="V94" s="22" t="s">
        <v>5985</v>
      </c>
      <c r="W94" s="22" t="s">
        <v>5989</v>
      </c>
      <c r="X94" s="22" t="s">
        <v>115</v>
      </c>
      <c r="Y94" s="22" t="s">
        <v>136</v>
      </c>
      <c r="Z94" s="22" t="s">
        <v>116</v>
      </c>
      <c r="AA94" s="22" t="s">
        <v>148</v>
      </c>
      <c r="AB94" s="23" t="s">
        <v>5193</v>
      </c>
      <c r="AC94" s="24" t="s">
        <v>5994</v>
      </c>
      <c r="AD94" s="25" t="s">
        <v>5194</v>
      </c>
      <c r="AE94" s="26" t="s">
        <v>5948</v>
      </c>
      <c r="AF94" s="26" t="s">
        <v>5947</v>
      </c>
      <c r="AG94" s="26" t="s">
        <v>5996</v>
      </c>
      <c r="AH94" s="26" t="s">
        <v>5997</v>
      </c>
      <c r="AI94" s="26" t="s">
        <v>5996</v>
      </c>
      <c r="AJ94" s="26" t="s">
        <v>5997</v>
      </c>
      <c r="AK94" s="20" t="s">
        <v>6002</v>
      </c>
      <c r="AL94" s="20" t="s">
        <v>5947</v>
      </c>
      <c r="AM94" s="20" t="s">
        <v>5948</v>
      </c>
      <c r="AN94" s="20" t="s">
        <v>5948</v>
      </c>
      <c r="AO94" s="20" t="s">
        <v>5997</v>
      </c>
      <c r="AP94" s="20" t="s">
        <v>5996</v>
      </c>
      <c r="AQ94" s="20" t="s">
        <v>5996</v>
      </c>
      <c r="AR94" s="20" t="s">
        <v>5997</v>
      </c>
      <c r="AS94" s="20" t="s">
        <v>5996</v>
      </c>
      <c r="AT94" s="20" t="s">
        <v>5996</v>
      </c>
      <c r="AU94" s="20" t="s">
        <v>5996</v>
      </c>
      <c r="AV94" s="20" t="s">
        <v>5997</v>
      </c>
      <c r="AW94" s="20" t="s">
        <v>5997</v>
      </c>
      <c r="AX94" s="20" t="s">
        <v>5997</v>
      </c>
      <c r="AY94" s="20" t="s">
        <v>5996</v>
      </c>
      <c r="AZ94" s="20" t="s">
        <v>5997</v>
      </c>
      <c r="BA94" s="20" t="s">
        <v>5996</v>
      </c>
      <c r="BB94" s="20" t="s">
        <v>5996</v>
      </c>
      <c r="BC94" s="20" t="s">
        <v>5997</v>
      </c>
      <c r="BD94" s="20" t="s">
        <v>5996</v>
      </c>
      <c r="BE94" s="20" t="s">
        <v>5996</v>
      </c>
      <c r="BF94" s="20" t="s">
        <v>5996</v>
      </c>
      <c r="BG94" s="20" t="s">
        <v>5996</v>
      </c>
      <c r="BH94" s="20" t="s">
        <v>5997</v>
      </c>
      <c r="BI94" s="20" t="s">
        <v>5997</v>
      </c>
      <c r="BJ94" s="20" t="s">
        <v>5997</v>
      </c>
      <c r="BK94" s="20" t="s">
        <v>5997</v>
      </c>
      <c r="BL94" s="20" t="s">
        <v>5996</v>
      </c>
      <c r="BM94" s="20" t="s">
        <v>5996</v>
      </c>
      <c r="BN94" s="27" t="s">
        <v>5195</v>
      </c>
      <c r="BO94" s="28" t="s">
        <v>6008</v>
      </c>
      <c r="BP94" s="29" t="s">
        <v>5196</v>
      </c>
      <c r="BQ94" s="30" t="s">
        <v>5197</v>
      </c>
      <c r="BR94" s="24" t="s">
        <v>138</v>
      </c>
      <c r="BS94" s="24" t="s">
        <v>119</v>
      </c>
      <c r="BT94" s="24" t="s">
        <v>120</v>
      </c>
      <c r="BU94" s="24" t="s">
        <v>121</v>
      </c>
      <c r="BV94" s="24" t="s">
        <v>137</v>
      </c>
      <c r="BW94" s="24" t="s">
        <v>122</v>
      </c>
      <c r="BX94" s="24" t="s">
        <v>123</v>
      </c>
      <c r="BZ94" s="24" t="s">
        <v>125</v>
      </c>
      <c r="CD94" s="18" t="s">
        <v>119</v>
      </c>
      <c r="CI94" s="18" t="s">
        <v>123</v>
      </c>
      <c r="CK94" s="18" t="s">
        <v>125</v>
      </c>
      <c r="CL94" s="22" t="s">
        <v>5949</v>
      </c>
      <c r="CM94" s="32" t="s">
        <v>6013</v>
      </c>
      <c r="CN94" s="33" t="s">
        <v>5198</v>
      </c>
      <c r="CO94" s="84" t="s">
        <v>126</v>
      </c>
      <c r="CP94" s="17" t="s">
        <v>126</v>
      </c>
      <c r="CQ94" s="29" t="s">
        <v>5058</v>
      </c>
      <c r="CR94" s="17" t="s">
        <v>1626</v>
      </c>
      <c r="CS94" s="58" t="s">
        <v>130</v>
      </c>
      <c r="CT94" s="17" t="s">
        <v>5199</v>
      </c>
      <c r="CY94" s="34" t="s">
        <v>98</v>
      </c>
      <c r="DE94" s="17" t="s">
        <v>130</v>
      </c>
      <c r="DI94" s="17" t="s">
        <v>131</v>
      </c>
      <c r="DJ94" s="17" t="s">
        <v>5200</v>
      </c>
      <c r="DM94" s="35"/>
      <c r="DN94" s="35"/>
      <c r="DO94" s="35"/>
      <c r="EC94" s="17" t="s">
        <v>133</v>
      </c>
    </row>
    <row r="95" spans="1:133" ht="15" customHeight="1" x14ac:dyDescent="0.3">
      <c r="A95" s="27">
        <v>876</v>
      </c>
      <c r="C95" s="17" t="s">
        <v>126</v>
      </c>
      <c r="D95" s="29" t="s">
        <v>5954</v>
      </c>
      <c r="E95" s="18" t="s">
        <v>5948</v>
      </c>
      <c r="F95" s="18" t="s">
        <v>5947</v>
      </c>
      <c r="G95" s="18" t="s">
        <v>5947</v>
      </c>
      <c r="H95" s="18" t="s">
        <v>5949</v>
      </c>
      <c r="I95" s="18" t="s">
        <v>5948</v>
      </c>
      <c r="J95" s="19" t="s">
        <v>622</v>
      </c>
      <c r="K95" s="18" t="s">
        <v>5948</v>
      </c>
      <c r="L95" s="19" t="s">
        <v>623</v>
      </c>
      <c r="M95" s="18" t="s">
        <v>5947</v>
      </c>
      <c r="N95" s="19" t="s">
        <v>624</v>
      </c>
      <c r="O95" s="20" t="s">
        <v>5950</v>
      </c>
      <c r="P95" s="20" t="s">
        <v>5974</v>
      </c>
      <c r="Q95" s="20" t="s">
        <v>5977</v>
      </c>
      <c r="S95" s="22" t="s">
        <v>5949</v>
      </c>
      <c r="T95" s="22" t="s">
        <v>5948</v>
      </c>
      <c r="U95" s="22" t="s">
        <v>5948</v>
      </c>
      <c r="V95" s="22" t="s">
        <v>5983</v>
      </c>
      <c r="W95" s="22" t="s">
        <v>5987</v>
      </c>
      <c r="X95" s="22" t="s">
        <v>115</v>
      </c>
      <c r="Y95" s="22" t="s">
        <v>136</v>
      </c>
      <c r="Z95" s="22" t="s">
        <v>116</v>
      </c>
      <c r="AB95" s="23" t="s">
        <v>625</v>
      </c>
      <c r="AC95" s="24" t="s">
        <v>5993</v>
      </c>
      <c r="AD95" s="25" t="s">
        <v>626</v>
      </c>
      <c r="AE95" s="26" t="s">
        <v>5948</v>
      </c>
      <c r="AF95" s="26" t="s">
        <v>5949</v>
      </c>
      <c r="AG95" s="26" t="s">
        <v>5996</v>
      </c>
      <c r="AH95" s="26" t="s">
        <v>5996</v>
      </c>
      <c r="AI95" s="26" t="s">
        <v>5996</v>
      </c>
      <c r="AJ95" s="26" t="s">
        <v>5997</v>
      </c>
      <c r="AK95" s="20" t="s">
        <v>6003</v>
      </c>
      <c r="AL95" s="20" t="s">
        <v>5949</v>
      </c>
      <c r="AM95" s="20" t="s">
        <v>5949</v>
      </c>
      <c r="AN95" s="20" t="s">
        <v>5952</v>
      </c>
      <c r="AO95" s="20" t="s">
        <v>5996</v>
      </c>
      <c r="AP95" s="20" t="s">
        <v>5996</v>
      </c>
      <c r="AQ95" s="20" t="s">
        <v>5996</v>
      </c>
      <c r="AR95" s="20" t="s">
        <v>5997</v>
      </c>
      <c r="AS95" s="20" t="s">
        <v>5996</v>
      </c>
      <c r="AT95" s="20" t="s">
        <v>5996</v>
      </c>
      <c r="AU95" s="20" t="s">
        <v>5996</v>
      </c>
      <c r="AV95" s="20" t="s">
        <v>5996</v>
      </c>
      <c r="AW95" s="20" t="s">
        <v>5996</v>
      </c>
      <c r="AX95" s="20" t="s">
        <v>5997</v>
      </c>
      <c r="AY95" s="20" t="s">
        <v>5996</v>
      </c>
      <c r="AZ95" s="20" t="s">
        <v>5996</v>
      </c>
      <c r="BA95" s="20" t="s">
        <v>5996</v>
      </c>
      <c r="BB95" s="20" t="s">
        <v>5996</v>
      </c>
      <c r="BC95" s="20" t="s">
        <v>5996</v>
      </c>
      <c r="BD95" s="20" t="s">
        <v>5997</v>
      </c>
      <c r="BE95" s="20" t="s">
        <v>5997</v>
      </c>
      <c r="BF95" s="20" t="s">
        <v>5996</v>
      </c>
      <c r="BG95" s="20" t="s">
        <v>5996</v>
      </c>
      <c r="BH95" s="20" t="s">
        <v>5996</v>
      </c>
      <c r="BI95" s="20" t="s">
        <v>5996</v>
      </c>
      <c r="BJ95" s="20" t="s">
        <v>5997</v>
      </c>
      <c r="BK95" s="20" t="s">
        <v>5996</v>
      </c>
      <c r="BL95" s="20" t="s">
        <v>5996</v>
      </c>
      <c r="BM95" s="20" t="s">
        <v>5996</v>
      </c>
      <c r="BO95" s="28" t="s">
        <v>6007</v>
      </c>
      <c r="BQ95" s="30" t="s">
        <v>627</v>
      </c>
      <c r="BR95" s="24" t="s">
        <v>138</v>
      </c>
      <c r="BS95" s="24" t="s">
        <v>119</v>
      </c>
      <c r="BT95" s="24" t="s">
        <v>120</v>
      </c>
      <c r="BU95" s="24" t="s">
        <v>121</v>
      </c>
      <c r="BV95" s="24" t="s">
        <v>137</v>
      </c>
      <c r="BW95" s="24" t="s">
        <v>122</v>
      </c>
      <c r="BX95" s="24" t="s">
        <v>123</v>
      </c>
      <c r="BY95" s="24" t="s">
        <v>124</v>
      </c>
      <c r="BZ95" s="24" t="s">
        <v>125</v>
      </c>
      <c r="CD95" s="18" t="s">
        <v>119</v>
      </c>
      <c r="CF95" s="18" t="s">
        <v>121</v>
      </c>
      <c r="CI95" s="18" t="s">
        <v>123</v>
      </c>
      <c r="CL95" s="22" t="s">
        <v>5948</v>
      </c>
      <c r="CM95" s="32" t="s">
        <v>6012</v>
      </c>
      <c r="CO95" s="84" t="s">
        <v>126</v>
      </c>
      <c r="CP95" s="17" t="s">
        <v>126</v>
      </c>
      <c r="CQ95" s="29" t="s">
        <v>127</v>
      </c>
      <c r="CR95" s="17" t="s">
        <v>542</v>
      </c>
      <c r="CS95" s="17" t="s">
        <v>129</v>
      </c>
      <c r="CW95" s="34" t="s">
        <v>96</v>
      </c>
      <c r="DE95" s="17" t="s">
        <v>130</v>
      </c>
      <c r="DI95" s="17" t="s">
        <v>131</v>
      </c>
      <c r="DJ95" s="17" t="s">
        <v>628</v>
      </c>
      <c r="DM95" s="35"/>
      <c r="DN95" s="35"/>
      <c r="DO95" s="35"/>
      <c r="EC95" s="17" t="s">
        <v>133</v>
      </c>
    </row>
    <row r="96" spans="1:133" ht="15" customHeight="1" x14ac:dyDescent="0.3">
      <c r="A96" s="27">
        <v>945</v>
      </c>
      <c r="C96" s="17" t="s">
        <v>126</v>
      </c>
      <c r="D96" s="29" t="s">
        <v>5954</v>
      </c>
      <c r="E96" s="18" t="s">
        <v>5949</v>
      </c>
      <c r="F96" s="18" t="s">
        <v>5949</v>
      </c>
      <c r="G96" s="18" t="s">
        <v>5948</v>
      </c>
      <c r="H96" s="18" t="s">
        <v>5949</v>
      </c>
      <c r="I96" s="18" t="s">
        <v>5947</v>
      </c>
      <c r="J96" s="19" t="s">
        <v>629</v>
      </c>
      <c r="K96" s="18" t="s">
        <v>5947</v>
      </c>
      <c r="L96" s="19" t="s">
        <v>630</v>
      </c>
      <c r="M96" s="18" t="s">
        <v>5948</v>
      </c>
      <c r="N96" s="19" t="s">
        <v>631</v>
      </c>
      <c r="O96" s="20" t="s">
        <v>5950</v>
      </c>
      <c r="P96" s="20" t="s">
        <v>5973</v>
      </c>
      <c r="Q96" s="20" t="s">
        <v>5977</v>
      </c>
      <c r="R96" s="21" t="s">
        <v>632</v>
      </c>
      <c r="S96" s="22" t="s">
        <v>5947</v>
      </c>
      <c r="T96" s="22" t="s">
        <v>5947</v>
      </c>
      <c r="U96" s="22" t="s">
        <v>5950</v>
      </c>
      <c r="V96" s="22" t="s">
        <v>5985</v>
      </c>
      <c r="W96" s="22" t="s">
        <v>5988</v>
      </c>
      <c r="X96" s="22" t="s">
        <v>115</v>
      </c>
      <c r="AC96" s="24" t="s">
        <v>5991</v>
      </c>
      <c r="AE96" s="26" t="s">
        <v>5948</v>
      </c>
      <c r="AF96" s="26" t="s">
        <v>5949</v>
      </c>
      <c r="AG96" s="26" t="s">
        <v>5996</v>
      </c>
      <c r="AH96" s="26" t="s">
        <v>5996</v>
      </c>
      <c r="AI96" s="26" t="s">
        <v>5996</v>
      </c>
      <c r="AJ96" s="26" t="s">
        <v>5998</v>
      </c>
      <c r="AK96" s="20" t="s">
        <v>6003</v>
      </c>
      <c r="AL96" s="20" t="s">
        <v>5948</v>
      </c>
      <c r="AM96" s="20" t="s">
        <v>5948</v>
      </c>
      <c r="AN96" s="20" t="s">
        <v>5948</v>
      </c>
      <c r="AO96" s="20" t="s">
        <v>5998</v>
      </c>
      <c r="AP96" s="20" t="s">
        <v>5996</v>
      </c>
      <c r="AQ96" s="20" t="s">
        <v>5996</v>
      </c>
      <c r="AR96" s="20" t="s">
        <v>5997</v>
      </c>
      <c r="AS96" s="20" t="s">
        <v>5996</v>
      </c>
      <c r="AT96" s="20" t="s">
        <v>5996</v>
      </c>
      <c r="AU96" s="20" t="s">
        <v>5996</v>
      </c>
      <c r="AV96" s="20" t="s">
        <v>5996</v>
      </c>
      <c r="AW96" s="20" t="s">
        <v>5996</v>
      </c>
      <c r="AX96" s="20" t="s">
        <v>5996</v>
      </c>
      <c r="AY96" s="20" t="s">
        <v>5996</v>
      </c>
      <c r="AZ96" s="20" t="s">
        <v>5996</v>
      </c>
      <c r="BA96" s="20" t="s">
        <v>5996</v>
      </c>
      <c r="BB96" s="20" t="s">
        <v>5996</v>
      </c>
      <c r="BC96" s="20" t="s">
        <v>5996</v>
      </c>
      <c r="BD96" s="20" t="s">
        <v>5997</v>
      </c>
      <c r="BE96" s="20" t="s">
        <v>5996</v>
      </c>
      <c r="BF96" s="20" t="s">
        <v>5996</v>
      </c>
      <c r="BG96" s="20" t="s">
        <v>5996</v>
      </c>
      <c r="BH96" s="20" t="s">
        <v>5996</v>
      </c>
      <c r="BI96" s="20" t="s">
        <v>5996</v>
      </c>
      <c r="BJ96" s="20" t="s">
        <v>5996</v>
      </c>
      <c r="BK96" s="20" t="s">
        <v>5996</v>
      </c>
      <c r="BL96" s="20" t="s">
        <v>5996</v>
      </c>
      <c r="BM96" s="20" t="s">
        <v>5996</v>
      </c>
      <c r="BO96" s="28" t="s">
        <v>6007</v>
      </c>
      <c r="BS96" s="24" t="s">
        <v>119</v>
      </c>
      <c r="BT96" s="24" t="s">
        <v>120</v>
      </c>
      <c r="BW96" s="24" t="s">
        <v>122</v>
      </c>
      <c r="BX96" s="24" t="s">
        <v>123</v>
      </c>
      <c r="BY96" s="24" t="s">
        <v>124</v>
      </c>
      <c r="BZ96" s="24" t="s">
        <v>125</v>
      </c>
      <c r="CD96" s="18" t="s">
        <v>119</v>
      </c>
      <c r="CF96" s="18" t="s">
        <v>121</v>
      </c>
      <c r="CH96" s="18" t="s">
        <v>122</v>
      </c>
      <c r="CL96" s="22" t="s">
        <v>5947</v>
      </c>
      <c r="CM96" s="32" t="s">
        <v>6010</v>
      </c>
      <c r="CO96" s="84" t="s">
        <v>126</v>
      </c>
      <c r="CP96" s="17" t="s">
        <v>126</v>
      </c>
      <c r="CQ96" s="29" t="s">
        <v>127</v>
      </c>
      <c r="CR96" s="17" t="s">
        <v>542</v>
      </c>
      <c r="CS96" s="17" t="s">
        <v>129</v>
      </c>
      <c r="DE96" s="17" t="s">
        <v>130</v>
      </c>
      <c r="DI96" s="17" t="s">
        <v>131</v>
      </c>
      <c r="DJ96" s="17" t="s">
        <v>633</v>
      </c>
      <c r="DM96" s="35"/>
      <c r="DN96" s="35"/>
      <c r="DO96" s="35"/>
      <c r="EC96" s="17" t="s">
        <v>133</v>
      </c>
    </row>
    <row r="97" spans="1:133" ht="15" customHeight="1" x14ac:dyDescent="0.3">
      <c r="A97" s="27">
        <v>2005</v>
      </c>
      <c r="B97" s="22" t="s">
        <v>5572</v>
      </c>
      <c r="C97" s="90" t="s">
        <v>106</v>
      </c>
      <c r="D97" s="29" t="s">
        <v>5959</v>
      </c>
      <c r="E97" s="18" t="s">
        <v>5953</v>
      </c>
      <c r="F97" s="18" t="s">
        <v>5953</v>
      </c>
      <c r="G97" s="18" t="s">
        <v>5953</v>
      </c>
      <c r="H97" s="18" t="s">
        <v>5953</v>
      </c>
      <c r="I97" s="18" t="s">
        <v>5953</v>
      </c>
      <c r="J97" s="90" t="s">
        <v>5573</v>
      </c>
      <c r="K97" s="18" t="s">
        <v>5953</v>
      </c>
      <c r="L97" s="90" t="s">
        <v>5574</v>
      </c>
      <c r="M97" s="18" t="s">
        <v>5953</v>
      </c>
      <c r="N97" s="90" t="s">
        <v>5573</v>
      </c>
      <c r="O97" s="20" t="s">
        <v>5953</v>
      </c>
      <c r="P97" s="20" t="s">
        <v>5976</v>
      </c>
      <c r="Q97" s="20" t="s">
        <v>5953</v>
      </c>
      <c r="R97" s="90"/>
      <c r="S97" s="22" t="s">
        <v>5953</v>
      </c>
      <c r="T97" s="22" t="s">
        <v>5953</v>
      </c>
      <c r="U97" s="22" t="s">
        <v>5953</v>
      </c>
      <c r="V97" s="22" t="s">
        <v>5986</v>
      </c>
      <c r="W97" s="22" t="s">
        <v>5986</v>
      </c>
      <c r="X97" s="90"/>
      <c r="Y97" s="90"/>
      <c r="Z97" s="90"/>
      <c r="AA97" s="90"/>
      <c r="AB97" s="90"/>
      <c r="AC97" s="24" t="s">
        <v>5995</v>
      </c>
      <c r="AD97" s="90"/>
      <c r="AE97" s="26" t="s">
        <v>5953</v>
      </c>
      <c r="AF97" s="26" t="s">
        <v>5953</v>
      </c>
      <c r="AG97" s="26" t="s">
        <v>5995</v>
      </c>
      <c r="AH97" s="26" t="s">
        <v>5995</v>
      </c>
      <c r="AI97" s="26" t="s">
        <v>5995</v>
      </c>
      <c r="AJ97" s="26" t="s">
        <v>5995</v>
      </c>
      <c r="AK97" s="20" t="s">
        <v>5976</v>
      </c>
      <c r="AL97" s="20" t="s">
        <v>5953</v>
      </c>
      <c r="AM97" s="20" t="s">
        <v>5953</v>
      </c>
      <c r="AN97" s="20" t="s">
        <v>5953</v>
      </c>
      <c r="AO97" s="20" t="s">
        <v>5995</v>
      </c>
      <c r="AP97" s="20" t="s">
        <v>5995</v>
      </c>
      <c r="AQ97" s="20" t="s">
        <v>5995</v>
      </c>
      <c r="AR97" s="20" t="s">
        <v>5995</v>
      </c>
      <c r="AS97" s="20" t="s">
        <v>5995</v>
      </c>
      <c r="AT97" s="20" t="s">
        <v>5995</v>
      </c>
      <c r="AU97" s="20" t="s">
        <v>5995</v>
      </c>
      <c r="AV97" s="20" t="s">
        <v>5995</v>
      </c>
      <c r="AW97" s="20" t="s">
        <v>5995</v>
      </c>
      <c r="AX97" s="20" t="s">
        <v>5995</v>
      </c>
      <c r="AY97" s="20" t="s">
        <v>5995</v>
      </c>
      <c r="AZ97" s="20" t="s">
        <v>5995</v>
      </c>
      <c r="BA97" s="20" t="s">
        <v>5995</v>
      </c>
      <c r="BB97" s="20" t="s">
        <v>5995</v>
      </c>
      <c r="BC97" s="20" t="s">
        <v>5995</v>
      </c>
      <c r="BD97" s="20" t="s">
        <v>5995</v>
      </c>
      <c r="BE97" s="20" t="s">
        <v>5995</v>
      </c>
      <c r="BF97" s="20" t="s">
        <v>5995</v>
      </c>
      <c r="BG97" s="20" t="s">
        <v>5995</v>
      </c>
      <c r="BH97" s="20" t="s">
        <v>5995</v>
      </c>
      <c r="BI97" s="20" t="s">
        <v>5995</v>
      </c>
      <c r="BJ97" s="20" t="s">
        <v>5995</v>
      </c>
      <c r="BK97" s="20" t="s">
        <v>5995</v>
      </c>
      <c r="BL97" s="20" t="s">
        <v>5995</v>
      </c>
      <c r="BM97" s="20" t="s">
        <v>5995</v>
      </c>
      <c r="BN97" s="90"/>
      <c r="BO97" s="28" t="s">
        <v>5986</v>
      </c>
      <c r="BP97" s="90" t="s">
        <v>5575</v>
      </c>
      <c r="BQ97" s="90" t="s">
        <v>5576</v>
      </c>
      <c r="BR97" s="90"/>
      <c r="BS97" s="90"/>
      <c r="BT97" s="90"/>
      <c r="BU97" s="90"/>
      <c r="BV97" s="90"/>
      <c r="BW97" s="90"/>
      <c r="BX97" s="90"/>
      <c r="BY97" s="90"/>
      <c r="BZ97" s="90"/>
      <c r="CA97" s="90"/>
      <c r="CB97" s="90"/>
      <c r="CC97" s="90"/>
      <c r="CD97" s="90"/>
      <c r="CE97" s="90"/>
      <c r="CF97" s="90"/>
      <c r="CG97" s="90"/>
      <c r="CH97" s="90"/>
      <c r="CI97" s="90"/>
      <c r="CJ97" s="90"/>
      <c r="CK97" s="90"/>
      <c r="CL97" s="22" t="s">
        <v>5953</v>
      </c>
      <c r="CM97" s="32" t="s">
        <v>5976</v>
      </c>
      <c r="CN97" s="90" t="s">
        <v>5577</v>
      </c>
      <c r="CO97" s="91" t="s">
        <v>106</v>
      </c>
      <c r="CP97" s="90" t="s">
        <v>106</v>
      </c>
      <c r="CQ97" s="29" t="s">
        <v>161</v>
      </c>
      <c r="CR97" s="90" t="s">
        <v>1300</v>
      </c>
      <c r="CS97" s="90"/>
      <c r="CT97" s="90"/>
      <c r="CU97" s="90"/>
      <c r="CV97" s="90"/>
      <c r="CW97" s="90"/>
      <c r="CX97" s="90"/>
      <c r="CY97" s="90"/>
      <c r="CZ97" s="90"/>
      <c r="DA97" s="90"/>
      <c r="DB97" s="90"/>
      <c r="DC97" s="90"/>
      <c r="DD97" s="90"/>
      <c r="DE97" s="17" t="s">
        <v>161</v>
      </c>
      <c r="DG97" s="17" t="s">
        <v>5578</v>
      </c>
      <c r="DI97" s="59"/>
    </row>
    <row r="98" spans="1:133" ht="15" customHeight="1" x14ac:dyDescent="0.3">
      <c r="A98" s="27">
        <v>807</v>
      </c>
      <c r="C98" s="17" t="s">
        <v>126</v>
      </c>
      <c r="D98" s="29" t="s">
        <v>5954</v>
      </c>
      <c r="E98" s="18" t="s">
        <v>5947</v>
      </c>
      <c r="F98" s="18" t="s">
        <v>5947</v>
      </c>
      <c r="G98" s="18" t="s">
        <v>5947</v>
      </c>
      <c r="H98" s="18" t="s">
        <v>5947</v>
      </c>
      <c r="I98" s="18" t="s">
        <v>5947</v>
      </c>
      <c r="J98" s="19" t="s">
        <v>638</v>
      </c>
      <c r="K98" s="18" t="s">
        <v>5949</v>
      </c>
      <c r="L98" s="19" t="s">
        <v>639</v>
      </c>
      <c r="M98" s="18" t="s">
        <v>5951</v>
      </c>
      <c r="N98" s="19" t="s">
        <v>640</v>
      </c>
      <c r="O98" s="20" t="s">
        <v>5951</v>
      </c>
      <c r="P98" s="20" t="s">
        <v>5974</v>
      </c>
      <c r="Q98" s="20" t="s">
        <v>5981</v>
      </c>
      <c r="R98" s="21" t="s">
        <v>641</v>
      </c>
      <c r="S98" s="22" t="s">
        <v>5947</v>
      </c>
      <c r="T98" s="22" t="s">
        <v>5947</v>
      </c>
      <c r="U98" s="22" t="s">
        <v>5947</v>
      </c>
      <c r="V98" s="22" t="s">
        <v>5983</v>
      </c>
      <c r="W98" s="22" t="s">
        <v>5988</v>
      </c>
      <c r="X98" s="22" t="s">
        <v>115</v>
      </c>
      <c r="Z98" s="22" t="s">
        <v>116</v>
      </c>
      <c r="AC98" s="24" t="s">
        <v>5995</v>
      </c>
      <c r="AD98" s="25" t="s">
        <v>642</v>
      </c>
      <c r="AE98" s="26" t="s">
        <v>5951</v>
      </c>
      <c r="AF98" s="26" t="s">
        <v>5951</v>
      </c>
      <c r="AG98" s="26" t="s">
        <v>5996</v>
      </c>
      <c r="AH98" s="26" t="s">
        <v>5996</v>
      </c>
      <c r="AI98" s="26" t="s">
        <v>5996</v>
      </c>
      <c r="AJ98" s="26" t="s">
        <v>5996</v>
      </c>
      <c r="AK98" s="20" t="s">
        <v>6002</v>
      </c>
      <c r="AL98" s="20" t="s">
        <v>5947</v>
      </c>
      <c r="AM98" s="20" t="s">
        <v>5947</v>
      </c>
      <c r="AN98" s="20" t="s">
        <v>5947</v>
      </c>
      <c r="AO98" s="20" t="s">
        <v>5996</v>
      </c>
      <c r="AP98" s="20" t="s">
        <v>5996</v>
      </c>
      <c r="AQ98" s="20" t="s">
        <v>5996</v>
      </c>
      <c r="AR98" s="20" t="s">
        <v>5997</v>
      </c>
      <c r="AS98" s="20" t="s">
        <v>5996</v>
      </c>
      <c r="AT98" s="20" t="s">
        <v>5996</v>
      </c>
      <c r="AU98" s="20" t="s">
        <v>5996</v>
      </c>
      <c r="AV98" s="20" t="s">
        <v>5996</v>
      </c>
      <c r="AW98" s="20" t="s">
        <v>5996</v>
      </c>
      <c r="AX98" s="20" t="s">
        <v>5996</v>
      </c>
      <c r="AY98" s="20" t="s">
        <v>5996</v>
      </c>
      <c r="AZ98" s="20" t="s">
        <v>5996</v>
      </c>
      <c r="BA98" s="20" t="s">
        <v>5996</v>
      </c>
      <c r="BB98" s="20" t="s">
        <v>5996</v>
      </c>
      <c r="BC98" s="20" t="s">
        <v>5997</v>
      </c>
      <c r="BD98" s="20" t="s">
        <v>5998</v>
      </c>
      <c r="BE98" s="20" t="s">
        <v>5996</v>
      </c>
      <c r="BF98" s="20" t="s">
        <v>5996</v>
      </c>
      <c r="BG98" s="20" t="s">
        <v>5996</v>
      </c>
      <c r="BH98" s="20" t="s">
        <v>5996</v>
      </c>
      <c r="BI98" s="20" t="s">
        <v>5996</v>
      </c>
      <c r="BJ98" s="20" t="s">
        <v>5996</v>
      </c>
      <c r="BK98" s="20" t="s">
        <v>5996</v>
      </c>
      <c r="BL98" s="20" t="s">
        <v>5997</v>
      </c>
      <c r="BM98" s="20" t="s">
        <v>5996</v>
      </c>
      <c r="BO98" s="28" t="s">
        <v>6007</v>
      </c>
      <c r="BQ98" s="30" t="s">
        <v>643</v>
      </c>
      <c r="BS98" s="24" t="s">
        <v>119</v>
      </c>
      <c r="BW98" s="24" t="s">
        <v>122</v>
      </c>
      <c r="BX98" s="24" t="s">
        <v>123</v>
      </c>
      <c r="BY98" s="24" t="s">
        <v>124</v>
      </c>
      <c r="BZ98" s="24" t="s">
        <v>125</v>
      </c>
      <c r="CD98" s="18" t="s">
        <v>119</v>
      </c>
      <c r="CE98" s="18" t="s">
        <v>120</v>
      </c>
      <c r="CG98" s="18" t="s">
        <v>137</v>
      </c>
      <c r="CH98" s="18" t="s">
        <v>122</v>
      </c>
      <c r="CI98" s="18" t="s">
        <v>123</v>
      </c>
      <c r="CJ98" s="18" t="s">
        <v>124</v>
      </c>
      <c r="CK98" s="18" t="s">
        <v>125</v>
      </c>
      <c r="CL98" s="22" t="s">
        <v>5947</v>
      </c>
      <c r="CM98" s="32" t="s">
        <v>6012</v>
      </c>
      <c r="CO98" s="84" t="s">
        <v>126</v>
      </c>
      <c r="CP98" s="17" t="s">
        <v>126</v>
      </c>
      <c r="CQ98" s="29" t="s">
        <v>127</v>
      </c>
      <c r="CR98" s="17" t="s">
        <v>542</v>
      </c>
      <c r="CS98" s="17" t="s">
        <v>518</v>
      </c>
      <c r="CW98" s="34" t="s">
        <v>96</v>
      </c>
      <c r="DE98" s="17" t="s">
        <v>130</v>
      </c>
      <c r="DI98" s="17" t="s">
        <v>131</v>
      </c>
      <c r="DJ98" s="17" t="s">
        <v>644</v>
      </c>
      <c r="DM98" s="35"/>
      <c r="DN98" s="35"/>
      <c r="DO98" s="35"/>
      <c r="EC98" s="17" t="s">
        <v>133</v>
      </c>
    </row>
    <row r="99" spans="1:133" ht="15" customHeight="1" x14ac:dyDescent="0.3">
      <c r="A99" s="27">
        <v>232</v>
      </c>
      <c r="C99" s="17" t="s">
        <v>126</v>
      </c>
      <c r="D99" s="29" t="s">
        <v>5954</v>
      </c>
      <c r="E99" s="18" t="s">
        <v>5948</v>
      </c>
      <c r="F99" s="18" t="s">
        <v>5948</v>
      </c>
      <c r="G99" s="18" t="s">
        <v>5948</v>
      </c>
      <c r="H99" s="18" t="s">
        <v>5947</v>
      </c>
      <c r="I99" s="18" t="s">
        <v>5947</v>
      </c>
      <c r="J99" s="19" t="s">
        <v>645</v>
      </c>
      <c r="K99" s="18" t="s">
        <v>5947</v>
      </c>
      <c r="L99" s="19" t="s">
        <v>646</v>
      </c>
      <c r="M99" s="18" t="s">
        <v>5948</v>
      </c>
      <c r="N99" s="19" t="s">
        <v>647</v>
      </c>
      <c r="O99" s="20" t="s">
        <v>5947</v>
      </c>
      <c r="P99" s="20" t="s">
        <v>5973</v>
      </c>
      <c r="Q99" s="20" t="s">
        <v>5981</v>
      </c>
      <c r="R99" s="21" t="s">
        <v>648</v>
      </c>
      <c r="S99" s="22" t="s">
        <v>5948</v>
      </c>
      <c r="T99" s="22" t="s">
        <v>5948</v>
      </c>
      <c r="U99" s="22" t="s">
        <v>5948</v>
      </c>
      <c r="V99" s="22" t="s">
        <v>5984</v>
      </c>
      <c r="W99" s="22" t="s">
        <v>5986</v>
      </c>
      <c r="X99" s="22" t="s">
        <v>115</v>
      </c>
      <c r="AC99" s="24" t="s">
        <v>5994</v>
      </c>
      <c r="AD99" s="25" t="s">
        <v>649</v>
      </c>
      <c r="AE99" s="26" t="s">
        <v>5953</v>
      </c>
      <c r="AF99" s="26" t="s">
        <v>5953</v>
      </c>
      <c r="AG99" s="26" t="s">
        <v>5995</v>
      </c>
      <c r="AH99" s="26" t="s">
        <v>5995</v>
      </c>
      <c r="AI99" s="26" t="s">
        <v>5995</v>
      </c>
      <c r="AJ99" s="26" t="s">
        <v>5995</v>
      </c>
      <c r="AK99" s="20" t="s">
        <v>6002</v>
      </c>
      <c r="AL99" s="20" t="s">
        <v>5953</v>
      </c>
      <c r="AM99" s="20" t="s">
        <v>5947</v>
      </c>
      <c r="AN99" s="20" t="s">
        <v>5953</v>
      </c>
      <c r="AO99" s="20" t="s">
        <v>5997</v>
      </c>
      <c r="AP99" s="20" t="s">
        <v>5996</v>
      </c>
      <c r="AQ99" s="20" t="s">
        <v>5996</v>
      </c>
      <c r="AR99" s="20" t="s">
        <v>5997</v>
      </c>
      <c r="AS99" s="20" t="s">
        <v>5996</v>
      </c>
      <c r="AT99" s="20" t="s">
        <v>5996</v>
      </c>
      <c r="AU99" s="20" t="s">
        <v>5997</v>
      </c>
      <c r="AV99" s="20" t="s">
        <v>5997</v>
      </c>
      <c r="AW99" s="20" t="s">
        <v>5997</v>
      </c>
      <c r="AX99" s="20" t="s">
        <v>5997</v>
      </c>
      <c r="AY99" s="20" t="s">
        <v>5996</v>
      </c>
      <c r="AZ99" s="20" t="s">
        <v>5996</v>
      </c>
      <c r="BA99" s="20" t="s">
        <v>5996</v>
      </c>
      <c r="BB99" s="20" t="s">
        <v>5996</v>
      </c>
      <c r="BC99" s="20" t="s">
        <v>5997</v>
      </c>
      <c r="BD99" s="20" t="s">
        <v>5996</v>
      </c>
      <c r="BE99" s="20" t="s">
        <v>5996</v>
      </c>
      <c r="BF99" s="20" t="s">
        <v>5996</v>
      </c>
      <c r="BG99" s="20" t="s">
        <v>5996</v>
      </c>
      <c r="BH99" s="20" t="s">
        <v>5997</v>
      </c>
      <c r="BI99" s="20" t="s">
        <v>5997</v>
      </c>
      <c r="BJ99" s="20" t="s">
        <v>5997</v>
      </c>
      <c r="BK99" s="20" t="s">
        <v>5997</v>
      </c>
      <c r="BL99" s="20" t="s">
        <v>5996</v>
      </c>
      <c r="BM99" s="20" t="s">
        <v>5996</v>
      </c>
      <c r="BO99" s="28" t="s">
        <v>6006</v>
      </c>
      <c r="BR99" s="24" t="s">
        <v>138</v>
      </c>
      <c r="BS99" s="24" t="s">
        <v>119</v>
      </c>
      <c r="BT99" s="24" t="s">
        <v>120</v>
      </c>
      <c r="BU99" s="24" t="s">
        <v>121</v>
      </c>
      <c r="BV99" s="24" t="s">
        <v>137</v>
      </c>
      <c r="BW99" s="24" t="s">
        <v>122</v>
      </c>
      <c r="BX99" s="24" t="s">
        <v>123</v>
      </c>
      <c r="BY99" s="24" t="s">
        <v>124</v>
      </c>
      <c r="BZ99" s="24" t="s">
        <v>125</v>
      </c>
      <c r="CC99" s="18" t="s">
        <v>138</v>
      </c>
      <c r="CD99" s="18" t="s">
        <v>119</v>
      </c>
      <c r="CF99" s="18" t="s">
        <v>121</v>
      </c>
      <c r="CL99" s="22" t="s">
        <v>5947</v>
      </c>
      <c r="CM99" s="32" t="s">
        <v>6010</v>
      </c>
      <c r="CO99" s="84" t="s">
        <v>126</v>
      </c>
      <c r="CP99" s="17" t="s">
        <v>126</v>
      </c>
      <c r="CQ99" s="29" t="s">
        <v>127</v>
      </c>
      <c r="CR99" s="17" t="s">
        <v>542</v>
      </c>
      <c r="CS99" s="20" t="s">
        <v>102</v>
      </c>
      <c r="CT99" s="17" t="s">
        <v>650</v>
      </c>
      <c r="CW99" s="34" t="s">
        <v>96</v>
      </c>
      <c r="DE99" s="17" t="s">
        <v>130</v>
      </c>
      <c r="DI99" s="17" t="s">
        <v>131</v>
      </c>
      <c r="DJ99" s="17" t="s">
        <v>651</v>
      </c>
      <c r="DM99" s="35"/>
      <c r="DN99" s="35"/>
      <c r="DO99" s="35"/>
      <c r="EC99" s="17" t="s">
        <v>133</v>
      </c>
    </row>
    <row r="100" spans="1:133" ht="15" customHeight="1" x14ac:dyDescent="0.3">
      <c r="A100" s="27">
        <v>210</v>
      </c>
      <c r="C100" s="17" t="s">
        <v>126</v>
      </c>
      <c r="D100" s="29" t="s">
        <v>5954</v>
      </c>
      <c r="E100" s="18" t="s">
        <v>5949</v>
      </c>
      <c r="F100" s="18" t="s">
        <v>5952</v>
      </c>
      <c r="G100" s="18" t="s">
        <v>5950</v>
      </c>
      <c r="H100" s="18" t="s">
        <v>5952</v>
      </c>
      <c r="I100" s="18" t="s">
        <v>5949</v>
      </c>
      <c r="K100" s="18" t="s">
        <v>5947</v>
      </c>
      <c r="L100" s="19" t="s">
        <v>652</v>
      </c>
      <c r="M100" s="18" t="s">
        <v>5949</v>
      </c>
      <c r="O100" s="20" t="s">
        <v>5950</v>
      </c>
      <c r="P100" s="20" t="s">
        <v>5973</v>
      </c>
      <c r="Q100" s="20" t="s">
        <v>5977</v>
      </c>
      <c r="S100" s="22" t="s">
        <v>5947</v>
      </c>
      <c r="T100" s="22" t="s">
        <v>5947</v>
      </c>
      <c r="U100" s="22" t="s">
        <v>5949</v>
      </c>
      <c r="V100" s="22" t="s">
        <v>5983</v>
      </c>
      <c r="W100" s="22" t="s">
        <v>5987</v>
      </c>
      <c r="X100" s="22" t="s">
        <v>115</v>
      </c>
      <c r="AC100" s="24" t="s">
        <v>5990</v>
      </c>
      <c r="AE100" s="26" t="s">
        <v>5949</v>
      </c>
      <c r="AF100" s="26" t="s">
        <v>5950</v>
      </c>
      <c r="AG100" s="26" t="s">
        <v>5996</v>
      </c>
      <c r="AH100" s="26" t="s">
        <v>5996</v>
      </c>
      <c r="AI100" s="26" t="s">
        <v>5996</v>
      </c>
      <c r="AJ100" s="26" t="s">
        <v>5997</v>
      </c>
      <c r="AK100" s="20" t="s">
        <v>6002</v>
      </c>
      <c r="AL100" s="20" t="s">
        <v>5952</v>
      </c>
      <c r="AM100" s="20" t="s">
        <v>5952</v>
      </c>
      <c r="AN100" s="20" t="s">
        <v>5952</v>
      </c>
      <c r="AO100" s="20" t="s">
        <v>5996</v>
      </c>
      <c r="AP100" s="20" t="s">
        <v>5996</v>
      </c>
      <c r="AQ100" s="20" t="s">
        <v>5997</v>
      </c>
      <c r="AR100" s="20" t="s">
        <v>5997</v>
      </c>
      <c r="AS100" s="20" t="s">
        <v>5997</v>
      </c>
      <c r="AT100" s="20" t="s">
        <v>5996</v>
      </c>
      <c r="AU100" s="20" t="s">
        <v>5997</v>
      </c>
      <c r="AV100" s="20" t="s">
        <v>5997</v>
      </c>
      <c r="AW100" s="20" t="s">
        <v>5997</v>
      </c>
      <c r="AX100" s="20" t="s">
        <v>5997</v>
      </c>
      <c r="AY100" s="20" t="s">
        <v>5997</v>
      </c>
      <c r="AZ100" s="20" t="s">
        <v>5996</v>
      </c>
      <c r="BA100" s="20" t="s">
        <v>5997</v>
      </c>
      <c r="BB100" s="20" t="s">
        <v>5996</v>
      </c>
      <c r="BC100" s="20" t="s">
        <v>5997</v>
      </c>
      <c r="BD100" s="20" t="s">
        <v>5998</v>
      </c>
      <c r="BE100" s="20" t="s">
        <v>5997</v>
      </c>
      <c r="BF100" s="20" t="s">
        <v>5997</v>
      </c>
      <c r="BG100" s="20" t="s">
        <v>5996</v>
      </c>
      <c r="BH100" s="20" t="s">
        <v>5997</v>
      </c>
      <c r="BI100" s="20" t="s">
        <v>5996</v>
      </c>
      <c r="BJ100" s="20" t="s">
        <v>5997</v>
      </c>
      <c r="BK100" s="20" t="s">
        <v>5997</v>
      </c>
      <c r="BL100" s="20" t="s">
        <v>5996</v>
      </c>
      <c r="BM100" s="20" t="s">
        <v>5997</v>
      </c>
      <c r="BO100" s="28" t="s">
        <v>6007</v>
      </c>
      <c r="BQ100" s="30" t="s">
        <v>653</v>
      </c>
      <c r="BR100" s="24" t="s">
        <v>138</v>
      </c>
      <c r="BS100" s="24" t="s">
        <v>119</v>
      </c>
      <c r="BT100" s="24" t="s">
        <v>120</v>
      </c>
      <c r="BV100" s="24" t="s">
        <v>137</v>
      </c>
      <c r="BW100" s="24" t="s">
        <v>122</v>
      </c>
      <c r="BZ100" s="24" t="s">
        <v>125</v>
      </c>
      <c r="CC100" s="18" t="s">
        <v>138</v>
      </c>
      <c r="CD100" s="18" t="s">
        <v>119</v>
      </c>
      <c r="CE100" s="18" t="s">
        <v>120</v>
      </c>
      <c r="CG100" s="18" t="s">
        <v>137</v>
      </c>
      <c r="CI100" s="18" t="s">
        <v>123</v>
      </c>
      <c r="CJ100" s="18" t="s">
        <v>124</v>
      </c>
      <c r="CK100" s="18" t="s">
        <v>125</v>
      </c>
      <c r="CL100" s="22" t="s">
        <v>5949</v>
      </c>
      <c r="CM100" s="32" t="s">
        <v>6010</v>
      </c>
      <c r="CO100" s="84" t="s">
        <v>126</v>
      </c>
      <c r="CP100" s="17" t="s">
        <v>126</v>
      </c>
      <c r="CQ100" s="29" t="s">
        <v>127</v>
      </c>
      <c r="CR100" s="17" t="s">
        <v>542</v>
      </c>
      <c r="CS100" s="65" t="s">
        <v>102</v>
      </c>
      <c r="CT100" s="17" t="s">
        <v>654</v>
      </c>
      <c r="CW100" s="34" t="s">
        <v>96</v>
      </c>
      <c r="CZ100" s="34" t="s">
        <v>99</v>
      </c>
      <c r="DE100" s="17" t="s">
        <v>130</v>
      </c>
      <c r="DI100" s="17" t="s">
        <v>143</v>
      </c>
      <c r="DJ100" s="17" t="s">
        <v>655</v>
      </c>
      <c r="DM100" s="35"/>
      <c r="DN100" s="35"/>
      <c r="DO100" s="35"/>
      <c r="EC100" s="17" t="s">
        <v>133</v>
      </c>
    </row>
    <row r="101" spans="1:133" ht="15" customHeight="1" x14ac:dyDescent="0.3">
      <c r="A101" s="27">
        <v>923</v>
      </c>
      <c r="C101" s="17" t="s">
        <v>126</v>
      </c>
      <c r="D101" s="29" t="s">
        <v>5956</v>
      </c>
      <c r="E101" s="18" t="s">
        <v>5948</v>
      </c>
      <c r="F101" s="18" t="s">
        <v>5948</v>
      </c>
      <c r="G101" s="18" t="s">
        <v>5948</v>
      </c>
      <c r="H101" s="18" t="s">
        <v>5948</v>
      </c>
      <c r="I101" s="18" t="s">
        <v>5951</v>
      </c>
      <c r="J101" s="19" t="s">
        <v>4428</v>
      </c>
      <c r="K101" s="18" t="s">
        <v>5951</v>
      </c>
      <c r="L101" s="19" t="s">
        <v>4428</v>
      </c>
      <c r="M101" s="18" t="s">
        <v>5951</v>
      </c>
      <c r="N101" s="19" t="s">
        <v>4429</v>
      </c>
      <c r="O101" s="20" t="s">
        <v>5951</v>
      </c>
      <c r="P101" s="20" t="s">
        <v>5976</v>
      </c>
      <c r="Q101" s="20" t="s">
        <v>5981</v>
      </c>
      <c r="R101" s="21" t="s">
        <v>4430</v>
      </c>
      <c r="S101" s="22" t="s">
        <v>5951</v>
      </c>
      <c r="T101" s="22" t="s">
        <v>5951</v>
      </c>
      <c r="U101" s="22" t="s">
        <v>5953</v>
      </c>
      <c r="V101" s="22" t="s">
        <v>5984</v>
      </c>
      <c r="W101" s="22" t="s">
        <v>5989</v>
      </c>
      <c r="AC101" s="24" t="s">
        <v>5990</v>
      </c>
      <c r="AD101" s="25" t="s">
        <v>4431</v>
      </c>
      <c r="AE101" s="26" t="s">
        <v>5951</v>
      </c>
      <c r="AF101" s="26" t="s">
        <v>5947</v>
      </c>
      <c r="AG101" s="26" t="s">
        <v>5997</v>
      </c>
      <c r="AH101" s="26" t="s">
        <v>5997</v>
      </c>
      <c r="AI101" s="26" t="s">
        <v>5997</v>
      </c>
      <c r="AJ101" s="26" t="s">
        <v>5997</v>
      </c>
      <c r="AK101" s="20" t="s">
        <v>5976</v>
      </c>
      <c r="AL101" s="20" t="s">
        <v>5953</v>
      </c>
      <c r="AM101" s="20" t="s">
        <v>5953</v>
      </c>
      <c r="AN101" s="20" t="s">
        <v>5948</v>
      </c>
      <c r="AO101" s="20" t="s">
        <v>5998</v>
      </c>
      <c r="AP101" s="20" t="s">
        <v>6000</v>
      </c>
      <c r="AQ101" s="20" t="s">
        <v>5997</v>
      </c>
      <c r="AR101" s="20" t="s">
        <v>5997</v>
      </c>
      <c r="AS101" s="20" t="s">
        <v>5997</v>
      </c>
      <c r="AT101" s="20" t="s">
        <v>5997</v>
      </c>
      <c r="AU101" s="20" t="s">
        <v>5998</v>
      </c>
      <c r="AV101" s="20" t="s">
        <v>5998</v>
      </c>
      <c r="AW101" s="20" t="s">
        <v>5997</v>
      </c>
      <c r="AX101" s="20" t="s">
        <v>5997</v>
      </c>
      <c r="AY101" s="20" t="s">
        <v>5998</v>
      </c>
      <c r="AZ101" s="20" t="s">
        <v>5998</v>
      </c>
      <c r="BA101" s="20" t="s">
        <v>5997</v>
      </c>
      <c r="BB101" s="20" t="s">
        <v>5997</v>
      </c>
      <c r="BC101" s="20" t="s">
        <v>5998</v>
      </c>
      <c r="BD101" s="20" t="s">
        <v>5997</v>
      </c>
      <c r="BE101" s="20" t="s">
        <v>5997</v>
      </c>
      <c r="BF101" s="20" t="s">
        <v>5997</v>
      </c>
      <c r="BG101" s="20" t="s">
        <v>5996</v>
      </c>
      <c r="BH101" s="20" t="s">
        <v>5996</v>
      </c>
      <c r="BI101" s="20" t="s">
        <v>5997</v>
      </c>
      <c r="BJ101" s="20" t="s">
        <v>5995</v>
      </c>
      <c r="BK101" s="20" t="s">
        <v>5998</v>
      </c>
      <c r="BL101" s="20" t="s">
        <v>5997</v>
      </c>
      <c r="BM101" s="20" t="s">
        <v>5999</v>
      </c>
      <c r="BN101" s="27" t="s">
        <v>4432</v>
      </c>
      <c r="BO101" s="28" t="s">
        <v>5986</v>
      </c>
      <c r="BQ101" s="30" t="s">
        <v>4433</v>
      </c>
      <c r="BS101" s="24" t="s">
        <v>119</v>
      </c>
      <c r="BT101" s="24" t="s">
        <v>120</v>
      </c>
      <c r="CE101" s="18" t="s">
        <v>120</v>
      </c>
      <c r="CL101" s="22" t="s">
        <v>5948</v>
      </c>
      <c r="CM101" s="32" t="s">
        <v>6013</v>
      </c>
      <c r="CN101" s="33" t="s">
        <v>4434</v>
      </c>
      <c r="CO101" s="84" t="s">
        <v>126</v>
      </c>
      <c r="CP101" s="17" t="s">
        <v>126</v>
      </c>
      <c r="CQ101" s="29" t="s">
        <v>3439</v>
      </c>
      <c r="CR101" s="17" t="s">
        <v>1364</v>
      </c>
      <c r="CS101" s="17" t="s">
        <v>3440</v>
      </c>
      <c r="CU101" s="34" t="s">
        <v>185</v>
      </c>
      <c r="CW101" s="34" t="s">
        <v>96</v>
      </c>
      <c r="DE101" s="17" t="s">
        <v>161</v>
      </c>
      <c r="DI101" s="17" t="s">
        <v>131</v>
      </c>
      <c r="DJ101" s="17" t="s">
        <v>4435</v>
      </c>
      <c r="DM101" s="35"/>
      <c r="DN101" s="35"/>
      <c r="DO101" s="35"/>
      <c r="EC101" s="17" t="s">
        <v>133</v>
      </c>
    </row>
    <row r="102" spans="1:133" ht="15" customHeight="1" x14ac:dyDescent="0.3">
      <c r="A102" s="27">
        <v>173</v>
      </c>
      <c r="C102" s="17" t="s">
        <v>126</v>
      </c>
      <c r="D102" s="29" t="s">
        <v>5954</v>
      </c>
      <c r="E102" s="18" t="s">
        <v>5949</v>
      </c>
      <c r="F102" s="18" t="s">
        <v>5947</v>
      </c>
      <c r="G102" s="18" t="s">
        <v>5947</v>
      </c>
      <c r="H102" s="18" t="s">
        <v>5947</v>
      </c>
      <c r="I102" s="18" t="s">
        <v>5948</v>
      </c>
      <c r="K102" s="18" t="s">
        <v>5948</v>
      </c>
      <c r="M102" s="18" t="s">
        <v>5949</v>
      </c>
      <c r="O102" s="20" t="s">
        <v>5951</v>
      </c>
      <c r="P102" s="20" t="s">
        <v>5974</v>
      </c>
      <c r="Q102" s="20" t="s">
        <v>5978</v>
      </c>
      <c r="R102" s="21" t="s">
        <v>661</v>
      </c>
      <c r="S102" s="22" t="s">
        <v>5947</v>
      </c>
      <c r="T102" s="22" t="s">
        <v>5947</v>
      </c>
      <c r="U102" s="22" t="s">
        <v>5950</v>
      </c>
      <c r="V102" s="22" t="s">
        <v>5983</v>
      </c>
      <c r="W102" s="22" t="s">
        <v>5989</v>
      </c>
      <c r="X102" s="22" t="s">
        <v>115</v>
      </c>
      <c r="Y102" s="22" t="s">
        <v>136</v>
      </c>
      <c r="Z102" s="22" t="s">
        <v>116</v>
      </c>
      <c r="AC102" s="24" t="s">
        <v>5991</v>
      </c>
      <c r="AD102" s="25" t="s">
        <v>662</v>
      </c>
      <c r="AE102" s="26" t="s">
        <v>5947</v>
      </c>
      <c r="AF102" s="26" t="s">
        <v>5951</v>
      </c>
      <c r="AG102" s="26" t="s">
        <v>5996</v>
      </c>
      <c r="AH102" s="26" t="s">
        <v>5996</v>
      </c>
      <c r="AI102" s="26" t="s">
        <v>5996</v>
      </c>
      <c r="AJ102" s="26" t="s">
        <v>5996</v>
      </c>
      <c r="AK102" s="20" t="s">
        <v>6003</v>
      </c>
      <c r="AL102" s="20" t="s">
        <v>5947</v>
      </c>
      <c r="AM102" s="20" t="s">
        <v>5947</v>
      </c>
      <c r="AN102" s="20" t="s">
        <v>5947</v>
      </c>
      <c r="AO102" s="20" t="s">
        <v>5996</v>
      </c>
      <c r="AP102" s="20" t="s">
        <v>5996</v>
      </c>
      <c r="AQ102" s="20" t="s">
        <v>5996</v>
      </c>
      <c r="AR102" s="20" t="s">
        <v>5996</v>
      </c>
      <c r="AS102" s="20" t="s">
        <v>5997</v>
      </c>
      <c r="AT102" s="20" t="s">
        <v>5996</v>
      </c>
      <c r="AU102" s="20" t="s">
        <v>5996</v>
      </c>
      <c r="AV102" s="20" t="s">
        <v>5996</v>
      </c>
      <c r="AW102" s="20" t="s">
        <v>5996</v>
      </c>
      <c r="AX102" s="20" t="s">
        <v>5997</v>
      </c>
      <c r="AY102" s="20" t="s">
        <v>5996</v>
      </c>
      <c r="AZ102" s="20" t="s">
        <v>5996</v>
      </c>
      <c r="BA102" s="20" t="s">
        <v>5996</v>
      </c>
      <c r="BB102" s="20" t="s">
        <v>5996</v>
      </c>
      <c r="BC102" s="20" t="s">
        <v>5998</v>
      </c>
      <c r="BD102" s="20" t="s">
        <v>5997</v>
      </c>
      <c r="BE102" s="20" t="s">
        <v>5997</v>
      </c>
      <c r="BF102" s="20" t="s">
        <v>5996</v>
      </c>
      <c r="BG102" s="20" t="s">
        <v>5996</v>
      </c>
      <c r="BH102" s="20" t="s">
        <v>5996</v>
      </c>
      <c r="BI102" s="20" t="s">
        <v>5996</v>
      </c>
      <c r="BJ102" s="20" t="s">
        <v>5997</v>
      </c>
      <c r="BK102" s="20" t="s">
        <v>5996</v>
      </c>
      <c r="BL102" s="20" t="s">
        <v>5997</v>
      </c>
      <c r="BM102" s="20" t="s">
        <v>5996</v>
      </c>
      <c r="BN102" s="27" t="s">
        <v>663</v>
      </c>
      <c r="BO102" s="28" t="s">
        <v>6006</v>
      </c>
      <c r="BP102" s="29" t="s">
        <v>664</v>
      </c>
      <c r="BQ102" s="30" t="s">
        <v>665</v>
      </c>
      <c r="BR102" s="24" t="s">
        <v>138</v>
      </c>
      <c r="BS102" s="24" t="s">
        <v>119</v>
      </c>
      <c r="BT102" s="24" t="s">
        <v>120</v>
      </c>
      <c r="BU102" s="24" t="s">
        <v>121</v>
      </c>
      <c r="BW102" s="24" t="s">
        <v>122</v>
      </c>
      <c r="BX102" s="24" t="s">
        <v>123</v>
      </c>
      <c r="BY102" s="24" t="s">
        <v>124</v>
      </c>
      <c r="BZ102" s="24" t="s">
        <v>125</v>
      </c>
      <c r="CD102" s="18" t="s">
        <v>119</v>
      </c>
      <c r="CE102" s="18" t="s">
        <v>120</v>
      </c>
      <c r="CK102" s="18" t="s">
        <v>125</v>
      </c>
      <c r="CL102" s="22" t="s">
        <v>5950</v>
      </c>
      <c r="CM102" s="32" t="s">
        <v>6010</v>
      </c>
      <c r="CN102" s="33" t="s">
        <v>666</v>
      </c>
      <c r="CO102" s="84" t="s">
        <v>126</v>
      </c>
      <c r="CP102" s="17" t="s">
        <v>126</v>
      </c>
      <c r="CQ102" s="29" t="s">
        <v>127</v>
      </c>
      <c r="CR102" s="17" t="s">
        <v>659</v>
      </c>
      <c r="CS102" s="17" t="s">
        <v>129</v>
      </c>
      <c r="CU102" s="34" t="s">
        <v>185</v>
      </c>
      <c r="CW102" s="34" t="s">
        <v>96</v>
      </c>
      <c r="CY102" s="34" t="s">
        <v>98</v>
      </c>
      <c r="DE102" s="17" t="s">
        <v>130</v>
      </c>
      <c r="DI102" s="17" t="s">
        <v>131</v>
      </c>
      <c r="DJ102" s="17" t="s">
        <v>667</v>
      </c>
      <c r="DM102" s="35"/>
      <c r="DN102" s="35"/>
      <c r="DO102" s="35"/>
      <c r="EC102" s="17" t="s">
        <v>133</v>
      </c>
    </row>
    <row r="103" spans="1:133" ht="15" customHeight="1" x14ac:dyDescent="0.3">
      <c r="A103" s="27">
        <v>191</v>
      </c>
      <c r="C103" s="17" t="s">
        <v>126</v>
      </c>
      <c r="D103" s="29" t="s">
        <v>5954</v>
      </c>
      <c r="E103" s="18" t="s">
        <v>5948</v>
      </c>
      <c r="F103" s="18" t="s">
        <v>5948</v>
      </c>
      <c r="G103" s="18" t="s">
        <v>5948</v>
      </c>
      <c r="H103" s="18" t="s">
        <v>5948</v>
      </c>
      <c r="I103" s="18" t="s">
        <v>5947</v>
      </c>
      <c r="J103" s="19" t="s">
        <v>668</v>
      </c>
      <c r="K103" s="18" t="s">
        <v>5947</v>
      </c>
      <c r="L103" s="19" t="s">
        <v>669</v>
      </c>
      <c r="M103" s="18" t="s">
        <v>5947</v>
      </c>
      <c r="O103" s="20" t="s">
        <v>5952</v>
      </c>
      <c r="P103" s="20" t="s">
        <v>5974</v>
      </c>
      <c r="Q103" s="20" t="s">
        <v>5977</v>
      </c>
      <c r="S103" s="22" t="s">
        <v>5952</v>
      </c>
      <c r="T103" s="22" t="s">
        <v>5952</v>
      </c>
      <c r="U103" s="22" t="s">
        <v>5948</v>
      </c>
      <c r="V103" s="22" t="s">
        <v>5985</v>
      </c>
      <c r="W103" s="22" t="s">
        <v>5986</v>
      </c>
      <c r="X103" s="22" t="s">
        <v>115</v>
      </c>
      <c r="Y103" s="22" t="s">
        <v>136</v>
      </c>
      <c r="Z103" s="22" t="s">
        <v>116</v>
      </c>
      <c r="AC103" s="24" t="s">
        <v>5993</v>
      </c>
      <c r="AE103" s="26" t="s">
        <v>5952</v>
      </c>
      <c r="AF103" s="26" t="s">
        <v>5948</v>
      </c>
      <c r="AG103" s="26" t="s">
        <v>5996</v>
      </c>
      <c r="AH103" s="26" t="s">
        <v>5996</v>
      </c>
      <c r="AI103" s="26" t="s">
        <v>5996</v>
      </c>
      <c r="AJ103" s="26" t="s">
        <v>5997</v>
      </c>
      <c r="AK103" s="20" t="s">
        <v>6004</v>
      </c>
      <c r="AL103" s="20" t="s">
        <v>5948</v>
      </c>
      <c r="AM103" s="20" t="s">
        <v>5952</v>
      </c>
      <c r="AN103" s="20" t="s">
        <v>5948</v>
      </c>
      <c r="AO103" s="20" t="s">
        <v>5998</v>
      </c>
      <c r="AP103" s="20" t="s">
        <v>5996</v>
      </c>
      <c r="AQ103" s="20" t="s">
        <v>5996</v>
      </c>
      <c r="AR103" s="20" t="s">
        <v>5997</v>
      </c>
      <c r="AS103" s="20" t="s">
        <v>5996</v>
      </c>
      <c r="AT103" s="20" t="s">
        <v>5996</v>
      </c>
      <c r="AU103" s="20" t="s">
        <v>5996</v>
      </c>
      <c r="AV103" s="20" t="s">
        <v>5997</v>
      </c>
      <c r="AW103" s="20" t="s">
        <v>5996</v>
      </c>
      <c r="AX103" s="20" t="s">
        <v>5996</v>
      </c>
      <c r="AY103" s="20" t="s">
        <v>5997</v>
      </c>
      <c r="AZ103" s="20" t="s">
        <v>5997</v>
      </c>
      <c r="BA103" s="20" t="s">
        <v>5996</v>
      </c>
      <c r="BB103" s="20" t="s">
        <v>5996</v>
      </c>
      <c r="BC103" s="20" t="s">
        <v>6000</v>
      </c>
      <c r="BD103" s="20" t="s">
        <v>6000</v>
      </c>
      <c r="BE103" s="20" t="s">
        <v>5997</v>
      </c>
      <c r="BF103" s="20" t="s">
        <v>5997</v>
      </c>
      <c r="BG103" s="20" t="s">
        <v>5996</v>
      </c>
      <c r="BH103" s="20" t="s">
        <v>5997</v>
      </c>
      <c r="BI103" s="20" t="s">
        <v>5996</v>
      </c>
      <c r="BJ103" s="20" t="s">
        <v>5996</v>
      </c>
      <c r="BK103" s="20" t="s">
        <v>5996</v>
      </c>
      <c r="BL103" s="20" t="s">
        <v>5997</v>
      </c>
      <c r="BM103" s="20" t="s">
        <v>5996</v>
      </c>
      <c r="BO103" s="28" t="s">
        <v>6007</v>
      </c>
      <c r="BQ103" s="30" t="s">
        <v>670</v>
      </c>
      <c r="BS103" s="24" t="s">
        <v>119</v>
      </c>
      <c r="BU103" s="24" t="s">
        <v>121</v>
      </c>
      <c r="BV103" s="24" t="s">
        <v>137</v>
      </c>
      <c r="CD103" s="18" t="s">
        <v>119</v>
      </c>
      <c r="CF103" s="18" t="s">
        <v>121</v>
      </c>
      <c r="CG103" s="18" t="s">
        <v>137</v>
      </c>
      <c r="CL103" s="22" t="s">
        <v>5948</v>
      </c>
      <c r="CM103" s="32" t="s">
        <v>6012</v>
      </c>
      <c r="CO103" s="84" t="s">
        <v>126</v>
      </c>
      <c r="CP103" s="17" t="s">
        <v>126</v>
      </c>
      <c r="CQ103" s="29" t="s">
        <v>127</v>
      </c>
      <c r="CR103" s="17" t="s">
        <v>659</v>
      </c>
      <c r="CS103" s="17" t="s">
        <v>129</v>
      </c>
      <c r="CW103" s="34" t="s">
        <v>96</v>
      </c>
      <c r="DE103" s="17" t="s">
        <v>130</v>
      </c>
      <c r="DI103" s="17" t="s">
        <v>131</v>
      </c>
      <c r="DJ103" s="17" t="s">
        <v>671</v>
      </c>
      <c r="DM103" s="35"/>
      <c r="DN103" s="35"/>
      <c r="DO103" s="35"/>
      <c r="EC103" s="17" t="s">
        <v>133</v>
      </c>
    </row>
    <row r="104" spans="1:133" ht="15" customHeight="1" x14ac:dyDescent="0.3">
      <c r="A104" s="27">
        <v>239</v>
      </c>
      <c r="C104" s="17" t="s">
        <v>126</v>
      </c>
      <c r="D104" s="29" t="s">
        <v>5954</v>
      </c>
      <c r="E104" s="18" t="s">
        <v>5947</v>
      </c>
      <c r="F104" s="18" t="s">
        <v>5950</v>
      </c>
      <c r="G104" s="18" t="s">
        <v>5947</v>
      </c>
      <c r="H104" s="18" t="s">
        <v>5948</v>
      </c>
      <c r="I104" s="18" t="s">
        <v>5947</v>
      </c>
      <c r="J104" s="19" t="s">
        <v>672</v>
      </c>
      <c r="K104" s="18" t="s">
        <v>5947</v>
      </c>
      <c r="L104" s="19" t="s">
        <v>673</v>
      </c>
      <c r="M104" s="18" t="s">
        <v>5947</v>
      </c>
      <c r="N104" s="19" t="s">
        <v>674</v>
      </c>
      <c r="O104" s="20" t="s">
        <v>5947</v>
      </c>
      <c r="P104" s="20" t="s">
        <v>5972</v>
      </c>
      <c r="Q104" s="20" t="s">
        <v>5979</v>
      </c>
      <c r="S104" s="22" t="s">
        <v>5950</v>
      </c>
      <c r="T104" s="22" t="s">
        <v>5950</v>
      </c>
      <c r="U104" s="22" t="s">
        <v>5947</v>
      </c>
      <c r="V104" s="22" t="s">
        <v>5984</v>
      </c>
      <c r="W104" s="22" t="s">
        <v>5989</v>
      </c>
      <c r="X104" s="22" t="s">
        <v>115</v>
      </c>
      <c r="AC104" s="24" t="s">
        <v>5992</v>
      </c>
      <c r="AE104" s="26" t="s">
        <v>5950</v>
      </c>
      <c r="AF104" s="26" t="s">
        <v>5947</v>
      </c>
      <c r="AG104" s="26" t="s">
        <v>5996</v>
      </c>
      <c r="AH104" s="26" t="s">
        <v>5996</v>
      </c>
      <c r="AI104" s="26" t="s">
        <v>5996</v>
      </c>
      <c r="AJ104" s="26" t="s">
        <v>5996</v>
      </c>
      <c r="AK104" s="20" t="s">
        <v>6003</v>
      </c>
      <c r="AL104" s="20" t="s">
        <v>5947</v>
      </c>
      <c r="AM104" s="20" t="s">
        <v>5948</v>
      </c>
      <c r="AN104" s="20" t="s">
        <v>5947</v>
      </c>
      <c r="AO104" s="20" t="s">
        <v>5997</v>
      </c>
      <c r="AP104" s="20" t="s">
        <v>5996</v>
      </c>
      <c r="AQ104" s="20" t="s">
        <v>5997</v>
      </c>
      <c r="AR104" s="20" t="s">
        <v>5998</v>
      </c>
      <c r="AS104" s="20" t="s">
        <v>5996</v>
      </c>
      <c r="AT104" s="20" t="s">
        <v>5996</v>
      </c>
      <c r="AU104" s="20" t="s">
        <v>5996</v>
      </c>
      <c r="AV104" s="20" t="s">
        <v>5996</v>
      </c>
      <c r="AW104" s="20" t="s">
        <v>5997</v>
      </c>
      <c r="AX104" s="20" t="s">
        <v>5996</v>
      </c>
      <c r="AY104" s="20" t="s">
        <v>5996</v>
      </c>
      <c r="AZ104" s="20" t="s">
        <v>5997</v>
      </c>
      <c r="BA104" s="20" t="s">
        <v>5996</v>
      </c>
      <c r="BB104" s="20" t="s">
        <v>5997</v>
      </c>
      <c r="BC104" s="20" t="s">
        <v>5997</v>
      </c>
      <c r="BD104" s="20" t="s">
        <v>5997</v>
      </c>
      <c r="BE104" s="20" t="s">
        <v>5996</v>
      </c>
      <c r="BF104" s="20" t="s">
        <v>5996</v>
      </c>
      <c r="BG104" s="20" t="s">
        <v>5996</v>
      </c>
      <c r="BH104" s="20" t="s">
        <v>5996</v>
      </c>
      <c r="BI104" s="20" t="s">
        <v>5996</v>
      </c>
      <c r="BJ104" s="20" t="s">
        <v>5996</v>
      </c>
      <c r="BK104" s="20" t="s">
        <v>5996</v>
      </c>
      <c r="BL104" s="20" t="s">
        <v>5996</v>
      </c>
      <c r="BM104" s="20" t="s">
        <v>5996</v>
      </c>
      <c r="BO104" s="28" t="s">
        <v>6007</v>
      </c>
      <c r="BR104" s="24" t="s">
        <v>138</v>
      </c>
      <c r="BS104" s="24" t="s">
        <v>119</v>
      </c>
      <c r="BT104" s="24" t="s">
        <v>120</v>
      </c>
      <c r="BU104" s="24" t="s">
        <v>121</v>
      </c>
      <c r="BV104" s="24" t="s">
        <v>137</v>
      </c>
      <c r="BW104" s="24" t="s">
        <v>122</v>
      </c>
      <c r="BX104" s="24" t="s">
        <v>123</v>
      </c>
      <c r="BY104" s="24" t="s">
        <v>124</v>
      </c>
      <c r="BZ104" s="24" t="s">
        <v>125</v>
      </c>
      <c r="CC104" s="18" t="s">
        <v>138</v>
      </c>
      <c r="CD104" s="18" t="s">
        <v>119</v>
      </c>
      <c r="CE104" s="18" t="s">
        <v>120</v>
      </c>
      <c r="CF104" s="18" t="s">
        <v>121</v>
      </c>
      <c r="CG104" s="18" t="s">
        <v>137</v>
      </c>
      <c r="CH104" s="18" t="s">
        <v>122</v>
      </c>
      <c r="CI104" s="18" t="s">
        <v>123</v>
      </c>
      <c r="CJ104" s="18" t="s">
        <v>124</v>
      </c>
      <c r="CK104" s="18" t="s">
        <v>125</v>
      </c>
      <c r="CL104" s="22" t="s">
        <v>5948</v>
      </c>
      <c r="CM104" s="32" t="s">
        <v>6011</v>
      </c>
      <c r="CO104" s="84" t="s">
        <v>126</v>
      </c>
      <c r="CP104" s="17" t="s">
        <v>126</v>
      </c>
      <c r="CQ104" s="29" t="s">
        <v>127</v>
      </c>
      <c r="CR104" s="17" t="s">
        <v>659</v>
      </c>
      <c r="CS104" s="17" t="s">
        <v>129</v>
      </c>
      <c r="CW104" s="34" t="s">
        <v>96</v>
      </c>
      <c r="DE104" s="17" t="s">
        <v>130</v>
      </c>
      <c r="DI104" s="17" t="s">
        <v>131</v>
      </c>
      <c r="DJ104" s="17" t="s">
        <v>675</v>
      </c>
      <c r="DM104" s="35"/>
      <c r="DN104" s="35"/>
      <c r="DO104" s="35"/>
      <c r="EC104" s="17" t="s">
        <v>133</v>
      </c>
    </row>
    <row r="105" spans="1:133" ht="15" customHeight="1" x14ac:dyDescent="0.3">
      <c r="A105" s="27">
        <v>487</v>
      </c>
      <c r="C105" s="17" t="s">
        <v>126</v>
      </c>
      <c r="D105" s="29" t="s">
        <v>5954</v>
      </c>
      <c r="E105" s="18" t="s">
        <v>5949</v>
      </c>
      <c r="F105" s="18" t="s">
        <v>5949</v>
      </c>
      <c r="G105" s="18" t="s">
        <v>5947</v>
      </c>
      <c r="H105" s="18" t="s">
        <v>5949</v>
      </c>
      <c r="I105" s="18" t="s">
        <v>5949</v>
      </c>
      <c r="K105" s="18" t="s">
        <v>5947</v>
      </c>
      <c r="L105" s="19" t="s">
        <v>676</v>
      </c>
      <c r="M105" s="18" t="s">
        <v>5947</v>
      </c>
      <c r="N105" s="19" t="s">
        <v>677</v>
      </c>
      <c r="O105" s="20" t="s">
        <v>5951</v>
      </c>
      <c r="P105" s="20" t="s">
        <v>5974</v>
      </c>
      <c r="Q105" s="20" t="s">
        <v>5977</v>
      </c>
      <c r="S105" s="22" t="s">
        <v>5950</v>
      </c>
      <c r="T105" s="22" t="s">
        <v>5950</v>
      </c>
      <c r="U105" s="22" t="s">
        <v>5948</v>
      </c>
      <c r="V105" s="22" t="s">
        <v>5985</v>
      </c>
      <c r="W105" s="22" t="s">
        <v>5988</v>
      </c>
      <c r="Y105" s="22" t="s">
        <v>136</v>
      </c>
      <c r="AB105" s="23" t="s">
        <v>678</v>
      </c>
      <c r="AC105" s="24" t="s">
        <v>5990</v>
      </c>
      <c r="AE105" s="26" t="s">
        <v>5947</v>
      </c>
      <c r="AF105" s="26" t="s">
        <v>5947</v>
      </c>
      <c r="AG105" s="26" t="s">
        <v>5996</v>
      </c>
      <c r="AH105" s="26" t="s">
        <v>5996</v>
      </c>
      <c r="AI105" s="26" t="s">
        <v>5996</v>
      </c>
      <c r="AJ105" s="26" t="s">
        <v>6000</v>
      </c>
      <c r="AK105" s="20" t="s">
        <v>6003</v>
      </c>
      <c r="AL105" s="20" t="s">
        <v>5948</v>
      </c>
      <c r="AM105" s="20" t="s">
        <v>5949</v>
      </c>
      <c r="AN105" s="20" t="s">
        <v>5949</v>
      </c>
      <c r="AO105" s="20" t="s">
        <v>5996</v>
      </c>
      <c r="AP105" s="20" t="s">
        <v>5998</v>
      </c>
      <c r="AQ105" s="20" t="s">
        <v>5996</v>
      </c>
      <c r="AR105" s="20" t="s">
        <v>5996</v>
      </c>
      <c r="AS105" s="20" t="s">
        <v>5997</v>
      </c>
      <c r="AT105" s="20" t="s">
        <v>5998</v>
      </c>
      <c r="AU105" s="20" t="s">
        <v>5996</v>
      </c>
      <c r="AV105" s="20" t="s">
        <v>5996</v>
      </c>
      <c r="AW105" s="20" t="s">
        <v>5996</v>
      </c>
      <c r="AX105" s="20" t="s">
        <v>5996</v>
      </c>
      <c r="AY105" s="20" t="s">
        <v>5997</v>
      </c>
      <c r="AZ105" s="20" t="s">
        <v>5997</v>
      </c>
      <c r="BA105" s="20" t="s">
        <v>5996</v>
      </c>
      <c r="BB105" s="20" t="s">
        <v>5997</v>
      </c>
      <c r="BC105" s="20" t="s">
        <v>5997</v>
      </c>
      <c r="BD105" s="20" t="s">
        <v>5997</v>
      </c>
      <c r="BE105" s="20" t="s">
        <v>5996</v>
      </c>
      <c r="BF105" s="20" t="s">
        <v>5997</v>
      </c>
      <c r="BG105" s="20" t="s">
        <v>5996</v>
      </c>
      <c r="BH105" s="20" t="s">
        <v>5996</v>
      </c>
      <c r="BI105" s="20" t="s">
        <v>5996</v>
      </c>
      <c r="BJ105" s="20" t="s">
        <v>5997</v>
      </c>
      <c r="BK105" s="20" t="s">
        <v>5997</v>
      </c>
      <c r="BL105" s="20" t="s">
        <v>5997</v>
      </c>
      <c r="BM105" s="20" t="s">
        <v>5996</v>
      </c>
      <c r="BN105" s="27" t="s">
        <v>679</v>
      </c>
      <c r="BO105" s="28" t="s">
        <v>6007</v>
      </c>
      <c r="BP105" s="29" t="s">
        <v>680</v>
      </c>
      <c r="BQ105" s="30" t="s">
        <v>681</v>
      </c>
      <c r="BR105" s="24" t="s">
        <v>138</v>
      </c>
      <c r="BS105" s="24" t="s">
        <v>119</v>
      </c>
      <c r="BT105" s="24" t="s">
        <v>120</v>
      </c>
      <c r="BU105" s="24" t="s">
        <v>121</v>
      </c>
      <c r="BW105" s="24" t="s">
        <v>122</v>
      </c>
      <c r="BX105" s="24" t="s">
        <v>123</v>
      </c>
      <c r="BY105" s="24" t="s">
        <v>124</v>
      </c>
      <c r="BZ105" s="24" t="s">
        <v>125</v>
      </c>
      <c r="CB105" s="31" t="s">
        <v>682</v>
      </c>
      <c r="CE105" s="18" t="s">
        <v>120</v>
      </c>
      <c r="CH105" s="18" t="s">
        <v>122</v>
      </c>
      <c r="CI105" s="18" t="s">
        <v>123</v>
      </c>
      <c r="CL105" s="22" t="s">
        <v>5949</v>
      </c>
      <c r="CM105" s="32" t="s">
        <v>6010</v>
      </c>
      <c r="CN105" s="33" t="s">
        <v>683</v>
      </c>
      <c r="CO105" s="84" t="s">
        <v>126</v>
      </c>
      <c r="CP105" s="17" t="s">
        <v>126</v>
      </c>
      <c r="CQ105" s="29" t="s">
        <v>127</v>
      </c>
      <c r="CR105" s="17" t="s">
        <v>659</v>
      </c>
      <c r="CS105" s="17" t="s">
        <v>129</v>
      </c>
      <c r="CW105" s="34" t="s">
        <v>96</v>
      </c>
      <c r="CZ105" s="34" t="s">
        <v>99</v>
      </c>
      <c r="DE105" s="17" t="s">
        <v>130</v>
      </c>
      <c r="DI105" s="17" t="s">
        <v>131</v>
      </c>
      <c r="DJ105" s="17" t="s">
        <v>684</v>
      </c>
      <c r="DM105" s="35"/>
      <c r="DN105" s="35"/>
      <c r="DO105" s="35"/>
      <c r="EC105" s="17" t="s">
        <v>133</v>
      </c>
    </row>
    <row r="106" spans="1:133" ht="15" customHeight="1" x14ac:dyDescent="0.3">
      <c r="A106" s="27">
        <v>552</v>
      </c>
      <c r="C106" s="17" t="s">
        <v>126</v>
      </c>
      <c r="D106" s="29" t="s">
        <v>5954</v>
      </c>
      <c r="E106" s="18" t="s">
        <v>5947</v>
      </c>
      <c r="F106" s="18" t="s">
        <v>5951</v>
      </c>
      <c r="G106" s="18" t="s">
        <v>5947</v>
      </c>
      <c r="H106" s="18" t="s">
        <v>5948</v>
      </c>
      <c r="I106" s="18" t="s">
        <v>5947</v>
      </c>
      <c r="K106" s="18" t="s">
        <v>5948</v>
      </c>
      <c r="M106" s="18" t="s">
        <v>5950</v>
      </c>
      <c r="O106" s="20" t="s">
        <v>5947</v>
      </c>
      <c r="P106" s="20" t="s">
        <v>5974</v>
      </c>
      <c r="Q106" s="20" t="s">
        <v>5979</v>
      </c>
      <c r="S106" s="22" t="s">
        <v>5950</v>
      </c>
      <c r="T106" s="22" t="s">
        <v>5950</v>
      </c>
      <c r="U106" s="22" t="s">
        <v>5947</v>
      </c>
      <c r="V106" s="22" t="s">
        <v>5984</v>
      </c>
      <c r="W106" s="22" t="s">
        <v>5988</v>
      </c>
      <c r="X106" s="22" t="s">
        <v>115</v>
      </c>
      <c r="AC106" s="24" t="s">
        <v>5991</v>
      </c>
      <c r="AE106" s="26" t="s">
        <v>5953</v>
      </c>
      <c r="AF106" s="26" t="s">
        <v>5947</v>
      </c>
      <c r="AG106" s="26" t="s">
        <v>5996</v>
      </c>
      <c r="AH106" s="26" t="s">
        <v>5996</v>
      </c>
      <c r="AI106" s="26" t="s">
        <v>5997</v>
      </c>
      <c r="AJ106" s="26" t="s">
        <v>5997</v>
      </c>
      <c r="AK106" s="20" t="s">
        <v>6003</v>
      </c>
      <c r="AL106" s="20" t="s">
        <v>5953</v>
      </c>
      <c r="AM106" s="20" t="s">
        <v>5953</v>
      </c>
      <c r="AN106" s="20" t="s">
        <v>5953</v>
      </c>
      <c r="AO106" s="20" t="s">
        <v>5995</v>
      </c>
      <c r="AP106" s="20" t="s">
        <v>5995</v>
      </c>
      <c r="AQ106" s="20" t="s">
        <v>5995</v>
      </c>
      <c r="AR106" s="20" t="s">
        <v>5995</v>
      </c>
      <c r="AS106" s="20" t="s">
        <v>5995</v>
      </c>
      <c r="AT106" s="20" t="s">
        <v>5995</v>
      </c>
      <c r="AU106" s="20" t="s">
        <v>5995</v>
      </c>
      <c r="AV106" s="20" t="s">
        <v>5995</v>
      </c>
      <c r="AW106" s="20" t="s">
        <v>5995</v>
      </c>
      <c r="AX106" s="20" t="s">
        <v>5995</v>
      </c>
      <c r="AY106" s="20" t="s">
        <v>5995</v>
      </c>
      <c r="AZ106" s="20" t="s">
        <v>5995</v>
      </c>
      <c r="BA106" s="20" t="s">
        <v>5995</v>
      </c>
      <c r="BB106" s="20" t="s">
        <v>5995</v>
      </c>
      <c r="BC106" s="20" t="s">
        <v>5995</v>
      </c>
      <c r="BD106" s="20" t="s">
        <v>5995</v>
      </c>
      <c r="BE106" s="20" t="s">
        <v>5995</v>
      </c>
      <c r="BF106" s="20" t="s">
        <v>5995</v>
      </c>
      <c r="BG106" s="20" t="s">
        <v>5995</v>
      </c>
      <c r="BH106" s="20" t="s">
        <v>5995</v>
      </c>
      <c r="BI106" s="20" t="s">
        <v>5995</v>
      </c>
      <c r="BJ106" s="20" t="s">
        <v>5995</v>
      </c>
      <c r="BK106" s="20" t="s">
        <v>5995</v>
      </c>
      <c r="BL106" s="20" t="s">
        <v>5995</v>
      </c>
      <c r="BM106" s="20" t="s">
        <v>5995</v>
      </c>
      <c r="BO106" s="28" t="s">
        <v>6007</v>
      </c>
      <c r="BR106" s="24" t="s">
        <v>138</v>
      </c>
      <c r="BS106" s="24" t="s">
        <v>119</v>
      </c>
      <c r="BT106" s="24" t="s">
        <v>120</v>
      </c>
      <c r="BV106" s="24" t="s">
        <v>137</v>
      </c>
      <c r="BW106" s="24" t="s">
        <v>122</v>
      </c>
      <c r="BY106" s="24" t="s">
        <v>124</v>
      </c>
      <c r="CD106" s="18" t="s">
        <v>119</v>
      </c>
      <c r="CG106" s="18" t="s">
        <v>137</v>
      </c>
      <c r="CH106" s="18" t="s">
        <v>122</v>
      </c>
      <c r="CL106" s="22" t="s">
        <v>5953</v>
      </c>
      <c r="CM106" s="32" t="s">
        <v>6010</v>
      </c>
      <c r="CO106" s="84" t="s">
        <v>126</v>
      </c>
      <c r="CP106" s="17" t="s">
        <v>126</v>
      </c>
      <c r="CQ106" s="29" t="s">
        <v>127</v>
      </c>
      <c r="CR106" s="17" t="s">
        <v>659</v>
      </c>
      <c r="CS106" s="17" t="s">
        <v>129</v>
      </c>
      <c r="DE106" s="17" t="s">
        <v>130</v>
      </c>
      <c r="DI106" s="17" t="s">
        <v>143</v>
      </c>
      <c r="DJ106" s="17" t="s">
        <v>685</v>
      </c>
      <c r="DM106" s="35"/>
      <c r="DN106" s="35"/>
      <c r="DO106" s="35"/>
      <c r="EC106" s="17" t="s">
        <v>133</v>
      </c>
    </row>
    <row r="107" spans="1:133" ht="15" customHeight="1" x14ac:dyDescent="0.3">
      <c r="A107" s="27">
        <v>877</v>
      </c>
      <c r="C107" s="17" t="s">
        <v>126</v>
      </c>
      <c r="D107" s="29" t="s">
        <v>5954</v>
      </c>
      <c r="E107" s="18" t="s">
        <v>5947</v>
      </c>
      <c r="F107" s="18" t="s">
        <v>5947</v>
      </c>
      <c r="G107" s="18" t="s">
        <v>5948</v>
      </c>
      <c r="H107" s="18" t="s">
        <v>5948</v>
      </c>
      <c r="I107" s="18" t="s">
        <v>5947</v>
      </c>
      <c r="J107" s="19" t="s">
        <v>686</v>
      </c>
      <c r="K107" s="18" t="s">
        <v>5947</v>
      </c>
      <c r="L107" s="19" t="s">
        <v>687</v>
      </c>
      <c r="M107" s="18" t="s">
        <v>5947</v>
      </c>
      <c r="N107" s="19" t="s">
        <v>688</v>
      </c>
      <c r="O107" s="20" t="s">
        <v>5948</v>
      </c>
      <c r="P107" s="20" t="s">
        <v>5974</v>
      </c>
      <c r="Q107" s="20" t="s">
        <v>5977</v>
      </c>
      <c r="S107" s="22" t="s">
        <v>5949</v>
      </c>
      <c r="T107" s="22" t="s">
        <v>5948</v>
      </c>
      <c r="U107" s="22" t="s">
        <v>5948</v>
      </c>
      <c r="V107" s="22" t="s">
        <v>5985</v>
      </c>
      <c r="W107" s="22" t="s">
        <v>5988</v>
      </c>
      <c r="X107" s="22" t="s">
        <v>115</v>
      </c>
      <c r="AB107" s="23" t="s">
        <v>689</v>
      </c>
      <c r="AC107" s="24" t="s">
        <v>5991</v>
      </c>
      <c r="AE107" s="26" t="s">
        <v>5947</v>
      </c>
      <c r="AF107" s="26" t="s">
        <v>5947</v>
      </c>
      <c r="AG107" s="26" t="s">
        <v>5996</v>
      </c>
      <c r="AH107" s="26" t="s">
        <v>5996</v>
      </c>
      <c r="AI107" s="26" t="s">
        <v>5996</v>
      </c>
      <c r="AJ107" s="26" t="s">
        <v>5996</v>
      </c>
      <c r="AK107" s="20" t="s">
        <v>6002</v>
      </c>
      <c r="AL107" s="20" t="s">
        <v>5948</v>
      </c>
      <c r="AM107" s="20" t="s">
        <v>5953</v>
      </c>
      <c r="AN107" s="20" t="s">
        <v>5947</v>
      </c>
      <c r="AO107" s="20" t="s">
        <v>5996</v>
      </c>
      <c r="AP107" s="20" t="s">
        <v>5996</v>
      </c>
      <c r="AQ107" s="20" t="s">
        <v>5996</v>
      </c>
      <c r="AR107" s="20" t="s">
        <v>5996</v>
      </c>
      <c r="AS107" s="20" t="s">
        <v>5996</v>
      </c>
      <c r="AT107" s="20" t="s">
        <v>5996</v>
      </c>
      <c r="AU107" s="20" t="s">
        <v>5996</v>
      </c>
      <c r="AV107" s="20" t="s">
        <v>5996</v>
      </c>
      <c r="AW107" s="20" t="s">
        <v>5996</v>
      </c>
      <c r="AX107" s="20" t="s">
        <v>5996</v>
      </c>
      <c r="AY107" s="20" t="s">
        <v>5996</v>
      </c>
      <c r="AZ107" s="20" t="s">
        <v>5996</v>
      </c>
      <c r="BA107" s="20" t="s">
        <v>5996</v>
      </c>
      <c r="BB107" s="20" t="s">
        <v>5996</v>
      </c>
      <c r="BC107" s="20" t="s">
        <v>5996</v>
      </c>
      <c r="BD107" s="20" t="s">
        <v>5996</v>
      </c>
      <c r="BE107" s="20" t="s">
        <v>5996</v>
      </c>
      <c r="BF107" s="20" t="s">
        <v>5996</v>
      </c>
      <c r="BG107" s="20" t="s">
        <v>5996</v>
      </c>
      <c r="BH107" s="20" t="s">
        <v>5997</v>
      </c>
      <c r="BI107" s="20" t="s">
        <v>5997</v>
      </c>
      <c r="BJ107" s="20" t="s">
        <v>5997</v>
      </c>
      <c r="BK107" s="20" t="s">
        <v>5997</v>
      </c>
      <c r="BL107" s="20" t="s">
        <v>5997</v>
      </c>
      <c r="BM107" s="20" t="s">
        <v>5996</v>
      </c>
      <c r="BO107" s="28" t="s">
        <v>6007</v>
      </c>
      <c r="BP107" s="29" t="s">
        <v>690</v>
      </c>
      <c r="BQ107" s="30" t="s">
        <v>691</v>
      </c>
      <c r="BR107" s="24" t="s">
        <v>138</v>
      </c>
      <c r="BS107" s="24" t="s">
        <v>119</v>
      </c>
      <c r="BV107" s="24" t="s">
        <v>137</v>
      </c>
      <c r="BW107" s="24" t="s">
        <v>122</v>
      </c>
      <c r="BX107" s="24" t="s">
        <v>123</v>
      </c>
      <c r="CC107" s="18" t="s">
        <v>138</v>
      </c>
      <c r="CD107" s="18" t="s">
        <v>119</v>
      </c>
      <c r="CJ107" s="18" t="s">
        <v>124</v>
      </c>
      <c r="CL107" s="22" t="s">
        <v>5948</v>
      </c>
      <c r="CM107" s="32" t="s">
        <v>6010</v>
      </c>
      <c r="CO107" s="84" t="s">
        <v>126</v>
      </c>
      <c r="CP107" s="17" t="s">
        <v>126</v>
      </c>
      <c r="CQ107" s="29" t="s">
        <v>127</v>
      </c>
      <c r="CR107" s="17" t="s">
        <v>659</v>
      </c>
      <c r="CS107" s="17" t="s">
        <v>129</v>
      </c>
      <c r="CZ107" s="34" t="s">
        <v>99</v>
      </c>
      <c r="DE107" s="17" t="s">
        <v>130</v>
      </c>
      <c r="DI107" s="17" t="s">
        <v>131</v>
      </c>
      <c r="DJ107" s="17" t="s">
        <v>692</v>
      </c>
      <c r="DM107" s="35"/>
      <c r="DN107" s="35"/>
      <c r="DO107" s="35"/>
      <c r="EC107" s="17" t="s">
        <v>133</v>
      </c>
    </row>
    <row r="108" spans="1:133" ht="15" customHeight="1" x14ac:dyDescent="0.3">
      <c r="A108" s="27">
        <v>1072</v>
      </c>
      <c r="C108" s="17" t="s">
        <v>126</v>
      </c>
      <c r="D108" s="29" t="s">
        <v>5954</v>
      </c>
      <c r="E108" s="18" t="s">
        <v>5949</v>
      </c>
      <c r="F108" s="18" t="s">
        <v>5947</v>
      </c>
      <c r="G108" s="18" t="s">
        <v>5951</v>
      </c>
      <c r="H108" s="18" t="s">
        <v>5947</v>
      </c>
      <c r="I108" s="18" t="s">
        <v>5947</v>
      </c>
      <c r="J108" s="19" t="s">
        <v>693</v>
      </c>
      <c r="K108" s="18" t="s">
        <v>5950</v>
      </c>
      <c r="M108" s="18" t="s">
        <v>5947</v>
      </c>
      <c r="N108" s="19" t="s">
        <v>694</v>
      </c>
      <c r="O108" s="20" t="s">
        <v>5951</v>
      </c>
      <c r="P108" s="20" t="s">
        <v>5974</v>
      </c>
      <c r="Q108" s="20" t="s">
        <v>5981</v>
      </c>
      <c r="R108" s="21" t="s">
        <v>695</v>
      </c>
      <c r="S108" s="22" t="s">
        <v>5947</v>
      </c>
      <c r="T108" s="22" t="s">
        <v>5947</v>
      </c>
      <c r="U108" s="22" t="s">
        <v>5950</v>
      </c>
      <c r="V108" s="22" t="s">
        <v>5983</v>
      </c>
      <c r="W108" s="22" t="s">
        <v>5989</v>
      </c>
      <c r="AC108" s="24" t="s">
        <v>5994</v>
      </c>
      <c r="AD108" s="25" t="s">
        <v>696</v>
      </c>
      <c r="AE108" s="26" t="s">
        <v>5951</v>
      </c>
      <c r="AF108" s="26" t="s">
        <v>5951</v>
      </c>
      <c r="AG108" s="26" t="s">
        <v>5996</v>
      </c>
      <c r="AH108" s="26" t="s">
        <v>5997</v>
      </c>
      <c r="AI108" s="26" t="s">
        <v>5996</v>
      </c>
      <c r="AJ108" s="26" t="s">
        <v>5998</v>
      </c>
      <c r="AK108" s="20" t="s">
        <v>6002</v>
      </c>
      <c r="AL108" s="20" t="s">
        <v>5950</v>
      </c>
      <c r="AM108" s="20" t="s">
        <v>5948</v>
      </c>
      <c r="AN108" s="20" t="s">
        <v>5948</v>
      </c>
      <c r="AO108" s="20" t="s">
        <v>5997</v>
      </c>
      <c r="AP108" s="20" t="s">
        <v>5996</v>
      </c>
      <c r="AQ108" s="20" t="s">
        <v>5996</v>
      </c>
      <c r="AR108" s="20" t="s">
        <v>5997</v>
      </c>
      <c r="AS108" s="20" t="s">
        <v>5996</v>
      </c>
      <c r="AT108" s="20" t="s">
        <v>5996</v>
      </c>
      <c r="AU108" s="20" t="s">
        <v>5998</v>
      </c>
      <c r="AV108" s="20" t="s">
        <v>5997</v>
      </c>
      <c r="AW108" s="20" t="s">
        <v>5996</v>
      </c>
      <c r="AX108" s="20" t="s">
        <v>5997</v>
      </c>
      <c r="AY108" s="20" t="s">
        <v>5996</v>
      </c>
      <c r="AZ108" s="20" t="s">
        <v>5998</v>
      </c>
      <c r="BA108" s="20" t="s">
        <v>5997</v>
      </c>
      <c r="BB108" s="20" t="s">
        <v>5996</v>
      </c>
      <c r="BC108" s="20" t="s">
        <v>5998</v>
      </c>
      <c r="BD108" s="20" t="s">
        <v>5998</v>
      </c>
      <c r="BE108" s="20" t="s">
        <v>5997</v>
      </c>
      <c r="BF108" s="20" t="s">
        <v>5996</v>
      </c>
      <c r="BG108" s="20" t="s">
        <v>5996</v>
      </c>
      <c r="BH108" s="20" t="s">
        <v>5997</v>
      </c>
      <c r="BI108" s="20" t="s">
        <v>5996</v>
      </c>
      <c r="BJ108" s="20" t="s">
        <v>5998</v>
      </c>
      <c r="BK108" s="20" t="s">
        <v>5997</v>
      </c>
      <c r="BL108" s="20" t="s">
        <v>5998</v>
      </c>
      <c r="BM108" s="20" t="s">
        <v>5998</v>
      </c>
      <c r="BN108" s="27" t="s">
        <v>697</v>
      </c>
      <c r="BO108" s="28" t="s">
        <v>6006</v>
      </c>
      <c r="BQ108" s="30" t="s">
        <v>698</v>
      </c>
      <c r="BU108" s="24" t="s">
        <v>121</v>
      </c>
      <c r="BW108" s="24" t="s">
        <v>122</v>
      </c>
      <c r="BX108" s="24" t="s">
        <v>123</v>
      </c>
      <c r="CA108" s="24" t="s">
        <v>148</v>
      </c>
      <c r="CB108" s="31" t="s">
        <v>699</v>
      </c>
      <c r="CF108" s="18" t="s">
        <v>121</v>
      </c>
      <c r="CH108" s="18" t="s">
        <v>122</v>
      </c>
      <c r="CI108" s="18" t="s">
        <v>123</v>
      </c>
      <c r="CL108" s="22" t="s">
        <v>5953</v>
      </c>
      <c r="CM108" s="32" t="s">
        <v>6012</v>
      </c>
      <c r="CO108" s="84" t="s">
        <v>126</v>
      </c>
      <c r="CP108" s="17" t="s">
        <v>126</v>
      </c>
      <c r="CQ108" s="29" t="s">
        <v>127</v>
      </c>
      <c r="CR108" s="17" t="s">
        <v>659</v>
      </c>
      <c r="CS108" s="17" t="s">
        <v>129</v>
      </c>
      <c r="DE108" s="17" t="s">
        <v>130</v>
      </c>
      <c r="DI108" s="17" t="s">
        <v>131</v>
      </c>
      <c r="DJ108" s="17" t="s">
        <v>700</v>
      </c>
      <c r="DM108" s="35"/>
      <c r="DN108" s="35"/>
      <c r="DO108" s="35"/>
      <c r="EC108" s="17" t="s">
        <v>133</v>
      </c>
    </row>
    <row r="109" spans="1:133" ht="15" customHeight="1" x14ac:dyDescent="0.3">
      <c r="A109" s="27">
        <v>708</v>
      </c>
      <c r="C109" s="17" t="s">
        <v>126</v>
      </c>
      <c r="D109" s="29" t="s">
        <v>5954</v>
      </c>
      <c r="E109" s="18" t="s">
        <v>5948</v>
      </c>
      <c r="F109" s="18" t="s">
        <v>5949</v>
      </c>
      <c r="G109" s="18" t="s">
        <v>5952</v>
      </c>
      <c r="H109" s="18" t="s">
        <v>5948</v>
      </c>
      <c r="I109" s="18" t="s">
        <v>5948</v>
      </c>
      <c r="J109" s="19" t="s">
        <v>701</v>
      </c>
      <c r="K109" s="18" t="s">
        <v>5947</v>
      </c>
      <c r="L109" s="19" t="s">
        <v>702</v>
      </c>
      <c r="M109" s="18" t="s">
        <v>5948</v>
      </c>
      <c r="N109" s="19" t="s">
        <v>703</v>
      </c>
      <c r="O109" s="20" t="s">
        <v>5950</v>
      </c>
      <c r="P109" s="20" t="s">
        <v>5974</v>
      </c>
      <c r="Q109" s="20" t="s">
        <v>5953</v>
      </c>
      <c r="R109" s="21" t="s">
        <v>704</v>
      </c>
      <c r="S109" s="22" t="s">
        <v>5950</v>
      </c>
      <c r="T109" s="22" t="s">
        <v>5950</v>
      </c>
      <c r="U109" s="22" t="s">
        <v>5947</v>
      </c>
      <c r="V109" s="22" t="s">
        <v>5985</v>
      </c>
      <c r="W109" s="22" t="s">
        <v>5989</v>
      </c>
      <c r="X109" s="22" t="s">
        <v>115</v>
      </c>
      <c r="Z109" s="22" t="s">
        <v>116</v>
      </c>
      <c r="AC109" s="24" t="s">
        <v>5993</v>
      </c>
      <c r="AE109" s="26" t="s">
        <v>5948</v>
      </c>
      <c r="AF109" s="26" t="s">
        <v>5948</v>
      </c>
      <c r="AG109" s="26" t="s">
        <v>5997</v>
      </c>
      <c r="AH109" s="26" t="s">
        <v>5996</v>
      </c>
      <c r="AI109" s="26" t="s">
        <v>5996</v>
      </c>
      <c r="AJ109" s="26" t="s">
        <v>5997</v>
      </c>
      <c r="AK109" s="20" t="s">
        <v>6002</v>
      </c>
      <c r="AL109" s="20" t="s">
        <v>5948</v>
      </c>
      <c r="AM109" s="20" t="s">
        <v>5950</v>
      </c>
      <c r="AN109" s="20" t="s">
        <v>5947</v>
      </c>
      <c r="AO109" s="20" t="s">
        <v>5997</v>
      </c>
      <c r="AP109" s="20" t="s">
        <v>5997</v>
      </c>
      <c r="AQ109" s="20" t="s">
        <v>5996</v>
      </c>
      <c r="AR109" s="20" t="s">
        <v>5998</v>
      </c>
      <c r="AS109" s="20" t="s">
        <v>5996</v>
      </c>
      <c r="AT109" s="20" t="s">
        <v>5996</v>
      </c>
      <c r="AU109" s="20" t="s">
        <v>5997</v>
      </c>
      <c r="AV109" s="20" t="s">
        <v>5997</v>
      </c>
      <c r="AW109" s="20" t="s">
        <v>5996</v>
      </c>
      <c r="AX109" s="20" t="s">
        <v>5996</v>
      </c>
      <c r="AY109" s="20" t="s">
        <v>5997</v>
      </c>
      <c r="AZ109" s="20" t="s">
        <v>5997</v>
      </c>
      <c r="BA109" s="20" t="s">
        <v>5996</v>
      </c>
      <c r="BB109" s="20" t="s">
        <v>5996</v>
      </c>
      <c r="BC109" s="20" t="s">
        <v>5997</v>
      </c>
      <c r="BD109" s="20" t="s">
        <v>5997</v>
      </c>
      <c r="BE109" s="20" t="s">
        <v>5996</v>
      </c>
      <c r="BF109" s="20" t="s">
        <v>5996</v>
      </c>
      <c r="BG109" s="20" t="s">
        <v>5996</v>
      </c>
      <c r="BH109" s="20" t="s">
        <v>5996</v>
      </c>
      <c r="BI109" s="20" t="s">
        <v>5996</v>
      </c>
      <c r="BJ109" s="20" t="s">
        <v>6000</v>
      </c>
      <c r="BK109" s="20" t="s">
        <v>5997</v>
      </c>
      <c r="BL109" s="20" t="s">
        <v>5996</v>
      </c>
      <c r="BM109" s="20" t="s">
        <v>5996</v>
      </c>
      <c r="BO109" s="28" t="s">
        <v>6007</v>
      </c>
      <c r="BQ109" s="30" t="s">
        <v>705</v>
      </c>
      <c r="BR109" s="24" t="s">
        <v>138</v>
      </c>
      <c r="BS109" s="24" t="s">
        <v>119</v>
      </c>
      <c r="BT109" s="24" t="s">
        <v>120</v>
      </c>
      <c r="BV109" s="24" t="s">
        <v>137</v>
      </c>
      <c r="BY109" s="24" t="s">
        <v>124</v>
      </c>
      <c r="CC109" s="18" t="s">
        <v>138</v>
      </c>
      <c r="CD109" s="18" t="s">
        <v>119</v>
      </c>
      <c r="CJ109" s="18" t="s">
        <v>124</v>
      </c>
      <c r="CL109" s="22" t="s">
        <v>5952</v>
      </c>
      <c r="CM109" s="32" t="s">
        <v>6012</v>
      </c>
      <c r="CN109" s="33" t="s">
        <v>706</v>
      </c>
      <c r="CO109" s="84" t="s">
        <v>126</v>
      </c>
      <c r="CP109" s="17" t="s">
        <v>126</v>
      </c>
      <c r="CQ109" s="29" t="s">
        <v>127</v>
      </c>
      <c r="CR109" s="17" t="s">
        <v>659</v>
      </c>
      <c r="CS109" s="26" t="s">
        <v>102</v>
      </c>
      <c r="CT109" s="17" t="s">
        <v>707</v>
      </c>
      <c r="CW109" s="34" t="s">
        <v>96</v>
      </c>
      <c r="DE109" s="17" t="s">
        <v>130</v>
      </c>
      <c r="DI109" s="17" t="s">
        <v>131</v>
      </c>
      <c r="DJ109" s="17" t="s">
        <v>708</v>
      </c>
      <c r="DM109" s="35"/>
      <c r="DN109" s="35"/>
      <c r="DO109" s="35"/>
      <c r="EC109" s="17" t="s">
        <v>133</v>
      </c>
    </row>
    <row r="110" spans="1:133" ht="15" customHeight="1" x14ac:dyDescent="0.3">
      <c r="A110" s="27">
        <v>152</v>
      </c>
      <c r="C110" s="17" t="s">
        <v>126</v>
      </c>
      <c r="D110" s="29" t="s">
        <v>5954</v>
      </c>
      <c r="E110" s="18" t="s">
        <v>5948</v>
      </c>
      <c r="F110" s="18" t="s">
        <v>5948</v>
      </c>
      <c r="G110" s="18" t="s">
        <v>5948</v>
      </c>
      <c r="H110" s="18" t="s">
        <v>5948</v>
      </c>
      <c r="I110" s="18" t="s">
        <v>5947</v>
      </c>
      <c r="K110" s="18" t="s">
        <v>5947</v>
      </c>
      <c r="M110" s="18" t="s">
        <v>5947</v>
      </c>
      <c r="O110" s="20" t="s">
        <v>5949</v>
      </c>
      <c r="P110" s="20" t="s">
        <v>5974</v>
      </c>
      <c r="Q110" s="20" t="s">
        <v>5979</v>
      </c>
      <c r="S110" s="22" t="s">
        <v>5948</v>
      </c>
      <c r="T110" s="22" t="s">
        <v>5948</v>
      </c>
      <c r="U110" s="22" t="s">
        <v>5948</v>
      </c>
      <c r="V110" s="22" t="s">
        <v>5983</v>
      </c>
      <c r="W110" s="22" t="s">
        <v>5987</v>
      </c>
      <c r="X110" s="22" t="s">
        <v>115</v>
      </c>
      <c r="Y110" s="22" t="s">
        <v>136</v>
      </c>
      <c r="Z110" s="22" t="s">
        <v>116</v>
      </c>
      <c r="AC110" s="24" t="s">
        <v>5992</v>
      </c>
      <c r="AE110" s="26" t="s">
        <v>5948</v>
      </c>
      <c r="AF110" s="26" t="s">
        <v>5947</v>
      </c>
      <c r="AG110" s="26" t="s">
        <v>5996</v>
      </c>
      <c r="AH110" s="26" t="s">
        <v>5996</v>
      </c>
      <c r="AI110" s="26" t="s">
        <v>5996</v>
      </c>
      <c r="AJ110" s="26" t="s">
        <v>5996</v>
      </c>
      <c r="AK110" s="20" t="s">
        <v>6003</v>
      </c>
      <c r="AL110" s="20" t="s">
        <v>5947</v>
      </c>
      <c r="AM110" s="20" t="s">
        <v>5949</v>
      </c>
      <c r="AN110" s="20" t="s">
        <v>5947</v>
      </c>
      <c r="AO110" s="20" t="s">
        <v>5997</v>
      </c>
      <c r="AP110" s="20" t="s">
        <v>5996</v>
      </c>
      <c r="AQ110" s="20" t="s">
        <v>5996</v>
      </c>
      <c r="AR110" s="20" t="s">
        <v>5997</v>
      </c>
      <c r="AS110" s="20" t="s">
        <v>5996</v>
      </c>
      <c r="AT110" s="20" t="s">
        <v>5996</v>
      </c>
      <c r="AU110" s="20" t="s">
        <v>5997</v>
      </c>
      <c r="AV110" s="20" t="s">
        <v>5997</v>
      </c>
      <c r="AW110" s="20" t="s">
        <v>5996</v>
      </c>
      <c r="AX110" s="20" t="s">
        <v>5997</v>
      </c>
      <c r="AY110" s="20" t="s">
        <v>5997</v>
      </c>
      <c r="AZ110" s="20" t="s">
        <v>5997</v>
      </c>
      <c r="BA110" s="20" t="s">
        <v>5996</v>
      </c>
      <c r="BB110" s="20" t="s">
        <v>5997</v>
      </c>
      <c r="BC110" s="20" t="s">
        <v>5998</v>
      </c>
      <c r="BD110" s="20" t="s">
        <v>5997</v>
      </c>
      <c r="BE110" s="20" t="s">
        <v>5996</v>
      </c>
      <c r="BF110" s="20" t="s">
        <v>5996</v>
      </c>
      <c r="BG110" s="20" t="s">
        <v>5996</v>
      </c>
      <c r="BH110" s="20" t="s">
        <v>5996</v>
      </c>
      <c r="BI110" s="20" t="s">
        <v>5996</v>
      </c>
      <c r="BJ110" s="20" t="s">
        <v>5995</v>
      </c>
      <c r="BK110" s="20" t="s">
        <v>5995</v>
      </c>
      <c r="BL110" s="20" t="s">
        <v>5995</v>
      </c>
      <c r="BM110" s="20" t="s">
        <v>5995</v>
      </c>
      <c r="BO110" s="28" t="s">
        <v>6007</v>
      </c>
      <c r="BR110" s="24" t="s">
        <v>138</v>
      </c>
      <c r="BS110" s="24" t="s">
        <v>119</v>
      </c>
      <c r="BT110" s="24" t="s">
        <v>120</v>
      </c>
      <c r="BU110" s="24" t="s">
        <v>121</v>
      </c>
      <c r="BV110" s="24" t="s">
        <v>137</v>
      </c>
      <c r="BW110" s="24" t="s">
        <v>122</v>
      </c>
      <c r="BX110" s="24" t="s">
        <v>123</v>
      </c>
      <c r="BY110" s="24" t="s">
        <v>124</v>
      </c>
      <c r="BZ110" s="24" t="s">
        <v>125</v>
      </c>
      <c r="CC110" s="18" t="s">
        <v>138</v>
      </c>
      <c r="CI110" s="18" t="s">
        <v>123</v>
      </c>
      <c r="CJ110" s="18" t="s">
        <v>124</v>
      </c>
      <c r="CL110" s="22" t="s">
        <v>5947</v>
      </c>
      <c r="CM110" s="32" t="s">
        <v>6012</v>
      </c>
      <c r="CO110" s="84" t="s">
        <v>126</v>
      </c>
      <c r="CP110" s="17" t="s">
        <v>126</v>
      </c>
      <c r="CQ110" s="29" t="s">
        <v>127</v>
      </c>
      <c r="CR110" s="17" t="s">
        <v>709</v>
      </c>
      <c r="CS110" s="17" t="s">
        <v>129</v>
      </c>
      <c r="CW110" s="34" t="s">
        <v>96</v>
      </c>
      <c r="DE110" s="17" t="s">
        <v>130</v>
      </c>
      <c r="DI110" s="17" t="s">
        <v>131</v>
      </c>
      <c r="DJ110" s="17" t="s">
        <v>710</v>
      </c>
      <c r="DM110" s="35"/>
      <c r="DN110" s="35"/>
      <c r="DO110" s="35"/>
      <c r="EC110" s="17" t="s">
        <v>133</v>
      </c>
    </row>
    <row r="111" spans="1:133" ht="15" customHeight="1" x14ac:dyDescent="0.3">
      <c r="A111" s="27">
        <v>237</v>
      </c>
      <c r="C111" s="17" t="s">
        <v>126</v>
      </c>
      <c r="D111" s="29" t="s">
        <v>5954</v>
      </c>
      <c r="E111" s="18" t="s">
        <v>5947</v>
      </c>
      <c r="F111" s="18" t="s">
        <v>5947</v>
      </c>
      <c r="G111" s="18" t="s">
        <v>5947</v>
      </c>
      <c r="H111" s="18" t="s">
        <v>5953</v>
      </c>
      <c r="I111" s="18" t="s">
        <v>5949</v>
      </c>
      <c r="K111" s="18" t="s">
        <v>5949</v>
      </c>
      <c r="M111" s="18" t="s">
        <v>5949</v>
      </c>
      <c r="O111" s="20" t="s">
        <v>5947</v>
      </c>
      <c r="P111" s="20" t="s">
        <v>5974</v>
      </c>
      <c r="Q111" s="20" t="s">
        <v>5979</v>
      </c>
      <c r="S111" s="22" t="s">
        <v>5948</v>
      </c>
      <c r="T111" s="22" t="s">
        <v>5948</v>
      </c>
      <c r="U111" s="22" t="s">
        <v>5949</v>
      </c>
      <c r="V111" s="22" t="s">
        <v>5985</v>
      </c>
      <c r="W111" s="22" t="s">
        <v>5987</v>
      </c>
      <c r="X111" s="22" t="s">
        <v>115</v>
      </c>
      <c r="AC111" s="24" t="s">
        <v>5991</v>
      </c>
      <c r="AE111" s="26" t="s">
        <v>5948</v>
      </c>
      <c r="AF111" s="26" t="s">
        <v>5948</v>
      </c>
      <c r="AG111" s="26" t="s">
        <v>5996</v>
      </c>
      <c r="AH111" s="26" t="s">
        <v>5996</v>
      </c>
      <c r="AI111" s="26" t="s">
        <v>5996</v>
      </c>
      <c r="AJ111" s="26" t="s">
        <v>5996</v>
      </c>
      <c r="AK111" s="20" t="s">
        <v>6002</v>
      </c>
      <c r="AL111" s="20" t="s">
        <v>5948</v>
      </c>
      <c r="AM111" s="20" t="s">
        <v>5950</v>
      </c>
      <c r="AN111" s="20" t="s">
        <v>5948</v>
      </c>
      <c r="AO111" s="20" t="s">
        <v>5996</v>
      </c>
      <c r="AP111" s="20" t="s">
        <v>5996</v>
      </c>
      <c r="AQ111" s="20" t="s">
        <v>5996</v>
      </c>
      <c r="AR111" s="20" t="s">
        <v>5997</v>
      </c>
      <c r="AS111" s="20" t="s">
        <v>5996</v>
      </c>
      <c r="AT111" s="20" t="s">
        <v>5996</v>
      </c>
      <c r="AU111" s="20" t="s">
        <v>5996</v>
      </c>
      <c r="AV111" s="20" t="s">
        <v>5996</v>
      </c>
      <c r="AW111" s="20" t="s">
        <v>5996</v>
      </c>
      <c r="AX111" s="20" t="s">
        <v>5996</v>
      </c>
      <c r="AY111" s="20" t="s">
        <v>5996</v>
      </c>
      <c r="AZ111" s="20" t="s">
        <v>5996</v>
      </c>
      <c r="BA111" s="20" t="s">
        <v>5996</v>
      </c>
      <c r="BB111" s="20" t="s">
        <v>5996</v>
      </c>
      <c r="BC111" s="20" t="s">
        <v>5998</v>
      </c>
      <c r="BD111" s="20" t="s">
        <v>5997</v>
      </c>
      <c r="BE111" s="20" t="s">
        <v>5996</v>
      </c>
      <c r="BF111" s="20" t="s">
        <v>5996</v>
      </c>
      <c r="BG111" s="20" t="s">
        <v>5996</v>
      </c>
      <c r="BH111" s="20" t="s">
        <v>5996</v>
      </c>
      <c r="BI111" s="20" t="s">
        <v>5996</v>
      </c>
      <c r="BJ111" s="20" t="s">
        <v>5996</v>
      </c>
      <c r="BK111" s="20" t="s">
        <v>5996</v>
      </c>
      <c r="BL111" s="20" t="s">
        <v>5996</v>
      </c>
      <c r="BM111" s="20" t="s">
        <v>5996</v>
      </c>
      <c r="BO111" s="28" t="s">
        <v>6007</v>
      </c>
      <c r="BQ111" s="30" t="s">
        <v>711</v>
      </c>
      <c r="BS111" s="24" t="s">
        <v>119</v>
      </c>
      <c r="BT111" s="24" t="s">
        <v>120</v>
      </c>
      <c r="BV111" s="24" t="s">
        <v>137</v>
      </c>
      <c r="BW111" s="24" t="s">
        <v>122</v>
      </c>
      <c r="BX111" s="24" t="s">
        <v>123</v>
      </c>
      <c r="BZ111" s="24" t="s">
        <v>125</v>
      </c>
      <c r="CD111" s="18" t="s">
        <v>119</v>
      </c>
      <c r="CI111" s="18" t="s">
        <v>123</v>
      </c>
      <c r="CK111" s="18" t="s">
        <v>125</v>
      </c>
      <c r="CL111" s="22" t="s">
        <v>5947</v>
      </c>
      <c r="CM111" s="32" t="s">
        <v>6012</v>
      </c>
      <c r="CO111" s="84" t="s">
        <v>126</v>
      </c>
      <c r="CP111" s="17" t="s">
        <v>126</v>
      </c>
      <c r="CQ111" s="29" t="s">
        <v>127</v>
      </c>
      <c r="CR111" s="17" t="s">
        <v>709</v>
      </c>
      <c r="CS111" s="65" t="s">
        <v>102</v>
      </c>
      <c r="CT111" s="17" t="s">
        <v>712</v>
      </c>
      <c r="CW111" s="34" t="s">
        <v>96</v>
      </c>
      <c r="DE111" s="17" t="s">
        <v>130</v>
      </c>
      <c r="DI111" s="17" t="s">
        <v>131</v>
      </c>
      <c r="DJ111" s="17" t="s">
        <v>713</v>
      </c>
      <c r="DM111" s="35"/>
      <c r="DN111" s="35"/>
      <c r="DO111" s="35"/>
      <c r="EC111" s="17" t="s">
        <v>133</v>
      </c>
    </row>
    <row r="112" spans="1:133" ht="15" customHeight="1" x14ac:dyDescent="0.3">
      <c r="A112" s="27">
        <v>41</v>
      </c>
      <c r="C112" s="17" t="s">
        <v>126</v>
      </c>
      <c r="D112" s="29" t="s">
        <v>5954</v>
      </c>
      <c r="E112" s="18" t="s">
        <v>5949</v>
      </c>
      <c r="F112" s="18" t="s">
        <v>5950</v>
      </c>
      <c r="G112" s="18" t="s">
        <v>5948</v>
      </c>
      <c r="H112" s="18" t="s">
        <v>5947</v>
      </c>
      <c r="I112" s="18" t="s">
        <v>5949</v>
      </c>
      <c r="K112" s="18" t="s">
        <v>5948</v>
      </c>
      <c r="M112" s="18" t="s">
        <v>5950</v>
      </c>
      <c r="O112" s="20" t="s">
        <v>5950</v>
      </c>
      <c r="P112" s="20" t="s">
        <v>5972</v>
      </c>
      <c r="Q112" s="20" t="s">
        <v>5980</v>
      </c>
      <c r="S112" s="22" t="s">
        <v>5951</v>
      </c>
      <c r="T112" s="22" t="s">
        <v>5951</v>
      </c>
      <c r="U112" s="22" t="s">
        <v>5948</v>
      </c>
      <c r="V112" s="22" t="s">
        <v>5984</v>
      </c>
      <c r="W112" s="22" t="s">
        <v>5989</v>
      </c>
      <c r="X112" s="22" t="s">
        <v>115</v>
      </c>
      <c r="Z112" s="22" t="s">
        <v>116</v>
      </c>
      <c r="AC112" s="24" t="s">
        <v>5992</v>
      </c>
      <c r="AE112" s="26" t="s">
        <v>5948</v>
      </c>
      <c r="AF112" s="26" t="s">
        <v>5948</v>
      </c>
      <c r="AG112" s="26" t="s">
        <v>5998</v>
      </c>
      <c r="AH112" s="26" t="s">
        <v>5998</v>
      </c>
      <c r="AI112" s="26" t="s">
        <v>5998</v>
      </c>
      <c r="AJ112" s="26" t="s">
        <v>5998</v>
      </c>
      <c r="AK112" s="20" t="s">
        <v>6004</v>
      </c>
      <c r="AL112" s="20" t="s">
        <v>5952</v>
      </c>
      <c r="AM112" s="20" t="s">
        <v>5952</v>
      </c>
      <c r="AN112" s="20" t="s">
        <v>5948</v>
      </c>
      <c r="AO112" s="20" t="s">
        <v>5997</v>
      </c>
      <c r="AP112" s="20" t="s">
        <v>5997</v>
      </c>
      <c r="AQ112" s="20" t="s">
        <v>5997</v>
      </c>
      <c r="AR112" s="20" t="s">
        <v>5997</v>
      </c>
      <c r="AS112" s="20" t="s">
        <v>5997</v>
      </c>
      <c r="AT112" s="20" t="s">
        <v>5997</v>
      </c>
      <c r="AU112" s="20" t="s">
        <v>5997</v>
      </c>
      <c r="AV112" s="20" t="s">
        <v>6000</v>
      </c>
      <c r="AW112" s="20" t="s">
        <v>5997</v>
      </c>
      <c r="AX112" s="20" t="s">
        <v>5997</v>
      </c>
      <c r="AY112" s="20" t="s">
        <v>5997</v>
      </c>
      <c r="AZ112" s="20" t="s">
        <v>5997</v>
      </c>
      <c r="BA112" s="20" t="s">
        <v>5997</v>
      </c>
      <c r="BB112" s="20" t="s">
        <v>5997</v>
      </c>
      <c r="BC112" s="20" t="s">
        <v>5998</v>
      </c>
      <c r="BD112" s="20" t="s">
        <v>5997</v>
      </c>
      <c r="BE112" s="20" t="s">
        <v>5997</v>
      </c>
      <c r="BF112" s="20" t="s">
        <v>5997</v>
      </c>
      <c r="BG112" s="20" t="s">
        <v>5997</v>
      </c>
      <c r="BH112" s="20" t="s">
        <v>5997</v>
      </c>
      <c r="BI112" s="20" t="s">
        <v>5997</v>
      </c>
      <c r="BJ112" s="20" t="s">
        <v>6000</v>
      </c>
      <c r="BK112" s="20" t="s">
        <v>5997</v>
      </c>
      <c r="BL112" s="20" t="s">
        <v>5997</v>
      </c>
      <c r="BM112" s="20" t="s">
        <v>5997</v>
      </c>
      <c r="BO112" s="28" t="s">
        <v>6007</v>
      </c>
      <c r="BR112" s="24" t="s">
        <v>138</v>
      </c>
      <c r="BX112" s="24" t="s">
        <v>123</v>
      </c>
      <c r="BY112" s="24" t="s">
        <v>124</v>
      </c>
      <c r="BZ112" s="24" t="s">
        <v>125</v>
      </c>
      <c r="CC112" s="18" t="s">
        <v>138</v>
      </c>
      <c r="CD112" s="18" t="s">
        <v>119</v>
      </c>
      <c r="CI112" s="18" t="s">
        <v>123</v>
      </c>
      <c r="CJ112" s="18" t="s">
        <v>124</v>
      </c>
      <c r="CL112" s="22" t="s">
        <v>5953</v>
      </c>
      <c r="CM112" s="32" t="s">
        <v>6011</v>
      </c>
      <c r="CO112" s="84" t="s">
        <v>126</v>
      </c>
      <c r="CP112" s="17" t="s">
        <v>126</v>
      </c>
      <c r="CQ112" s="29" t="s">
        <v>127</v>
      </c>
      <c r="CR112" s="17" t="s">
        <v>714</v>
      </c>
      <c r="CS112" s="17" t="s">
        <v>129</v>
      </c>
      <c r="CZ112" s="34" t="s">
        <v>99</v>
      </c>
      <c r="DE112" s="17" t="s">
        <v>130</v>
      </c>
      <c r="DI112" s="17" t="s">
        <v>131</v>
      </c>
      <c r="DJ112" s="17" t="s">
        <v>715</v>
      </c>
      <c r="DM112" s="35"/>
      <c r="DN112" s="35"/>
      <c r="DO112" s="35"/>
      <c r="EC112" s="17" t="s">
        <v>133</v>
      </c>
    </row>
    <row r="113" spans="1:133" ht="15" customHeight="1" x14ac:dyDescent="0.3">
      <c r="A113" s="27">
        <v>65</v>
      </c>
      <c r="C113" s="17" t="s">
        <v>126</v>
      </c>
      <c r="D113" s="29" t="s">
        <v>5954</v>
      </c>
      <c r="E113" s="18" t="s">
        <v>5948</v>
      </c>
      <c r="F113" s="18" t="s">
        <v>5950</v>
      </c>
      <c r="G113" s="18" t="s">
        <v>5947</v>
      </c>
      <c r="H113" s="18" t="s">
        <v>5947</v>
      </c>
      <c r="I113" s="18" t="s">
        <v>5950</v>
      </c>
      <c r="K113" s="18" t="s">
        <v>5950</v>
      </c>
      <c r="M113" s="18" t="s">
        <v>5950</v>
      </c>
      <c r="O113" s="20" t="s">
        <v>5948</v>
      </c>
      <c r="P113" s="20" t="s">
        <v>5974</v>
      </c>
      <c r="Q113" s="20" t="s">
        <v>5978</v>
      </c>
      <c r="S113" s="22" t="s">
        <v>5950</v>
      </c>
      <c r="T113" s="22" t="s">
        <v>5950</v>
      </c>
      <c r="U113" s="22" t="s">
        <v>5947</v>
      </c>
      <c r="V113" s="22" t="s">
        <v>5984</v>
      </c>
      <c r="W113" s="22" t="s">
        <v>5989</v>
      </c>
      <c r="X113" s="22" t="s">
        <v>115</v>
      </c>
      <c r="AC113" s="24" t="s">
        <v>5992</v>
      </c>
      <c r="AE113" s="26" t="s">
        <v>5948</v>
      </c>
      <c r="AF113" s="26" t="s">
        <v>5947</v>
      </c>
      <c r="AG113" s="26" t="s">
        <v>5996</v>
      </c>
      <c r="AH113" s="26" t="s">
        <v>5996</v>
      </c>
      <c r="AI113" s="26" t="s">
        <v>5997</v>
      </c>
      <c r="AJ113" s="26" t="s">
        <v>5997</v>
      </c>
      <c r="AK113" s="20" t="s">
        <v>6003</v>
      </c>
      <c r="AL113" s="20" t="s">
        <v>5947</v>
      </c>
      <c r="AM113" s="20" t="s">
        <v>5947</v>
      </c>
      <c r="AN113" s="20" t="s">
        <v>5947</v>
      </c>
      <c r="AO113" s="20" t="s">
        <v>5997</v>
      </c>
      <c r="AP113" s="20" t="s">
        <v>5997</v>
      </c>
      <c r="AQ113" s="20" t="s">
        <v>5996</v>
      </c>
      <c r="AR113" s="20" t="s">
        <v>5997</v>
      </c>
      <c r="AS113" s="20" t="s">
        <v>5996</v>
      </c>
      <c r="AT113" s="20" t="s">
        <v>5996</v>
      </c>
      <c r="AU113" s="20" t="s">
        <v>5996</v>
      </c>
      <c r="AV113" s="20" t="s">
        <v>5997</v>
      </c>
      <c r="AW113" s="20" t="s">
        <v>5996</v>
      </c>
      <c r="AX113" s="20" t="s">
        <v>5997</v>
      </c>
      <c r="AY113" s="20" t="s">
        <v>5997</v>
      </c>
      <c r="AZ113" s="20" t="s">
        <v>5997</v>
      </c>
      <c r="BA113" s="20" t="s">
        <v>5996</v>
      </c>
      <c r="BB113" s="20" t="s">
        <v>5996</v>
      </c>
      <c r="BC113" s="20" t="s">
        <v>5998</v>
      </c>
      <c r="BD113" s="20" t="s">
        <v>5997</v>
      </c>
      <c r="BE113" s="20" t="s">
        <v>5996</v>
      </c>
      <c r="BF113" s="20" t="s">
        <v>5997</v>
      </c>
      <c r="BG113" s="20" t="s">
        <v>5996</v>
      </c>
      <c r="BH113" s="20" t="s">
        <v>5996</v>
      </c>
      <c r="BI113" s="20" t="s">
        <v>5996</v>
      </c>
      <c r="BJ113" s="20" t="s">
        <v>5996</v>
      </c>
      <c r="BK113" s="20" t="s">
        <v>5996</v>
      </c>
      <c r="BL113" s="20" t="s">
        <v>5997</v>
      </c>
      <c r="BM113" s="20" t="s">
        <v>5996</v>
      </c>
      <c r="BO113" s="28" t="s">
        <v>6007</v>
      </c>
      <c r="BQ113" s="30" t="s">
        <v>716</v>
      </c>
      <c r="BS113" s="24" t="s">
        <v>119</v>
      </c>
      <c r="BT113" s="24" t="s">
        <v>120</v>
      </c>
      <c r="BV113" s="24" t="s">
        <v>137</v>
      </c>
      <c r="BW113" s="24" t="s">
        <v>122</v>
      </c>
      <c r="BY113" s="24" t="s">
        <v>124</v>
      </c>
      <c r="CD113" s="18" t="s">
        <v>119</v>
      </c>
      <c r="CE113" s="18" t="s">
        <v>120</v>
      </c>
      <c r="CH113" s="18" t="s">
        <v>122</v>
      </c>
      <c r="CL113" s="22" t="s">
        <v>5950</v>
      </c>
      <c r="CM113" s="32" t="s">
        <v>6010</v>
      </c>
      <c r="CO113" s="84" t="s">
        <v>126</v>
      </c>
      <c r="CP113" s="17" t="s">
        <v>126</v>
      </c>
      <c r="CQ113" s="29" t="s">
        <v>127</v>
      </c>
      <c r="CR113" s="17" t="s">
        <v>714</v>
      </c>
      <c r="CS113" s="17" t="s">
        <v>129</v>
      </c>
      <c r="CW113" s="34" t="s">
        <v>96</v>
      </c>
      <c r="DE113" s="17" t="s">
        <v>130</v>
      </c>
      <c r="DI113" s="17" t="s">
        <v>131</v>
      </c>
      <c r="DJ113" s="17" t="s">
        <v>717</v>
      </c>
      <c r="DM113" s="35"/>
      <c r="DN113" s="35"/>
      <c r="DO113" s="35"/>
      <c r="EC113" s="17" t="s">
        <v>133</v>
      </c>
    </row>
    <row r="114" spans="1:133" ht="15" customHeight="1" x14ac:dyDescent="0.3">
      <c r="A114" s="27">
        <v>110</v>
      </c>
      <c r="C114" s="17" t="s">
        <v>126</v>
      </c>
      <c r="D114" s="29" t="s">
        <v>5954</v>
      </c>
      <c r="E114" s="18" t="s">
        <v>5948</v>
      </c>
      <c r="F114" s="18" t="s">
        <v>5952</v>
      </c>
      <c r="G114" s="18" t="s">
        <v>5947</v>
      </c>
      <c r="H114" s="18" t="s">
        <v>5952</v>
      </c>
      <c r="I114" s="18" t="s">
        <v>5947</v>
      </c>
      <c r="K114" s="18" t="s">
        <v>5948</v>
      </c>
      <c r="M114" s="18" t="s">
        <v>5948</v>
      </c>
      <c r="O114" s="20" t="s">
        <v>5948</v>
      </c>
      <c r="P114" s="20" t="s">
        <v>5974</v>
      </c>
      <c r="Q114" s="20" t="s">
        <v>5978</v>
      </c>
      <c r="R114" s="21" t="s">
        <v>718</v>
      </c>
      <c r="S114" s="22" t="s">
        <v>5948</v>
      </c>
      <c r="T114" s="22" t="s">
        <v>5948</v>
      </c>
      <c r="U114" s="22" t="s">
        <v>5948</v>
      </c>
      <c r="V114" s="22" t="s">
        <v>5983</v>
      </c>
      <c r="W114" s="22" t="s">
        <v>5987</v>
      </c>
      <c r="X114" s="22" t="s">
        <v>115</v>
      </c>
      <c r="Z114" s="22" t="s">
        <v>116</v>
      </c>
      <c r="AC114" s="24" t="s">
        <v>5993</v>
      </c>
      <c r="AD114" s="25" t="s">
        <v>719</v>
      </c>
      <c r="AE114" s="26" t="s">
        <v>5948</v>
      </c>
      <c r="AF114" s="26" t="s">
        <v>5948</v>
      </c>
      <c r="AG114" s="26" t="s">
        <v>5996</v>
      </c>
      <c r="AH114" s="26" t="s">
        <v>5997</v>
      </c>
      <c r="AI114" s="26" t="s">
        <v>5997</v>
      </c>
      <c r="AJ114" s="26" t="s">
        <v>5997</v>
      </c>
      <c r="AK114" s="20" t="s">
        <v>6003</v>
      </c>
      <c r="AL114" s="20" t="s">
        <v>5948</v>
      </c>
      <c r="AM114" s="20" t="s">
        <v>5948</v>
      </c>
      <c r="AN114" s="20" t="s">
        <v>5947</v>
      </c>
      <c r="AO114" s="20" t="s">
        <v>5998</v>
      </c>
      <c r="AP114" s="20" t="s">
        <v>5997</v>
      </c>
      <c r="AQ114" s="20" t="s">
        <v>5996</v>
      </c>
      <c r="AR114" s="20" t="s">
        <v>5998</v>
      </c>
      <c r="AS114" s="20" t="s">
        <v>5996</v>
      </c>
      <c r="AT114" s="20" t="s">
        <v>5996</v>
      </c>
      <c r="AU114" s="20" t="s">
        <v>5997</v>
      </c>
      <c r="AV114" s="20" t="s">
        <v>5997</v>
      </c>
      <c r="AW114" s="20" t="s">
        <v>5996</v>
      </c>
      <c r="AX114" s="20" t="s">
        <v>5998</v>
      </c>
      <c r="AY114" s="20" t="s">
        <v>5998</v>
      </c>
      <c r="AZ114" s="20" t="s">
        <v>5997</v>
      </c>
      <c r="BA114" s="20" t="s">
        <v>5996</v>
      </c>
      <c r="BB114" s="20" t="s">
        <v>5997</v>
      </c>
      <c r="BC114" s="20" t="s">
        <v>5999</v>
      </c>
      <c r="BD114" s="20" t="s">
        <v>5998</v>
      </c>
      <c r="BE114" s="20" t="s">
        <v>5997</v>
      </c>
      <c r="BF114" s="20" t="s">
        <v>5997</v>
      </c>
      <c r="BG114" s="20" t="s">
        <v>5996</v>
      </c>
      <c r="BH114" s="20" t="s">
        <v>5996</v>
      </c>
      <c r="BI114" s="20" t="s">
        <v>5996</v>
      </c>
      <c r="BJ114" s="20" t="s">
        <v>5997</v>
      </c>
      <c r="BK114" s="20" t="s">
        <v>5997</v>
      </c>
      <c r="BL114" s="20" t="s">
        <v>5997</v>
      </c>
      <c r="BM114" s="20" t="s">
        <v>5997</v>
      </c>
      <c r="BO114" s="28" t="s">
        <v>6007</v>
      </c>
      <c r="BQ114" s="30" t="s">
        <v>720</v>
      </c>
      <c r="BS114" s="24" t="s">
        <v>119</v>
      </c>
      <c r="BU114" s="24" t="s">
        <v>121</v>
      </c>
      <c r="BV114" s="24" t="s">
        <v>137</v>
      </c>
      <c r="BW114" s="24" t="s">
        <v>122</v>
      </c>
      <c r="BX114" s="24" t="s">
        <v>123</v>
      </c>
      <c r="CD114" s="18" t="s">
        <v>119</v>
      </c>
      <c r="CG114" s="18" t="s">
        <v>137</v>
      </c>
      <c r="CH114" s="18" t="s">
        <v>122</v>
      </c>
      <c r="CL114" s="22" t="s">
        <v>5952</v>
      </c>
      <c r="CM114" s="32" t="s">
        <v>6012</v>
      </c>
      <c r="CO114" s="84" t="s">
        <v>126</v>
      </c>
      <c r="CP114" s="17" t="s">
        <v>126</v>
      </c>
      <c r="CQ114" s="29" t="s">
        <v>127</v>
      </c>
      <c r="CR114" s="17" t="s">
        <v>714</v>
      </c>
      <c r="CS114" s="17" t="s">
        <v>129</v>
      </c>
      <c r="CZ114" s="34" t="s">
        <v>99</v>
      </c>
      <c r="DE114" s="17" t="s">
        <v>130</v>
      </c>
      <c r="DI114" s="17" t="s">
        <v>143</v>
      </c>
      <c r="DJ114" s="17" t="s">
        <v>721</v>
      </c>
      <c r="DM114" s="35"/>
      <c r="DN114" s="35"/>
      <c r="DO114" s="35"/>
      <c r="EC114" s="17" t="s">
        <v>133</v>
      </c>
    </row>
    <row r="115" spans="1:133" ht="15" customHeight="1" x14ac:dyDescent="0.3">
      <c r="A115" s="27">
        <v>484</v>
      </c>
      <c r="C115" s="17" t="s">
        <v>126</v>
      </c>
      <c r="D115" s="29" t="s">
        <v>5954</v>
      </c>
      <c r="E115" s="18" t="s">
        <v>5949</v>
      </c>
      <c r="F115" s="18" t="s">
        <v>5948</v>
      </c>
      <c r="G115" s="18" t="s">
        <v>5950</v>
      </c>
      <c r="H115" s="18" t="s">
        <v>5949</v>
      </c>
      <c r="I115" s="18" t="s">
        <v>5947</v>
      </c>
      <c r="J115" s="19" t="s">
        <v>722</v>
      </c>
      <c r="K115" s="18" t="s">
        <v>5948</v>
      </c>
      <c r="L115" s="19" t="s">
        <v>723</v>
      </c>
      <c r="M115" s="18" t="s">
        <v>5947</v>
      </c>
      <c r="N115" s="19" t="s">
        <v>724</v>
      </c>
      <c r="O115" s="20" t="s">
        <v>5949</v>
      </c>
      <c r="P115" s="20" t="s">
        <v>5974</v>
      </c>
      <c r="Q115" s="20" t="s">
        <v>5977</v>
      </c>
      <c r="R115" s="21" t="s">
        <v>725</v>
      </c>
      <c r="S115" s="22" t="s">
        <v>5948</v>
      </c>
      <c r="T115" s="22" t="s">
        <v>5948</v>
      </c>
      <c r="U115" s="22" t="s">
        <v>5949</v>
      </c>
      <c r="V115" s="22" t="s">
        <v>5985</v>
      </c>
      <c r="W115" s="22" t="s">
        <v>5986</v>
      </c>
      <c r="X115" s="22" t="s">
        <v>115</v>
      </c>
      <c r="AC115" s="24" t="s">
        <v>5994</v>
      </c>
      <c r="AD115" s="25" t="s">
        <v>726</v>
      </c>
      <c r="AE115" s="26" t="s">
        <v>5947</v>
      </c>
      <c r="AF115" s="26" t="s">
        <v>5947</v>
      </c>
      <c r="AG115" s="26" t="s">
        <v>6000</v>
      </c>
      <c r="AH115" s="26" t="s">
        <v>6000</v>
      </c>
      <c r="AI115" s="26" t="s">
        <v>6000</v>
      </c>
      <c r="AJ115" s="26" t="s">
        <v>6000</v>
      </c>
      <c r="AK115" s="20" t="s">
        <v>6003</v>
      </c>
      <c r="AL115" s="20" t="s">
        <v>5948</v>
      </c>
      <c r="AM115" s="20" t="s">
        <v>5949</v>
      </c>
      <c r="AN115" s="20" t="s">
        <v>5948</v>
      </c>
      <c r="AO115" s="20" t="s">
        <v>5996</v>
      </c>
      <c r="AP115" s="20" t="s">
        <v>5997</v>
      </c>
      <c r="AQ115" s="20" t="s">
        <v>5996</v>
      </c>
      <c r="AR115" s="20" t="s">
        <v>5996</v>
      </c>
      <c r="AS115" s="20" t="s">
        <v>5996</v>
      </c>
      <c r="AT115" s="20" t="s">
        <v>5996</v>
      </c>
      <c r="AU115" s="20" t="s">
        <v>5996</v>
      </c>
      <c r="AV115" s="20" t="s">
        <v>5997</v>
      </c>
      <c r="AW115" s="20" t="s">
        <v>5997</v>
      </c>
      <c r="AX115" s="20" t="s">
        <v>5996</v>
      </c>
      <c r="AY115" s="20" t="s">
        <v>5996</v>
      </c>
      <c r="AZ115" s="20" t="s">
        <v>5996</v>
      </c>
      <c r="BA115" s="20" t="s">
        <v>5997</v>
      </c>
      <c r="BB115" s="20" t="s">
        <v>5996</v>
      </c>
      <c r="BC115" s="20" t="s">
        <v>5996</v>
      </c>
      <c r="BD115" s="20" t="s">
        <v>5996</v>
      </c>
      <c r="BE115" s="20" t="s">
        <v>5996</v>
      </c>
      <c r="BF115" s="20" t="s">
        <v>5996</v>
      </c>
      <c r="BG115" s="20" t="s">
        <v>5996</v>
      </c>
      <c r="BH115" s="20" t="s">
        <v>5996</v>
      </c>
      <c r="BI115" s="20" t="s">
        <v>5996</v>
      </c>
      <c r="BJ115" s="20" t="s">
        <v>5996</v>
      </c>
      <c r="BK115" s="20" t="s">
        <v>5996</v>
      </c>
      <c r="BL115" s="20" t="s">
        <v>5996</v>
      </c>
      <c r="BM115" s="20" t="s">
        <v>5996</v>
      </c>
      <c r="BO115" s="28" t="s">
        <v>6007</v>
      </c>
      <c r="BQ115" s="30" t="s">
        <v>727</v>
      </c>
      <c r="BR115" s="24" t="s">
        <v>138</v>
      </c>
      <c r="BS115" s="24" t="s">
        <v>119</v>
      </c>
      <c r="BT115" s="24" t="s">
        <v>120</v>
      </c>
      <c r="BU115" s="24" t="s">
        <v>121</v>
      </c>
      <c r="BV115" s="24" t="s">
        <v>137</v>
      </c>
      <c r="BW115" s="24" t="s">
        <v>122</v>
      </c>
      <c r="BX115" s="24" t="s">
        <v>123</v>
      </c>
      <c r="BY115" s="24" t="s">
        <v>124</v>
      </c>
      <c r="BZ115" s="24" t="s">
        <v>125</v>
      </c>
      <c r="CD115" s="18" t="s">
        <v>119</v>
      </c>
      <c r="CH115" s="18" t="s">
        <v>122</v>
      </c>
      <c r="CI115" s="18" t="s">
        <v>123</v>
      </c>
      <c r="CL115" s="22" t="s">
        <v>5947</v>
      </c>
      <c r="CM115" s="32" t="s">
        <v>6012</v>
      </c>
      <c r="CO115" s="84" t="s">
        <v>126</v>
      </c>
      <c r="CP115" s="17" t="s">
        <v>126</v>
      </c>
      <c r="CQ115" s="29" t="s">
        <v>127</v>
      </c>
      <c r="CR115" s="17" t="s">
        <v>714</v>
      </c>
      <c r="CS115" s="17" t="s">
        <v>129</v>
      </c>
      <c r="CU115" s="34" t="s">
        <v>185</v>
      </c>
      <c r="DE115" s="17" t="s">
        <v>161</v>
      </c>
      <c r="DI115" s="17" t="s">
        <v>143</v>
      </c>
      <c r="DJ115" s="17" t="s">
        <v>728</v>
      </c>
      <c r="DM115" s="35"/>
      <c r="DN115" s="35"/>
      <c r="DO115" s="35"/>
      <c r="EC115" s="17" t="s">
        <v>133</v>
      </c>
    </row>
    <row r="116" spans="1:133" ht="15" customHeight="1" x14ac:dyDescent="0.3">
      <c r="A116" s="27">
        <v>1117</v>
      </c>
      <c r="C116" s="17" t="s">
        <v>126</v>
      </c>
      <c r="D116" s="29" t="s">
        <v>5954</v>
      </c>
      <c r="E116" s="18" t="s">
        <v>5948</v>
      </c>
      <c r="F116" s="18" t="s">
        <v>5948</v>
      </c>
      <c r="G116" s="18" t="s">
        <v>5951</v>
      </c>
      <c r="H116" s="18" t="s">
        <v>5951</v>
      </c>
      <c r="I116" s="18" t="s">
        <v>5950</v>
      </c>
      <c r="K116" s="18" t="s">
        <v>5947</v>
      </c>
      <c r="L116" s="19" t="s">
        <v>729</v>
      </c>
      <c r="M116" s="18" t="s">
        <v>5947</v>
      </c>
      <c r="N116" s="19" t="s">
        <v>730</v>
      </c>
      <c r="O116" s="20" t="s">
        <v>5949</v>
      </c>
      <c r="P116" s="20" t="s">
        <v>5974</v>
      </c>
      <c r="Q116" s="20" t="s">
        <v>5977</v>
      </c>
      <c r="R116" s="21" t="s">
        <v>731</v>
      </c>
      <c r="S116" s="22" t="s">
        <v>5948</v>
      </c>
      <c r="T116" s="22" t="s">
        <v>5948</v>
      </c>
      <c r="U116" s="22" t="s">
        <v>5950</v>
      </c>
      <c r="V116" s="22" t="s">
        <v>5983</v>
      </c>
      <c r="W116" s="22" t="s">
        <v>5987</v>
      </c>
      <c r="X116" s="22" t="s">
        <v>115</v>
      </c>
      <c r="AC116" s="24" t="s">
        <v>5992</v>
      </c>
      <c r="AE116" s="26" t="s">
        <v>5949</v>
      </c>
      <c r="AF116" s="26" t="s">
        <v>5950</v>
      </c>
      <c r="AG116" s="26" t="s">
        <v>5998</v>
      </c>
      <c r="AH116" s="26" t="s">
        <v>5996</v>
      </c>
      <c r="AI116" s="26" t="s">
        <v>5996</v>
      </c>
      <c r="AJ116" s="26" t="s">
        <v>5998</v>
      </c>
      <c r="AK116" s="20" t="s">
        <v>6003</v>
      </c>
      <c r="AL116" s="20" t="s">
        <v>5948</v>
      </c>
      <c r="AM116" s="20" t="s">
        <v>5947</v>
      </c>
      <c r="AN116" s="20" t="s">
        <v>5947</v>
      </c>
      <c r="AO116" s="20" t="s">
        <v>5996</v>
      </c>
      <c r="AP116" s="20" t="s">
        <v>5998</v>
      </c>
      <c r="AQ116" s="20" t="s">
        <v>5996</v>
      </c>
      <c r="AR116" s="20" t="s">
        <v>5999</v>
      </c>
      <c r="AS116" s="20" t="s">
        <v>5997</v>
      </c>
      <c r="AT116" s="20" t="s">
        <v>5997</v>
      </c>
      <c r="AU116" s="20" t="s">
        <v>5996</v>
      </c>
      <c r="AV116" s="20" t="s">
        <v>5996</v>
      </c>
      <c r="AW116" s="20" t="s">
        <v>5996</v>
      </c>
      <c r="AX116" s="20" t="s">
        <v>5996</v>
      </c>
      <c r="AY116" s="20" t="s">
        <v>5996</v>
      </c>
      <c r="AZ116" s="20" t="s">
        <v>5997</v>
      </c>
      <c r="BA116" s="20" t="s">
        <v>5997</v>
      </c>
      <c r="BB116" s="20" t="s">
        <v>5997</v>
      </c>
      <c r="BC116" s="20" t="s">
        <v>5996</v>
      </c>
      <c r="BD116" s="20" t="s">
        <v>5996</v>
      </c>
      <c r="BE116" s="20" t="s">
        <v>5996</v>
      </c>
      <c r="BF116" s="20" t="s">
        <v>5997</v>
      </c>
      <c r="BG116" s="20" t="s">
        <v>5996</v>
      </c>
      <c r="BH116" s="20" t="s">
        <v>5996</v>
      </c>
      <c r="BI116" s="20" t="s">
        <v>5998</v>
      </c>
      <c r="BJ116" s="20" t="s">
        <v>5998</v>
      </c>
      <c r="BK116" s="20" t="s">
        <v>5998</v>
      </c>
      <c r="BL116" s="20" t="s">
        <v>5997</v>
      </c>
      <c r="BM116" s="20" t="s">
        <v>5995</v>
      </c>
      <c r="BN116" s="27" t="s">
        <v>732</v>
      </c>
      <c r="BO116" s="28" t="s">
        <v>6006</v>
      </c>
      <c r="BQ116" s="30" t="s">
        <v>733</v>
      </c>
      <c r="BR116" s="24" t="s">
        <v>138</v>
      </c>
      <c r="BS116" s="24" t="s">
        <v>119</v>
      </c>
      <c r="BV116" s="24" t="s">
        <v>137</v>
      </c>
      <c r="BW116" s="24" t="s">
        <v>122</v>
      </c>
      <c r="BY116" s="24" t="s">
        <v>124</v>
      </c>
      <c r="CD116" s="18" t="s">
        <v>119</v>
      </c>
      <c r="CG116" s="18" t="s">
        <v>137</v>
      </c>
      <c r="CH116" s="18" t="s">
        <v>122</v>
      </c>
      <c r="CL116" s="22" t="s">
        <v>5949</v>
      </c>
      <c r="CM116" s="32" t="s">
        <v>6010</v>
      </c>
      <c r="CO116" s="84" t="s">
        <v>126</v>
      </c>
      <c r="CP116" s="17" t="s">
        <v>126</v>
      </c>
      <c r="CQ116" s="29" t="s">
        <v>127</v>
      </c>
      <c r="CR116" s="17" t="s">
        <v>714</v>
      </c>
      <c r="CS116" s="17" t="s">
        <v>129</v>
      </c>
      <c r="CW116" s="34" t="s">
        <v>96</v>
      </c>
      <c r="CZ116" s="34" t="s">
        <v>99</v>
      </c>
      <c r="DE116" s="17" t="s">
        <v>130</v>
      </c>
      <c r="DI116" s="17" t="s">
        <v>131</v>
      </c>
      <c r="DJ116" s="17" t="s">
        <v>734</v>
      </c>
      <c r="DM116" s="35"/>
      <c r="DN116" s="35"/>
      <c r="DO116" s="35"/>
      <c r="EC116" s="17" t="s">
        <v>133</v>
      </c>
    </row>
    <row r="117" spans="1:133" ht="15" customHeight="1" x14ac:dyDescent="0.3">
      <c r="A117" s="27">
        <v>1136</v>
      </c>
      <c r="C117" s="17" t="s">
        <v>126</v>
      </c>
      <c r="D117" s="29" t="s">
        <v>5954</v>
      </c>
      <c r="E117" s="18" t="s">
        <v>5948</v>
      </c>
      <c r="F117" s="18" t="s">
        <v>5947</v>
      </c>
      <c r="G117" s="18" t="s">
        <v>5947</v>
      </c>
      <c r="H117" s="18" t="s">
        <v>5952</v>
      </c>
      <c r="I117" s="18" t="s">
        <v>5947</v>
      </c>
      <c r="J117" s="19" t="s">
        <v>735</v>
      </c>
      <c r="K117" s="18" t="s">
        <v>5947</v>
      </c>
      <c r="L117" s="19" t="s">
        <v>736</v>
      </c>
      <c r="M117" s="18" t="s">
        <v>5949</v>
      </c>
      <c r="O117" s="20" t="s">
        <v>5949</v>
      </c>
      <c r="P117" s="20" t="s">
        <v>5974</v>
      </c>
      <c r="Q117" s="20" t="s">
        <v>5982</v>
      </c>
      <c r="S117" s="22" t="s">
        <v>5949</v>
      </c>
      <c r="T117" s="22" t="s">
        <v>5950</v>
      </c>
      <c r="U117" s="22" t="s">
        <v>5948</v>
      </c>
      <c r="V117" s="22" t="s">
        <v>5985</v>
      </c>
      <c r="W117" s="22" t="s">
        <v>5988</v>
      </c>
      <c r="Z117" s="22" t="s">
        <v>116</v>
      </c>
      <c r="AC117" s="24" t="s">
        <v>5991</v>
      </c>
      <c r="AE117" s="26" t="s">
        <v>5948</v>
      </c>
      <c r="AF117" s="26" t="s">
        <v>5950</v>
      </c>
      <c r="AG117" s="26" t="s">
        <v>5996</v>
      </c>
      <c r="AH117" s="26" t="s">
        <v>5996</v>
      </c>
      <c r="AI117" s="26" t="s">
        <v>5997</v>
      </c>
      <c r="AJ117" s="26" t="s">
        <v>5996</v>
      </c>
      <c r="AK117" s="20" t="s">
        <v>6002</v>
      </c>
      <c r="AL117" s="20" t="s">
        <v>5948</v>
      </c>
      <c r="AM117" s="20" t="s">
        <v>5948</v>
      </c>
      <c r="AN117" s="20" t="s">
        <v>5947</v>
      </c>
      <c r="AO117" s="20" t="s">
        <v>5996</v>
      </c>
      <c r="AP117" s="20" t="s">
        <v>5997</v>
      </c>
      <c r="AQ117" s="20" t="s">
        <v>5997</v>
      </c>
      <c r="AR117" s="20" t="s">
        <v>5996</v>
      </c>
      <c r="AS117" s="20" t="s">
        <v>5997</v>
      </c>
      <c r="AT117" s="20" t="s">
        <v>5996</v>
      </c>
      <c r="AU117" s="20" t="s">
        <v>5997</v>
      </c>
      <c r="AV117" s="20" t="s">
        <v>5997</v>
      </c>
      <c r="AW117" s="20" t="s">
        <v>5997</v>
      </c>
      <c r="AX117" s="20" t="s">
        <v>5997</v>
      </c>
      <c r="AY117" s="20" t="s">
        <v>5996</v>
      </c>
      <c r="AZ117" s="20" t="s">
        <v>5996</v>
      </c>
      <c r="BA117" s="20" t="s">
        <v>5997</v>
      </c>
      <c r="BB117" s="20" t="s">
        <v>5996</v>
      </c>
      <c r="BC117" s="20" t="s">
        <v>5998</v>
      </c>
      <c r="BD117" s="20" t="s">
        <v>5996</v>
      </c>
      <c r="BE117" s="20" t="s">
        <v>5997</v>
      </c>
      <c r="BF117" s="20" t="s">
        <v>5997</v>
      </c>
      <c r="BG117" s="20" t="s">
        <v>5996</v>
      </c>
      <c r="BH117" s="20" t="s">
        <v>5996</v>
      </c>
      <c r="BI117" s="20" t="s">
        <v>5996</v>
      </c>
      <c r="BJ117" s="20" t="s">
        <v>5997</v>
      </c>
      <c r="BK117" s="20" t="s">
        <v>5997</v>
      </c>
      <c r="BL117" s="20" t="s">
        <v>5996</v>
      </c>
      <c r="BM117" s="20" t="s">
        <v>5996</v>
      </c>
      <c r="BO117" s="28" t="s">
        <v>6007</v>
      </c>
      <c r="BQ117" s="30" t="s">
        <v>737</v>
      </c>
      <c r="BS117" s="24" t="s">
        <v>119</v>
      </c>
      <c r="BV117" s="24" t="s">
        <v>137</v>
      </c>
      <c r="BW117" s="24" t="s">
        <v>122</v>
      </c>
      <c r="BZ117" s="24" t="s">
        <v>125</v>
      </c>
      <c r="CD117" s="18" t="s">
        <v>119</v>
      </c>
      <c r="CH117" s="18" t="s">
        <v>122</v>
      </c>
      <c r="CI117" s="18" t="s">
        <v>123</v>
      </c>
      <c r="CL117" s="22" t="s">
        <v>5947</v>
      </c>
      <c r="CM117" s="32" t="s">
        <v>6010</v>
      </c>
      <c r="CO117" s="84" t="s">
        <v>126</v>
      </c>
      <c r="CP117" s="17" t="s">
        <v>126</v>
      </c>
      <c r="CQ117" s="29" t="s">
        <v>127</v>
      </c>
      <c r="CR117" s="17" t="s">
        <v>714</v>
      </c>
      <c r="CS117" s="17" t="s">
        <v>129</v>
      </c>
      <c r="CZ117" s="34" t="s">
        <v>99</v>
      </c>
      <c r="DE117" s="17" t="s">
        <v>130</v>
      </c>
      <c r="DI117" s="17" t="s">
        <v>131</v>
      </c>
      <c r="DJ117" s="17" t="s">
        <v>738</v>
      </c>
      <c r="DM117" s="35"/>
      <c r="DN117" s="35"/>
      <c r="DO117" s="35"/>
      <c r="EC117" s="17" t="s">
        <v>133</v>
      </c>
    </row>
    <row r="118" spans="1:133" ht="15" customHeight="1" x14ac:dyDescent="0.3">
      <c r="A118" s="27">
        <v>712</v>
      </c>
      <c r="C118" s="17" t="s">
        <v>126</v>
      </c>
      <c r="D118" s="29" t="s">
        <v>5954</v>
      </c>
      <c r="E118" s="18" t="s">
        <v>5949</v>
      </c>
      <c r="F118" s="18" t="s">
        <v>5948</v>
      </c>
      <c r="G118" s="18" t="s">
        <v>5948</v>
      </c>
      <c r="H118" s="18" t="s">
        <v>5949</v>
      </c>
      <c r="I118" s="18" t="s">
        <v>5948</v>
      </c>
      <c r="K118" s="18" t="s">
        <v>5947</v>
      </c>
      <c r="L118" s="19" t="s">
        <v>739</v>
      </c>
      <c r="M118" s="18" t="s">
        <v>5949</v>
      </c>
      <c r="N118" s="19" t="s">
        <v>740</v>
      </c>
      <c r="O118" s="20" t="s">
        <v>5948</v>
      </c>
      <c r="P118" s="20" t="s">
        <v>5974</v>
      </c>
      <c r="Q118" s="20" t="s">
        <v>5979</v>
      </c>
      <c r="R118" s="21" t="s">
        <v>741</v>
      </c>
      <c r="S118" s="22" t="s">
        <v>5951</v>
      </c>
      <c r="T118" s="22" t="s">
        <v>5951</v>
      </c>
      <c r="U118" s="22" t="s">
        <v>5947</v>
      </c>
      <c r="V118" s="22" t="s">
        <v>5985</v>
      </c>
      <c r="W118" s="22" t="s">
        <v>5989</v>
      </c>
      <c r="X118" s="22" t="s">
        <v>115</v>
      </c>
      <c r="AB118" s="23" t="s">
        <v>742</v>
      </c>
      <c r="AC118" s="24" t="s">
        <v>5992</v>
      </c>
      <c r="AD118" s="25" t="s">
        <v>743</v>
      </c>
      <c r="AE118" s="26" t="s">
        <v>5949</v>
      </c>
      <c r="AF118" s="26" t="s">
        <v>5948</v>
      </c>
      <c r="AG118" s="26" t="s">
        <v>5996</v>
      </c>
      <c r="AH118" s="26" t="s">
        <v>5996</v>
      </c>
      <c r="AI118" s="26" t="s">
        <v>5996</v>
      </c>
      <c r="AJ118" s="26" t="s">
        <v>5996</v>
      </c>
      <c r="AK118" s="20" t="s">
        <v>6003</v>
      </c>
      <c r="AL118" s="20" t="s">
        <v>5947</v>
      </c>
      <c r="AM118" s="20" t="s">
        <v>5947</v>
      </c>
      <c r="AN118" s="20" t="s">
        <v>5947</v>
      </c>
      <c r="AO118" s="20" t="s">
        <v>5997</v>
      </c>
      <c r="AP118" s="20" t="s">
        <v>5997</v>
      </c>
      <c r="AQ118" s="20" t="s">
        <v>5996</v>
      </c>
      <c r="AR118" s="20" t="s">
        <v>5997</v>
      </c>
      <c r="AS118" s="20" t="s">
        <v>5996</v>
      </c>
      <c r="AT118" s="20" t="s">
        <v>5996</v>
      </c>
      <c r="AU118" s="20" t="s">
        <v>5996</v>
      </c>
      <c r="AV118" s="20" t="s">
        <v>5996</v>
      </c>
      <c r="AW118" s="20" t="s">
        <v>5996</v>
      </c>
      <c r="AX118" s="20" t="s">
        <v>5997</v>
      </c>
      <c r="AY118" s="20" t="s">
        <v>5997</v>
      </c>
      <c r="AZ118" s="20" t="s">
        <v>5997</v>
      </c>
      <c r="BA118" s="20" t="s">
        <v>5997</v>
      </c>
      <c r="BB118" s="20" t="s">
        <v>5996</v>
      </c>
      <c r="BC118" s="20" t="s">
        <v>5997</v>
      </c>
      <c r="BD118" s="20" t="s">
        <v>5996</v>
      </c>
      <c r="BE118" s="20" t="s">
        <v>5996</v>
      </c>
      <c r="BF118" s="20" t="s">
        <v>5997</v>
      </c>
      <c r="BG118" s="20" t="s">
        <v>5996</v>
      </c>
      <c r="BH118" s="20" t="s">
        <v>5996</v>
      </c>
      <c r="BI118" s="20" t="s">
        <v>5996</v>
      </c>
      <c r="BJ118" s="20" t="s">
        <v>6000</v>
      </c>
      <c r="BK118" s="20" t="s">
        <v>5996</v>
      </c>
      <c r="BL118" s="20" t="s">
        <v>5996</v>
      </c>
      <c r="BM118" s="20" t="s">
        <v>5996</v>
      </c>
      <c r="BN118" s="27" t="s">
        <v>744</v>
      </c>
      <c r="BO118" s="28" t="s">
        <v>6007</v>
      </c>
      <c r="BP118" s="29" t="s">
        <v>745</v>
      </c>
      <c r="BQ118" s="30" t="s">
        <v>746</v>
      </c>
      <c r="BR118" s="24" t="s">
        <v>138</v>
      </c>
      <c r="BS118" s="24" t="s">
        <v>119</v>
      </c>
      <c r="BT118" s="24" t="s">
        <v>120</v>
      </c>
      <c r="BU118" s="24" t="s">
        <v>121</v>
      </c>
      <c r="BV118" s="24" t="s">
        <v>137</v>
      </c>
      <c r="BW118" s="24" t="s">
        <v>122</v>
      </c>
      <c r="BX118" s="24" t="s">
        <v>123</v>
      </c>
      <c r="BY118" s="24" t="s">
        <v>124</v>
      </c>
      <c r="BZ118" s="24" t="s">
        <v>125</v>
      </c>
      <c r="CB118" s="31" t="s">
        <v>747</v>
      </c>
      <c r="CC118" s="18" t="s">
        <v>138</v>
      </c>
      <c r="CD118" s="18" t="s">
        <v>119</v>
      </c>
      <c r="CJ118" s="18" t="s">
        <v>124</v>
      </c>
      <c r="CL118" s="22" t="s">
        <v>5949</v>
      </c>
      <c r="CM118" s="32" t="s">
        <v>6012</v>
      </c>
      <c r="CN118" s="33" t="s">
        <v>748</v>
      </c>
      <c r="CO118" s="84" t="s">
        <v>126</v>
      </c>
      <c r="CP118" s="17" t="s">
        <v>126</v>
      </c>
      <c r="CQ118" s="29" t="s">
        <v>127</v>
      </c>
      <c r="CR118" s="17" t="s">
        <v>714</v>
      </c>
      <c r="CS118" s="26" t="s">
        <v>102</v>
      </c>
      <c r="CT118" s="17" t="s">
        <v>749</v>
      </c>
      <c r="CW118" s="34" t="s">
        <v>96</v>
      </c>
      <c r="DE118" s="17" t="s">
        <v>130</v>
      </c>
      <c r="DI118" s="17" t="s">
        <v>131</v>
      </c>
      <c r="DJ118" s="17" t="s">
        <v>750</v>
      </c>
      <c r="DM118" s="35"/>
      <c r="DN118" s="35"/>
      <c r="DO118" s="35"/>
      <c r="EC118" s="17" t="s">
        <v>133</v>
      </c>
    </row>
    <row r="119" spans="1:133" ht="15" customHeight="1" x14ac:dyDescent="0.3">
      <c r="A119" s="27">
        <v>187</v>
      </c>
      <c r="C119" s="17" t="s">
        <v>126</v>
      </c>
      <c r="D119" s="29" t="s">
        <v>5954</v>
      </c>
      <c r="E119" s="18" t="s">
        <v>5948</v>
      </c>
      <c r="F119" s="18" t="s">
        <v>5949</v>
      </c>
      <c r="G119" s="18" t="s">
        <v>5947</v>
      </c>
      <c r="H119" s="18" t="s">
        <v>5948</v>
      </c>
      <c r="I119" s="18" t="s">
        <v>5949</v>
      </c>
      <c r="K119" s="18" t="s">
        <v>5949</v>
      </c>
      <c r="M119" s="18" t="s">
        <v>5950</v>
      </c>
      <c r="O119" s="20" t="s">
        <v>5950</v>
      </c>
      <c r="P119" s="20" t="s">
        <v>5974</v>
      </c>
      <c r="Q119" s="20" t="s">
        <v>5978</v>
      </c>
      <c r="S119" s="22" t="s">
        <v>5949</v>
      </c>
      <c r="T119" s="22" t="s">
        <v>5949</v>
      </c>
      <c r="U119" s="22" t="s">
        <v>5947</v>
      </c>
      <c r="V119" s="22" t="s">
        <v>5984</v>
      </c>
      <c r="W119" s="22" t="s">
        <v>5986</v>
      </c>
      <c r="X119" s="22" t="s">
        <v>115</v>
      </c>
      <c r="Z119" s="22" t="s">
        <v>116</v>
      </c>
      <c r="AC119" s="24" t="s">
        <v>5993</v>
      </c>
      <c r="AE119" s="26" t="s">
        <v>5948</v>
      </c>
      <c r="AF119" s="26" t="s">
        <v>5947</v>
      </c>
      <c r="AG119" s="26" t="s">
        <v>5996</v>
      </c>
      <c r="AH119" s="26" t="s">
        <v>5996</v>
      </c>
      <c r="AI119" s="26" t="s">
        <v>5997</v>
      </c>
      <c r="AJ119" s="26" t="s">
        <v>5997</v>
      </c>
      <c r="AK119" s="20" t="s">
        <v>6002</v>
      </c>
      <c r="AL119" s="20" t="s">
        <v>5947</v>
      </c>
      <c r="AM119" s="20" t="s">
        <v>5949</v>
      </c>
      <c r="AN119" s="20" t="s">
        <v>5948</v>
      </c>
      <c r="AO119" s="20" t="s">
        <v>5997</v>
      </c>
      <c r="AP119" s="20" t="s">
        <v>5997</v>
      </c>
      <c r="AQ119" s="20" t="s">
        <v>5996</v>
      </c>
      <c r="AR119" s="20" t="s">
        <v>5998</v>
      </c>
      <c r="AS119" s="20" t="s">
        <v>5997</v>
      </c>
      <c r="AT119" s="20" t="s">
        <v>5997</v>
      </c>
      <c r="AU119" s="20" t="s">
        <v>5996</v>
      </c>
      <c r="AV119" s="20" t="s">
        <v>5997</v>
      </c>
      <c r="AW119" s="20" t="s">
        <v>5996</v>
      </c>
      <c r="AX119" s="20" t="s">
        <v>5997</v>
      </c>
      <c r="AY119" s="20" t="s">
        <v>5998</v>
      </c>
      <c r="AZ119" s="20" t="s">
        <v>5997</v>
      </c>
      <c r="BA119" s="20" t="s">
        <v>5996</v>
      </c>
      <c r="BB119" s="20" t="s">
        <v>5996</v>
      </c>
      <c r="BC119" s="20" t="s">
        <v>5999</v>
      </c>
      <c r="BD119" s="20" t="s">
        <v>5998</v>
      </c>
      <c r="BE119" s="20" t="s">
        <v>5997</v>
      </c>
      <c r="BF119" s="20" t="s">
        <v>5997</v>
      </c>
      <c r="BG119" s="20" t="s">
        <v>5996</v>
      </c>
      <c r="BH119" s="20" t="s">
        <v>5997</v>
      </c>
      <c r="BI119" s="20" t="s">
        <v>5997</v>
      </c>
      <c r="BJ119" s="20" t="s">
        <v>5997</v>
      </c>
      <c r="BK119" s="20" t="s">
        <v>5997</v>
      </c>
      <c r="BL119" s="20" t="s">
        <v>5997</v>
      </c>
      <c r="BM119" s="20" t="s">
        <v>5997</v>
      </c>
      <c r="BO119" s="28" t="s">
        <v>6006</v>
      </c>
      <c r="BQ119" s="30" t="s">
        <v>751</v>
      </c>
      <c r="BR119" s="24" t="s">
        <v>138</v>
      </c>
      <c r="BS119" s="24" t="s">
        <v>119</v>
      </c>
      <c r="BW119" s="24" t="s">
        <v>122</v>
      </c>
      <c r="CC119" s="18" t="s">
        <v>138</v>
      </c>
      <c r="CD119" s="18" t="s">
        <v>119</v>
      </c>
      <c r="CH119" s="18" t="s">
        <v>122</v>
      </c>
      <c r="CL119" s="22" t="s">
        <v>5948</v>
      </c>
      <c r="CM119" s="32" t="s">
        <v>6011</v>
      </c>
      <c r="CO119" s="84" t="s">
        <v>126</v>
      </c>
      <c r="CP119" s="17" t="s">
        <v>126</v>
      </c>
      <c r="CQ119" s="29" t="s">
        <v>127</v>
      </c>
      <c r="CR119" s="17" t="s">
        <v>752</v>
      </c>
      <c r="CS119" s="17" t="s">
        <v>129</v>
      </c>
      <c r="CW119" s="34" t="s">
        <v>96</v>
      </c>
      <c r="DE119" s="17" t="s">
        <v>130</v>
      </c>
      <c r="DI119" s="17" t="s">
        <v>131</v>
      </c>
      <c r="DJ119" s="17" t="s">
        <v>753</v>
      </c>
      <c r="DM119" s="35"/>
      <c r="DN119" s="35"/>
      <c r="DO119" s="35"/>
      <c r="EC119" s="17" t="s">
        <v>133</v>
      </c>
    </row>
    <row r="120" spans="1:133" ht="15" customHeight="1" x14ac:dyDescent="0.3">
      <c r="A120" s="27">
        <v>265</v>
      </c>
      <c r="C120" s="17" t="s">
        <v>126</v>
      </c>
      <c r="D120" s="29" t="s">
        <v>5954</v>
      </c>
      <c r="E120" s="18" t="s">
        <v>5947</v>
      </c>
      <c r="F120" s="18" t="s">
        <v>5947</v>
      </c>
      <c r="G120" s="18" t="s">
        <v>5947</v>
      </c>
      <c r="H120" s="18" t="s">
        <v>5947</v>
      </c>
      <c r="I120" s="18" t="s">
        <v>5947</v>
      </c>
      <c r="J120" s="19" t="s">
        <v>754</v>
      </c>
      <c r="K120" s="18" t="s">
        <v>5947</v>
      </c>
      <c r="L120" s="19" t="s">
        <v>755</v>
      </c>
      <c r="M120" s="18" t="s">
        <v>5947</v>
      </c>
      <c r="N120" s="19" t="s">
        <v>756</v>
      </c>
      <c r="O120" s="20" t="s">
        <v>5948</v>
      </c>
      <c r="P120" s="20" t="s">
        <v>5974</v>
      </c>
      <c r="Q120" s="20" t="s">
        <v>5977</v>
      </c>
      <c r="S120" s="22" t="s">
        <v>5948</v>
      </c>
      <c r="T120" s="22" t="s">
        <v>5948</v>
      </c>
      <c r="U120" s="22" t="s">
        <v>5948</v>
      </c>
      <c r="V120" s="22" t="s">
        <v>5983</v>
      </c>
      <c r="W120" s="22" t="s">
        <v>5987</v>
      </c>
      <c r="X120" s="22" t="s">
        <v>115</v>
      </c>
      <c r="Y120" s="22" t="s">
        <v>136</v>
      </c>
      <c r="Z120" s="22" t="s">
        <v>116</v>
      </c>
      <c r="AC120" s="24" t="s">
        <v>5992</v>
      </c>
      <c r="AE120" s="26" t="s">
        <v>5947</v>
      </c>
      <c r="AF120" s="26" t="s">
        <v>5948</v>
      </c>
      <c r="AG120" s="26" t="s">
        <v>5996</v>
      </c>
      <c r="AH120" s="26" t="s">
        <v>5996</v>
      </c>
      <c r="AI120" s="26" t="s">
        <v>5996</v>
      </c>
      <c r="AJ120" s="26" t="s">
        <v>5996</v>
      </c>
      <c r="AK120" s="20" t="s">
        <v>6002</v>
      </c>
      <c r="AL120" s="20" t="s">
        <v>5947</v>
      </c>
      <c r="AM120" s="20" t="s">
        <v>5947</v>
      </c>
      <c r="AN120" s="20" t="s">
        <v>5947</v>
      </c>
      <c r="AO120" s="20" t="s">
        <v>5996</v>
      </c>
      <c r="AP120" s="20" t="s">
        <v>5996</v>
      </c>
      <c r="AQ120" s="20" t="s">
        <v>5996</v>
      </c>
      <c r="AR120" s="20" t="s">
        <v>5996</v>
      </c>
      <c r="AS120" s="20" t="s">
        <v>5996</v>
      </c>
      <c r="AT120" s="20" t="s">
        <v>5996</v>
      </c>
      <c r="AU120" s="20" t="s">
        <v>5996</v>
      </c>
      <c r="AV120" s="20" t="s">
        <v>5996</v>
      </c>
      <c r="AW120" s="20" t="s">
        <v>5996</v>
      </c>
      <c r="AX120" s="20" t="s">
        <v>5996</v>
      </c>
      <c r="AY120" s="20" t="s">
        <v>5996</v>
      </c>
      <c r="AZ120" s="20" t="s">
        <v>5996</v>
      </c>
      <c r="BA120" s="20" t="s">
        <v>5996</v>
      </c>
      <c r="BB120" s="20" t="s">
        <v>5996</v>
      </c>
      <c r="BC120" s="20" t="s">
        <v>5996</v>
      </c>
      <c r="BD120" s="20" t="s">
        <v>5997</v>
      </c>
      <c r="BE120" s="20" t="s">
        <v>5996</v>
      </c>
      <c r="BF120" s="20" t="s">
        <v>5996</v>
      </c>
      <c r="BG120" s="20" t="s">
        <v>5996</v>
      </c>
      <c r="BH120" s="20" t="s">
        <v>5996</v>
      </c>
      <c r="BI120" s="20" t="s">
        <v>5996</v>
      </c>
      <c r="BJ120" s="20" t="s">
        <v>5997</v>
      </c>
      <c r="BK120" s="20" t="s">
        <v>5996</v>
      </c>
      <c r="BL120" s="20" t="s">
        <v>5996</v>
      </c>
      <c r="BM120" s="20" t="s">
        <v>5996</v>
      </c>
      <c r="BO120" s="28" t="s">
        <v>6006</v>
      </c>
      <c r="BQ120" s="30" t="s">
        <v>757</v>
      </c>
      <c r="BR120" s="24" t="s">
        <v>138</v>
      </c>
      <c r="BS120" s="24" t="s">
        <v>119</v>
      </c>
      <c r="BT120" s="24" t="s">
        <v>120</v>
      </c>
      <c r="BU120" s="24" t="s">
        <v>121</v>
      </c>
      <c r="BV120" s="24" t="s">
        <v>137</v>
      </c>
      <c r="BW120" s="24" t="s">
        <v>122</v>
      </c>
      <c r="BX120" s="24" t="s">
        <v>123</v>
      </c>
      <c r="BY120" s="24" t="s">
        <v>124</v>
      </c>
      <c r="BZ120" s="24" t="s">
        <v>125</v>
      </c>
      <c r="CD120" s="18" t="s">
        <v>119</v>
      </c>
      <c r="CG120" s="18" t="s">
        <v>137</v>
      </c>
      <c r="CI120" s="18" t="s">
        <v>123</v>
      </c>
      <c r="CL120" s="22" t="s">
        <v>5948</v>
      </c>
      <c r="CM120" s="32" t="s">
        <v>6010</v>
      </c>
      <c r="CO120" s="84" t="s">
        <v>126</v>
      </c>
      <c r="CP120" s="17" t="s">
        <v>126</v>
      </c>
      <c r="CQ120" s="29" t="s">
        <v>127</v>
      </c>
      <c r="CR120" s="17" t="s">
        <v>752</v>
      </c>
      <c r="CS120" s="17" t="s">
        <v>129</v>
      </c>
      <c r="DA120" s="34" t="s">
        <v>100</v>
      </c>
      <c r="DE120" s="17" t="s">
        <v>130</v>
      </c>
      <c r="DI120" s="17" t="s">
        <v>131</v>
      </c>
      <c r="DJ120" s="17" t="s">
        <v>758</v>
      </c>
      <c r="DM120" s="35"/>
      <c r="DN120" s="35"/>
      <c r="DO120" s="35"/>
      <c r="EC120" s="17" t="s">
        <v>133</v>
      </c>
    </row>
    <row r="121" spans="1:133" ht="15" customHeight="1" x14ac:dyDescent="0.3">
      <c r="A121" s="27">
        <v>339</v>
      </c>
      <c r="C121" s="17" t="s">
        <v>126</v>
      </c>
      <c r="D121" s="29" t="s">
        <v>5954</v>
      </c>
      <c r="E121" s="18" t="s">
        <v>5948</v>
      </c>
      <c r="F121" s="18" t="s">
        <v>5948</v>
      </c>
      <c r="G121" s="18" t="s">
        <v>5950</v>
      </c>
      <c r="H121" s="18" t="s">
        <v>5948</v>
      </c>
      <c r="I121" s="18" t="s">
        <v>5947</v>
      </c>
      <c r="K121" s="18" t="s">
        <v>5947</v>
      </c>
      <c r="M121" s="18" t="s">
        <v>5948</v>
      </c>
      <c r="O121" s="20" t="s">
        <v>5948</v>
      </c>
      <c r="P121" s="20" t="s">
        <v>5974</v>
      </c>
      <c r="Q121" s="20" t="s">
        <v>5979</v>
      </c>
      <c r="S121" s="22" t="s">
        <v>5949</v>
      </c>
      <c r="T121" s="22" t="s">
        <v>5950</v>
      </c>
      <c r="U121" s="22" t="s">
        <v>5948</v>
      </c>
      <c r="V121" s="22" t="s">
        <v>5984</v>
      </c>
      <c r="W121" s="22" t="s">
        <v>5988</v>
      </c>
      <c r="X121" s="22" t="s">
        <v>115</v>
      </c>
      <c r="AC121" s="24" t="s">
        <v>5992</v>
      </c>
      <c r="AE121" s="26" t="s">
        <v>5948</v>
      </c>
      <c r="AF121" s="26" t="s">
        <v>5948</v>
      </c>
      <c r="AG121" s="26" t="s">
        <v>5996</v>
      </c>
      <c r="AH121" s="26" t="s">
        <v>5996</v>
      </c>
      <c r="AI121" s="26" t="s">
        <v>5996</v>
      </c>
      <c r="AJ121" s="26" t="s">
        <v>5996</v>
      </c>
      <c r="AK121" s="20" t="s">
        <v>6003</v>
      </c>
      <c r="AL121" s="20" t="s">
        <v>5948</v>
      </c>
      <c r="AM121" s="20" t="s">
        <v>5948</v>
      </c>
      <c r="AN121" s="20" t="s">
        <v>5948</v>
      </c>
      <c r="AO121" s="20" t="s">
        <v>5997</v>
      </c>
      <c r="AP121" s="20" t="s">
        <v>5997</v>
      </c>
      <c r="AQ121" s="20" t="s">
        <v>5996</v>
      </c>
      <c r="AR121" s="20" t="s">
        <v>5997</v>
      </c>
      <c r="AS121" s="20" t="s">
        <v>5996</v>
      </c>
      <c r="AT121" s="20" t="s">
        <v>5996</v>
      </c>
      <c r="AU121" s="20" t="s">
        <v>5996</v>
      </c>
      <c r="AV121" s="20" t="s">
        <v>5997</v>
      </c>
      <c r="AW121" s="20" t="s">
        <v>5997</v>
      </c>
      <c r="AX121" s="20" t="s">
        <v>5997</v>
      </c>
      <c r="AY121" s="20" t="s">
        <v>5996</v>
      </c>
      <c r="AZ121" s="20" t="s">
        <v>5996</v>
      </c>
      <c r="BA121" s="20" t="s">
        <v>5997</v>
      </c>
      <c r="BB121" s="20" t="s">
        <v>5996</v>
      </c>
      <c r="BC121" s="20" t="s">
        <v>5997</v>
      </c>
      <c r="BD121" s="20" t="s">
        <v>5997</v>
      </c>
      <c r="BE121" s="20" t="s">
        <v>5996</v>
      </c>
      <c r="BF121" s="20" t="s">
        <v>5996</v>
      </c>
      <c r="BG121" s="20" t="s">
        <v>5996</v>
      </c>
      <c r="BH121" s="20" t="s">
        <v>5996</v>
      </c>
      <c r="BI121" s="20" t="s">
        <v>5996</v>
      </c>
      <c r="BJ121" s="20" t="s">
        <v>5996</v>
      </c>
      <c r="BK121" s="20" t="s">
        <v>5996</v>
      </c>
      <c r="BL121" s="20" t="s">
        <v>5996</v>
      </c>
      <c r="BM121" s="20" t="s">
        <v>5996</v>
      </c>
      <c r="BO121" s="28" t="s">
        <v>6007</v>
      </c>
      <c r="BR121" s="24" t="s">
        <v>138</v>
      </c>
      <c r="BS121" s="24" t="s">
        <v>119</v>
      </c>
      <c r="BV121" s="24" t="s">
        <v>137</v>
      </c>
      <c r="BW121" s="24" t="s">
        <v>122</v>
      </c>
      <c r="BX121" s="24" t="s">
        <v>123</v>
      </c>
      <c r="BY121" s="24" t="s">
        <v>124</v>
      </c>
      <c r="BZ121" s="24" t="s">
        <v>125</v>
      </c>
      <c r="CD121" s="18" t="s">
        <v>119</v>
      </c>
      <c r="CI121" s="18" t="s">
        <v>123</v>
      </c>
      <c r="CJ121" s="18" t="s">
        <v>124</v>
      </c>
      <c r="CL121" s="22" t="s">
        <v>5948</v>
      </c>
      <c r="CM121" s="32" t="s">
        <v>6011</v>
      </c>
      <c r="CO121" s="84" t="s">
        <v>126</v>
      </c>
      <c r="CP121" s="17" t="s">
        <v>126</v>
      </c>
      <c r="CQ121" s="29" t="s">
        <v>127</v>
      </c>
      <c r="CR121" s="17" t="s">
        <v>752</v>
      </c>
      <c r="CS121" s="17" t="s">
        <v>129</v>
      </c>
      <c r="CW121" s="34" t="s">
        <v>96</v>
      </c>
      <c r="DE121" s="17" t="s">
        <v>130</v>
      </c>
      <c r="DI121" s="17" t="s">
        <v>131</v>
      </c>
      <c r="DJ121" s="17" t="s">
        <v>759</v>
      </c>
      <c r="DM121" s="35"/>
      <c r="DN121" s="35"/>
      <c r="DO121" s="35"/>
      <c r="EC121" s="17" t="s">
        <v>133</v>
      </c>
    </row>
    <row r="122" spans="1:133" ht="15" customHeight="1" x14ac:dyDescent="0.3">
      <c r="A122" s="9">
        <v>1082</v>
      </c>
      <c r="B122" s="5"/>
      <c r="C122" s="17" t="s">
        <v>126</v>
      </c>
      <c r="D122" s="29" t="s">
        <v>5956</v>
      </c>
      <c r="E122" s="18" t="s">
        <v>5947</v>
      </c>
      <c r="F122" s="18" t="s">
        <v>5949</v>
      </c>
      <c r="G122" s="18" t="s">
        <v>5947</v>
      </c>
      <c r="H122" s="18" t="s">
        <v>5949</v>
      </c>
      <c r="I122" s="18" t="s">
        <v>5949</v>
      </c>
      <c r="J122" s="3"/>
      <c r="K122" s="18" t="s">
        <v>5949</v>
      </c>
      <c r="L122" s="3"/>
      <c r="M122" s="18" t="s">
        <v>5949</v>
      </c>
      <c r="N122" s="3"/>
      <c r="O122" s="20" t="s">
        <v>5949</v>
      </c>
      <c r="P122" s="20" t="s">
        <v>5974</v>
      </c>
      <c r="Q122" s="20" t="s">
        <v>5981</v>
      </c>
      <c r="R122" s="4" t="s">
        <v>4786</v>
      </c>
      <c r="S122" s="22" t="s">
        <v>5951</v>
      </c>
      <c r="T122" s="22" t="s">
        <v>5951</v>
      </c>
      <c r="U122" s="22" t="s">
        <v>5947</v>
      </c>
      <c r="V122" s="22" t="s">
        <v>5984</v>
      </c>
      <c r="W122" s="22" t="s">
        <v>5986</v>
      </c>
      <c r="X122" s="5" t="s">
        <v>115</v>
      </c>
      <c r="Y122" s="5"/>
      <c r="Z122" s="5"/>
      <c r="AA122" s="5"/>
      <c r="AB122" s="6" t="s">
        <v>4935</v>
      </c>
      <c r="AC122" s="24" t="s">
        <v>5994</v>
      </c>
      <c r="AD122" s="8" t="s">
        <v>4751</v>
      </c>
      <c r="AE122" s="26" t="s">
        <v>5947</v>
      </c>
      <c r="AF122" s="26" t="s">
        <v>5947</v>
      </c>
      <c r="AG122" s="26" t="s">
        <v>5996</v>
      </c>
      <c r="AH122" s="26" t="s">
        <v>5996</v>
      </c>
      <c r="AI122" s="26" t="s">
        <v>5996</v>
      </c>
      <c r="AJ122" s="26" t="s">
        <v>5996</v>
      </c>
      <c r="AK122" s="20" t="s">
        <v>6002</v>
      </c>
      <c r="AL122" s="20" t="s">
        <v>5947</v>
      </c>
      <c r="AM122" s="20" t="s">
        <v>5951</v>
      </c>
      <c r="AN122" s="20" t="s">
        <v>5948</v>
      </c>
      <c r="AO122" s="20" t="s">
        <v>5996</v>
      </c>
      <c r="AP122" s="20" t="s">
        <v>5996</v>
      </c>
      <c r="AQ122" s="20" t="s">
        <v>5996</v>
      </c>
      <c r="AR122" s="20" t="s">
        <v>5996</v>
      </c>
      <c r="AS122" s="20" t="s">
        <v>5996</v>
      </c>
      <c r="AT122" s="20" t="s">
        <v>5996</v>
      </c>
      <c r="AU122" s="20" t="s">
        <v>5996</v>
      </c>
      <c r="AV122" s="20" t="s">
        <v>5996</v>
      </c>
      <c r="AW122" s="20" t="s">
        <v>5996</v>
      </c>
      <c r="AX122" s="20" t="s">
        <v>5996</v>
      </c>
      <c r="AY122" s="20" t="s">
        <v>5996</v>
      </c>
      <c r="AZ122" s="20" t="s">
        <v>5996</v>
      </c>
      <c r="BA122" s="20" t="s">
        <v>5996</v>
      </c>
      <c r="BB122" s="20" t="s">
        <v>5996</v>
      </c>
      <c r="BC122" s="20" t="s">
        <v>5996</v>
      </c>
      <c r="BD122" s="20" t="s">
        <v>5996</v>
      </c>
      <c r="BE122" s="20" t="s">
        <v>5996</v>
      </c>
      <c r="BF122" s="20" t="s">
        <v>5996</v>
      </c>
      <c r="BG122" s="20" t="s">
        <v>5996</v>
      </c>
      <c r="BH122" s="20" t="s">
        <v>5996</v>
      </c>
      <c r="BI122" s="20" t="s">
        <v>5996</v>
      </c>
      <c r="BJ122" s="20" t="s">
        <v>5996</v>
      </c>
      <c r="BK122" s="20" t="s">
        <v>5996</v>
      </c>
      <c r="BL122" s="20" t="s">
        <v>5996</v>
      </c>
      <c r="BM122" s="20" t="s">
        <v>5996</v>
      </c>
      <c r="BN122" s="9" t="s">
        <v>4016</v>
      </c>
      <c r="BO122" s="28" t="s">
        <v>6008</v>
      </c>
      <c r="BP122" s="10" t="s">
        <v>4936</v>
      </c>
      <c r="BQ122" s="11" t="s">
        <v>4163</v>
      </c>
      <c r="BR122" s="7" t="s">
        <v>138</v>
      </c>
      <c r="BS122" s="7" t="s">
        <v>119</v>
      </c>
      <c r="BT122" s="7" t="s">
        <v>120</v>
      </c>
      <c r="BU122" s="7"/>
      <c r="BV122" s="7"/>
      <c r="BW122" s="7" t="s">
        <v>122</v>
      </c>
      <c r="BX122" s="7"/>
      <c r="BY122" s="7" t="s">
        <v>124</v>
      </c>
      <c r="BZ122" s="7"/>
      <c r="CA122" s="7"/>
      <c r="CB122" s="12"/>
      <c r="CC122" s="2"/>
      <c r="CD122" s="2"/>
      <c r="CE122" s="2"/>
      <c r="CF122" s="2"/>
      <c r="CG122" s="2"/>
      <c r="CH122" s="2"/>
      <c r="CI122" s="2" t="s">
        <v>123</v>
      </c>
      <c r="CJ122" s="2"/>
      <c r="CK122" s="2"/>
      <c r="CL122" s="22" t="s">
        <v>5949</v>
      </c>
      <c r="CM122" s="32" t="s">
        <v>6013</v>
      </c>
      <c r="CN122" s="13" t="s">
        <v>4164</v>
      </c>
      <c r="CO122" s="86" t="s">
        <v>106</v>
      </c>
      <c r="CP122" s="17" t="s">
        <v>126</v>
      </c>
      <c r="CQ122" s="29" t="s">
        <v>3439</v>
      </c>
      <c r="CR122" s="1" t="s">
        <v>1672</v>
      </c>
      <c r="CS122" s="1" t="s">
        <v>1742</v>
      </c>
      <c r="CT122" s="1"/>
      <c r="CU122" s="1"/>
      <c r="CV122" s="1"/>
      <c r="CW122" s="1"/>
      <c r="CX122" s="1"/>
      <c r="CY122" s="1"/>
      <c r="CZ122" s="1" t="s">
        <v>99</v>
      </c>
      <c r="DA122" s="1"/>
      <c r="DB122" s="1"/>
      <c r="DC122" s="1"/>
      <c r="DD122" s="1"/>
      <c r="DE122" s="1" t="s">
        <v>130</v>
      </c>
      <c r="DF122" s="1" t="s">
        <v>4937</v>
      </c>
      <c r="DH122" s="1" t="s">
        <v>4938</v>
      </c>
      <c r="DI122" s="16" t="s">
        <v>143</v>
      </c>
      <c r="DJ122" s="1" t="s">
        <v>4939</v>
      </c>
      <c r="DK122" s="1"/>
      <c r="DL122" s="1"/>
      <c r="DM122" s="15"/>
      <c r="DN122" s="15"/>
      <c r="DO122" s="15"/>
      <c r="DP122" s="1"/>
      <c r="DQ122" s="1"/>
      <c r="DR122" s="1"/>
      <c r="DS122" s="1"/>
      <c r="DT122" s="1"/>
      <c r="DU122" s="1"/>
      <c r="DV122" s="1"/>
      <c r="DW122" s="1"/>
      <c r="DX122" s="1"/>
      <c r="DY122" s="1"/>
      <c r="DZ122" s="1"/>
      <c r="EA122" s="1"/>
      <c r="EB122" s="1"/>
      <c r="EC122" s="1" t="s">
        <v>133</v>
      </c>
    </row>
    <row r="123" spans="1:133" ht="15" customHeight="1" x14ac:dyDescent="0.3">
      <c r="A123" s="27">
        <v>681</v>
      </c>
      <c r="C123" s="17" t="s">
        <v>126</v>
      </c>
      <c r="D123" s="29" t="s">
        <v>5954</v>
      </c>
      <c r="E123" s="18" t="s">
        <v>5947</v>
      </c>
      <c r="F123" s="18" t="s">
        <v>5949</v>
      </c>
      <c r="G123" s="18" t="s">
        <v>5947</v>
      </c>
      <c r="H123" s="18" t="s">
        <v>5948</v>
      </c>
      <c r="I123" s="18" t="s">
        <v>5948</v>
      </c>
      <c r="J123" s="19" t="s">
        <v>761</v>
      </c>
      <c r="K123" s="18" t="s">
        <v>5948</v>
      </c>
      <c r="M123" s="18" t="s">
        <v>5948</v>
      </c>
      <c r="N123" s="19" t="s">
        <v>762</v>
      </c>
      <c r="O123" s="20" t="s">
        <v>5948</v>
      </c>
      <c r="P123" s="20" t="s">
        <v>5974</v>
      </c>
      <c r="Q123" s="20" t="s">
        <v>5979</v>
      </c>
      <c r="S123" s="22" t="s">
        <v>5950</v>
      </c>
      <c r="T123" s="22" t="s">
        <v>5951</v>
      </c>
      <c r="U123" s="22" t="s">
        <v>5947</v>
      </c>
      <c r="V123" s="22" t="s">
        <v>5984</v>
      </c>
      <c r="W123" s="22" t="s">
        <v>5989</v>
      </c>
      <c r="X123" s="22" t="s">
        <v>115</v>
      </c>
      <c r="Y123" s="22" t="s">
        <v>136</v>
      </c>
      <c r="AB123" s="23" t="s">
        <v>763</v>
      </c>
      <c r="AC123" s="24" t="s">
        <v>5992</v>
      </c>
      <c r="AE123" s="26" t="s">
        <v>5949</v>
      </c>
      <c r="AF123" s="26" t="s">
        <v>5947</v>
      </c>
      <c r="AG123" s="26" t="s">
        <v>5996</v>
      </c>
      <c r="AH123" s="26" t="s">
        <v>5996</v>
      </c>
      <c r="AI123" s="26" t="s">
        <v>5996</v>
      </c>
      <c r="AJ123" s="26" t="s">
        <v>5996</v>
      </c>
      <c r="AK123" s="20" t="s">
        <v>6001</v>
      </c>
      <c r="AL123" s="20" t="s">
        <v>5953</v>
      </c>
      <c r="AM123" s="20" t="s">
        <v>5953</v>
      </c>
      <c r="AN123" s="20" t="s">
        <v>5953</v>
      </c>
      <c r="AO123" s="20" t="s">
        <v>5996</v>
      </c>
      <c r="AP123" s="20" t="s">
        <v>5997</v>
      </c>
      <c r="AQ123" s="20" t="s">
        <v>5996</v>
      </c>
      <c r="AR123" s="20" t="s">
        <v>5997</v>
      </c>
      <c r="AS123" s="20" t="s">
        <v>5996</v>
      </c>
      <c r="AT123" s="20" t="s">
        <v>5996</v>
      </c>
      <c r="AU123" s="20" t="s">
        <v>5996</v>
      </c>
      <c r="AV123" s="20" t="s">
        <v>5996</v>
      </c>
      <c r="AW123" s="20" t="s">
        <v>5996</v>
      </c>
      <c r="AX123" s="20" t="s">
        <v>5996</v>
      </c>
      <c r="AY123" s="20" t="s">
        <v>5997</v>
      </c>
      <c r="AZ123" s="20" t="s">
        <v>5996</v>
      </c>
      <c r="BA123" s="20" t="s">
        <v>5996</v>
      </c>
      <c r="BB123" s="20" t="s">
        <v>5996</v>
      </c>
      <c r="BC123" s="20" t="s">
        <v>5998</v>
      </c>
      <c r="BD123" s="20" t="s">
        <v>5998</v>
      </c>
      <c r="BE123" s="20" t="s">
        <v>5997</v>
      </c>
      <c r="BF123" s="20" t="s">
        <v>5996</v>
      </c>
      <c r="BG123" s="20" t="s">
        <v>5996</v>
      </c>
      <c r="BH123" s="20" t="s">
        <v>5997</v>
      </c>
      <c r="BI123" s="20" t="s">
        <v>5996</v>
      </c>
      <c r="BJ123" s="20" t="s">
        <v>5997</v>
      </c>
      <c r="BK123" s="20" t="s">
        <v>5998</v>
      </c>
      <c r="BL123" s="20" t="s">
        <v>5997</v>
      </c>
      <c r="BM123" s="20" t="s">
        <v>5997</v>
      </c>
      <c r="BO123" s="28" t="s">
        <v>6007</v>
      </c>
      <c r="BS123" s="24" t="s">
        <v>119</v>
      </c>
      <c r="BT123" s="24" t="s">
        <v>120</v>
      </c>
      <c r="CL123" s="22" t="s">
        <v>5947</v>
      </c>
      <c r="CM123" s="32" t="s">
        <v>6011</v>
      </c>
      <c r="CO123" s="84" t="s">
        <v>126</v>
      </c>
      <c r="CP123" s="17" t="s">
        <v>126</v>
      </c>
      <c r="CQ123" s="29" t="s">
        <v>127</v>
      </c>
      <c r="CR123" s="17" t="s">
        <v>752</v>
      </c>
      <c r="CS123" s="17" t="s">
        <v>129</v>
      </c>
      <c r="CZ123" s="34" t="s">
        <v>99</v>
      </c>
      <c r="DE123" s="17" t="s">
        <v>130</v>
      </c>
      <c r="DI123" s="17" t="s">
        <v>143</v>
      </c>
      <c r="DJ123" s="17" t="s">
        <v>764</v>
      </c>
      <c r="DM123" s="35"/>
      <c r="DN123" s="35"/>
      <c r="DO123" s="35"/>
      <c r="EC123" s="17" t="s">
        <v>133</v>
      </c>
    </row>
    <row r="124" spans="1:133" ht="15" customHeight="1" x14ac:dyDescent="0.3">
      <c r="A124" s="27">
        <v>720</v>
      </c>
      <c r="C124" s="17" t="s">
        <v>126</v>
      </c>
      <c r="D124" s="29" t="s">
        <v>5954</v>
      </c>
      <c r="E124" s="18" t="s">
        <v>5949</v>
      </c>
      <c r="F124" s="18" t="s">
        <v>5949</v>
      </c>
      <c r="G124" s="18" t="s">
        <v>5950</v>
      </c>
      <c r="H124" s="18" t="s">
        <v>5949</v>
      </c>
      <c r="I124" s="18" t="s">
        <v>5947</v>
      </c>
      <c r="J124" s="19" t="s">
        <v>765</v>
      </c>
      <c r="K124" s="18" t="s">
        <v>5947</v>
      </c>
      <c r="L124" s="19" t="s">
        <v>766</v>
      </c>
      <c r="M124" s="18" t="s">
        <v>5948</v>
      </c>
      <c r="O124" s="20" t="s">
        <v>5950</v>
      </c>
      <c r="P124" s="20" t="s">
        <v>5974</v>
      </c>
      <c r="Q124" s="20" t="s">
        <v>5977</v>
      </c>
      <c r="S124" s="22" t="s">
        <v>5951</v>
      </c>
      <c r="T124" s="22" t="s">
        <v>5950</v>
      </c>
      <c r="U124" s="22" t="s">
        <v>5947</v>
      </c>
      <c r="V124" s="22" t="s">
        <v>5984</v>
      </c>
      <c r="W124" s="22" t="s">
        <v>5989</v>
      </c>
      <c r="X124" s="22" t="s">
        <v>115</v>
      </c>
      <c r="Y124" s="22" t="s">
        <v>136</v>
      </c>
      <c r="Z124" s="22" t="s">
        <v>116</v>
      </c>
      <c r="AB124" s="23" t="s">
        <v>767</v>
      </c>
      <c r="AC124" s="24" t="s">
        <v>5991</v>
      </c>
      <c r="AE124" s="26" t="s">
        <v>5948</v>
      </c>
      <c r="AF124" s="26" t="s">
        <v>5948</v>
      </c>
      <c r="AG124" s="26" t="s">
        <v>5996</v>
      </c>
      <c r="AH124" s="26" t="s">
        <v>5996</v>
      </c>
      <c r="AI124" s="26" t="s">
        <v>5997</v>
      </c>
      <c r="AJ124" s="26" t="s">
        <v>5997</v>
      </c>
      <c r="AK124" s="20" t="s">
        <v>6003</v>
      </c>
      <c r="AL124" s="20" t="s">
        <v>5948</v>
      </c>
      <c r="AM124" s="20" t="s">
        <v>5948</v>
      </c>
      <c r="AN124" s="20" t="s">
        <v>5953</v>
      </c>
      <c r="AO124" s="20" t="s">
        <v>5997</v>
      </c>
      <c r="AP124" s="20" t="s">
        <v>5997</v>
      </c>
      <c r="AQ124" s="20" t="s">
        <v>5996</v>
      </c>
      <c r="AR124" s="20" t="s">
        <v>5997</v>
      </c>
      <c r="AS124" s="20" t="s">
        <v>5996</v>
      </c>
      <c r="AT124" s="20" t="s">
        <v>5996</v>
      </c>
      <c r="AU124" s="20" t="s">
        <v>5997</v>
      </c>
      <c r="AV124" s="20" t="s">
        <v>5997</v>
      </c>
      <c r="AW124" s="20" t="s">
        <v>5996</v>
      </c>
      <c r="AX124" s="20" t="s">
        <v>5996</v>
      </c>
      <c r="AY124" s="20" t="s">
        <v>5996</v>
      </c>
      <c r="AZ124" s="20" t="s">
        <v>5996</v>
      </c>
      <c r="BA124" s="20" t="s">
        <v>5996</v>
      </c>
      <c r="BB124" s="20" t="s">
        <v>5996</v>
      </c>
      <c r="BC124" s="20" t="s">
        <v>5996</v>
      </c>
      <c r="BD124" s="20" t="s">
        <v>5997</v>
      </c>
      <c r="BE124" s="20" t="s">
        <v>5997</v>
      </c>
      <c r="BF124" s="20" t="s">
        <v>5996</v>
      </c>
      <c r="BG124" s="20" t="s">
        <v>5996</v>
      </c>
      <c r="BH124" s="20" t="s">
        <v>5996</v>
      </c>
      <c r="BI124" s="20" t="s">
        <v>5997</v>
      </c>
      <c r="BJ124" s="20" t="s">
        <v>5998</v>
      </c>
      <c r="BK124" s="20" t="s">
        <v>5997</v>
      </c>
      <c r="BL124" s="20" t="s">
        <v>5996</v>
      </c>
      <c r="BM124" s="20" t="s">
        <v>5996</v>
      </c>
      <c r="BO124" s="28" t="s">
        <v>6007</v>
      </c>
      <c r="BQ124" s="30" t="s">
        <v>768</v>
      </c>
      <c r="BR124" s="24" t="s">
        <v>138</v>
      </c>
      <c r="BS124" s="24" t="s">
        <v>119</v>
      </c>
      <c r="BU124" s="24" t="s">
        <v>121</v>
      </c>
      <c r="BV124" s="24" t="s">
        <v>137</v>
      </c>
      <c r="BW124" s="24" t="s">
        <v>122</v>
      </c>
      <c r="BX124" s="24" t="s">
        <v>123</v>
      </c>
      <c r="BY124" s="24" t="s">
        <v>124</v>
      </c>
      <c r="BZ124" s="24" t="s">
        <v>125</v>
      </c>
      <c r="CC124" s="18" t="s">
        <v>138</v>
      </c>
      <c r="CD124" s="18" t="s">
        <v>119</v>
      </c>
      <c r="CH124" s="18" t="s">
        <v>122</v>
      </c>
      <c r="CL124" s="22" t="s">
        <v>5947</v>
      </c>
      <c r="CM124" s="32" t="s">
        <v>6010</v>
      </c>
      <c r="CO124" s="84" t="s">
        <v>126</v>
      </c>
      <c r="CP124" s="17" t="s">
        <v>126</v>
      </c>
      <c r="CQ124" s="29" t="s">
        <v>127</v>
      </c>
      <c r="CR124" s="17" t="s">
        <v>752</v>
      </c>
      <c r="CS124" s="17" t="s">
        <v>129</v>
      </c>
      <c r="CW124" s="34" t="s">
        <v>96</v>
      </c>
      <c r="DE124" s="17" t="s">
        <v>130</v>
      </c>
      <c r="DI124" s="17" t="s">
        <v>131</v>
      </c>
      <c r="DJ124" s="17" t="s">
        <v>769</v>
      </c>
      <c r="DM124" s="35"/>
      <c r="DN124" s="35"/>
      <c r="DO124" s="35"/>
      <c r="EC124" s="17" t="s">
        <v>133</v>
      </c>
    </row>
    <row r="125" spans="1:133" ht="15" customHeight="1" x14ac:dyDescent="0.3">
      <c r="A125" s="27">
        <v>956</v>
      </c>
      <c r="C125" s="17" t="s">
        <v>126</v>
      </c>
      <c r="D125" s="29" t="s">
        <v>5954</v>
      </c>
      <c r="E125" s="18" t="s">
        <v>5950</v>
      </c>
      <c r="F125" s="18" t="s">
        <v>5950</v>
      </c>
      <c r="G125" s="18" t="s">
        <v>5948</v>
      </c>
      <c r="H125" s="18" t="s">
        <v>5948</v>
      </c>
      <c r="I125" s="18" t="s">
        <v>5950</v>
      </c>
      <c r="K125" s="18" t="s">
        <v>5948</v>
      </c>
      <c r="M125" s="18" t="s">
        <v>5949</v>
      </c>
      <c r="O125" s="20" t="s">
        <v>5948</v>
      </c>
      <c r="P125" s="20" t="s">
        <v>5974</v>
      </c>
      <c r="Q125" s="20" t="s">
        <v>5979</v>
      </c>
      <c r="S125" s="22" t="s">
        <v>5951</v>
      </c>
      <c r="T125" s="22" t="s">
        <v>5951</v>
      </c>
      <c r="U125" s="22" t="s">
        <v>5948</v>
      </c>
      <c r="V125" s="22" t="s">
        <v>5984</v>
      </c>
      <c r="W125" s="22" t="s">
        <v>5987</v>
      </c>
      <c r="X125" s="22" t="s">
        <v>115</v>
      </c>
      <c r="AC125" s="24" t="s">
        <v>5992</v>
      </c>
      <c r="AE125" s="26" t="s">
        <v>5950</v>
      </c>
      <c r="AF125" s="26" t="s">
        <v>5948</v>
      </c>
      <c r="AG125" s="26" t="s">
        <v>5998</v>
      </c>
      <c r="AH125" s="26" t="s">
        <v>5997</v>
      </c>
      <c r="AI125" s="26" t="s">
        <v>5998</v>
      </c>
      <c r="AJ125" s="26" t="s">
        <v>5998</v>
      </c>
      <c r="AK125" s="20" t="s">
        <v>6003</v>
      </c>
      <c r="AL125" s="20" t="s">
        <v>5949</v>
      </c>
      <c r="AM125" s="20" t="s">
        <v>5948</v>
      </c>
      <c r="AN125" s="20" t="s">
        <v>5948</v>
      </c>
      <c r="AO125" s="20" t="s">
        <v>5999</v>
      </c>
      <c r="AP125" s="20" t="s">
        <v>5998</v>
      </c>
      <c r="AQ125" s="20" t="s">
        <v>5996</v>
      </c>
      <c r="AR125" s="20" t="s">
        <v>5998</v>
      </c>
      <c r="AS125" s="20" t="s">
        <v>5997</v>
      </c>
      <c r="AT125" s="20" t="s">
        <v>5997</v>
      </c>
      <c r="AU125" s="20" t="s">
        <v>5998</v>
      </c>
      <c r="AV125" s="20" t="s">
        <v>5998</v>
      </c>
      <c r="AW125" s="20" t="s">
        <v>5997</v>
      </c>
      <c r="AX125" s="20" t="s">
        <v>5997</v>
      </c>
      <c r="AY125" s="20" t="s">
        <v>5997</v>
      </c>
      <c r="AZ125" s="20" t="s">
        <v>5997</v>
      </c>
      <c r="BA125" s="20" t="s">
        <v>5997</v>
      </c>
      <c r="BB125" s="20" t="s">
        <v>5998</v>
      </c>
      <c r="BC125" s="20" t="s">
        <v>5998</v>
      </c>
      <c r="BD125" s="20" t="s">
        <v>5998</v>
      </c>
      <c r="BE125" s="20" t="s">
        <v>5998</v>
      </c>
      <c r="BF125" s="20" t="s">
        <v>5996</v>
      </c>
      <c r="BG125" s="20" t="s">
        <v>5997</v>
      </c>
      <c r="BH125" s="20" t="s">
        <v>5998</v>
      </c>
      <c r="BI125" s="20" t="s">
        <v>5997</v>
      </c>
      <c r="BJ125" s="20" t="s">
        <v>5998</v>
      </c>
      <c r="BK125" s="20" t="s">
        <v>5998</v>
      </c>
      <c r="BL125" s="20" t="s">
        <v>5998</v>
      </c>
      <c r="BM125" s="20" t="s">
        <v>5997</v>
      </c>
      <c r="BO125" s="28" t="s">
        <v>6006</v>
      </c>
      <c r="BS125" s="24" t="s">
        <v>119</v>
      </c>
      <c r="BX125" s="24" t="s">
        <v>123</v>
      </c>
      <c r="BY125" s="24" t="s">
        <v>124</v>
      </c>
      <c r="CD125" s="18" t="s">
        <v>119</v>
      </c>
      <c r="CI125" s="18" t="s">
        <v>123</v>
      </c>
      <c r="CJ125" s="18" t="s">
        <v>124</v>
      </c>
      <c r="CL125" s="22" t="s">
        <v>5948</v>
      </c>
      <c r="CM125" s="32" t="s">
        <v>6012</v>
      </c>
      <c r="CO125" s="84" t="s">
        <v>126</v>
      </c>
      <c r="CP125" s="17" t="s">
        <v>126</v>
      </c>
      <c r="CQ125" s="29" t="s">
        <v>127</v>
      </c>
      <c r="CR125" s="17" t="s">
        <v>752</v>
      </c>
      <c r="CS125" s="17" t="s">
        <v>129</v>
      </c>
      <c r="CZ125" s="34" t="s">
        <v>99</v>
      </c>
      <c r="DE125" s="17" t="s">
        <v>130</v>
      </c>
      <c r="DI125" s="17" t="s">
        <v>131</v>
      </c>
      <c r="DJ125" s="17" t="s">
        <v>770</v>
      </c>
      <c r="DM125" s="35"/>
      <c r="DN125" s="35"/>
      <c r="DO125" s="35"/>
      <c r="EC125" s="17" t="s">
        <v>133</v>
      </c>
    </row>
    <row r="126" spans="1:133" ht="15" customHeight="1" x14ac:dyDescent="0.3">
      <c r="A126" s="27">
        <v>218</v>
      </c>
      <c r="C126" s="17" t="s">
        <v>126</v>
      </c>
      <c r="D126" s="29" t="s">
        <v>5954</v>
      </c>
      <c r="E126" s="18" t="s">
        <v>5947</v>
      </c>
      <c r="F126" s="18" t="s">
        <v>5947</v>
      </c>
      <c r="G126" s="18" t="s">
        <v>5947</v>
      </c>
      <c r="H126" s="18" t="s">
        <v>5947</v>
      </c>
      <c r="I126" s="18" t="s">
        <v>5947</v>
      </c>
      <c r="K126" s="18" t="s">
        <v>5947</v>
      </c>
      <c r="M126" s="18" t="s">
        <v>5947</v>
      </c>
      <c r="O126" s="20" t="s">
        <v>5950</v>
      </c>
      <c r="P126" s="20" t="s">
        <v>5974</v>
      </c>
      <c r="Q126" s="20" t="s">
        <v>5977</v>
      </c>
      <c r="S126" s="22" t="s">
        <v>5950</v>
      </c>
      <c r="T126" s="22" t="s">
        <v>5950</v>
      </c>
      <c r="U126" s="22" t="s">
        <v>5947</v>
      </c>
      <c r="V126" s="22" t="s">
        <v>5984</v>
      </c>
      <c r="W126" s="22" t="s">
        <v>5986</v>
      </c>
      <c r="X126" s="22" t="s">
        <v>115</v>
      </c>
      <c r="Y126" s="22" t="s">
        <v>136</v>
      </c>
      <c r="Z126" s="22" t="s">
        <v>116</v>
      </c>
      <c r="AC126" s="24" t="s">
        <v>5994</v>
      </c>
      <c r="AD126" s="25" t="s">
        <v>771</v>
      </c>
      <c r="AE126" s="26" t="s">
        <v>5950</v>
      </c>
      <c r="AF126" s="26" t="s">
        <v>5948</v>
      </c>
      <c r="AG126" s="26" t="s">
        <v>5996</v>
      </c>
      <c r="AH126" s="26" t="s">
        <v>5996</v>
      </c>
      <c r="AI126" s="26" t="s">
        <v>5996</v>
      </c>
      <c r="AJ126" s="26" t="s">
        <v>5996</v>
      </c>
      <c r="AK126" s="20" t="s">
        <v>6003</v>
      </c>
      <c r="AL126" s="20" t="s">
        <v>5952</v>
      </c>
      <c r="AM126" s="20" t="s">
        <v>5952</v>
      </c>
      <c r="AN126" s="20" t="s">
        <v>5947</v>
      </c>
      <c r="AO126" s="20" t="s">
        <v>5997</v>
      </c>
      <c r="AP126" s="20" t="s">
        <v>5997</v>
      </c>
      <c r="AQ126" s="20" t="s">
        <v>5997</v>
      </c>
      <c r="AR126" s="20" t="s">
        <v>5998</v>
      </c>
      <c r="AS126" s="20" t="s">
        <v>5996</v>
      </c>
      <c r="AT126" s="20" t="s">
        <v>5996</v>
      </c>
      <c r="AU126" s="20" t="s">
        <v>5997</v>
      </c>
      <c r="AV126" s="20" t="s">
        <v>5997</v>
      </c>
      <c r="AW126" s="20" t="s">
        <v>5997</v>
      </c>
      <c r="AX126" s="20" t="s">
        <v>5997</v>
      </c>
      <c r="AY126" s="20" t="s">
        <v>5997</v>
      </c>
      <c r="AZ126" s="20" t="s">
        <v>5997</v>
      </c>
      <c r="BA126" s="20" t="s">
        <v>5997</v>
      </c>
      <c r="BB126" s="20" t="s">
        <v>5996</v>
      </c>
      <c r="BC126" s="20" t="s">
        <v>5998</v>
      </c>
      <c r="BD126" s="20" t="s">
        <v>5997</v>
      </c>
      <c r="BE126" s="20" t="s">
        <v>5996</v>
      </c>
      <c r="BF126" s="20" t="s">
        <v>5996</v>
      </c>
      <c r="BG126" s="20" t="s">
        <v>5996</v>
      </c>
      <c r="BH126" s="20" t="s">
        <v>5997</v>
      </c>
      <c r="BI126" s="20" t="s">
        <v>5996</v>
      </c>
      <c r="BJ126" s="20" t="s">
        <v>6000</v>
      </c>
      <c r="BK126" s="20" t="s">
        <v>5998</v>
      </c>
      <c r="BL126" s="20" t="s">
        <v>5996</v>
      </c>
      <c r="BM126" s="20" t="s">
        <v>5997</v>
      </c>
      <c r="BO126" s="28" t="s">
        <v>6007</v>
      </c>
      <c r="BR126" s="24" t="s">
        <v>138</v>
      </c>
      <c r="BS126" s="24" t="s">
        <v>119</v>
      </c>
      <c r="BT126" s="24" t="s">
        <v>120</v>
      </c>
      <c r="BV126" s="24" t="s">
        <v>137</v>
      </c>
      <c r="BW126" s="24" t="s">
        <v>122</v>
      </c>
      <c r="BX126" s="24" t="s">
        <v>123</v>
      </c>
      <c r="BY126" s="24" t="s">
        <v>124</v>
      </c>
      <c r="BZ126" s="24" t="s">
        <v>125</v>
      </c>
      <c r="CD126" s="18" t="s">
        <v>119</v>
      </c>
      <c r="CH126" s="18" t="s">
        <v>122</v>
      </c>
      <c r="CJ126" s="18" t="s">
        <v>124</v>
      </c>
      <c r="CL126" s="22" t="s">
        <v>5948</v>
      </c>
      <c r="CM126" s="32" t="s">
        <v>6012</v>
      </c>
      <c r="CO126" s="84" t="s">
        <v>126</v>
      </c>
      <c r="CP126" s="17" t="s">
        <v>126</v>
      </c>
      <c r="CQ126" s="29" t="s">
        <v>127</v>
      </c>
      <c r="CR126" s="17" t="s">
        <v>772</v>
      </c>
      <c r="CS126" s="17" t="s">
        <v>129</v>
      </c>
      <c r="DE126" s="17" t="s">
        <v>130</v>
      </c>
      <c r="DI126" s="17" t="s">
        <v>131</v>
      </c>
      <c r="DJ126" s="17" t="s">
        <v>773</v>
      </c>
      <c r="DM126" s="35"/>
      <c r="DN126" s="35"/>
      <c r="DO126" s="35"/>
      <c r="EC126" s="17" t="s">
        <v>133</v>
      </c>
    </row>
    <row r="127" spans="1:133" ht="15" customHeight="1" x14ac:dyDescent="0.3">
      <c r="A127" s="27">
        <v>375</v>
      </c>
      <c r="C127" s="17" t="s">
        <v>126</v>
      </c>
      <c r="D127" s="29" t="s">
        <v>5954</v>
      </c>
      <c r="E127" s="18" t="s">
        <v>5948</v>
      </c>
      <c r="F127" s="18" t="s">
        <v>5948</v>
      </c>
      <c r="G127" s="18" t="s">
        <v>5948</v>
      </c>
      <c r="H127" s="18" t="s">
        <v>5948</v>
      </c>
      <c r="I127" s="18" t="s">
        <v>5948</v>
      </c>
      <c r="J127" s="19" t="s">
        <v>774</v>
      </c>
      <c r="K127" s="18" t="s">
        <v>5948</v>
      </c>
      <c r="L127" s="19" t="s">
        <v>775</v>
      </c>
      <c r="M127" s="18" t="s">
        <v>5948</v>
      </c>
      <c r="N127" s="19" t="s">
        <v>776</v>
      </c>
      <c r="O127" s="20" t="s">
        <v>5948</v>
      </c>
      <c r="P127" s="20" t="s">
        <v>5972</v>
      </c>
      <c r="Q127" s="20" t="s">
        <v>5978</v>
      </c>
      <c r="S127" s="22" t="s">
        <v>5948</v>
      </c>
      <c r="T127" s="22" t="s">
        <v>5948</v>
      </c>
      <c r="U127" s="22" t="s">
        <v>5948</v>
      </c>
      <c r="V127" s="22" t="s">
        <v>5983</v>
      </c>
      <c r="W127" s="22" t="s">
        <v>5987</v>
      </c>
      <c r="X127" s="22" t="s">
        <v>115</v>
      </c>
      <c r="AC127" s="24" t="s">
        <v>5991</v>
      </c>
      <c r="AE127" s="26" t="s">
        <v>5948</v>
      </c>
      <c r="AF127" s="26" t="s">
        <v>5948</v>
      </c>
      <c r="AG127" s="26" t="s">
        <v>5996</v>
      </c>
      <c r="AH127" s="26" t="s">
        <v>5996</v>
      </c>
      <c r="AI127" s="26" t="s">
        <v>5996</v>
      </c>
      <c r="AJ127" s="26" t="s">
        <v>5996</v>
      </c>
      <c r="AK127" s="20" t="s">
        <v>6002</v>
      </c>
      <c r="AL127" s="20" t="s">
        <v>5947</v>
      </c>
      <c r="AM127" s="20" t="s">
        <v>5947</v>
      </c>
      <c r="AN127" s="20" t="s">
        <v>5947</v>
      </c>
      <c r="AO127" s="20" t="s">
        <v>5997</v>
      </c>
      <c r="AP127" s="20" t="s">
        <v>5996</v>
      </c>
      <c r="AQ127" s="20" t="s">
        <v>5995</v>
      </c>
      <c r="AR127" s="20" t="s">
        <v>5998</v>
      </c>
      <c r="AS127" s="20" t="s">
        <v>5996</v>
      </c>
      <c r="AT127" s="20" t="s">
        <v>5995</v>
      </c>
      <c r="AU127" s="20" t="s">
        <v>5997</v>
      </c>
      <c r="AV127" s="20" t="s">
        <v>5997</v>
      </c>
      <c r="AW127" s="20" t="s">
        <v>5997</v>
      </c>
      <c r="AX127" s="20" t="s">
        <v>5996</v>
      </c>
      <c r="AY127" s="20" t="s">
        <v>5996</v>
      </c>
      <c r="AZ127" s="20" t="s">
        <v>5996</v>
      </c>
      <c r="BA127" s="20" t="s">
        <v>5997</v>
      </c>
      <c r="BB127" s="20" t="s">
        <v>5996</v>
      </c>
      <c r="BC127" s="20" t="s">
        <v>5996</v>
      </c>
      <c r="BD127" s="20" t="s">
        <v>5995</v>
      </c>
      <c r="BE127" s="20" t="s">
        <v>5996</v>
      </c>
      <c r="BF127" s="20" t="s">
        <v>5996</v>
      </c>
      <c r="BG127" s="20" t="s">
        <v>5996</v>
      </c>
      <c r="BH127" s="20" t="s">
        <v>5996</v>
      </c>
      <c r="BI127" s="20" t="s">
        <v>5996</v>
      </c>
      <c r="BJ127" s="20" t="s">
        <v>5996</v>
      </c>
      <c r="BK127" s="20" t="s">
        <v>5996</v>
      </c>
      <c r="BL127" s="20" t="s">
        <v>5996</v>
      </c>
      <c r="BM127" s="20" t="s">
        <v>5997</v>
      </c>
      <c r="BO127" s="28" t="s">
        <v>6006</v>
      </c>
      <c r="BQ127" s="30" t="s">
        <v>777</v>
      </c>
      <c r="BR127" s="24" t="s">
        <v>138</v>
      </c>
      <c r="BS127" s="24" t="s">
        <v>119</v>
      </c>
      <c r="BT127" s="24" t="s">
        <v>120</v>
      </c>
      <c r="BU127" s="24" t="s">
        <v>121</v>
      </c>
      <c r="BV127" s="24" t="s">
        <v>137</v>
      </c>
      <c r="BW127" s="24" t="s">
        <v>122</v>
      </c>
      <c r="BX127" s="24" t="s">
        <v>123</v>
      </c>
      <c r="BY127" s="24" t="s">
        <v>124</v>
      </c>
      <c r="BZ127" s="24" t="s">
        <v>125</v>
      </c>
      <c r="CD127" s="18" t="s">
        <v>119</v>
      </c>
      <c r="CF127" s="18" t="s">
        <v>121</v>
      </c>
      <c r="CI127" s="18" t="s">
        <v>123</v>
      </c>
      <c r="CL127" s="22" t="s">
        <v>5947</v>
      </c>
      <c r="CM127" s="32" t="s">
        <v>6010</v>
      </c>
      <c r="CO127" s="84" t="s">
        <v>126</v>
      </c>
      <c r="CP127" s="17" t="s">
        <v>126</v>
      </c>
      <c r="CQ127" s="29" t="s">
        <v>127</v>
      </c>
      <c r="CR127" s="17" t="s">
        <v>772</v>
      </c>
      <c r="CS127" s="17" t="s">
        <v>129</v>
      </c>
      <c r="CU127" s="34" t="s">
        <v>185</v>
      </c>
      <c r="CZ127" s="34" t="s">
        <v>99</v>
      </c>
      <c r="DE127" s="17" t="s">
        <v>130</v>
      </c>
      <c r="DI127" s="17" t="s">
        <v>131</v>
      </c>
      <c r="DJ127" s="17" t="s">
        <v>778</v>
      </c>
      <c r="DM127" s="35"/>
      <c r="DN127" s="35"/>
      <c r="DO127" s="35"/>
      <c r="EC127" s="17" t="s">
        <v>133</v>
      </c>
    </row>
    <row r="128" spans="1:133" ht="15" customHeight="1" x14ac:dyDescent="0.3">
      <c r="A128" s="27">
        <v>398</v>
      </c>
      <c r="C128" s="17" t="s">
        <v>126</v>
      </c>
      <c r="D128" s="29" t="s">
        <v>5954</v>
      </c>
      <c r="E128" s="18" t="s">
        <v>5950</v>
      </c>
      <c r="F128" s="18" t="s">
        <v>5948</v>
      </c>
      <c r="G128" s="18" t="s">
        <v>5950</v>
      </c>
      <c r="H128" s="18" t="s">
        <v>5948</v>
      </c>
      <c r="I128" s="18" t="s">
        <v>5948</v>
      </c>
      <c r="J128" s="19" t="s">
        <v>779</v>
      </c>
      <c r="K128" s="18" t="s">
        <v>5947</v>
      </c>
      <c r="L128" s="19" t="s">
        <v>780</v>
      </c>
      <c r="M128" s="18" t="s">
        <v>5947</v>
      </c>
      <c r="N128" s="19" t="s">
        <v>781</v>
      </c>
      <c r="O128" s="20" t="s">
        <v>5947</v>
      </c>
      <c r="P128" s="20" t="s">
        <v>5974</v>
      </c>
      <c r="Q128" s="20" t="s">
        <v>5979</v>
      </c>
      <c r="R128" s="21" t="s">
        <v>782</v>
      </c>
      <c r="S128" s="22" t="s">
        <v>5951</v>
      </c>
      <c r="T128" s="22" t="s">
        <v>5951</v>
      </c>
      <c r="U128" s="22" t="s">
        <v>5947</v>
      </c>
      <c r="V128" s="22" t="s">
        <v>5984</v>
      </c>
      <c r="W128" s="22" t="s">
        <v>5989</v>
      </c>
      <c r="X128" s="22" t="s">
        <v>115</v>
      </c>
      <c r="AC128" s="24" t="s">
        <v>5990</v>
      </c>
      <c r="AD128" s="25" t="s">
        <v>783</v>
      </c>
      <c r="AE128" s="26" t="s">
        <v>5948</v>
      </c>
      <c r="AF128" s="26" t="s">
        <v>5947</v>
      </c>
      <c r="AG128" s="26" t="s">
        <v>5997</v>
      </c>
      <c r="AH128" s="26" t="s">
        <v>5996</v>
      </c>
      <c r="AI128" s="26" t="s">
        <v>5997</v>
      </c>
      <c r="AJ128" s="26" t="s">
        <v>5997</v>
      </c>
      <c r="AK128" s="20" t="s">
        <v>6002</v>
      </c>
      <c r="AL128" s="20" t="s">
        <v>5949</v>
      </c>
      <c r="AM128" s="20" t="s">
        <v>5950</v>
      </c>
      <c r="AN128" s="20" t="s">
        <v>5947</v>
      </c>
      <c r="AO128" s="20" t="s">
        <v>5998</v>
      </c>
      <c r="AP128" s="20" t="s">
        <v>5998</v>
      </c>
      <c r="AQ128" s="20" t="s">
        <v>5996</v>
      </c>
      <c r="AR128" s="20" t="s">
        <v>5998</v>
      </c>
      <c r="AS128" s="20" t="s">
        <v>5997</v>
      </c>
      <c r="AT128" s="20" t="s">
        <v>5997</v>
      </c>
      <c r="AU128" s="20" t="s">
        <v>5997</v>
      </c>
      <c r="AV128" s="20" t="s">
        <v>5997</v>
      </c>
      <c r="AW128" s="20" t="s">
        <v>5996</v>
      </c>
      <c r="AX128" s="20" t="s">
        <v>5997</v>
      </c>
      <c r="AY128" s="20" t="s">
        <v>5997</v>
      </c>
      <c r="AZ128" s="20" t="s">
        <v>5997</v>
      </c>
      <c r="BA128" s="20" t="s">
        <v>5997</v>
      </c>
      <c r="BB128" s="20" t="s">
        <v>5996</v>
      </c>
      <c r="BC128" s="20" t="s">
        <v>5999</v>
      </c>
      <c r="BD128" s="20" t="s">
        <v>5998</v>
      </c>
      <c r="BE128" s="20" t="s">
        <v>5997</v>
      </c>
      <c r="BF128" s="20" t="s">
        <v>5996</v>
      </c>
      <c r="BG128" s="20" t="s">
        <v>5997</v>
      </c>
      <c r="BH128" s="20" t="s">
        <v>5996</v>
      </c>
      <c r="BI128" s="20" t="s">
        <v>5997</v>
      </c>
      <c r="BJ128" s="20" t="s">
        <v>5997</v>
      </c>
      <c r="BK128" s="20" t="s">
        <v>5999</v>
      </c>
      <c r="BL128" s="20" t="s">
        <v>5997</v>
      </c>
      <c r="BM128" s="20" t="s">
        <v>5998</v>
      </c>
      <c r="BN128" s="27" t="s">
        <v>784</v>
      </c>
      <c r="BO128" s="28" t="s">
        <v>6007</v>
      </c>
      <c r="BQ128" s="30" t="s">
        <v>785</v>
      </c>
      <c r="BS128" s="24" t="s">
        <v>119</v>
      </c>
      <c r="CC128" s="18" t="s">
        <v>138</v>
      </c>
      <c r="CD128" s="18" t="s">
        <v>119</v>
      </c>
      <c r="CH128" s="18" t="s">
        <v>122</v>
      </c>
      <c r="CL128" s="22" t="s">
        <v>5950</v>
      </c>
      <c r="CM128" s="32" t="s">
        <v>6011</v>
      </c>
      <c r="CO128" s="84" t="s">
        <v>126</v>
      </c>
      <c r="CP128" s="17" t="s">
        <v>126</v>
      </c>
      <c r="CQ128" s="29" t="s">
        <v>127</v>
      </c>
      <c r="CR128" s="17" t="s">
        <v>772</v>
      </c>
      <c r="CS128" s="17" t="s">
        <v>129</v>
      </c>
      <c r="CW128" s="34" t="s">
        <v>96</v>
      </c>
      <c r="DE128" s="17" t="s">
        <v>161</v>
      </c>
      <c r="DI128" s="17" t="s">
        <v>143</v>
      </c>
      <c r="DJ128" s="17" t="s">
        <v>786</v>
      </c>
      <c r="DM128" s="35"/>
      <c r="DN128" s="35"/>
      <c r="DO128" s="35"/>
      <c r="EC128" s="17" t="s">
        <v>133</v>
      </c>
    </row>
    <row r="129" spans="1:133" ht="15" customHeight="1" x14ac:dyDescent="0.3">
      <c r="A129" s="27">
        <v>42</v>
      </c>
      <c r="C129" s="17" t="s">
        <v>126</v>
      </c>
      <c r="D129" s="29" t="s">
        <v>5954</v>
      </c>
      <c r="E129" s="18" t="s">
        <v>5949</v>
      </c>
      <c r="F129" s="18" t="s">
        <v>5948</v>
      </c>
      <c r="G129" s="18" t="s">
        <v>5947</v>
      </c>
      <c r="H129" s="18" t="s">
        <v>5947</v>
      </c>
      <c r="I129" s="18" t="s">
        <v>5948</v>
      </c>
      <c r="J129" s="19" t="s">
        <v>787</v>
      </c>
      <c r="K129" s="18" t="s">
        <v>5948</v>
      </c>
      <c r="L129" s="19" t="s">
        <v>788</v>
      </c>
      <c r="M129" s="18" t="s">
        <v>5948</v>
      </c>
      <c r="O129" s="20" t="s">
        <v>5949</v>
      </c>
      <c r="P129" s="20" t="s">
        <v>5973</v>
      </c>
      <c r="Q129" s="20" t="s">
        <v>5978</v>
      </c>
      <c r="S129" s="22" t="s">
        <v>5951</v>
      </c>
      <c r="T129" s="22" t="s">
        <v>5951</v>
      </c>
      <c r="U129" s="22" t="s">
        <v>5949</v>
      </c>
      <c r="V129" s="22" t="s">
        <v>5984</v>
      </c>
      <c r="W129" s="22" t="s">
        <v>5989</v>
      </c>
      <c r="X129" s="22" t="s">
        <v>115</v>
      </c>
      <c r="AC129" s="24" t="s">
        <v>5991</v>
      </c>
      <c r="AE129" s="26" t="s">
        <v>5948</v>
      </c>
      <c r="AF129" s="26" t="s">
        <v>5947</v>
      </c>
      <c r="AG129" s="26" t="s">
        <v>5996</v>
      </c>
      <c r="AH129" s="26" t="s">
        <v>5996</v>
      </c>
      <c r="AI129" s="26" t="s">
        <v>5996</v>
      </c>
      <c r="AJ129" s="26" t="s">
        <v>5997</v>
      </c>
      <c r="AK129" s="20" t="s">
        <v>6001</v>
      </c>
      <c r="AL129" s="20" t="s">
        <v>5947</v>
      </c>
      <c r="AM129" s="20" t="s">
        <v>5950</v>
      </c>
      <c r="AN129" s="20" t="s">
        <v>5947</v>
      </c>
      <c r="AO129" s="20" t="s">
        <v>5998</v>
      </c>
      <c r="AP129" s="20" t="s">
        <v>5997</v>
      </c>
      <c r="AQ129" s="20" t="s">
        <v>5996</v>
      </c>
      <c r="AR129" s="20" t="s">
        <v>5998</v>
      </c>
      <c r="AS129" s="20" t="s">
        <v>5996</v>
      </c>
      <c r="AT129" s="20" t="s">
        <v>5996</v>
      </c>
      <c r="AU129" s="20" t="s">
        <v>5996</v>
      </c>
      <c r="AV129" s="20" t="s">
        <v>5997</v>
      </c>
      <c r="AW129" s="20" t="s">
        <v>5996</v>
      </c>
      <c r="AX129" s="20" t="s">
        <v>5997</v>
      </c>
      <c r="AY129" s="20" t="s">
        <v>5997</v>
      </c>
      <c r="AZ129" s="20" t="s">
        <v>5996</v>
      </c>
      <c r="BA129" s="20" t="s">
        <v>5996</v>
      </c>
      <c r="BB129" s="20" t="s">
        <v>5996</v>
      </c>
      <c r="BC129" s="20" t="s">
        <v>5998</v>
      </c>
      <c r="BD129" s="20" t="s">
        <v>5998</v>
      </c>
      <c r="BE129" s="20" t="s">
        <v>5997</v>
      </c>
      <c r="BF129" s="20" t="s">
        <v>5996</v>
      </c>
      <c r="BG129" s="20" t="s">
        <v>5996</v>
      </c>
      <c r="BH129" s="20" t="s">
        <v>5996</v>
      </c>
      <c r="BI129" s="20" t="s">
        <v>5996</v>
      </c>
      <c r="BJ129" s="20" t="s">
        <v>6000</v>
      </c>
      <c r="BK129" s="20" t="s">
        <v>6000</v>
      </c>
      <c r="BL129" s="20" t="s">
        <v>5996</v>
      </c>
      <c r="BM129" s="20" t="s">
        <v>5996</v>
      </c>
      <c r="BO129" s="28" t="s">
        <v>6007</v>
      </c>
      <c r="BQ129" s="30" t="s">
        <v>789</v>
      </c>
      <c r="BS129" s="24" t="s">
        <v>119</v>
      </c>
      <c r="BT129" s="24" t="s">
        <v>120</v>
      </c>
      <c r="BU129" s="24" t="s">
        <v>121</v>
      </c>
      <c r="BW129" s="24" t="s">
        <v>122</v>
      </c>
      <c r="BX129" s="24" t="s">
        <v>123</v>
      </c>
      <c r="CD129" s="18" t="s">
        <v>119</v>
      </c>
      <c r="CE129" s="18" t="s">
        <v>120</v>
      </c>
      <c r="CI129" s="18" t="s">
        <v>123</v>
      </c>
      <c r="CL129" s="22" t="s">
        <v>5948</v>
      </c>
      <c r="CM129" s="32" t="s">
        <v>6012</v>
      </c>
      <c r="CN129" s="33" t="s">
        <v>790</v>
      </c>
      <c r="CO129" s="84" t="s">
        <v>126</v>
      </c>
      <c r="CP129" s="17" t="s">
        <v>126</v>
      </c>
      <c r="CQ129" s="29" t="s">
        <v>127</v>
      </c>
      <c r="CR129" s="17" t="s">
        <v>791</v>
      </c>
      <c r="CS129" s="17" t="s">
        <v>129</v>
      </c>
      <c r="CW129" s="34" t="s">
        <v>96</v>
      </c>
      <c r="DE129" s="17" t="s">
        <v>130</v>
      </c>
      <c r="DI129" s="17" t="s">
        <v>131</v>
      </c>
      <c r="DJ129" s="17" t="s">
        <v>792</v>
      </c>
      <c r="DM129" s="35"/>
      <c r="DN129" s="35"/>
      <c r="DO129" s="35"/>
      <c r="EC129" s="17" t="s">
        <v>133</v>
      </c>
    </row>
    <row r="130" spans="1:133" s="1" customFormat="1" ht="15" customHeight="1" x14ac:dyDescent="0.3">
      <c r="A130" s="27">
        <v>470</v>
      </c>
      <c r="B130" s="22"/>
      <c r="C130" s="17" t="s">
        <v>126</v>
      </c>
      <c r="D130" s="29" t="s">
        <v>5954</v>
      </c>
      <c r="E130" s="18" t="s">
        <v>5949</v>
      </c>
      <c r="F130" s="18" t="s">
        <v>5948</v>
      </c>
      <c r="G130" s="18" t="s">
        <v>5948</v>
      </c>
      <c r="H130" s="18" t="s">
        <v>5948</v>
      </c>
      <c r="I130" s="18" t="s">
        <v>5948</v>
      </c>
      <c r="J130" s="19" t="s">
        <v>793</v>
      </c>
      <c r="K130" s="18" t="s">
        <v>5948</v>
      </c>
      <c r="L130" s="19" t="s">
        <v>794</v>
      </c>
      <c r="M130" s="18" t="s">
        <v>5948</v>
      </c>
      <c r="N130" s="19" t="s">
        <v>795</v>
      </c>
      <c r="O130" s="20" t="s">
        <v>5948</v>
      </c>
      <c r="P130" s="20" t="s">
        <v>5974</v>
      </c>
      <c r="Q130" s="20" t="s">
        <v>5978</v>
      </c>
      <c r="R130" s="21" t="s">
        <v>796</v>
      </c>
      <c r="S130" s="22" t="s">
        <v>5948</v>
      </c>
      <c r="T130" s="22" t="s">
        <v>5948</v>
      </c>
      <c r="U130" s="22" t="s">
        <v>5950</v>
      </c>
      <c r="V130" s="22" t="s">
        <v>5983</v>
      </c>
      <c r="W130" s="22" t="s">
        <v>5987</v>
      </c>
      <c r="X130" s="22" t="s">
        <v>115</v>
      </c>
      <c r="Y130" s="22" t="s">
        <v>136</v>
      </c>
      <c r="Z130" s="22" t="s">
        <v>116</v>
      </c>
      <c r="AA130" s="22" t="s">
        <v>148</v>
      </c>
      <c r="AB130" s="23" t="s">
        <v>797</v>
      </c>
      <c r="AC130" s="24" t="s">
        <v>5991</v>
      </c>
      <c r="AD130" s="25" t="s">
        <v>798</v>
      </c>
      <c r="AE130" s="26" t="s">
        <v>5947</v>
      </c>
      <c r="AF130" s="26" t="s">
        <v>5950</v>
      </c>
      <c r="AG130" s="26" t="s">
        <v>5996</v>
      </c>
      <c r="AH130" s="26" t="s">
        <v>5996</v>
      </c>
      <c r="AI130" s="26" t="s">
        <v>5996</v>
      </c>
      <c r="AJ130" s="26" t="s">
        <v>5996</v>
      </c>
      <c r="AK130" s="20" t="s">
        <v>6002</v>
      </c>
      <c r="AL130" s="20" t="s">
        <v>5948</v>
      </c>
      <c r="AM130" s="20" t="s">
        <v>5949</v>
      </c>
      <c r="AN130" s="20" t="s">
        <v>5948</v>
      </c>
      <c r="AO130" s="20" t="s">
        <v>5996</v>
      </c>
      <c r="AP130" s="20" t="s">
        <v>5996</v>
      </c>
      <c r="AQ130" s="20" t="s">
        <v>5996</v>
      </c>
      <c r="AR130" s="20" t="s">
        <v>5996</v>
      </c>
      <c r="AS130" s="20" t="s">
        <v>5996</v>
      </c>
      <c r="AT130" s="20" t="s">
        <v>5996</v>
      </c>
      <c r="AU130" s="20" t="s">
        <v>5996</v>
      </c>
      <c r="AV130" s="20" t="s">
        <v>5996</v>
      </c>
      <c r="AW130" s="20" t="s">
        <v>5996</v>
      </c>
      <c r="AX130" s="20" t="s">
        <v>5996</v>
      </c>
      <c r="AY130" s="20" t="s">
        <v>5996</v>
      </c>
      <c r="AZ130" s="20" t="s">
        <v>5996</v>
      </c>
      <c r="BA130" s="20" t="s">
        <v>5996</v>
      </c>
      <c r="BB130" s="20" t="s">
        <v>5996</v>
      </c>
      <c r="BC130" s="20" t="s">
        <v>5997</v>
      </c>
      <c r="BD130" s="20" t="s">
        <v>5996</v>
      </c>
      <c r="BE130" s="20" t="s">
        <v>5996</v>
      </c>
      <c r="BF130" s="20" t="s">
        <v>5996</v>
      </c>
      <c r="BG130" s="20" t="s">
        <v>5996</v>
      </c>
      <c r="BH130" s="20" t="s">
        <v>5996</v>
      </c>
      <c r="BI130" s="20" t="s">
        <v>5996</v>
      </c>
      <c r="BJ130" s="20" t="s">
        <v>5996</v>
      </c>
      <c r="BK130" s="20" t="s">
        <v>5996</v>
      </c>
      <c r="BL130" s="20" t="s">
        <v>5996</v>
      </c>
      <c r="BM130" s="20" t="s">
        <v>5996</v>
      </c>
      <c r="BN130" s="27"/>
      <c r="BO130" s="28" t="s">
        <v>6007</v>
      </c>
      <c r="BP130" s="29" t="s">
        <v>799</v>
      </c>
      <c r="BQ130" s="30" t="s">
        <v>800</v>
      </c>
      <c r="BR130" s="24" t="s">
        <v>138</v>
      </c>
      <c r="BS130" s="24" t="s">
        <v>119</v>
      </c>
      <c r="BT130" s="24" t="s">
        <v>120</v>
      </c>
      <c r="BU130" s="24" t="s">
        <v>121</v>
      </c>
      <c r="BV130" s="24" t="s">
        <v>137</v>
      </c>
      <c r="BW130" s="24" t="s">
        <v>122</v>
      </c>
      <c r="BX130" s="24" t="s">
        <v>123</v>
      </c>
      <c r="BY130" s="24" t="s">
        <v>124</v>
      </c>
      <c r="BZ130" s="24" t="s">
        <v>125</v>
      </c>
      <c r="CA130" s="24"/>
      <c r="CB130" s="31" t="s">
        <v>801</v>
      </c>
      <c r="CC130" s="18"/>
      <c r="CD130" s="18" t="s">
        <v>119</v>
      </c>
      <c r="CE130" s="18"/>
      <c r="CF130" s="18" t="s">
        <v>121</v>
      </c>
      <c r="CG130" s="18" t="s">
        <v>137</v>
      </c>
      <c r="CH130" s="18"/>
      <c r="CI130" s="18"/>
      <c r="CJ130" s="18"/>
      <c r="CK130" s="18"/>
      <c r="CL130" s="22" t="s">
        <v>5947</v>
      </c>
      <c r="CM130" s="32" t="s">
        <v>6012</v>
      </c>
      <c r="CN130" s="33"/>
      <c r="CO130" s="84" t="s">
        <v>126</v>
      </c>
      <c r="CP130" s="17" t="s">
        <v>126</v>
      </c>
      <c r="CQ130" s="29" t="s">
        <v>127</v>
      </c>
      <c r="CR130" s="17" t="s">
        <v>791</v>
      </c>
      <c r="CS130" s="17" t="s">
        <v>129</v>
      </c>
      <c r="CT130" s="17"/>
      <c r="CU130" s="34"/>
      <c r="CV130" s="34"/>
      <c r="CW130" s="34"/>
      <c r="CX130" s="34"/>
      <c r="CY130" s="34"/>
      <c r="CZ130" s="34" t="s">
        <v>99</v>
      </c>
      <c r="DA130" s="34"/>
      <c r="DB130" s="34"/>
      <c r="DC130" s="31"/>
      <c r="DD130" s="31"/>
      <c r="DE130" s="17" t="s">
        <v>130</v>
      </c>
      <c r="DF130" s="17"/>
      <c r="DG130" s="17"/>
      <c r="DH130" s="17"/>
      <c r="DI130" s="17" t="s">
        <v>131</v>
      </c>
      <c r="DJ130" s="17" t="s">
        <v>802</v>
      </c>
      <c r="DK130" s="17"/>
      <c r="DL130" s="17"/>
      <c r="DM130" s="35"/>
      <c r="DN130" s="35"/>
      <c r="DO130" s="35"/>
      <c r="DP130" s="17"/>
      <c r="DQ130" s="17"/>
      <c r="DR130" s="17"/>
      <c r="DS130" s="17"/>
      <c r="DT130" s="17"/>
      <c r="DU130" s="17"/>
      <c r="DV130" s="17"/>
      <c r="DW130" s="17"/>
      <c r="DX130" s="17"/>
      <c r="DY130" s="17"/>
      <c r="DZ130" s="17"/>
      <c r="EA130" s="17"/>
      <c r="EB130" s="17"/>
      <c r="EC130" s="17" t="s">
        <v>133</v>
      </c>
    </row>
    <row r="131" spans="1:133" s="1" customFormat="1" ht="15" customHeight="1" x14ac:dyDescent="0.3">
      <c r="A131" s="27">
        <v>829</v>
      </c>
      <c r="B131" s="22"/>
      <c r="C131" s="17" t="s">
        <v>126</v>
      </c>
      <c r="D131" s="29" t="s">
        <v>5954</v>
      </c>
      <c r="E131" s="18" t="s">
        <v>5947</v>
      </c>
      <c r="F131" s="18" t="s">
        <v>5949</v>
      </c>
      <c r="G131" s="18" t="s">
        <v>5947</v>
      </c>
      <c r="H131" s="18" t="s">
        <v>5948</v>
      </c>
      <c r="I131" s="18" t="s">
        <v>5949</v>
      </c>
      <c r="J131" s="19"/>
      <c r="K131" s="18" t="s">
        <v>5949</v>
      </c>
      <c r="L131" s="19"/>
      <c r="M131" s="18" t="s">
        <v>5949</v>
      </c>
      <c r="N131" s="19"/>
      <c r="O131" s="20" t="s">
        <v>5949</v>
      </c>
      <c r="P131" s="20" t="s">
        <v>5974</v>
      </c>
      <c r="Q131" s="20" t="s">
        <v>5978</v>
      </c>
      <c r="R131" s="21" t="s">
        <v>803</v>
      </c>
      <c r="S131" s="22" t="s">
        <v>5948</v>
      </c>
      <c r="T131" s="22" t="s">
        <v>5948</v>
      </c>
      <c r="U131" s="22" t="s">
        <v>5949</v>
      </c>
      <c r="V131" s="22" t="s">
        <v>5985</v>
      </c>
      <c r="W131" s="22" t="s">
        <v>5987</v>
      </c>
      <c r="X131" s="22" t="s">
        <v>115</v>
      </c>
      <c r="Y131" s="22" t="s">
        <v>136</v>
      </c>
      <c r="Z131" s="22"/>
      <c r="AA131" s="22"/>
      <c r="AB131" s="23"/>
      <c r="AC131" s="24" t="s">
        <v>5992</v>
      </c>
      <c r="AD131" s="25"/>
      <c r="AE131" s="26" t="s">
        <v>5947</v>
      </c>
      <c r="AF131" s="26" t="s">
        <v>5947</v>
      </c>
      <c r="AG131" s="26" t="s">
        <v>5996</v>
      </c>
      <c r="AH131" s="26" t="s">
        <v>5996</v>
      </c>
      <c r="AI131" s="26" t="s">
        <v>5996</v>
      </c>
      <c r="AJ131" s="26" t="s">
        <v>5996</v>
      </c>
      <c r="AK131" s="20" t="s">
        <v>6003</v>
      </c>
      <c r="AL131" s="20" t="s">
        <v>5947</v>
      </c>
      <c r="AM131" s="20" t="s">
        <v>5950</v>
      </c>
      <c r="AN131" s="20" t="s">
        <v>5948</v>
      </c>
      <c r="AO131" s="20" t="s">
        <v>5997</v>
      </c>
      <c r="AP131" s="20" t="s">
        <v>5996</v>
      </c>
      <c r="AQ131" s="20" t="s">
        <v>5996</v>
      </c>
      <c r="AR131" s="20" t="s">
        <v>5996</v>
      </c>
      <c r="AS131" s="20" t="s">
        <v>5996</v>
      </c>
      <c r="AT131" s="20" t="s">
        <v>5996</v>
      </c>
      <c r="AU131" s="20" t="s">
        <v>5996</v>
      </c>
      <c r="AV131" s="20" t="s">
        <v>5996</v>
      </c>
      <c r="AW131" s="20" t="s">
        <v>5996</v>
      </c>
      <c r="AX131" s="20" t="s">
        <v>5996</v>
      </c>
      <c r="AY131" s="20" t="s">
        <v>5996</v>
      </c>
      <c r="AZ131" s="20" t="s">
        <v>5996</v>
      </c>
      <c r="BA131" s="20" t="s">
        <v>5996</v>
      </c>
      <c r="BB131" s="20" t="s">
        <v>5996</v>
      </c>
      <c r="BC131" s="20" t="s">
        <v>5996</v>
      </c>
      <c r="BD131" s="20" t="s">
        <v>5997</v>
      </c>
      <c r="BE131" s="20" t="s">
        <v>5996</v>
      </c>
      <c r="BF131" s="20" t="s">
        <v>5996</v>
      </c>
      <c r="BG131" s="20" t="s">
        <v>5996</v>
      </c>
      <c r="BH131" s="20" t="s">
        <v>5996</v>
      </c>
      <c r="BI131" s="20" t="s">
        <v>5996</v>
      </c>
      <c r="BJ131" s="20" t="s">
        <v>5996</v>
      </c>
      <c r="BK131" s="20" t="s">
        <v>5996</v>
      </c>
      <c r="BL131" s="20" t="s">
        <v>5996</v>
      </c>
      <c r="BM131" s="20" t="s">
        <v>5996</v>
      </c>
      <c r="BN131" s="27"/>
      <c r="BO131" s="28" t="s">
        <v>6006</v>
      </c>
      <c r="BP131" s="29"/>
      <c r="BQ131" s="30" t="s">
        <v>804</v>
      </c>
      <c r="BR131" s="24"/>
      <c r="BS131" s="24" t="s">
        <v>119</v>
      </c>
      <c r="BT131" s="24" t="s">
        <v>120</v>
      </c>
      <c r="BU131" s="24"/>
      <c r="BV131" s="24" t="s">
        <v>137</v>
      </c>
      <c r="BW131" s="24" t="s">
        <v>122</v>
      </c>
      <c r="BX131" s="24"/>
      <c r="BY131" s="24"/>
      <c r="BZ131" s="24"/>
      <c r="CA131" s="24"/>
      <c r="CB131" s="31"/>
      <c r="CC131" s="18"/>
      <c r="CD131" s="18" t="s">
        <v>119</v>
      </c>
      <c r="CE131" s="18" t="s">
        <v>120</v>
      </c>
      <c r="CF131" s="18"/>
      <c r="CG131" s="18"/>
      <c r="CH131" s="18" t="s">
        <v>122</v>
      </c>
      <c r="CI131" s="18"/>
      <c r="CJ131" s="18"/>
      <c r="CK131" s="18"/>
      <c r="CL131" s="22" t="s">
        <v>5949</v>
      </c>
      <c r="CM131" s="32" t="s">
        <v>6012</v>
      </c>
      <c r="CN131" s="33"/>
      <c r="CO131" s="84" t="s">
        <v>126</v>
      </c>
      <c r="CP131" s="17" t="s">
        <v>126</v>
      </c>
      <c r="CQ131" s="29" t="s">
        <v>127</v>
      </c>
      <c r="CR131" s="17" t="s">
        <v>791</v>
      </c>
      <c r="CS131" s="17" t="s">
        <v>129</v>
      </c>
      <c r="CT131" s="17"/>
      <c r="CU131" s="34"/>
      <c r="CV131" s="34"/>
      <c r="CW131" s="34"/>
      <c r="CX131" s="34"/>
      <c r="CY131" s="34"/>
      <c r="CZ131" s="34" t="s">
        <v>99</v>
      </c>
      <c r="DA131" s="34"/>
      <c r="DB131" s="34"/>
      <c r="DC131" s="31"/>
      <c r="DD131" s="31"/>
      <c r="DE131" s="17" t="s">
        <v>130</v>
      </c>
      <c r="DF131" s="17"/>
      <c r="DG131" s="17"/>
      <c r="DH131" s="17"/>
      <c r="DI131" s="17" t="s">
        <v>131</v>
      </c>
      <c r="DJ131" s="17" t="s">
        <v>805</v>
      </c>
      <c r="DK131" s="17"/>
      <c r="DL131" s="17"/>
      <c r="DM131" s="35"/>
      <c r="DN131" s="35"/>
      <c r="DO131" s="35"/>
      <c r="DP131" s="17"/>
      <c r="DQ131" s="17"/>
      <c r="DR131" s="17"/>
      <c r="DS131" s="17"/>
      <c r="DT131" s="17"/>
      <c r="DU131" s="17"/>
      <c r="DV131" s="17"/>
      <c r="DW131" s="17"/>
      <c r="DX131" s="17"/>
      <c r="DY131" s="17"/>
      <c r="DZ131" s="17"/>
      <c r="EA131" s="17"/>
      <c r="EB131" s="17"/>
      <c r="EC131" s="17" t="s">
        <v>133</v>
      </c>
    </row>
    <row r="132" spans="1:133" s="1" customFormat="1" ht="15" customHeight="1" x14ac:dyDescent="0.3">
      <c r="A132" s="27">
        <v>943</v>
      </c>
      <c r="B132" s="22"/>
      <c r="C132" s="17" t="s">
        <v>126</v>
      </c>
      <c r="D132" s="29" t="s">
        <v>5954</v>
      </c>
      <c r="E132" s="18" t="s">
        <v>5948</v>
      </c>
      <c r="F132" s="18" t="s">
        <v>5948</v>
      </c>
      <c r="G132" s="18" t="s">
        <v>5948</v>
      </c>
      <c r="H132" s="18" t="s">
        <v>5950</v>
      </c>
      <c r="I132" s="18" t="s">
        <v>5950</v>
      </c>
      <c r="J132" s="19"/>
      <c r="K132" s="18" t="s">
        <v>5948</v>
      </c>
      <c r="L132" s="19" t="s">
        <v>806</v>
      </c>
      <c r="M132" s="18" t="s">
        <v>5948</v>
      </c>
      <c r="N132" s="19" t="s">
        <v>807</v>
      </c>
      <c r="O132" s="20" t="s">
        <v>5951</v>
      </c>
      <c r="P132" s="20" t="s">
        <v>5974</v>
      </c>
      <c r="Q132" s="20" t="s">
        <v>5981</v>
      </c>
      <c r="R132" s="21" t="s">
        <v>808</v>
      </c>
      <c r="S132" s="22" t="s">
        <v>5948</v>
      </c>
      <c r="T132" s="22" t="s">
        <v>5950</v>
      </c>
      <c r="U132" s="22" t="s">
        <v>5949</v>
      </c>
      <c r="V132" s="22" t="s">
        <v>5983</v>
      </c>
      <c r="W132" s="22" t="s">
        <v>5989</v>
      </c>
      <c r="X132" s="22" t="s">
        <v>115</v>
      </c>
      <c r="Y132" s="22" t="s">
        <v>136</v>
      </c>
      <c r="Z132" s="22" t="s">
        <v>116</v>
      </c>
      <c r="AA132" s="22"/>
      <c r="AB132" s="23"/>
      <c r="AC132" s="24" t="s">
        <v>5990</v>
      </c>
      <c r="AD132" s="25" t="s">
        <v>809</v>
      </c>
      <c r="AE132" s="26" t="s">
        <v>5951</v>
      </c>
      <c r="AF132" s="26" t="s">
        <v>5949</v>
      </c>
      <c r="AG132" s="26" t="s">
        <v>5997</v>
      </c>
      <c r="AH132" s="26" t="s">
        <v>5997</v>
      </c>
      <c r="AI132" s="26" t="s">
        <v>5997</v>
      </c>
      <c r="AJ132" s="26" t="s">
        <v>5997</v>
      </c>
      <c r="AK132" s="20" t="s">
        <v>6002</v>
      </c>
      <c r="AL132" s="20" t="s">
        <v>5948</v>
      </c>
      <c r="AM132" s="20" t="s">
        <v>5948</v>
      </c>
      <c r="AN132" s="20" t="s">
        <v>5948</v>
      </c>
      <c r="AO132" s="20" t="s">
        <v>5998</v>
      </c>
      <c r="AP132" s="20" t="s">
        <v>5999</v>
      </c>
      <c r="AQ132" s="20" t="s">
        <v>5998</v>
      </c>
      <c r="AR132" s="20" t="s">
        <v>5998</v>
      </c>
      <c r="AS132" s="20" t="s">
        <v>5995</v>
      </c>
      <c r="AT132" s="20" t="s">
        <v>5996</v>
      </c>
      <c r="AU132" s="20" t="s">
        <v>5996</v>
      </c>
      <c r="AV132" s="20" t="s">
        <v>5996</v>
      </c>
      <c r="AW132" s="20" t="s">
        <v>5996</v>
      </c>
      <c r="AX132" s="20" t="s">
        <v>5996</v>
      </c>
      <c r="AY132" s="20" t="s">
        <v>5998</v>
      </c>
      <c r="AZ132" s="20" t="s">
        <v>5997</v>
      </c>
      <c r="BA132" s="20" t="s">
        <v>6000</v>
      </c>
      <c r="BB132" s="20" t="s">
        <v>5996</v>
      </c>
      <c r="BC132" s="20" t="s">
        <v>6000</v>
      </c>
      <c r="BD132" s="20" t="s">
        <v>6000</v>
      </c>
      <c r="BE132" s="20" t="s">
        <v>5996</v>
      </c>
      <c r="BF132" s="20" t="s">
        <v>5996</v>
      </c>
      <c r="BG132" s="20" t="s">
        <v>5996</v>
      </c>
      <c r="BH132" s="20" t="s">
        <v>5996</v>
      </c>
      <c r="BI132" s="20" t="s">
        <v>5996</v>
      </c>
      <c r="BJ132" s="20" t="s">
        <v>6000</v>
      </c>
      <c r="BK132" s="20" t="s">
        <v>6000</v>
      </c>
      <c r="BL132" s="20" t="s">
        <v>5996</v>
      </c>
      <c r="BM132" s="20" t="s">
        <v>5996</v>
      </c>
      <c r="BN132" s="27"/>
      <c r="BO132" s="28" t="s">
        <v>6007</v>
      </c>
      <c r="BP132" s="29"/>
      <c r="BQ132" s="30" t="s">
        <v>810</v>
      </c>
      <c r="BR132" s="24"/>
      <c r="BS132" s="24" t="s">
        <v>119</v>
      </c>
      <c r="BT132" s="24"/>
      <c r="BU132" s="24"/>
      <c r="BV132" s="24"/>
      <c r="BW132" s="24"/>
      <c r="BX132" s="24" t="s">
        <v>123</v>
      </c>
      <c r="BY132" s="24"/>
      <c r="BZ132" s="24"/>
      <c r="CA132" s="24"/>
      <c r="CB132" s="31"/>
      <c r="CC132" s="18"/>
      <c r="CD132" s="18" t="s">
        <v>119</v>
      </c>
      <c r="CE132" s="18"/>
      <c r="CF132" s="18" t="s">
        <v>121</v>
      </c>
      <c r="CG132" s="18"/>
      <c r="CH132" s="18"/>
      <c r="CI132" s="18" t="s">
        <v>123</v>
      </c>
      <c r="CJ132" s="18"/>
      <c r="CK132" s="18"/>
      <c r="CL132" s="22" t="s">
        <v>5947</v>
      </c>
      <c r="CM132" s="32" t="s">
        <v>6012</v>
      </c>
      <c r="CN132" s="33"/>
      <c r="CO132" s="84" t="s">
        <v>126</v>
      </c>
      <c r="CP132" s="17" t="s">
        <v>126</v>
      </c>
      <c r="CQ132" s="29" t="s">
        <v>127</v>
      </c>
      <c r="CR132" s="17" t="s">
        <v>791</v>
      </c>
      <c r="CS132" s="17" t="s">
        <v>129</v>
      </c>
      <c r="CT132" s="17"/>
      <c r="CU132" s="34"/>
      <c r="CV132" s="34"/>
      <c r="CW132" s="34"/>
      <c r="CX132" s="34"/>
      <c r="CY132" s="34" t="s">
        <v>98</v>
      </c>
      <c r="CZ132" s="34"/>
      <c r="DA132" s="34"/>
      <c r="DB132" s="34"/>
      <c r="DC132" s="31"/>
      <c r="DD132" s="31"/>
      <c r="DE132" s="17" t="s">
        <v>130</v>
      </c>
      <c r="DF132" s="17"/>
      <c r="DG132" s="17"/>
      <c r="DH132" s="17"/>
      <c r="DI132" s="17" t="s">
        <v>131</v>
      </c>
      <c r="DJ132" s="17" t="s">
        <v>811</v>
      </c>
      <c r="DK132" s="17"/>
      <c r="DL132" s="17"/>
      <c r="DM132" s="35"/>
      <c r="DN132" s="35"/>
      <c r="DO132" s="35"/>
      <c r="DP132" s="17"/>
      <c r="DQ132" s="17"/>
      <c r="DR132" s="17"/>
      <c r="DS132" s="17"/>
      <c r="DT132" s="17"/>
      <c r="DU132" s="17"/>
      <c r="DV132" s="17"/>
      <c r="DW132" s="17"/>
      <c r="DX132" s="17"/>
      <c r="DY132" s="17"/>
      <c r="DZ132" s="17"/>
      <c r="EA132" s="17"/>
      <c r="EB132" s="17"/>
      <c r="EC132" s="17" t="s">
        <v>133</v>
      </c>
    </row>
    <row r="133" spans="1:133" s="1" customFormat="1" ht="15" customHeight="1" x14ac:dyDescent="0.3">
      <c r="A133" s="27">
        <v>951</v>
      </c>
      <c r="B133" s="22"/>
      <c r="C133" s="17" t="s">
        <v>126</v>
      </c>
      <c r="D133" s="29" t="s">
        <v>5954</v>
      </c>
      <c r="E133" s="18" t="s">
        <v>5951</v>
      </c>
      <c r="F133" s="18" t="s">
        <v>5951</v>
      </c>
      <c r="G133" s="18" t="s">
        <v>5948</v>
      </c>
      <c r="H133" s="18" t="s">
        <v>5948</v>
      </c>
      <c r="I133" s="18" t="s">
        <v>5951</v>
      </c>
      <c r="J133" s="19"/>
      <c r="K133" s="18" t="s">
        <v>5947</v>
      </c>
      <c r="L133" s="19" t="s">
        <v>812</v>
      </c>
      <c r="M133" s="18" t="s">
        <v>5951</v>
      </c>
      <c r="N133" s="19"/>
      <c r="O133" s="20" t="s">
        <v>5948</v>
      </c>
      <c r="P133" s="20" t="s">
        <v>5972</v>
      </c>
      <c r="Q133" s="20" t="s">
        <v>5978</v>
      </c>
      <c r="R133" s="21"/>
      <c r="S133" s="22" t="s">
        <v>5948</v>
      </c>
      <c r="T133" s="22" t="s">
        <v>5948</v>
      </c>
      <c r="U133" s="22" t="s">
        <v>5950</v>
      </c>
      <c r="V133" s="22" t="s">
        <v>5983</v>
      </c>
      <c r="W133" s="22" t="s">
        <v>5987</v>
      </c>
      <c r="X133" s="22" t="s">
        <v>115</v>
      </c>
      <c r="Y133" s="22"/>
      <c r="Z133" s="22"/>
      <c r="AA133" s="22"/>
      <c r="AB133" s="23"/>
      <c r="AC133" s="24" t="s">
        <v>5990</v>
      </c>
      <c r="AD133" s="25"/>
      <c r="AE133" s="26" t="s">
        <v>5950</v>
      </c>
      <c r="AF133" s="26" t="s">
        <v>5950</v>
      </c>
      <c r="AG133" s="26" t="s">
        <v>5999</v>
      </c>
      <c r="AH133" s="26" t="s">
        <v>5996</v>
      </c>
      <c r="AI133" s="26" t="s">
        <v>5999</v>
      </c>
      <c r="AJ133" s="26" t="s">
        <v>5999</v>
      </c>
      <c r="AK133" s="20" t="s">
        <v>6003</v>
      </c>
      <c r="AL133" s="20" t="s">
        <v>5948</v>
      </c>
      <c r="AM133" s="20" t="s">
        <v>5949</v>
      </c>
      <c r="AN133" s="20" t="s">
        <v>5948</v>
      </c>
      <c r="AO133" s="20" t="s">
        <v>6000</v>
      </c>
      <c r="AP133" s="20" t="s">
        <v>5999</v>
      </c>
      <c r="AQ133" s="20" t="s">
        <v>5996</v>
      </c>
      <c r="AR133" s="20" t="s">
        <v>5996</v>
      </c>
      <c r="AS133" s="20" t="s">
        <v>5998</v>
      </c>
      <c r="AT133" s="20" t="s">
        <v>5998</v>
      </c>
      <c r="AU133" s="20" t="s">
        <v>5996</v>
      </c>
      <c r="AV133" s="20" t="s">
        <v>5996</v>
      </c>
      <c r="AW133" s="20" t="s">
        <v>5996</v>
      </c>
      <c r="AX133" s="20" t="s">
        <v>5996</v>
      </c>
      <c r="AY133" s="20" t="s">
        <v>6000</v>
      </c>
      <c r="AZ133" s="20" t="s">
        <v>5996</v>
      </c>
      <c r="BA133" s="20" t="s">
        <v>5996</v>
      </c>
      <c r="BB133" s="20" t="s">
        <v>5997</v>
      </c>
      <c r="BC133" s="20" t="s">
        <v>5997</v>
      </c>
      <c r="BD133" s="20" t="s">
        <v>5998</v>
      </c>
      <c r="BE133" s="20" t="s">
        <v>5999</v>
      </c>
      <c r="BF133" s="20" t="s">
        <v>5996</v>
      </c>
      <c r="BG133" s="20" t="s">
        <v>5998</v>
      </c>
      <c r="BH133" s="20" t="s">
        <v>5996</v>
      </c>
      <c r="BI133" s="20" t="s">
        <v>5996</v>
      </c>
      <c r="BJ133" s="20" t="s">
        <v>6000</v>
      </c>
      <c r="BK133" s="20" t="s">
        <v>5996</v>
      </c>
      <c r="BL133" s="20" t="s">
        <v>5996</v>
      </c>
      <c r="BM133" s="20" t="s">
        <v>5996</v>
      </c>
      <c r="BN133" s="27"/>
      <c r="BO133" s="28" t="s">
        <v>6007</v>
      </c>
      <c r="BP133" s="29"/>
      <c r="BQ133" s="30"/>
      <c r="BR133" s="24"/>
      <c r="BS133" s="24" t="s">
        <v>119</v>
      </c>
      <c r="BT133" s="24"/>
      <c r="BU133" s="24"/>
      <c r="BV133" s="24"/>
      <c r="BW133" s="24"/>
      <c r="BX133" s="24"/>
      <c r="BY133" s="24"/>
      <c r="BZ133" s="24"/>
      <c r="CA133" s="24"/>
      <c r="CB133" s="31"/>
      <c r="CC133" s="18"/>
      <c r="CD133" s="18" t="s">
        <v>119</v>
      </c>
      <c r="CE133" s="18"/>
      <c r="CF133" s="18"/>
      <c r="CG133" s="18"/>
      <c r="CH133" s="18" t="s">
        <v>122</v>
      </c>
      <c r="CI133" s="18"/>
      <c r="CJ133" s="18"/>
      <c r="CK133" s="18" t="s">
        <v>125</v>
      </c>
      <c r="CL133" s="22" t="s">
        <v>5947</v>
      </c>
      <c r="CM133" s="32" t="s">
        <v>6012</v>
      </c>
      <c r="CN133" s="33"/>
      <c r="CO133" s="84" t="s">
        <v>126</v>
      </c>
      <c r="CP133" s="17" t="s">
        <v>126</v>
      </c>
      <c r="CQ133" s="29" t="s">
        <v>127</v>
      </c>
      <c r="CR133" s="17" t="s">
        <v>813</v>
      </c>
      <c r="CS133" s="17" t="s">
        <v>129</v>
      </c>
      <c r="CT133" s="17"/>
      <c r="CU133" s="34"/>
      <c r="CV133" s="34"/>
      <c r="CW133" s="34" t="s">
        <v>96</v>
      </c>
      <c r="CX133" s="34"/>
      <c r="CY133" s="34"/>
      <c r="CZ133" s="34" t="s">
        <v>99</v>
      </c>
      <c r="DA133" s="34"/>
      <c r="DB133" s="34"/>
      <c r="DC133" s="31"/>
      <c r="DD133" s="31"/>
      <c r="DE133" s="17" t="s">
        <v>130</v>
      </c>
      <c r="DF133" s="17"/>
      <c r="DG133" s="17"/>
      <c r="DH133" s="17"/>
      <c r="DI133" s="17" t="s">
        <v>131</v>
      </c>
      <c r="DJ133" s="17" t="s">
        <v>814</v>
      </c>
      <c r="DK133" s="17"/>
      <c r="DL133" s="17"/>
      <c r="DM133" s="35"/>
      <c r="DN133" s="35"/>
      <c r="DO133" s="35"/>
      <c r="DP133" s="17"/>
      <c r="DQ133" s="17"/>
      <c r="DR133" s="17"/>
      <c r="DS133" s="17"/>
      <c r="DT133" s="17"/>
      <c r="DU133" s="17"/>
      <c r="DV133" s="17"/>
      <c r="DW133" s="17"/>
      <c r="DX133" s="17"/>
      <c r="DY133" s="17"/>
      <c r="DZ133" s="17"/>
      <c r="EA133" s="17"/>
      <c r="EB133" s="17"/>
      <c r="EC133" s="17" t="s">
        <v>133</v>
      </c>
    </row>
    <row r="134" spans="1:133" s="1" customFormat="1" ht="15" customHeight="1" x14ac:dyDescent="0.3">
      <c r="A134" s="27">
        <v>2</v>
      </c>
      <c r="B134" s="22"/>
      <c r="C134" s="17" t="s">
        <v>126</v>
      </c>
      <c r="D134" s="29" t="s">
        <v>5954</v>
      </c>
      <c r="E134" s="18" t="s">
        <v>5950</v>
      </c>
      <c r="F134" s="18" t="s">
        <v>5948</v>
      </c>
      <c r="G134" s="18" t="s">
        <v>5947</v>
      </c>
      <c r="H134" s="18" t="s">
        <v>5947</v>
      </c>
      <c r="I134" s="18" t="s">
        <v>5949</v>
      </c>
      <c r="J134" s="19"/>
      <c r="K134" s="18" t="s">
        <v>5949</v>
      </c>
      <c r="L134" s="19"/>
      <c r="M134" s="18" t="s">
        <v>5948</v>
      </c>
      <c r="N134" s="19"/>
      <c r="O134" s="20" t="s">
        <v>5951</v>
      </c>
      <c r="P134" s="20" t="s">
        <v>5974</v>
      </c>
      <c r="Q134" s="20" t="s">
        <v>5977</v>
      </c>
      <c r="R134" s="21"/>
      <c r="S134" s="22" t="s">
        <v>5949</v>
      </c>
      <c r="T134" s="22" t="s">
        <v>5951</v>
      </c>
      <c r="U134" s="22" t="s">
        <v>5947</v>
      </c>
      <c r="V134" s="22" t="s">
        <v>5984</v>
      </c>
      <c r="W134" s="22" t="s">
        <v>5989</v>
      </c>
      <c r="X134" s="22" t="s">
        <v>115</v>
      </c>
      <c r="Y134" s="22" t="s">
        <v>136</v>
      </c>
      <c r="Z134" s="22" t="s">
        <v>116</v>
      </c>
      <c r="AA134" s="22"/>
      <c r="AB134" s="23"/>
      <c r="AC134" s="24" t="s">
        <v>5990</v>
      </c>
      <c r="AD134" s="25"/>
      <c r="AE134" s="26" t="s">
        <v>5947</v>
      </c>
      <c r="AF134" s="26" t="s">
        <v>5948</v>
      </c>
      <c r="AG134" s="26" t="s">
        <v>5996</v>
      </c>
      <c r="AH134" s="26" t="s">
        <v>5996</v>
      </c>
      <c r="AI134" s="26" t="s">
        <v>5996</v>
      </c>
      <c r="AJ134" s="26" t="s">
        <v>5998</v>
      </c>
      <c r="AK134" s="20" t="s">
        <v>6003</v>
      </c>
      <c r="AL134" s="20" t="s">
        <v>5949</v>
      </c>
      <c r="AM134" s="20" t="s">
        <v>5948</v>
      </c>
      <c r="AN134" s="20" t="s">
        <v>5947</v>
      </c>
      <c r="AO134" s="20" t="s">
        <v>5996</v>
      </c>
      <c r="AP134" s="20" t="s">
        <v>5998</v>
      </c>
      <c r="AQ134" s="20" t="s">
        <v>5996</v>
      </c>
      <c r="AR134" s="20" t="s">
        <v>5998</v>
      </c>
      <c r="AS134" s="20" t="s">
        <v>5997</v>
      </c>
      <c r="AT134" s="20" t="s">
        <v>5997</v>
      </c>
      <c r="AU134" s="20" t="s">
        <v>5996</v>
      </c>
      <c r="AV134" s="20" t="s">
        <v>5997</v>
      </c>
      <c r="AW134" s="20" t="s">
        <v>5996</v>
      </c>
      <c r="AX134" s="20" t="s">
        <v>5998</v>
      </c>
      <c r="AY134" s="20" t="s">
        <v>5998</v>
      </c>
      <c r="AZ134" s="20" t="s">
        <v>5996</v>
      </c>
      <c r="BA134" s="20" t="s">
        <v>5996</v>
      </c>
      <c r="BB134" s="20" t="s">
        <v>5996</v>
      </c>
      <c r="BC134" s="20" t="s">
        <v>5998</v>
      </c>
      <c r="BD134" s="20" t="s">
        <v>5999</v>
      </c>
      <c r="BE134" s="20" t="s">
        <v>5997</v>
      </c>
      <c r="BF134" s="20" t="s">
        <v>5996</v>
      </c>
      <c r="BG134" s="20" t="s">
        <v>5996</v>
      </c>
      <c r="BH134" s="20" t="s">
        <v>5996</v>
      </c>
      <c r="BI134" s="20" t="s">
        <v>5997</v>
      </c>
      <c r="BJ134" s="20" t="s">
        <v>5997</v>
      </c>
      <c r="BK134" s="20" t="s">
        <v>5999</v>
      </c>
      <c r="BL134" s="20" t="s">
        <v>5997</v>
      </c>
      <c r="BM134" s="20" t="s">
        <v>5997</v>
      </c>
      <c r="BN134" s="27"/>
      <c r="BO134" s="28" t="s">
        <v>6006</v>
      </c>
      <c r="BP134" s="29"/>
      <c r="BQ134" s="30"/>
      <c r="BR134" s="24" t="s">
        <v>138</v>
      </c>
      <c r="BS134" s="24" t="s">
        <v>119</v>
      </c>
      <c r="BT134" s="24" t="s">
        <v>120</v>
      </c>
      <c r="BU134" s="24"/>
      <c r="BV134" s="24"/>
      <c r="BW134" s="24" t="s">
        <v>122</v>
      </c>
      <c r="BX134" s="24" t="s">
        <v>123</v>
      </c>
      <c r="BY134" s="24" t="s">
        <v>124</v>
      </c>
      <c r="BZ134" s="24" t="s">
        <v>125</v>
      </c>
      <c r="CA134" s="24"/>
      <c r="CB134" s="31"/>
      <c r="CC134" s="18"/>
      <c r="CD134" s="18"/>
      <c r="CE134" s="18" t="s">
        <v>120</v>
      </c>
      <c r="CF134" s="18"/>
      <c r="CG134" s="18"/>
      <c r="CH134" s="18"/>
      <c r="CI134" s="18" t="s">
        <v>123</v>
      </c>
      <c r="CJ134" s="18"/>
      <c r="CK134" s="18" t="s">
        <v>125</v>
      </c>
      <c r="CL134" s="22" t="s">
        <v>5951</v>
      </c>
      <c r="CM134" s="32" t="s">
        <v>6011</v>
      </c>
      <c r="CN134" s="33"/>
      <c r="CO134" s="84" t="s">
        <v>126</v>
      </c>
      <c r="CP134" s="17" t="s">
        <v>126</v>
      </c>
      <c r="CQ134" s="29" t="s">
        <v>127</v>
      </c>
      <c r="CR134" s="17" t="s">
        <v>815</v>
      </c>
      <c r="CS134" s="17" t="s">
        <v>129</v>
      </c>
      <c r="CT134" s="17"/>
      <c r="CU134" s="34"/>
      <c r="CV134" s="34"/>
      <c r="CW134" s="34"/>
      <c r="CX134" s="34"/>
      <c r="CY134" s="34"/>
      <c r="CZ134" s="34" t="s">
        <v>99</v>
      </c>
      <c r="DA134" s="34"/>
      <c r="DB134" s="34"/>
      <c r="DC134" s="31"/>
      <c r="DD134" s="31"/>
      <c r="DE134" s="17" t="s">
        <v>130</v>
      </c>
      <c r="DF134" s="17"/>
      <c r="DG134" s="17"/>
      <c r="DH134" s="17"/>
      <c r="DI134" s="17" t="s">
        <v>131</v>
      </c>
      <c r="DJ134" s="17" t="s">
        <v>816</v>
      </c>
      <c r="DK134" s="17"/>
      <c r="DL134" s="17"/>
      <c r="DM134" s="35"/>
      <c r="DN134" s="35"/>
      <c r="DO134" s="35"/>
      <c r="DP134" s="17"/>
      <c r="DQ134" s="17"/>
      <c r="DR134" s="17"/>
      <c r="DS134" s="17"/>
      <c r="DT134" s="17"/>
      <c r="DU134" s="17"/>
      <c r="DV134" s="17"/>
      <c r="DW134" s="17"/>
      <c r="DX134" s="17"/>
      <c r="DY134" s="17"/>
      <c r="DZ134" s="17"/>
      <c r="EA134" s="17"/>
      <c r="EB134" s="17"/>
      <c r="EC134" s="17" t="s">
        <v>133</v>
      </c>
    </row>
    <row r="135" spans="1:133" s="1" customFormat="1" ht="15" customHeight="1" x14ac:dyDescent="0.3">
      <c r="A135" s="27">
        <v>147</v>
      </c>
      <c r="B135" s="22"/>
      <c r="C135" s="17" t="s">
        <v>126</v>
      </c>
      <c r="D135" s="29" t="s">
        <v>5954</v>
      </c>
      <c r="E135" s="18" t="s">
        <v>5950</v>
      </c>
      <c r="F135" s="18" t="s">
        <v>5951</v>
      </c>
      <c r="G135" s="18" t="s">
        <v>5947</v>
      </c>
      <c r="H135" s="18" t="s">
        <v>5947</v>
      </c>
      <c r="I135" s="18" t="s">
        <v>5947</v>
      </c>
      <c r="J135" s="19" t="s">
        <v>817</v>
      </c>
      <c r="K135" s="18" t="s">
        <v>5947</v>
      </c>
      <c r="L135" s="19" t="s">
        <v>818</v>
      </c>
      <c r="M135" s="18" t="s">
        <v>5947</v>
      </c>
      <c r="N135" s="19" t="s">
        <v>819</v>
      </c>
      <c r="O135" s="20" t="s">
        <v>5948</v>
      </c>
      <c r="P135" s="20" t="s">
        <v>5974</v>
      </c>
      <c r="Q135" s="20" t="s">
        <v>5977</v>
      </c>
      <c r="R135" s="21"/>
      <c r="S135" s="22" t="s">
        <v>5951</v>
      </c>
      <c r="T135" s="22" t="s">
        <v>5951</v>
      </c>
      <c r="U135" s="22" t="s">
        <v>5948</v>
      </c>
      <c r="V135" s="22" t="s">
        <v>5984</v>
      </c>
      <c r="W135" s="22" t="s">
        <v>5989</v>
      </c>
      <c r="X135" s="22" t="s">
        <v>115</v>
      </c>
      <c r="Y135" s="22"/>
      <c r="Z135" s="22"/>
      <c r="AA135" s="22"/>
      <c r="AB135" s="23" t="s">
        <v>820</v>
      </c>
      <c r="AC135" s="24" t="s">
        <v>5994</v>
      </c>
      <c r="AD135" s="25" t="s">
        <v>821</v>
      </c>
      <c r="AE135" s="26" t="s">
        <v>5950</v>
      </c>
      <c r="AF135" s="26" t="s">
        <v>5947</v>
      </c>
      <c r="AG135" s="26" t="s">
        <v>5996</v>
      </c>
      <c r="AH135" s="26" t="s">
        <v>5996</v>
      </c>
      <c r="AI135" s="26" t="s">
        <v>5996</v>
      </c>
      <c r="AJ135" s="26" t="s">
        <v>5996</v>
      </c>
      <c r="AK135" s="20" t="s">
        <v>6003</v>
      </c>
      <c r="AL135" s="20" t="s">
        <v>5948</v>
      </c>
      <c r="AM135" s="20" t="s">
        <v>5950</v>
      </c>
      <c r="AN135" s="20" t="s">
        <v>5947</v>
      </c>
      <c r="AO135" s="20" t="s">
        <v>5996</v>
      </c>
      <c r="AP135" s="20" t="s">
        <v>5996</v>
      </c>
      <c r="AQ135" s="20" t="s">
        <v>5998</v>
      </c>
      <c r="AR135" s="20" t="s">
        <v>5997</v>
      </c>
      <c r="AS135" s="20" t="s">
        <v>5996</v>
      </c>
      <c r="AT135" s="20" t="s">
        <v>5997</v>
      </c>
      <c r="AU135" s="20" t="s">
        <v>5996</v>
      </c>
      <c r="AV135" s="20" t="s">
        <v>5996</v>
      </c>
      <c r="AW135" s="20" t="s">
        <v>5996</v>
      </c>
      <c r="AX135" s="20" t="s">
        <v>5997</v>
      </c>
      <c r="AY135" s="20" t="s">
        <v>5997</v>
      </c>
      <c r="AZ135" s="20" t="s">
        <v>5996</v>
      </c>
      <c r="BA135" s="20" t="s">
        <v>5996</v>
      </c>
      <c r="BB135" s="20" t="s">
        <v>5996</v>
      </c>
      <c r="BC135" s="20" t="s">
        <v>5998</v>
      </c>
      <c r="BD135" s="20" t="s">
        <v>5997</v>
      </c>
      <c r="BE135" s="20" t="s">
        <v>5997</v>
      </c>
      <c r="BF135" s="20" t="s">
        <v>5996</v>
      </c>
      <c r="BG135" s="20" t="s">
        <v>5996</v>
      </c>
      <c r="BH135" s="20" t="s">
        <v>5997</v>
      </c>
      <c r="BI135" s="20" t="s">
        <v>5996</v>
      </c>
      <c r="BJ135" s="20" t="s">
        <v>6000</v>
      </c>
      <c r="BK135" s="20" t="s">
        <v>5996</v>
      </c>
      <c r="BL135" s="20" t="s">
        <v>5997</v>
      </c>
      <c r="BM135" s="20" t="s">
        <v>5997</v>
      </c>
      <c r="BN135" s="27" t="s">
        <v>822</v>
      </c>
      <c r="BO135" s="28" t="s">
        <v>6007</v>
      </c>
      <c r="BP135" s="29"/>
      <c r="BQ135" s="30" t="s">
        <v>823</v>
      </c>
      <c r="BR135" s="24"/>
      <c r="BS135" s="24" t="s">
        <v>119</v>
      </c>
      <c r="BT135" s="24"/>
      <c r="BU135" s="24"/>
      <c r="BV135" s="24" t="s">
        <v>137</v>
      </c>
      <c r="BW135" s="24" t="s">
        <v>122</v>
      </c>
      <c r="BX135" s="24" t="s">
        <v>123</v>
      </c>
      <c r="BY135" s="24" t="s">
        <v>124</v>
      </c>
      <c r="BZ135" s="24" t="s">
        <v>125</v>
      </c>
      <c r="CA135" s="24"/>
      <c r="CB135" s="31"/>
      <c r="CC135" s="18" t="s">
        <v>138</v>
      </c>
      <c r="CD135" s="18"/>
      <c r="CE135" s="18" t="s">
        <v>120</v>
      </c>
      <c r="CF135" s="18"/>
      <c r="CG135" s="18"/>
      <c r="CH135" s="18"/>
      <c r="CI135" s="18"/>
      <c r="CJ135" s="18"/>
      <c r="CK135" s="18" t="s">
        <v>125</v>
      </c>
      <c r="CL135" s="22" t="s">
        <v>5947</v>
      </c>
      <c r="CM135" s="32" t="s">
        <v>6010</v>
      </c>
      <c r="CN135" s="33"/>
      <c r="CO135" s="84" t="s">
        <v>126</v>
      </c>
      <c r="CP135" s="17" t="s">
        <v>126</v>
      </c>
      <c r="CQ135" s="29" t="s">
        <v>127</v>
      </c>
      <c r="CR135" s="17" t="s">
        <v>815</v>
      </c>
      <c r="CS135" s="17" t="s">
        <v>129</v>
      </c>
      <c r="CT135" s="17"/>
      <c r="CU135" s="34"/>
      <c r="CV135" s="34"/>
      <c r="CW135" s="34" t="s">
        <v>96</v>
      </c>
      <c r="CX135" s="34"/>
      <c r="CY135" s="34"/>
      <c r="CZ135" s="34"/>
      <c r="DA135" s="34"/>
      <c r="DB135" s="34"/>
      <c r="DC135" s="31"/>
      <c r="DD135" s="31"/>
      <c r="DE135" s="17" t="s">
        <v>130</v>
      </c>
      <c r="DF135" s="17"/>
      <c r="DG135" s="17"/>
      <c r="DH135" s="17"/>
      <c r="DI135" s="17" t="s">
        <v>131</v>
      </c>
      <c r="DJ135" s="17" t="s">
        <v>824</v>
      </c>
      <c r="DK135" s="17"/>
      <c r="DL135" s="17"/>
      <c r="DM135" s="35"/>
      <c r="DN135" s="35"/>
      <c r="DO135" s="35"/>
      <c r="DP135" s="17"/>
      <c r="DQ135" s="17"/>
      <c r="DR135" s="17"/>
      <c r="DS135" s="17"/>
      <c r="DT135" s="17"/>
      <c r="DU135" s="17"/>
      <c r="DV135" s="17"/>
      <c r="DW135" s="17"/>
      <c r="DX135" s="17"/>
      <c r="DY135" s="17"/>
      <c r="DZ135" s="17"/>
      <c r="EA135" s="17"/>
      <c r="EB135" s="17"/>
      <c r="EC135" s="17" t="s">
        <v>133</v>
      </c>
    </row>
    <row r="136" spans="1:133" s="1" customFormat="1" ht="15" customHeight="1" x14ac:dyDescent="0.3">
      <c r="A136" s="27">
        <v>279</v>
      </c>
      <c r="B136" s="22"/>
      <c r="C136" s="17" t="s">
        <v>126</v>
      </c>
      <c r="D136" s="29" t="s">
        <v>5954</v>
      </c>
      <c r="E136" s="18" t="s">
        <v>5947</v>
      </c>
      <c r="F136" s="18" t="s">
        <v>5948</v>
      </c>
      <c r="G136" s="18" t="s">
        <v>5949</v>
      </c>
      <c r="H136" s="18" t="s">
        <v>5948</v>
      </c>
      <c r="I136" s="18" t="s">
        <v>5947</v>
      </c>
      <c r="J136" s="19"/>
      <c r="K136" s="18" t="s">
        <v>5947</v>
      </c>
      <c r="L136" s="19"/>
      <c r="M136" s="18" t="s">
        <v>5948</v>
      </c>
      <c r="N136" s="19"/>
      <c r="O136" s="20" t="s">
        <v>5950</v>
      </c>
      <c r="P136" s="20" t="s">
        <v>5972</v>
      </c>
      <c r="Q136" s="20" t="s">
        <v>5980</v>
      </c>
      <c r="R136" s="21"/>
      <c r="S136" s="22" t="s">
        <v>5951</v>
      </c>
      <c r="T136" s="22" t="s">
        <v>5951</v>
      </c>
      <c r="U136" s="22" t="s">
        <v>5947</v>
      </c>
      <c r="V136" s="22" t="s">
        <v>5984</v>
      </c>
      <c r="W136" s="22" t="s">
        <v>5989</v>
      </c>
      <c r="X136" s="22" t="s">
        <v>115</v>
      </c>
      <c r="Y136" s="22"/>
      <c r="Z136" s="22"/>
      <c r="AA136" s="22"/>
      <c r="AB136" s="23"/>
      <c r="AC136" s="24" t="s">
        <v>5991</v>
      </c>
      <c r="AD136" s="25"/>
      <c r="AE136" s="26" t="s">
        <v>5948</v>
      </c>
      <c r="AF136" s="26" t="s">
        <v>5947</v>
      </c>
      <c r="AG136" s="26" t="s">
        <v>5996</v>
      </c>
      <c r="AH136" s="26" t="s">
        <v>5996</v>
      </c>
      <c r="AI136" s="26" t="s">
        <v>5996</v>
      </c>
      <c r="AJ136" s="26" t="s">
        <v>5997</v>
      </c>
      <c r="AK136" s="20" t="s">
        <v>6003</v>
      </c>
      <c r="AL136" s="20" t="s">
        <v>5950</v>
      </c>
      <c r="AM136" s="20" t="s">
        <v>5950</v>
      </c>
      <c r="AN136" s="20" t="s">
        <v>5948</v>
      </c>
      <c r="AO136" s="20" t="s">
        <v>5996</v>
      </c>
      <c r="AP136" s="20" t="s">
        <v>5996</v>
      </c>
      <c r="AQ136" s="20" t="s">
        <v>5997</v>
      </c>
      <c r="AR136" s="20" t="s">
        <v>5997</v>
      </c>
      <c r="AS136" s="20" t="s">
        <v>5996</v>
      </c>
      <c r="AT136" s="20" t="s">
        <v>5996</v>
      </c>
      <c r="AU136" s="20" t="s">
        <v>5996</v>
      </c>
      <c r="AV136" s="20" t="s">
        <v>5997</v>
      </c>
      <c r="AW136" s="20" t="s">
        <v>5997</v>
      </c>
      <c r="AX136" s="20" t="s">
        <v>5997</v>
      </c>
      <c r="AY136" s="20" t="s">
        <v>5997</v>
      </c>
      <c r="AZ136" s="20" t="s">
        <v>5996</v>
      </c>
      <c r="BA136" s="20" t="s">
        <v>5997</v>
      </c>
      <c r="BB136" s="20" t="s">
        <v>5996</v>
      </c>
      <c r="BC136" s="20" t="s">
        <v>5997</v>
      </c>
      <c r="BD136" s="20" t="s">
        <v>5997</v>
      </c>
      <c r="BE136" s="20" t="s">
        <v>5997</v>
      </c>
      <c r="BF136" s="20" t="s">
        <v>5996</v>
      </c>
      <c r="BG136" s="20" t="s">
        <v>5996</v>
      </c>
      <c r="BH136" s="20" t="s">
        <v>5996</v>
      </c>
      <c r="BI136" s="20" t="s">
        <v>5997</v>
      </c>
      <c r="BJ136" s="20" t="s">
        <v>6000</v>
      </c>
      <c r="BK136" s="20" t="s">
        <v>6000</v>
      </c>
      <c r="BL136" s="20" t="s">
        <v>5996</v>
      </c>
      <c r="BM136" s="20" t="s">
        <v>5996</v>
      </c>
      <c r="BN136" s="27"/>
      <c r="BO136" s="28" t="s">
        <v>6006</v>
      </c>
      <c r="BP136" s="29"/>
      <c r="BQ136" s="30"/>
      <c r="BR136" s="24"/>
      <c r="BS136" s="24" t="s">
        <v>119</v>
      </c>
      <c r="BT136" s="24"/>
      <c r="BU136" s="24"/>
      <c r="BV136" s="24"/>
      <c r="BW136" s="24"/>
      <c r="BX136" s="24" t="s">
        <v>123</v>
      </c>
      <c r="BY136" s="24" t="s">
        <v>124</v>
      </c>
      <c r="BZ136" s="24"/>
      <c r="CA136" s="24"/>
      <c r="CB136" s="31"/>
      <c r="CC136" s="18" t="s">
        <v>138</v>
      </c>
      <c r="CD136" s="18" t="s">
        <v>119</v>
      </c>
      <c r="CE136" s="18"/>
      <c r="CF136" s="18"/>
      <c r="CG136" s="18"/>
      <c r="CH136" s="18"/>
      <c r="CI136" s="18" t="s">
        <v>123</v>
      </c>
      <c r="CJ136" s="18"/>
      <c r="CK136" s="18"/>
      <c r="CL136" s="22" t="s">
        <v>5947</v>
      </c>
      <c r="CM136" s="32" t="s">
        <v>6012</v>
      </c>
      <c r="CN136" s="33"/>
      <c r="CO136" s="84" t="s">
        <v>126</v>
      </c>
      <c r="CP136" s="17" t="s">
        <v>126</v>
      </c>
      <c r="CQ136" s="29" t="s">
        <v>127</v>
      </c>
      <c r="CR136" s="17" t="s">
        <v>815</v>
      </c>
      <c r="CS136" s="17" t="s">
        <v>129</v>
      </c>
      <c r="CT136" s="17"/>
      <c r="CU136" s="34"/>
      <c r="CV136" s="34"/>
      <c r="CW136" s="34" t="s">
        <v>96</v>
      </c>
      <c r="CX136" s="34"/>
      <c r="CY136" s="34"/>
      <c r="CZ136" s="34" t="s">
        <v>99</v>
      </c>
      <c r="DA136" s="34"/>
      <c r="DB136" s="34"/>
      <c r="DC136" s="31"/>
      <c r="DD136" s="31"/>
      <c r="DE136" s="17" t="s">
        <v>130</v>
      </c>
      <c r="DF136" s="17"/>
      <c r="DG136" s="17"/>
      <c r="DH136" s="17"/>
      <c r="DI136" s="17" t="s">
        <v>131</v>
      </c>
      <c r="DJ136" s="17" t="s">
        <v>825</v>
      </c>
      <c r="DK136" s="17"/>
      <c r="DL136" s="17"/>
      <c r="DM136" s="35"/>
      <c r="DN136" s="35"/>
      <c r="DO136" s="35"/>
      <c r="DP136" s="17"/>
      <c r="DQ136" s="17"/>
      <c r="DR136" s="17"/>
      <c r="DS136" s="17"/>
      <c r="DT136" s="17"/>
      <c r="DU136" s="17"/>
      <c r="DV136" s="17"/>
      <c r="DW136" s="17"/>
      <c r="DX136" s="17"/>
      <c r="DY136" s="17"/>
      <c r="DZ136" s="17"/>
      <c r="EA136" s="17"/>
      <c r="EB136" s="17"/>
      <c r="EC136" s="17" t="s">
        <v>133</v>
      </c>
    </row>
    <row r="137" spans="1:133" s="1" customFormat="1" ht="15" customHeight="1" x14ac:dyDescent="0.3">
      <c r="A137" s="27">
        <v>337</v>
      </c>
      <c r="B137" s="22"/>
      <c r="C137" s="17" t="s">
        <v>126</v>
      </c>
      <c r="D137" s="29" t="s">
        <v>5954</v>
      </c>
      <c r="E137" s="18" t="s">
        <v>5947</v>
      </c>
      <c r="F137" s="18" t="s">
        <v>5949</v>
      </c>
      <c r="G137" s="18" t="s">
        <v>5947</v>
      </c>
      <c r="H137" s="18" t="s">
        <v>5952</v>
      </c>
      <c r="I137" s="18" t="s">
        <v>5949</v>
      </c>
      <c r="J137" s="19"/>
      <c r="K137" s="18" t="s">
        <v>5949</v>
      </c>
      <c r="L137" s="19"/>
      <c r="M137" s="18" t="s">
        <v>5949</v>
      </c>
      <c r="N137" s="19"/>
      <c r="O137" s="20" t="s">
        <v>5950</v>
      </c>
      <c r="P137" s="20" t="s">
        <v>5973</v>
      </c>
      <c r="Q137" s="20" t="s">
        <v>5977</v>
      </c>
      <c r="R137" s="21"/>
      <c r="S137" s="22" t="s">
        <v>5949</v>
      </c>
      <c r="T137" s="22" t="s">
        <v>5949</v>
      </c>
      <c r="U137" s="22" t="s">
        <v>5949</v>
      </c>
      <c r="V137" s="22" t="s">
        <v>5984</v>
      </c>
      <c r="W137" s="22" t="s">
        <v>5988</v>
      </c>
      <c r="X137" s="22" t="s">
        <v>115</v>
      </c>
      <c r="Y137" s="22" t="s">
        <v>136</v>
      </c>
      <c r="Z137" s="22" t="s">
        <v>116</v>
      </c>
      <c r="AA137" s="22"/>
      <c r="AB137" s="23"/>
      <c r="AC137" s="24" t="s">
        <v>5990</v>
      </c>
      <c r="AD137" s="25"/>
      <c r="AE137" s="26" t="s">
        <v>5951</v>
      </c>
      <c r="AF137" s="26" t="s">
        <v>5947</v>
      </c>
      <c r="AG137" s="26" t="s">
        <v>5996</v>
      </c>
      <c r="AH137" s="26" t="s">
        <v>5996</v>
      </c>
      <c r="AI137" s="26" t="s">
        <v>5996</v>
      </c>
      <c r="AJ137" s="26" t="s">
        <v>6000</v>
      </c>
      <c r="AK137" s="20" t="s">
        <v>6003</v>
      </c>
      <c r="AL137" s="20" t="s">
        <v>5947</v>
      </c>
      <c r="AM137" s="20" t="s">
        <v>5947</v>
      </c>
      <c r="AN137" s="20" t="s">
        <v>5947</v>
      </c>
      <c r="AO137" s="20" t="s">
        <v>5996</v>
      </c>
      <c r="AP137" s="20" t="s">
        <v>5996</v>
      </c>
      <c r="AQ137" s="20" t="s">
        <v>5996</v>
      </c>
      <c r="AR137" s="20" t="s">
        <v>5996</v>
      </c>
      <c r="AS137" s="20" t="s">
        <v>5996</v>
      </c>
      <c r="AT137" s="20" t="s">
        <v>5996</v>
      </c>
      <c r="AU137" s="20" t="s">
        <v>5996</v>
      </c>
      <c r="AV137" s="20" t="s">
        <v>5996</v>
      </c>
      <c r="AW137" s="20" t="s">
        <v>5996</v>
      </c>
      <c r="AX137" s="20" t="s">
        <v>5996</v>
      </c>
      <c r="AY137" s="20" t="s">
        <v>5996</v>
      </c>
      <c r="AZ137" s="20" t="s">
        <v>5996</v>
      </c>
      <c r="BA137" s="20" t="s">
        <v>5996</v>
      </c>
      <c r="BB137" s="20" t="s">
        <v>5996</v>
      </c>
      <c r="BC137" s="20" t="s">
        <v>6000</v>
      </c>
      <c r="BD137" s="20" t="s">
        <v>5996</v>
      </c>
      <c r="BE137" s="20" t="s">
        <v>5996</v>
      </c>
      <c r="BF137" s="20" t="s">
        <v>5996</v>
      </c>
      <c r="BG137" s="20" t="s">
        <v>5996</v>
      </c>
      <c r="BH137" s="20" t="s">
        <v>5996</v>
      </c>
      <c r="BI137" s="20" t="s">
        <v>5996</v>
      </c>
      <c r="BJ137" s="20" t="s">
        <v>5996</v>
      </c>
      <c r="BK137" s="20" t="s">
        <v>5996</v>
      </c>
      <c r="BL137" s="20" t="s">
        <v>5996</v>
      </c>
      <c r="BM137" s="20" t="s">
        <v>5996</v>
      </c>
      <c r="BN137" s="27"/>
      <c r="BO137" s="28" t="s">
        <v>6007</v>
      </c>
      <c r="BP137" s="29"/>
      <c r="BQ137" s="30" t="s">
        <v>826</v>
      </c>
      <c r="BR137" s="24" t="s">
        <v>138</v>
      </c>
      <c r="BS137" s="24" t="s">
        <v>119</v>
      </c>
      <c r="BT137" s="24" t="s">
        <v>120</v>
      </c>
      <c r="BU137" s="24"/>
      <c r="BV137" s="24"/>
      <c r="BW137" s="24" t="s">
        <v>122</v>
      </c>
      <c r="BX137" s="24"/>
      <c r="BY137" s="24"/>
      <c r="BZ137" s="24"/>
      <c r="CA137" s="24"/>
      <c r="CB137" s="31"/>
      <c r="CC137" s="18" t="s">
        <v>138</v>
      </c>
      <c r="CD137" s="18" t="s">
        <v>119</v>
      </c>
      <c r="CE137" s="18"/>
      <c r="CF137" s="18" t="s">
        <v>121</v>
      </c>
      <c r="CG137" s="18"/>
      <c r="CH137" s="18"/>
      <c r="CI137" s="18"/>
      <c r="CJ137" s="18"/>
      <c r="CK137" s="18"/>
      <c r="CL137" s="22" t="s">
        <v>5947</v>
      </c>
      <c r="CM137" s="32" t="s">
        <v>6011</v>
      </c>
      <c r="CN137" s="33"/>
      <c r="CO137" s="84" t="s">
        <v>126</v>
      </c>
      <c r="CP137" s="17" t="s">
        <v>126</v>
      </c>
      <c r="CQ137" s="29" t="s">
        <v>127</v>
      </c>
      <c r="CR137" s="17" t="s">
        <v>815</v>
      </c>
      <c r="CS137" s="17" t="s">
        <v>129</v>
      </c>
      <c r="CT137" s="17"/>
      <c r="CU137" s="34"/>
      <c r="CV137" s="34"/>
      <c r="CW137" s="34"/>
      <c r="CX137" s="34"/>
      <c r="CY137" s="34"/>
      <c r="CZ137" s="34"/>
      <c r="DA137" s="34"/>
      <c r="DB137" s="34"/>
      <c r="DC137" s="31"/>
      <c r="DD137" s="31"/>
      <c r="DE137" s="17" t="s">
        <v>130</v>
      </c>
      <c r="DF137" s="17"/>
      <c r="DG137" s="17"/>
      <c r="DH137" s="17"/>
      <c r="DI137" s="17" t="s">
        <v>143</v>
      </c>
      <c r="DJ137" s="17" t="s">
        <v>827</v>
      </c>
      <c r="DK137" s="17"/>
      <c r="DL137" s="17"/>
      <c r="DM137" s="35"/>
      <c r="DN137" s="35"/>
      <c r="DO137" s="35"/>
      <c r="DP137" s="17"/>
      <c r="DQ137" s="17"/>
      <c r="DR137" s="17"/>
      <c r="DS137" s="17"/>
      <c r="DT137" s="17"/>
      <c r="DU137" s="17"/>
      <c r="DV137" s="17"/>
      <c r="DW137" s="17"/>
      <c r="DX137" s="17"/>
      <c r="DY137" s="17"/>
      <c r="DZ137" s="17"/>
      <c r="EA137" s="17"/>
      <c r="EB137" s="17"/>
      <c r="EC137" s="17" t="s">
        <v>133</v>
      </c>
    </row>
    <row r="138" spans="1:133" ht="15" customHeight="1" x14ac:dyDescent="0.3">
      <c r="A138" s="27">
        <v>472</v>
      </c>
      <c r="C138" s="17" t="s">
        <v>126</v>
      </c>
      <c r="D138" s="29" t="s">
        <v>5954</v>
      </c>
      <c r="E138" s="18" t="s">
        <v>5947</v>
      </c>
      <c r="F138" s="18" t="s">
        <v>5947</v>
      </c>
      <c r="G138" s="18" t="s">
        <v>5948</v>
      </c>
      <c r="H138" s="18" t="s">
        <v>5950</v>
      </c>
      <c r="I138" s="18" t="s">
        <v>5949</v>
      </c>
      <c r="K138" s="18" t="s">
        <v>5948</v>
      </c>
      <c r="M138" s="18" t="s">
        <v>5950</v>
      </c>
      <c r="O138" s="20" t="s">
        <v>5948</v>
      </c>
      <c r="P138" s="20" t="s">
        <v>5972</v>
      </c>
      <c r="Q138" s="20" t="s">
        <v>5979</v>
      </c>
      <c r="S138" s="22" t="s">
        <v>5950</v>
      </c>
      <c r="T138" s="22" t="s">
        <v>5950</v>
      </c>
      <c r="U138" s="22" t="s">
        <v>5947</v>
      </c>
      <c r="V138" s="22" t="s">
        <v>5984</v>
      </c>
      <c r="W138" s="22" t="s">
        <v>5989</v>
      </c>
      <c r="X138" s="22" t="s">
        <v>115</v>
      </c>
      <c r="Y138" s="22" t="s">
        <v>136</v>
      </c>
      <c r="Z138" s="22" t="s">
        <v>116</v>
      </c>
      <c r="AC138" s="24" t="s">
        <v>5992</v>
      </c>
      <c r="AE138" s="26" t="s">
        <v>5947</v>
      </c>
      <c r="AF138" s="26" t="s">
        <v>5950</v>
      </c>
      <c r="AG138" s="26" t="s">
        <v>5996</v>
      </c>
      <c r="AH138" s="26" t="s">
        <v>5996</v>
      </c>
      <c r="AI138" s="26" t="s">
        <v>5997</v>
      </c>
      <c r="AJ138" s="26" t="s">
        <v>5997</v>
      </c>
      <c r="AK138" s="20" t="s">
        <v>6003</v>
      </c>
      <c r="AL138" s="20" t="s">
        <v>5947</v>
      </c>
      <c r="AM138" s="20" t="s">
        <v>5948</v>
      </c>
      <c r="AN138" s="20" t="s">
        <v>5947</v>
      </c>
      <c r="AO138" s="20" t="s">
        <v>5996</v>
      </c>
      <c r="AP138" s="20" t="s">
        <v>5996</v>
      </c>
      <c r="AQ138" s="20" t="s">
        <v>5996</v>
      </c>
      <c r="AR138" s="20" t="s">
        <v>5997</v>
      </c>
      <c r="AS138" s="20" t="s">
        <v>5996</v>
      </c>
      <c r="AT138" s="20" t="s">
        <v>5996</v>
      </c>
      <c r="AU138" s="20" t="s">
        <v>5996</v>
      </c>
      <c r="AV138" s="20" t="s">
        <v>5997</v>
      </c>
      <c r="AW138" s="20" t="s">
        <v>5996</v>
      </c>
      <c r="AX138" s="20" t="s">
        <v>5996</v>
      </c>
      <c r="AY138" s="20" t="s">
        <v>5996</v>
      </c>
      <c r="AZ138" s="20" t="s">
        <v>5996</v>
      </c>
      <c r="BA138" s="20" t="s">
        <v>5996</v>
      </c>
      <c r="BB138" s="20" t="s">
        <v>5996</v>
      </c>
      <c r="BC138" s="20" t="s">
        <v>5997</v>
      </c>
      <c r="BD138" s="20" t="s">
        <v>5996</v>
      </c>
      <c r="BE138" s="20" t="s">
        <v>5997</v>
      </c>
      <c r="BF138" s="20" t="s">
        <v>5997</v>
      </c>
      <c r="BG138" s="20" t="s">
        <v>5996</v>
      </c>
      <c r="BH138" s="20" t="s">
        <v>5996</v>
      </c>
      <c r="BI138" s="20" t="s">
        <v>5996</v>
      </c>
      <c r="BJ138" s="20" t="s">
        <v>5996</v>
      </c>
      <c r="BK138" s="20" t="s">
        <v>5996</v>
      </c>
      <c r="BL138" s="20" t="s">
        <v>5996</v>
      </c>
      <c r="BM138" s="20" t="s">
        <v>5996</v>
      </c>
      <c r="BO138" s="28" t="s">
        <v>6007</v>
      </c>
      <c r="BR138" s="24" t="s">
        <v>138</v>
      </c>
      <c r="BS138" s="24" t="s">
        <v>119</v>
      </c>
      <c r="BU138" s="24" t="s">
        <v>121</v>
      </c>
      <c r="BW138" s="24" t="s">
        <v>122</v>
      </c>
      <c r="BX138" s="24" t="s">
        <v>123</v>
      </c>
      <c r="CC138" s="18" t="s">
        <v>138</v>
      </c>
      <c r="CD138" s="18" t="s">
        <v>119</v>
      </c>
      <c r="CL138" s="22" t="s">
        <v>5947</v>
      </c>
      <c r="CM138" s="32" t="s">
        <v>6012</v>
      </c>
      <c r="CO138" s="84" t="s">
        <v>126</v>
      </c>
      <c r="CP138" s="17" t="s">
        <v>126</v>
      </c>
      <c r="CQ138" s="29" t="s">
        <v>127</v>
      </c>
      <c r="CR138" s="17" t="s">
        <v>815</v>
      </c>
      <c r="CS138" s="17" t="s">
        <v>129</v>
      </c>
      <c r="CW138" s="34" t="s">
        <v>96</v>
      </c>
      <c r="DE138" s="17" t="s">
        <v>130</v>
      </c>
      <c r="DI138" s="17" t="s">
        <v>131</v>
      </c>
      <c r="DJ138" s="17" t="s">
        <v>828</v>
      </c>
      <c r="DM138" s="35"/>
      <c r="DN138" s="35"/>
      <c r="DO138" s="35"/>
      <c r="EC138" s="17" t="s">
        <v>133</v>
      </c>
    </row>
    <row r="139" spans="1:133" ht="15" customHeight="1" x14ac:dyDescent="0.3">
      <c r="A139" s="27">
        <v>994</v>
      </c>
      <c r="C139" s="17" t="s">
        <v>126</v>
      </c>
      <c r="D139" s="29" t="s">
        <v>5954</v>
      </c>
      <c r="E139" s="18" t="s">
        <v>5948</v>
      </c>
      <c r="F139" s="18" t="s">
        <v>5949</v>
      </c>
      <c r="G139" s="18" t="s">
        <v>5947</v>
      </c>
      <c r="H139" s="18" t="s">
        <v>5948</v>
      </c>
      <c r="I139" s="18" t="s">
        <v>5949</v>
      </c>
      <c r="K139" s="18" t="s">
        <v>5949</v>
      </c>
      <c r="M139" s="18" t="s">
        <v>5951</v>
      </c>
      <c r="O139" s="20" t="s">
        <v>5950</v>
      </c>
      <c r="P139" s="20" t="s">
        <v>5974</v>
      </c>
      <c r="Q139" s="20" t="s">
        <v>5977</v>
      </c>
      <c r="S139" s="22" t="s">
        <v>5948</v>
      </c>
      <c r="T139" s="22" t="s">
        <v>5948</v>
      </c>
      <c r="U139" s="22" t="s">
        <v>5948</v>
      </c>
      <c r="V139" s="22" t="s">
        <v>5983</v>
      </c>
      <c r="W139" s="22" t="s">
        <v>5989</v>
      </c>
      <c r="X139" s="22" t="s">
        <v>115</v>
      </c>
      <c r="Z139" s="22" t="s">
        <v>116</v>
      </c>
      <c r="AC139" s="24" t="s">
        <v>5991</v>
      </c>
      <c r="AE139" s="26" t="s">
        <v>5947</v>
      </c>
      <c r="AF139" s="26" t="s">
        <v>5948</v>
      </c>
      <c r="AG139" s="26" t="s">
        <v>5996</v>
      </c>
      <c r="AH139" s="26" t="s">
        <v>5996</v>
      </c>
      <c r="AI139" s="26" t="s">
        <v>5997</v>
      </c>
      <c r="AJ139" s="26" t="s">
        <v>5997</v>
      </c>
      <c r="AK139" s="20" t="s">
        <v>6002</v>
      </c>
      <c r="AL139" s="20" t="s">
        <v>5947</v>
      </c>
      <c r="AM139" s="20" t="s">
        <v>5947</v>
      </c>
      <c r="AN139" s="20" t="s">
        <v>5947</v>
      </c>
      <c r="AO139" s="20" t="s">
        <v>5997</v>
      </c>
      <c r="AP139" s="20" t="s">
        <v>6000</v>
      </c>
      <c r="AQ139" s="20" t="s">
        <v>5996</v>
      </c>
      <c r="AR139" s="20" t="s">
        <v>6000</v>
      </c>
      <c r="AS139" s="20" t="s">
        <v>6000</v>
      </c>
      <c r="AT139" s="20" t="s">
        <v>5998</v>
      </c>
      <c r="AU139" s="20" t="s">
        <v>5997</v>
      </c>
      <c r="AV139" s="20" t="s">
        <v>5996</v>
      </c>
      <c r="AW139" s="20" t="s">
        <v>5996</v>
      </c>
      <c r="AX139" s="20" t="s">
        <v>5996</v>
      </c>
      <c r="AY139" s="20" t="s">
        <v>5998</v>
      </c>
      <c r="AZ139" s="20" t="s">
        <v>5996</v>
      </c>
      <c r="BA139" s="20" t="s">
        <v>5996</v>
      </c>
      <c r="BB139" s="20" t="s">
        <v>5996</v>
      </c>
      <c r="BC139" s="20" t="s">
        <v>5998</v>
      </c>
      <c r="BD139" s="20" t="s">
        <v>5998</v>
      </c>
      <c r="BE139" s="20" t="s">
        <v>5998</v>
      </c>
      <c r="BF139" s="20" t="s">
        <v>5996</v>
      </c>
      <c r="BG139" s="20" t="s">
        <v>5997</v>
      </c>
      <c r="BH139" s="20" t="s">
        <v>5997</v>
      </c>
      <c r="BI139" s="20" t="s">
        <v>5996</v>
      </c>
      <c r="BJ139" s="20" t="s">
        <v>5996</v>
      </c>
      <c r="BK139" s="20" t="s">
        <v>5997</v>
      </c>
      <c r="BL139" s="20" t="s">
        <v>6000</v>
      </c>
      <c r="BM139" s="20" t="s">
        <v>6000</v>
      </c>
      <c r="BO139" s="28" t="s">
        <v>6007</v>
      </c>
      <c r="BQ139" s="30" t="s">
        <v>829</v>
      </c>
      <c r="BS139" s="24" t="s">
        <v>119</v>
      </c>
      <c r="BT139" s="24" t="s">
        <v>120</v>
      </c>
      <c r="BU139" s="24" t="s">
        <v>121</v>
      </c>
      <c r="BV139" s="24" t="s">
        <v>137</v>
      </c>
      <c r="BX139" s="24" t="s">
        <v>123</v>
      </c>
      <c r="BY139" s="24" t="s">
        <v>124</v>
      </c>
      <c r="BZ139" s="24" t="s">
        <v>125</v>
      </c>
      <c r="CD139" s="18" t="s">
        <v>119</v>
      </c>
      <c r="CE139" s="18" t="s">
        <v>120</v>
      </c>
      <c r="CI139" s="18" t="s">
        <v>123</v>
      </c>
      <c r="CL139" s="22" t="s">
        <v>5950</v>
      </c>
      <c r="CM139" s="32" t="s">
        <v>6010</v>
      </c>
      <c r="CO139" s="84" t="s">
        <v>126</v>
      </c>
      <c r="CP139" s="17" t="s">
        <v>126</v>
      </c>
      <c r="CQ139" s="29" t="s">
        <v>127</v>
      </c>
      <c r="CR139" s="17" t="s">
        <v>815</v>
      </c>
      <c r="CS139" s="17" t="s">
        <v>129</v>
      </c>
      <c r="CU139" s="34" t="s">
        <v>185</v>
      </c>
      <c r="CW139" s="34" t="s">
        <v>96</v>
      </c>
      <c r="DE139" s="17" t="s">
        <v>130</v>
      </c>
      <c r="DI139" s="17" t="s">
        <v>131</v>
      </c>
      <c r="DJ139" s="17" t="s">
        <v>830</v>
      </c>
      <c r="DM139" s="35"/>
      <c r="DN139" s="35"/>
      <c r="DO139" s="35"/>
      <c r="EC139" s="17" t="s">
        <v>133</v>
      </c>
    </row>
    <row r="140" spans="1:133" ht="15" customHeight="1" x14ac:dyDescent="0.3">
      <c r="A140" s="27">
        <v>74</v>
      </c>
      <c r="C140" s="17" t="s">
        <v>126</v>
      </c>
      <c r="D140" s="29" t="s">
        <v>5954</v>
      </c>
      <c r="E140" s="18" t="s">
        <v>5948</v>
      </c>
      <c r="F140" s="18" t="s">
        <v>5948</v>
      </c>
      <c r="G140" s="18" t="s">
        <v>5947</v>
      </c>
      <c r="H140" s="18" t="s">
        <v>5947</v>
      </c>
      <c r="I140" s="18" t="s">
        <v>5947</v>
      </c>
      <c r="J140" s="19" t="s">
        <v>831</v>
      </c>
      <c r="K140" s="18" t="s">
        <v>5947</v>
      </c>
      <c r="L140" s="19" t="s">
        <v>832</v>
      </c>
      <c r="M140" s="18" t="s">
        <v>5948</v>
      </c>
      <c r="N140" s="19" t="s">
        <v>833</v>
      </c>
      <c r="O140" s="20" t="s">
        <v>5948</v>
      </c>
      <c r="P140" s="20" t="s">
        <v>5972</v>
      </c>
      <c r="Q140" s="20" t="s">
        <v>5979</v>
      </c>
      <c r="S140" s="22" t="s">
        <v>5950</v>
      </c>
      <c r="T140" s="22" t="s">
        <v>5950</v>
      </c>
      <c r="U140" s="22" t="s">
        <v>5948</v>
      </c>
      <c r="V140" s="22" t="s">
        <v>5984</v>
      </c>
      <c r="W140" s="22" t="s">
        <v>5987</v>
      </c>
      <c r="X140" s="22" t="s">
        <v>115</v>
      </c>
      <c r="AC140" s="24" t="s">
        <v>5990</v>
      </c>
      <c r="AE140" s="26" t="s">
        <v>5948</v>
      </c>
      <c r="AF140" s="26" t="s">
        <v>5950</v>
      </c>
      <c r="AG140" s="26" t="s">
        <v>5996</v>
      </c>
      <c r="AH140" s="26" t="s">
        <v>5996</v>
      </c>
      <c r="AI140" s="26" t="s">
        <v>5996</v>
      </c>
      <c r="AJ140" s="26" t="s">
        <v>5996</v>
      </c>
      <c r="AK140" s="20" t="s">
        <v>6003</v>
      </c>
      <c r="AL140" s="20" t="s">
        <v>5947</v>
      </c>
      <c r="AM140" s="20" t="s">
        <v>5948</v>
      </c>
      <c r="AN140" s="20" t="s">
        <v>5948</v>
      </c>
      <c r="AO140" s="20" t="s">
        <v>5997</v>
      </c>
      <c r="AP140" s="20" t="s">
        <v>5996</v>
      </c>
      <c r="AQ140" s="20" t="s">
        <v>5996</v>
      </c>
      <c r="AR140" s="20" t="s">
        <v>5996</v>
      </c>
      <c r="AS140" s="20" t="s">
        <v>5996</v>
      </c>
      <c r="AT140" s="20" t="s">
        <v>5996</v>
      </c>
      <c r="AU140" s="20" t="s">
        <v>5996</v>
      </c>
      <c r="AV140" s="20" t="s">
        <v>5996</v>
      </c>
      <c r="AW140" s="20" t="s">
        <v>5996</v>
      </c>
      <c r="AX140" s="20" t="s">
        <v>5996</v>
      </c>
      <c r="AY140" s="20" t="s">
        <v>5997</v>
      </c>
      <c r="AZ140" s="20" t="s">
        <v>5996</v>
      </c>
      <c r="BA140" s="20" t="s">
        <v>5996</v>
      </c>
      <c r="BB140" s="20" t="s">
        <v>5996</v>
      </c>
      <c r="BC140" s="20" t="s">
        <v>5997</v>
      </c>
      <c r="BD140" s="20" t="s">
        <v>5997</v>
      </c>
      <c r="BE140" s="20" t="s">
        <v>5996</v>
      </c>
      <c r="BF140" s="20" t="s">
        <v>5996</v>
      </c>
      <c r="BG140" s="20" t="s">
        <v>5996</v>
      </c>
      <c r="BH140" s="20" t="s">
        <v>5996</v>
      </c>
      <c r="BI140" s="20" t="s">
        <v>5996</v>
      </c>
      <c r="BJ140" s="20" t="s">
        <v>5996</v>
      </c>
      <c r="BK140" s="20" t="s">
        <v>5997</v>
      </c>
      <c r="BL140" s="20" t="s">
        <v>5996</v>
      </c>
      <c r="BM140" s="20" t="s">
        <v>5997</v>
      </c>
      <c r="BO140" s="28" t="s">
        <v>6007</v>
      </c>
      <c r="BQ140" s="30" t="s">
        <v>834</v>
      </c>
      <c r="BR140" s="24" t="s">
        <v>138</v>
      </c>
      <c r="BS140" s="24" t="s">
        <v>119</v>
      </c>
      <c r="BT140" s="24" t="s">
        <v>120</v>
      </c>
      <c r="BU140" s="24" t="s">
        <v>121</v>
      </c>
      <c r="BV140" s="24" t="s">
        <v>137</v>
      </c>
      <c r="BW140" s="24" t="s">
        <v>122</v>
      </c>
      <c r="BX140" s="24" t="s">
        <v>123</v>
      </c>
      <c r="BY140" s="24" t="s">
        <v>124</v>
      </c>
      <c r="BZ140" s="24" t="s">
        <v>125</v>
      </c>
      <c r="CC140" s="18" t="s">
        <v>138</v>
      </c>
      <c r="CD140" s="18" t="s">
        <v>119</v>
      </c>
      <c r="CG140" s="18" t="s">
        <v>137</v>
      </c>
      <c r="CL140" s="22" t="s">
        <v>5947</v>
      </c>
      <c r="CM140" s="32" t="s">
        <v>6010</v>
      </c>
      <c r="CO140" s="84" t="s">
        <v>126</v>
      </c>
      <c r="CP140" s="17" t="s">
        <v>126</v>
      </c>
      <c r="CQ140" s="29" t="s">
        <v>127</v>
      </c>
      <c r="CR140" s="17" t="s">
        <v>835</v>
      </c>
      <c r="CS140" s="17" t="s">
        <v>129</v>
      </c>
      <c r="CZ140" s="34" t="s">
        <v>99</v>
      </c>
      <c r="DE140" s="17" t="s">
        <v>130</v>
      </c>
      <c r="DI140" s="17" t="s">
        <v>131</v>
      </c>
      <c r="DJ140" s="17" t="s">
        <v>836</v>
      </c>
      <c r="DM140" s="35"/>
      <c r="DN140" s="35"/>
      <c r="DO140" s="35"/>
      <c r="EC140" s="17" t="s">
        <v>133</v>
      </c>
    </row>
    <row r="141" spans="1:133" ht="15" customHeight="1" x14ac:dyDescent="0.3">
      <c r="A141" s="27">
        <v>28</v>
      </c>
      <c r="C141" s="17" t="s">
        <v>126</v>
      </c>
      <c r="D141" s="29" t="s">
        <v>5954</v>
      </c>
      <c r="E141" s="18" t="s">
        <v>5947</v>
      </c>
      <c r="F141" s="18" t="s">
        <v>5947</v>
      </c>
      <c r="G141" s="18" t="s">
        <v>5947</v>
      </c>
      <c r="H141" s="18" t="s">
        <v>5947</v>
      </c>
      <c r="I141" s="18" t="s">
        <v>5947</v>
      </c>
      <c r="J141" s="19" t="s">
        <v>837</v>
      </c>
      <c r="K141" s="18" t="s">
        <v>5949</v>
      </c>
      <c r="M141" s="18" t="s">
        <v>5947</v>
      </c>
      <c r="N141" s="19" t="s">
        <v>838</v>
      </c>
      <c r="O141" s="20" t="s">
        <v>5951</v>
      </c>
      <c r="P141" s="20" t="s">
        <v>5974</v>
      </c>
      <c r="Q141" s="20" t="s">
        <v>5977</v>
      </c>
      <c r="S141" s="22" t="s">
        <v>5951</v>
      </c>
      <c r="T141" s="22" t="s">
        <v>5951</v>
      </c>
      <c r="U141" s="22" t="s">
        <v>5947</v>
      </c>
      <c r="V141" s="22" t="s">
        <v>5984</v>
      </c>
      <c r="W141" s="22" t="s">
        <v>5988</v>
      </c>
      <c r="X141" s="22" t="s">
        <v>115</v>
      </c>
      <c r="Y141" s="22" t="s">
        <v>136</v>
      </c>
      <c r="Z141" s="22" t="s">
        <v>116</v>
      </c>
      <c r="AC141" s="24" t="s">
        <v>5994</v>
      </c>
      <c r="AD141" s="25" t="s">
        <v>839</v>
      </c>
      <c r="AE141" s="26" t="s">
        <v>5947</v>
      </c>
      <c r="AF141" s="26" t="s">
        <v>5947</v>
      </c>
      <c r="AG141" s="26" t="s">
        <v>5996</v>
      </c>
      <c r="AH141" s="26" t="s">
        <v>5996</v>
      </c>
      <c r="AI141" s="26" t="s">
        <v>5996</v>
      </c>
      <c r="AJ141" s="26" t="s">
        <v>5996</v>
      </c>
      <c r="AK141" s="20" t="s">
        <v>6003</v>
      </c>
      <c r="AL141" s="20" t="s">
        <v>5947</v>
      </c>
      <c r="AM141" s="20" t="s">
        <v>5947</v>
      </c>
      <c r="AN141" s="20" t="s">
        <v>5947</v>
      </c>
      <c r="AO141" s="20" t="s">
        <v>5996</v>
      </c>
      <c r="AP141" s="20" t="s">
        <v>5996</v>
      </c>
      <c r="AQ141" s="20" t="s">
        <v>5996</v>
      </c>
      <c r="AR141" s="20" t="s">
        <v>5996</v>
      </c>
      <c r="AS141" s="20" t="s">
        <v>5996</v>
      </c>
      <c r="AT141" s="20" t="s">
        <v>5996</v>
      </c>
      <c r="AU141" s="20" t="s">
        <v>5996</v>
      </c>
      <c r="AV141" s="20" t="s">
        <v>5996</v>
      </c>
      <c r="AW141" s="20" t="s">
        <v>5996</v>
      </c>
      <c r="AX141" s="20" t="s">
        <v>5996</v>
      </c>
      <c r="AY141" s="20" t="s">
        <v>5996</v>
      </c>
      <c r="AZ141" s="20" t="s">
        <v>5996</v>
      </c>
      <c r="BA141" s="20" t="s">
        <v>5996</v>
      </c>
      <c r="BB141" s="20" t="s">
        <v>5996</v>
      </c>
      <c r="BC141" s="20" t="s">
        <v>5996</v>
      </c>
      <c r="BD141" s="20" t="s">
        <v>5996</v>
      </c>
      <c r="BE141" s="20" t="s">
        <v>5996</v>
      </c>
      <c r="BF141" s="20" t="s">
        <v>5996</v>
      </c>
      <c r="BG141" s="20" t="s">
        <v>5996</v>
      </c>
      <c r="BH141" s="20" t="s">
        <v>5996</v>
      </c>
      <c r="BI141" s="20" t="s">
        <v>5996</v>
      </c>
      <c r="BJ141" s="20" t="s">
        <v>5996</v>
      </c>
      <c r="BK141" s="20" t="s">
        <v>5996</v>
      </c>
      <c r="BL141" s="20" t="s">
        <v>5996</v>
      </c>
      <c r="BM141" s="20" t="s">
        <v>5996</v>
      </c>
      <c r="BO141" s="28" t="s">
        <v>6007</v>
      </c>
      <c r="BQ141" s="30" t="s">
        <v>840</v>
      </c>
      <c r="BR141" s="24" t="s">
        <v>138</v>
      </c>
      <c r="BS141" s="24" t="s">
        <v>119</v>
      </c>
      <c r="BT141" s="24" t="s">
        <v>120</v>
      </c>
      <c r="BU141" s="24" t="s">
        <v>121</v>
      </c>
      <c r="BV141" s="24" t="s">
        <v>137</v>
      </c>
      <c r="BW141" s="24" t="s">
        <v>122</v>
      </c>
      <c r="BX141" s="24" t="s">
        <v>123</v>
      </c>
      <c r="BY141" s="24" t="s">
        <v>124</v>
      </c>
      <c r="BZ141" s="24" t="s">
        <v>125</v>
      </c>
      <c r="CD141" s="18" t="s">
        <v>119</v>
      </c>
      <c r="CH141" s="18" t="s">
        <v>122</v>
      </c>
      <c r="CJ141" s="18" t="s">
        <v>124</v>
      </c>
      <c r="CL141" s="22" t="s">
        <v>5951</v>
      </c>
      <c r="CM141" s="32" t="s">
        <v>6010</v>
      </c>
      <c r="CO141" s="84" t="s">
        <v>126</v>
      </c>
      <c r="CP141" s="17" t="s">
        <v>126</v>
      </c>
      <c r="CQ141" s="29" t="s">
        <v>127</v>
      </c>
      <c r="CR141" s="17" t="s">
        <v>841</v>
      </c>
      <c r="CS141" s="17" t="s">
        <v>129</v>
      </c>
      <c r="CW141" s="34" t="s">
        <v>96</v>
      </c>
      <c r="DE141" s="17" t="s">
        <v>130</v>
      </c>
      <c r="DI141" s="17" t="s">
        <v>131</v>
      </c>
      <c r="DJ141" s="17" t="s">
        <v>842</v>
      </c>
      <c r="DM141" s="35"/>
      <c r="DN141" s="35"/>
      <c r="DO141" s="35"/>
      <c r="EC141" s="17" t="s">
        <v>133</v>
      </c>
    </row>
    <row r="142" spans="1:133" ht="15" customHeight="1" x14ac:dyDescent="0.3">
      <c r="A142" s="27">
        <v>248</v>
      </c>
      <c r="C142" s="17" t="s">
        <v>126</v>
      </c>
      <c r="D142" s="29" t="s">
        <v>5954</v>
      </c>
      <c r="E142" s="18" t="s">
        <v>5948</v>
      </c>
      <c r="F142" s="18" t="s">
        <v>5949</v>
      </c>
      <c r="G142" s="18" t="s">
        <v>5948</v>
      </c>
      <c r="H142" s="18" t="s">
        <v>5949</v>
      </c>
      <c r="I142" s="18" t="s">
        <v>5948</v>
      </c>
      <c r="J142" s="19" t="s">
        <v>843</v>
      </c>
      <c r="K142" s="18" t="s">
        <v>5948</v>
      </c>
      <c r="L142" s="19" t="s">
        <v>844</v>
      </c>
      <c r="M142" s="18" t="s">
        <v>5947</v>
      </c>
      <c r="N142" s="19" t="s">
        <v>845</v>
      </c>
      <c r="O142" s="20" t="s">
        <v>5948</v>
      </c>
      <c r="P142" s="20" t="s">
        <v>5972</v>
      </c>
      <c r="Q142" s="20" t="s">
        <v>5980</v>
      </c>
      <c r="S142" s="22" t="s">
        <v>5949</v>
      </c>
      <c r="T142" s="22" t="s">
        <v>5949</v>
      </c>
      <c r="U142" s="22" t="s">
        <v>5948</v>
      </c>
      <c r="V142" s="22" t="s">
        <v>5984</v>
      </c>
      <c r="W142" s="22" t="s">
        <v>5989</v>
      </c>
      <c r="X142" s="22" t="s">
        <v>115</v>
      </c>
      <c r="AC142" s="24" t="s">
        <v>5992</v>
      </c>
      <c r="AE142" s="26" t="s">
        <v>5948</v>
      </c>
      <c r="AF142" s="26" t="s">
        <v>5948</v>
      </c>
      <c r="AG142" s="26" t="s">
        <v>5996</v>
      </c>
      <c r="AH142" s="26" t="s">
        <v>5996</v>
      </c>
      <c r="AI142" s="26" t="s">
        <v>5996</v>
      </c>
      <c r="AJ142" s="26" t="s">
        <v>5997</v>
      </c>
      <c r="AK142" s="20" t="s">
        <v>6002</v>
      </c>
      <c r="AL142" s="20" t="s">
        <v>5948</v>
      </c>
      <c r="AM142" s="20" t="s">
        <v>5948</v>
      </c>
      <c r="AN142" s="20" t="s">
        <v>5947</v>
      </c>
      <c r="AO142" s="20" t="s">
        <v>5996</v>
      </c>
      <c r="AP142" s="20" t="s">
        <v>5997</v>
      </c>
      <c r="AQ142" s="20" t="s">
        <v>5996</v>
      </c>
      <c r="AR142" s="20" t="s">
        <v>5996</v>
      </c>
      <c r="AS142" s="20" t="s">
        <v>5997</v>
      </c>
      <c r="AT142" s="20" t="s">
        <v>5997</v>
      </c>
      <c r="AU142" s="20" t="s">
        <v>5997</v>
      </c>
      <c r="AV142" s="20" t="s">
        <v>5997</v>
      </c>
      <c r="AW142" s="20" t="s">
        <v>5996</v>
      </c>
      <c r="AX142" s="20" t="s">
        <v>5997</v>
      </c>
      <c r="AY142" s="20" t="s">
        <v>5997</v>
      </c>
      <c r="AZ142" s="20" t="s">
        <v>5997</v>
      </c>
      <c r="BA142" s="20" t="s">
        <v>5996</v>
      </c>
      <c r="BB142" s="20" t="s">
        <v>5996</v>
      </c>
      <c r="BC142" s="20" t="s">
        <v>5997</v>
      </c>
      <c r="BD142" s="20" t="s">
        <v>5997</v>
      </c>
      <c r="BE142" s="20" t="s">
        <v>5997</v>
      </c>
      <c r="BF142" s="20" t="s">
        <v>5996</v>
      </c>
      <c r="BG142" s="20" t="s">
        <v>5996</v>
      </c>
      <c r="BH142" s="20" t="s">
        <v>5996</v>
      </c>
      <c r="BI142" s="20" t="s">
        <v>5996</v>
      </c>
      <c r="BJ142" s="20" t="s">
        <v>5996</v>
      </c>
      <c r="BK142" s="20" t="s">
        <v>5997</v>
      </c>
      <c r="BL142" s="20" t="s">
        <v>5997</v>
      </c>
      <c r="BM142" s="20" t="s">
        <v>6000</v>
      </c>
      <c r="BO142" s="28" t="s">
        <v>6007</v>
      </c>
      <c r="BR142" s="24" t="s">
        <v>138</v>
      </c>
      <c r="BS142" s="24" t="s">
        <v>119</v>
      </c>
      <c r="BV142" s="24" t="s">
        <v>137</v>
      </c>
      <c r="BX142" s="24" t="s">
        <v>123</v>
      </c>
      <c r="CC142" s="18" t="s">
        <v>138</v>
      </c>
      <c r="CD142" s="18" t="s">
        <v>119</v>
      </c>
      <c r="CI142" s="18" t="s">
        <v>123</v>
      </c>
      <c r="CL142" s="22" t="s">
        <v>5948</v>
      </c>
      <c r="CM142" s="32" t="s">
        <v>6012</v>
      </c>
      <c r="CO142" s="84" t="s">
        <v>126</v>
      </c>
      <c r="CP142" s="17" t="s">
        <v>126</v>
      </c>
      <c r="CQ142" s="29" t="s">
        <v>127</v>
      </c>
      <c r="CR142" s="17" t="s">
        <v>841</v>
      </c>
      <c r="CS142" s="17" t="s">
        <v>129</v>
      </c>
      <c r="CW142" s="34" t="s">
        <v>96</v>
      </c>
      <c r="DE142" s="17" t="s">
        <v>130</v>
      </c>
      <c r="DI142" s="17" t="s">
        <v>143</v>
      </c>
      <c r="DJ142" s="17" t="s">
        <v>846</v>
      </c>
      <c r="DM142" s="35"/>
      <c r="DN142" s="35"/>
      <c r="DO142" s="35"/>
      <c r="EC142" s="17" t="s">
        <v>133</v>
      </c>
    </row>
    <row r="143" spans="1:133" ht="15" customHeight="1" x14ac:dyDescent="0.3">
      <c r="A143" s="27">
        <v>402</v>
      </c>
      <c r="C143" s="17" t="s">
        <v>126</v>
      </c>
      <c r="D143" s="29" t="s">
        <v>5954</v>
      </c>
      <c r="E143" s="18" t="s">
        <v>5948</v>
      </c>
      <c r="F143" s="18" t="s">
        <v>5948</v>
      </c>
      <c r="G143" s="18" t="s">
        <v>5948</v>
      </c>
      <c r="H143" s="18" t="s">
        <v>5948</v>
      </c>
      <c r="I143" s="18" t="s">
        <v>5948</v>
      </c>
      <c r="J143" s="19" t="s">
        <v>847</v>
      </c>
      <c r="K143" s="18" t="s">
        <v>5948</v>
      </c>
      <c r="L143" s="19" t="s">
        <v>848</v>
      </c>
      <c r="M143" s="18" t="s">
        <v>5948</v>
      </c>
      <c r="O143" s="20" t="s">
        <v>5950</v>
      </c>
      <c r="P143" s="20" t="s">
        <v>5976</v>
      </c>
      <c r="Q143" s="20" t="s">
        <v>5981</v>
      </c>
      <c r="R143" s="21" t="s">
        <v>849</v>
      </c>
      <c r="S143" s="22" t="s">
        <v>5951</v>
      </c>
      <c r="T143" s="22" t="s">
        <v>5951</v>
      </c>
      <c r="U143" s="22" t="s">
        <v>5947</v>
      </c>
      <c r="V143" s="22" t="s">
        <v>5984</v>
      </c>
      <c r="W143" s="22" t="s">
        <v>5989</v>
      </c>
      <c r="Y143" s="22" t="s">
        <v>136</v>
      </c>
      <c r="AC143" s="24" t="s">
        <v>5990</v>
      </c>
      <c r="AE143" s="26" t="s">
        <v>5948</v>
      </c>
      <c r="AF143" s="26" t="s">
        <v>5950</v>
      </c>
      <c r="AG143" s="26" t="s">
        <v>5996</v>
      </c>
      <c r="AH143" s="26" t="s">
        <v>5996</v>
      </c>
      <c r="AI143" s="26" t="s">
        <v>5996</v>
      </c>
      <c r="AJ143" s="26" t="s">
        <v>5996</v>
      </c>
      <c r="AK143" s="20" t="s">
        <v>6001</v>
      </c>
      <c r="AL143" s="20" t="s">
        <v>5947</v>
      </c>
      <c r="AM143" s="20" t="s">
        <v>5951</v>
      </c>
      <c r="AN143" s="20" t="s">
        <v>5948</v>
      </c>
      <c r="AO143" s="20" t="s">
        <v>5996</v>
      </c>
      <c r="AP143" s="20" t="s">
        <v>5996</v>
      </c>
      <c r="AQ143" s="20" t="s">
        <v>5996</v>
      </c>
      <c r="AR143" s="20" t="s">
        <v>5996</v>
      </c>
      <c r="AS143" s="20" t="s">
        <v>5996</v>
      </c>
      <c r="AT143" s="20" t="s">
        <v>5996</v>
      </c>
      <c r="AU143" s="20" t="s">
        <v>5996</v>
      </c>
      <c r="AV143" s="20" t="s">
        <v>5996</v>
      </c>
      <c r="AW143" s="20" t="s">
        <v>5996</v>
      </c>
      <c r="AX143" s="20" t="s">
        <v>5996</v>
      </c>
      <c r="AY143" s="20" t="s">
        <v>5996</v>
      </c>
      <c r="AZ143" s="20" t="s">
        <v>5996</v>
      </c>
      <c r="BA143" s="20" t="s">
        <v>5996</v>
      </c>
      <c r="BB143" s="20" t="s">
        <v>5996</v>
      </c>
      <c r="BC143" s="20" t="s">
        <v>5997</v>
      </c>
      <c r="BD143" s="20" t="s">
        <v>5996</v>
      </c>
      <c r="BE143" s="20" t="s">
        <v>5996</v>
      </c>
      <c r="BF143" s="20" t="s">
        <v>5996</v>
      </c>
      <c r="BG143" s="20" t="s">
        <v>5996</v>
      </c>
      <c r="BH143" s="20" t="s">
        <v>5996</v>
      </c>
      <c r="BI143" s="20" t="s">
        <v>5996</v>
      </c>
      <c r="BJ143" s="20" t="s">
        <v>5996</v>
      </c>
      <c r="BK143" s="20" t="s">
        <v>5996</v>
      </c>
      <c r="BL143" s="20" t="s">
        <v>5996</v>
      </c>
      <c r="BM143" s="20" t="s">
        <v>5996</v>
      </c>
      <c r="BO143" s="28" t="s">
        <v>6006</v>
      </c>
      <c r="BQ143" s="30" t="s">
        <v>850</v>
      </c>
      <c r="BS143" s="24" t="s">
        <v>119</v>
      </c>
      <c r="BT143" s="24" t="s">
        <v>120</v>
      </c>
      <c r="BV143" s="24" t="s">
        <v>137</v>
      </c>
      <c r="BW143" s="24" t="s">
        <v>122</v>
      </c>
      <c r="BZ143" s="24" t="s">
        <v>125</v>
      </c>
      <c r="CC143" s="18" t="s">
        <v>138</v>
      </c>
      <c r="CD143" s="18" t="s">
        <v>119</v>
      </c>
      <c r="CE143" s="18" t="s">
        <v>120</v>
      </c>
      <c r="CH143" s="18" t="s">
        <v>122</v>
      </c>
      <c r="CK143" s="18" t="s">
        <v>125</v>
      </c>
      <c r="CL143" s="22" t="s">
        <v>5951</v>
      </c>
      <c r="CM143" s="32" t="s">
        <v>6010</v>
      </c>
      <c r="CO143" s="84" t="s">
        <v>126</v>
      </c>
      <c r="CP143" s="17" t="s">
        <v>126</v>
      </c>
      <c r="CQ143" s="29" t="s">
        <v>127</v>
      </c>
      <c r="CR143" s="17" t="s">
        <v>841</v>
      </c>
      <c r="CS143" s="17" t="s">
        <v>129</v>
      </c>
      <c r="DE143" s="17" t="s">
        <v>130</v>
      </c>
      <c r="DI143" s="17" t="s">
        <v>131</v>
      </c>
      <c r="DJ143" s="17" t="s">
        <v>851</v>
      </c>
      <c r="DM143" s="35"/>
      <c r="DN143" s="35"/>
      <c r="DO143" s="35"/>
      <c r="EC143" s="17" t="s">
        <v>133</v>
      </c>
    </row>
    <row r="144" spans="1:133" ht="15" customHeight="1" x14ac:dyDescent="0.3">
      <c r="A144" s="27">
        <v>448</v>
      </c>
      <c r="C144" s="17" t="s">
        <v>126</v>
      </c>
      <c r="D144" s="29" t="s">
        <v>5954</v>
      </c>
      <c r="E144" s="18" t="s">
        <v>5948</v>
      </c>
      <c r="F144" s="18" t="s">
        <v>5948</v>
      </c>
      <c r="G144" s="18" t="s">
        <v>5948</v>
      </c>
      <c r="H144" s="18" t="s">
        <v>5949</v>
      </c>
      <c r="I144" s="18" t="s">
        <v>5947</v>
      </c>
      <c r="J144" s="19" t="s">
        <v>852</v>
      </c>
      <c r="K144" s="18" t="s">
        <v>5947</v>
      </c>
      <c r="L144" s="19" t="s">
        <v>853</v>
      </c>
      <c r="M144" s="18" t="s">
        <v>5947</v>
      </c>
      <c r="N144" s="19" t="s">
        <v>854</v>
      </c>
      <c r="O144" s="20" t="s">
        <v>5952</v>
      </c>
      <c r="P144" s="20" t="s">
        <v>5974</v>
      </c>
      <c r="Q144" s="20" t="s">
        <v>5981</v>
      </c>
      <c r="R144" s="21" t="s">
        <v>855</v>
      </c>
      <c r="S144" s="22" t="s">
        <v>5950</v>
      </c>
      <c r="T144" s="22" t="s">
        <v>5950</v>
      </c>
      <c r="U144" s="22" t="s">
        <v>5947</v>
      </c>
      <c r="V144" s="22" t="s">
        <v>5984</v>
      </c>
      <c r="W144" s="22" t="s">
        <v>5989</v>
      </c>
      <c r="X144" s="22" t="s">
        <v>115</v>
      </c>
      <c r="AC144" s="24" t="s">
        <v>5995</v>
      </c>
      <c r="AD144" s="25" t="s">
        <v>856</v>
      </c>
      <c r="AE144" s="26" t="s">
        <v>5947</v>
      </c>
      <c r="AF144" s="26" t="s">
        <v>5947</v>
      </c>
      <c r="AG144" s="26" t="s">
        <v>5996</v>
      </c>
      <c r="AH144" s="26" t="s">
        <v>5996</v>
      </c>
      <c r="AI144" s="26" t="s">
        <v>5996</v>
      </c>
      <c r="AJ144" s="26" t="s">
        <v>5996</v>
      </c>
      <c r="AK144" s="20" t="s">
        <v>6003</v>
      </c>
      <c r="AL144" s="20" t="s">
        <v>5947</v>
      </c>
      <c r="AM144" s="20" t="s">
        <v>5948</v>
      </c>
      <c r="AN144" s="20" t="s">
        <v>5947</v>
      </c>
      <c r="AO144" s="20" t="s">
        <v>5997</v>
      </c>
      <c r="AP144" s="20" t="s">
        <v>5996</v>
      </c>
      <c r="AQ144" s="20" t="s">
        <v>5996</v>
      </c>
      <c r="AR144" s="20" t="s">
        <v>5996</v>
      </c>
      <c r="AS144" s="20" t="s">
        <v>5996</v>
      </c>
      <c r="AT144" s="20" t="s">
        <v>5996</v>
      </c>
      <c r="AU144" s="20" t="s">
        <v>5996</v>
      </c>
      <c r="AV144" s="20" t="s">
        <v>5997</v>
      </c>
      <c r="AW144" s="20" t="s">
        <v>5996</v>
      </c>
      <c r="AX144" s="20" t="s">
        <v>5996</v>
      </c>
      <c r="AY144" s="20" t="s">
        <v>5996</v>
      </c>
      <c r="AZ144" s="20" t="s">
        <v>5996</v>
      </c>
      <c r="BA144" s="20" t="s">
        <v>5996</v>
      </c>
      <c r="BB144" s="20" t="s">
        <v>5996</v>
      </c>
      <c r="BC144" s="20" t="s">
        <v>5996</v>
      </c>
      <c r="BD144" s="20" t="s">
        <v>5996</v>
      </c>
      <c r="BE144" s="20" t="s">
        <v>5996</v>
      </c>
      <c r="BF144" s="20" t="s">
        <v>5996</v>
      </c>
      <c r="BG144" s="20" t="s">
        <v>5996</v>
      </c>
      <c r="BH144" s="20" t="s">
        <v>5996</v>
      </c>
      <c r="BI144" s="20" t="s">
        <v>5996</v>
      </c>
      <c r="BJ144" s="20" t="s">
        <v>5996</v>
      </c>
      <c r="BK144" s="20" t="s">
        <v>5996</v>
      </c>
      <c r="BL144" s="20" t="s">
        <v>5996</v>
      </c>
      <c r="BM144" s="20" t="s">
        <v>5996</v>
      </c>
      <c r="BN144" s="27" t="s">
        <v>857</v>
      </c>
      <c r="BO144" s="28" t="s">
        <v>6007</v>
      </c>
      <c r="BQ144" s="30" t="s">
        <v>858</v>
      </c>
      <c r="BR144" s="24" t="s">
        <v>138</v>
      </c>
      <c r="BS144" s="24" t="s">
        <v>119</v>
      </c>
      <c r="BT144" s="24" t="s">
        <v>120</v>
      </c>
      <c r="BU144" s="24" t="s">
        <v>121</v>
      </c>
      <c r="BV144" s="24" t="s">
        <v>137</v>
      </c>
      <c r="BW144" s="24" t="s">
        <v>122</v>
      </c>
      <c r="BX144" s="24" t="s">
        <v>123</v>
      </c>
      <c r="BY144" s="24" t="s">
        <v>124</v>
      </c>
      <c r="BZ144" s="24" t="s">
        <v>125</v>
      </c>
      <c r="CD144" s="18" t="s">
        <v>119</v>
      </c>
      <c r="CG144" s="18" t="s">
        <v>137</v>
      </c>
      <c r="CH144" s="18" t="s">
        <v>122</v>
      </c>
      <c r="CL144" s="22" t="s">
        <v>5948</v>
      </c>
      <c r="CM144" s="32" t="s">
        <v>6010</v>
      </c>
      <c r="CN144" s="33" t="s">
        <v>859</v>
      </c>
      <c r="CO144" s="84" t="s">
        <v>126</v>
      </c>
      <c r="CP144" s="17" t="s">
        <v>126</v>
      </c>
      <c r="CQ144" s="29" t="s">
        <v>127</v>
      </c>
      <c r="CR144" s="17" t="s">
        <v>841</v>
      </c>
      <c r="CS144" s="17" t="s">
        <v>129</v>
      </c>
      <c r="CW144" s="34" t="s">
        <v>96</v>
      </c>
      <c r="CY144" s="34" t="s">
        <v>98</v>
      </c>
      <c r="CZ144" s="34" t="s">
        <v>99</v>
      </c>
      <c r="DE144" s="17" t="s">
        <v>130</v>
      </c>
      <c r="DI144" s="17" t="s">
        <v>131</v>
      </c>
      <c r="DJ144" s="17" t="s">
        <v>860</v>
      </c>
      <c r="DM144" s="35"/>
      <c r="DN144" s="35"/>
      <c r="DO144" s="35"/>
      <c r="EC144" s="17" t="s">
        <v>133</v>
      </c>
    </row>
    <row r="145" spans="1:133" ht="15" customHeight="1" x14ac:dyDescent="0.3">
      <c r="A145" s="27">
        <v>600</v>
      </c>
      <c r="C145" s="17" t="s">
        <v>126</v>
      </c>
      <c r="D145" s="29" t="s">
        <v>5954</v>
      </c>
      <c r="E145" s="18" t="s">
        <v>5952</v>
      </c>
      <c r="F145" s="18" t="s">
        <v>5952</v>
      </c>
      <c r="G145" s="18" t="s">
        <v>5947</v>
      </c>
      <c r="H145" s="18" t="s">
        <v>5947</v>
      </c>
      <c r="I145" s="18" t="s">
        <v>5948</v>
      </c>
      <c r="J145" s="19" t="s">
        <v>861</v>
      </c>
      <c r="K145" s="18" t="s">
        <v>5948</v>
      </c>
      <c r="L145" s="19" t="s">
        <v>862</v>
      </c>
      <c r="M145" s="18" t="s">
        <v>5948</v>
      </c>
      <c r="N145" s="19" t="s">
        <v>863</v>
      </c>
      <c r="O145" s="20" t="s">
        <v>5950</v>
      </c>
      <c r="P145" s="20" t="s">
        <v>5974</v>
      </c>
      <c r="Q145" s="20" t="s">
        <v>5977</v>
      </c>
      <c r="S145" s="22" t="s">
        <v>5951</v>
      </c>
      <c r="T145" s="22" t="s">
        <v>5951</v>
      </c>
      <c r="U145" s="22" t="s">
        <v>5947</v>
      </c>
      <c r="V145" s="22" t="s">
        <v>5984</v>
      </c>
      <c r="W145" s="22" t="s">
        <v>5986</v>
      </c>
      <c r="X145" s="22" t="s">
        <v>115</v>
      </c>
      <c r="Z145" s="22" t="s">
        <v>116</v>
      </c>
      <c r="AC145" s="24" t="s">
        <v>5992</v>
      </c>
      <c r="AE145" s="26" t="s">
        <v>5948</v>
      </c>
      <c r="AF145" s="26" t="s">
        <v>5947</v>
      </c>
      <c r="AG145" s="26" t="s">
        <v>5997</v>
      </c>
      <c r="AH145" s="26" t="s">
        <v>5996</v>
      </c>
      <c r="AI145" s="26" t="s">
        <v>5996</v>
      </c>
      <c r="AJ145" s="26" t="s">
        <v>5997</v>
      </c>
      <c r="AK145" s="20" t="s">
        <v>6003</v>
      </c>
      <c r="AL145" s="20" t="s">
        <v>5948</v>
      </c>
      <c r="AM145" s="20" t="s">
        <v>5948</v>
      </c>
      <c r="AN145" s="20" t="s">
        <v>5948</v>
      </c>
      <c r="AO145" s="20" t="s">
        <v>5997</v>
      </c>
      <c r="AP145" s="20" t="s">
        <v>5997</v>
      </c>
      <c r="AQ145" s="20" t="s">
        <v>5997</v>
      </c>
      <c r="AR145" s="20" t="s">
        <v>5997</v>
      </c>
      <c r="AS145" s="20" t="s">
        <v>5997</v>
      </c>
      <c r="AT145" s="20" t="s">
        <v>5997</v>
      </c>
      <c r="AU145" s="20" t="s">
        <v>5997</v>
      </c>
      <c r="AV145" s="20" t="s">
        <v>5997</v>
      </c>
      <c r="AW145" s="20" t="s">
        <v>5997</v>
      </c>
      <c r="AX145" s="20" t="s">
        <v>5997</v>
      </c>
      <c r="AY145" s="20" t="s">
        <v>5997</v>
      </c>
      <c r="AZ145" s="20" t="s">
        <v>5997</v>
      </c>
      <c r="BA145" s="20" t="s">
        <v>5997</v>
      </c>
      <c r="BB145" s="20" t="s">
        <v>5997</v>
      </c>
      <c r="BC145" s="20" t="s">
        <v>5997</v>
      </c>
      <c r="BD145" s="20" t="s">
        <v>5997</v>
      </c>
      <c r="BE145" s="20" t="s">
        <v>5997</v>
      </c>
      <c r="BF145" s="20" t="s">
        <v>5996</v>
      </c>
      <c r="BG145" s="20" t="s">
        <v>5996</v>
      </c>
      <c r="BH145" s="20" t="s">
        <v>5996</v>
      </c>
      <c r="BI145" s="20" t="s">
        <v>5996</v>
      </c>
      <c r="BJ145" s="20" t="s">
        <v>5995</v>
      </c>
      <c r="BK145" s="20" t="s">
        <v>5997</v>
      </c>
      <c r="BL145" s="20" t="s">
        <v>5996</v>
      </c>
      <c r="BM145" s="20" t="s">
        <v>5997</v>
      </c>
      <c r="BO145" s="28" t="s">
        <v>6007</v>
      </c>
      <c r="BQ145" s="30" t="s">
        <v>864</v>
      </c>
      <c r="BR145" s="24" t="s">
        <v>138</v>
      </c>
      <c r="BS145" s="24" t="s">
        <v>119</v>
      </c>
      <c r="BV145" s="24" t="s">
        <v>137</v>
      </c>
      <c r="BW145" s="24" t="s">
        <v>122</v>
      </c>
      <c r="CC145" s="18" t="s">
        <v>138</v>
      </c>
      <c r="CD145" s="18" t="s">
        <v>119</v>
      </c>
      <c r="CG145" s="18" t="s">
        <v>137</v>
      </c>
      <c r="CL145" s="22" t="s">
        <v>5948</v>
      </c>
      <c r="CM145" s="32" t="s">
        <v>6010</v>
      </c>
      <c r="CO145" s="84" t="s">
        <v>126</v>
      </c>
      <c r="CP145" s="17" t="s">
        <v>126</v>
      </c>
      <c r="CQ145" s="29" t="s">
        <v>127</v>
      </c>
      <c r="CR145" s="17" t="s">
        <v>841</v>
      </c>
      <c r="CS145" s="17" t="s">
        <v>129</v>
      </c>
      <c r="CY145" s="34" t="s">
        <v>98</v>
      </c>
      <c r="DE145" s="17" t="s">
        <v>130</v>
      </c>
      <c r="DI145" s="17" t="s">
        <v>131</v>
      </c>
      <c r="DJ145" s="17" t="s">
        <v>865</v>
      </c>
      <c r="DM145" s="35"/>
      <c r="DN145" s="35"/>
      <c r="DO145" s="35"/>
      <c r="EC145" s="17" t="s">
        <v>133</v>
      </c>
    </row>
    <row r="146" spans="1:133" ht="15" customHeight="1" x14ac:dyDescent="0.3">
      <c r="A146" s="27">
        <v>36</v>
      </c>
      <c r="C146" s="17" t="s">
        <v>126</v>
      </c>
      <c r="D146" s="29" t="s">
        <v>5954</v>
      </c>
      <c r="E146" s="18" t="s">
        <v>5947</v>
      </c>
      <c r="F146" s="18" t="s">
        <v>5947</v>
      </c>
      <c r="G146" s="18" t="s">
        <v>5947</v>
      </c>
      <c r="H146" s="18" t="s">
        <v>5947</v>
      </c>
      <c r="I146" s="18" t="s">
        <v>5947</v>
      </c>
      <c r="K146" s="18" t="s">
        <v>5947</v>
      </c>
      <c r="M146" s="18" t="s">
        <v>5947</v>
      </c>
      <c r="O146" s="20" t="s">
        <v>5950</v>
      </c>
      <c r="P146" s="20" t="s">
        <v>5973</v>
      </c>
      <c r="Q146" s="20" t="s">
        <v>5977</v>
      </c>
      <c r="S146" s="22" t="s">
        <v>5948</v>
      </c>
      <c r="T146" s="22" t="s">
        <v>5948</v>
      </c>
      <c r="U146" s="22" t="s">
        <v>5949</v>
      </c>
      <c r="V146" s="22" t="s">
        <v>5983</v>
      </c>
      <c r="W146" s="22" t="s">
        <v>5987</v>
      </c>
      <c r="X146" s="22" t="s">
        <v>115</v>
      </c>
      <c r="Z146" s="22" t="s">
        <v>116</v>
      </c>
      <c r="AC146" s="24" t="s">
        <v>5991</v>
      </c>
      <c r="AE146" s="26" t="s">
        <v>5948</v>
      </c>
      <c r="AF146" s="26" t="s">
        <v>5948</v>
      </c>
      <c r="AG146" s="26" t="s">
        <v>5996</v>
      </c>
      <c r="AH146" s="26" t="s">
        <v>5996</v>
      </c>
      <c r="AI146" s="26" t="s">
        <v>5996</v>
      </c>
      <c r="AJ146" s="26" t="s">
        <v>5996</v>
      </c>
      <c r="AK146" s="20" t="s">
        <v>6003</v>
      </c>
      <c r="AL146" s="20" t="s">
        <v>5947</v>
      </c>
      <c r="AM146" s="20" t="s">
        <v>5947</v>
      </c>
      <c r="AN146" s="20" t="s">
        <v>5947</v>
      </c>
      <c r="AO146" s="20" t="s">
        <v>5996</v>
      </c>
      <c r="AP146" s="20" t="s">
        <v>5996</v>
      </c>
      <c r="AQ146" s="20" t="s">
        <v>5996</v>
      </c>
      <c r="AR146" s="20" t="s">
        <v>5996</v>
      </c>
      <c r="AS146" s="20" t="s">
        <v>5996</v>
      </c>
      <c r="AT146" s="20" t="s">
        <v>5996</v>
      </c>
      <c r="AU146" s="20" t="s">
        <v>5997</v>
      </c>
      <c r="AV146" s="20" t="s">
        <v>5997</v>
      </c>
      <c r="AW146" s="20" t="s">
        <v>5996</v>
      </c>
      <c r="AX146" s="20" t="s">
        <v>5997</v>
      </c>
      <c r="AY146" s="20" t="s">
        <v>5997</v>
      </c>
      <c r="AZ146" s="20" t="s">
        <v>5997</v>
      </c>
      <c r="BA146" s="20" t="s">
        <v>5997</v>
      </c>
      <c r="BB146" s="20" t="s">
        <v>5996</v>
      </c>
      <c r="BC146" s="20" t="s">
        <v>5997</v>
      </c>
      <c r="BD146" s="20" t="s">
        <v>5997</v>
      </c>
      <c r="BE146" s="20" t="s">
        <v>5996</v>
      </c>
      <c r="BF146" s="20" t="s">
        <v>5996</v>
      </c>
      <c r="BG146" s="20" t="s">
        <v>5996</v>
      </c>
      <c r="BH146" s="20" t="s">
        <v>5997</v>
      </c>
      <c r="BI146" s="20" t="s">
        <v>5996</v>
      </c>
      <c r="BJ146" s="20" t="s">
        <v>5997</v>
      </c>
      <c r="BK146" s="20" t="s">
        <v>5997</v>
      </c>
      <c r="BL146" s="20" t="s">
        <v>5996</v>
      </c>
      <c r="BM146" s="20" t="s">
        <v>5997</v>
      </c>
      <c r="BO146" s="28" t="s">
        <v>6007</v>
      </c>
      <c r="BQ146" s="30" t="s">
        <v>866</v>
      </c>
      <c r="BR146" s="24" t="s">
        <v>138</v>
      </c>
      <c r="BS146" s="24" t="s">
        <v>119</v>
      </c>
      <c r="BU146" s="24" t="s">
        <v>121</v>
      </c>
      <c r="BW146" s="24" t="s">
        <v>122</v>
      </c>
      <c r="BX146" s="24" t="s">
        <v>123</v>
      </c>
      <c r="BY146" s="24" t="s">
        <v>124</v>
      </c>
      <c r="CD146" s="18" t="s">
        <v>119</v>
      </c>
      <c r="CF146" s="18" t="s">
        <v>121</v>
      </c>
      <c r="CI146" s="18" t="s">
        <v>123</v>
      </c>
      <c r="CL146" s="22" t="s">
        <v>5947</v>
      </c>
      <c r="CM146" s="32" t="s">
        <v>6012</v>
      </c>
      <c r="CO146" s="84" t="s">
        <v>126</v>
      </c>
      <c r="CP146" s="17" t="s">
        <v>126</v>
      </c>
      <c r="CQ146" s="29" t="s">
        <v>127</v>
      </c>
      <c r="CR146" s="17" t="s">
        <v>867</v>
      </c>
      <c r="CS146" s="17" t="s">
        <v>129</v>
      </c>
      <c r="CU146" s="34" t="s">
        <v>185</v>
      </c>
      <c r="CW146" s="34" t="s">
        <v>96</v>
      </c>
      <c r="DE146" s="17" t="s">
        <v>130</v>
      </c>
      <c r="DI146" s="17" t="s">
        <v>131</v>
      </c>
      <c r="DJ146" s="17" t="s">
        <v>868</v>
      </c>
      <c r="DM146" s="35"/>
      <c r="DN146" s="35"/>
      <c r="DO146" s="35"/>
      <c r="EC146" s="17" t="s">
        <v>133</v>
      </c>
    </row>
    <row r="147" spans="1:133" ht="15" customHeight="1" x14ac:dyDescent="0.3">
      <c r="A147" s="27">
        <v>66</v>
      </c>
      <c r="C147" s="17" t="s">
        <v>126</v>
      </c>
      <c r="D147" s="29" t="s">
        <v>5954</v>
      </c>
      <c r="E147" s="18" t="s">
        <v>5947</v>
      </c>
      <c r="F147" s="18" t="s">
        <v>5947</v>
      </c>
      <c r="G147" s="18" t="s">
        <v>5947</v>
      </c>
      <c r="H147" s="18" t="s">
        <v>5947</v>
      </c>
      <c r="I147" s="18" t="s">
        <v>5947</v>
      </c>
      <c r="J147" s="19" t="s">
        <v>869</v>
      </c>
      <c r="K147" s="18" t="s">
        <v>5947</v>
      </c>
      <c r="M147" s="18" t="s">
        <v>5947</v>
      </c>
      <c r="O147" s="20" t="s">
        <v>5949</v>
      </c>
      <c r="P147" s="20" t="s">
        <v>5972</v>
      </c>
      <c r="Q147" s="20" t="s">
        <v>5980</v>
      </c>
      <c r="S147" s="22" t="s">
        <v>5948</v>
      </c>
      <c r="T147" s="22" t="s">
        <v>5948</v>
      </c>
      <c r="U147" s="22" t="s">
        <v>5949</v>
      </c>
      <c r="V147" s="22" t="s">
        <v>5983</v>
      </c>
      <c r="W147" s="22" t="s">
        <v>5987</v>
      </c>
      <c r="X147" s="22" t="s">
        <v>115</v>
      </c>
      <c r="AC147" s="24" t="s">
        <v>5990</v>
      </c>
      <c r="AE147" s="26" t="s">
        <v>5949</v>
      </c>
      <c r="AF147" s="26" t="s">
        <v>5948</v>
      </c>
      <c r="AG147" s="26" t="s">
        <v>5997</v>
      </c>
      <c r="AH147" s="26" t="s">
        <v>5997</v>
      </c>
      <c r="AI147" s="26" t="s">
        <v>5997</v>
      </c>
      <c r="AJ147" s="26" t="s">
        <v>5997</v>
      </c>
      <c r="AK147" s="20" t="s">
        <v>6003</v>
      </c>
      <c r="AL147" s="20" t="s">
        <v>5948</v>
      </c>
      <c r="AM147" s="20" t="s">
        <v>5948</v>
      </c>
      <c r="AN147" s="20" t="s">
        <v>5947</v>
      </c>
      <c r="AO147" s="20" t="s">
        <v>5998</v>
      </c>
      <c r="AP147" s="20" t="s">
        <v>5998</v>
      </c>
      <c r="AQ147" s="20" t="s">
        <v>5997</v>
      </c>
      <c r="AR147" s="20" t="s">
        <v>5997</v>
      </c>
      <c r="AS147" s="20" t="s">
        <v>5997</v>
      </c>
      <c r="AT147" s="20" t="s">
        <v>5997</v>
      </c>
      <c r="AU147" s="20" t="s">
        <v>5997</v>
      </c>
      <c r="AV147" s="20" t="s">
        <v>5997</v>
      </c>
      <c r="AW147" s="20" t="s">
        <v>5997</v>
      </c>
      <c r="AX147" s="20" t="s">
        <v>5997</v>
      </c>
      <c r="AY147" s="20" t="s">
        <v>5998</v>
      </c>
      <c r="AZ147" s="20" t="s">
        <v>5997</v>
      </c>
      <c r="BA147" s="20" t="s">
        <v>5997</v>
      </c>
      <c r="BB147" s="20" t="s">
        <v>5997</v>
      </c>
      <c r="BC147" s="20" t="s">
        <v>5998</v>
      </c>
      <c r="BD147" s="20" t="s">
        <v>5997</v>
      </c>
      <c r="BE147" s="20" t="s">
        <v>5997</v>
      </c>
      <c r="BF147" s="20" t="s">
        <v>5997</v>
      </c>
      <c r="BG147" s="20" t="s">
        <v>5997</v>
      </c>
      <c r="BH147" s="20" t="s">
        <v>5997</v>
      </c>
      <c r="BI147" s="20" t="s">
        <v>5997</v>
      </c>
      <c r="BJ147" s="20" t="s">
        <v>6000</v>
      </c>
      <c r="BK147" s="20" t="s">
        <v>6000</v>
      </c>
      <c r="BL147" s="20" t="s">
        <v>5997</v>
      </c>
      <c r="BM147" s="20" t="s">
        <v>5998</v>
      </c>
      <c r="BO147" s="28" t="s">
        <v>6007</v>
      </c>
      <c r="BR147" s="24" t="s">
        <v>138</v>
      </c>
      <c r="BS147" s="24" t="s">
        <v>119</v>
      </c>
      <c r="BT147" s="24" t="s">
        <v>120</v>
      </c>
      <c r="BU147" s="24" t="s">
        <v>121</v>
      </c>
      <c r="BV147" s="24" t="s">
        <v>137</v>
      </c>
      <c r="BW147" s="24" t="s">
        <v>122</v>
      </c>
      <c r="BX147" s="24" t="s">
        <v>123</v>
      </c>
      <c r="CC147" s="18" t="s">
        <v>138</v>
      </c>
      <c r="CD147" s="18" t="s">
        <v>119</v>
      </c>
      <c r="CE147" s="18" t="s">
        <v>120</v>
      </c>
      <c r="CL147" s="22" t="s">
        <v>5948</v>
      </c>
      <c r="CM147" s="32" t="s">
        <v>6012</v>
      </c>
      <c r="CO147" s="84" t="s">
        <v>126</v>
      </c>
      <c r="CP147" s="17" t="s">
        <v>126</v>
      </c>
      <c r="CQ147" s="29" t="s">
        <v>127</v>
      </c>
      <c r="CR147" s="17" t="s">
        <v>867</v>
      </c>
      <c r="CS147" s="17" t="s">
        <v>129</v>
      </c>
      <c r="CW147" s="34" t="s">
        <v>96</v>
      </c>
      <c r="DE147" s="17" t="s">
        <v>130</v>
      </c>
      <c r="DI147" s="17" t="s">
        <v>131</v>
      </c>
      <c r="DJ147" s="17" t="s">
        <v>870</v>
      </c>
      <c r="DM147" s="35"/>
      <c r="DN147" s="35"/>
      <c r="DO147" s="35"/>
      <c r="EC147" s="17" t="s">
        <v>133</v>
      </c>
    </row>
    <row r="148" spans="1:133" ht="15" customHeight="1" x14ac:dyDescent="0.3">
      <c r="A148" s="27">
        <v>103</v>
      </c>
      <c r="C148" s="17" t="s">
        <v>126</v>
      </c>
      <c r="D148" s="29" t="s">
        <v>5954</v>
      </c>
      <c r="E148" s="18" t="s">
        <v>5950</v>
      </c>
      <c r="F148" s="18" t="s">
        <v>5948</v>
      </c>
      <c r="G148" s="18" t="s">
        <v>5948</v>
      </c>
      <c r="H148" s="18" t="s">
        <v>5948</v>
      </c>
      <c r="I148" s="18" t="s">
        <v>5947</v>
      </c>
      <c r="J148" s="19" t="s">
        <v>871</v>
      </c>
      <c r="K148" s="18" t="s">
        <v>5948</v>
      </c>
      <c r="L148" s="19" t="s">
        <v>872</v>
      </c>
      <c r="M148" s="18" t="s">
        <v>5948</v>
      </c>
      <c r="O148" s="20" t="s">
        <v>5951</v>
      </c>
      <c r="P148" s="20" t="s">
        <v>5973</v>
      </c>
      <c r="Q148" s="20" t="s">
        <v>5977</v>
      </c>
      <c r="R148" s="21" t="s">
        <v>873</v>
      </c>
      <c r="S148" s="22" t="s">
        <v>5948</v>
      </c>
      <c r="T148" s="22" t="s">
        <v>5948</v>
      </c>
      <c r="U148" s="22" t="s">
        <v>5948</v>
      </c>
      <c r="V148" s="22" t="s">
        <v>5983</v>
      </c>
      <c r="W148" s="22" t="s">
        <v>5987</v>
      </c>
      <c r="X148" s="22" t="s">
        <v>115</v>
      </c>
      <c r="Y148" s="22" t="s">
        <v>136</v>
      </c>
      <c r="Z148" s="22" t="s">
        <v>116</v>
      </c>
      <c r="AC148" s="24" t="s">
        <v>5994</v>
      </c>
      <c r="AD148" s="25" t="s">
        <v>874</v>
      </c>
      <c r="AE148" s="26" t="s">
        <v>5947</v>
      </c>
      <c r="AF148" s="26" t="s">
        <v>5948</v>
      </c>
      <c r="AG148" s="26" t="s">
        <v>5996</v>
      </c>
      <c r="AH148" s="26" t="s">
        <v>5996</v>
      </c>
      <c r="AI148" s="26" t="s">
        <v>5996</v>
      </c>
      <c r="AJ148" s="26" t="s">
        <v>5997</v>
      </c>
      <c r="AK148" s="20" t="s">
        <v>6001</v>
      </c>
      <c r="AL148" s="20" t="s">
        <v>5947</v>
      </c>
      <c r="AM148" s="20" t="s">
        <v>5947</v>
      </c>
      <c r="AN148" s="20" t="s">
        <v>5947</v>
      </c>
      <c r="AO148" s="20" t="s">
        <v>5997</v>
      </c>
      <c r="AP148" s="20" t="s">
        <v>5997</v>
      </c>
      <c r="AQ148" s="20" t="s">
        <v>5996</v>
      </c>
      <c r="AR148" s="20" t="s">
        <v>5997</v>
      </c>
      <c r="AS148" s="20" t="s">
        <v>5997</v>
      </c>
      <c r="AT148" s="20" t="s">
        <v>5996</v>
      </c>
      <c r="AU148" s="20" t="s">
        <v>5996</v>
      </c>
      <c r="AV148" s="20" t="s">
        <v>5997</v>
      </c>
      <c r="AW148" s="20" t="s">
        <v>5997</v>
      </c>
      <c r="AX148" s="20" t="s">
        <v>5996</v>
      </c>
      <c r="AY148" s="20" t="s">
        <v>5996</v>
      </c>
      <c r="AZ148" s="20" t="s">
        <v>5996</v>
      </c>
      <c r="BA148" s="20" t="s">
        <v>5996</v>
      </c>
      <c r="BB148" s="20" t="s">
        <v>5996</v>
      </c>
      <c r="BC148" s="20" t="s">
        <v>5998</v>
      </c>
      <c r="BD148" s="20" t="s">
        <v>5998</v>
      </c>
      <c r="BE148" s="20" t="s">
        <v>5996</v>
      </c>
      <c r="BF148" s="20" t="s">
        <v>5996</v>
      </c>
      <c r="BG148" s="20" t="s">
        <v>5996</v>
      </c>
      <c r="BH148" s="20" t="s">
        <v>5997</v>
      </c>
      <c r="BI148" s="20" t="s">
        <v>5996</v>
      </c>
      <c r="BJ148" s="20" t="s">
        <v>5996</v>
      </c>
      <c r="BK148" s="20" t="s">
        <v>5997</v>
      </c>
      <c r="BL148" s="20" t="s">
        <v>5997</v>
      </c>
      <c r="BM148" s="20" t="s">
        <v>5997</v>
      </c>
      <c r="BN148" s="27" t="s">
        <v>875</v>
      </c>
      <c r="BO148" s="28" t="s">
        <v>6006</v>
      </c>
      <c r="BQ148" s="30" t="s">
        <v>876</v>
      </c>
      <c r="BR148" s="24" t="s">
        <v>138</v>
      </c>
      <c r="BS148" s="24" t="s">
        <v>119</v>
      </c>
      <c r="BT148" s="24" t="s">
        <v>120</v>
      </c>
      <c r="BU148" s="24" t="s">
        <v>121</v>
      </c>
      <c r="BV148" s="24" t="s">
        <v>137</v>
      </c>
      <c r="BW148" s="24" t="s">
        <v>122</v>
      </c>
      <c r="BX148" s="24" t="s">
        <v>123</v>
      </c>
      <c r="BY148" s="24" t="s">
        <v>124</v>
      </c>
      <c r="BZ148" s="24" t="s">
        <v>125</v>
      </c>
      <c r="CB148" s="31" t="s">
        <v>877</v>
      </c>
      <c r="CC148" s="18" t="s">
        <v>138</v>
      </c>
      <c r="CD148" s="18" t="s">
        <v>119</v>
      </c>
      <c r="CF148" s="18" t="s">
        <v>121</v>
      </c>
      <c r="CL148" s="22" t="s">
        <v>5951</v>
      </c>
      <c r="CM148" s="32" t="s">
        <v>6010</v>
      </c>
      <c r="CO148" s="84" t="s">
        <v>126</v>
      </c>
      <c r="CP148" s="17" t="s">
        <v>126</v>
      </c>
      <c r="CQ148" s="29" t="s">
        <v>127</v>
      </c>
      <c r="CR148" s="17" t="s">
        <v>867</v>
      </c>
      <c r="CS148" s="17" t="s">
        <v>129</v>
      </c>
      <c r="CZ148" s="34" t="s">
        <v>99</v>
      </c>
      <c r="DE148" s="17" t="s">
        <v>130</v>
      </c>
      <c r="DH148" s="17" t="s">
        <v>878</v>
      </c>
      <c r="DI148" s="17" t="s">
        <v>131</v>
      </c>
      <c r="DJ148" s="17" t="s">
        <v>879</v>
      </c>
      <c r="DM148" s="35"/>
      <c r="DN148" s="35"/>
      <c r="DO148" s="35"/>
      <c r="EC148" s="17" t="s">
        <v>133</v>
      </c>
    </row>
    <row r="149" spans="1:133" ht="15" customHeight="1" x14ac:dyDescent="0.3">
      <c r="A149" s="27">
        <v>117</v>
      </c>
      <c r="C149" s="17" t="s">
        <v>126</v>
      </c>
      <c r="D149" s="29" t="s">
        <v>5954</v>
      </c>
      <c r="E149" s="18" t="s">
        <v>5948</v>
      </c>
      <c r="F149" s="18" t="s">
        <v>5947</v>
      </c>
      <c r="G149" s="18" t="s">
        <v>5948</v>
      </c>
      <c r="H149" s="18" t="s">
        <v>5948</v>
      </c>
      <c r="I149" s="18" t="s">
        <v>5947</v>
      </c>
      <c r="J149" s="19" t="s">
        <v>880</v>
      </c>
      <c r="K149" s="18" t="s">
        <v>5948</v>
      </c>
      <c r="L149" s="19" t="s">
        <v>881</v>
      </c>
      <c r="M149" s="18" t="s">
        <v>5947</v>
      </c>
      <c r="N149" s="19" t="s">
        <v>882</v>
      </c>
      <c r="O149" s="20" t="s">
        <v>5947</v>
      </c>
      <c r="P149" s="20" t="s">
        <v>5974</v>
      </c>
      <c r="Q149" s="20" t="s">
        <v>5981</v>
      </c>
      <c r="R149" s="21" t="s">
        <v>883</v>
      </c>
      <c r="S149" s="22" t="s">
        <v>5949</v>
      </c>
      <c r="T149" s="22" t="s">
        <v>5949</v>
      </c>
      <c r="U149" s="22" t="s">
        <v>5948</v>
      </c>
      <c r="V149" s="22" t="s">
        <v>5984</v>
      </c>
      <c r="W149" s="22" t="s">
        <v>5986</v>
      </c>
      <c r="X149" s="22" t="s">
        <v>115</v>
      </c>
      <c r="Y149" s="22" t="s">
        <v>136</v>
      </c>
      <c r="Z149" s="22" t="s">
        <v>116</v>
      </c>
      <c r="AB149" s="23" t="s">
        <v>884</v>
      </c>
      <c r="AC149" s="24" t="s">
        <v>5991</v>
      </c>
      <c r="AE149" s="26" t="s">
        <v>5950</v>
      </c>
      <c r="AF149" s="26" t="s">
        <v>5950</v>
      </c>
      <c r="AG149" s="26" t="s">
        <v>5996</v>
      </c>
      <c r="AH149" s="26" t="s">
        <v>5996</v>
      </c>
      <c r="AI149" s="26" t="s">
        <v>5996</v>
      </c>
      <c r="AJ149" s="26" t="s">
        <v>5996</v>
      </c>
      <c r="AK149" s="20" t="s">
        <v>6002</v>
      </c>
      <c r="AL149" s="20" t="s">
        <v>5949</v>
      </c>
      <c r="AM149" s="20" t="s">
        <v>5948</v>
      </c>
      <c r="AN149" s="20" t="s">
        <v>5948</v>
      </c>
      <c r="AO149" s="20" t="s">
        <v>5997</v>
      </c>
      <c r="AP149" s="20" t="s">
        <v>5996</v>
      </c>
      <c r="AQ149" s="20" t="s">
        <v>5996</v>
      </c>
      <c r="AR149" s="20" t="s">
        <v>5997</v>
      </c>
      <c r="AS149" s="20" t="s">
        <v>5996</v>
      </c>
      <c r="AT149" s="20" t="s">
        <v>5996</v>
      </c>
      <c r="AU149" s="20" t="s">
        <v>5996</v>
      </c>
      <c r="AV149" s="20" t="s">
        <v>5996</v>
      </c>
      <c r="AW149" s="20" t="s">
        <v>5996</v>
      </c>
      <c r="AX149" s="20" t="s">
        <v>5996</v>
      </c>
      <c r="AY149" s="20" t="s">
        <v>5996</v>
      </c>
      <c r="AZ149" s="20" t="s">
        <v>5996</v>
      </c>
      <c r="BA149" s="20" t="s">
        <v>5996</v>
      </c>
      <c r="BB149" s="20" t="s">
        <v>5996</v>
      </c>
      <c r="BC149" s="20" t="s">
        <v>5997</v>
      </c>
      <c r="BD149" s="20" t="s">
        <v>5997</v>
      </c>
      <c r="BE149" s="20" t="s">
        <v>5996</v>
      </c>
      <c r="BF149" s="20" t="s">
        <v>5996</v>
      </c>
      <c r="BG149" s="20" t="s">
        <v>5996</v>
      </c>
      <c r="BH149" s="20" t="s">
        <v>5996</v>
      </c>
      <c r="BI149" s="20" t="s">
        <v>5997</v>
      </c>
      <c r="BJ149" s="20" t="s">
        <v>5997</v>
      </c>
      <c r="BK149" s="20" t="s">
        <v>5997</v>
      </c>
      <c r="BL149" s="20" t="s">
        <v>5996</v>
      </c>
      <c r="BM149" s="20" t="s">
        <v>5996</v>
      </c>
      <c r="BN149" s="27" t="s">
        <v>885</v>
      </c>
      <c r="BO149" s="28" t="s">
        <v>6007</v>
      </c>
      <c r="BP149" s="29" t="s">
        <v>886</v>
      </c>
      <c r="BQ149" s="30" t="s">
        <v>887</v>
      </c>
      <c r="BR149" s="24" t="s">
        <v>138</v>
      </c>
      <c r="BS149" s="24" t="s">
        <v>119</v>
      </c>
      <c r="BT149" s="24" t="s">
        <v>120</v>
      </c>
      <c r="BU149" s="24" t="s">
        <v>121</v>
      </c>
      <c r="BV149" s="24" t="s">
        <v>137</v>
      </c>
      <c r="BW149" s="24" t="s">
        <v>122</v>
      </c>
      <c r="BX149" s="24" t="s">
        <v>123</v>
      </c>
      <c r="BY149" s="24" t="s">
        <v>124</v>
      </c>
      <c r="BZ149" s="24" t="s">
        <v>125</v>
      </c>
      <c r="CC149" s="18" t="s">
        <v>138</v>
      </c>
      <c r="CD149" s="18" t="s">
        <v>119</v>
      </c>
      <c r="CI149" s="18" t="s">
        <v>123</v>
      </c>
      <c r="CL149" s="22" t="s">
        <v>5949</v>
      </c>
      <c r="CM149" s="32" t="s">
        <v>6012</v>
      </c>
      <c r="CO149" s="84" t="s">
        <v>126</v>
      </c>
      <c r="CP149" s="17" t="s">
        <v>126</v>
      </c>
      <c r="CQ149" s="29" t="s">
        <v>127</v>
      </c>
      <c r="CR149" s="17" t="s">
        <v>867</v>
      </c>
      <c r="CS149" s="17" t="s">
        <v>129</v>
      </c>
      <c r="CT149" s="17" t="s">
        <v>888</v>
      </c>
      <c r="CW149" s="34" t="s">
        <v>96</v>
      </c>
      <c r="DE149" s="17" t="s">
        <v>130</v>
      </c>
      <c r="DI149" s="17" t="s">
        <v>131</v>
      </c>
      <c r="DJ149" s="17" t="s">
        <v>889</v>
      </c>
      <c r="DM149" s="35"/>
      <c r="DN149" s="35"/>
      <c r="DO149" s="35"/>
      <c r="EC149" s="17" t="s">
        <v>133</v>
      </c>
    </row>
    <row r="150" spans="1:133" ht="15" customHeight="1" x14ac:dyDescent="0.3">
      <c r="A150" s="27">
        <v>333</v>
      </c>
      <c r="C150" s="17" t="s">
        <v>126</v>
      </c>
      <c r="D150" s="29" t="s">
        <v>5954</v>
      </c>
      <c r="E150" s="18" t="s">
        <v>5948</v>
      </c>
      <c r="F150" s="18" t="s">
        <v>5949</v>
      </c>
      <c r="G150" s="18" t="s">
        <v>5947</v>
      </c>
      <c r="H150" s="18" t="s">
        <v>5947</v>
      </c>
      <c r="I150" s="18" t="s">
        <v>5947</v>
      </c>
      <c r="J150" s="19" t="s">
        <v>890</v>
      </c>
      <c r="K150" s="18" t="s">
        <v>5949</v>
      </c>
      <c r="M150" s="18" t="s">
        <v>5947</v>
      </c>
      <c r="N150" s="19" t="s">
        <v>891</v>
      </c>
      <c r="O150" s="20" t="s">
        <v>5951</v>
      </c>
      <c r="P150" s="20" t="s">
        <v>5973</v>
      </c>
      <c r="Q150" s="20" t="s">
        <v>5977</v>
      </c>
      <c r="S150" s="22" t="s">
        <v>5948</v>
      </c>
      <c r="T150" s="22" t="s">
        <v>5950</v>
      </c>
      <c r="U150" s="22" t="s">
        <v>5947</v>
      </c>
      <c r="V150" s="22" t="s">
        <v>5985</v>
      </c>
      <c r="W150" s="22" t="s">
        <v>5987</v>
      </c>
      <c r="X150" s="22" t="s">
        <v>115</v>
      </c>
      <c r="AB150" s="23" t="s">
        <v>892</v>
      </c>
      <c r="AC150" s="24" t="s">
        <v>5995</v>
      </c>
      <c r="AD150" s="25" t="s">
        <v>893</v>
      </c>
      <c r="AE150" s="26" t="s">
        <v>5948</v>
      </c>
      <c r="AF150" s="26" t="s">
        <v>5947</v>
      </c>
      <c r="AG150" s="26" t="s">
        <v>5996</v>
      </c>
      <c r="AH150" s="26" t="s">
        <v>5996</v>
      </c>
      <c r="AI150" s="26" t="s">
        <v>5996</v>
      </c>
      <c r="AJ150" s="26" t="s">
        <v>5997</v>
      </c>
      <c r="AK150" s="20" t="s">
        <v>6002</v>
      </c>
      <c r="AL150" s="20" t="s">
        <v>5947</v>
      </c>
      <c r="AM150" s="20" t="s">
        <v>5949</v>
      </c>
      <c r="AN150" s="20" t="s">
        <v>5948</v>
      </c>
      <c r="AO150" s="20" t="s">
        <v>5997</v>
      </c>
      <c r="AP150" s="20" t="s">
        <v>5997</v>
      </c>
      <c r="AQ150" s="20" t="s">
        <v>5997</v>
      </c>
      <c r="AR150" s="20" t="s">
        <v>5997</v>
      </c>
      <c r="AS150" s="20" t="s">
        <v>5997</v>
      </c>
      <c r="AT150" s="20" t="s">
        <v>5996</v>
      </c>
      <c r="AU150" s="20" t="s">
        <v>5997</v>
      </c>
      <c r="AV150" s="20" t="s">
        <v>5997</v>
      </c>
      <c r="AW150" s="20" t="s">
        <v>5996</v>
      </c>
      <c r="AX150" s="20" t="s">
        <v>5997</v>
      </c>
      <c r="AY150" s="20" t="s">
        <v>5996</v>
      </c>
      <c r="AZ150" s="20" t="s">
        <v>5996</v>
      </c>
      <c r="BA150" s="20" t="s">
        <v>5996</v>
      </c>
      <c r="BB150" s="20" t="s">
        <v>5996</v>
      </c>
      <c r="BC150" s="20" t="s">
        <v>5997</v>
      </c>
      <c r="BD150" s="20" t="s">
        <v>5998</v>
      </c>
      <c r="BE150" s="20" t="s">
        <v>5996</v>
      </c>
      <c r="BF150" s="20" t="s">
        <v>5996</v>
      </c>
      <c r="BG150" s="20" t="s">
        <v>5996</v>
      </c>
      <c r="BH150" s="20" t="s">
        <v>5996</v>
      </c>
      <c r="BI150" s="20" t="s">
        <v>5996</v>
      </c>
      <c r="BJ150" s="20" t="s">
        <v>5997</v>
      </c>
      <c r="BK150" s="20" t="s">
        <v>5997</v>
      </c>
      <c r="BL150" s="20" t="s">
        <v>5996</v>
      </c>
      <c r="BM150" s="20" t="s">
        <v>5996</v>
      </c>
      <c r="BN150" s="27" t="s">
        <v>894</v>
      </c>
      <c r="BO150" s="28" t="s">
        <v>6008</v>
      </c>
      <c r="BP150" s="29" t="s">
        <v>895</v>
      </c>
      <c r="BQ150" s="30" t="s">
        <v>896</v>
      </c>
      <c r="BR150" s="24" t="s">
        <v>138</v>
      </c>
      <c r="BS150" s="24" t="s">
        <v>119</v>
      </c>
      <c r="BW150" s="24" t="s">
        <v>122</v>
      </c>
      <c r="BX150" s="24" t="s">
        <v>123</v>
      </c>
      <c r="BZ150" s="24" t="s">
        <v>125</v>
      </c>
      <c r="CG150" s="18" t="s">
        <v>137</v>
      </c>
      <c r="CH150" s="18" t="s">
        <v>122</v>
      </c>
      <c r="CI150" s="18" t="s">
        <v>123</v>
      </c>
      <c r="CL150" s="22" t="s">
        <v>5952</v>
      </c>
      <c r="CM150" s="32" t="s">
        <v>6010</v>
      </c>
      <c r="CO150" s="84" t="s">
        <v>126</v>
      </c>
      <c r="CP150" s="17" t="s">
        <v>126</v>
      </c>
      <c r="CQ150" s="29" t="s">
        <v>127</v>
      </c>
      <c r="CR150" s="17" t="s">
        <v>867</v>
      </c>
      <c r="CS150" s="17" t="s">
        <v>129</v>
      </c>
      <c r="CW150" s="34" t="s">
        <v>96</v>
      </c>
      <c r="DE150" s="17" t="s">
        <v>130</v>
      </c>
      <c r="DI150" s="17" t="s">
        <v>131</v>
      </c>
      <c r="DJ150" s="17" t="s">
        <v>897</v>
      </c>
      <c r="DM150" s="35"/>
      <c r="DN150" s="35"/>
      <c r="DO150" s="35"/>
      <c r="EC150" s="17" t="s">
        <v>133</v>
      </c>
    </row>
    <row r="151" spans="1:133" ht="15" customHeight="1" x14ac:dyDescent="0.3">
      <c r="A151" s="27">
        <v>454</v>
      </c>
      <c r="C151" s="17" t="s">
        <v>126</v>
      </c>
      <c r="D151" s="29" t="s">
        <v>5954</v>
      </c>
      <c r="E151" s="18" t="s">
        <v>5949</v>
      </c>
      <c r="F151" s="18" t="s">
        <v>5950</v>
      </c>
      <c r="G151" s="18" t="s">
        <v>5948</v>
      </c>
      <c r="H151" s="18" t="s">
        <v>5948</v>
      </c>
      <c r="I151" s="18" t="s">
        <v>5949</v>
      </c>
      <c r="K151" s="18" t="s">
        <v>5947</v>
      </c>
      <c r="L151" s="19" t="s">
        <v>898</v>
      </c>
      <c r="M151" s="18" t="s">
        <v>5949</v>
      </c>
      <c r="O151" s="20" t="s">
        <v>5951</v>
      </c>
      <c r="P151" s="20" t="s">
        <v>5974</v>
      </c>
      <c r="Q151" s="20" t="s">
        <v>5977</v>
      </c>
      <c r="R151" s="21" t="s">
        <v>899</v>
      </c>
      <c r="S151" s="22" t="s">
        <v>5947</v>
      </c>
      <c r="T151" s="22" t="s">
        <v>5948</v>
      </c>
      <c r="U151" s="22" t="s">
        <v>5948</v>
      </c>
      <c r="V151" s="22" t="s">
        <v>5983</v>
      </c>
      <c r="W151" s="22" t="s">
        <v>5987</v>
      </c>
      <c r="X151" s="22" t="s">
        <v>115</v>
      </c>
      <c r="AC151" s="24" t="s">
        <v>5990</v>
      </c>
      <c r="AE151" s="26" t="s">
        <v>5948</v>
      </c>
      <c r="AF151" s="26" t="s">
        <v>5948</v>
      </c>
      <c r="AG151" s="26" t="s">
        <v>5997</v>
      </c>
      <c r="AH151" s="26" t="s">
        <v>5996</v>
      </c>
      <c r="AI151" s="26" t="s">
        <v>5997</v>
      </c>
      <c r="AJ151" s="26" t="s">
        <v>6000</v>
      </c>
      <c r="AK151" s="20" t="s">
        <v>6003</v>
      </c>
      <c r="AL151" s="20" t="s">
        <v>5948</v>
      </c>
      <c r="AM151" s="20" t="s">
        <v>5948</v>
      </c>
      <c r="AN151" s="20" t="s">
        <v>5952</v>
      </c>
      <c r="AO151" s="20" t="s">
        <v>5996</v>
      </c>
      <c r="AP151" s="20" t="s">
        <v>5998</v>
      </c>
      <c r="AQ151" s="20" t="s">
        <v>5997</v>
      </c>
      <c r="AR151" s="20" t="s">
        <v>5997</v>
      </c>
      <c r="AS151" s="20" t="s">
        <v>5997</v>
      </c>
      <c r="AT151" s="20" t="s">
        <v>5997</v>
      </c>
      <c r="AU151" s="20" t="s">
        <v>5996</v>
      </c>
      <c r="AV151" s="20" t="s">
        <v>5996</v>
      </c>
      <c r="AW151" s="20" t="s">
        <v>5997</v>
      </c>
      <c r="AX151" s="20" t="s">
        <v>5996</v>
      </c>
      <c r="AY151" s="20" t="s">
        <v>5997</v>
      </c>
      <c r="AZ151" s="20" t="s">
        <v>5997</v>
      </c>
      <c r="BA151" s="20" t="s">
        <v>5996</v>
      </c>
      <c r="BB151" s="20" t="s">
        <v>5997</v>
      </c>
      <c r="BC151" s="20" t="s">
        <v>5998</v>
      </c>
      <c r="BD151" s="20" t="s">
        <v>5998</v>
      </c>
      <c r="BE151" s="20" t="s">
        <v>5997</v>
      </c>
      <c r="BF151" s="20" t="s">
        <v>5996</v>
      </c>
      <c r="BG151" s="20" t="s">
        <v>5996</v>
      </c>
      <c r="BH151" s="20" t="s">
        <v>6000</v>
      </c>
      <c r="BI151" s="20" t="s">
        <v>5996</v>
      </c>
      <c r="BJ151" s="20" t="s">
        <v>6000</v>
      </c>
      <c r="BK151" s="20" t="s">
        <v>5997</v>
      </c>
      <c r="BL151" s="20" t="s">
        <v>5997</v>
      </c>
      <c r="BM151" s="20" t="s">
        <v>5996</v>
      </c>
      <c r="BO151" s="28" t="s">
        <v>6006</v>
      </c>
      <c r="BQ151" s="30" t="s">
        <v>900</v>
      </c>
      <c r="BS151" s="24" t="s">
        <v>119</v>
      </c>
      <c r="BT151" s="24" t="s">
        <v>120</v>
      </c>
      <c r="BU151" s="24" t="s">
        <v>121</v>
      </c>
      <c r="BW151" s="24" t="s">
        <v>122</v>
      </c>
      <c r="BX151" s="24" t="s">
        <v>123</v>
      </c>
      <c r="BY151" s="24" t="s">
        <v>124</v>
      </c>
      <c r="BZ151" s="24" t="s">
        <v>125</v>
      </c>
      <c r="CD151" s="18" t="s">
        <v>119</v>
      </c>
      <c r="CI151" s="18" t="s">
        <v>123</v>
      </c>
      <c r="CJ151" s="18" t="s">
        <v>124</v>
      </c>
      <c r="CL151" s="22" t="s">
        <v>5948</v>
      </c>
      <c r="CM151" s="32" t="s">
        <v>6011</v>
      </c>
      <c r="CO151" s="84" t="s">
        <v>126</v>
      </c>
      <c r="CP151" s="17" t="s">
        <v>126</v>
      </c>
      <c r="CQ151" s="29" t="s">
        <v>127</v>
      </c>
      <c r="CR151" s="17" t="s">
        <v>867</v>
      </c>
      <c r="CS151" s="17" t="s">
        <v>129</v>
      </c>
      <c r="CZ151" s="34" t="s">
        <v>99</v>
      </c>
      <c r="DE151" s="17" t="s">
        <v>161</v>
      </c>
      <c r="DI151" s="17" t="s">
        <v>131</v>
      </c>
      <c r="DJ151" s="17" t="s">
        <v>901</v>
      </c>
      <c r="DM151" s="35"/>
      <c r="DN151" s="35"/>
      <c r="DO151" s="35"/>
      <c r="EC151" s="17" t="s">
        <v>133</v>
      </c>
    </row>
    <row r="152" spans="1:133" ht="15" customHeight="1" x14ac:dyDescent="0.3">
      <c r="A152" s="27">
        <v>479</v>
      </c>
      <c r="C152" s="17" t="s">
        <v>126</v>
      </c>
      <c r="D152" s="29" t="s">
        <v>5954</v>
      </c>
      <c r="E152" s="18" t="s">
        <v>5947</v>
      </c>
      <c r="F152" s="18" t="s">
        <v>5947</v>
      </c>
      <c r="G152" s="18" t="s">
        <v>5947</v>
      </c>
      <c r="H152" s="18" t="s">
        <v>5947</v>
      </c>
      <c r="I152" s="18" t="s">
        <v>5947</v>
      </c>
      <c r="J152" s="19" t="s">
        <v>902</v>
      </c>
      <c r="K152" s="18" t="s">
        <v>5949</v>
      </c>
      <c r="M152" s="18" t="s">
        <v>5948</v>
      </c>
      <c r="N152" s="19" t="s">
        <v>903</v>
      </c>
      <c r="O152" s="20" t="s">
        <v>5949</v>
      </c>
      <c r="P152" s="20" t="s">
        <v>5974</v>
      </c>
      <c r="Q152" s="20" t="s">
        <v>5977</v>
      </c>
      <c r="S152" s="22" t="s">
        <v>5948</v>
      </c>
      <c r="T152" s="22" t="s">
        <v>5948</v>
      </c>
      <c r="U152" s="22" t="s">
        <v>5949</v>
      </c>
      <c r="V152" s="22" t="s">
        <v>5983</v>
      </c>
      <c r="W152" s="22" t="s">
        <v>5988</v>
      </c>
      <c r="X152" s="22" t="s">
        <v>115</v>
      </c>
      <c r="Z152" s="22" t="s">
        <v>116</v>
      </c>
      <c r="AC152" s="24" t="s">
        <v>5991</v>
      </c>
      <c r="AE152" s="26" t="s">
        <v>5947</v>
      </c>
      <c r="AF152" s="26" t="s">
        <v>5950</v>
      </c>
      <c r="AG152" s="26" t="s">
        <v>5996</v>
      </c>
      <c r="AH152" s="26" t="s">
        <v>5996</v>
      </c>
      <c r="AI152" s="26" t="s">
        <v>5996</v>
      </c>
      <c r="AJ152" s="26" t="s">
        <v>5996</v>
      </c>
      <c r="AK152" s="20" t="s">
        <v>6003</v>
      </c>
      <c r="AL152" s="20" t="s">
        <v>5947</v>
      </c>
      <c r="AM152" s="20" t="s">
        <v>5950</v>
      </c>
      <c r="AN152" s="20" t="s">
        <v>5947</v>
      </c>
      <c r="AO152" s="20" t="s">
        <v>5998</v>
      </c>
      <c r="AP152" s="20" t="s">
        <v>5996</v>
      </c>
      <c r="AQ152" s="20" t="s">
        <v>5996</v>
      </c>
      <c r="AR152" s="20" t="s">
        <v>5997</v>
      </c>
      <c r="AS152" s="20" t="s">
        <v>5996</v>
      </c>
      <c r="AT152" s="20" t="s">
        <v>5996</v>
      </c>
      <c r="AU152" s="20" t="s">
        <v>5996</v>
      </c>
      <c r="AV152" s="20" t="s">
        <v>5997</v>
      </c>
      <c r="AW152" s="20" t="s">
        <v>5996</v>
      </c>
      <c r="AX152" s="20" t="s">
        <v>5996</v>
      </c>
      <c r="AY152" s="20" t="s">
        <v>5996</v>
      </c>
      <c r="AZ152" s="20" t="s">
        <v>5997</v>
      </c>
      <c r="BA152" s="20" t="s">
        <v>5997</v>
      </c>
      <c r="BB152" s="20" t="s">
        <v>5996</v>
      </c>
      <c r="BC152" s="20" t="s">
        <v>5998</v>
      </c>
      <c r="BD152" s="20" t="s">
        <v>5996</v>
      </c>
      <c r="BE152" s="20" t="s">
        <v>5996</v>
      </c>
      <c r="BF152" s="20" t="s">
        <v>5996</v>
      </c>
      <c r="BG152" s="20" t="s">
        <v>5996</v>
      </c>
      <c r="BH152" s="20" t="s">
        <v>5998</v>
      </c>
      <c r="BI152" s="20" t="s">
        <v>5996</v>
      </c>
      <c r="BJ152" s="20" t="s">
        <v>5997</v>
      </c>
      <c r="BK152" s="20" t="s">
        <v>5996</v>
      </c>
      <c r="BL152" s="20" t="s">
        <v>5998</v>
      </c>
      <c r="BM152" s="20" t="s">
        <v>5996</v>
      </c>
      <c r="BO152" s="28" t="s">
        <v>6007</v>
      </c>
      <c r="BQ152" s="30" t="s">
        <v>904</v>
      </c>
      <c r="BS152" s="24" t="s">
        <v>119</v>
      </c>
      <c r="BT152" s="24" t="s">
        <v>120</v>
      </c>
      <c r="BU152" s="24" t="s">
        <v>121</v>
      </c>
      <c r="BV152" s="24" t="s">
        <v>137</v>
      </c>
      <c r="BW152" s="24" t="s">
        <v>122</v>
      </c>
      <c r="BZ152" s="24" t="s">
        <v>125</v>
      </c>
      <c r="CD152" s="18" t="s">
        <v>119</v>
      </c>
      <c r="CG152" s="18" t="s">
        <v>137</v>
      </c>
      <c r="CH152" s="18" t="s">
        <v>122</v>
      </c>
      <c r="CL152" s="22" t="s">
        <v>5951</v>
      </c>
      <c r="CM152" s="32" t="s">
        <v>6012</v>
      </c>
      <c r="CO152" s="84" t="s">
        <v>126</v>
      </c>
      <c r="CP152" s="17" t="s">
        <v>126</v>
      </c>
      <c r="CQ152" s="29" t="s">
        <v>127</v>
      </c>
      <c r="CR152" s="17" t="s">
        <v>867</v>
      </c>
      <c r="CS152" s="17" t="s">
        <v>129</v>
      </c>
      <c r="CW152" s="34" t="s">
        <v>96</v>
      </c>
      <c r="DE152" s="17" t="s">
        <v>130</v>
      </c>
      <c r="DI152" s="17" t="s">
        <v>131</v>
      </c>
      <c r="DJ152" s="17" t="s">
        <v>905</v>
      </c>
      <c r="DM152" s="35"/>
      <c r="DN152" s="35"/>
      <c r="DO152" s="35"/>
      <c r="EC152" s="17" t="s">
        <v>133</v>
      </c>
    </row>
    <row r="153" spans="1:133" ht="15" customHeight="1" x14ac:dyDescent="0.3">
      <c r="A153" s="27">
        <v>502</v>
      </c>
      <c r="C153" s="17" t="s">
        <v>126</v>
      </c>
      <c r="D153" s="29" t="s">
        <v>5954</v>
      </c>
      <c r="E153" s="18" t="s">
        <v>5950</v>
      </c>
      <c r="F153" s="18" t="s">
        <v>5947</v>
      </c>
      <c r="G153" s="18" t="s">
        <v>5950</v>
      </c>
      <c r="H153" s="18" t="s">
        <v>5951</v>
      </c>
      <c r="I153" s="18" t="s">
        <v>5948</v>
      </c>
      <c r="J153" s="19" t="s">
        <v>906</v>
      </c>
      <c r="K153" s="18" t="s">
        <v>5948</v>
      </c>
      <c r="L153" s="19" t="s">
        <v>907</v>
      </c>
      <c r="M153" s="18" t="s">
        <v>5948</v>
      </c>
      <c r="N153" s="19" t="s">
        <v>908</v>
      </c>
      <c r="O153" s="20" t="s">
        <v>5947</v>
      </c>
      <c r="P153" s="20" t="s">
        <v>5974</v>
      </c>
      <c r="Q153" s="20" t="s">
        <v>5977</v>
      </c>
      <c r="R153" s="21" t="s">
        <v>909</v>
      </c>
      <c r="S153" s="22" t="s">
        <v>5947</v>
      </c>
      <c r="T153" s="22" t="s">
        <v>5947</v>
      </c>
      <c r="U153" s="22" t="s">
        <v>5950</v>
      </c>
      <c r="V153" s="22" t="s">
        <v>5983</v>
      </c>
      <c r="W153" s="22" t="s">
        <v>5987</v>
      </c>
      <c r="X153" s="22" t="s">
        <v>115</v>
      </c>
      <c r="AB153" s="23" t="s">
        <v>910</v>
      </c>
      <c r="AC153" s="24" t="s">
        <v>5990</v>
      </c>
      <c r="AE153" s="26" t="s">
        <v>5950</v>
      </c>
      <c r="AF153" s="26" t="s">
        <v>5948</v>
      </c>
      <c r="AG153" s="26" t="s">
        <v>5997</v>
      </c>
      <c r="AH153" s="26" t="s">
        <v>5998</v>
      </c>
      <c r="AI153" s="26" t="s">
        <v>5996</v>
      </c>
      <c r="AJ153" s="26" t="s">
        <v>5999</v>
      </c>
      <c r="AK153" s="20" t="s">
        <v>6001</v>
      </c>
      <c r="AL153" s="20" t="s">
        <v>5949</v>
      </c>
      <c r="AM153" s="20" t="s">
        <v>5949</v>
      </c>
      <c r="AN153" s="20" t="s">
        <v>5947</v>
      </c>
      <c r="AO153" s="20" t="s">
        <v>5996</v>
      </c>
      <c r="AP153" s="20" t="s">
        <v>5998</v>
      </c>
      <c r="AQ153" s="20" t="s">
        <v>5996</v>
      </c>
      <c r="AR153" s="20" t="s">
        <v>5998</v>
      </c>
      <c r="AS153" s="20" t="s">
        <v>5999</v>
      </c>
      <c r="AT153" s="20" t="s">
        <v>5999</v>
      </c>
      <c r="AU153" s="20" t="s">
        <v>5996</v>
      </c>
      <c r="AV153" s="20" t="s">
        <v>5996</v>
      </c>
      <c r="AW153" s="20" t="s">
        <v>5997</v>
      </c>
      <c r="AX153" s="20" t="s">
        <v>5997</v>
      </c>
      <c r="AY153" s="20" t="s">
        <v>5997</v>
      </c>
      <c r="AZ153" s="20" t="s">
        <v>5996</v>
      </c>
      <c r="BA153" s="20" t="s">
        <v>5996</v>
      </c>
      <c r="BB153" s="20" t="s">
        <v>5997</v>
      </c>
      <c r="BC153" s="20" t="s">
        <v>5999</v>
      </c>
      <c r="BD153" s="20" t="s">
        <v>5999</v>
      </c>
      <c r="BE153" s="20" t="s">
        <v>5997</v>
      </c>
      <c r="BF153" s="20" t="s">
        <v>5996</v>
      </c>
      <c r="BG153" s="20" t="s">
        <v>5996</v>
      </c>
      <c r="BH153" s="20" t="s">
        <v>5996</v>
      </c>
      <c r="BI153" s="20" t="s">
        <v>5996</v>
      </c>
      <c r="BJ153" s="20" t="s">
        <v>5997</v>
      </c>
      <c r="BK153" s="20" t="s">
        <v>5998</v>
      </c>
      <c r="BL153" s="20" t="s">
        <v>5997</v>
      </c>
      <c r="BM153" s="20" t="s">
        <v>5996</v>
      </c>
      <c r="BN153" s="27" t="s">
        <v>911</v>
      </c>
      <c r="BO153" s="28" t="s">
        <v>6006</v>
      </c>
      <c r="BQ153" s="30" t="s">
        <v>912</v>
      </c>
      <c r="BU153" s="24" t="s">
        <v>121</v>
      </c>
      <c r="BW153" s="24" t="s">
        <v>122</v>
      </c>
      <c r="BY153" s="24" t="s">
        <v>124</v>
      </c>
      <c r="CB153" s="31" t="s">
        <v>913</v>
      </c>
      <c r="CF153" s="18" t="s">
        <v>121</v>
      </c>
      <c r="CH153" s="18" t="s">
        <v>122</v>
      </c>
      <c r="CJ153" s="18" t="s">
        <v>124</v>
      </c>
      <c r="CL153" s="22" t="s">
        <v>5947</v>
      </c>
      <c r="CM153" s="32" t="s">
        <v>6012</v>
      </c>
      <c r="CN153" s="33" t="s">
        <v>914</v>
      </c>
      <c r="CO153" s="84" t="s">
        <v>126</v>
      </c>
      <c r="CP153" s="17" t="s">
        <v>126</v>
      </c>
      <c r="CQ153" s="29" t="s">
        <v>127</v>
      </c>
      <c r="CR153" s="17" t="s">
        <v>867</v>
      </c>
      <c r="CS153" s="17" t="s">
        <v>129</v>
      </c>
      <c r="CW153" s="34" t="s">
        <v>96</v>
      </c>
      <c r="CZ153" s="34" t="s">
        <v>99</v>
      </c>
      <c r="DE153" s="17" t="s">
        <v>130</v>
      </c>
      <c r="DI153" s="17" t="s">
        <v>131</v>
      </c>
      <c r="DJ153" s="17" t="s">
        <v>915</v>
      </c>
      <c r="DM153" s="35"/>
      <c r="DN153" s="35"/>
      <c r="DO153" s="35"/>
      <c r="EC153" s="17" t="s">
        <v>133</v>
      </c>
    </row>
    <row r="154" spans="1:133" ht="15" customHeight="1" x14ac:dyDescent="0.3">
      <c r="A154" s="27">
        <v>540</v>
      </c>
      <c r="C154" s="17" t="s">
        <v>126</v>
      </c>
      <c r="D154" s="29" t="s">
        <v>5954</v>
      </c>
      <c r="E154" s="18" t="s">
        <v>5947</v>
      </c>
      <c r="F154" s="18" t="s">
        <v>5947</v>
      </c>
      <c r="G154" s="18" t="s">
        <v>5947</v>
      </c>
      <c r="H154" s="18" t="s">
        <v>5947</v>
      </c>
      <c r="I154" s="18" t="s">
        <v>5947</v>
      </c>
      <c r="J154" s="19" t="s">
        <v>916</v>
      </c>
      <c r="K154" s="18" t="s">
        <v>5947</v>
      </c>
      <c r="L154" s="19" t="s">
        <v>917</v>
      </c>
      <c r="M154" s="18" t="s">
        <v>5947</v>
      </c>
      <c r="N154" s="19" t="s">
        <v>918</v>
      </c>
      <c r="O154" s="20" t="s">
        <v>5949</v>
      </c>
      <c r="P154" s="20" t="s">
        <v>5974</v>
      </c>
      <c r="Q154" s="20" t="s">
        <v>5977</v>
      </c>
      <c r="S154" s="22" t="s">
        <v>5948</v>
      </c>
      <c r="T154" s="22" t="s">
        <v>5948</v>
      </c>
      <c r="U154" s="22" t="s">
        <v>5949</v>
      </c>
      <c r="V154" s="22" t="s">
        <v>5983</v>
      </c>
      <c r="W154" s="22" t="s">
        <v>5987</v>
      </c>
      <c r="X154" s="22" t="s">
        <v>115</v>
      </c>
      <c r="AC154" s="24" t="s">
        <v>5991</v>
      </c>
      <c r="AE154" s="26" t="s">
        <v>5947</v>
      </c>
      <c r="AF154" s="26" t="s">
        <v>5947</v>
      </c>
      <c r="AG154" s="26" t="s">
        <v>5996</v>
      </c>
      <c r="AH154" s="26" t="s">
        <v>5996</v>
      </c>
      <c r="AI154" s="26" t="s">
        <v>5996</v>
      </c>
      <c r="AJ154" s="26" t="s">
        <v>5996</v>
      </c>
      <c r="AK154" s="20" t="s">
        <v>6003</v>
      </c>
      <c r="AL154" s="20" t="s">
        <v>5949</v>
      </c>
      <c r="AM154" s="20" t="s">
        <v>5949</v>
      </c>
      <c r="AN154" s="20" t="s">
        <v>5948</v>
      </c>
      <c r="AO154" s="20" t="s">
        <v>5996</v>
      </c>
      <c r="AP154" s="20" t="s">
        <v>5996</v>
      </c>
      <c r="AQ154" s="20" t="s">
        <v>5996</v>
      </c>
      <c r="AR154" s="20" t="s">
        <v>5996</v>
      </c>
      <c r="AS154" s="20" t="s">
        <v>5996</v>
      </c>
      <c r="AT154" s="20" t="s">
        <v>5996</v>
      </c>
      <c r="AU154" s="20" t="s">
        <v>5996</v>
      </c>
      <c r="AV154" s="20" t="s">
        <v>5996</v>
      </c>
      <c r="AW154" s="20" t="s">
        <v>5996</v>
      </c>
      <c r="AX154" s="20" t="s">
        <v>5996</v>
      </c>
      <c r="AY154" s="20" t="s">
        <v>5996</v>
      </c>
      <c r="AZ154" s="20" t="s">
        <v>5996</v>
      </c>
      <c r="BA154" s="20" t="s">
        <v>5996</v>
      </c>
      <c r="BB154" s="20" t="s">
        <v>5996</v>
      </c>
      <c r="BC154" s="20" t="s">
        <v>5996</v>
      </c>
      <c r="BD154" s="20" t="s">
        <v>5996</v>
      </c>
      <c r="BE154" s="20" t="s">
        <v>5996</v>
      </c>
      <c r="BF154" s="20" t="s">
        <v>5996</v>
      </c>
      <c r="BG154" s="20" t="s">
        <v>5996</v>
      </c>
      <c r="BH154" s="20" t="s">
        <v>5996</v>
      </c>
      <c r="BI154" s="20" t="s">
        <v>5996</v>
      </c>
      <c r="BJ154" s="20" t="s">
        <v>5996</v>
      </c>
      <c r="BK154" s="20" t="s">
        <v>5996</v>
      </c>
      <c r="BL154" s="20" t="s">
        <v>5996</v>
      </c>
      <c r="BM154" s="20" t="s">
        <v>5996</v>
      </c>
      <c r="BO154" s="28" t="s">
        <v>6007</v>
      </c>
      <c r="BQ154" s="30" t="s">
        <v>919</v>
      </c>
      <c r="BS154" s="24" t="s">
        <v>119</v>
      </c>
      <c r="BU154" s="24" t="s">
        <v>121</v>
      </c>
      <c r="BV154" s="24" t="s">
        <v>137</v>
      </c>
      <c r="BW154" s="24" t="s">
        <v>122</v>
      </c>
      <c r="BY154" s="24" t="s">
        <v>124</v>
      </c>
      <c r="CD154" s="18" t="s">
        <v>119</v>
      </c>
      <c r="CG154" s="18" t="s">
        <v>137</v>
      </c>
      <c r="CH154" s="18" t="s">
        <v>122</v>
      </c>
      <c r="CL154" s="22" t="s">
        <v>5949</v>
      </c>
      <c r="CM154" s="32" t="s">
        <v>6010</v>
      </c>
      <c r="CO154" s="84" t="s">
        <v>126</v>
      </c>
      <c r="CP154" s="17" t="s">
        <v>126</v>
      </c>
      <c r="CQ154" s="29" t="s">
        <v>127</v>
      </c>
      <c r="CR154" s="17" t="s">
        <v>867</v>
      </c>
      <c r="CS154" s="17" t="s">
        <v>129</v>
      </c>
      <c r="DE154" s="17" t="s">
        <v>130</v>
      </c>
      <c r="DI154" s="17" t="s">
        <v>143</v>
      </c>
      <c r="DJ154" s="17" t="s">
        <v>920</v>
      </c>
      <c r="DM154" s="35"/>
      <c r="DN154" s="35"/>
      <c r="DO154" s="35"/>
      <c r="EC154" s="17" t="s">
        <v>133</v>
      </c>
    </row>
    <row r="155" spans="1:133" ht="15" customHeight="1" x14ac:dyDescent="0.3">
      <c r="A155" s="27">
        <v>562</v>
      </c>
      <c r="C155" s="17" t="s">
        <v>126</v>
      </c>
      <c r="D155" s="29" t="s">
        <v>5954</v>
      </c>
      <c r="E155" s="18" t="s">
        <v>5949</v>
      </c>
      <c r="F155" s="18" t="s">
        <v>5948</v>
      </c>
      <c r="G155" s="18" t="s">
        <v>5947</v>
      </c>
      <c r="H155" s="18" t="s">
        <v>5948</v>
      </c>
      <c r="I155" s="18" t="s">
        <v>5949</v>
      </c>
      <c r="K155" s="18" t="s">
        <v>5948</v>
      </c>
      <c r="M155" s="18" t="s">
        <v>5949</v>
      </c>
      <c r="O155" s="20" t="s">
        <v>5949</v>
      </c>
      <c r="P155" s="20" t="s">
        <v>5973</v>
      </c>
      <c r="Q155" s="20" t="s">
        <v>5978</v>
      </c>
      <c r="S155" s="22" t="s">
        <v>5950</v>
      </c>
      <c r="T155" s="22" t="s">
        <v>5951</v>
      </c>
      <c r="U155" s="22" t="s">
        <v>5948</v>
      </c>
      <c r="V155" s="22" t="s">
        <v>5984</v>
      </c>
      <c r="W155" s="22" t="s">
        <v>5989</v>
      </c>
      <c r="X155" s="22" t="s">
        <v>115</v>
      </c>
      <c r="AC155" s="24" t="s">
        <v>5991</v>
      </c>
      <c r="AE155" s="26" t="s">
        <v>5948</v>
      </c>
      <c r="AF155" s="26" t="s">
        <v>5947</v>
      </c>
      <c r="AG155" s="26" t="s">
        <v>5996</v>
      </c>
      <c r="AH155" s="26" t="s">
        <v>5996</v>
      </c>
      <c r="AI155" s="26" t="s">
        <v>5996</v>
      </c>
      <c r="AJ155" s="26" t="s">
        <v>5997</v>
      </c>
      <c r="AK155" s="20" t="s">
        <v>6002</v>
      </c>
      <c r="AL155" s="20" t="s">
        <v>5947</v>
      </c>
      <c r="AM155" s="20" t="s">
        <v>5952</v>
      </c>
      <c r="AN155" s="20" t="s">
        <v>5947</v>
      </c>
      <c r="AO155" s="20" t="s">
        <v>5998</v>
      </c>
      <c r="AP155" s="20" t="s">
        <v>5997</v>
      </c>
      <c r="AQ155" s="20" t="s">
        <v>5996</v>
      </c>
      <c r="AR155" s="20" t="s">
        <v>5998</v>
      </c>
      <c r="AS155" s="20" t="s">
        <v>5996</v>
      </c>
      <c r="AT155" s="20" t="s">
        <v>5996</v>
      </c>
      <c r="AU155" s="20" t="s">
        <v>5997</v>
      </c>
      <c r="AV155" s="20" t="s">
        <v>5997</v>
      </c>
      <c r="AW155" s="20" t="s">
        <v>5996</v>
      </c>
      <c r="AX155" s="20" t="s">
        <v>5997</v>
      </c>
      <c r="AY155" s="20" t="s">
        <v>5996</v>
      </c>
      <c r="AZ155" s="20" t="s">
        <v>5996</v>
      </c>
      <c r="BA155" s="20" t="s">
        <v>5996</v>
      </c>
      <c r="BB155" s="20" t="s">
        <v>5996</v>
      </c>
      <c r="BC155" s="20" t="s">
        <v>5998</v>
      </c>
      <c r="BD155" s="20" t="s">
        <v>5998</v>
      </c>
      <c r="BE155" s="20" t="s">
        <v>5996</v>
      </c>
      <c r="BF155" s="20" t="s">
        <v>5996</v>
      </c>
      <c r="BG155" s="20" t="s">
        <v>5996</v>
      </c>
      <c r="BH155" s="20" t="s">
        <v>5996</v>
      </c>
      <c r="BI155" s="20" t="s">
        <v>5996</v>
      </c>
      <c r="BJ155" s="20" t="s">
        <v>5998</v>
      </c>
      <c r="BK155" s="20" t="s">
        <v>5998</v>
      </c>
      <c r="BL155" s="20" t="s">
        <v>5996</v>
      </c>
      <c r="BM155" s="20" t="s">
        <v>5996</v>
      </c>
      <c r="BO155" s="28" t="s">
        <v>6006</v>
      </c>
      <c r="BQ155" s="30" t="s">
        <v>921</v>
      </c>
      <c r="BS155" s="24" t="s">
        <v>119</v>
      </c>
      <c r="BT155" s="24" t="s">
        <v>120</v>
      </c>
      <c r="BV155" s="24" t="s">
        <v>137</v>
      </c>
      <c r="BW155" s="24" t="s">
        <v>122</v>
      </c>
      <c r="BX155" s="24" t="s">
        <v>123</v>
      </c>
      <c r="BZ155" s="24" t="s">
        <v>125</v>
      </c>
      <c r="CD155" s="18" t="s">
        <v>119</v>
      </c>
      <c r="CG155" s="18" t="s">
        <v>137</v>
      </c>
      <c r="CH155" s="18" t="s">
        <v>122</v>
      </c>
      <c r="CL155" s="22" t="s">
        <v>5948</v>
      </c>
      <c r="CM155" s="32" t="s">
        <v>6012</v>
      </c>
      <c r="CO155" s="84" t="s">
        <v>126</v>
      </c>
      <c r="CP155" s="17" t="s">
        <v>126</v>
      </c>
      <c r="CQ155" s="29" t="s">
        <v>127</v>
      </c>
      <c r="CR155" s="17" t="s">
        <v>867</v>
      </c>
      <c r="CS155" s="17" t="s">
        <v>129</v>
      </c>
      <c r="CW155" s="34" t="s">
        <v>96</v>
      </c>
      <c r="DE155" s="17" t="s">
        <v>102</v>
      </c>
      <c r="DI155" s="17" t="s">
        <v>143</v>
      </c>
      <c r="DJ155" s="17" t="s">
        <v>922</v>
      </c>
      <c r="DM155" s="35"/>
      <c r="DN155" s="35"/>
      <c r="DO155" s="35"/>
      <c r="EC155" s="17" t="s">
        <v>133</v>
      </c>
    </row>
    <row r="156" spans="1:133" ht="15" customHeight="1" x14ac:dyDescent="0.3">
      <c r="A156" s="27">
        <v>746</v>
      </c>
      <c r="C156" s="17" t="s">
        <v>126</v>
      </c>
      <c r="D156" s="29" t="s">
        <v>5954</v>
      </c>
      <c r="E156" s="18" t="s">
        <v>5947</v>
      </c>
      <c r="F156" s="18" t="s">
        <v>5949</v>
      </c>
      <c r="G156" s="18" t="s">
        <v>5947</v>
      </c>
      <c r="H156" s="18" t="s">
        <v>5948</v>
      </c>
      <c r="I156" s="18" t="s">
        <v>5949</v>
      </c>
      <c r="K156" s="18" t="s">
        <v>5949</v>
      </c>
      <c r="M156" s="18" t="s">
        <v>5949</v>
      </c>
      <c r="O156" s="20" t="s">
        <v>5948</v>
      </c>
      <c r="P156" s="20" t="s">
        <v>5974</v>
      </c>
      <c r="Q156" s="20" t="s">
        <v>5978</v>
      </c>
      <c r="S156" s="22" t="s">
        <v>5948</v>
      </c>
      <c r="T156" s="22" t="s">
        <v>5948</v>
      </c>
      <c r="U156" s="22" t="s">
        <v>5949</v>
      </c>
      <c r="V156" s="22" t="s">
        <v>5983</v>
      </c>
      <c r="W156" s="22" t="s">
        <v>5987</v>
      </c>
      <c r="X156" s="22" t="s">
        <v>115</v>
      </c>
      <c r="AC156" s="24" t="s">
        <v>5991</v>
      </c>
      <c r="AE156" s="26" t="s">
        <v>5948</v>
      </c>
      <c r="AF156" s="26" t="s">
        <v>5949</v>
      </c>
      <c r="AG156" s="26" t="s">
        <v>5996</v>
      </c>
      <c r="AH156" s="26" t="s">
        <v>5996</v>
      </c>
      <c r="AI156" s="26" t="s">
        <v>5996</v>
      </c>
      <c r="AJ156" s="26" t="s">
        <v>5997</v>
      </c>
      <c r="AK156" s="20" t="s">
        <v>6003</v>
      </c>
      <c r="AL156" s="20" t="s">
        <v>5947</v>
      </c>
      <c r="AM156" s="20" t="s">
        <v>5949</v>
      </c>
      <c r="AN156" s="20" t="s">
        <v>5948</v>
      </c>
      <c r="AO156" s="20" t="s">
        <v>5997</v>
      </c>
      <c r="AP156" s="20" t="s">
        <v>5997</v>
      </c>
      <c r="AQ156" s="20" t="s">
        <v>5996</v>
      </c>
      <c r="AR156" s="20" t="s">
        <v>5997</v>
      </c>
      <c r="AS156" s="20" t="s">
        <v>5996</v>
      </c>
      <c r="AT156" s="20" t="s">
        <v>5996</v>
      </c>
      <c r="AU156" s="20" t="s">
        <v>5996</v>
      </c>
      <c r="AV156" s="20" t="s">
        <v>5996</v>
      </c>
      <c r="AW156" s="20" t="s">
        <v>5996</v>
      </c>
      <c r="AX156" s="20" t="s">
        <v>5996</v>
      </c>
      <c r="AY156" s="20" t="s">
        <v>5997</v>
      </c>
      <c r="AZ156" s="20" t="s">
        <v>5997</v>
      </c>
      <c r="BA156" s="20" t="s">
        <v>5996</v>
      </c>
      <c r="BB156" s="20" t="s">
        <v>5996</v>
      </c>
      <c r="BC156" s="20" t="s">
        <v>5998</v>
      </c>
      <c r="BD156" s="20" t="s">
        <v>5997</v>
      </c>
      <c r="BE156" s="20" t="s">
        <v>5996</v>
      </c>
      <c r="BF156" s="20" t="s">
        <v>5996</v>
      </c>
      <c r="BG156" s="20" t="s">
        <v>5996</v>
      </c>
      <c r="BH156" s="20" t="s">
        <v>5996</v>
      </c>
      <c r="BI156" s="20" t="s">
        <v>5996</v>
      </c>
      <c r="BJ156" s="20" t="s">
        <v>5996</v>
      </c>
      <c r="BK156" s="20" t="s">
        <v>5996</v>
      </c>
      <c r="BL156" s="20" t="s">
        <v>5996</v>
      </c>
      <c r="BM156" s="20" t="s">
        <v>5996</v>
      </c>
      <c r="BO156" s="28" t="s">
        <v>6007</v>
      </c>
      <c r="BQ156" s="30" t="s">
        <v>923</v>
      </c>
      <c r="BR156" s="24" t="s">
        <v>138</v>
      </c>
      <c r="BS156" s="24" t="s">
        <v>119</v>
      </c>
      <c r="BT156" s="24" t="s">
        <v>120</v>
      </c>
      <c r="BU156" s="24" t="s">
        <v>121</v>
      </c>
      <c r="BV156" s="24" t="s">
        <v>137</v>
      </c>
      <c r="BW156" s="24" t="s">
        <v>122</v>
      </c>
      <c r="BX156" s="24" t="s">
        <v>123</v>
      </c>
      <c r="BY156" s="24" t="s">
        <v>124</v>
      </c>
      <c r="BZ156" s="24" t="s">
        <v>125</v>
      </c>
      <c r="CD156" s="18" t="s">
        <v>119</v>
      </c>
      <c r="CG156" s="18" t="s">
        <v>137</v>
      </c>
      <c r="CH156" s="18" t="s">
        <v>122</v>
      </c>
      <c r="CL156" s="22" t="s">
        <v>5948</v>
      </c>
      <c r="CM156" s="32" t="s">
        <v>6011</v>
      </c>
      <c r="CO156" s="84" t="s">
        <v>126</v>
      </c>
      <c r="CP156" s="17" t="s">
        <v>126</v>
      </c>
      <c r="CQ156" s="29" t="s">
        <v>127</v>
      </c>
      <c r="CR156" s="17" t="s">
        <v>867</v>
      </c>
      <c r="CS156" s="17" t="s">
        <v>129</v>
      </c>
      <c r="DE156" s="17" t="s">
        <v>130</v>
      </c>
      <c r="DI156" s="17" t="s">
        <v>131</v>
      </c>
      <c r="DJ156" s="17" t="s">
        <v>924</v>
      </c>
      <c r="DM156" s="35"/>
      <c r="DN156" s="35"/>
      <c r="DO156" s="35"/>
      <c r="EC156" s="17" t="s">
        <v>133</v>
      </c>
    </row>
    <row r="157" spans="1:133" ht="15" customHeight="1" x14ac:dyDescent="0.3">
      <c r="A157" s="27">
        <v>1045</v>
      </c>
      <c r="C157" s="17" t="s">
        <v>126</v>
      </c>
      <c r="D157" s="29" t="s">
        <v>5954</v>
      </c>
      <c r="E157" s="18" t="s">
        <v>5949</v>
      </c>
      <c r="F157" s="18" t="s">
        <v>5949</v>
      </c>
      <c r="G157" s="18" t="s">
        <v>5949</v>
      </c>
      <c r="H157" s="18" t="s">
        <v>5947</v>
      </c>
      <c r="I157" s="18" t="s">
        <v>5947</v>
      </c>
      <c r="J157" s="19" t="s">
        <v>925</v>
      </c>
      <c r="K157" s="18" t="s">
        <v>5947</v>
      </c>
      <c r="L157" s="19" t="s">
        <v>926</v>
      </c>
      <c r="M157" s="18" t="s">
        <v>5947</v>
      </c>
      <c r="N157" s="19" t="s">
        <v>927</v>
      </c>
      <c r="O157" s="20" t="s">
        <v>5951</v>
      </c>
      <c r="P157" s="20" t="s">
        <v>5974</v>
      </c>
      <c r="Q157" s="20" t="s">
        <v>5981</v>
      </c>
      <c r="R157" s="21" t="s">
        <v>928</v>
      </c>
      <c r="S157" s="22" t="s">
        <v>5947</v>
      </c>
      <c r="T157" s="22" t="s">
        <v>5947</v>
      </c>
      <c r="U157" s="22" t="s">
        <v>5951</v>
      </c>
      <c r="V157" s="22" t="s">
        <v>5983</v>
      </c>
      <c r="W157" s="22" t="s">
        <v>5987</v>
      </c>
      <c r="AA157" s="22" t="s">
        <v>148</v>
      </c>
      <c r="AB157" s="23" t="s">
        <v>929</v>
      </c>
      <c r="AC157" s="24" t="s">
        <v>5994</v>
      </c>
      <c r="AD157" s="25" t="s">
        <v>930</v>
      </c>
      <c r="AE157" s="26" t="s">
        <v>5947</v>
      </c>
      <c r="AF157" s="26" t="s">
        <v>5947</v>
      </c>
      <c r="AG157" s="26" t="s">
        <v>5996</v>
      </c>
      <c r="AH157" s="26" t="s">
        <v>5996</v>
      </c>
      <c r="AI157" s="26" t="s">
        <v>5996</v>
      </c>
      <c r="AJ157" s="26" t="s">
        <v>5996</v>
      </c>
      <c r="AK157" s="20" t="s">
        <v>6001</v>
      </c>
      <c r="AL157" s="20" t="s">
        <v>5947</v>
      </c>
      <c r="AM157" s="20" t="s">
        <v>5947</v>
      </c>
      <c r="AN157" s="20" t="s">
        <v>5947</v>
      </c>
      <c r="AO157" s="20" t="s">
        <v>5996</v>
      </c>
      <c r="AP157" s="20" t="s">
        <v>5999</v>
      </c>
      <c r="AQ157" s="20" t="s">
        <v>5996</v>
      </c>
      <c r="AR157" s="20" t="s">
        <v>5999</v>
      </c>
      <c r="AS157" s="20" t="s">
        <v>5998</v>
      </c>
      <c r="AT157" s="20" t="s">
        <v>5998</v>
      </c>
      <c r="AU157" s="20" t="s">
        <v>5996</v>
      </c>
      <c r="AV157" s="20" t="s">
        <v>5996</v>
      </c>
      <c r="AW157" s="20" t="s">
        <v>5996</v>
      </c>
      <c r="AX157" s="20" t="s">
        <v>5997</v>
      </c>
      <c r="AY157" s="20" t="s">
        <v>5997</v>
      </c>
      <c r="AZ157" s="20" t="s">
        <v>5996</v>
      </c>
      <c r="BA157" s="20" t="s">
        <v>5996</v>
      </c>
      <c r="BB157" s="20" t="s">
        <v>5996</v>
      </c>
      <c r="BC157" s="20" t="s">
        <v>5998</v>
      </c>
      <c r="BD157" s="20" t="s">
        <v>5998</v>
      </c>
      <c r="BE157" s="20" t="s">
        <v>5996</v>
      </c>
      <c r="BF157" s="20" t="s">
        <v>5996</v>
      </c>
      <c r="BG157" s="20" t="s">
        <v>5996</v>
      </c>
      <c r="BH157" s="20" t="s">
        <v>5996</v>
      </c>
      <c r="BI157" s="20" t="s">
        <v>5996</v>
      </c>
      <c r="BJ157" s="20" t="s">
        <v>5997</v>
      </c>
      <c r="BK157" s="20" t="s">
        <v>5998</v>
      </c>
      <c r="BL157" s="20" t="s">
        <v>5997</v>
      </c>
      <c r="BM157" s="20" t="s">
        <v>5997</v>
      </c>
      <c r="BN157" s="27" t="s">
        <v>931</v>
      </c>
      <c r="BO157" s="28" t="s">
        <v>6006</v>
      </c>
      <c r="BP157" s="29" t="s">
        <v>932</v>
      </c>
      <c r="BQ157" s="30" t="s">
        <v>933</v>
      </c>
      <c r="BS157" s="24" t="s">
        <v>119</v>
      </c>
      <c r="BT157" s="24" t="s">
        <v>120</v>
      </c>
      <c r="BW157" s="24" t="s">
        <v>122</v>
      </c>
      <c r="CD157" s="18" t="s">
        <v>119</v>
      </c>
      <c r="CE157" s="18" t="s">
        <v>120</v>
      </c>
      <c r="CH157" s="18" t="s">
        <v>122</v>
      </c>
      <c r="CL157" s="22" t="s">
        <v>5951</v>
      </c>
      <c r="CM157" s="32" t="s">
        <v>6010</v>
      </c>
      <c r="CO157" s="84" t="s">
        <v>126</v>
      </c>
      <c r="CP157" s="17" t="s">
        <v>126</v>
      </c>
      <c r="CQ157" s="29" t="s">
        <v>127</v>
      </c>
      <c r="CR157" s="17" t="s">
        <v>867</v>
      </c>
      <c r="CS157" s="17" t="s">
        <v>129</v>
      </c>
      <c r="CZ157" s="34" t="s">
        <v>99</v>
      </c>
      <c r="DE157" s="17" t="s">
        <v>130</v>
      </c>
      <c r="DI157" s="17" t="s">
        <v>131</v>
      </c>
      <c r="DJ157" s="17" t="s">
        <v>934</v>
      </c>
      <c r="DM157" s="35"/>
      <c r="DN157" s="35"/>
      <c r="DO157" s="35"/>
      <c r="EC157" s="17" t="s">
        <v>133</v>
      </c>
    </row>
    <row r="158" spans="1:133" ht="15" customHeight="1" x14ac:dyDescent="0.3">
      <c r="A158" s="27">
        <v>1081</v>
      </c>
      <c r="C158" s="17" t="s">
        <v>126</v>
      </c>
      <c r="D158" s="29" t="s">
        <v>5954</v>
      </c>
      <c r="E158" s="18" t="s">
        <v>5948</v>
      </c>
      <c r="F158" s="18" t="s">
        <v>5948</v>
      </c>
      <c r="G158" s="18" t="s">
        <v>5948</v>
      </c>
      <c r="H158" s="18" t="s">
        <v>5948</v>
      </c>
      <c r="I158" s="18" t="s">
        <v>5947</v>
      </c>
      <c r="J158" s="19" t="s">
        <v>935</v>
      </c>
      <c r="K158" s="18" t="s">
        <v>5948</v>
      </c>
      <c r="M158" s="18" t="s">
        <v>5947</v>
      </c>
      <c r="N158" s="19" t="s">
        <v>936</v>
      </c>
      <c r="O158" s="20" t="s">
        <v>5951</v>
      </c>
      <c r="P158" s="20" t="s">
        <v>5974</v>
      </c>
      <c r="Q158" s="20" t="s">
        <v>5977</v>
      </c>
      <c r="S158" s="22" t="s">
        <v>5948</v>
      </c>
      <c r="T158" s="22" t="s">
        <v>5948</v>
      </c>
      <c r="U158" s="22" t="s">
        <v>5948</v>
      </c>
      <c r="V158" s="22" t="s">
        <v>5983</v>
      </c>
      <c r="W158" s="22" t="s">
        <v>5988</v>
      </c>
      <c r="X158" s="22" t="s">
        <v>115</v>
      </c>
      <c r="Y158" s="22" t="s">
        <v>136</v>
      </c>
      <c r="Z158" s="22" t="s">
        <v>116</v>
      </c>
      <c r="AC158" s="24" t="s">
        <v>5991</v>
      </c>
      <c r="AE158" s="26" t="s">
        <v>5949</v>
      </c>
      <c r="AF158" s="26" t="s">
        <v>5949</v>
      </c>
      <c r="AG158" s="26" t="s">
        <v>5996</v>
      </c>
      <c r="AH158" s="26" t="s">
        <v>5996</v>
      </c>
      <c r="AI158" s="26" t="s">
        <v>5996</v>
      </c>
      <c r="AJ158" s="26" t="s">
        <v>5996</v>
      </c>
      <c r="AK158" s="20" t="s">
        <v>6003</v>
      </c>
      <c r="AL158" s="20" t="s">
        <v>5948</v>
      </c>
      <c r="AM158" s="20" t="s">
        <v>5948</v>
      </c>
      <c r="AN158" s="20" t="s">
        <v>5948</v>
      </c>
      <c r="AO158" s="20" t="s">
        <v>5996</v>
      </c>
      <c r="AP158" s="20" t="s">
        <v>5996</v>
      </c>
      <c r="AQ158" s="20" t="s">
        <v>5996</v>
      </c>
      <c r="AR158" s="20" t="s">
        <v>5996</v>
      </c>
      <c r="AS158" s="20" t="s">
        <v>5996</v>
      </c>
      <c r="AT158" s="20" t="s">
        <v>5996</v>
      </c>
      <c r="AU158" s="20" t="s">
        <v>5996</v>
      </c>
      <c r="AV158" s="20" t="s">
        <v>5996</v>
      </c>
      <c r="AW158" s="20" t="s">
        <v>5996</v>
      </c>
      <c r="AX158" s="20" t="s">
        <v>5996</v>
      </c>
      <c r="AY158" s="20" t="s">
        <v>5996</v>
      </c>
      <c r="AZ158" s="20" t="s">
        <v>5996</v>
      </c>
      <c r="BA158" s="20" t="s">
        <v>5996</v>
      </c>
      <c r="BB158" s="20" t="s">
        <v>5996</v>
      </c>
      <c r="BC158" s="20" t="s">
        <v>5996</v>
      </c>
      <c r="BD158" s="20" t="s">
        <v>5996</v>
      </c>
      <c r="BE158" s="20" t="s">
        <v>5996</v>
      </c>
      <c r="BF158" s="20" t="s">
        <v>5996</v>
      </c>
      <c r="BG158" s="20" t="s">
        <v>5996</v>
      </c>
      <c r="BH158" s="20" t="s">
        <v>5996</v>
      </c>
      <c r="BI158" s="20" t="s">
        <v>5996</v>
      </c>
      <c r="BJ158" s="20" t="s">
        <v>5997</v>
      </c>
      <c r="BK158" s="20" t="s">
        <v>5996</v>
      </c>
      <c r="BL158" s="20" t="s">
        <v>5996</v>
      </c>
      <c r="BM158" s="20" t="s">
        <v>5997</v>
      </c>
      <c r="BO158" s="28" t="s">
        <v>6007</v>
      </c>
      <c r="BR158" s="24" t="s">
        <v>138</v>
      </c>
      <c r="BS158" s="24" t="s">
        <v>119</v>
      </c>
      <c r="BT158" s="24" t="s">
        <v>120</v>
      </c>
      <c r="BU158" s="24" t="s">
        <v>121</v>
      </c>
      <c r="BV158" s="24" t="s">
        <v>137</v>
      </c>
      <c r="BW158" s="24" t="s">
        <v>122</v>
      </c>
      <c r="BX158" s="24" t="s">
        <v>123</v>
      </c>
      <c r="BY158" s="24" t="s">
        <v>124</v>
      </c>
      <c r="BZ158" s="24" t="s">
        <v>125</v>
      </c>
      <c r="CD158" s="18" t="s">
        <v>119</v>
      </c>
      <c r="CE158" s="18" t="s">
        <v>120</v>
      </c>
      <c r="CH158" s="18" t="s">
        <v>122</v>
      </c>
      <c r="CL158" s="22" t="s">
        <v>5949</v>
      </c>
      <c r="CM158" s="32" t="s">
        <v>6010</v>
      </c>
      <c r="CO158" s="84" t="s">
        <v>126</v>
      </c>
      <c r="CP158" s="17" t="s">
        <v>126</v>
      </c>
      <c r="CQ158" s="29" t="s">
        <v>127</v>
      </c>
      <c r="CR158" s="17" t="s">
        <v>867</v>
      </c>
      <c r="CS158" s="17" t="s">
        <v>129</v>
      </c>
      <c r="CW158" s="34" t="s">
        <v>96</v>
      </c>
      <c r="DE158" s="17" t="s">
        <v>130</v>
      </c>
      <c r="DG158" s="66"/>
      <c r="DI158" s="17" t="s">
        <v>143</v>
      </c>
      <c r="DJ158" s="17" t="s">
        <v>937</v>
      </c>
      <c r="DM158" s="35"/>
      <c r="DN158" s="35"/>
      <c r="DO158" s="35"/>
      <c r="EC158" s="17" t="s">
        <v>133</v>
      </c>
    </row>
    <row r="159" spans="1:133" ht="15" customHeight="1" x14ac:dyDescent="0.3">
      <c r="A159" s="27">
        <v>1129</v>
      </c>
      <c r="C159" s="17" t="s">
        <v>126</v>
      </c>
      <c r="D159" s="29" t="s">
        <v>5954</v>
      </c>
      <c r="E159" s="18" t="s">
        <v>5948</v>
      </c>
      <c r="F159" s="18" t="s">
        <v>5951</v>
      </c>
      <c r="G159" s="18" t="s">
        <v>5947</v>
      </c>
      <c r="H159" s="18" t="s">
        <v>5947</v>
      </c>
      <c r="I159" s="18" t="s">
        <v>5947</v>
      </c>
      <c r="K159" s="18" t="s">
        <v>5947</v>
      </c>
      <c r="M159" s="18" t="s">
        <v>5947</v>
      </c>
      <c r="O159" s="20" t="s">
        <v>5951</v>
      </c>
      <c r="P159" s="20" t="s">
        <v>5974</v>
      </c>
      <c r="Q159" s="20" t="s">
        <v>5977</v>
      </c>
      <c r="S159" s="22" t="s">
        <v>5951</v>
      </c>
      <c r="T159" s="22" t="s">
        <v>5951</v>
      </c>
      <c r="U159" s="22" t="s">
        <v>5947</v>
      </c>
      <c r="V159" s="22" t="s">
        <v>5984</v>
      </c>
      <c r="W159" s="22" t="s">
        <v>5989</v>
      </c>
      <c r="X159" s="22" t="s">
        <v>115</v>
      </c>
      <c r="Z159" s="22" t="s">
        <v>116</v>
      </c>
      <c r="AC159" s="24" t="s">
        <v>5990</v>
      </c>
      <c r="AE159" s="26" t="s">
        <v>5950</v>
      </c>
      <c r="AF159" s="26" t="s">
        <v>5947</v>
      </c>
      <c r="AG159" s="26" t="s">
        <v>5996</v>
      </c>
      <c r="AH159" s="26" t="s">
        <v>5996</v>
      </c>
      <c r="AI159" s="26" t="s">
        <v>5996</v>
      </c>
      <c r="AJ159" s="26" t="s">
        <v>5998</v>
      </c>
      <c r="AK159" s="20" t="s">
        <v>6003</v>
      </c>
      <c r="AL159" s="20" t="s">
        <v>5947</v>
      </c>
      <c r="AM159" s="20" t="s">
        <v>5947</v>
      </c>
      <c r="AN159" s="20" t="s">
        <v>5947</v>
      </c>
      <c r="AO159" s="20" t="s">
        <v>5996</v>
      </c>
      <c r="AP159" s="20" t="s">
        <v>5997</v>
      </c>
      <c r="AQ159" s="20" t="s">
        <v>5996</v>
      </c>
      <c r="AR159" s="20" t="s">
        <v>5996</v>
      </c>
      <c r="AS159" s="20" t="s">
        <v>5996</v>
      </c>
      <c r="AT159" s="20" t="s">
        <v>5996</v>
      </c>
      <c r="AU159" s="20" t="s">
        <v>5996</v>
      </c>
      <c r="AV159" s="20" t="s">
        <v>5996</v>
      </c>
      <c r="AW159" s="20" t="s">
        <v>5996</v>
      </c>
      <c r="AX159" s="20" t="s">
        <v>5997</v>
      </c>
      <c r="AY159" s="20" t="s">
        <v>5996</v>
      </c>
      <c r="AZ159" s="20" t="s">
        <v>5996</v>
      </c>
      <c r="BA159" s="20" t="s">
        <v>5996</v>
      </c>
      <c r="BB159" s="20" t="s">
        <v>5996</v>
      </c>
      <c r="BC159" s="20" t="s">
        <v>5997</v>
      </c>
      <c r="BD159" s="20" t="s">
        <v>5997</v>
      </c>
      <c r="BE159" s="20" t="s">
        <v>5996</v>
      </c>
      <c r="BF159" s="20" t="s">
        <v>5996</v>
      </c>
      <c r="BG159" s="20" t="s">
        <v>5996</v>
      </c>
      <c r="BH159" s="20" t="s">
        <v>5996</v>
      </c>
      <c r="BI159" s="20" t="s">
        <v>5996</v>
      </c>
      <c r="BJ159" s="20" t="s">
        <v>6000</v>
      </c>
      <c r="BK159" s="20" t="s">
        <v>5997</v>
      </c>
      <c r="BL159" s="20" t="s">
        <v>5996</v>
      </c>
      <c r="BM159" s="20" t="s">
        <v>5996</v>
      </c>
      <c r="BO159" s="28" t="s">
        <v>6006</v>
      </c>
      <c r="BQ159" s="30" t="s">
        <v>938</v>
      </c>
      <c r="BS159" s="24" t="s">
        <v>119</v>
      </c>
      <c r="BW159" s="24" t="s">
        <v>122</v>
      </c>
      <c r="BY159" s="24" t="s">
        <v>124</v>
      </c>
      <c r="CD159" s="18" t="s">
        <v>119</v>
      </c>
      <c r="CE159" s="18" t="s">
        <v>120</v>
      </c>
      <c r="CH159" s="18" t="s">
        <v>122</v>
      </c>
      <c r="CL159" s="22" t="s">
        <v>5947</v>
      </c>
      <c r="CM159" s="32" t="s">
        <v>6011</v>
      </c>
      <c r="CO159" s="84" t="s">
        <v>126</v>
      </c>
      <c r="CP159" s="17" t="s">
        <v>126</v>
      </c>
      <c r="CQ159" s="29" t="s">
        <v>127</v>
      </c>
      <c r="CR159" s="17" t="s">
        <v>867</v>
      </c>
      <c r="CS159" s="17" t="s">
        <v>129</v>
      </c>
      <c r="CW159" s="34" t="s">
        <v>96</v>
      </c>
      <c r="DE159" s="17" t="s">
        <v>130</v>
      </c>
      <c r="DI159" s="17" t="s">
        <v>143</v>
      </c>
      <c r="DJ159" s="17" t="s">
        <v>939</v>
      </c>
      <c r="DM159" s="35"/>
      <c r="DN159" s="35"/>
      <c r="DO159" s="35"/>
      <c r="EC159" s="17" t="s">
        <v>133</v>
      </c>
    </row>
    <row r="160" spans="1:133" ht="15" customHeight="1" x14ac:dyDescent="0.3">
      <c r="A160" s="27">
        <v>543</v>
      </c>
      <c r="C160" s="17" t="s">
        <v>126</v>
      </c>
      <c r="D160" s="29" t="s">
        <v>5954</v>
      </c>
      <c r="E160" s="18" t="s">
        <v>5947</v>
      </c>
      <c r="F160" s="18" t="s">
        <v>5947</v>
      </c>
      <c r="G160" s="18" t="s">
        <v>5947</v>
      </c>
      <c r="H160" s="18" t="s">
        <v>5948</v>
      </c>
      <c r="I160" s="18" t="s">
        <v>5947</v>
      </c>
      <c r="J160" s="19" t="s">
        <v>940</v>
      </c>
      <c r="K160" s="18" t="s">
        <v>5949</v>
      </c>
      <c r="M160" s="18" t="s">
        <v>5947</v>
      </c>
      <c r="N160" s="19" t="s">
        <v>941</v>
      </c>
      <c r="O160" s="20" t="s">
        <v>5950</v>
      </c>
      <c r="P160" s="20" t="s">
        <v>5974</v>
      </c>
      <c r="Q160" s="20" t="s">
        <v>5981</v>
      </c>
      <c r="R160" s="21" t="s">
        <v>942</v>
      </c>
      <c r="S160" s="22" t="s">
        <v>5947</v>
      </c>
      <c r="T160" s="22" t="s">
        <v>5949</v>
      </c>
      <c r="U160" s="22" t="s">
        <v>5947</v>
      </c>
      <c r="V160" s="22" t="s">
        <v>5985</v>
      </c>
      <c r="W160" s="22" t="s">
        <v>5988</v>
      </c>
      <c r="X160" s="22" t="s">
        <v>115</v>
      </c>
      <c r="Y160" s="22" t="s">
        <v>136</v>
      </c>
      <c r="Z160" s="22" t="s">
        <v>116</v>
      </c>
      <c r="AC160" s="24" t="s">
        <v>5990</v>
      </c>
      <c r="AE160" s="26" t="s">
        <v>5950</v>
      </c>
      <c r="AF160" s="26" t="s">
        <v>5950</v>
      </c>
      <c r="AG160" s="26" t="s">
        <v>5996</v>
      </c>
      <c r="AH160" s="26" t="s">
        <v>5997</v>
      </c>
      <c r="AI160" s="26" t="s">
        <v>5996</v>
      </c>
      <c r="AJ160" s="26" t="s">
        <v>5996</v>
      </c>
      <c r="AK160" s="20" t="s">
        <v>6002</v>
      </c>
      <c r="AL160" s="20" t="s">
        <v>5949</v>
      </c>
      <c r="AM160" s="20" t="s">
        <v>5948</v>
      </c>
      <c r="AN160" s="20" t="s">
        <v>5948</v>
      </c>
      <c r="AO160" s="20" t="s">
        <v>5997</v>
      </c>
      <c r="AP160" s="20" t="s">
        <v>5996</v>
      </c>
      <c r="AQ160" s="20" t="s">
        <v>5997</v>
      </c>
      <c r="AR160" s="20" t="s">
        <v>5997</v>
      </c>
      <c r="AS160" s="20" t="s">
        <v>5996</v>
      </c>
      <c r="AT160" s="20" t="s">
        <v>5996</v>
      </c>
      <c r="AU160" s="20" t="s">
        <v>5996</v>
      </c>
      <c r="AV160" s="20" t="s">
        <v>5997</v>
      </c>
      <c r="AW160" s="20" t="s">
        <v>5996</v>
      </c>
      <c r="AX160" s="20" t="s">
        <v>5996</v>
      </c>
      <c r="AY160" s="20" t="s">
        <v>5996</v>
      </c>
      <c r="AZ160" s="20" t="s">
        <v>5996</v>
      </c>
      <c r="BA160" s="20" t="s">
        <v>5997</v>
      </c>
      <c r="BB160" s="20" t="s">
        <v>5997</v>
      </c>
      <c r="BC160" s="20" t="s">
        <v>5997</v>
      </c>
      <c r="BD160" s="20" t="s">
        <v>5997</v>
      </c>
      <c r="BE160" s="20" t="s">
        <v>5996</v>
      </c>
      <c r="BF160" s="20" t="s">
        <v>5996</v>
      </c>
      <c r="BG160" s="20" t="s">
        <v>5996</v>
      </c>
      <c r="BH160" s="20" t="s">
        <v>5996</v>
      </c>
      <c r="BI160" s="20" t="s">
        <v>5996</v>
      </c>
      <c r="BJ160" s="20" t="s">
        <v>5997</v>
      </c>
      <c r="BK160" s="20" t="s">
        <v>5997</v>
      </c>
      <c r="BL160" s="20" t="s">
        <v>5997</v>
      </c>
      <c r="BM160" s="20" t="s">
        <v>5996</v>
      </c>
      <c r="BO160" s="28" t="s">
        <v>6006</v>
      </c>
      <c r="BS160" s="24" t="s">
        <v>119</v>
      </c>
      <c r="BT160" s="24" t="s">
        <v>120</v>
      </c>
      <c r="BU160" s="24" t="s">
        <v>121</v>
      </c>
      <c r="BV160" s="24" t="s">
        <v>137</v>
      </c>
      <c r="BW160" s="24" t="s">
        <v>122</v>
      </c>
      <c r="BX160" s="24" t="s">
        <v>123</v>
      </c>
      <c r="BY160" s="24" t="s">
        <v>124</v>
      </c>
      <c r="BZ160" s="24" t="s">
        <v>125</v>
      </c>
      <c r="CF160" s="18" t="s">
        <v>121</v>
      </c>
      <c r="CH160" s="18" t="s">
        <v>122</v>
      </c>
      <c r="CI160" s="18" t="s">
        <v>123</v>
      </c>
      <c r="CL160" s="22" t="s">
        <v>5947</v>
      </c>
      <c r="CM160" s="32" t="s">
        <v>6010</v>
      </c>
      <c r="CO160" s="84" t="s">
        <v>126</v>
      </c>
      <c r="CP160" s="17" t="s">
        <v>126</v>
      </c>
      <c r="CQ160" s="29" t="s">
        <v>127</v>
      </c>
      <c r="CR160" s="17" t="s">
        <v>867</v>
      </c>
      <c r="CS160" s="17" t="s">
        <v>518</v>
      </c>
      <c r="CW160" s="34" t="s">
        <v>96</v>
      </c>
      <c r="DE160" s="17" t="s">
        <v>130</v>
      </c>
      <c r="DI160" s="17" t="s">
        <v>131</v>
      </c>
      <c r="DJ160" s="17" t="s">
        <v>943</v>
      </c>
      <c r="DM160" s="35"/>
      <c r="DN160" s="35"/>
      <c r="DO160" s="35"/>
      <c r="EC160" s="17" t="s">
        <v>133</v>
      </c>
    </row>
    <row r="161" spans="1:133" ht="15" customHeight="1" x14ac:dyDescent="0.3">
      <c r="A161" s="27">
        <v>1116</v>
      </c>
      <c r="C161" s="17" t="s">
        <v>126</v>
      </c>
      <c r="D161" s="29" t="s">
        <v>5954</v>
      </c>
      <c r="E161" s="18" t="s">
        <v>5949</v>
      </c>
      <c r="F161" s="18" t="s">
        <v>5949</v>
      </c>
      <c r="G161" s="18" t="s">
        <v>5949</v>
      </c>
      <c r="H161" s="18" t="s">
        <v>5947</v>
      </c>
      <c r="I161" s="18" t="s">
        <v>5947</v>
      </c>
      <c r="J161" s="19" t="s">
        <v>944</v>
      </c>
      <c r="K161" s="18" t="s">
        <v>5947</v>
      </c>
      <c r="L161" s="19" t="s">
        <v>945</v>
      </c>
      <c r="M161" s="18" t="s">
        <v>5947</v>
      </c>
      <c r="N161" s="19" t="s">
        <v>946</v>
      </c>
      <c r="O161" s="20" t="s">
        <v>5953</v>
      </c>
      <c r="P161" s="20" t="s">
        <v>5976</v>
      </c>
      <c r="Q161" s="20" t="s">
        <v>5953</v>
      </c>
      <c r="S161" s="22" t="s">
        <v>5947</v>
      </c>
      <c r="T161" s="22" t="s">
        <v>5947</v>
      </c>
      <c r="U161" s="22" t="s">
        <v>5951</v>
      </c>
      <c r="V161" s="22" t="s">
        <v>5983</v>
      </c>
      <c r="W161" s="22" t="s">
        <v>5989</v>
      </c>
      <c r="AA161" s="22" t="s">
        <v>148</v>
      </c>
      <c r="AB161" s="23" t="s">
        <v>947</v>
      </c>
      <c r="AC161" s="24" t="s">
        <v>5994</v>
      </c>
      <c r="AD161" s="25" t="s">
        <v>948</v>
      </c>
      <c r="AE161" s="26" t="s">
        <v>5947</v>
      </c>
      <c r="AF161" s="26" t="s">
        <v>5951</v>
      </c>
      <c r="AG161" s="26" t="s">
        <v>5996</v>
      </c>
      <c r="AH161" s="26" t="s">
        <v>5996</v>
      </c>
      <c r="AI161" s="26" t="s">
        <v>5996</v>
      </c>
      <c r="AJ161" s="26" t="s">
        <v>5997</v>
      </c>
      <c r="AK161" s="20" t="s">
        <v>6002</v>
      </c>
      <c r="AL161" s="20" t="s">
        <v>5947</v>
      </c>
      <c r="AM161" s="20" t="s">
        <v>5952</v>
      </c>
      <c r="AN161" s="20" t="s">
        <v>5947</v>
      </c>
      <c r="AO161" s="20" t="s">
        <v>5996</v>
      </c>
      <c r="AP161" s="20" t="s">
        <v>5996</v>
      </c>
      <c r="AQ161" s="20" t="s">
        <v>5996</v>
      </c>
      <c r="AR161" s="20" t="s">
        <v>5995</v>
      </c>
      <c r="AS161" s="20" t="s">
        <v>5997</v>
      </c>
      <c r="AT161" s="20" t="s">
        <v>5996</v>
      </c>
      <c r="AU161" s="20" t="s">
        <v>5996</v>
      </c>
      <c r="AV161" s="20" t="s">
        <v>5996</v>
      </c>
      <c r="AW161" s="20" t="s">
        <v>5996</v>
      </c>
      <c r="AX161" s="20" t="s">
        <v>5997</v>
      </c>
      <c r="AY161" s="20" t="s">
        <v>5996</v>
      </c>
      <c r="AZ161" s="20" t="s">
        <v>5996</v>
      </c>
      <c r="BA161" s="20" t="s">
        <v>5996</v>
      </c>
      <c r="BB161" s="20" t="s">
        <v>5997</v>
      </c>
      <c r="BC161" s="20" t="s">
        <v>5995</v>
      </c>
      <c r="BD161" s="20" t="s">
        <v>5997</v>
      </c>
      <c r="BE161" s="20" t="s">
        <v>5996</v>
      </c>
      <c r="BF161" s="20" t="s">
        <v>5996</v>
      </c>
      <c r="BG161" s="20" t="s">
        <v>5996</v>
      </c>
      <c r="BH161" s="20" t="s">
        <v>5996</v>
      </c>
      <c r="BI161" s="20" t="s">
        <v>5996</v>
      </c>
      <c r="BJ161" s="20" t="s">
        <v>5996</v>
      </c>
      <c r="BK161" s="20" t="s">
        <v>5996</v>
      </c>
      <c r="BL161" s="20" t="s">
        <v>5995</v>
      </c>
      <c r="BM161" s="20" t="s">
        <v>5996</v>
      </c>
      <c r="BO161" s="28" t="s">
        <v>6007</v>
      </c>
      <c r="BQ161" s="30" t="s">
        <v>949</v>
      </c>
      <c r="BR161" s="24" t="s">
        <v>138</v>
      </c>
      <c r="BS161" s="24" t="s">
        <v>119</v>
      </c>
      <c r="BT161" s="24" t="s">
        <v>120</v>
      </c>
      <c r="BU161" s="24" t="s">
        <v>121</v>
      </c>
      <c r="BV161" s="24" t="s">
        <v>137</v>
      </c>
      <c r="BW161" s="24" t="s">
        <v>122</v>
      </c>
      <c r="BX161" s="24" t="s">
        <v>123</v>
      </c>
      <c r="BY161" s="24" t="s">
        <v>124</v>
      </c>
      <c r="BZ161" s="24" t="s">
        <v>125</v>
      </c>
      <c r="CD161" s="18" t="s">
        <v>119</v>
      </c>
      <c r="CG161" s="18" t="s">
        <v>137</v>
      </c>
      <c r="CH161" s="18" t="s">
        <v>122</v>
      </c>
      <c r="CL161" s="22" t="s">
        <v>5953</v>
      </c>
      <c r="CM161" s="32" t="s">
        <v>6011</v>
      </c>
      <c r="CO161" s="84" t="s">
        <v>126</v>
      </c>
      <c r="CP161" s="17" t="s">
        <v>126</v>
      </c>
      <c r="CQ161" s="29" t="s">
        <v>127</v>
      </c>
      <c r="CR161" s="17" t="s">
        <v>867</v>
      </c>
      <c r="CS161" s="20" t="s">
        <v>102</v>
      </c>
      <c r="CT161" s="17" t="s">
        <v>950</v>
      </c>
      <c r="DE161" s="17" t="s">
        <v>130</v>
      </c>
      <c r="DI161" s="17" t="s">
        <v>131</v>
      </c>
      <c r="DJ161" s="17" t="s">
        <v>951</v>
      </c>
      <c r="DM161" s="35"/>
      <c r="DN161" s="35"/>
      <c r="DO161" s="35"/>
      <c r="EC161" s="17" t="s">
        <v>133</v>
      </c>
    </row>
    <row r="162" spans="1:133" ht="15" customHeight="1" x14ac:dyDescent="0.3">
      <c r="A162" s="27">
        <v>359</v>
      </c>
      <c r="C162" s="17" t="s">
        <v>126</v>
      </c>
      <c r="D162" s="29" t="s">
        <v>5954</v>
      </c>
      <c r="E162" s="18" t="s">
        <v>5949</v>
      </c>
      <c r="F162" s="18" t="s">
        <v>5951</v>
      </c>
      <c r="G162" s="18" t="s">
        <v>5948</v>
      </c>
      <c r="H162" s="18" t="s">
        <v>5949</v>
      </c>
      <c r="I162" s="18" t="s">
        <v>5948</v>
      </c>
      <c r="K162" s="18" t="s">
        <v>5948</v>
      </c>
      <c r="M162" s="18" t="s">
        <v>5949</v>
      </c>
      <c r="O162" s="20" t="s">
        <v>5950</v>
      </c>
      <c r="P162" s="20" t="s">
        <v>5972</v>
      </c>
      <c r="Q162" s="20" t="s">
        <v>5980</v>
      </c>
      <c r="S162" s="22" t="s">
        <v>5948</v>
      </c>
      <c r="T162" s="22" t="s">
        <v>5948</v>
      </c>
      <c r="U162" s="22" t="s">
        <v>5948</v>
      </c>
      <c r="V162" s="22" t="s">
        <v>5985</v>
      </c>
      <c r="W162" s="22" t="s">
        <v>5989</v>
      </c>
      <c r="X162" s="22" t="s">
        <v>115</v>
      </c>
      <c r="Y162" s="22" t="s">
        <v>136</v>
      </c>
      <c r="Z162" s="22" t="s">
        <v>116</v>
      </c>
      <c r="AC162" s="24" t="s">
        <v>5991</v>
      </c>
      <c r="AE162" s="26" t="s">
        <v>5950</v>
      </c>
      <c r="AF162" s="26" t="s">
        <v>5947</v>
      </c>
      <c r="AG162" s="26" t="s">
        <v>5996</v>
      </c>
      <c r="AH162" s="26" t="s">
        <v>5996</v>
      </c>
      <c r="AI162" s="26" t="s">
        <v>5996</v>
      </c>
      <c r="AJ162" s="26" t="s">
        <v>5998</v>
      </c>
      <c r="AK162" s="20" t="s">
        <v>6003</v>
      </c>
      <c r="AL162" s="20" t="s">
        <v>5948</v>
      </c>
      <c r="AM162" s="20" t="s">
        <v>5950</v>
      </c>
      <c r="AN162" s="20" t="s">
        <v>5948</v>
      </c>
      <c r="AO162" s="20" t="s">
        <v>5997</v>
      </c>
      <c r="AP162" s="20" t="s">
        <v>5997</v>
      </c>
      <c r="AQ162" s="20" t="s">
        <v>5997</v>
      </c>
      <c r="AR162" s="20" t="s">
        <v>5997</v>
      </c>
      <c r="AS162" s="20" t="s">
        <v>5996</v>
      </c>
      <c r="AT162" s="20" t="s">
        <v>5996</v>
      </c>
      <c r="AU162" s="20" t="s">
        <v>5996</v>
      </c>
      <c r="AV162" s="20" t="s">
        <v>5996</v>
      </c>
      <c r="AW162" s="20" t="s">
        <v>5996</v>
      </c>
      <c r="AX162" s="20" t="s">
        <v>5996</v>
      </c>
      <c r="AY162" s="20" t="s">
        <v>5996</v>
      </c>
      <c r="AZ162" s="20" t="s">
        <v>5996</v>
      </c>
      <c r="BA162" s="20" t="s">
        <v>5996</v>
      </c>
      <c r="BB162" s="20" t="s">
        <v>5996</v>
      </c>
      <c r="BC162" s="20" t="s">
        <v>5997</v>
      </c>
      <c r="BD162" s="20" t="s">
        <v>5997</v>
      </c>
      <c r="BE162" s="20" t="s">
        <v>5996</v>
      </c>
      <c r="BF162" s="20" t="s">
        <v>5996</v>
      </c>
      <c r="BG162" s="20" t="s">
        <v>5996</v>
      </c>
      <c r="BH162" s="20" t="s">
        <v>5997</v>
      </c>
      <c r="BI162" s="20" t="s">
        <v>5996</v>
      </c>
      <c r="BJ162" s="20" t="s">
        <v>5997</v>
      </c>
      <c r="BK162" s="20" t="s">
        <v>5997</v>
      </c>
      <c r="BL162" s="20" t="s">
        <v>5996</v>
      </c>
      <c r="BM162" s="20" t="s">
        <v>5997</v>
      </c>
      <c r="BO162" s="28" t="s">
        <v>6007</v>
      </c>
      <c r="BQ162" s="30" t="s">
        <v>952</v>
      </c>
      <c r="BR162" s="24" t="s">
        <v>138</v>
      </c>
      <c r="BS162" s="24" t="s">
        <v>119</v>
      </c>
      <c r="BT162" s="24" t="s">
        <v>120</v>
      </c>
      <c r="BV162" s="24" t="s">
        <v>137</v>
      </c>
      <c r="BW162" s="24" t="s">
        <v>122</v>
      </c>
      <c r="BX162" s="24" t="s">
        <v>123</v>
      </c>
      <c r="BY162" s="24" t="s">
        <v>124</v>
      </c>
      <c r="BZ162" s="24" t="s">
        <v>125</v>
      </c>
      <c r="CC162" s="18" t="s">
        <v>138</v>
      </c>
      <c r="CD162" s="18" t="s">
        <v>119</v>
      </c>
      <c r="CG162" s="18" t="s">
        <v>137</v>
      </c>
      <c r="CL162" s="22" t="s">
        <v>5950</v>
      </c>
      <c r="CM162" s="32" t="s">
        <v>6011</v>
      </c>
      <c r="CO162" s="84" t="s">
        <v>126</v>
      </c>
      <c r="CP162" s="17" t="s">
        <v>126</v>
      </c>
      <c r="CQ162" s="29" t="s">
        <v>127</v>
      </c>
      <c r="CR162" s="17" t="s">
        <v>953</v>
      </c>
      <c r="CS162" s="17" t="s">
        <v>129</v>
      </c>
      <c r="CW162" s="34" t="s">
        <v>96</v>
      </c>
      <c r="DE162" s="17" t="s">
        <v>130</v>
      </c>
      <c r="DI162" s="17" t="s">
        <v>143</v>
      </c>
      <c r="DJ162" s="17" t="s">
        <v>954</v>
      </c>
      <c r="DM162" s="35"/>
      <c r="DN162" s="35"/>
      <c r="DO162" s="35"/>
      <c r="EC162" s="17" t="s">
        <v>133</v>
      </c>
    </row>
    <row r="163" spans="1:133" ht="15" customHeight="1" x14ac:dyDescent="0.3">
      <c r="A163" s="27">
        <v>483</v>
      </c>
      <c r="C163" s="17" t="s">
        <v>126</v>
      </c>
      <c r="D163" s="29" t="s">
        <v>5954</v>
      </c>
      <c r="E163" s="18" t="s">
        <v>5953</v>
      </c>
      <c r="F163" s="18" t="s">
        <v>5953</v>
      </c>
      <c r="G163" s="18" t="s">
        <v>5953</v>
      </c>
      <c r="H163" s="18" t="s">
        <v>5953</v>
      </c>
      <c r="I163" s="18" t="s">
        <v>5953</v>
      </c>
      <c r="K163" s="18" t="s">
        <v>5953</v>
      </c>
      <c r="M163" s="18" t="s">
        <v>5953</v>
      </c>
      <c r="O163" s="20" t="s">
        <v>5952</v>
      </c>
      <c r="P163" s="20" t="s">
        <v>5974</v>
      </c>
      <c r="Q163" s="20" t="s">
        <v>5977</v>
      </c>
      <c r="S163" s="22" t="s">
        <v>5953</v>
      </c>
      <c r="T163" s="22" t="s">
        <v>5953</v>
      </c>
      <c r="U163" s="22" t="s">
        <v>5953</v>
      </c>
      <c r="V163" s="22" t="s">
        <v>5986</v>
      </c>
      <c r="W163" s="22" t="s">
        <v>5986</v>
      </c>
      <c r="AC163" s="24" t="s">
        <v>5992</v>
      </c>
      <c r="AE163" s="26" t="s">
        <v>5953</v>
      </c>
      <c r="AF163" s="26" t="s">
        <v>5953</v>
      </c>
      <c r="AG163" s="26" t="s">
        <v>5995</v>
      </c>
      <c r="AH163" s="26" t="s">
        <v>5995</v>
      </c>
      <c r="AI163" s="26" t="s">
        <v>5995</v>
      </c>
      <c r="AJ163" s="26" t="s">
        <v>5995</v>
      </c>
      <c r="AK163" s="20" t="s">
        <v>5976</v>
      </c>
      <c r="AL163" s="20" t="s">
        <v>5953</v>
      </c>
      <c r="AM163" s="20" t="s">
        <v>5953</v>
      </c>
      <c r="AN163" s="20" t="s">
        <v>5953</v>
      </c>
      <c r="AO163" s="20" t="s">
        <v>5995</v>
      </c>
      <c r="AP163" s="20" t="s">
        <v>5995</v>
      </c>
      <c r="AQ163" s="20" t="s">
        <v>5995</v>
      </c>
      <c r="AR163" s="20" t="s">
        <v>5995</v>
      </c>
      <c r="AS163" s="20" t="s">
        <v>5995</v>
      </c>
      <c r="AT163" s="20" t="s">
        <v>5995</v>
      </c>
      <c r="AU163" s="20" t="s">
        <v>5995</v>
      </c>
      <c r="AV163" s="20" t="s">
        <v>5995</v>
      </c>
      <c r="AW163" s="20" t="s">
        <v>5995</v>
      </c>
      <c r="AX163" s="20" t="s">
        <v>5995</v>
      </c>
      <c r="AY163" s="20" t="s">
        <v>5995</v>
      </c>
      <c r="AZ163" s="20" t="s">
        <v>5995</v>
      </c>
      <c r="BA163" s="20" t="s">
        <v>5995</v>
      </c>
      <c r="BB163" s="20" t="s">
        <v>5995</v>
      </c>
      <c r="BC163" s="20" t="s">
        <v>5995</v>
      </c>
      <c r="BD163" s="20" t="s">
        <v>5995</v>
      </c>
      <c r="BE163" s="20" t="s">
        <v>5995</v>
      </c>
      <c r="BF163" s="20" t="s">
        <v>5995</v>
      </c>
      <c r="BG163" s="20" t="s">
        <v>5995</v>
      </c>
      <c r="BH163" s="20" t="s">
        <v>5995</v>
      </c>
      <c r="BI163" s="20" t="s">
        <v>5995</v>
      </c>
      <c r="BJ163" s="20" t="s">
        <v>5995</v>
      </c>
      <c r="BK163" s="20" t="s">
        <v>5995</v>
      </c>
      <c r="BL163" s="20" t="s">
        <v>5995</v>
      </c>
      <c r="BM163" s="20" t="s">
        <v>5995</v>
      </c>
      <c r="BO163" s="28" t="s">
        <v>5986</v>
      </c>
      <c r="BS163" s="24" t="s">
        <v>119</v>
      </c>
      <c r="BT163" s="24" t="s">
        <v>120</v>
      </c>
      <c r="BV163" s="24" t="s">
        <v>137</v>
      </c>
      <c r="BW163" s="24" t="s">
        <v>122</v>
      </c>
      <c r="BX163" s="24" t="s">
        <v>123</v>
      </c>
      <c r="BY163" s="24" t="s">
        <v>124</v>
      </c>
      <c r="BZ163" s="24" t="s">
        <v>125</v>
      </c>
      <c r="CD163" s="18" t="s">
        <v>119</v>
      </c>
      <c r="CH163" s="18" t="s">
        <v>122</v>
      </c>
      <c r="CJ163" s="18" t="s">
        <v>124</v>
      </c>
      <c r="CL163" s="22" t="s">
        <v>5948</v>
      </c>
      <c r="CM163" s="32" t="s">
        <v>6011</v>
      </c>
      <c r="CO163" s="84" t="s">
        <v>126</v>
      </c>
      <c r="CP163" s="17" t="s">
        <v>126</v>
      </c>
      <c r="CQ163" s="29" t="s">
        <v>127</v>
      </c>
      <c r="CR163" s="17" t="s">
        <v>953</v>
      </c>
      <c r="CS163" s="17" t="s">
        <v>129</v>
      </c>
      <c r="CU163" s="34" t="s">
        <v>185</v>
      </c>
      <c r="CV163" s="34" t="s">
        <v>95</v>
      </c>
      <c r="CW163" s="34" t="s">
        <v>96</v>
      </c>
      <c r="DE163" s="17" t="s">
        <v>130</v>
      </c>
      <c r="DI163" s="17" t="s">
        <v>131</v>
      </c>
      <c r="DJ163" s="17" t="s">
        <v>955</v>
      </c>
      <c r="DM163" s="35"/>
      <c r="DN163" s="35"/>
      <c r="DO163" s="35"/>
      <c r="EC163" s="17" t="s">
        <v>133</v>
      </c>
    </row>
    <row r="164" spans="1:133" ht="15" customHeight="1" x14ac:dyDescent="0.3">
      <c r="A164" s="27">
        <v>585</v>
      </c>
      <c r="C164" s="17" t="s">
        <v>126</v>
      </c>
      <c r="D164" s="29" t="s">
        <v>5954</v>
      </c>
      <c r="E164" s="18" t="s">
        <v>5947</v>
      </c>
      <c r="F164" s="18" t="s">
        <v>5948</v>
      </c>
      <c r="G164" s="18" t="s">
        <v>5947</v>
      </c>
      <c r="H164" s="18" t="s">
        <v>5947</v>
      </c>
      <c r="I164" s="18" t="s">
        <v>5947</v>
      </c>
      <c r="J164" s="19" t="s">
        <v>956</v>
      </c>
      <c r="K164" s="18" t="s">
        <v>5947</v>
      </c>
      <c r="L164" s="19" t="s">
        <v>957</v>
      </c>
      <c r="M164" s="18" t="s">
        <v>5948</v>
      </c>
      <c r="O164" s="20" t="s">
        <v>5951</v>
      </c>
      <c r="P164" s="20" t="s">
        <v>5974</v>
      </c>
      <c r="Q164" s="20" t="s">
        <v>5978</v>
      </c>
      <c r="S164" s="22" t="s">
        <v>5950</v>
      </c>
      <c r="T164" s="22" t="s">
        <v>5950</v>
      </c>
      <c r="U164" s="22" t="s">
        <v>5948</v>
      </c>
      <c r="V164" s="22" t="s">
        <v>5985</v>
      </c>
      <c r="W164" s="22" t="s">
        <v>5989</v>
      </c>
      <c r="X164" s="22" t="s">
        <v>115</v>
      </c>
      <c r="Z164" s="22" t="s">
        <v>116</v>
      </c>
      <c r="AC164" s="24" t="s">
        <v>5992</v>
      </c>
      <c r="AE164" s="26" t="s">
        <v>5949</v>
      </c>
      <c r="AF164" s="26" t="s">
        <v>5948</v>
      </c>
      <c r="AG164" s="26" t="s">
        <v>5996</v>
      </c>
      <c r="AH164" s="26" t="s">
        <v>5996</v>
      </c>
      <c r="AI164" s="26" t="s">
        <v>5996</v>
      </c>
      <c r="AJ164" s="26" t="s">
        <v>5997</v>
      </c>
      <c r="AK164" s="20" t="s">
        <v>6002</v>
      </c>
      <c r="AL164" s="20" t="s">
        <v>5948</v>
      </c>
      <c r="AM164" s="20" t="s">
        <v>5948</v>
      </c>
      <c r="AN164" s="20" t="s">
        <v>5947</v>
      </c>
      <c r="AO164" s="20" t="s">
        <v>5997</v>
      </c>
      <c r="AP164" s="20" t="s">
        <v>5996</v>
      </c>
      <c r="AQ164" s="20" t="s">
        <v>5996</v>
      </c>
      <c r="AR164" s="20" t="s">
        <v>6000</v>
      </c>
      <c r="AS164" s="20" t="s">
        <v>5996</v>
      </c>
      <c r="AT164" s="20" t="s">
        <v>5996</v>
      </c>
      <c r="AU164" s="20" t="s">
        <v>5996</v>
      </c>
      <c r="AV164" s="20" t="s">
        <v>5997</v>
      </c>
      <c r="AW164" s="20" t="s">
        <v>5997</v>
      </c>
      <c r="AX164" s="20" t="s">
        <v>5997</v>
      </c>
      <c r="AY164" s="20" t="s">
        <v>5997</v>
      </c>
      <c r="AZ164" s="20" t="s">
        <v>6000</v>
      </c>
      <c r="BA164" s="20" t="s">
        <v>5996</v>
      </c>
      <c r="BB164" s="20" t="s">
        <v>5996</v>
      </c>
      <c r="BC164" s="20" t="s">
        <v>6000</v>
      </c>
      <c r="BD164" s="20" t="s">
        <v>5997</v>
      </c>
      <c r="BE164" s="20" t="s">
        <v>5997</v>
      </c>
      <c r="BF164" s="20" t="s">
        <v>5996</v>
      </c>
      <c r="BG164" s="20" t="s">
        <v>5996</v>
      </c>
      <c r="BH164" s="20" t="s">
        <v>5997</v>
      </c>
      <c r="BI164" s="20" t="s">
        <v>5997</v>
      </c>
      <c r="BJ164" s="20" t="s">
        <v>5997</v>
      </c>
      <c r="BK164" s="20" t="s">
        <v>5997</v>
      </c>
      <c r="BL164" s="20" t="s">
        <v>5997</v>
      </c>
      <c r="BM164" s="20" t="s">
        <v>5997</v>
      </c>
      <c r="BO164" s="28" t="s">
        <v>6007</v>
      </c>
      <c r="BQ164" s="30" t="s">
        <v>958</v>
      </c>
      <c r="BR164" s="24" t="s">
        <v>138</v>
      </c>
      <c r="BS164" s="24" t="s">
        <v>119</v>
      </c>
      <c r="BV164" s="24" t="s">
        <v>137</v>
      </c>
      <c r="BX164" s="24" t="s">
        <v>123</v>
      </c>
      <c r="CC164" s="18" t="s">
        <v>138</v>
      </c>
      <c r="CD164" s="18" t="s">
        <v>119</v>
      </c>
      <c r="CG164" s="18" t="s">
        <v>137</v>
      </c>
      <c r="CL164" s="22" t="s">
        <v>5951</v>
      </c>
      <c r="CM164" s="32" t="s">
        <v>6010</v>
      </c>
      <c r="CO164" s="84" t="s">
        <v>126</v>
      </c>
      <c r="CP164" s="17" t="s">
        <v>126</v>
      </c>
      <c r="CQ164" s="29" t="s">
        <v>127</v>
      </c>
      <c r="CR164" s="17" t="s">
        <v>953</v>
      </c>
      <c r="CS164" s="17" t="s">
        <v>129</v>
      </c>
      <c r="CZ164" s="34" t="s">
        <v>99</v>
      </c>
      <c r="DE164" s="17" t="s">
        <v>130</v>
      </c>
      <c r="DI164" s="17" t="s">
        <v>143</v>
      </c>
      <c r="DJ164" s="17" t="s">
        <v>959</v>
      </c>
      <c r="DM164" s="35"/>
      <c r="DN164" s="35"/>
      <c r="DO164" s="35"/>
      <c r="EC164" s="17" t="s">
        <v>133</v>
      </c>
    </row>
    <row r="165" spans="1:133" ht="15" customHeight="1" x14ac:dyDescent="0.3">
      <c r="A165" s="27">
        <v>592</v>
      </c>
      <c r="C165" s="17" t="s">
        <v>126</v>
      </c>
      <c r="D165" s="29" t="s">
        <v>5954</v>
      </c>
      <c r="E165" s="18" t="s">
        <v>5948</v>
      </c>
      <c r="F165" s="18" t="s">
        <v>5949</v>
      </c>
      <c r="G165" s="18" t="s">
        <v>5949</v>
      </c>
      <c r="H165" s="18" t="s">
        <v>5949</v>
      </c>
      <c r="I165" s="18" t="s">
        <v>5947</v>
      </c>
      <c r="K165" s="18" t="s">
        <v>5947</v>
      </c>
      <c r="M165" s="18" t="s">
        <v>5947</v>
      </c>
      <c r="N165" s="19" t="s">
        <v>960</v>
      </c>
      <c r="O165" s="20" t="s">
        <v>5949</v>
      </c>
      <c r="P165" s="20" t="s">
        <v>5973</v>
      </c>
      <c r="Q165" s="20" t="s">
        <v>5953</v>
      </c>
      <c r="R165" s="21" t="s">
        <v>961</v>
      </c>
      <c r="S165" s="22" t="s">
        <v>5949</v>
      </c>
      <c r="T165" s="22" t="s">
        <v>5950</v>
      </c>
      <c r="U165" s="22" t="s">
        <v>5948</v>
      </c>
      <c r="V165" s="22" t="s">
        <v>5984</v>
      </c>
      <c r="W165" s="22" t="s">
        <v>5986</v>
      </c>
      <c r="Y165" s="22" t="s">
        <v>136</v>
      </c>
      <c r="AC165" s="24" t="s">
        <v>5992</v>
      </c>
      <c r="AE165" s="26" t="s">
        <v>5950</v>
      </c>
      <c r="AF165" s="26" t="s">
        <v>5950</v>
      </c>
      <c r="AG165" s="26" t="s">
        <v>5996</v>
      </c>
      <c r="AH165" s="26" t="s">
        <v>5996</v>
      </c>
      <c r="AI165" s="26" t="s">
        <v>5996</v>
      </c>
      <c r="AJ165" s="26" t="s">
        <v>5996</v>
      </c>
      <c r="AK165" s="20" t="s">
        <v>6002</v>
      </c>
      <c r="AL165" s="20" t="s">
        <v>5947</v>
      </c>
      <c r="AM165" s="20" t="s">
        <v>5947</v>
      </c>
      <c r="AN165" s="20" t="s">
        <v>5947</v>
      </c>
      <c r="AO165" s="20" t="s">
        <v>5996</v>
      </c>
      <c r="AP165" s="20" t="s">
        <v>5995</v>
      </c>
      <c r="AQ165" s="20" t="s">
        <v>5996</v>
      </c>
      <c r="AR165" s="20" t="s">
        <v>5998</v>
      </c>
      <c r="AS165" s="20" t="s">
        <v>5996</v>
      </c>
      <c r="AT165" s="20" t="s">
        <v>5997</v>
      </c>
      <c r="AU165" s="20" t="s">
        <v>5996</v>
      </c>
      <c r="AV165" s="20" t="s">
        <v>5996</v>
      </c>
      <c r="AW165" s="20" t="s">
        <v>5996</v>
      </c>
      <c r="AX165" s="20" t="s">
        <v>5996</v>
      </c>
      <c r="AY165" s="20" t="s">
        <v>5996</v>
      </c>
      <c r="AZ165" s="20" t="s">
        <v>5996</v>
      </c>
      <c r="BA165" s="20" t="s">
        <v>5996</v>
      </c>
      <c r="BB165" s="20" t="s">
        <v>5996</v>
      </c>
      <c r="BC165" s="20" t="s">
        <v>5996</v>
      </c>
      <c r="BD165" s="20" t="s">
        <v>5996</v>
      </c>
      <c r="BE165" s="20" t="s">
        <v>5996</v>
      </c>
      <c r="BF165" s="20" t="s">
        <v>5996</v>
      </c>
      <c r="BG165" s="20" t="s">
        <v>5996</v>
      </c>
      <c r="BH165" s="20" t="s">
        <v>5996</v>
      </c>
      <c r="BI165" s="20" t="s">
        <v>5996</v>
      </c>
      <c r="BJ165" s="20" t="s">
        <v>5996</v>
      </c>
      <c r="BK165" s="20" t="s">
        <v>5996</v>
      </c>
      <c r="BL165" s="20" t="s">
        <v>5996</v>
      </c>
      <c r="BM165" s="20" t="s">
        <v>5996</v>
      </c>
      <c r="BN165" s="27" t="s">
        <v>962</v>
      </c>
      <c r="BO165" s="28" t="s">
        <v>6007</v>
      </c>
      <c r="BQ165" s="30" t="s">
        <v>963</v>
      </c>
      <c r="BR165" s="24" t="s">
        <v>138</v>
      </c>
      <c r="BS165" s="24" t="s">
        <v>119</v>
      </c>
      <c r="BT165" s="24" t="s">
        <v>120</v>
      </c>
      <c r="BV165" s="24" t="s">
        <v>137</v>
      </c>
      <c r="BW165" s="24" t="s">
        <v>122</v>
      </c>
      <c r="BX165" s="24" t="s">
        <v>123</v>
      </c>
      <c r="BY165" s="24" t="s">
        <v>124</v>
      </c>
      <c r="CG165" s="18" t="s">
        <v>137</v>
      </c>
      <c r="CL165" s="22" t="s">
        <v>5953</v>
      </c>
      <c r="CM165" s="32" t="s">
        <v>6010</v>
      </c>
      <c r="CO165" s="84" t="s">
        <v>126</v>
      </c>
      <c r="CP165" s="17" t="s">
        <v>126</v>
      </c>
      <c r="CQ165" s="29" t="s">
        <v>127</v>
      </c>
      <c r="CR165" s="17" t="s">
        <v>953</v>
      </c>
      <c r="CS165" s="17" t="s">
        <v>129</v>
      </c>
      <c r="CW165" s="34" t="s">
        <v>96</v>
      </c>
      <c r="DE165" s="17" t="s">
        <v>130</v>
      </c>
      <c r="DI165" s="17" t="s">
        <v>143</v>
      </c>
      <c r="DJ165" s="17" t="s">
        <v>964</v>
      </c>
      <c r="DM165" s="35"/>
      <c r="DN165" s="35"/>
      <c r="DO165" s="35"/>
      <c r="EC165" s="17" t="s">
        <v>133</v>
      </c>
    </row>
    <row r="166" spans="1:133" ht="15" customHeight="1" x14ac:dyDescent="0.3">
      <c r="A166" s="27">
        <v>611</v>
      </c>
      <c r="C166" s="17" t="s">
        <v>126</v>
      </c>
      <c r="D166" s="29" t="s">
        <v>5954</v>
      </c>
      <c r="E166" s="18" t="s">
        <v>5947</v>
      </c>
      <c r="F166" s="18" t="s">
        <v>5947</v>
      </c>
      <c r="G166" s="18" t="s">
        <v>5947</v>
      </c>
      <c r="H166" s="18" t="s">
        <v>5947</v>
      </c>
      <c r="I166" s="18" t="s">
        <v>5948</v>
      </c>
      <c r="J166" s="19" t="s">
        <v>965</v>
      </c>
      <c r="K166" s="18" t="s">
        <v>5947</v>
      </c>
      <c r="M166" s="18" t="s">
        <v>5947</v>
      </c>
      <c r="O166" s="20" t="s">
        <v>5950</v>
      </c>
      <c r="P166" s="20" t="s">
        <v>5974</v>
      </c>
      <c r="Q166" s="20" t="s">
        <v>5977</v>
      </c>
      <c r="S166" s="22" t="s">
        <v>5948</v>
      </c>
      <c r="T166" s="22" t="s">
        <v>5950</v>
      </c>
      <c r="U166" s="22" t="s">
        <v>5947</v>
      </c>
      <c r="V166" s="22" t="s">
        <v>5985</v>
      </c>
      <c r="W166" s="22" t="s">
        <v>5989</v>
      </c>
      <c r="X166" s="22" t="s">
        <v>115</v>
      </c>
      <c r="AC166" s="24" t="s">
        <v>5992</v>
      </c>
      <c r="AE166" s="26" t="s">
        <v>5947</v>
      </c>
      <c r="AF166" s="26" t="s">
        <v>5948</v>
      </c>
      <c r="AG166" s="26" t="s">
        <v>5997</v>
      </c>
      <c r="AH166" s="26" t="s">
        <v>5996</v>
      </c>
      <c r="AI166" s="26" t="s">
        <v>5996</v>
      </c>
      <c r="AJ166" s="26" t="s">
        <v>5998</v>
      </c>
      <c r="AK166" s="20" t="s">
        <v>6002</v>
      </c>
      <c r="AL166" s="20" t="s">
        <v>5948</v>
      </c>
      <c r="AM166" s="20" t="s">
        <v>5948</v>
      </c>
      <c r="AN166" s="20" t="s">
        <v>5950</v>
      </c>
      <c r="AO166" s="20" t="s">
        <v>5997</v>
      </c>
      <c r="AP166" s="20" t="s">
        <v>5997</v>
      </c>
      <c r="AQ166" s="20" t="s">
        <v>5997</v>
      </c>
      <c r="AR166" s="20" t="s">
        <v>5997</v>
      </c>
      <c r="AS166" s="20" t="s">
        <v>5997</v>
      </c>
      <c r="AT166" s="20" t="s">
        <v>5998</v>
      </c>
      <c r="AU166" s="20" t="s">
        <v>5997</v>
      </c>
      <c r="AV166" s="20" t="s">
        <v>5996</v>
      </c>
      <c r="AW166" s="20" t="s">
        <v>5996</v>
      </c>
      <c r="AX166" s="20" t="s">
        <v>5996</v>
      </c>
      <c r="AY166" s="20" t="s">
        <v>5996</v>
      </c>
      <c r="AZ166" s="20" t="s">
        <v>5996</v>
      </c>
      <c r="BA166" s="20" t="s">
        <v>5996</v>
      </c>
      <c r="BB166" s="20" t="s">
        <v>5996</v>
      </c>
      <c r="BC166" s="20" t="s">
        <v>5996</v>
      </c>
      <c r="BD166" s="20" t="s">
        <v>5997</v>
      </c>
      <c r="BE166" s="20" t="s">
        <v>5996</v>
      </c>
      <c r="BF166" s="20" t="s">
        <v>5997</v>
      </c>
      <c r="BG166" s="20" t="s">
        <v>5996</v>
      </c>
      <c r="BH166" s="20" t="s">
        <v>5997</v>
      </c>
      <c r="BI166" s="20" t="s">
        <v>5997</v>
      </c>
      <c r="BJ166" s="20" t="s">
        <v>5996</v>
      </c>
      <c r="BK166" s="20" t="s">
        <v>5996</v>
      </c>
      <c r="BL166" s="20" t="s">
        <v>5996</v>
      </c>
      <c r="BM166" s="20" t="s">
        <v>5997</v>
      </c>
      <c r="BO166" s="28" t="s">
        <v>6006</v>
      </c>
      <c r="BQ166" s="30" t="s">
        <v>966</v>
      </c>
      <c r="BS166" s="24" t="s">
        <v>119</v>
      </c>
      <c r="BT166" s="24" t="s">
        <v>120</v>
      </c>
      <c r="BU166" s="24" t="s">
        <v>121</v>
      </c>
      <c r="BW166" s="24" t="s">
        <v>122</v>
      </c>
      <c r="BX166" s="24" t="s">
        <v>123</v>
      </c>
      <c r="BY166" s="24" t="s">
        <v>124</v>
      </c>
      <c r="BZ166" s="24" t="s">
        <v>125</v>
      </c>
      <c r="CD166" s="18" t="s">
        <v>119</v>
      </c>
      <c r="CE166" s="18" t="s">
        <v>120</v>
      </c>
      <c r="CH166" s="18" t="s">
        <v>122</v>
      </c>
      <c r="CL166" s="22" t="s">
        <v>5948</v>
      </c>
      <c r="CM166" s="32" t="s">
        <v>6012</v>
      </c>
      <c r="CO166" s="84" t="s">
        <v>126</v>
      </c>
      <c r="CP166" s="17" t="s">
        <v>126</v>
      </c>
      <c r="CQ166" s="29" t="s">
        <v>127</v>
      </c>
      <c r="CR166" s="17" t="s">
        <v>953</v>
      </c>
      <c r="CS166" s="17" t="s">
        <v>129</v>
      </c>
      <c r="CW166" s="34" t="s">
        <v>96</v>
      </c>
      <c r="DE166" s="17" t="s">
        <v>130</v>
      </c>
      <c r="DI166" s="17" t="s">
        <v>131</v>
      </c>
      <c r="DJ166" s="17" t="s">
        <v>967</v>
      </c>
      <c r="DM166" s="35"/>
      <c r="DN166" s="35"/>
      <c r="DO166" s="35"/>
      <c r="EC166" s="17" t="s">
        <v>133</v>
      </c>
    </row>
    <row r="167" spans="1:133" ht="15" customHeight="1" x14ac:dyDescent="0.3">
      <c r="A167" s="27">
        <v>950</v>
      </c>
      <c r="C167" s="17" t="s">
        <v>126</v>
      </c>
      <c r="D167" s="29" t="s">
        <v>5954</v>
      </c>
      <c r="E167" s="18" t="s">
        <v>5949</v>
      </c>
      <c r="F167" s="18" t="s">
        <v>5950</v>
      </c>
      <c r="G167" s="18" t="s">
        <v>5948</v>
      </c>
      <c r="H167" s="18" t="s">
        <v>5948</v>
      </c>
      <c r="I167" s="18" t="s">
        <v>5948</v>
      </c>
      <c r="J167" s="19" t="s">
        <v>968</v>
      </c>
      <c r="K167" s="18" t="s">
        <v>5947</v>
      </c>
      <c r="L167" s="19" t="s">
        <v>969</v>
      </c>
      <c r="M167" s="18" t="s">
        <v>5947</v>
      </c>
      <c r="N167" s="19" t="s">
        <v>970</v>
      </c>
      <c r="O167" s="20" t="s">
        <v>5951</v>
      </c>
      <c r="P167" s="20" t="s">
        <v>5975</v>
      </c>
      <c r="Q167" s="20" t="s">
        <v>5981</v>
      </c>
      <c r="R167" s="21" t="s">
        <v>971</v>
      </c>
      <c r="S167" s="22" t="s">
        <v>5951</v>
      </c>
      <c r="T167" s="22" t="s">
        <v>5951</v>
      </c>
      <c r="U167" s="22" t="s">
        <v>5947</v>
      </c>
      <c r="V167" s="22" t="s">
        <v>5984</v>
      </c>
      <c r="W167" s="22" t="s">
        <v>5989</v>
      </c>
      <c r="X167" s="22" t="s">
        <v>115</v>
      </c>
      <c r="Y167" s="22" t="s">
        <v>136</v>
      </c>
      <c r="AC167" s="24" t="s">
        <v>5991</v>
      </c>
      <c r="AE167" s="26" t="s">
        <v>5950</v>
      </c>
      <c r="AF167" s="26" t="s">
        <v>5947</v>
      </c>
      <c r="AG167" s="26" t="s">
        <v>5996</v>
      </c>
      <c r="AH167" s="26" t="s">
        <v>5996</v>
      </c>
      <c r="AI167" s="26" t="s">
        <v>5996</v>
      </c>
      <c r="AJ167" s="26" t="s">
        <v>5996</v>
      </c>
      <c r="AK167" s="20" t="s">
        <v>6002</v>
      </c>
      <c r="AL167" s="20" t="s">
        <v>5948</v>
      </c>
      <c r="AM167" s="20" t="s">
        <v>5949</v>
      </c>
      <c r="AN167" s="20" t="s">
        <v>5947</v>
      </c>
      <c r="AO167" s="20" t="s">
        <v>5996</v>
      </c>
      <c r="AP167" s="20" t="s">
        <v>5998</v>
      </c>
      <c r="AQ167" s="20" t="s">
        <v>5997</v>
      </c>
      <c r="AR167" s="20" t="s">
        <v>5998</v>
      </c>
      <c r="AS167" s="20" t="s">
        <v>5997</v>
      </c>
      <c r="AT167" s="20" t="s">
        <v>5998</v>
      </c>
      <c r="AU167" s="20" t="s">
        <v>5997</v>
      </c>
      <c r="AV167" s="20" t="s">
        <v>5997</v>
      </c>
      <c r="AW167" s="20" t="s">
        <v>5997</v>
      </c>
      <c r="AX167" s="20" t="s">
        <v>5997</v>
      </c>
      <c r="AY167" s="20" t="s">
        <v>5996</v>
      </c>
      <c r="AZ167" s="20" t="s">
        <v>5996</v>
      </c>
      <c r="BA167" s="20" t="s">
        <v>5997</v>
      </c>
      <c r="BB167" s="20" t="s">
        <v>5996</v>
      </c>
      <c r="BC167" s="20" t="s">
        <v>5998</v>
      </c>
      <c r="BD167" s="20" t="s">
        <v>5996</v>
      </c>
      <c r="BE167" s="20" t="s">
        <v>5996</v>
      </c>
      <c r="BF167" s="20" t="s">
        <v>5996</v>
      </c>
      <c r="BG167" s="20" t="s">
        <v>5997</v>
      </c>
      <c r="BH167" s="20" t="s">
        <v>5996</v>
      </c>
      <c r="BI167" s="20" t="s">
        <v>5996</v>
      </c>
      <c r="BJ167" s="20" t="s">
        <v>5997</v>
      </c>
      <c r="BK167" s="20" t="s">
        <v>5998</v>
      </c>
      <c r="BL167" s="20" t="s">
        <v>5996</v>
      </c>
      <c r="BM167" s="20" t="s">
        <v>5998</v>
      </c>
      <c r="BO167" s="28" t="s">
        <v>6007</v>
      </c>
      <c r="BQ167" s="30" t="s">
        <v>972</v>
      </c>
      <c r="BS167" s="24" t="s">
        <v>119</v>
      </c>
      <c r="BT167" s="24" t="s">
        <v>120</v>
      </c>
      <c r="BU167" s="24" t="s">
        <v>121</v>
      </c>
      <c r="BV167" s="24" t="s">
        <v>137</v>
      </c>
      <c r="BW167" s="24" t="s">
        <v>122</v>
      </c>
      <c r="BX167" s="24" t="s">
        <v>123</v>
      </c>
      <c r="BY167" s="24" t="s">
        <v>124</v>
      </c>
      <c r="BZ167" s="24" t="s">
        <v>125</v>
      </c>
      <c r="CA167" s="24" t="s">
        <v>148</v>
      </c>
      <c r="CB167" s="31" t="s">
        <v>973</v>
      </c>
      <c r="CG167" s="18" t="s">
        <v>137</v>
      </c>
      <c r="CI167" s="18" t="s">
        <v>123</v>
      </c>
      <c r="CJ167" s="18" t="s">
        <v>124</v>
      </c>
      <c r="CK167" s="18" t="s">
        <v>125</v>
      </c>
      <c r="CL167" s="22" t="s">
        <v>5950</v>
      </c>
      <c r="CM167" s="32" t="s">
        <v>6012</v>
      </c>
      <c r="CO167" s="84" t="s">
        <v>126</v>
      </c>
      <c r="CP167" s="17" t="s">
        <v>126</v>
      </c>
      <c r="CQ167" s="29" t="s">
        <v>127</v>
      </c>
      <c r="CR167" s="17" t="s">
        <v>953</v>
      </c>
      <c r="CS167" s="17" t="s">
        <v>129</v>
      </c>
      <c r="CW167" s="34" t="s">
        <v>96</v>
      </c>
      <c r="CZ167" s="34" t="s">
        <v>99</v>
      </c>
      <c r="DE167" s="17" t="s">
        <v>130</v>
      </c>
      <c r="DI167" s="17" t="s">
        <v>131</v>
      </c>
      <c r="DJ167" s="17" t="s">
        <v>974</v>
      </c>
      <c r="DM167" s="35"/>
      <c r="DN167" s="35"/>
      <c r="DO167" s="35"/>
      <c r="EC167" s="17" t="s">
        <v>133</v>
      </c>
    </row>
    <row r="168" spans="1:133" ht="15" customHeight="1" x14ac:dyDescent="0.3">
      <c r="A168" s="27">
        <v>1137</v>
      </c>
      <c r="C168" s="17" t="s">
        <v>126</v>
      </c>
      <c r="D168" s="29" t="s">
        <v>5954</v>
      </c>
      <c r="E168" s="18" t="s">
        <v>5950</v>
      </c>
      <c r="F168" s="18" t="s">
        <v>5947</v>
      </c>
      <c r="G168" s="18" t="s">
        <v>5949</v>
      </c>
      <c r="H168" s="18" t="s">
        <v>5948</v>
      </c>
      <c r="I168" s="18" t="s">
        <v>5947</v>
      </c>
      <c r="J168" s="19" t="s">
        <v>975</v>
      </c>
      <c r="K168" s="18" t="s">
        <v>5949</v>
      </c>
      <c r="L168" s="19" t="s">
        <v>976</v>
      </c>
      <c r="M168" s="18" t="s">
        <v>5947</v>
      </c>
      <c r="N168" s="19" t="s">
        <v>977</v>
      </c>
      <c r="O168" s="20" t="s">
        <v>5950</v>
      </c>
      <c r="P168" s="20" t="s">
        <v>5974</v>
      </c>
      <c r="Q168" s="20" t="s">
        <v>5977</v>
      </c>
      <c r="R168" s="21" t="s">
        <v>978</v>
      </c>
      <c r="S168" s="22" t="s">
        <v>5948</v>
      </c>
      <c r="T168" s="22" t="s">
        <v>5948</v>
      </c>
      <c r="U168" s="22" t="s">
        <v>5949</v>
      </c>
      <c r="V168" s="22" t="s">
        <v>5983</v>
      </c>
      <c r="W168" s="22" t="s">
        <v>5987</v>
      </c>
      <c r="AA168" s="22" t="s">
        <v>148</v>
      </c>
      <c r="AB168" s="23" t="s">
        <v>979</v>
      </c>
      <c r="AC168" s="24" t="s">
        <v>5994</v>
      </c>
      <c r="AD168" s="25" t="s">
        <v>980</v>
      </c>
      <c r="AE168" s="26" t="s">
        <v>5951</v>
      </c>
      <c r="AF168" s="26" t="s">
        <v>5948</v>
      </c>
      <c r="AG168" s="26" t="s">
        <v>5999</v>
      </c>
      <c r="AH168" s="26" t="s">
        <v>5999</v>
      </c>
      <c r="AI168" s="26" t="s">
        <v>5999</v>
      </c>
      <c r="AJ168" s="26" t="s">
        <v>5999</v>
      </c>
      <c r="AK168" s="20" t="s">
        <v>6004</v>
      </c>
      <c r="AL168" s="20" t="s">
        <v>5947</v>
      </c>
      <c r="AM168" s="20" t="s">
        <v>5947</v>
      </c>
      <c r="AN168" s="20" t="s">
        <v>5947</v>
      </c>
      <c r="AO168" s="20" t="s">
        <v>5998</v>
      </c>
      <c r="AP168" s="20" t="s">
        <v>5998</v>
      </c>
      <c r="AQ168" s="20" t="s">
        <v>5997</v>
      </c>
      <c r="AR168" s="20" t="s">
        <v>5998</v>
      </c>
      <c r="AS168" s="20" t="s">
        <v>5997</v>
      </c>
      <c r="AT168" s="20" t="s">
        <v>5997</v>
      </c>
      <c r="AU168" s="20" t="s">
        <v>5996</v>
      </c>
      <c r="AV168" s="20" t="s">
        <v>5997</v>
      </c>
      <c r="AW168" s="20" t="s">
        <v>5996</v>
      </c>
      <c r="AX168" s="20" t="s">
        <v>5996</v>
      </c>
      <c r="AY168" s="20" t="s">
        <v>5997</v>
      </c>
      <c r="AZ168" s="20" t="s">
        <v>5996</v>
      </c>
      <c r="BA168" s="20" t="s">
        <v>5996</v>
      </c>
      <c r="BB168" s="20" t="s">
        <v>5996</v>
      </c>
      <c r="BC168" s="20" t="s">
        <v>5996</v>
      </c>
      <c r="BD168" s="20" t="s">
        <v>5997</v>
      </c>
      <c r="BE168" s="20" t="s">
        <v>5996</v>
      </c>
      <c r="BF168" s="20" t="s">
        <v>5996</v>
      </c>
      <c r="BG168" s="20" t="s">
        <v>5996</v>
      </c>
      <c r="BH168" s="20" t="s">
        <v>5997</v>
      </c>
      <c r="BI168" s="20" t="s">
        <v>5998</v>
      </c>
      <c r="BJ168" s="20" t="s">
        <v>5997</v>
      </c>
      <c r="BK168" s="20" t="s">
        <v>5996</v>
      </c>
      <c r="BL168" s="20" t="s">
        <v>5997</v>
      </c>
      <c r="BM168" s="20" t="s">
        <v>5996</v>
      </c>
      <c r="BO168" s="28" t="s">
        <v>6007</v>
      </c>
      <c r="BQ168" s="30" t="s">
        <v>981</v>
      </c>
      <c r="BR168" s="24" t="s">
        <v>138</v>
      </c>
      <c r="BS168" s="24" t="s">
        <v>119</v>
      </c>
      <c r="BT168" s="24" t="s">
        <v>120</v>
      </c>
      <c r="BU168" s="24" t="s">
        <v>121</v>
      </c>
      <c r="BV168" s="24" t="s">
        <v>137</v>
      </c>
      <c r="BW168" s="24" t="s">
        <v>122</v>
      </c>
      <c r="BX168" s="24" t="s">
        <v>123</v>
      </c>
      <c r="BY168" s="24" t="s">
        <v>124</v>
      </c>
      <c r="BZ168" s="24" t="s">
        <v>125</v>
      </c>
      <c r="CD168" s="18" t="s">
        <v>119</v>
      </c>
      <c r="CL168" s="22" t="s">
        <v>5948</v>
      </c>
      <c r="CM168" s="32" t="s">
        <v>6011</v>
      </c>
      <c r="CO168" s="84" t="s">
        <v>126</v>
      </c>
      <c r="CP168" s="17" t="s">
        <v>126</v>
      </c>
      <c r="CQ168" s="29" t="s">
        <v>127</v>
      </c>
      <c r="CR168" s="17" t="s">
        <v>953</v>
      </c>
      <c r="CS168" s="17" t="s">
        <v>129</v>
      </c>
      <c r="CU168" s="34" t="s">
        <v>185</v>
      </c>
      <c r="CW168" s="34" t="s">
        <v>96</v>
      </c>
      <c r="DE168" s="17" t="s">
        <v>130</v>
      </c>
      <c r="DG168" s="1"/>
      <c r="DI168" s="17" t="s">
        <v>131</v>
      </c>
      <c r="DJ168" s="17" t="s">
        <v>982</v>
      </c>
      <c r="DM168" s="35"/>
      <c r="DN168" s="35"/>
      <c r="DO168" s="35"/>
      <c r="EC168" s="17" t="s">
        <v>133</v>
      </c>
    </row>
    <row r="169" spans="1:133" ht="15" customHeight="1" x14ac:dyDescent="0.3">
      <c r="A169" s="27">
        <v>1122</v>
      </c>
      <c r="C169" s="17" t="s">
        <v>126</v>
      </c>
      <c r="D169" s="29" t="s">
        <v>5954</v>
      </c>
      <c r="E169" s="18" t="s">
        <v>5948</v>
      </c>
      <c r="F169" s="18" t="s">
        <v>5948</v>
      </c>
      <c r="G169" s="18" t="s">
        <v>5948</v>
      </c>
      <c r="H169" s="18" t="s">
        <v>5948</v>
      </c>
      <c r="I169" s="18" t="s">
        <v>5947</v>
      </c>
      <c r="J169" s="19" t="s">
        <v>983</v>
      </c>
      <c r="K169" s="18" t="s">
        <v>5947</v>
      </c>
      <c r="L169" s="19" t="s">
        <v>984</v>
      </c>
      <c r="M169" s="18" t="s">
        <v>5948</v>
      </c>
      <c r="N169" s="19" t="s">
        <v>985</v>
      </c>
      <c r="O169" s="20" t="s">
        <v>5949</v>
      </c>
      <c r="P169" s="20" t="s">
        <v>5974</v>
      </c>
      <c r="Q169" s="20" t="s">
        <v>5977</v>
      </c>
      <c r="R169" s="21" t="s">
        <v>986</v>
      </c>
      <c r="S169" s="22" t="s">
        <v>5950</v>
      </c>
      <c r="T169" s="22" t="s">
        <v>5950</v>
      </c>
      <c r="U169" s="22" t="s">
        <v>5947</v>
      </c>
      <c r="V169" s="22" t="s">
        <v>5984</v>
      </c>
      <c r="W169" s="22" t="s">
        <v>5986</v>
      </c>
      <c r="AB169" s="23" t="s">
        <v>987</v>
      </c>
      <c r="AC169" s="24" t="s">
        <v>5994</v>
      </c>
      <c r="AD169" s="25" t="s">
        <v>988</v>
      </c>
      <c r="AE169" s="26" t="s">
        <v>5948</v>
      </c>
      <c r="AF169" s="26" t="s">
        <v>5949</v>
      </c>
      <c r="AG169" s="26" t="s">
        <v>5996</v>
      </c>
      <c r="AH169" s="26" t="s">
        <v>5996</v>
      </c>
      <c r="AI169" s="26" t="s">
        <v>5996</v>
      </c>
      <c r="AJ169" s="26" t="s">
        <v>5997</v>
      </c>
      <c r="AK169" s="20" t="s">
        <v>6003</v>
      </c>
      <c r="AL169" s="20" t="s">
        <v>5953</v>
      </c>
      <c r="AM169" s="20" t="s">
        <v>5948</v>
      </c>
      <c r="AN169" s="20" t="s">
        <v>5948</v>
      </c>
      <c r="AO169" s="20" t="s">
        <v>5997</v>
      </c>
      <c r="AP169" s="20" t="s">
        <v>5996</v>
      </c>
      <c r="AQ169" s="20" t="s">
        <v>5996</v>
      </c>
      <c r="AR169" s="20" t="s">
        <v>5997</v>
      </c>
      <c r="AS169" s="20" t="s">
        <v>5996</v>
      </c>
      <c r="AT169" s="20" t="s">
        <v>5996</v>
      </c>
      <c r="AU169" s="20" t="s">
        <v>5997</v>
      </c>
      <c r="AV169" s="20" t="s">
        <v>5997</v>
      </c>
      <c r="AW169" s="20" t="s">
        <v>5996</v>
      </c>
      <c r="AX169" s="20" t="s">
        <v>5996</v>
      </c>
      <c r="AY169" s="20" t="s">
        <v>5996</v>
      </c>
      <c r="AZ169" s="20" t="s">
        <v>5996</v>
      </c>
      <c r="BA169" s="20" t="s">
        <v>5996</v>
      </c>
      <c r="BB169" s="20" t="s">
        <v>5996</v>
      </c>
      <c r="BC169" s="20" t="s">
        <v>5996</v>
      </c>
      <c r="BD169" s="20" t="s">
        <v>5997</v>
      </c>
      <c r="BE169" s="20" t="s">
        <v>5996</v>
      </c>
      <c r="BF169" s="20" t="s">
        <v>5996</v>
      </c>
      <c r="BG169" s="20" t="s">
        <v>5997</v>
      </c>
      <c r="BH169" s="20" t="s">
        <v>5996</v>
      </c>
      <c r="BI169" s="20" t="s">
        <v>5996</v>
      </c>
      <c r="BJ169" s="20" t="s">
        <v>5997</v>
      </c>
      <c r="BK169" s="20" t="s">
        <v>5996</v>
      </c>
      <c r="BL169" s="20" t="s">
        <v>5996</v>
      </c>
      <c r="BM169" s="20" t="s">
        <v>5996</v>
      </c>
      <c r="BO169" s="28" t="s">
        <v>6007</v>
      </c>
      <c r="BP169" s="29" t="s">
        <v>989</v>
      </c>
      <c r="BQ169" s="30" t="s">
        <v>990</v>
      </c>
      <c r="BR169" s="24" t="s">
        <v>138</v>
      </c>
      <c r="BS169" s="24" t="s">
        <v>119</v>
      </c>
      <c r="BT169" s="24" t="s">
        <v>120</v>
      </c>
      <c r="BU169" s="24" t="s">
        <v>121</v>
      </c>
      <c r="BV169" s="24" t="s">
        <v>137</v>
      </c>
      <c r="BW169" s="24" t="s">
        <v>122</v>
      </c>
      <c r="BX169" s="24" t="s">
        <v>123</v>
      </c>
      <c r="BY169" s="24" t="s">
        <v>124</v>
      </c>
      <c r="BZ169" s="24" t="s">
        <v>125</v>
      </c>
      <c r="CD169" s="18" t="s">
        <v>119</v>
      </c>
      <c r="CI169" s="18" t="s">
        <v>123</v>
      </c>
      <c r="CJ169" s="18" t="s">
        <v>124</v>
      </c>
      <c r="CL169" s="22" t="s">
        <v>5948</v>
      </c>
      <c r="CM169" s="32" t="s">
        <v>6010</v>
      </c>
      <c r="CN169" s="33" t="s">
        <v>991</v>
      </c>
      <c r="CO169" s="84" t="s">
        <v>126</v>
      </c>
      <c r="CP169" s="17" t="s">
        <v>126</v>
      </c>
      <c r="CQ169" s="29" t="s">
        <v>127</v>
      </c>
      <c r="CR169" s="17" t="s">
        <v>953</v>
      </c>
      <c r="CS169" s="65" t="s">
        <v>102</v>
      </c>
      <c r="CT169" s="17" t="s">
        <v>992</v>
      </c>
      <c r="CU169" s="34" t="s">
        <v>185</v>
      </c>
      <c r="CV169" s="34" t="s">
        <v>95</v>
      </c>
      <c r="CW169" s="34" t="s">
        <v>96</v>
      </c>
      <c r="CY169" s="34" t="s">
        <v>98</v>
      </c>
      <c r="CZ169" s="34" t="s">
        <v>99</v>
      </c>
      <c r="DA169" s="34" t="s">
        <v>100</v>
      </c>
      <c r="DE169" s="17" t="s">
        <v>130</v>
      </c>
      <c r="DI169" s="17" t="s">
        <v>131</v>
      </c>
      <c r="DJ169" s="17" t="s">
        <v>993</v>
      </c>
      <c r="DM169" s="35"/>
      <c r="DN169" s="35"/>
      <c r="DO169" s="35"/>
      <c r="EC169" s="17" t="s">
        <v>133</v>
      </c>
    </row>
    <row r="170" spans="1:133" ht="15" customHeight="1" x14ac:dyDescent="0.3">
      <c r="A170" s="27">
        <v>510</v>
      </c>
      <c r="C170" s="17" t="s">
        <v>126</v>
      </c>
      <c r="D170" s="29" t="s">
        <v>5954</v>
      </c>
      <c r="E170" s="18" t="s">
        <v>5948</v>
      </c>
      <c r="F170" s="18" t="s">
        <v>5948</v>
      </c>
      <c r="G170" s="18" t="s">
        <v>5948</v>
      </c>
      <c r="H170" s="18" t="s">
        <v>5948</v>
      </c>
      <c r="I170" s="18" t="s">
        <v>5947</v>
      </c>
      <c r="K170" s="18" t="s">
        <v>5947</v>
      </c>
      <c r="L170" s="19" t="s">
        <v>994</v>
      </c>
      <c r="M170" s="18" t="s">
        <v>5948</v>
      </c>
      <c r="O170" s="20" t="s">
        <v>5950</v>
      </c>
      <c r="P170" s="20" t="s">
        <v>5974</v>
      </c>
      <c r="Q170" s="20" t="s">
        <v>5977</v>
      </c>
      <c r="R170" s="21" t="s">
        <v>995</v>
      </c>
      <c r="S170" s="22" t="s">
        <v>5952</v>
      </c>
      <c r="T170" s="22" t="s">
        <v>5952</v>
      </c>
      <c r="U170" s="22" t="s">
        <v>5948</v>
      </c>
      <c r="V170" s="22" t="s">
        <v>5985</v>
      </c>
      <c r="W170" s="22" t="s">
        <v>5988</v>
      </c>
      <c r="X170" s="22" t="s">
        <v>115</v>
      </c>
      <c r="Y170" s="22" t="s">
        <v>136</v>
      </c>
      <c r="Z170" s="22" t="s">
        <v>116</v>
      </c>
      <c r="AB170" s="23" t="s">
        <v>996</v>
      </c>
      <c r="AC170" s="24" t="s">
        <v>5991</v>
      </c>
      <c r="AE170" s="26" t="s">
        <v>5948</v>
      </c>
      <c r="AF170" s="26" t="s">
        <v>5948</v>
      </c>
      <c r="AG170" s="26" t="s">
        <v>5996</v>
      </c>
      <c r="AH170" s="26" t="s">
        <v>5996</v>
      </c>
      <c r="AI170" s="26" t="s">
        <v>5997</v>
      </c>
      <c r="AJ170" s="26" t="s">
        <v>5997</v>
      </c>
      <c r="AK170" s="20" t="s">
        <v>6003</v>
      </c>
      <c r="AL170" s="20" t="s">
        <v>5950</v>
      </c>
      <c r="AM170" s="20" t="s">
        <v>5948</v>
      </c>
      <c r="AN170" s="20" t="s">
        <v>5947</v>
      </c>
      <c r="AO170" s="20" t="s">
        <v>5996</v>
      </c>
      <c r="AP170" s="20" t="s">
        <v>5996</v>
      </c>
      <c r="AQ170" s="20" t="s">
        <v>5996</v>
      </c>
      <c r="AR170" s="20" t="s">
        <v>5996</v>
      </c>
      <c r="AS170" s="20" t="s">
        <v>5996</v>
      </c>
      <c r="AT170" s="20" t="s">
        <v>5995</v>
      </c>
      <c r="AU170" s="20" t="s">
        <v>5997</v>
      </c>
      <c r="AV170" s="20" t="s">
        <v>5997</v>
      </c>
      <c r="AW170" s="20" t="s">
        <v>5996</v>
      </c>
      <c r="AX170" s="20" t="s">
        <v>5997</v>
      </c>
      <c r="AY170" s="20" t="s">
        <v>5997</v>
      </c>
      <c r="AZ170" s="20" t="s">
        <v>5996</v>
      </c>
      <c r="BA170" s="20" t="s">
        <v>5996</v>
      </c>
      <c r="BB170" s="20" t="s">
        <v>5996</v>
      </c>
      <c r="BC170" s="20" t="s">
        <v>5996</v>
      </c>
      <c r="BD170" s="20" t="s">
        <v>5997</v>
      </c>
      <c r="BE170" s="20" t="s">
        <v>5997</v>
      </c>
      <c r="BF170" s="20" t="s">
        <v>5995</v>
      </c>
      <c r="BG170" s="20" t="s">
        <v>5996</v>
      </c>
      <c r="BH170" s="20" t="s">
        <v>5996</v>
      </c>
      <c r="BI170" s="20" t="s">
        <v>5996</v>
      </c>
      <c r="BJ170" s="20" t="s">
        <v>5996</v>
      </c>
      <c r="BK170" s="20" t="s">
        <v>5996</v>
      </c>
      <c r="BL170" s="20" t="s">
        <v>5996</v>
      </c>
      <c r="BM170" s="20" t="s">
        <v>5996</v>
      </c>
      <c r="BO170" s="28" t="s">
        <v>6007</v>
      </c>
      <c r="BS170" s="24" t="s">
        <v>119</v>
      </c>
      <c r="BT170" s="24" t="s">
        <v>120</v>
      </c>
      <c r="BU170" s="24" t="s">
        <v>121</v>
      </c>
      <c r="BV170" s="24" t="s">
        <v>137</v>
      </c>
      <c r="BW170" s="24" t="s">
        <v>122</v>
      </c>
      <c r="BX170" s="24" t="s">
        <v>123</v>
      </c>
      <c r="BY170" s="24" t="s">
        <v>124</v>
      </c>
      <c r="BZ170" s="24" t="s">
        <v>125</v>
      </c>
      <c r="CD170" s="18" t="s">
        <v>119</v>
      </c>
      <c r="CH170" s="18" t="s">
        <v>122</v>
      </c>
      <c r="CI170" s="18" t="s">
        <v>123</v>
      </c>
      <c r="CL170" s="22" t="s">
        <v>5947</v>
      </c>
      <c r="CM170" s="32" t="s">
        <v>6010</v>
      </c>
      <c r="CO170" s="84" t="s">
        <v>126</v>
      </c>
      <c r="CP170" s="17" t="s">
        <v>126</v>
      </c>
      <c r="CQ170" s="29" t="s">
        <v>127</v>
      </c>
      <c r="CR170" s="17" t="s">
        <v>997</v>
      </c>
      <c r="CS170" s="17" t="s">
        <v>129</v>
      </c>
      <c r="CZ170" s="34" t="s">
        <v>99</v>
      </c>
      <c r="DE170" s="17" t="s">
        <v>102</v>
      </c>
      <c r="DF170" s="17" t="s">
        <v>998</v>
      </c>
      <c r="DI170" s="17" t="s">
        <v>131</v>
      </c>
      <c r="DJ170" s="17" t="s">
        <v>999</v>
      </c>
      <c r="DM170" s="35"/>
      <c r="DN170" s="35"/>
      <c r="DO170" s="35"/>
      <c r="EC170" s="17" t="s">
        <v>133</v>
      </c>
    </row>
    <row r="171" spans="1:133" ht="15" customHeight="1" x14ac:dyDescent="0.3">
      <c r="A171" s="27">
        <v>495</v>
      </c>
      <c r="C171" s="17" t="s">
        <v>126</v>
      </c>
      <c r="D171" s="29" t="s">
        <v>5954</v>
      </c>
      <c r="E171" s="18" t="s">
        <v>5947</v>
      </c>
      <c r="F171" s="18" t="s">
        <v>5949</v>
      </c>
      <c r="G171" s="18" t="s">
        <v>5947</v>
      </c>
      <c r="H171" s="18" t="s">
        <v>5947</v>
      </c>
      <c r="I171" s="18" t="s">
        <v>5949</v>
      </c>
      <c r="K171" s="18" t="s">
        <v>5949</v>
      </c>
      <c r="M171" s="18" t="s">
        <v>5949</v>
      </c>
      <c r="O171" s="20" t="s">
        <v>5947</v>
      </c>
      <c r="P171" s="20" t="s">
        <v>5972</v>
      </c>
      <c r="Q171" s="20" t="s">
        <v>5981</v>
      </c>
      <c r="R171" s="21" t="s">
        <v>1000</v>
      </c>
      <c r="S171" s="22" t="s">
        <v>5947</v>
      </c>
      <c r="T171" s="22" t="s">
        <v>5947</v>
      </c>
      <c r="U171" s="22" t="s">
        <v>5951</v>
      </c>
      <c r="V171" s="22" t="s">
        <v>5983</v>
      </c>
      <c r="W171" s="22" t="s">
        <v>5987</v>
      </c>
      <c r="X171" s="22" t="s">
        <v>115</v>
      </c>
      <c r="AC171" s="24" t="s">
        <v>5991</v>
      </c>
      <c r="AE171" s="26" t="s">
        <v>5947</v>
      </c>
      <c r="AF171" s="26" t="s">
        <v>5947</v>
      </c>
      <c r="AG171" s="26" t="s">
        <v>5996</v>
      </c>
      <c r="AH171" s="26" t="s">
        <v>5996</v>
      </c>
      <c r="AI171" s="26" t="s">
        <v>5996</v>
      </c>
      <c r="AJ171" s="26" t="s">
        <v>5997</v>
      </c>
      <c r="AK171" s="20" t="s">
        <v>6003</v>
      </c>
      <c r="AL171" s="20" t="s">
        <v>5948</v>
      </c>
      <c r="AM171" s="20" t="s">
        <v>5948</v>
      </c>
      <c r="AN171" s="20" t="s">
        <v>5948</v>
      </c>
      <c r="AO171" s="20" t="s">
        <v>5997</v>
      </c>
      <c r="AP171" s="20" t="s">
        <v>5997</v>
      </c>
      <c r="AQ171" s="20" t="s">
        <v>5996</v>
      </c>
      <c r="AR171" s="20" t="s">
        <v>5996</v>
      </c>
      <c r="AS171" s="20" t="s">
        <v>5996</v>
      </c>
      <c r="AT171" s="20" t="s">
        <v>5997</v>
      </c>
      <c r="AU171" s="20" t="s">
        <v>5996</v>
      </c>
      <c r="AV171" s="20" t="s">
        <v>5996</v>
      </c>
      <c r="AW171" s="20" t="s">
        <v>5996</v>
      </c>
      <c r="AX171" s="20" t="s">
        <v>5996</v>
      </c>
      <c r="AY171" s="20" t="s">
        <v>5996</v>
      </c>
      <c r="AZ171" s="20" t="s">
        <v>5996</v>
      </c>
      <c r="BA171" s="20" t="s">
        <v>5996</v>
      </c>
      <c r="BB171" s="20" t="s">
        <v>5997</v>
      </c>
      <c r="BC171" s="20" t="s">
        <v>5997</v>
      </c>
      <c r="BD171" s="20" t="s">
        <v>5997</v>
      </c>
      <c r="BE171" s="20" t="s">
        <v>5997</v>
      </c>
      <c r="BF171" s="20" t="s">
        <v>5996</v>
      </c>
      <c r="BG171" s="20" t="s">
        <v>5996</v>
      </c>
      <c r="BH171" s="20" t="s">
        <v>5996</v>
      </c>
      <c r="BI171" s="20" t="s">
        <v>5996</v>
      </c>
      <c r="BJ171" s="20" t="s">
        <v>5996</v>
      </c>
      <c r="BK171" s="20" t="s">
        <v>5996</v>
      </c>
      <c r="BL171" s="20" t="s">
        <v>5997</v>
      </c>
      <c r="BM171" s="20" t="s">
        <v>5997</v>
      </c>
      <c r="BO171" s="28" t="s">
        <v>6007</v>
      </c>
      <c r="BQ171" s="30" t="s">
        <v>1001</v>
      </c>
      <c r="BR171" s="24" t="s">
        <v>138</v>
      </c>
      <c r="BS171" s="24" t="s">
        <v>119</v>
      </c>
      <c r="BU171" s="24" t="s">
        <v>121</v>
      </c>
      <c r="BV171" s="24" t="s">
        <v>137</v>
      </c>
      <c r="BW171" s="24" t="s">
        <v>122</v>
      </c>
      <c r="BX171" s="24" t="s">
        <v>123</v>
      </c>
      <c r="BY171" s="24" t="s">
        <v>124</v>
      </c>
      <c r="BZ171" s="24" t="s">
        <v>125</v>
      </c>
      <c r="CD171" s="18" t="s">
        <v>119</v>
      </c>
      <c r="CF171" s="18" t="s">
        <v>121</v>
      </c>
      <c r="CH171" s="18" t="s">
        <v>122</v>
      </c>
      <c r="CL171" s="22" t="s">
        <v>5947</v>
      </c>
      <c r="CM171" s="32" t="s">
        <v>6010</v>
      </c>
      <c r="CO171" s="84" t="s">
        <v>126</v>
      </c>
      <c r="CP171" s="17" t="s">
        <v>126</v>
      </c>
      <c r="CQ171" s="29" t="s">
        <v>127</v>
      </c>
      <c r="CR171" s="17" t="s">
        <v>997</v>
      </c>
      <c r="CS171" s="17" t="s">
        <v>129</v>
      </c>
      <c r="CZ171" s="34" t="s">
        <v>99</v>
      </c>
      <c r="DE171" s="17" t="s">
        <v>161</v>
      </c>
      <c r="DI171" s="17" t="s">
        <v>131</v>
      </c>
      <c r="DJ171" s="17" t="s">
        <v>1002</v>
      </c>
      <c r="DM171" s="35"/>
      <c r="DN171" s="35"/>
      <c r="DO171" s="35"/>
      <c r="EC171" s="17" t="s">
        <v>133</v>
      </c>
    </row>
    <row r="172" spans="1:133" ht="15" customHeight="1" x14ac:dyDescent="0.3">
      <c r="A172" s="27">
        <v>499</v>
      </c>
      <c r="C172" s="17" t="s">
        <v>126</v>
      </c>
      <c r="D172" s="29" t="s">
        <v>5954</v>
      </c>
      <c r="E172" s="18" t="s">
        <v>5949</v>
      </c>
      <c r="F172" s="18" t="s">
        <v>5949</v>
      </c>
      <c r="G172" s="18" t="s">
        <v>5947</v>
      </c>
      <c r="H172" s="18" t="s">
        <v>5947</v>
      </c>
      <c r="I172" s="18" t="s">
        <v>5950</v>
      </c>
      <c r="K172" s="18" t="s">
        <v>5949</v>
      </c>
      <c r="M172" s="18" t="s">
        <v>5950</v>
      </c>
      <c r="O172" s="20" t="s">
        <v>5950</v>
      </c>
      <c r="P172" s="20" t="s">
        <v>5974</v>
      </c>
      <c r="Q172" s="20" t="s">
        <v>5978</v>
      </c>
      <c r="S172" s="22" t="s">
        <v>5948</v>
      </c>
      <c r="T172" s="22" t="s">
        <v>5949</v>
      </c>
      <c r="U172" s="22" t="s">
        <v>5948</v>
      </c>
      <c r="V172" s="22" t="s">
        <v>5983</v>
      </c>
      <c r="W172" s="22" t="s">
        <v>5987</v>
      </c>
      <c r="X172" s="22" t="s">
        <v>115</v>
      </c>
      <c r="Z172" s="22" t="s">
        <v>116</v>
      </c>
      <c r="AC172" s="24" t="s">
        <v>5990</v>
      </c>
      <c r="AE172" s="26" t="s">
        <v>5949</v>
      </c>
      <c r="AF172" s="26" t="s">
        <v>5948</v>
      </c>
      <c r="AG172" s="26" t="s">
        <v>5998</v>
      </c>
      <c r="AH172" s="26" t="s">
        <v>6000</v>
      </c>
      <c r="AI172" s="26" t="s">
        <v>5998</v>
      </c>
      <c r="AJ172" s="26" t="s">
        <v>5998</v>
      </c>
      <c r="AK172" s="20" t="s">
        <v>6003</v>
      </c>
      <c r="AL172" s="20" t="s">
        <v>5947</v>
      </c>
      <c r="AM172" s="20" t="s">
        <v>5948</v>
      </c>
      <c r="AN172" s="20" t="s">
        <v>5947</v>
      </c>
      <c r="AO172" s="20" t="s">
        <v>5997</v>
      </c>
      <c r="AP172" s="20" t="s">
        <v>5997</v>
      </c>
      <c r="AQ172" s="20" t="s">
        <v>5996</v>
      </c>
      <c r="AR172" s="20" t="s">
        <v>5997</v>
      </c>
      <c r="AS172" s="20" t="s">
        <v>5996</v>
      </c>
      <c r="AT172" s="20" t="s">
        <v>5997</v>
      </c>
      <c r="AU172" s="20" t="s">
        <v>5996</v>
      </c>
      <c r="AV172" s="20" t="s">
        <v>5998</v>
      </c>
      <c r="AW172" s="20" t="s">
        <v>5996</v>
      </c>
      <c r="AX172" s="20" t="s">
        <v>5997</v>
      </c>
      <c r="AY172" s="20" t="s">
        <v>5997</v>
      </c>
      <c r="AZ172" s="20" t="s">
        <v>5997</v>
      </c>
      <c r="BA172" s="20" t="s">
        <v>5996</v>
      </c>
      <c r="BB172" s="20" t="s">
        <v>5996</v>
      </c>
      <c r="BC172" s="20" t="s">
        <v>5999</v>
      </c>
      <c r="BD172" s="20" t="s">
        <v>5998</v>
      </c>
      <c r="BE172" s="20" t="s">
        <v>6000</v>
      </c>
      <c r="BF172" s="20" t="s">
        <v>5996</v>
      </c>
      <c r="BG172" s="20" t="s">
        <v>5996</v>
      </c>
      <c r="BH172" s="20" t="s">
        <v>5996</v>
      </c>
      <c r="BI172" s="20" t="s">
        <v>5996</v>
      </c>
      <c r="BJ172" s="20" t="s">
        <v>5997</v>
      </c>
      <c r="BK172" s="20" t="s">
        <v>5997</v>
      </c>
      <c r="BL172" s="20" t="s">
        <v>5997</v>
      </c>
      <c r="BM172" s="20" t="s">
        <v>6000</v>
      </c>
      <c r="BO172" s="28" t="s">
        <v>6007</v>
      </c>
      <c r="BQ172" s="30" t="s">
        <v>1003</v>
      </c>
      <c r="BR172" s="24" t="s">
        <v>138</v>
      </c>
      <c r="BS172" s="24" t="s">
        <v>119</v>
      </c>
      <c r="BU172" s="24" t="s">
        <v>121</v>
      </c>
      <c r="BV172" s="24" t="s">
        <v>137</v>
      </c>
      <c r="BW172" s="24" t="s">
        <v>122</v>
      </c>
      <c r="BX172" s="24" t="s">
        <v>123</v>
      </c>
      <c r="BY172" s="24" t="s">
        <v>124</v>
      </c>
      <c r="BZ172" s="24" t="s">
        <v>125</v>
      </c>
      <c r="CD172" s="18" t="s">
        <v>119</v>
      </c>
      <c r="CG172" s="18" t="s">
        <v>137</v>
      </c>
      <c r="CH172" s="18" t="s">
        <v>122</v>
      </c>
      <c r="CL172" s="22" t="s">
        <v>5949</v>
      </c>
      <c r="CM172" s="32" t="s">
        <v>6012</v>
      </c>
      <c r="CO172" s="84" t="s">
        <v>126</v>
      </c>
      <c r="CP172" s="17" t="s">
        <v>126</v>
      </c>
      <c r="CQ172" s="29" t="s">
        <v>127</v>
      </c>
      <c r="CR172" s="17" t="s">
        <v>997</v>
      </c>
      <c r="CS172" s="17" t="s">
        <v>129</v>
      </c>
      <c r="CW172" s="34" t="s">
        <v>96</v>
      </c>
      <c r="DE172" s="17" t="s">
        <v>130</v>
      </c>
      <c r="DI172" s="17" t="s">
        <v>131</v>
      </c>
      <c r="DJ172" s="17" t="s">
        <v>1004</v>
      </c>
      <c r="DM172" s="35"/>
      <c r="DN172" s="35"/>
      <c r="DO172" s="35"/>
      <c r="EC172" s="17" t="s">
        <v>133</v>
      </c>
    </row>
    <row r="173" spans="1:133" ht="15" customHeight="1" x14ac:dyDescent="0.3">
      <c r="A173" s="27">
        <v>503</v>
      </c>
      <c r="C173" s="17" t="s">
        <v>126</v>
      </c>
      <c r="D173" s="29" t="s">
        <v>5954</v>
      </c>
      <c r="E173" s="18" t="s">
        <v>5947</v>
      </c>
      <c r="F173" s="18" t="s">
        <v>5947</v>
      </c>
      <c r="G173" s="18" t="s">
        <v>5947</v>
      </c>
      <c r="H173" s="18" t="s">
        <v>5947</v>
      </c>
      <c r="I173" s="18" t="s">
        <v>5947</v>
      </c>
      <c r="J173" s="19" t="s">
        <v>1005</v>
      </c>
      <c r="K173" s="18" t="s">
        <v>5947</v>
      </c>
      <c r="L173" s="19" t="s">
        <v>1006</v>
      </c>
      <c r="M173" s="18" t="s">
        <v>5947</v>
      </c>
      <c r="N173" s="19" t="s">
        <v>1007</v>
      </c>
      <c r="O173" s="20" t="s">
        <v>5950</v>
      </c>
      <c r="P173" s="20" t="s">
        <v>5973</v>
      </c>
      <c r="Q173" s="20" t="s">
        <v>5977</v>
      </c>
      <c r="S173" s="22" t="s">
        <v>5947</v>
      </c>
      <c r="T173" s="22" t="s">
        <v>5947</v>
      </c>
      <c r="U173" s="22" t="s">
        <v>5950</v>
      </c>
      <c r="V173" s="22" t="s">
        <v>5983</v>
      </c>
      <c r="W173" s="22" t="s">
        <v>5989</v>
      </c>
      <c r="X173" s="22" t="s">
        <v>115</v>
      </c>
      <c r="Y173" s="22" t="s">
        <v>136</v>
      </c>
      <c r="Z173" s="22" t="s">
        <v>116</v>
      </c>
      <c r="AC173" s="24" t="s">
        <v>5992</v>
      </c>
      <c r="AE173" s="26" t="s">
        <v>5950</v>
      </c>
      <c r="AF173" s="26" t="s">
        <v>5947</v>
      </c>
      <c r="AG173" s="26" t="s">
        <v>5996</v>
      </c>
      <c r="AH173" s="26" t="s">
        <v>5996</v>
      </c>
      <c r="AI173" s="26" t="s">
        <v>5996</v>
      </c>
      <c r="AJ173" s="26" t="s">
        <v>5996</v>
      </c>
      <c r="AK173" s="20" t="s">
        <v>6002</v>
      </c>
      <c r="AL173" s="20" t="s">
        <v>5950</v>
      </c>
      <c r="AM173" s="20" t="s">
        <v>5947</v>
      </c>
      <c r="AN173" s="20" t="s">
        <v>5947</v>
      </c>
      <c r="AO173" s="20" t="s">
        <v>5996</v>
      </c>
      <c r="AP173" s="20" t="s">
        <v>5996</v>
      </c>
      <c r="AQ173" s="20" t="s">
        <v>5996</v>
      </c>
      <c r="AR173" s="20" t="s">
        <v>5997</v>
      </c>
      <c r="AS173" s="20" t="s">
        <v>5996</v>
      </c>
      <c r="AT173" s="20" t="s">
        <v>5996</v>
      </c>
      <c r="AU173" s="20" t="s">
        <v>5996</v>
      </c>
      <c r="AV173" s="20" t="s">
        <v>5996</v>
      </c>
      <c r="AW173" s="20" t="s">
        <v>5996</v>
      </c>
      <c r="AX173" s="20" t="s">
        <v>5996</v>
      </c>
      <c r="AY173" s="20" t="s">
        <v>5996</v>
      </c>
      <c r="AZ173" s="20" t="s">
        <v>5996</v>
      </c>
      <c r="BA173" s="20" t="s">
        <v>5996</v>
      </c>
      <c r="BB173" s="20" t="s">
        <v>5996</v>
      </c>
      <c r="BC173" s="20" t="s">
        <v>5997</v>
      </c>
      <c r="BD173" s="20" t="s">
        <v>5997</v>
      </c>
      <c r="BE173" s="20" t="s">
        <v>5996</v>
      </c>
      <c r="BF173" s="20" t="s">
        <v>5996</v>
      </c>
      <c r="BG173" s="20" t="s">
        <v>5996</v>
      </c>
      <c r="BH173" s="20" t="s">
        <v>5996</v>
      </c>
      <c r="BI173" s="20" t="s">
        <v>5996</v>
      </c>
      <c r="BJ173" s="20" t="s">
        <v>5996</v>
      </c>
      <c r="BK173" s="20" t="s">
        <v>5996</v>
      </c>
      <c r="BL173" s="20" t="s">
        <v>5996</v>
      </c>
      <c r="BM173" s="20" t="s">
        <v>5996</v>
      </c>
      <c r="BO173" s="28" t="s">
        <v>6006</v>
      </c>
      <c r="BQ173" s="30" t="s">
        <v>1008</v>
      </c>
      <c r="BR173" s="24" t="s">
        <v>138</v>
      </c>
      <c r="BS173" s="24" t="s">
        <v>119</v>
      </c>
      <c r="BT173" s="24" t="s">
        <v>120</v>
      </c>
      <c r="BU173" s="24" t="s">
        <v>121</v>
      </c>
      <c r="BV173" s="24" t="s">
        <v>137</v>
      </c>
      <c r="BW173" s="24" t="s">
        <v>122</v>
      </c>
      <c r="BX173" s="24" t="s">
        <v>123</v>
      </c>
      <c r="BY173" s="24" t="s">
        <v>124</v>
      </c>
      <c r="BZ173" s="24" t="s">
        <v>125</v>
      </c>
      <c r="CD173" s="18" t="s">
        <v>119</v>
      </c>
      <c r="CE173" s="18" t="s">
        <v>120</v>
      </c>
      <c r="CI173" s="18" t="s">
        <v>123</v>
      </c>
      <c r="CL173" s="22" t="s">
        <v>5947</v>
      </c>
      <c r="CM173" s="32" t="s">
        <v>6012</v>
      </c>
      <c r="CO173" s="84" t="s">
        <v>126</v>
      </c>
      <c r="CP173" s="17" t="s">
        <v>126</v>
      </c>
      <c r="CQ173" s="29" t="s">
        <v>127</v>
      </c>
      <c r="CR173" s="17" t="s">
        <v>997</v>
      </c>
      <c r="CS173" s="17" t="s">
        <v>129</v>
      </c>
      <c r="CZ173" s="34" t="s">
        <v>99</v>
      </c>
      <c r="DE173" s="17" t="s">
        <v>130</v>
      </c>
      <c r="DI173" s="17" t="s">
        <v>131</v>
      </c>
      <c r="DJ173" s="17" t="s">
        <v>1009</v>
      </c>
      <c r="DM173" s="35"/>
      <c r="DN173" s="35"/>
      <c r="DO173" s="35"/>
      <c r="EC173" s="17" t="s">
        <v>133</v>
      </c>
    </row>
    <row r="174" spans="1:133" ht="15" customHeight="1" x14ac:dyDescent="0.3">
      <c r="A174" s="27">
        <v>504</v>
      </c>
      <c r="C174" s="17" t="s">
        <v>126</v>
      </c>
      <c r="D174" s="29" t="s">
        <v>5954</v>
      </c>
      <c r="E174" s="18" t="s">
        <v>5947</v>
      </c>
      <c r="F174" s="18" t="s">
        <v>5947</v>
      </c>
      <c r="G174" s="18" t="s">
        <v>5947</v>
      </c>
      <c r="H174" s="18" t="s">
        <v>5947</v>
      </c>
      <c r="I174" s="18" t="s">
        <v>5947</v>
      </c>
      <c r="K174" s="18" t="s">
        <v>5947</v>
      </c>
      <c r="M174" s="18" t="s">
        <v>5947</v>
      </c>
      <c r="O174" s="20" t="s">
        <v>5951</v>
      </c>
      <c r="P174" s="20" t="s">
        <v>5974</v>
      </c>
      <c r="Q174" s="20" t="s">
        <v>5981</v>
      </c>
      <c r="R174" s="21" t="s">
        <v>1010</v>
      </c>
      <c r="S174" s="22" t="s">
        <v>5950</v>
      </c>
      <c r="T174" s="22" t="s">
        <v>5950</v>
      </c>
      <c r="U174" s="22" t="s">
        <v>5950</v>
      </c>
      <c r="V174" s="22" t="s">
        <v>5984</v>
      </c>
      <c r="W174" s="22" t="s">
        <v>5988</v>
      </c>
      <c r="X174" s="22" t="s">
        <v>115</v>
      </c>
      <c r="AC174" s="24" t="s">
        <v>5990</v>
      </c>
      <c r="AE174" s="26" t="s">
        <v>5948</v>
      </c>
      <c r="AF174" s="26" t="s">
        <v>5950</v>
      </c>
      <c r="AG174" s="26" t="s">
        <v>5996</v>
      </c>
      <c r="AH174" s="26" t="s">
        <v>5996</v>
      </c>
      <c r="AI174" s="26" t="s">
        <v>5996</v>
      </c>
      <c r="AJ174" s="26" t="s">
        <v>5996</v>
      </c>
      <c r="AK174" s="20" t="s">
        <v>6003</v>
      </c>
      <c r="AL174" s="20" t="s">
        <v>5947</v>
      </c>
      <c r="AM174" s="20" t="s">
        <v>5947</v>
      </c>
      <c r="AN174" s="20" t="s">
        <v>5947</v>
      </c>
      <c r="AO174" s="20" t="s">
        <v>5998</v>
      </c>
      <c r="AP174" s="20" t="s">
        <v>5997</v>
      </c>
      <c r="AQ174" s="20" t="s">
        <v>5996</v>
      </c>
      <c r="AR174" s="20" t="s">
        <v>5997</v>
      </c>
      <c r="AS174" s="20" t="s">
        <v>5996</v>
      </c>
      <c r="AT174" s="20" t="s">
        <v>5996</v>
      </c>
      <c r="AU174" s="20" t="s">
        <v>5997</v>
      </c>
      <c r="AV174" s="20" t="s">
        <v>5997</v>
      </c>
      <c r="AW174" s="20" t="s">
        <v>5997</v>
      </c>
      <c r="AX174" s="20" t="s">
        <v>5997</v>
      </c>
      <c r="AY174" s="20" t="s">
        <v>5997</v>
      </c>
      <c r="AZ174" s="20" t="s">
        <v>5996</v>
      </c>
      <c r="BA174" s="20" t="s">
        <v>5997</v>
      </c>
      <c r="BB174" s="20" t="s">
        <v>5996</v>
      </c>
      <c r="BC174" s="20" t="s">
        <v>5997</v>
      </c>
      <c r="BD174" s="20" t="s">
        <v>5997</v>
      </c>
      <c r="BE174" s="20" t="s">
        <v>5996</v>
      </c>
      <c r="BF174" s="20" t="s">
        <v>5997</v>
      </c>
      <c r="BG174" s="20" t="s">
        <v>5996</v>
      </c>
      <c r="BH174" s="20" t="s">
        <v>5997</v>
      </c>
      <c r="BI174" s="20" t="s">
        <v>5997</v>
      </c>
      <c r="BJ174" s="20" t="s">
        <v>5996</v>
      </c>
      <c r="BK174" s="20" t="s">
        <v>5996</v>
      </c>
      <c r="BL174" s="20" t="s">
        <v>5996</v>
      </c>
      <c r="BM174" s="20" t="s">
        <v>5996</v>
      </c>
      <c r="BO174" s="28" t="s">
        <v>6007</v>
      </c>
      <c r="BS174" s="24" t="s">
        <v>119</v>
      </c>
      <c r="BT174" s="24" t="s">
        <v>120</v>
      </c>
      <c r="BU174" s="24" t="s">
        <v>121</v>
      </c>
      <c r="BW174" s="24" t="s">
        <v>122</v>
      </c>
      <c r="BX174" s="24" t="s">
        <v>123</v>
      </c>
      <c r="BY174" s="24" t="s">
        <v>124</v>
      </c>
      <c r="BZ174" s="24" t="s">
        <v>125</v>
      </c>
      <c r="CD174" s="18" t="s">
        <v>119</v>
      </c>
      <c r="CH174" s="18" t="s">
        <v>122</v>
      </c>
      <c r="CI174" s="18" t="s">
        <v>123</v>
      </c>
      <c r="CL174" s="22" t="s">
        <v>5948</v>
      </c>
      <c r="CM174" s="32" t="s">
        <v>6010</v>
      </c>
      <c r="CO174" s="84" t="s">
        <v>126</v>
      </c>
      <c r="CP174" s="17" t="s">
        <v>126</v>
      </c>
      <c r="CQ174" s="29" t="s">
        <v>127</v>
      </c>
      <c r="CR174" s="17" t="s">
        <v>997</v>
      </c>
      <c r="CS174" s="17" t="s">
        <v>129</v>
      </c>
      <c r="CZ174" s="34" t="s">
        <v>99</v>
      </c>
      <c r="DE174" s="17" t="s">
        <v>130</v>
      </c>
      <c r="DI174" s="17" t="s">
        <v>131</v>
      </c>
      <c r="DJ174" s="17" t="s">
        <v>1011</v>
      </c>
      <c r="DM174" s="35"/>
      <c r="DN174" s="35"/>
      <c r="DO174" s="35"/>
      <c r="EC174" s="17" t="s">
        <v>133</v>
      </c>
    </row>
    <row r="175" spans="1:133" ht="15" customHeight="1" x14ac:dyDescent="0.3">
      <c r="A175" s="27">
        <v>505</v>
      </c>
      <c r="C175" s="17" t="s">
        <v>126</v>
      </c>
      <c r="D175" s="29" t="s">
        <v>5954</v>
      </c>
      <c r="E175" s="18" t="s">
        <v>5947</v>
      </c>
      <c r="F175" s="18" t="s">
        <v>5949</v>
      </c>
      <c r="G175" s="18" t="s">
        <v>5947</v>
      </c>
      <c r="H175" s="18" t="s">
        <v>5948</v>
      </c>
      <c r="I175" s="18" t="s">
        <v>5947</v>
      </c>
      <c r="J175" s="19" t="s">
        <v>1012</v>
      </c>
      <c r="K175" s="18" t="s">
        <v>5949</v>
      </c>
      <c r="M175" s="18" t="s">
        <v>5947</v>
      </c>
      <c r="N175" s="19" t="s">
        <v>1013</v>
      </c>
      <c r="O175" s="20" t="s">
        <v>5948</v>
      </c>
      <c r="P175" s="20" t="s">
        <v>5973</v>
      </c>
      <c r="Q175" s="20" t="s">
        <v>5977</v>
      </c>
      <c r="S175" s="22" t="s">
        <v>5947</v>
      </c>
      <c r="T175" s="22" t="s">
        <v>5947</v>
      </c>
      <c r="U175" s="22" t="s">
        <v>5949</v>
      </c>
      <c r="V175" s="22" t="s">
        <v>5985</v>
      </c>
      <c r="W175" s="22" t="s">
        <v>5988</v>
      </c>
      <c r="X175" s="22" t="s">
        <v>115</v>
      </c>
      <c r="AC175" s="24" t="s">
        <v>5991</v>
      </c>
      <c r="AE175" s="26" t="s">
        <v>5948</v>
      </c>
      <c r="AF175" s="26" t="s">
        <v>5948</v>
      </c>
      <c r="AG175" s="26" t="s">
        <v>5996</v>
      </c>
      <c r="AH175" s="26" t="s">
        <v>5996</v>
      </c>
      <c r="AI175" s="26" t="s">
        <v>5996</v>
      </c>
      <c r="AJ175" s="26" t="s">
        <v>5996</v>
      </c>
      <c r="AK175" s="20" t="s">
        <v>6003</v>
      </c>
      <c r="AL175" s="20" t="s">
        <v>5948</v>
      </c>
      <c r="AM175" s="20" t="s">
        <v>5947</v>
      </c>
      <c r="AN175" s="20" t="s">
        <v>5947</v>
      </c>
      <c r="AO175" s="20" t="s">
        <v>5996</v>
      </c>
      <c r="AP175" s="20" t="s">
        <v>5996</v>
      </c>
      <c r="AQ175" s="20" t="s">
        <v>5996</v>
      </c>
      <c r="AR175" s="20" t="s">
        <v>5996</v>
      </c>
      <c r="AS175" s="20" t="s">
        <v>5996</v>
      </c>
      <c r="AT175" s="20" t="s">
        <v>5996</v>
      </c>
      <c r="AU175" s="20" t="s">
        <v>5996</v>
      </c>
      <c r="AV175" s="20" t="s">
        <v>5996</v>
      </c>
      <c r="AW175" s="20" t="s">
        <v>5996</v>
      </c>
      <c r="AX175" s="20" t="s">
        <v>5996</v>
      </c>
      <c r="AY175" s="20" t="s">
        <v>5996</v>
      </c>
      <c r="AZ175" s="20" t="s">
        <v>5996</v>
      </c>
      <c r="BA175" s="20" t="s">
        <v>5996</v>
      </c>
      <c r="BB175" s="20" t="s">
        <v>5996</v>
      </c>
      <c r="BC175" s="20" t="s">
        <v>5996</v>
      </c>
      <c r="BD175" s="20" t="s">
        <v>5996</v>
      </c>
      <c r="BE175" s="20" t="s">
        <v>5996</v>
      </c>
      <c r="BF175" s="20" t="s">
        <v>5996</v>
      </c>
      <c r="BG175" s="20" t="s">
        <v>5996</v>
      </c>
      <c r="BH175" s="20" t="s">
        <v>5996</v>
      </c>
      <c r="BI175" s="20" t="s">
        <v>5996</v>
      </c>
      <c r="BJ175" s="20" t="s">
        <v>5996</v>
      </c>
      <c r="BK175" s="20" t="s">
        <v>5996</v>
      </c>
      <c r="BL175" s="20" t="s">
        <v>5996</v>
      </c>
      <c r="BM175" s="20" t="s">
        <v>5996</v>
      </c>
      <c r="BO175" s="28" t="s">
        <v>6006</v>
      </c>
      <c r="BR175" s="24" t="s">
        <v>138</v>
      </c>
      <c r="BS175" s="24" t="s">
        <v>119</v>
      </c>
      <c r="BT175" s="24" t="s">
        <v>120</v>
      </c>
      <c r="BU175" s="24" t="s">
        <v>121</v>
      </c>
      <c r="BV175" s="24" t="s">
        <v>137</v>
      </c>
      <c r="BW175" s="24" t="s">
        <v>122</v>
      </c>
      <c r="BX175" s="24" t="s">
        <v>123</v>
      </c>
      <c r="BY175" s="24" t="s">
        <v>124</v>
      </c>
      <c r="BZ175" s="24" t="s">
        <v>125</v>
      </c>
      <c r="CC175" s="18" t="s">
        <v>138</v>
      </c>
      <c r="CD175" s="18" t="s">
        <v>119</v>
      </c>
      <c r="CE175" s="18" t="s">
        <v>120</v>
      </c>
      <c r="CF175" s="18" t="s">
        <v>121</v>
      </c>
      <c r="CG175" s="18" t="s">
        <v>137</v>
      </c>
      <c r="CH175" s="18" t="s">
        <v>122</v>
      </c>
      <c r="CI175" s="18" t="s">
        <v>123</v>
      </c>
      <c r="CJ175" s="18" t="s">
        <v>124</v>
      </c>
      <c r="CK175" s="18" t="s">
        <v>125</v>
      </c>
      <c r="CL175" s="22" t="s">
        <v>5949</v>
      </c>
      <c r="CM175" s="32" t="s">
        <v>6010</v>
      </c>
      <c r="CO175" s="84" t="s">
        <v>126</v>
      </c>
      <c r="CP175" s="17" t="s">
        <v>126</v>
      </c>
      <c r="CQ175" s="29" t="s">
        <v>127</v>
      </c>
      <c r="CR175" s="17" t="s">
        <v>997</v>
      </c>
      <c r="CS175" s="17" t="s">
        <v>129</v>
      </c>
      <c r="CW175" s="34" t="s">
        <v>96</v>
      </c>
      <c r="CZ175" s="34" t="s">
        <v>99</v>
      </c>
      <c r="DE175" s="17" t="s">
        <v>130</v>
      </c>
      <c r="DI175" s="17" t="s">
        <v>131</v>
      </c>
      <c r="DJ175" s="17" t="s">
        <v>1014</v>
      </c>
      <c r="DM175" s="35"/>
      <c r="DN175" s="35"/>
      <c r="DO175" s="35"/>
      <c r="EC175" s="17" t="s">
        <v>133</v>
      </c>
    </row>
    <row r="176" spans="1:133" ht="15" customHeight="1" x14ac:dyDescent="0.3">
      <c r="A176" s="27">
        <v>506</v>
      </c>
      <c r="C176" s="17" t="s">
        <v>126</v>
      </c>
      <c r="D176" s="29" t="s">
        <v>5954</v>
      </c>
      <c r="E176" s="18" t="s">
        <v>5949</v>
      </c>
      <c r="F176" s="18" t="s">
        <v>5949</v>
      </c>
      <c r="G176" s="18" t="s">
        <v>5949</v>
      </c>
      <c r="H176" s="18" t="s">
        <v>5949</v>
      </c>
      <c r="I176" s="18" t="s">
        <v>5947</v>
      </c>
      <c r="J176" s="19" t="s">
        <v>1015</v>
      </c>
      <c r="K176" s="18" t="s">
        <v>5947</v>
      </c>
      <c r="L176" s="19" t="s">
        <v>1016</v>
      </c>
      <c r="M176" s="18" t="s">
        <v>5947</v>
      </c>
      <c r="N176" s="19" t="s">
        <v>1016</v>
      </c>
      <c r="O176" s="20" t="s">
        <v>5949</v>
      </c>
      <c r="P176" s="20" t="s">
        <v>5973</v>
      </c>
      <c r="Q176" s="20" t="s">
        <v>5977</v>
      </c>
      <c r="S176" s="22" t="s">
        <v>5948</v>
      </c>
      <c r="T176" s="22" t="s">
        <v>5950</v>
      </c>
      <c r="U176" s="22" t="s">
        <v>5950</v>
      </c>
      <c r="V176" s="22" t="s">
        <v>5983</v>
      </c>
      <c r="W176" s="22" t="s">
        <v>5987</v>
      </c>
      <c r="X176" s="22" t="s">
        <v>115</v>
      </c>
      <c r="Y176" s="22" t="s">
        <v>136</v>
      </c>
      <c r="Z176" s="22" t="s">
        <v>116</v>
      </c>
      <c r="AC176" s="24" t="s">
        <v>5990</v>
      </c>
      <c r="AD176" s="25" t="s">
        <v>1017</v>
      </c>
      <c r="AE176" s="26" t="s">
        <v>5949</v>
      </c>
      <c r="AF176" s="26" t="s">
        <v>5949</v>
      </c>
      <c r="AG176" s="26" t="s">
        <v>5996</v>
      </c>
      <c r="AH176" s="26" t="s">
        <v>5997</v>
      </c>
      <c r="AI176" s="26" t="s">
        <v>5996</v>
      </c>
      <c r="AJ176" s="26" t="s">
        <v>5998</v>
      </c>
      <c r="AK176" s="20" t="s">
        <v>6002</v>
      </c>
      <c r="AL176" s="20" t="s">
        <v>5948</v>
      </c>
      <c r="AM176" s="20" t="s">
        <v>5948</v>
      </c>
      <c r="AN176" s="20" t="s">
        <v>5949</v>
      </c>
      <c r="AO176" s="20" t="s">
        <v>5997</v>
      </c>
      <c r="AP176" s="20" t="s">
        <v>5996</v>
      </c>
      <c r="AQ176" s="20" t="s">
        <v>5997</v>
      </c>
      <c r="AR176" s="20" t="s">
        <v>5996</v>
      </c>
      <c r="AS176" s="20" t="s">
        <v>5996</v>
      </c>
      <c r="AT176" s="20" t="s">
        <v>5996</v>
      </c>
      <c r="AU176" s="20" t="s">
        <v>5998</v>
      </c>
      <c r="AV176" s="20" t="s">
        <v>5998</v>
      </c>
      <c r="AW176" s="20" t="s">
        <v>5998</v>
      </c>
      <c r="AX176" s="20" t="s">
        <v>5997</v>
      </c>
      <c r="AY176" s="20" t="s">
        <v>5997</v>
      </c>
      <c r="AZ176" s="20" t="s">
        <v>5997</v>
      </c>
      <c r="BA176" s="20" t="s">
        <v>5997</v>
      </c>
      <c r="BB176" s="20" t="s">
        <v>5997</v>
      </c>
      <c r="BC176" s="20" t="s">
        <v>5996</v>
      </c>
      <c r="BD176" s="20" t="s">
        <v>5997</v>
      </c>
      <c r="BE176" s="20" t="s">
        <v>5997</v>
      </c>
      <c r="BF176" s="20" t="s">
        <v>5996</v>
      </c>
      <c r="BG176" s="20" t="s">
        <v>5996</v>
      </c>
      <c r="BH176" s="20" t="s">
        <v>5998</v>
      </c>
      <c r="BI176" s="20" t="s">
        <v>5998</v>
      </c>
      <c r="BJ176" s="20" t="s">
        <v>5998</v>
      </c>
      <c r="BK176" s="20" t="s">
        <v>5996</v>
      </c>
      <c r="BL176" s="20" t="s">
        <v>5997</v>
      </c>
      <c r="BM176" s="20" t="s">
        <v>5997</v>
      </c>
      <c r="BO176" s="28" t="s">
        <v>6007</v>
      </c>
      <c r="BQ176" s="30" t="s">
        <v>1018</v>
      </c>
      <c r="BS176" s="24" t="s">
        <v>119</v>
      </c>
      <c r="BV176" s="24" t="s">
        <v>137</v>
      </c>
      <c r="CF176" s="18" t="s">
        <v>121</v>
      </c>
      <c r="CG176" s="18" t="s">
        <v>137</v>
      </c>
      <c r="CJ176" s="18" t="s">
        <v>124</v>
      </c>
      <c r="CL176" s="22" t="s">
        <v>5947</v>
      </c>
      <c r="CM176" s="32" t="s">
        <v>6010</v>
      </c>
      <c r="CO176" s="84" t="s">
        <v>126</v>
      </c>
      <c r="CP176" s="17" t="s">
        <v>126</v>
      </c>
      <c r="CQ176" s="29" t="s">
        <v>127</v>
      </c>
      <c r="CR176" s="17" t="s">
        <v>997</v>
      </c>
      <c r="CS176" s="17" t="s">
        <v>129</v>
      </c>
      <c r="CU176" s="34" t="s">
        <v>185</v>
      </c>
      <c r="CW176" s="34" t="s">
        <v>96</v>
      </c>
      <c r="DE176" s="17" t="s">
        <v>130</v>
      </c>
      <c r="DI176" s="17" t="s">
        <v>131</v>
      </c>
      <c r="DJ176" s="17" t="s">
        <v>1019</v>
      </c>
      <c r="DM176" s="35"/>
      <c r="DN176" s="35"/>
      <c r="DO176" s="35"/>
      <c r="EC176" s="17" t="s">
        <v>133</v>
      </c>
    </row>
    <row r="177" spans="1:133" ht="15" customHeight="1" x14ac:dyDescent="0.3">
      <c r="A177" s="27">
        <v>507</v>
      </c>
      <c r="C177" s="17" t="s">
        <v>126</v>
      </c>
      <c r="D177" s="29" t="s">
        <v>5954</v>
      </c>
      <c r="E177" s="18" t="s">
        <v>5949</v>
      </c>
      <c r="F177" s="18" t="s">
        <v>5949</v>
      </c>
      <c r="G177" s="18" t="s">
        <v>5948</v>
      </c>
      <c r="H177" s="18" t="s">
        <v>5949</v>
      </c>
      <c r="I177" s="18" t="s">
        <v>5948</v>
      </c>
      <c r="K177" s="18" t="s">
        <v>5948</v>
      </c>
      <c r="M177" s="18" t="s">
        <v>5948</v>
      </c>
      <c r="O177" s="20" t="s">
        <v>5951</v>
      </c>
      <c r="P177" s="20" t="s">
        <v>5974</v>
      </c>
      <c r="Q177" s="20" t="s">
        <v>5977</v>
      </c>
      <c r="S177" s="22" t="s">
        <v>5948</v>
      </c>
      <c r="T177" s="22" t="s">
        <v>5948</v>
      </c>
      <c r="U177" s="22" t="s">
        <v>5949</v>
      </c>
      <c r="V177" s="22" t="s">
        <v>5983</v>
      </c>
      <c r="W177" s="22" t="s">
        <v>5989</v>
      </c>
      <c r="X177" s="22" t="s">
        <v>115</v>
      </c>
      <c r="AC177" s="24" t="s">
        <v>5994</v>
      </c>
      <c r="AD177" s="25" t="s">
        <v>1020</v>
      </c>
      <c r="AE177" s="26" t="s">
        <v>5949</v>
      </c>
      <c r="AF177" s="26" t="s">
        <v>5949</v>
      </c>
      <c r="AG177" s="26" t="s">
        <v>6000</v>
      </c>
      <c r="AH177" s="26" t="s">
        <v>5997</v>
      </c>
      <c r="AI177" s="26" t="s">
        <v>5997</v>
      </c>
      <c r="AJ177" s="26" t="s">
        <v>5997</v>
      </c>
      <c r="AK177" s="20" t="s">
        <v>6002</v>
      </c>
      <c r="AL177" s="20" t="s">
        <v>5949</v>
      </c>
      <c r="AM177" s="20" t="s">
        <v>5948</v>
      </c>
      <c r="AN177" s="20" t="s">
        <v>5949</v>
      </c>
      <c r="AO177" s="20" t="s">
        <v>6000</v>
      </c>
      <c r="AP177" s="20" t="s">
        <v>5997</v>
      </c>
      <c r="AQ177" s="20" t="s">
        <v>5996</v>
      </c>
      <c r="AR177" s="20" t="s">
        <v>5997</v>
      </c>
      <c r="AS177" s="20" t="s">
        <v>5997</v>
      </c>
      <c r="AT177" s="20" t="s">
        <v>5999</v>
      </c>
      <c r="AU177" s="20" t="s">
        <v>5996</v>
      </c>
      <c r="AV177" s="20" t="s">
        <v>5997</v>
      </c>
      <c r="AW177" s="20" t="s">
        <v>5996</v>
      </c>
      <c r="AX177" s="20" t="s">
        <v>5997</v>
      </c>
      <c r="AY177" s="20" t="s">
        <v>5997</v>
      </c>
      <c r="AZ177" s="20" t="s">
        <v>5997</v>
      </c>
      <c r="BA177" s="20" t="s">
        <v>5997</v>
      </c>
      <c r="BB177" s="20" t="s">
        <v>5997</v>
      </c>
      <c r="BC177" s="20" t="s">
        <v>5998</v>
      </c>
      <c r="BD177" s="20" t="s">
        <v>5998</v>
      </c>
      <c r="BE177" s="20" t="s">
        <v>5997</v>
      </c>
      <c r="BF177" s="20" t="s">
        <v>5997</v>
      </c>
      <c r="BG177" s="20" t="s">
        <v>5997</v>
      </c>
      <c r="BH177" s="20" t="s">
        <v>5997</v>
      </c>
      <c r="BI177" s="20" t="s">
        <v>5997</v>
      </c>
      <c r="BJ177" s="20" t="s">
        <v>5997</v>
      </c>
      <c r="BK177" s="20" t="s">
        <v>5997</v>
      </c>
      <c r="BL177" s="20" t="s">
        <v>5997</v>
      </c>
      <c r="BM177" s="20" t="s">
        <v>5997</v>
      </c>
      <c r="BO177" s="28" t="s">
        <v>6007</v>
      </c>
      <c r="BQ177" s="30" t="s">
        <v>1021</v>
      </c>
      <c r="BS177" s="24" t="s">
        <v>119</v>
      </c>
      <c r="BT177" s="24" t="s">
        <v>120</v>
      </c>
      <c r="BW177" s="24" t="s">
        <v>122</v>
      </c>
      <c r="BX177" s="24" t="s">
        <v>123</v>
      </c>
      <c r="CD177" s="18" t="s">
        <v>119</v>
      </c>
      <c r="CE177" s="18" t="s">
        <v>120</v>
      </c>
      <c r="CI177" s="18" t="s">
        <v>123</v>
      </c>
      <c r="CL177" s="22" t="s">
        <v>5949</v>
      </c>
      <c r="CM177" s="32" t="s">
        <v>6010</v>
      </c>
      <c r="CO177" s="84" t="s">
        <v>126</v>
      </c>
      <c r="CP177" s="17" t="s">
        <v>126</v>
      </c>
      <c r="CQ177" s="29" t="s">
        <v>127</v>
      </c>
      <c r="CR177" s="17" t="s">
        <v>997</v>
      </c>
      <c r="CS177" s="17" t="s">
        <v>129</v>
      </c>
      <c r="CW177" s="34" t="s">
        <v>96</v>
      </c>
      <c r="DE177" s="17" t="s">
        <v>130</v>
      </c>
      <c r="DI177" s="17" t="s">
        <v>143</v>
      </c>
      <c r="DJ177" s="17" t="s">
        <v>1022</v>
      </c>
      <c r="DM177" s="35"/>
      <c r="DN177" s="35"/>
      <c r="DO177" s="35"/>
      <c r="EC177" s="17" t="s">
        <v>133</v>
      </c>
    </row>
    <row r="178" spans="1:133" ht="15" customHeight="1" x14ac:dyDescent="0.3">
      <c r="A178" s="27">
        <v>508</v>
      </c>
      <c r="C178" s="17" t="s">
        <v>126</v>
      </c>
      <c r="D178" s="29" t="s">
        <v>5954</v>
      </c>
      <c r="E178" s="18" t="s">
        <v>5949</v>
      </c>
      <c r="F178" s="18" t="s">
        <v>5948</v>
      </c>
      <c r="G178" s="18" t="s">
        <v>5948</v>
      </c>
      <c r="H178" s="18" t="s">
        <v>5948</v>
      </c>
      <c r="I178" s="18" t="s">
        <v>5948</v>
      </c>
      <c r="J178" s="19" t="s">
        <v>1023</v>
      </c>
      <c r="K178" s="18" t="s">
        <v>5948</v>
      </c>
      <c r="L178" s="19" t="s">
        <v>1024</v>
      </c>
      <c r="M178" s="18" t="s">
        <v>5948</v>
      </c>
      <c r="N178" s="19" t="s">
        <v>1025</v>
      </c>
      <c r="O178" s="20" t="s">
        <v>5948</v>
      </c>
      <c r="P178" s="20" t="s">
        <v>5972</v>
      </c>
      <c r="Q178" s="20" t="s">
        <v>5980</v>
      </c>
      <c r="R178" s="21" t="s">
        <v>1026</v>
      </c>
      <c r="S178" s="22" t="s">
        <v>5948</v>
      </c>
      <c r="T178" s="22" t="s">
        <v>5948</v>
      </c>
      <c r="U178" s="22" t="s">
        <v>5949</v>
      </c>
      <c r="V178" s="22" t="s">
        <v>5985</v>
      </c>
      <c r="W178" s="22" t="s">
        <v>5989</v>
      </c>
      <c r="Y178" s="22" t="s">
        <v>136</v>
      </c>
      <c r="AC178" s="24" t="s">
        <v>5992</v>
      </c>
      <c r="AD178" s="25" t="s">
        <v>1027</v>
      </c>
      <c r="AE178" s="26" t="s">
        <v>5948</v>
      </c>
      <c r="AF178" s="26" t="s">
        <v>5952</v>
      </c>
      <c r="AG178" s="26" t="s">
        <v>5996</v>
      </c>
      <c r="AH178" s="26" t="s">
        <v>5996</v>
      </c>
      <c r="AI178" s="26" t="s">
        <v>5996</v>
      </c>
      <c r="AJ178" s="26" t="s">
        <v>5996</v>
      </c>
      <c r="AK178" s="20" t="s">
        <v>6003</v>
      </c>
      <c r="AL178" s="20" t="s">
        <v>5952</v>
      </c>
      <c r="AM178" s="20" t="s">
        <v>5952</v>
      </c>
      <c r="AN178" s="20" t="s">
        <v>5952</v>
      </c>
      <c r="AO178" s="20" t="s">
        <v>5997</v>
      </c>
      <c r="AP178" s="20" t="s">
        <v>5997</v>
      </c>
      <c r="AQ178" s="20" t="s">
        <v>5997</v>
      </c>
      <c r="AR178" s="20" t="s">
        <v>5997</v>
      </c>
      <c r="AS178" s="20" t="s">
        <v>5997</v>
      </c>
      <c r="AT178" s="20" t="s">
        <v>5997</v>
      </c>
      <c r="AU178" s="20" t="s">
        <v>5997</v>
      </c>
      <c r="AV178" s="20" t="s">
        <v>5997</v>
      </c>
      <c r="AW178" s="20" t="s">
        <v>5997</v>
      </c>
      <c r="AX178" s="20" t="s">
        <v>6000</v>
      </c>
      <c r="AY178" s="20" t="s">
        <v>5997</v>
      </c>
      <c r="AZ178" s="20" t="s">
        <v>5997</v>
      </c>
      <c r="BA178" s="20" t="s">
        <v>5997</v>
      </c>
      <c r="BB178" s="20" t="s">
        <v>5997</v>
      </c>
      <c r="BC178" s="20" t="s">
        <v>5998</v>
      </c>
      <c r="BD178" s="20" t="s">
        <v>5998</v>
      </c>
      <c r="BE178" s="20" t="s">
        <v>5997</v>
      </c>
      <c r="BF178" s="20" t="s">
        <v>5997</v>
      </c>
      <c r="BG178" s="20" t="s">
        <v>5997</v>
      </c>
      <c r="BH178" s="20" t="s">
        <v>5997</v>
      </c>
      <c r="BI178" s="20" t="s">
        <v>5996</v>
      </c>
      <c r="BJ178" s="20" t="s">
        <v>5997</v>
      </c>
      <c r="BK178" s="20" t="s">
        <v>5997</v>
      </c>
      <c r="BL178" s="20" t="s">
        <v>5996</v>
      </c>
      <c r="BM178" s="20" t="s">
        <v>5997</v>
      </c>
      <c r="BO178" s="28" t="s">
        <v>6007</v>
      </c>
      <c r="BQ178" s="30" t="s">
        <v>1028</v>
      </c>
      <c r="BS178" s="24" t="s">
        <v>119</v>
      </c>
      <c r="BT178" s="24" t="s">
        <v>120</v>
      </c>
      <c r="BV178" s="24" t="s">
        <v>137</v>
      </c>
      <c r="BW178" s="24" t="s">
        <v>122</v>
      </c>
      <c r="BX178" s="24" t="s">
        <v>123</v>
      </c>
      <c r="BY178" s="24" t="s">
        <v>124</v>
      </c>
      <c r="BZ178" s="24" t="s">
        <v>125</v>
      </c>
      <c r="CD178" s="18" t="s">
        <v>119</v>
      </c>
      <c r="CE178" s="18" t="s">
        <v>120</v>
      </c>
      <c r="CH178" s="18" t="s">
        <v>122</v>
      </c>
      <c r="CL178" s="22" t="s">
        <v>5948</v>
      </c>
      <c r="CM178" s="32" t="s">
        <v>6011</v>
      </c>
      <c r="CO178" s="84" t="s">
        <v>126</v>
      </c>
      <c r="CP178" s="17" t="s">
        <v>126</v>
      </c>
      <c r="CQ178" s="29" t="s">
        <v>127</v>
      </c>
      <c r="CR178" s="17" t="s">
        <v>997</v>
      </c>
      <c r="CS178" s="17" t="s">
        <v>129</v>
      </c>
      <c r="CW178" s="34" t="s">
        <v>96</v>
      </c>
      <c r="DE178" s="17" t="s">
        <v>130</v>
      </c>
      <c r="DI178" s="17" t="s">
        <v>131</v>
      </c>
      <c r="DJ178" s="17" t="s">
        <v>1029</v>
      </c>
      <c r="DM178" s="35"/>
      <c r="DN178" s="35"/>
      <c r="DO178" s="35"/>
      <c r="EC178" s="17" t="s">
        <v>133</v>
      </c>
    </row>
    <row r="179" spans="1:133" ht="15" customHeight="1" x14ac:dyDescent="0.3">
      <c r="A179" s="27">
        <v>512</v>
      </c>
      <c r="C179" s="17" t="s">
        <v>126</v>
      </c>
      <c r="D179" s="29" t="s">
        <v>5954</v>
      </c>
      <c r="E179" s="18" t="s">
        <v>5948</v>
      </c>
      <c r="F179" s="18" t="s">
        <v>5949</v>
      </c>
      <c r="G179" s="18" t="s">
        <v>5947</v>
      </c>
      <c r="H179" s="18" t="s">
        <v>5947</v>
      </c>
      <c r="I179" s="18" t="s">
        <v>5947</v>
      </c>
      <c r="J179" s="19" t="s">
        <v>1030</v>
      </c>
      <c r="K179" s="18" t="s">
        <v>5949</v>
      </c>
      <c r="M179" s="18" t="s">
        <v>5949</v>
      </c>
      <c r="O179" s="20" t="s">
        <v>5948</v>
      </c>
      <c r="P179" s="20" t="s">
        <v>5974</v>
      </c>
      <c r="Q179" s="20" t="s">
        <v>5977</v>
      </c>
      <c r="S179" s="22" t="s">
        <v>5947</v>
      </c>
      <c r="T179" s="22" t="s">
        <v>5947</v>
      </c>
      <c r="U179" s="22" t="s">
        <v>5948</v>
      </c>
      <c r="V179" s="22" t="s">
        <v>5983</v>
      </c>
      <c r="W179" s="22" t="s">
        <v>5988</v>
      </c>
      <c r="X179" s="22" t="s">
        <v>115</v>
      </c>
      <c r="AC179" s="24" t="s">
        <v>5991</v>
      </c>
      <c r="AE179" s="26" t="s">
        <v>5947</v>
      </c>
      <c r="AF179" s="26" t="s">
        <v>5948</v>
      </c>
      <c r="AG179" s="26" t="s">
        <v>5996</v>
      </c>
      <c r="AH179" s="26" t="s">
        <v>5997</v>
      </c>
      <c r="AI179" s="26" t="s">
        <v>5996</v>
      </c>
      <c r="AJ179" s="26" t="s">
        <v>5996</v>
      </c>
      <c r="AK179" s="20" t="s">
        <v>6003</v>
      </c>
      <c r="AL179" s="20" t="s">
        <v>5947</v>
      </c>
      <c r="AM179" s="20" t="s">
        <v>5948</v>
      </c>
      <c r="AN179" s="20" t="s">
        <v>5948</v>
      </c>
      <c r="AO179" s="20" t="s">
        <v>5999</v>
      </c>
      <c r="AP179" s="20" t="s">
        <v>5996</v>
      </c>
      <c r="AQ179" s="20" t="s">
        <v>5997</v>
      </c>
      <c r="AR179" s="20" t="s">
        <v>5996</v>
      </c>
      <c r="AS179" s="20" t="s">
        <v>5997</v>
      </c>
      <c r="AT179" s="20" t="s">
        <v>5996</v>
      </c>
      <c r="AU179" s="20" t="s">
        <v>5997</v>
      </c>
      <c r="AV179" s="20" t="s">
        <v>5997</v>
      </c>
      <c r="AW179" s="20" t="s">
        <v>5997</v>
      </c>
      <c r="AX179" s="20" t="s">
        <v>6000</v>
      </c>
      <c r="AY179" s="20" t="s">
        <v>5998</v>
      </c>
      <c r="AZ179" s="20" t="s">
        <v>5996</v>
      </c>
      <c r="BA179" s="20" t="s">
        <v>5997</v>
      </c>
      <c r="BB179" s="20" t="s">
        <v>5996</v>
      </c>
      <c r="BC179" s="20" t="s">
        <v>5997</v>
      </c>
      <c r="BD179" s="20" t="s">
        <v>5996</v>
      </c>
      <c r="BE179" s="20" t="s">
        <v>5996</v>
      </c>
      <c r="BF179" s="20" t="s">
        <v>5996</v>
      </c>
      <c r="BG179" s="20" t="s">
        <v>5996</v>
      </c>
      <c r="BH179" s="20" t="s">
        <v>5997</v>
      </c>
      <c r="BI179" s="20" t="s">
        <v>5996</v>
      </c>
      <c r="BJ179" s="20" t="s">
        <v>5996</v>
      </c>
      <c r="BK179" s="20" t="s">
        <v>5996</v>
      </c>
      <c r="BL179" s="20" t="s">
        <v>5996</v>
      </c>
      <c r="BM179" s="20" t="s">
        <v>5996</v>
      </c>
      <c r="BO179" s="28" t="s">
        <v>6006</v>
      </c>
      <c r="BQ179" s="30" t="s">
        <v>1031</v>
      </c>
      <c r="BR179" s="24" t="s">
        <v>138</v>
      </c>
      <c r="BS179" s="24" t="s">
        <v>119</v>
      </c>
      <c r="BV179" s="24" t="s">
        <v>137</v>
      </c>
      <c r="BX179" s="24" t="s">
        <v>123</v>
      </c>
      <c r="BY179" s="24" t="s">
        <v>124</v>
      </c>
      <c r="BZ179" s="24" t="s">
        <v>125</v>
      </c>
      <c r="CC179" s="18" t="s">
        <v>138</v>
      </c>
      <c r="CF179" s="18" t="s">
        <v>121</v>
      </c>
      <c r="CI179" s="18" t="s">
        <v>123</v>
      </c>
      <c r="CL179" s="22" t="s">
        <v>5949</v>
      </c>
      <c r="CM179" s="32" t="s">
        <v>6012</v>
      </c>
      <c r="CO179" s="84" t="s">
        <v>126</v>
      </c>
      <c r="CP179" s="17" t="s">
        <v>126</v>
      </c>
      <c r="CQ179" s="29" t="s">
        <v>127</v>
      </c>
      <c r="CR179" s="17" t="s">
        <v>997</v>
      </c>
      <c r="CS179" s="17" t="s">
        <v>129</v>
      </c>
      <c r="CW179" s="34" t="s">
        <v>96</v>
      </c>
      <c r="DE179" s="17" t="s">
        <v>130</v>
      </c>
      <c r="DI179" s="17" t="s">
        <v>131</v>
      </c>
      <c r="DJ179" s="17" t="s">
        <v>1032</v>
      </c>
      <c r="DM179" s="35"/>
      <c r="DN179" s="35"/>
      <c r="DO179" s="35"/>
      <c r="EC179" s="17" t="s">
        <v>133</v>
      </c>
    </row>
    <row r="180" spans="1:133" ht="15" customHeight="1" x14ac:dyDescent="0.3">
      <c r="A180" s="27">
        <v>513</v>
      </c>
      <c r="C180" s="17" t="s">
        <v>126</v>
      </c>
      <c r="D180" s="29" t="s">
        <v>5954</v>
      </c>
      <c r="E180" s="18" t="s">
        <v>5947</v>
      </c>
      <c r="F180" s="18" t="s">
        <v>5947</v>
      </c>
      <c r="G180" s="18" t="s">
        <v>5951</v>
      </c>
      <c r="H180" s="18" t="s">
        <v>5948</v>
      </c>
      <c r="I180" s="18" t="s">
        <v>5947</v>
      </c>
      <c r="K180" s="18" t="s">
        <v>5947</v>
      </c>
      <c r="M180" s="18" t="s">
        <v>5947</v>
      </c>
      <c r="O180" s="20" t="s">
        <v>5951</v>
      </c>
      <c r="P180" s="20" t="s">
        <v>5974</v>
      </c>
      <c r="Q180" s="20" t="s">
        <v>5977</v>
      </c>
      <c r="S180" s="22" t="s">
        <v>5950</v>
      </c>
      <c r="T180" s="22" t="s">
        <v>5951</v>
      </c>
      <c r="U180" s="22" t="s">
        <v>5947</v>
      </c>
      <c r="V180" s="22" t="s">
        <v>5984</v>
      </c>
      <c r="W180" s="22" t="s">
        <v>5988</v>
      </c>
      <c r="AA180" s="22" t="s">
        <v>148</v>
      </c>
      <c r="AB180" s="23" t="s">
        <v>1033</v>
      </c>
      <c r="AC180" s="24" t="s">
        <v>5994</v>
      </c>
      <c r="AD180" s="25" t="s">
        <v>1034</v>
      </c>
      <c r="AE180" s="26" t="s">
        <v>5949</v>
      </c>
      <c r="AF180" s="26" t="s">
        <v>5950</v>
      </c>
      <c r="AG180" s="26" t="s">
        <v>5996</v>
      </c>
      <c r="AH180" s="26" t="s">
        <v>5996</v>
      </c>
      <c r="AI180" s="26" t="s">
        <v>5996</v>
      </c>
      <c r="AJ180" s="26" t="s">
        <v>5998</v>
      </c>
      <c r="AK180" s="20" t="s">
        <v>6003</v>
      </c>
      <c r="AL180" s="20" t="s">
        <v>5950</v>
      </c>
      <c r="AM180" s="20" t="s">
        <v>5950</v>
      </c>
      <c r="AN180" s="20" t="s">
        <v>5949</v>
      </c>
      <c r="AO180" s="20" t="s">
        <v>5999</v>
      </c>
      <c r="AP180" s="20" t="s">
        <v>5997</v>
      </c>
      <c r="AQ180" s="20" t="s">
        <v>5997</v>
      </c>
      <c r="AR180" s="20" t="s">
        <v>5998</v>
      </c>
      <c r="AS180" s="20" t="s">
        <v>5996</v>
      </c>
      <c r="AT180" s="20" t="s">
        <v>5996</v>
      </c>
      <c r="AU180" s="20" t="s">
        <v>5997</v>
      </c>
      <c r="AV180" s="20" t="s">
        <v>5997</v>
      </c>
      <c r="AW180" s="20" t="s">
        <v>5996</v>
      </c>
      <c r="AX180" s="20" t="s">
        <v>5996</v>
      </c>
      <c r="AY180" s="20" t="s">
        <v>5996</v>
      </c>
      <c r="AZ180" s="20" t="s">
        <v>5996</v>
      </c>
      <c r="BA180" s="20" t="s">
        <v>5996</v>
      </c>
      <c r="BB180" s="20" t="s">
        <v>5996</v>
      </c>
      <c r="BC180" s="20" t="s">
        <v>5996</v>
      </c>
      <c r="BD180" s="20" t="s">
        <v>5996</v>
      </c>
      <c r="BE180" s="20" t="s">
        <v>5996</v>
      </c>
      <c r="BF180" s="20" t="s">
        <v>5996</v>
      </c>
      <c r="BG180" s="20" t="s">
        <v>5996</v>
      </c>
      <c r="BH180" s="20" t="s">
        <v>5996</v>
      </c>
      <c r="BI180" s="20" t="s">
        <v>5996</v>
      </c>
      <c r="BJ180" s="20" t="s">
        <v>5997</v>
      </c>
      <c r="BK180" s="20" t="s">
        <v>5996</v>
      </c>
      <c r="BL180" s="20" t="s">
        <v>5996</v>
      </c>
      <c r="BM180" s="20" t="s">
        <v>5996</v>
      </c>
      <c r="BO180" s="28" t="s">
        <v>6007</v>
      </c>
      <c r="BR180" s="24" t="s">
        <v>138</v>
      </c>
      <c r="BS180" s="24" t="s">
        <v>119</v>
      </c>
      <c r="BT180" s="24" t="s">
        <v>120</v>
      </c>
      <c r="BY180" s="24" t="s">
        <v>124</v>
      </c>
      <c r="BZ180" s="24" t="s">
        <v>125</v>
      </c>
      <c r="CE180" s="18" t="s">
        <v>120</v>
      </c>
      <c r="CJ180" s="18" t="s">
        <v>124</v>
      </c>
      <c r="CK180" s="18" t="s">
        <v>125</v>
      </c>
      <c r="CL180" s="22" t="s">
        <v>5947</v>
      </c>
      <c r="CM180" s="32" t="s">
        <v>6010</v>
      </c>
      <c r="CO180" s="84" t="s">
        <v>126</v>
      </c>
      <c r="CP180" s="17" t="s">
        <v>126</v>
      </c>
      <c r="CQ180" s="29" t="s">
        <v>127</v>
      </c>
      <c r="CR180" s="17" t="s">
        <v>997</v>
      </c>
      <c r="CS180" s="17" t="s">
        <v>129</v>
      </c>
      <c r="CW180" s="34" t="s">
        <v>96</v>
      </c>
      <c r="DE180" s="17" t="s">
        <v>130</v>
      </c>
      <c r="DI180" s="17" t="s">
        <v>143</v>
      </c>
      <c r="DJ180" s="17" t="s">
        <v>1035</v>
      </c>
      <c r="DM180" s="35"/>
      <c r="DN180" s="35"/>
      <c r="DO180" s="35"/>
      <c r="EC180" s="17" t="s">
        <v>133</v>
      </c>
    </row>
    <row r="181" spans="1:133" ht="15" customHeight="1" x14ac:dyDescent="0.3">
      <c r="A181" s="27">
        <v>515</v>
      </c>
      <c r="C181" s="17" t="s">
        <v>126</v>
      </c>
      <c r="D181" s="29" t="s">
        <v>5954</v>
      </c>
      <c r="E181" s="18" t="s">
        <v>5947</v>
      </c>
      <c r="F181" s="18" t="s">
        <v>5948</v>
      </c>
      <c r="G181" s="18" t="s">
        <v>5948</v>
      </c>
      <c r="H181" s="18" t="s">
        <v>5948</v>
      </c>
      <c r="I181" s="18" t="s">
        <v>5948</v>
      </c>
      <c r="K181" s="18" t="s">
        <v>5948</v>
      </c>
      <c r="M181" s="18" t="s">
        <v>5948</v>
      </c>
      <c r="O181" s="20" t="s">
        <v>5948</v>
      </c>
      <c r="P181" s="20" t="s">
        <v>5974</v>
      </c>
      <c r="Q181" s="20" t="s">
        <v>5977</v>
      </c>
      <c r="S181" s="22" t="s">
        <v>5948</v>
      </c>
      <c r="T181" s="22" t="s">
        <v>5948</v>
      </c>
      <c r="U181" s="22" t="s">
        <v>5949</v>
      </c>
      <c r="V181" s="22" t="s">
        <v>5983</v>
      </c>
      <c r="W181" s="22" t="s">
        <v>5987</v>
      </c>
      <c r="X181" s="22" t="s">
        <v>115</v>
      </c>
      <c r="AC181" s="24" t="s">
        <v>5990</v>
      </c>
      <c r="AE181" s="26" t="s">
        <v>5948</v>
      </c>
      <c r="AF181" s="26" t="s">
        <v>5949</v>
      </c>
      <c r="AG181" s="26" t="s">
        <v>5996</v>
      </c>
      <c r="AH181" s="26" t="s">
        <v>5996</v>
      </c>
      <c r="AI181" s="26" t="s">
        <v>5996</v>
      </c>
      <c r="AJ181" s="26" t="s">
        <v>5996</v>
      </c>
      <c r="AK181" s="20" t="s">
        <v>6003</v>
      </c>
      <c r="AL181" s="20" t="s">
        <v>5947</v>
      </c>
      <c r="AM181" s="20" t="s">
        <v>5947</v>
      </c>
      <c r="AN181" s="20" t="s">
        <v>5947</v>
      </c>
      <c r="AO181" s="20" t="s">
        <v>5996</v>
      </c>
      <c r="AP181" s="20" t="s">
        <v>5996</v>
      </c>
      <c r="AQ181" s="20" t="s">
        <v>5996</v>
      </c>
      <c r="AR181" s="20" t="s">
        <v>5997</v>
      </c>
      <c r="AS181" s="20" t="s">
        <v>5996</v>
      </c>
      <c r="AT181" s="20" t="s">
        <v>5996</v>
      </c>
      <c r="AU181" s="20" t="s">
        <v>5996</v>
      </c>
      <c r="AV181" s="20" t="s">
        <v>5996</v>
      </c>
      <c r="AW181" s="20" t="s">
        <v>5996</v>
      </c>
      <c r="AX181" s="20" t="s">
        <v>5996</v>
      </c>
      <c r="AY181" s="20" t="s">
        <v>5996</v>
      </c>
      <c r="AZ181" s="20" t="s">
        <v>5996</v>
      </c>
      <c r="BA181" s="20" t="s">
        <v>5996</v>
      </c>
      <c r="BB181" s="20" t="s">
        <v>5996</v>
      </c>
      <c r="BC181" s="20" t="s">
        <v>5996</v>
      </c>
      <c r="BD181" s="20" t="s">
        <v>5996</v>
      </c>
      <c r="BE181" s="20" t="s">
        <v>5996</v>
      </c>
      <c r="BF181" s="20" t="s">
        <v>5996</v>
      </c>
      <c r="BG181" s="20" t="s">
        <v>5996</v>
      </c>
      <c r="BH181" s="20" t="s">
        <v>5996</v>
      </c>
      <c r="BI181" s="20" t="s">
        <v>5996</v>
      </c>
      <c r="BJ181" s="20" t="s">
        <v>5996</v>
      </c>
      <c r="BK181" s="20" t="s">
        <v>5996</v>
      </c>
      <c r="BL181" s="20" t="s">
        <v>5996</v>
      </c>
      <c r="BM181" s="20" t="s">
        <v>5996</v>
      </c>
      <c r="BO181" s="28" t="s">
        <v>6007</v>
      </c>
      <c r="BR181" s="24" t="s">
        <v>138</v>
      </c>
      <c r="BS181" s="24" t="s">
        <v>119</v>
      </c>
      <c r="BT181" s="24" t="s">
        <v>120</v>
      </c>
      <c r="BU181" s="24" t="s">
        <v>121</v>
      </c>
      <c r="CC181" s="18" t="s">
        <v>138</v>
      </c>
      <c r="CD181" s="18" t="s">
        <v>119</v>
      </c>
      <c r="CE181" s="18" t="s">
        <v>120</v>
      </c>
      <c r="CF181" s="18" t="s">
        <v>121</v>
      </c>
      <c r="CL181" s="22" t="s">
        <v>5947</v>
      </c>
      <c r="CM181" s="32" t="s">
        <v>6010</v>
      </c>
      <c r="CO181" s="84" t="s">
        <v>126</v>
      </c>
      <c r="CP181" s="17" t="s">
        <v>126</v>
      </c>
      <c r="CQ181" s="29" t="s">
        <v>127</v>
      </c>
      <c r="CR181" s="17" t="s">
        <v>997</v>
      </c>
      <c r="CS181" s="17" t="s">
        <v>129</v>
      </c>
      <c r="CZ181" s="34" t="s">
        <v>99</v>
      </c>
      <c r="DE181" s="17" t="s">
        <v>130</v>
      </c>
      <c r="DI181" s="17" t="s">
        <v>131</v>
      </c>
      <c r="DJ181" s="17" t="s">
        <v>1036</v>
      </c>
      <c r="DM181" s="35"/>
      <c r="DN181" s="35"/>
      <c r="DO181" s="35"/>
      <c r="EC181" s="17" t="s">
        <v>133</v>
      </c>
    </row>
    <row r="182" spans="1:133" ht="15" customHeight="1" x14ac:dyDescent="0.3">
      <c r="A182" s="27">
        <v>517</v>
      </c>
      <c r="C182" s="17" t="s">
        <v>126</v>
      </c>
      <c r="D182" s="29" t="s">
        <v>5954</v>
      </c>
      <c r="E182" s="18" t="s">
        <v>5948</v>
      </c>
      <c r="F182" s="18" t="s">
        <v>5951</v>
      </c>
      <c r="G182" s="18" t="s">
        <v>5951</v>
      </c>
      <c r="H182" s="18" t="s">
        <v>5948</v>
      </c>
      <c r="I182" s="18" t="s">
        <v>5950</v>
      </c>
      <c r="K182" s="18" t="s">
        <v>5947</v>
      </c>
      <c r="M182" s="18" t="s">
        <v>5949</v>
      </c>
      <c r="O182" s="20" t="s">
        <v>5951</v>
      </c>
      <c r="P182" s="20" t="s">
        <v>5974</v>
      </c>
      <c r="Q182" s="20" t="s">
        <v>5981</v>
      </c>
      <c r="R182" s="21" t="s">
        <v>1037</v>
      </c>
      <c r="S182" s="22" t="s">
        <v>5950</v>
      </c>
      <c r="T182" s="22" t="s">
        <v>5950</v>
      </c>
      <c r="U182" s="22" t="s">
        <v>5948</v>
      </c>
      <c r="V182" s="22" t="s">
        <v>5984</v>
      </c>
      <c r="W182" s="22" t="s">
        <v>5989</v>
      </c>
      <c r="Y182" s="22" t="s">
        <v>136</v>
      </c>
      <c r="AC182" s="24" t="s">
        <v>5992</v>
      </c>
      <c r="AE182" s="26" t="s">
        <v>5948</v>
      </c>
      <c r="AF182" s="26" t="s">
        <v>5949</v>
      </c>
      <c r="AG182" s="26" t="s">
        <v>5997</v>
      </c>
      <c r="AH182" s="26" t="s">
        <v>5996</v>
      </c>
      <c r="AI182" s="26" t="s">
        <v>5997</v>
      </c>
      <c r="AJ182" s="26" t="s">
        <v>5997</v>
      </c>
      <c r="AK182" s="20" t="s">
        <v>6001</v>
      </c>
      <c r="AL182" s="20" t="s">
        <v>5948</v>
      </c>
      <c r="AM182" s="20" t="s">
        <v>5948</v>
      </c>
      <c r="AN182" s="20" t="s">
        <v>5949</v>
      </c>
      <c r="AO182" s="20" t="s">
        <v>5997</v>
      </c>
      <c r="AP182" s="20" t="s">
        <v>5998</v>
      </c>
      <c r="AQ182" s="20" t="s">
        <v>5997</v>
      </c>
      <c r="AR182" s="20" t="s">
        <v>5997</v>
      </c>
      <c r="AS182" s="20" t="s">
        <v>5997</v>
      </c>
      <c r="AT182" s="20" t="s">
        <v>5997</v>
      </c>
      <c r="AU182" s="20" t="s">
        <v>5997</v>
      </c>
      <c r="AV182" s="20" t="s">
        <v>5997</v>
      </c>
      <c r="AW182" s="20" t="s">
        <v>5997</v>
      </c>
      <c r="AX182" s="20" t="s">
        <v>5997</v>
      </c>
      <c r="AY182" s="20" t="s">
        <v>5997</v>
      </c>
      <c r="AZ182" s="20" t="s">
        <v>5997</v>
      </c>
      <c r="BA182" s="20" t="s">
        <v>5998</v>
      </c>
      <c r="BB182" s="20" t="s">
        <v>5997</v>
      </c>
      <c r="BC182" s="20" t="s">
        <v>5998</v>
      </c>
      <c r="BD182" s="20" t="s">
        <v>5998</v>
      </c>
      <c r="BE182" s="20" t="s">
        <v>5998</v>
      </c>
      <c r="BF182" s="20" t="s">
        <v>5996</v>
      </c>
      <c r="BG182" s="20" t="s">
        <v>5997</v>
      </c>
      <c r="BH182" s="20" t="s">
        <v>5997</v>
      </c>
      <c r="BI182" s="20" t="s">
        <v>5996</v>
      </c>
      <c r="BJ182" s="20" t="s">
        <v>5997</v>
      </c>
      <c r="BK182" s="20" t="s">
        <v>5997</v>
      </c>
      <c r="BL182" s="20" t="s">
        <v>5996</v>
      </c>
      <c r="BM182" s="20" t="s">
        <v>5997</v>
      </c>
      <c r="BO182" s="28" t="s">
        <v>5986</v>
      </c>
      <c r="BP182" s="29" t="s">
        <v>1038</v>
      </c>
      <c r="BW182" s="24" t="s">
        <v>122</v>
      </c>
      <c r="BX182" s="24" t="s">
        <v>123</v>
      </c>
      <c r="CI182" s="18" t="s">
        <v>123</v>
      </c>
      <c r="CL182" s="22" t="s">
        <v>5951</v>
      </c>
      <c r="CM182" s="32" t="s">
        <v>6010</v>
      </c>
      <c r="CO182" s="84" t="s">
        <v>126</v>
      </c>
      <c r="CP182" s="17" t="s">
        <v>126</v>
      </c>
      <c r="CQ182" s="29" t="s">
        <v>127</v>
      </c>
      <c r="CR182" s="17" t="s">
        <v>997</v>
      </c>
      <c r="CS182" s="17" t="s">
        <v>129</v>
      </c>
      <c r="CY182" s="34" t="s">
        <v>98</v>
      </c>
      <c r="DE182" s="17" t="s">
        <v>161</v>
      </c>
      <c r="DI182" s="17" t="s">
        <v>143</v>
      </c>
      <c r="DJ182" s="17" t="s">
        <v>1039</v>
      </c>
      <c r="DM182" s="35"/>
      <c r="DN182" s="35"/>
      <c r="DO182" s="35"/>
      <c r="EC182" s="17" t="s">
        <v>133</v>
      </c>
    </row>
    <row r="183" spans="1:133" ht="15" customHeight="1" x14ac:dyDescent="0.3">
      <c r="A183" s="27">
        <v>518</v>
      </c>
      <c r="C183" s="17" t="s">
        <v>126</v>
      </c>
      <c r="D183" s="29" t="s">
        <v>5954</v>
      </c>
      <c r="E183" s="18" t="s">
        <v>5948</v>
      </c>
      <c r="F183" s="18" t="s">
        <v>5948</v>
      </c>
      <c r="G183" s="18" t="s">
        <v>5949</v>
      </c>
      <c r="H183" s="18" t="s">
        <v>5948</v>
      </c>
      <c r="I183" s="18" t="s">
        <v>5948</v>
      </c>
      <c r="J183" s="19" t="s">
        <v>1040</v>
      </c>
      <c r="K183" s="18" t="s">
        <v>5948</v>
      </c>
      <c r="L183" s="19" t="s">
        <v>1041</v>
      </c>
      <c r="M183" s="18" t="s">
        <v>5948</v>
      </c>
      <c r="O183" s="20" t="s">
        <v>5951</v>
      </c>
      <c r="P183" s="20" t="s">
        <v>5973</v>
      </c>
      <c r="Q183" s="20" t="s">
        <v>5978</v>
      </c>
      <c r="S183" s="22" t="s">
        <v>5950</v>
      </c>
      <c r="T183" s="22" t="s">
        <v>5950</v>
      </c>
      <c r="U183" s="22" t="s">
        <v>5948</v>
      </c>
      <c r="V183" s="22" t="s">
        <v>5984</v>
      </c>
      <c r="W183" s="22" t="s">
        <v>5989</v>
      </c>
      <c r="X183" s="22" t="s">
        <v>115</v>
      </c>
      <c r="Y183" s="22" t="s">
        <v>136</v>
      </c>
      <c r="AC183" s="24" t="s">
        <v>5990</v>
      </c>
      <c r="AD183" s="25" t="s">
        <v>1042</v>
      </c>
      <c r="AE183" s="26" t="s">
        <v>5948</v>
      </c>
      <c r="AF183" s="26" t="s">
        <v>5948</v>
      </c>
      <c r="AG183" s="26" t="s">
        <v>5996</v>
      </c>
      <c r="AH183" s="26" t="s">
        <v>5996</v>
      </c>
      <c r="AI183" s="26" t="s">
        <v>5996</v>
      </c>
      <c r="AJ183" s="26" t="s">
        <v>5996</v>
      </c>
      <c r="AK183" s="20" t="s">
        <v>6003</v>
      </c>
      <c r="AL183" s="20" t="s">
        <v>5948</v>
      </c>
      <c r="AM183" s="20" t="s">
        <v>5948</v>
      </c>
      <c r="AN183" s="20" t="s">
        <v>5948</v>
      </c>
      <c r="AO183" s="20" t="s">
        <v>5996</v>
      </c>
      <c r="AP183" s="20" t="s">
        <v>5997</v>
      </c>
      <c r="AQ183" s="20" t="s">
        <v>5997</v>
      </c>
      <c r="AR183" s="20" t="s">
        <v>5996</v>
      </c>
      <c r="AS183" s="20" t="s">
        <v>5997</v>
      </c>
      <c r="AT183" s="20" t="s">
        <v>5996</v>
      </c>
      <c r="AU183" s="20" t="s">
        <v>5996</v>
      </c>
      <c r="AV183" s="20" t="s">
        <v>5997</v>
      </c>
      <c r="AW183" s="20" t="s">
        <v>5996</v>
      </c>
      <c r="AX183" s="20" t="s">
        <v>5997</v>
      </c>
      <c r="AY183" s="20" t="s">
        <v>5996</v>
      </c>
      <c r="AZ183" s="20" t="s">
        <v>5996</v>
      </c>
      <c r="BA183" s="20" t="s">
        <v>5997</v>
      </c>
      <c r="BB183" s="20" t="s">
        <v>5997</v>
      </c>
      <c r="BC183" s="20" t="s">
        <v>5997</v>
      </c>
      <c r="BD183" s="20" t="s">
        <v>5996</v>
      </c>
      <c r="BE183" s="20" t="s">
        <v>5996</v>
      </c>
      <c r="BF183" s="20" t="s">
        <v>5997</v>
      </c>
      <c r="BG183" s="20" t="s">
        <v>5997</v>
      </c>
      <c r="BH183" s="20" t="s">
        <v>5997</v>
      </c>
      <c r="BI183" s="20" t="s">
        <v>5996</v>
      </c>
      <c r="BJ183" s="20" t="s">
        <v>5996</v>
      </c>
      <c r="BK183" s="20" t="s">
        <v>5996</v>
      </c>
      <c r="BL183" s="20" t="s">
        <v>5996</v>
      </c>
      <c r="BM183" s="20" t="s">
        <v>5997</v>
      </c>
      <c r="BO183" s="28" t="s">
        <v>6007</v>
      </c>
      <c r="BQ183" s="30" t="s">
        <v>1043</v>
      </c>
      <c r="BS183" s="24" t="s">
        <v>119</v>
      </c>
      <c r="CD183" s="18" t="s">
        <v>119</v>
      </c>
      <c r="CG183" s="18" t="s">
        <v>137</v>
      </c>
      <c r="CI183" s="18" t="s">
        <v>123</v>
      </c>
      <c r="CL183" s="22" t="s">
        <v>5947</v>
      </c>
      <c r="CM183" s="32" t="s">
        <v>6010</v>
      </c>
      <c r="CO183" s="84" t="s">
        <v>126</v>
      </c>
      <c r="CP183" s="17" t="s">
        <v>126</v>
      </c>
      <c r="CQ183" s="29" t="s">
        <v>127</v>
      </c>
      <c r="CR183" s="17" t="s">
        <v>997</v>
      </c>
      <c r="CS183" s="17" t="s">
        <v>129</v>
      </c>
      <c r="CZ183" s="34" t="s">
        <v>99</v>
      </c>
      <c r="DE183" s="17" t="s">
        <v>130</v>
      </c>
      <c r="DI183" s="17" t="s">
        <v>131</v>
      </c>
      <c r="DJ183" s="17" t="s">
        <v>1044</v>
      </c>
      <c r="DM183" s="35"/>
      <c r="DN183" s="35"/>
      <c r="DO183" s="35"/>
      <c r="EC183" s="17" t="s">
        <v>133</v>
      </c>
    </row>
    <row r="184" spans="1:133" ht="15" customHeight="1" x14ac:dyDescent="0.3">
      <c r="A184" s="27">
        <v>519</v>
      </c>
      <c r="C184" s="17" t="s">
        <v>126</v>
      </c>
      <c r="D184" s="29" t="s">
        <v>5954</v>
      </c>
      <c r="E184" s="18" t="s">
        <v>5947</v>
      </c>
      <c r="F184" s="18" t="s">
        <v>5949</v>
      </c>
      <c r="G184" s="18" t="s">
        <v>5948</v>
      </c>
      <c r="H184" s="18" t="s">
        <v>5948</v>
      </c>
      <c r="I184" s="18" t="s">
        <v>5948</v>
      </c>
      <c r="K184" s="18" t="s">
        <v>5947</v>
      </c>
      <c r="M184" s="18" t="s">
        <v>5948</v>
      </c>
      <c r="O184" s="20" t="s">
        <v>5948</v>
      </c>
      <c r="P184" s="20" t="s">
        <v>5974</v>
      </c>
      <c r="Q184" s="20" t="s">
        <v>5979</v>
      </c>
      <c r="S184" s="22" t="s">
        <v>5947</v>
      </c>
      <c r="T184" s="22" t="s">
        <v>5948</v>
      </c>
      <c r="U184" s="22" t="s">
        <v>5950</v>
      </c>
      <c r="V184" s="22" t="s">
        <v>5984</v>
      </c>
      <c r="W184" s="22" t="s">
        <v>5989</v>
      </c>
      <c r="X184" s="22" t="s">
        <v>115</v>
      </c>
      <c r="AC184" s="24" t="s">
        <v>5991</v>
      </c>
      <c r="AE184" s="26" t="s">
        <v>5948</v>
      </c>
      <c r="AF184" s="26" t="s">
        <v>5948</v>
      </c>
      <c r="AG184" s="26" t="s">
        <v>5996</v>
      </c>
      <c r="AH184" s="26" t="s">
        <v>5996</v>
      </c>
      <c r="AI184" s="26" t="s">
        <v>5996</v>
      </c>
      <c r="AJ184" s="26" t="s">
        <v>5997</v>
      </c>
      <c r="AK184" s="20" t="s">
        <v>6003</v>
      </c>
      <c r="AL184" s="20" t="s">
        <v>5948</v>
      </c>
      <c r="AM184" s="20" t="s">
        <v>5948</v>
      </c>
      <c r="AN184" s="20" t="s">
        <v>5947</v>
      </c>
      <c r="AO184" s="20" t="s">
        <v>5998</v>
      </c>
      <c r="AP184" s="20" t="s">
        <v>5997</v>
      </c>
      <c r="AQ184" s="20" t="s">
        <v>5996</v>
      </c>
      <c r="AR184" s="20" t="s">
        <v>5997</v>
      </c>
      <c r="AS184" s="20" t="s">
        <v>5996</v>
      </c>
      <c r="AT184" s="20" t="s">
        <v>5996</v>
      </c>
      <c r="AU184" s="20" t="s">
        <v>5997</v>
      </c>
      <c r="AV184" s="20" t="s">
        <v>5997</v>
      </c>
      <c r="AW184" s="20" t="s">
        <v>5996</v>
      </c>
      <c r="AX184" s="20" t="s">
        <v>5996</v>
      </c>
      <c r="AY184" s="20" t="s">
        <v>5997</v>
      </c>
      <c r="AZ184" s="20" t="s">
        <v>5996</v>
      </c>
      <c r="BA184" s="20" t="s">
        <v>5996</v>
      </c>
      <c r="BB184" s="20" t="s">
        <v>5996</v>
      </c>
      <c r="BC184" s="20" t="s">
        <v>5998</v>
      </c>
      <c r="BD184" s="20" t="s">
        <v>5997</v>
      </c>
      <c r="BE184" s="20" t="s">
        <v>5996</v>
      </c>
      <c r="BF184" s="20" t="s">
        <v>5996</v>
      </c>
      <c r="BG184" s="20" t="s">
        <v>5996</v>
      </c>
      <c r="BH184" s="20" t="s">
        <v>5997</v>
      </c>
      <c r="BI184" s="20" t="s">
        <v>5996</v>
      </c>
      <c r="BJ184" s="20" t="s">
        <v>5996</v>
      </c>
      <c r="BK184" s="20" t="s">
        <v>5997</v>
      </c>
      <c r="BL184" s="20" t="s">
        <v>5996</v>
      </c>
      <c r="BM184" s="20" t="s">
        <v>5996</v>
      </c>
      <c r="BO184" s="28" t="s">
        <v>6007</v>
      </c>
      <c r="BQ184" s="30" t="s">
        <v>1045</v>
      </c>
      <c r="BS184" s="24" t="s">
        <v>119</v>
      </c>
      <c r="BU184" s="24" t="s">
        <v>121</v>
      </c>
      <c r="BX184" s="24" t="s">
        <v>123</v>
      </c>
      <c r="BY184" s="24" t="s">
        <v>124</v>
      </c>
      <c r="CD184" s="18" t="s">
        <v>119</v>
      </c>
      <c r="CH184" s="18" t="s">
        <v>122</v>
      </c>
      <c r="CI184" s="18" t="s">
        <v>123</v>
      </c>
      <c r="CL184" s="22" t="s">
        <v>5951</v>
      </c>
      <c r="CM184" s="32" t="s">
        <v>6012</v>
      </c>
      <c r="CO184" s="84" t="s">
        <v>126</v>
      </c>
      <c r="CP184" s="17" t="s">
        <v>126</v>
      </c>
      <c r="CQ184" s="29" t="s">
        <v>127</v>
      </c>
      <c r="CR184" s="17" t="s">
        <v>997</v>
      </c>
      <c r="CS184" s="17" t="s">
        <v>129</v>
      </c>
      <c r="DE184" s="17" t="s">
        <v>130</v>
      </c>
      <c r="DI184" s="17" t="s">
        <v>131</v>
      </c>
      <c r="DJ184" s="17" t="s">
        <v>1046</v>
      </c>
      <c r="DM184" s="35"/>
      <c r="DN184" s="35"/>
      <c r="DO184" s="35"/>
      <c r="EC184" s="17" t="s">
        <v>133</v>
      </c>
    </row>
    <row r="185" spans="1:133" ht="15" customHeight="1" x14ac:dyDescent="0.3">
      <c r="A185" s="27">
        <v>522</v>
      </c>
      <c r="C185" s="17" t="s">
        <v>126</v>
      </c>
      <c r="D185" s="29" t="s">
        <v>5954</v>
      </c>
      <c r="E185" s="18" t="s">
        <v>5949</v>
      </c>
      <c r="F185" s="18" t="s">
        <v>5949</v>
      </c>
      <c r="G185" s="18" t="s">
        <v>5952</v>
      </c>
      <c r="H185" s="18" t="s">
        <v>5948</v>
      </c>
      <c r="I185" s="18" t="s">
        <v>5948</v>
      </c>
      <c r="J185" s="19" t="s">
        <v>1047</v>
      </c>
      <c r="K185" s="18" t="s">
        <v>5948</v>
      </c>
      <c r="L185" s="19" t="s">
        <v>1048</v>
      </c>
      <c r="M185" s="18" t="s">
        <v>5949</v>
      </c>
      <c r="O185" s="20" t="s">
        <v>5949</v>
      </c>
      <c r="P185" s="20" t="s">
        <v>5975</v>
      </c>
      <c r="Q185" s="20" t="s">
        <v>5982</v>
      </c>
      <c r="S185" s="22" t="s">
        <v>5948</v>
      </c>
      <c r="T185" s="22" t="s">
        <v>5949</v>
      </c>
      <c r="U185" s="22" t="s">
        <v>5948</v>
      </c>
      <c r="V185" s="22" t="s">
        <v>5985</v>
      </c>
      <c r="W185" s="22" t="s">
        <v>5988</v>
      </c>
      <c r="X185" s="22" t="s">
        <v>115</v>
      </c>
      <c r="AC185" s="24" t="s">
        <v>5990</v>
      </c>
      <c r="AE185" s="26" t="s">
        <v>5948</v>
      </c>
      <c r="AF185" s="26" t="s">
        <v>5949</v>
      </c>
      <c r="AG185" s="26" t="s">
        <v>5996</v>
      </c>
      <c r="AH185" s="26" t="s">
        <v>5997</v>
      </c>
      <c r="AI185" s="26" t="s">
        <v>5997</v>
      </c>
      <c r="AJ185" s="26" t="s">
        <v>5999</v>
      </c>
      <c r="AK185" s="20" t="s">
        <v>6003</v>
      </c>
      <c r="AL185" s="20" t="s">
        <v>5948</v>
      </c>
      <c r="AM185" s="20" t="s">
        <v>5949</v>
      </c>
      <c r="AN185" s="20" t="s">
        <v>5948</v>
      </c>
      <c r="AO185" s="20" t="s">
        <v>5997</v>
      </c>
      <c r="AP185" s="20" t="s">
        <v>5996</v>
      </c>
      <c r="AQ185" s="20" t="s">
        <v>5996</v>
      </c>
      <c r="AR185" s="20" t="s">
        <v>5997</v>
      </c>
      <c r="AS185" s="20" t="s">
        <v>5996</v>
      </c>
      <c r="AT185" s="20" t="s">
        <v>5996</v>
      </c>
      <c r="AU185" s="20" t="s">
        <v>5997</v>
      </c>
      <c r="AV185" s="20" t="s">
        <v>5997</v>
      </c>
      <c r="AW185" s="20" t="s">
        <v>5996</v>
      </c>
      <c r="AX185" s="20" t="s">
        <v>5996</v>
      </c>
      <c r="AY185" s="20" t="s">
        <v>5997</v>
      </c>
      <c r="AZ185" s="20" t="s">
        <v>5996</v>
      </c>
      <c r="BA185" s="20" t="s">
        <v>5997</v>
      </c>
      <c r="BB185" s="20" t="s">
        <v>5996</v>
      </c>
      <c r="BC185" s="20" t="s">
        <v>5997</v>
      </c>
      <c r="BD185" s="20" t="s">
        <v>5998</v>
      </c>
      <c r="BE185" s="20" t="s">
        <v>5997</v>
      </c>
      <c r="BF185" s="20" t="s">
        <v>5996</v>
      </c>
      <c r="BG185" s="20" t="s">
        <v>5997</v>
      </c>
      <c r="BH185" s="20" t="s">
        <v>5997</v>
      </c>
      <c r="BI185" s="20" t="s">
        <v>5997</v>
      </c>
      <c r="BJ185" s="20" t="s">
        <v>5998</v>
      </c>
      <c r="BK185" s="20" t="s">
        <v>5997</v>
      </c>
      <c r="BL185" s="20" t="s">
        <v>5997</v>
      </c>
      <c r="BM185" s="20" t="s">
        <v>5996</v>
      </c>
      <c r="BO185" s="28" t="s">
        <v>6006</v>
      </c>
      <c r="BR185" s="24" t="s">
        <v>138</v>
      </c>
      <c r="BS185" s="24" t="s">
        <v>119</v>
      </c>
      <c r="BW185" s="24" t="s">
        <v>122</v>
      </c>
      <c r="CC185" s="18" t="s">
        <v>138</v>
      </c>
      <c r="CD185" s="18" t="s">
        <v>119</v>
      </c>
      <c r="CH185" s="18" t="s">
        <v>122</v>
      </c>
      <c r="CL185" s="22" t="s">
        <v>5948</v>
      </c>
      <c r="CM185" s="32" t="s">
        <v>6010</v>
      </c>
      <c r="CO185" s="84" t="s">
        <v>126</v>
      </c>
      <c r="CP185" s="17" t="s">
        <v>126</v>
      </c>
      <c r="CQ185" s="29" t="s">
        <v>127</v>
      </c>
      <c r="CR185" s="17" t="s">
        <v>997</v>
      </c>
      <c r="CS185" s="17" t="s">
        <v>129</v>
      </c>
      <c r="CW185" s="34" t="s">
        <v>96</v>
      </c>
      <c r="DE185" s="17" t="s">
        <v>130</v>
      </c>
      <c r="DI185" s="17" t="s">
        <v>143</v>
      </c>
      <c r="DJ185" s="17" t="s">
        <v>1049</v>
      </c>
      <c r="DM185" s="35"/>
      <c r="DN185" s="35"/>
      <c r="DO185" s="35"/>
      <c r="EC185" s="17" t="s">
        <v>133</v>
      </c>
    </row>
    <row r="186" spans="1:133" ht="15" customHeight="1" x14ac:dyDescent="0.3">
      <c r="A186" s="27">
        <v>525</v>
      </c>
      <c r="C186" s="17" t="s">
        <v>126</v>
      </c>
      <c r="D186" s="29" t="s">
        <v>5954</v>
      </c>
      <c r="E186" s="18" t="s">
        <v>5948</v>
      </c>
      <c r="F186" s="18" t="s">
        <v>5948</v>
      </c>
      <c r="G186" s="18" t="s">
        <v>5948</v>
      </c>
      <c r="H186" s="18" t="s">
        <v>5949</v>
      </c>
      <c r="I186" s="18" t="s">
        <v>5949</v>
      </c>
      <c r="K186" s="18" t="s">
        <v>5948</v>
      </c>
      <c r="M186" s="18" t="s">
        <v>5949</v>
      </c>
      <c r="O186" s="20" t="s">
        <v>5948</v>
      </c>
      <c r="P186" s="20" t="s">
        <v>5974</v>
      </c>
      <c r="Q186" s="20" t="s">
        <v>5978</v>
      </c>
      <c r="S186" s="22" t="s">
        <v>5949</v>
      </c>
      <c r="T186" s="22" t="s">
        <v>5949</v>
      </c>
      <c r="U186" s="22" t="s">
        <v>5948</v>
      </c>
      <c r="V186" s="22" t="s">
        <v>5985</v>
      </c>
      <c r="W186" s="22" t="s">
        <v>5987</v>
      </c>
      <c r="Y186" s="22" t="s">
        <v>136</v>
      </c>
      <c r="AC186" s="24" t="s">
        <v>5992</v>
      </c>
      <c r="AE186" s="26" t="s">
        <v>5948</v>
      </c>
      <c r="AF186" s="26" t="s">
        <v>5947</v>
      </c>
      <c r="AG186" s="26" t="s">
        <v>5997</v>
      </c>
      <c r="AH186" s="26" t="s">
        <v>5996</v>
      </c>
      <c r="AI186" s="26" t="s">
        <v>5997</v>
      </c>
      <c r="AJ186" s="26" t="s">
        <v>5998</v>
      </c>
      <c r="AK186" s="20" t="s">
        <v>6003</v>
      </c>
      <c r="AL186" s="20" t="s">
        <v>5948</v>
      </c>
      <c r="AM186" s="20" t="s">
        <v>5949</v>
      </c>
      <c r="AN186" s="20" t="s">
        <v>5948</v>
      </c>
      <c r="AO186" s="20" t="s">
        <v>5997</v>
      </c>
      <c r="AP186" s="20" t="s">
        <v>5998</v>
      </c>
      <c r="AQ186" s="20" t="s">
        <v>5997</v>
      </c>
      <c r="AR186" s="20" t="s">
        <v>5997</v>
      </c>
      <c r="AS186" s="20" t="s">
        <v>5997</v>
      </c>
      <c r="AT186" s="20" t="s">
        <v>5998</v>
      </c>
      <c r="AU186" s="20" t="s">
        <v>5997</v>
      </c>
      <c r="AV186" s="20" t="s">
        <v>5997</v>
      </c>
      <c r="AW186" s="20" t="s">
        <v>5997</v>
      </c>
      <c r="AX186" s="20" t="s">
        <v>5997</v>
      </c>
      <c r="AY186" s="20" t="s">
        <v>5997</v>
      </c>
      <c r="AZ186" s="20" t="s">
        <v>5997</v>
      </c>
      <c r="BA186" s="20" t="s">
        <v>5997</v>
      </c>
      <c r="BB186" s="20" t="s">
        <v>5998</v>
      </c>
      <c r="BC186" s="20" t="s">
        <v>5997</v>
      </c>
      <c r="BD186" s="20" t="s">
        <v>5997</v>
      </c>
      <c r="BE186" s="20" t="s">
        <v>5998</v>
      </c>
      <c r="BF186" s="20" t="s">
        <v>5996</v>
      </c>
      <c r="BG186" s="20" t="s">
        <v>5997</v>
      </c>
      <c r="BH186" s="20" t="s">
        <v>5998</v>
      </c>
      <c r="BI186" s="20" t="s">
        <v>5996</v>
      </c>
      <c r="BJ186" s="20" t="s">
        <v>5997</v>
      </c>
      <c r="BK186" s="20" t="s">
        <v>5997</v>
      </c>
      <c r="BL186" s="20" t="s">
        <v>5996</v>
      </c>
      <c r="BM186" s="20" t="s">
        <v>5997</v>
      </c>
      <c r="BO186" s="28" t="s">
        <v>6007</v>
      </c>
      <c r="BQ186" s="30" t="s">
        <v>1050</v>
      </c>
      <c r="BR186" s="24" t="s">
        <v>138</v>
      </c>
      <c r="BS186" s="24" t="s">
        <v>119</v>
      </c>
      <c r="BU186" s="24" t="s">
        <v>121</v>
      </c>
      <c r="BV186" s="24" t="s">
        <v>137</v>
      </c>
      <c r="BW186" s="24" t="s">
        <v>122</v>
      </c>
      <c r="BX186" s="24" t="s">
        <v>123</v>
      </c>
      <c r="BY186" s="24" t="s">
        <v>124</v>
      </c>
      <c r="BZ186" s="24" t="s">
        <v>125</v>
      </c>
      <c r="CD186" s="18" t="s">
        <v>119</v>
      </c>
      <c r="CI186" s="18" t="s">
        <v>123</v>
      </c>
      <c r="CJ186" s="18" t="s">
        <v>124</v>
      </c>
      <c r="CL186" s="22" t="s">
        <v>5948</v>
      </c>
      <c r="CM186" s="32" t="s">
        <v>6011</v>
      </c>
      <c r="CO186" s="84" t="s">
        <v>126</v>
      </c>
      <c r="CP186" s="17" t="s">
        <v>126</v>
      </c>
      <c r="CQ186" s="29" t="s">
        <v>127</v>
      </c>
      <c r="CR186" s="17" t="s">
        <v>997</v>
      </c>
      <c r="CS186" s="17" t="s">
        <v>129</v>
      </c>
      <c r="CZ186" s="34" t="s">
        <v>99</v>
      </c>
      <c r="DE186" s="17" t="s">
        <v>102</v>
      </c>
      <c r="DI186" s="17" t="s">
        <v>131</v>
      </c>
      <c r="DJ186" s="17" t="s">
        <v>1051</v>
      </c>
      <c r="DM186" s="35"/>
      <c r="DN186" s="35"/>
      <c r="DO186" s="35"/>
      <c r="EC186" s="17" t="s">
        <v>133</v>
      </c>
    </row>
    <row r="187" spans="1:133" ht="15" customHeight="1" x14ac:dyDescent="0.3">
      <c r="A187" s="27">
        <v>526</v>
      </c>
      <c r="C187" s="17" t="s">
        <v>126</v>
      </c>
      <c r="D187" s="29" t="s">
        <v>5954</v>
      </c>
      <c r="E187" s="18" t="s">
        <v>5947</v>
      </c>
      <c r="F187" s="18" t="s">
        <v>5947</v>
      </c>
      <c r="G187" s="18" t="s">
        <v>5947</v>
      </c>
      <c r="H187" s="18" t="s">
        <v>5947</v>
      </c>
      <c r="I187" s="18" t="s">
        <v>5947</v>
      </c>
      <c r="K187" s="18" t="s">
        <v>5947</v>
      </c>
      <c r="M187" s="18" t="s">
        <v>5947</v>
      </c>
      <c r="O187" s="20" t="s">
        <v>5947</v>
      </c>
      <c r="P187" s="20" t="s">
        <v>5975</v>
      </c>
      <c r="Q187" s="20" t="s">
        <v>5981</v>
      </c>
      <c r="S187" s="22" t="s">
        <v>5950</v>
      </c>
      <c r="T187" s="22" t="s">
        <v>5949</v>
      </c>
      <c r="U187" s="22" t="s">
        <v>5947</v>
      </c>
      <c r="V187" s="22" t="s">
        <v>5984</v>
      </c>
      <c r="W187" s="22" t="s">
        <v>5989</v>
      </c>
      <c r="X187" s="22" t="s">
        <v>115</v>
      </c>
      <c r="AC187" s="24" t="s">
        <v>5990</v>
      </c>
      <c r="AE187" s="26" t="s">
        <v>5949</v>
      </c>
      <c r="AF187" s="26" t="s">
        <v>5948</v>
      </c>
      <c r="AG187" s="26" t="s">
        <v>5996</v>
      </c>
      <c r="AH187" s="26" t="s">
        <v>5996</v>
      </c>
      <c r="AI187" s="26" t="s">
        <v>5996</v>
      </c>
      <c r="AJ187" s="26" t="s">
        <v>5996</v>
      </c>
      <c r="AK187" s="20" t="s">
        <v>6003</v>
      </c>
      <c r="AL187" s="20" t="s">
        <v>5949</v>
      </c>
      <c r="AM187" s="20" t="s">
        <v>5949</v>
      </c>
      <c r="AN187" s="20" t="s">
        <v>5949</v>
      </c>
      <c r="AO187" s="20" t="s">
        <v>5997</v>
      </c>
      <c r="AP187" s="20" t="s">
        <v>5997</v>
      </c>
      <c r="AQ187" s="20" t="s">
        <v>5996</v>
      </c>
      <c r="AR187" s="20" t="s">
        <v>5996</v>
      </c>
      <c r="AS187" s="20" t="s">
        <v>5996</v>
      </c>
      <c r="AT187" s="20" t="s">
        <v>5995</v>
      </c>
      <c r="AU187" s="20" t="s">
        <v>5996</v>
      </c>
      <c r="AV187" s="20" t="s">
        <v>5996</v>
      </c>
      <c r="AW187" s="20" t="s">
        <v>5996</v>
      </c>
      <c r="AX187" s="20" t="s">
        <v>5996</v>
      </c>
      <c r="AY187" s="20" t="s">
        <v>5997</v>
      </c>
      <c r="AZ187" s="20" t="s">
        <v>5996</v>
      </c>
      <c r="BA187" s="20" t="s">
        <v>5998</v>
      </c>
      <c r="BB187" s="20" t="s">
        <v>5996</v>
      </c>
      <c r="BC187" s="20" t="s">
        <v>5996</v>
      </c>
      <c r="BD187" s="20" t="s">
        <v>5996</v>
      </c>
      <c r="BE187" s="20" t="s">
        <v>5996</v>
      </c>
      <c r="BF187" s="20" t="s">
        <v>5996</v>
      </c>
      <c r="BG187" s="20" t="s">
        <v>5996</v>
      </c>
      <c r="BH187" s="20" t="s">
        <v>5996</v>
      </c>
      <c r="BI187" s="20" t="s">
        <v>5997</v>
      </c>
      <c r="BJ187" s="20" t="s">
        <v>5996</v>
      </c>
      <c r="BK187" s="20" t="s">
        <v>5996</v>
      </c>
      <c r="BL187" s="20" t="s">
        <v>5996</v>
      </c>
      <c r="BM187" s="20" t="s">
        <v>5997</v>
      </c>
      <c r="BO187" s="28" t="s">
        <v>6007</v>
      </c>
      <c r="BQ187" s="30" t="s">
        <v>1052</v>
      </c>
      <c r="BS187" s="24" t="s">
        <v>119</v>
      </c>
      <c r="BU187" s="24" t="s">
        <v>121</v>
      </c>
      <c r="BV187" s="24" t="s">
        <v>137</v>
      </c>
      <c r="BW187" s="24" t="s">
        <v>122</v>
      </c>
      <c r="BZ187" s="24" t="s">
        <v>125</v>
      </c>
      <c r="CE187" s="18" t="s">
        <v>120</v>
      </c>
      <c r="CF187" s="18" t="s">
        <v>121</v>
      </c>
      <c r="CJ187" s="18" t="s">
        <v>124</v>
      </c>
      <c r="CL187" s="22" t="s">
        <v>5949</v>
      </c>
      <c r="CM187" s="32" t="s">
        <v>6010</v>
      </c>
      <c r="CO187" s="84" t="s">
        <v>126</v>
      </c>
      <c r="CP187" s="17" t="s">
        <v>126</v>
      </c>
      <c r="CQ187" s="29" t="s">
        <v>127</v>
      </c>
      <c r="CR187" s="17" t="s">
        <v>997</v>
      </c>
      <c r="CS187" s="17" t="s">
        <v>129</v>
      </c>
      <c r="CW187" s="34" t="s">
        <v>96</v>
      </c>
      <c r="DE187" s="17" t="s">
        <v>130</v>
      </c>
      <c r="DI187" s="17" t="s">
        <v>131</v>
      </c>
      <c r="DJ187" s="17" t="s">
        <v>1053</v>
      </c>
      <c r="DM187" s="35"/>
      <c r="DN187" s="35"/>
      <c r="DO187" s="35"/>
      <c r="EC187" s="17" t="s">
        <v>133</v>
      </c>
    </row>
    <row r="188" spans="1:133" ht="15" customHeight="1" x14ac:dyDescent="0.3">
      <c r="A188" s="27">
        <v>527</v>
      </c>
      <c r="C188" s="17" t="s">
        <v>126</v>
      </c>
      <c r="D188" s="29" t="s">
        <v>5954</v>
      </c>
      <c r="E188" s="18" t="s">
        <v>5948</v>
      </c>
      <c r="F188" s="18" t="s">
        <v>5947</v>
      </c>
      <c r="G188" s="18" t="s">
        <v>5948</v>
      </c>
      <c r="H188" s="18" t="s">
        <v>5949</v>
      </c>
      <c r="I188" s="18" t="s">
        <v>5947</v>
      </c>
      <c r="J188" s="19" t="s">
        <v>1054</v>
      </c>
      <c r="K188" s="18" t="s">
        <v>5947</v>
      </c>
      <c r="L188" s="19" t="s">
        <v>1055</v>
      </c>
      <c r="M188" s="18" t="s">
        <v>5947</v>
      </c>
      <c r="N188" s="19" t="s">
        <v>1056</v>
      </c>
      <c r="O188" s="20" t="s">
        <v>5947</v>
      </c>
      <c r="P188" s="20" t="s">
        <v>5974</v>
      </c>
      <c r="Q188" s="20" t="s">
        <v>5977</v>
      </c>
      <c r="S188" s="22" t="s">
        <v>5947</v>
      </c>
      <c r="T188" s="22" t="s">
        <v>5947</v>
      </c>
      <c r="U188" s="22" t="s">
        <v>5950</v>
      </c>
      <c r="V188" s="22" t="s">
        <v>5983</v>
      </c>
      <c r="W188" s="22" t="s">
        <v>5987</v>
      </c>
      <c r="Z188" s="22" t="s">
        <v>116</v>
      </c>
      <c r="AB188" s="23" t="s">
        <v>1057</v>
      </c>
      <c r="AC188" s="24" t="s">
        <v>5990</v>
      </c>
      <c r="AD188" s="25" t="s">
        <v>1058</v>
      </c>
      <c r="AE188" s="26" t="s">
        <v>5949</v>
      </c>
      <c r="AF188" s="26" t="s">
        <v>5947</v>
      </c>
      <c r="AG188" s="26" t="s">
        <v>5996</v>
      </c>
      <c r="AH188" s="26" t="s">
        <v>5996</v>
      </c>
      <c r="AI188" s="26" t="s">
        <v>5996</v>
      </c>
      <c r="AJ188" s="26" t="s">
        <v>5996</v>
      </c>
      <c r="AK188" s="20" t="s">
        <v>6003</v>
      </c>
      <c r="AL188" s="20" t="s">
        <v>5947</v>
      </c>
      <c r="AM188" s="20" t="s">
        <v>5948</v>
      </c>
      <c r="AN188" s="20" t="s">
        <v>5947</v>
      </c>
      <c r="AO188" s="20" t="s">
        <v>5996</v>
      </c>
      <c r="AP188" s="20" t="s">
        <v>5996</v>
      </c>
      <c r="AQ188" s="20" t="s">
        <v>5996</v>
      </c>
      <c r="AR188" s="20" t="s">
        <v>5998</v>
      </c>
      <c r="AS188" s="20" t="s">
        <v>5996</v>
      </c>
      <c r="AT188" s="20" t="s">
        <v>5997</v>
      </c>
      <c r="AU188" s="20" t="s">
        <v>5996</v>
      </c>
      <c r="AV188" s="20" t="s">
        <v>5996</v>
      </c>
      <c r="AW188" s="20" t="s">
        <v>5996</v>
      </c>
      <c r="AX188" s="20" t="s">
        <v>5996</v>
      </c>
      <c r="AY188" s="20" t="s">
        <v>5996</v>
      </c>
      <c r="AZ188" s="20" t="s">
        <v>5996</v>
      </c>
      <c r="BA188" s="20" t="s">
        <v>5996</v>
      </c>
      <c r="BB188" s="20" t="s">
        <v>5996</v>
      </c>
      <c r="BC188" s="20" t="s">
        <v>5996</v>
      </c>
      <c r="BD188" s="20" t="s">
        <v>5996</v>
      </c>
      <c r="BE188" s="20" t="s">
        <v>5996</v>
      </c>
      <c r="BF188" s="20" t="s">
        <v>5996</v>
      </c>
      <c r="BG188" s="20" t="s">
        <v>5996</v>
      </c>
      <c r="BH188" s="20" t="s">
        <v>5996</v>
      </c>
      <c r="BI188" s="20" t="s">
        <v>5996</v>
      </c>
      <c r="BJ188" s="20" t="s">
        <v>5996</v>
      </c>
      <c r="BK188" s="20" t="s">
        <v>5996</v>
      </c>
      <c r="BL188" s="20" t="s">
        <v>5996</v>
      </c>
      <c r="BM188" s="20" t="s">
        <v>5996</v>
      </c>
      <c r="BO188" s="28" t="s">
        <v>6007</v>
      </c>
      <c r="BQ188" s="30" t="s">
        <v>1059</v>
      </c>
      <c r="BS188" s="24" t="s">
        <v>119</v>
      </c>
      <c r="BU188" s="24" t="s">
        <v>121</v>
      </c>
      <c r="BY188" s="24" t="s">
        <v>124</v>
      </c>
      <c r="CC188" s="18" t="s">
        <v>138</v>
      </c>
      <c r="CD188" s="18" t="s">
        <v>119</v>
      </c>
      <c r="CI188" s="18" t="s">
        <v>123</v>
      </c>
      <c r="CL188" s="22" t="s">
        <v>5947</v>
      </c>
      <c r="CM188" s="32" t="s">
        <v>6010</v>
      </c>
      <c r="CO188" s="84" t="s">
        <v>126</v>
      </c>
      <c r="CP188" s="17" t="s">
        <v>126</v>
      </c>
      <c r="CQ188" s="29" t="s">
        <v>127</v>
      </c>
      <c r="CR188" s="17" t="s">
        <v>997</v>
      </c>
      <c r="CS188" s="17" t="s">
        <v>129</v>
      </c>
      <c r="CZ188" s="34" t="s">
        <v>99</v>
      </c>
      <c r="DE188" s="17" t="s">
        <v>130</v>
      </c>
      <c r="DI188" s="17" t="s">
        <v>131</v>
      </c>
      <c r="DJ188" s="17" t="s">
        <v>1060</v>
      </c>
      <c r="DM188" s="35"/>
      <c r="DN188" s="35"/>
      <c r="DO188" s="35"/>
      <c r="EC188" s="17" t="s">
        <v>133</v>
      </c>
    </row>
    <row r="189" spans="1:133" ht="15" customHeight="1" x14ac:dyDescent="0.3">
      <c r="A189" s="27">
        <v>528</v>
      </c>
      <c r="C189" s="17" t="s">
        <v>126</v>
      </c>
      <c r="D189" s="29" t="s">
        <v>5954</v>
      </c>
      <c r="E189" s="18" t="s">
        <v>5951</v>
      </c>
      <c r="F189" s="18" t="s">
        <v>5951</v>
      </c>
      <c r="G189" s="18" t="s">
        <v>5948</v>
      </c>
      <c r="H189" s="18" t="s">
        <v>5948</v>
      </c>
      <c r="I189" s="18" t="s">
        <v>5947</v>
      </c>
      <c r="J189" s="19" t="s">
        <v>1061</v>
      </c>
      <c r="K189" s="18" t="s">
        <v>5947</v>
      </c>
      <c r="L189" s="19" t="s">
        <v>1062</v>
      </c>
      <c r="M189" s="18" t="s">
        <v>5947</v>
      </c>
      <c r="N189" s="19" t="s">
        <v>1063</v>
      </c>
      <c r="O189" s="20" t="s">
        <v>5947</v>
      </c>
      <c r="P189" s="20" t="s">
        <v>5974</v>
      </c>
      <c r="Q189" s="20" t="s">
        <v>5979</v>
      </c>
      <c r="S189" s="22" t="s">
        <v>5950</v>
      </c>
      <c r="T189" s="22" t="s">
        <v>5950</v>
      </c>
      <c r="U189" s="22" t="s">
        <v>5949</v>
      </c>
      <c r="V189" s="22" t="s">
        <v>5984</v>
      </c>
      <c r="W189" s="22" t="s">
        <v>5986</v>
      </c>
      <c r="X189" s="22" t="s">
        <v>115</v>
      </c>
      <c r="Y189" s="22" t="s">
        <v>136</v>
      </c>
      <c r="AC189" s="24" t="s">
        <v>5991</v>
      </c>
      <c r="AE189" s="26" t="s">
        <v>5947</v>
      </c>
      <c r="AF189" s="26" t="s">
        <v>5947</v>
      </c>
      <c r="AG189" s="26" t="s">
        <v>5996</v>
      </c>
      <c r="AH189" s="26" t="s">
        <v>5996</v>
      </c>
      <c r="AI189" s="26" t="s">
        <v>5996</v>
      </c>
      <c r="AJ189" s="26" t="s">
        <v>5997</v>
      </c>
      <c r="AK189" s="20" t="s">
        <v>6003</v>
      </c>
      <c r="AL189" s="20" t="s">
        <v>5948</v>
      </c>
      <c r="AM189" s="20" t="s">
        <v>5950</v>
      </c>
      <c r="AN189" s="20" t="s">
        <v>5947</v>
      </c>
      <c r="AO189" s="20" t="s">
        <v>5997</v>
      </c>
      <c r="AP189" s="20" t="s">
        <v>5997</v>
      </c>
      <c r="AQ189" s="20" t="s">
        <v>5996</v>
      </c>
      <c r="AR189" s="20" t="s">
        <v>5998</v>
      </c>
      <c r="AS189" s="20" t="s">
        <v>5997</v>
      </c>
      <c r="AT189" s="20" t="s">
        <v>5998</v>
      </c>
      <c r="AU189" s="20" t="s">
        <v>5996</v>
      </c>
      <c r="AV189" s="20" t="s">
        <v>5997</v>
      </c>
      <c r="AW189" s="20" t="s">
        <v>5997</v>
      </c>
      <c r="AX189" s="20" t="s">
        <v>5997</v>
      </c>
      <c r="AY189" s="20" t="s">
        <v>5996</v>
      </c>
      <c r="AZ189" s="20" t="s">
        <v>5997</v>
      </c>
      <c r="BA189" s="20" t="s">
        <v>5996</v>
      </c>
      <c r="BB189" s="20" t="s">
        <v>5997</v>
      </c>
      <c r="BC189" s="20" t="s">
        <v>5998</v>
      </c>
      <c r="BD189" s="20" t="s">
        <v>5998</v>
      </c>
      <c r="BE189" s="20" t="s">
        <v>5996</v>
      </c>
      <c r="BF189" s="20" t="s">
        <v>5996</v>
      </c>
      <c r="BG189" s="20" t="s">
        <v>5996</v>
      </c>
      <c r="BH189" s="20" t="s">
        <v>5997</v>
      </c>
      <c r="BI189" s="20" t="s">
        <v>5996</v>
      </c>
      <c r="BJ189" s="20" t="s">
        <v>5997</v>
      </c>
      <c r="BK189" s="20" t="s">
        <v>5996</v>
      </c>
      <c r="BL189" s="20" t="s">
        <v>5996</v>
      </c>
      <c r="BM189" s="20" t="s">
        <v>5997</v>
      </c>
      <c r="BO189" s="28" t="s">
        <v>6007</v>
      </c>
      <c r="BR189" s="24" t="s">
        <v>138</v>
      </c>
      <c r="BS189" s="24" t="s">
        <v>119</v>
      </c>
      <c r="BT189" s="24" t="s">
        <v>120</v>
      </c>
      <c r="BV189" s="24" t="s">
        <v>137</v>
      </c>
      <c r="BW189" s="24" t="s">
        <v>122</v>
      </c>
      <c r="BX189" s="24" t="s">
        <v>123</v>
      </c>
      <c r="BY189" s="24" t="s">
        <v>124</v>
      </c>
      <c r="CD189" s="18" t="s">
        <v>119</v>
      </c>
      <c r="CG189" s="18" t="s">
        <v>137</v>
      </c>
      <c r="CH189" s="18" t="s">
        <v>122</v>
      </c>
      <c r="CI189" s="18" t="s">
        <v>123</v>
      </c>
      <c r="CL189" s="22" t="s">
        <v>5947</v>
      </c>
      <c r="CM189" s="32" t="s">
        <v>6011</v>
      </c>
      <c r="CO189" s="84" t="s">
        <v>126</v>
      </c>
      <c r="CP189" s="17" t="s">
        <v>126</v>
      </c>
      <c r="CQ189" s="29" t="s">
        <v>127</v>
      </c>
      <c r="CR189" s="17" t="s">
        <v>997</v>
      </c>
      <c r="CS189" s="17" t="s">
        <v>129</v>
      </c>
      <c r="CW189" s="34" t="s">
        <v>96</v>
      </c>
      <c r="CZ189" s="34" t="s">
        <v>99</v>
      </c>
      <c r="DE189" s="17" t="s">
        <v>130</v>
      </c>
      <c r="DI189" s="17" t="s">
        <v>131</v>
      </c>
      <c r="DJ189" s="17" t="s">
        <v>1064</v>
      </c>
      <c r="DM189" s="35"/>
      <c r="DN189" s="35"/>
      <c r="DO189" s="35"/>
      <c r="EC189" s="17" t="s">
        <v>133</v>
      </c>
    </row>
    <row r="190" spans="1:133" ht="15" customHeight="1" x14ac:dyDescent="0.3">
      <c r="A190" s="27">
        <v>530</v>
      </c>
      <c r="C190" s="17" t="s">
        <v>126</v>
      </c>
      <c r="D190" s="29" t="s">
        <v>5954</v>
      </c>
      <c r="E190" s="18" t="s">
        <v>5949</v>
      </c>
      <c r="F190" s="18" t="s">
        <v>5949</v>
      </c>
      <c r="G190" s="18" t="s">
        <v>5948</v>
      </c>
      <c r="H190" s="18" t="s">
        <v>5947</v>
      </c>
      <c r="I190" s="18" t="s">
        <v>5948</v>
      </c>
      <c r="J190" s="19" t="s">
        <v>163</v>
      </c>
      <c r="K190" s="18" t="s">
        <v>5948</v>
      </c>
      <c r="L190" s="19" t="s">
        <v>1065</v>
      </c>
      <c r="M190" s="18" t="s">
        <v>5949</v>
      </c>
      <c r="O190" s="20" t="s">
        <v>5948</v>
      </c>
      <c r="P190" s="20" t="s">
        <v>5974</v>
      </c>
      <c r="Q190" s="20" t="s">
        <v>5978</v>
      </c>
      <c r="S190" s="22" t="s">
        <v>5948</v>
      </c>
      <c r="T190" s="22" t="s">
        <v>5950</v>
      </c>
      <c r="U190" s="22" t="s">
        <v>5948</v>
      </c>
      <c r="V190" s="22" t="s">
        <v>5984</v>
      </c>
      <c r="W190" s="22" t="s">
        <v>5989</v>
      </c>
      <c r="X190" s="22" t="s">
        <v>115</v>
      </c>
      <c r="AC190" s="24" t="s">
        <v>5991</v>
      </c>
      <c r="AE190" s="26" t="s">
        <v>5948</v>
      </c>
      <c r="AF190" s="26" t="s">
        <v>5947</v>
      </c>
      <c r="AG190" s="26" t="s">
        <v>5997</v>
      </c>
      <c r="AH190" s="26" t="s">
        <v>5997</v>
      </c>
      <c r="AI190" s="26" t="s">
        <v>5997</v>
      </c>
      <c r="AJ190" s="26" t="s">
        <v>5996</v>
      </c>
      <c r="AK190" s="20" t="s">
        <v>6003</v>
      </c>
      <c r="AL190" s="20" t="s">
        <v>5948</v>
      </c>
      <c r="AM190" s="20" t="s">
        <v>5948</v>
      </c>
      <c r="AN190" s="20" t="s">
        <v>5948</v>
      </c>
      <c r="AO190" s="20" t="s">
        <v>5997</v>
      </c>
      <c r="AP190" s="20" t="s">
        <v>5997</v>
      </c>
      <c r="AQ190" s="20" t="s">
        <v>5996</v>
      </c>
      <c r="AR190" s="20" t="s">
        <v>5996</v>
      </c>
      <c r="AS190" s="20" t="s">
        <v>5996</v>
      </c>
      <c r="AT190" s="20" t="s">
        <v>5996</v>
      </c>
      <c r="AU190" s="20" t="s">
        <v>5997</v>
      </c>
      <c r="AV190" s="20" t="s">
        <v>5998</v>
      </c>
      <c r="AW190" s="20" t="s">
        <v>5997</v>
      </c>
      <c r="AX190" s="20" t="s">
        <v>5996</v>
      </c>
      <c r="AY190" s="20" t="s">
        <v>5997</v>
      </c>
      <c r="AZ190" s="20" t="s">
        <v>5996</v>
      </c>
      <c r="BA190" s="20" t="s">
        <v>5997</v>
      </c>
      <c r="BB190" s="20" t="s">
        <v>5996</v>
      </c>
      <c r="BC190" s="20" t="s">
        <v>5997</v>
      </c>
      <c r="BD190" s="20" t="s">
        <v>5996</v>
      </c>
      <c r="BE190" s="20" t="s">
        <v>5997</v>
      </c>
      <c r="BF190" s="20" t="s">
        <v>5997</v>
      </c>
      <c r="BG190" s="20" t="s">
        <v>5996</v>
      </c>
      <c r="BH190" s="20" t="s">
        <v>5996</v>
      </c>
      <c r="BI190" s="20" t="s">
        <v>5997</v>
      </c>
      <c r="BJ190" s="20" t="s">
        <v>5998</v>
      </c>
      <c r="BK190" s="20" t="s">
        <v>5996</v>
      </c>
      <c r="BL190" s="20" t="s">
        <v>5997</v>
      </c>
      <c r="BM190" s="20" t="s">
        <v>5998</v>
      </c>
      <c r="BO190" s="28" t="s">
        <v>6007</v>
      </c>
      <c r="BQ190" s="30" t="s">
        <v>1066</v>
      </c>
      <c r="BS190" s="24" t="s">
        <v>119</v>
      </c>
      <c r="CD190" s="18" t="s">
        <v>119</v>
      </c>
      <c r="CL190" s="22" t="s">
        <v>5948</v>
      </c>
      <c r="CM190" s="32" t="s">
        <v>6012</v>
      </c>
      <c r="CO190" s="84" t="s">
        <v>126</v>
      </c>
      <c r="CP190" s="17" t="s">
        <v>126</v>
      </c>
      <c r="CQ190" s="29" t="s">
        <v>127</v>
      </c>
      <c r="CR190" s="17" t="s">
        <v>997</v>
      </c>
      <c r="CS190" s="17" t="s">
        <v>129</v>
      </c>
      <c r="CW190" s="34" t="s">
        <v>96</v>
      </c>
      <c r="CZ190" s="34" t="s">
        <v>99</v>
      </c>
      <c r="DE190" s="17" t="s">
        <v>130</v>
      </c>
      <c r="DI190" s="17" t="s">
        <v>131</v>
      </c>
      <c r="DJ190" s="17" t="s">
        <v>1067</v>
      </c>
      <c r="DM190" s="35"/>
      <c r="DN190" s="35"/>
      <c r="DO190" s="35"/>
      <c r="EC190" s="17" t="s">
        <v>133</v>
      </c>
    </row>
    <row r="191" spans="1:133" ht="15" customHeight="1" x14ac:dyDescent="0.3">
      <c r="A191" s="27">
        <v>531</v>
      </c>
      <c r="C191" s="17" t="s">
        <v>126</v>
      </c>
      <c r="D191" s="29" t="s">
        <v>5954</v>
      </c>
      <c r="E191" s="18" t="s">
        <v>5950</v>
      </c>
      <c r="F191" s="18" t="s">
        <v>5948</v>
      </c>
      <c r="G191" s="18" t="s">
        <v>5950</v>
      </c>
      <c r="H191" s="18" t="s">
        <v>5950</v>
      </c>
      <c r="I191" s="18" t="s">
        <v>5948</v>
      </c>
      <c r="K191" s="18" t="s">
        <v>5948</v>
      </c>
      <c r="L191" s="19" t="s">
        <v>1068</v>
      </c>
      <c r="M191" s="18" t="s">
        <v>5947</v>
      </c>
      <c r="N191" s="19" t="s">
        <v>1069</v>
      </c>
      <c r="O191" s="20" t="s">
        <v>5949</v>
      </c>
      <c r="P191" s="20" t="s">
        <v>5974</v>
      </c>
      <c r="Q191" s="20" t="s">
        <v>5953</v>
      </c>
      <c r="R191" s="21" t="s">
        <v>1070</v>
      </c>
      <c r="S191" s="22" t="s">
        <v>5949</v>
      </c>
      <c r="T191" s="22" t="s">
        <v>5949</v>
      </c>
      <c r="U191" s="22" t="s">
        <v>5948</v>
      </c>
      <c r="V191" s="22" t="s">
        <v>5984</v>
      </c>
      <c r="W191" s="22" t="s">
        <v>5988</v>
      </c>
      <c r="X191" s="22" t="s">
        <v>115</v>
      </c>
      <c r="Y191" s="22" t="s">
        <v>136</v>
      </c>
      <c r="Z191" s="22" t="s">
        <v>116</v>
      </c>
      <c r="AC191" s="24" t="s">
        <v>5994</v>
      </c>
      <c r="AD191" s="25" t="s">
        <v>1071</v>
      </c>
      <c r="AE191" s="26" t="s">
        <v>5948</v>
      </c>
      <c r="AF191" s="26" t="s">
        <v>5950</v>
      </c>
      <c r="AG191" s="26" t="s">
        <v>5996</v>
      </c>
      <c r="AH191" s="26" t="s">
        <v>6000</v>
      </c>
      <c r="AI191" s="26" t="s">
        <v>5996</v>
      </c>
      <c r="AJ191" s="26" t="s">
        <v>5996</v>
      </c>
      <c r="AK191" s="20" t="s">
        <v>6003</v>
      </c>
      <c r="AL191" s="20" t="s">
        <v>5949</v>
      </c>
      <c r="AM191" s="20" t="s">
        <v>5948</v>
      </c>
      <c r="AN191" s="20" t="s">
        <v>5948</v>
      </c>
      <c r="AO191" s="20" t="s">
        <v>5996</v>
      </c>
      <c r="AP191" s="20" t="s">
        <v>5997</v>
      </c>
      <c r="AQ191" s="20" t="s">
        <v>5996</v>
      </c>
      <c r="AR191" s="20" t="s">
        <v>5996</v>
      </c>
      <c r="AS191" s="20" t="s">
        <v>5996</v>
      </c>
      <c r="AT191" s="20" t="s">
        <v>5996</v>
      </c>
      <c r="AU191" s="20" t="s">
        <v>5997</v>
      </c>
      <c r="AV191" s="20" t="s">
        <v>5996</v>
      </c>
      <c r="AW191" s="20" t="s">
        <v>5996</v>
      </c>
      <c r="AX191" s="20" t="s">
        <v>5996</v>
      </c>
      <c r="AY191" s="20" t="s">
        <v>5996</v>
      </c>
      <c r="AZ191" s="20" t="s">
        <v>5996</v>
      </c>
      <c r="BA191" s="20" t="s">
        <v>5996</v>
      </c>
      <c r="BB191" s="20" t="s">
        <v>5996</v>
      </c>
      <c r="BC191" s="20" t="s">
        <v>5996</v>
      </c>
      <c r="BD191" s="20" t="s">
        <v>5996</v>
      </c>
      <c r="BE191" s="20" t="s">
        <v>5996</v>
      </c>
      <c r="BF191" s="20" t="s">
        <v>5996</v>
      </c>
      <c r="BG191" s="20" t="s">
        <v>5996</v>
      </c>
      <c r="BH191" s="20" t="s">
        <v>5997</v>
      </c>
      <c r="BI191" s="20" t="s">
        <v>5997</v>
      </c>
      <c r="BJ191" s="20" t="s">
        <v>5996</v>
      </c>
      <c r="BK191" s="20" t="s">
        <v>5996</v>
      </c>
      <c r="BL191" s="20" t="s">
        <v>5997</v>
      </c>
      <c r="BM191" s="20" t="s">
        <v>5996</v>
      </c>
      <c r="BN191" s="27" t="s">
        <v>1072</v>
      </c>
      <c r="BO191" s="28" t="s">
        <v>6006</v>
      </c>
      <c r="BS191" s="24" t="s">
        <v>119</v>
      </c>
      <c r="BT191" s="24" t="s">
        <v>120</v>
      </c>
      <c r="BV191" s="24" t="s">
        <v>137</v>
      </c>
      <c r="BW191" s="24" t="s">
        <v>122</v>
      </c>
      <c r="BX191" s="24" t="s">
        <v>123</v>
      </c>
      <c r="BY191" s="24" t="s">
        <v>124</v>
      </c>
      <c r="BZ191" s="24" t="s">
        <v>125</v>
      </c>
      <c r="CD191" s="18" t="s">
        <v>119</v>
      </c>
      <c r="CE191" s="18" t="s">
        <v>120</v>
      </c>
      <c r="CF191" s="18" t="s">
        <v>121</v>
      </c>
      <c r="CG191" s="18" t="s">
        <v>137</v>
      </c>
      <c r="CH191" s="18" t="s">
        <v>122</v>
      </c>
      <c r="CI191" s="18" t="s">
        <v>123</v>
      </c>
      <c r="CJ191" s="18" t="s">
        <v>124</v>
      </c>
      <c r="CK191" s="18" t="s">
        <v>125</v>
      </c>
      <c r="CL191" s="22" t="s">
        <v>5953</v>
      </c>
      <c r="CM191" s="32" t="s">
        <v>6010</v>
      </c>
      <c r="CO191" s="84" t="s">
        <v>126</v>
      </c>
      <c r="CP191" s="17" t="s">
        <v>126</v>
      </c>
      <c r="CQ191" s="29" t="s">
        <v>127</v>
      </c>
      <c r="CR191" s="17" t="s">
        <v>997</v>
      </c>
      <c r="CS191" s="17" t="s">
        <v>129</v>
      </c>
      <c r="CW191" s="34" t="s">
        <v>96</v>
      </c>
      <c r="CZ191" s="34" t="s">
        <v>99</v>
      </c>
      <c r="DE191" s="17" t="s">
        <v>130</v>
      </c>
      <c r="DI191" s="17" t="s">
        <v>143</v>
      </c>
      <c r="DJ191" s="17" t="s">
        <v>1073</v>
      </c>
      <c r="DM191" s="35"/>
      <c r="DN191" s="35"/>
      <c r="DO191" s="35"/>
      <c r="EC191" s="17" t="s">
        <v>133</v>
      </c>
    </row>
    <row r="192" spans="1:133" ht="15" customHeight="1" x14ac:dyDescent="0.3">
      <c r="A192" s="27">
        <v>533</v>
      </c>
      <c r="C192" s="17" t="s">
        <v>126</v>
      </c>
      <c r="D192" s="29" t="s">
        <v>5954</v>
      </c>
      <c r="E192" s="18" t="s">
        <v>5947</v>
      </c>
      <c r="F192" s="18" t="s">
        <v>5947</v>
      </c>
      <c r="G192" s="18" t="s">
        <v>5948</v>
      </c>
      <c r="H192" s="18" t="s">
        <v>5947</v>
      </c>
      <c r="I192" s="18" t="s">
        <v>5947</v>
      </c>
      <c r="J192" s="19" t="s">
        <v>1074</v>
      </c>
      <c r="K192" s="18" t="s">
        <v>5947</v>
      </c>
      <c r="L192" s="19" t="s">
        <v>1075</v>
      </c>
      <c r="M192" s="18" t="s">
        <v>5947</v>
      </c>
      <c r="N192" s="19" t="s">
        <v>1076</v>
      </c>
      <c r="O192" s="20" t="s">
        <v>5949</v>
      </c>
      <c r="P192" s="20" t="s">
        <v>5974</v>
      </c>
      <c r="Q192" s="20" t="s">
        <v>5977</v>
      </c>
      <c r="S192" s="22" t="s">
        <v>5947</v>
      </c>
      <c r="T192" s="22" t="s">
        <v>5947</v>
      </c>
      <c r="U192" s="22" t="s">
        <v>5949</v>
      </c>
      <c r="V192" s="22" t="s">
        <v>5983</v>
      </c>
      <c r="W192" s="22" t="s">
        <v>5987</v>
      </c>
      <c r="X192" s="22" t="s">
        <v>115</v>
      </c>
      <c r="Y192" s="22" t="s">
        <v>136</v>
      </c>
      <c r="AC192" s="24" t="s">
        <v>5990</v>
      </c>
      <c r="AE192" s="26" t="s">
        <v>5948</v>
      </c>
      <c r="AF192" s="26" t="s">
        <v>5949</v>
      </c>
      <c r="AG192" s="26" t="s">
        <v>5996</v>
      </c>
      <c r="AH192" s="26" t="s">
        <v>5996</v>
      </c>
      <c r="AI192" s="26" t="s">
        <v>5996</v>
      </c>
      <c r="AJ192" s="26" t="s">
        <v>5996</v>
      </c>
      <c r="AK192" s="20" t="s">
        <v>6001</v>
      </c>
      <c r="AL192" s="20" t="s">
        <v>5947</v>
      </c>
      <c r="AM192" s="20" t="s">
        <v>5947</v>
      </c>
      <c r="AN192" s="20" t="s">
        <v>5947</v>
      </c>
      <c r="AO192" s="20" t="s">
        <v>5996</v>
      </c>
      <c r="AP192" s="20" t="s">
        <v>5996</v>
      </c>
      <c r="AQ192" s="20" t="s">
        <v>5996</v>
      </c>
      <c r="AR192" s="20" t="s">
        <v>5996</v>
      </c>
      <c r="AS192" s="20" t="s">
        <v>5996</v>
      </c>
      <c r="AT192" s="20" t="s">
        <v>5996</v>
      </c>
      <c r="AU192" s="20" t="s">
        <v>5996</v>
      </c>
      <c r="AV192" s="20" t="s">
        <v>5996</v>
      </c>
      <c r="AW192" s="20" t="s">
        <v>5996</v>
      </c>
      <c r="AX192" s="20" t="s">
        <v>5996</v>
      </c>
      <c r="AY192" s="20" t="s">
        <v>5996</v>
      </c>
      <c r="AZ192" s="20" t="s">
        <v>5996</v>
      </c>
      <c r="BA192" s="20" t="s">
        <v>5996</v>
      </c>
      <c r="BB192" s="20" t="s">
        <v>5996</v>
      </c>
      <c r="BC192" s="20" t="s">
        <v>5996</v>
      </c>
      <c r="BD192" s="20" t="s">
        <v>5996</v>
      </c>
      <c r="BE192" s="20" t="s">
        <v>5996</v>
      </c>
      <c r="BF192" s="20" t="s">
        <v>5996</v>
      </c>
      <c r="BG192" s="20" t="s">
        <v>5996</v>
      </c>
      <c r="BH192" s="20" t="s">
        <v>5996</v>
      </c>
      <c r="BI192" s="20" t="s">
        <v>5996</v>
      </c>
      <c r="BJ192" s="20" t="s">
        <v>5996</v>
      </c>
      <c r="BK192" s="20" t="s">
        <v>5996</v>
      </c>
      <c r="BL192" s="20" t="s">
        <v>5996</v>
      </c>
      <c r="BM192" s="20" t="s">
        <v>5996</v>
      </c>
      <c r="BO192" s="28" t="s">
        <v>6006</v>
      </c>
      <c r="BR192" s="24" t="s">
        <v>138</v>
      </c>
      <c r="BS192" s="24" t="s">
        <v>119</v>
      </c>
      <c r="BT192" s="24" t="s">
        <v>120</v>
      </c>
      <c r="BU192" s="24" t="s">
        <v>121</v>
      </c>
      <c r="CC192" s="18" t="s">
        <v>138</v>
      </c>
      <c r="CD192" s="18" t="s">
        <v>119</v>
      </c>
      <c r="CI192" s="18" t="s">
        <v>123</v>
      </c>
      <c r="CL192" s="22" t="s">
        <v>5947</v>
      </c>
      <c r="CM192" s="32" t="s">
        <v>6012</v>
      </c>
      <c r="CO192" s="84" t="s">
        <v>126</v>
      </c>
      <c r="CP192" s="17" t="s">
        <v>126</v>
      </c>
      <c r="CQ192" s="29" t="s">
        <v>127</v>
      </c>
      <c r="CR192" s="17" t="s">
        <v>997</v>
      </c>
      <c r="CS192" s="17" t="s">
        <v>129</v>
      </c>
      <c r="CZ192" s="34" t="s">
        <v>99</v>
      </c>
      <c r="DE192" s="17" t="s">
        <v>130</v>
      </c>
      <c r="DI192" s="17" t="s">
        <v>131</v>
      </c>
      <c r="DJ192" s="17" t="s">
        <v>1077</v>
      </c>
      <c r="DM192" s="35"/>
      <c r="DN192" s="35"/>
      <c r="DO192" s="35"/>
      <c r="EC192" s="17" t="s">
        <v>133</v>
      </c>
    </row>
    <row r="193" spans="1:133" ht="15" customHeight="1" x14ac:dyDescent="0.3">
      <c r="A193" s="27">
        <v>534</v>
      </c>
      <c r="C193" s="17" t="s">
        <v>126</v>
      </c>
      <c r="D193" s="29" t="s">
        <v>5954</v>
      </c>
      <c r="E193" s="18" t="s">
        <v>5948</v>
      </c>
      <c r="F193" s="18" t="s">
        <v>5949</v>
      </c>
      <c r="G193" s="18" t="s">
        <v>5948</v>
      </c>
      <c r="H193" s="18" t="s">
        <v>5948</v>
      </c>
      <c r="I193" s="18" t="s">
        <v>5947</v>
      </c>
      <c r="J193" s="19" t="s">
        <v>1078</v>
      </c>
      <c r="K193" s="18" t="s">
        <v>5948</v>
      </c>
      <c r="L193" s="19" t="s">
        <v>1079</v>
      </c>
      <c r="M193" s="18" t="s">
        <v>5948</v>
      </c>
      <c r="O193" s="20" t="s">
        <v>5949</v>
      </c>
      <c r="P193" s="20" t="s">
        <v>5972</v>
      </c>
      <c r="Q193" s="20" t="s">
        <v>5979</v>
      </c>
      <c r="S193" s="22" t="s">
        <v>5948</v>
      </c>
      <c r="T193" s="22" t="s">
        <v>5949</v>
      </c>
      <c r="U193" s="22" t="s">
        <v>5949</v>
      </c>
      <c r="V193" s="22" t="s">
        <v>5985</v>
      </c>
      <c r="W193" s="22" t="s">
        <v>5989</v>
      </c>
      <c r="X193" s="22" t="s">
        <v>115</v>
      </c>
      <c r="AC193" s="24" t="s">
        <v>5992</v>
      </c>
      <c r="AD193" s="25" t="s">
        <v>1080</v>
      </c>
      <c r="AE193" s="26" t="s">
        <v>5948</v>
      </c>
      <c r="AF193" s="26" t="s">
        <v>5947</v>
      </c>
      <c r="AG193" s="26" t="s">
        <v>5996</v>
      </c>
      <c r="AH193" s="26" t="s">
        <v>5996</v>
      </c>
      <c r="AI193" s="26" t="s">
        <v>5996</v>
      </c>
      <c r="AJ193" s="26" t="s">
        <v>5996</v>
      </c>
      <c r="AK193" s="20" t="s">
        <v>6002</v>
      </c>
      <c r="AL193" s="20" t="s">
        <v>5948</v>
      </c>
      <c r="AM193" s="20" t="s">
        <v>5948</v>
      </c>
      <c r="AN193" s="20" t="s">
        <v>5948</v>
      </c>
      <c r="AO193" s="20" t="s">
        <v>5996</v>
      </c>
      <c r="AP193" s="20" t="s">
        <v>5996</v>
      </c>
      <c r="AQ193" s="20" t="s">
        <v>5996</v>
      </c>
      <c r="AR193" s="20" t="s">
        <v>5996</v>
      </c>
      <c r="AS193" s="20" t="s">
        <v>5996</v>
      </c>
      <c r="AT193" s="20" t="s">
        <v>5997</v>
      </c>
      <c r="AU193" s="20" t="s">
        <v>5997</v>
      </c>
      <c r="AV193" s="20" t="s">
        <v>5997</v>
      </c>
      <c r="AW193" s="20" t="s">
        <v>5997</v>
      </c>
      <c r="AX193" s="20" t="s">
        <v>5997</v>
      </c>
      <c r="AY193" s="20" t="s">
        <v>5997</v>
      </c>
      <c r="AZ193" s="20" t="s">
        <v>5997</v>
      </c>
      <c r="BA193" s="20" t="s">
        <v>5997</v>
      </c>
      <c r="BB193" s="20" t="s">
        <v>5997</v>
      </c>
      <c r="BC193" s="20" t="s">
        <v>5997</v>
      </c>
      <c r="BD193" s="20" t="s">
        <v>5997</v>
      </c>
      <c r="BE193" s="20" t="s">
        <v>5997</v>
      </c>
      <c r="BF193" s="20" t="s">
        <v>5996</v>
      </c>
      <c r="BG193" s="20" t="s">
        <v>5996</v>
      </c>
      <c r="BH193" s="20" t="s">
        <v>5996</v>
      </c>
      <c r="BI193" s="20" t="s">
        <v>5996</v>
      </c>
      <c r="BJ193" s="20" t="s">
        <v>5997</v>
      </c>
      <c r="BK193" s="20" t="s">
        <v>5997</v>
      </c>
      <c r="BL193" s="20" t="s">
        <v>5996</v>
      </c>
      <c r="BM193" s="20" t="s">
        <v>5997</v>
      </c>
      <c r="BO193" s="28" t="s">
        <v>6007</v>
      </c>
      <c r="BQ193" s="30" t="s">
        <v>1081</v>
      </c>
      <c r="BR193" s="24" t="s">
        <v>138</v>
      </c>
      <c r="BS193" s="24" t="s">
        <v>119</v>
      </c>
      <c r="BT193" s="24" t="s">
        <v>120</v>
      </c>
      <c r="BU193" s="24" t="s">
        <v>121</v>
      </c>
      <c r="BV193" s="24" t="s">
        <v>137</v>
      </c>
      <c r="BW193" s="24" t="s">
        <v>122</v>
      </c>
      <c r="BX193" s="24" t="s">
        <v>123</v>
      </c>
      <c r="CC193" s="18" t="s">
        <v>138</v>
      </c>
      <c r="CD193" s="18" t="s">
        <v>119</v>
      </c>
      <c r="CI193" s="18" t="s">
        <v>123</v>
      </c>
      <c r="CL193" s="22" t="s">
        <v>5948</v>
      </c>
      <c r="CM193" s="32" t="s">
        <v>6012</v>
      </c>
      <c r="CO193" s="84" t="s">
        <v>126</v>
      </c>
      <c r="CP193" s="17" t="s">
        <v>126</v>
      </c>
      <c r="CQ193" s="29" t="s">
        <v>127</v>
      </c>
      <c r="CR193" s="17" t="s">
        <v>997</v>
      </c>
      <c r="CS193" s="17" t="s">
        <v>129</v>
      </c>
      <c r="CW193" s="34" t="s">
        <v>96</v>
      </c>
      <c r="CZ193" s="34" t="s">
        <v>99</v>
      </c>
      <c r="DE193" s="17" t="s">
        <v>130</v>
      </c>
      <c r="DI193" s="17" t="s">
        <v>131</v>
      </c>
      <c r="DJ193" s="17" t="s">
        <v>1082</v>
      </c>
      <c r="DM193" s="35"/>
      <c r="DN193" s="35"/>
      <c r="DO193" s="35"/>
      <c r="EC193" s="17" t="s">
        <v>133</v>
      </c>
    </row>
    <row r="194" spans="1:133" ht="15" customHeight="1" x14ac:dyDescent="0.3">
      <c r="A194" s="27">
        <v>535</v>
      </c>
      <c r="C194" s="17" t="s">
        <v>126</v>
      </c>
      <c r="D194" s="29" t="s">
        <v>5954</v>
      </c>
      <c r="E194" s="18" t="s">
        <v>5948</v>
      </c>
      <c r="F194" s="18" t="s">
        <v>5948</v>
      </c>
      <c r="G194" s="18" t="s">
        <v>5948</v>
      </c>
      <c r="H194" s="18" t="s">
        <v>5947</v>
      </c>
      <c r="I194" s="18" t="s">
        <v>5948</v>
      </c>
      <c r="J194" s="19" t="s">
        <v>1083</v>
      </c>
      <c r="K194" s="18" t="s">
        <v>5947</v>
      </c>
      <c r="L194" s="19" t="s">
        <v>1084</v>
      </c>
      <c r="M194" s="18" t="s">
        <v>5948</v>
      </c>
      <c r="N194" s="19" t="s">
        <v>1085</v>
      </c>
      <c r="O194" s="20" t="s">
        <v>5948</v>
      </c>
      <c r="P194" s="20" t="s">
        <v>5974</v>
      </c>
      <c r="Q194" s="20" t="s">
        <v>5953</v>
      </c>
      <c r="R194" s="21" t="s">
        <v>1086</v>
      </c>
      <c r="S194" s="22" t="s">
        <v>5948</v>
      </c>
      <c r="T194" s="22" t="s">
        <v>5948</v>
      </c>
      <c r="U194" s="22" t="s">
        <v>5947</v>
      </c>
      <c r="V194" s="22" t="s">
        <v>5985</v>
      </c>
      <c r="W194" s="22" t="s">
        <v>5988</v>
      </c>
      <c r="X194" s="22" t="s">
        <v>115</v>
      </c>
      <c r="Z194" s="22" t="s">
        <v>116</v>
      </c>
      <c r="AC194" s="24" t="s">
        <v>5994</v>
      </c>
      <c r="AD194" s="25" t="s">
        <v>1087</v>
      </c>
      <c r="AE194" s="26" t="s">
        <v>5948</v>
      </c>
      <c r="AF194" s="26" t="s">
        <v>5948</v>
      </c>
      <c r="AG194" s="26" t="s">
        <v>5997</v>
      </c>
      <c r="AH194" s="26" t="s">
        <v>5996</v>
      </c>
      <c r="AI194" s="26" t="s">
        <v>5997</v>
      </c>
      <c r="AJ194" s="26" t="s">
        <v>5996</v>
      </c>
      <c r="AK194" s="20" t="s">
        <v>6002</v>
      </c>
      <c r="AL194" s="20" t="s">
        <v>5948</v>
      </c>
      <c r="AM194" s="20" t="s">
        <v>5948</v>
      </c>
      <c r="AN194" s="20" t="s">
        <v>5948</v>
      </c>
      <c r="AO194" s="20" t="s">
        <v>5996</v>
      </c>
      <c r="AP194" s="20" t="s">
        <v>5997</v>
      </c>
      <c r="AQ194" s="20" t="s">
        <v>5996</v>
      </c>
      <c r="AR194" s="20" t="s">
        <v>5996</v>
      </c>
      <c r="AS194" s="20" t="s">
        <v>5996</v>
      </c>
      <c r="AT194" s="20" t="s">
        <v>5996</v>
      </c>
      <c r="AU194" s="20" t="s">
        <v>5996</v>
      </c>
      <c r="AV194" s="20" t="s">
        <v>5997</v>
      </c>
      <c r="AW194" s="20" t="s">
        <v>5997</v>
      </c>
      <c r="AX194" s="20" t="s">
        <v>5996</v>
      </c>
      <c r="AY194" s="20" t="s">
        <v>5996</v>
      </c>
      <c r="AZ194" s="20" t="s">
        <v>5996</v>
      </c>
      <c r="BA194" s="20" t="s">
        <v>5996</v>
      </c>
      <c r="BB194" s="20" t="s">
        <v>5996</v>
      </c>
      <c r="BC194" s="20" t="s">
        <v>5996</v>
      </c>
      <c r="BD194" s="20" t="s">
        <v>5996</v>
      </c>
      <c r="BE194" s="20" t="s">
        <v>5996</v>
      </c>
      <c r="BF194" s="20" t="s">
        <v>5996</v>
      </c>
      <c r="BG194" s="20" t="s">
        <v>5996</v>
      </c>
      <c r="BH194" s="20" t="s">
        <v>5996</v>
      </c>
      <c r="BI194" s="20" t="s">
        <v>5996</v>
      </c>
      <c r="BJ194" s="20" t="s">
        <v>5996</v>
      </c>
      <c r="BK194" s="20" t="s">
        <v>5996</v>
      </c>
      <c r="BL194" s="20" t="s">
        <v>5996</v>
      </c>
      <c r="BM194" s="20" t="s">
        <v>5996</v>
      </c>
      <c r="BO194" s="28" t="s">
        <v>6007</v>
      </c>
      <c r="BQ194" s="30" t="s">
        <v>1088</v>
      </c>
      <c r="BR194" s="24" t="s">
        <v>138</v>
      </c>
      <c r="BS194" s="24" t="s">
        <v>119</v>
      </c>
      <c r="BV194" s="24" t="s">
        <v>137</v>
      </c>
      <c r="BW194" s="24" t="s">
        <v>122</v>
      </c>
      <c r="BX194" s="24" t="s">
        <v>123</v>
      </c>
      <c r="BY194" s="24" t="s">
        <v>124</v>
      </c>
      <c r="BZ194" s="24" t="s">
        <v>125</v>
      </c>
      <c r="CC194" s="18" t="s">
        <v>138</v>
      </c>
      <c r="CD194" s="18" t="s">
        <v>119</v>
      </c>
      <c r="CJ194" s="18" t="s">
        <v>124</v>
      </c>
      <c r="CL194" s="22" t="s">
        <v>5950</v>
      </c>
      <c r="CM194" s="32" t="s">
        <v>6010</v>
      </c>
      <c r="CO194" s="84" t="s">
        <v>126</v>
      </c>
      <c r="CP194" s="17" t="s">
        <v>126</v>
      </c>
      <c r="CQ194" s="29" t="s">
        <v>127</v>
      </c>
      <c r="CR194" s="17" t="s">
        <v>997</v>
      </c>
      <c r="CS194" s="17" t="s">
        <v>129</v>
      </c>
      <c r="CW194" s="34" t="s">
        <v>96</v>
      </c>
      <c r="CZ194" s="34" t="s">
        <v>99</v>
      </c>
      <c r="DE194" s="17" t="s">
        <v>130</v>
      </c>
      <c r="DI194" s="17" t="s">
        <v>131</v>
      </c>
      <c r="DJ194" s="17" t="s">
        <v>1089</v>
      </c>
      <c r="DM194" s="35"/>
      <c r="DN194" s="35"/>
      <c r="DO194" s="35"/>
      <c r="EC194" s="17" t="s">
        <v>133</v>
      </c>
    </row>
    <row r="195" spans="1:133" ht="15" customHeight="1" x14ac:dyDescent="0.3">
      <c r="A195" s="27">
        <v>537</v>
      </c>
      <c r="C195" s="17" t="s">
        <v>126</v>
      </c>
      <c r="D195" s="29" t="s">
        <v>5954</v>
      </c>
      <c r="E195" s="18" t="s">
        <v>5947</v>
      </c>
      <c r="F195" s="18" t="s">
        <v>5947</v>
      </c>
      <c r="G195" s="18" t="s">
        <v>5947</v>
      </c>
      <c r="H195" s="18" t="s">
        <v>5947</v>
      </c>
      <c r="I195" s="18" t="s">
        <v>5949</v>
      </c>
      <c r="K195" s="18" t="s">
        <v>5949</v>
      </c>
      <c r="M195" s="18" t="s">
        <v>5949</v>
      </c>
      <c r="O195" s="20" t="s">
        <v>5949</v>
      </c>
      <c r="P195" s="20" t="s">
        <v>5973</v>
      </c>
      <c r="Q195" s="20" t="s">
        <v>5977</v>
      </c>
      <c r="S195" s="22" t="s">
        <v>5949</v>
      </c>
      <c r="T195" s="22" t="s">
        <v>5948</v>
      </c>
      <c r="U195" s="22" t="s">
        <v>5948</v>
      </c>
      <c r="V195" s="22" t="s">
        <v>5983</v>
      </c>
      <c r="W195" s="22" t="s">
        <v>5987</v>
      </c>
      <c r="X195" s="22" t="s">
        <v>115</v>
      </c>
      <c r="AC195" s="24" t="s">
        <v>5992</v>
      </c>
      <c r="AE195" s="26" t="s">
        <v>5947</v>
      </c>
      <c r="AF195" s="26" t="s">
        <v>5947</v>
      </c>
      <c r="AG195" s="26" t="s">
        <v>5996</v>
      </c>
      <c r="AH195" s="26" t="s">
        <v>5996</v>
      </c>
      <c r="AI195" s="26" t="s">
        <v>5996</v>
      </c>
      <c r="AJ195" s="26" t="s">
        <v>5996</v>
      </c>
      <c r="AK195" s="20" t="s">
        <v>6003</v>
      </c>
      <c r="AL195" s="20" t="s">
        <v>5947</v>
      </c>
      <c r="AM195" s="20" t="s">
        <v>5947</v>
      </c>
      <c r="AN195" s="20" t="s">
        <v>5947</v>
      </c>
      <c r="AO195" s="20" t="s">
        <v>5996</v>
      </c>
      <c r="AP195" s="20" t="s">
        <v>5996</v>
      </c>
      <c r="AQ195" s="20" t="s">
        <v>5996</v>
      </c>
      <c r="AR195" s="20" t="s">
        <v>5998</v>
      </c>
      <c r="AS195" s="20" t="s">
        <v>5996</v>
      </c>
      <c r="AT195" s="20" t="s">
        <v>5996</v>
      </c>
      <c r="AU195" s="20" t="s">
        <v>5997</v>
      </c>
      <c r="AV195" s="20" t="s">
        <v>5997</v>
      </c>
      <c r="AW195" s="20" t="s">
        <v>5996</v>
      </c>
      <c r="AX195" s="20" t="s">
        <v>5997</v>
      </c>
      <c r="AY195" s="20" t="s">
        <v>5996</v>
      </c>
      <c r="AZ195" s="20" t="s">
        <v>5996</v>
      </c>
      <c r="BA195" s="20" t="s">
        <v>5996</v>
      </c>
      <c r="BB195" s="20" t="s">
        <v>5996</v>
      </c>
      <c r="BC195" s="20" t="s">
        <v>5997</v>
      </c>
      <c r="BD195" s="20" t="s">
        <v>5996</v>
      </c>
      <c r="BE195" s="20" t="s">
        <v>5996</v>
      </c>
      <c r="BF195" s="20" t="s">
        <v>5996</v>
      </c>
      <c r="BG195" s="20" t="s">
        <v>5996</v>
      </c>
      <c r="BH195" s="20" t="s">
        <v>5996</v>
      </c>
      <c r="BI195" s="20" t="s">
        <v>5996</v>
      </c>
      <c r="BJ195" s="20" t="s">
        <v>5997</v>
      </c>
      <c r="BK195" s="20" t="s">
        <v>5996</v>
      </c>
      <c r="BL195" s="20" t="s">
        <v>5996</v>
      </c>
      <c r="BM195" s="20" t="s">
        <v>5996</v>
      </c>
      <c r="BO195" s="28" t="s">
        <v>6007</v>
      </c>
      <c r="BQ195" s="30" t="s">
        <v>1090</v>
      </c>
      <c r="BR195" s="24" t="s">
        <v>138</v>
      </c>
      <c r="BS195" s="24" t="s">
        <v>119</v>
      </c>
      <c r="BT195" s="24" t="s">
        <v>120</v>
      </c>
      <c r="BU195" s="24" t="s">
        <v>121</v>
      </c>
      <c r="BV195" s="24" t="s">
        <v>137</v>
      </c>
      <c r="BW195" s="24" t="s">
        <v>122</v>
      </c>
      <c r="BX195" s="24" t="s">
        <v>123</v>
      </c>
      <c r="BY195" s="24" t="s">
        <v>124</v>
      </c>
      <c r="BZ195" s="24" t="s">
        <v>125</v>
      </c>
      <c r="CD195" s="18" t="s">
        <v>119</v>
      </c>
      <c r="CG195" s="18" t="s">
        <v>137</v>
      </c>
      <c r="CH195" s="18" t="s">
        <v>122</v>
      </c>
      <c r="CL195" s="22" t="s">
        <v>5947</v>
      </c>
      <c r="CM195" s="32" t="s">
        <v>6011</v>
      </c>
      <c r="CO195" s="84" t="s">
        <v>126</v>
      </c>
      <c r="CP195" s="17" t="s">
        <v>126</v>
      </c>
      <c r="CQ195" s="29" t="s">
        <v>127</v>
      </c>
      <c r="CR195" s="17" t="s">
        <v>997</v>
      </c>
      <c r="CS195" s="17" t="s">
        <v>129</v>
      </c>
      <c r="CW195" s="34" t="s">
        <v>96</v>
      </c>
      <c r="DE195" s="17" t="s">
        <v>161</v>
      </c>
      <c r="DI195" s="17" t="s">
        <v>143</v>
      </c>
      <c r="DJ195" s="17" t="s">
        <v>1091</v>
      </c>
      <c r="DM195" s="35"/>
      <c r="DN195" s="35"/>
      <c r="DO195" s="35"/>
      <c r="EC195" s="17" t="s">
        <v>133</v>
      </c>
    </row>
    <row r="196" spans="1:133" ht="15" customHeight="1" x14ac:dyDescent="0.3">
      <c r="A196" s="27">
        <v>539</v>
      </c>
      <c r="C196" s="17" t="s">
        <v>126</v>
      </c>
      <c r="D196" s="29" t="s">
        <v>5954</v>
      </c>
      <c r="E196" s="18" t="s">
        <v>5949</v>
      </c>
      <c r="F196" s="18" t="s">
        <v>5949</v>
      </c>
      <c r="G196" s="18" t="s">
        <v>5949</v>
      </c>
      <c r="H196" s="18" t="s">
        <v>5949</v>
      </c>
      <c r="I196" s="18" t="s">
        <v>5949</v>
      </c>
      <c r="K196" s="18" t="s">
        <v>5949</v>
      </c>
      <c r="M196" s="18" t="s">
        <v>5949</v>
      </c>
      <c r="O196" s="20" t="s">
        <v>5949</v>
      </c>
      <c r="P196" s="20" t="s">
        <v>5975</v>
      </c>
      <c r="Q196" s="20" t="s">
        <v>5982</v>
      </c>
      <c r="S196" s="22" t="s">
        <v>5949</v>
      </c>
      <c r="T196" s="22" t="s">
        <v>5949</v>
      </c>
      <c r="U196" s="22" t="s">
        <v>5949</v>
      </c>
      <c r="V196" s="22" t="s">
        <v>5985</v>
      </c>
      <c r="W196" s="22" t="s">
        <v>5988</v>
      </c>
      <c r="Y196" s="22" t="s">
        <v>136</v>
      </c>
      <c r="AC196" s="24" t="s">
        <v>5991</v>
      </c>
      <c r="AE196" s="26" t="s">
        <v>5949</v>
      </c>
      <c r="AF196" s="26" t="s">
        <v>5949</v>
      </c>
      <c r="AG196" s="26" t="s">
        <v>5997</v>
      </c>
      <c r="AH196" s="26" t="s">
        <v>5997</v>
      </c>
      <c r="AI196" s="26" t="s">
        <v>5997</v>
      </c>
      <c r="AJ196" s="26" t="s">
        <v>5997</v>
      </c>
      <c r="AK196" s="20" t="s">
        <v>6003</v>
      </c>
      <c r="AL196" s="20" t="s">
        <v>5949</v>
      </c>
      <c r="AM196" s="20" t="s">
        <v>5949</v>
      </c>
      <c r="AN196" s="20" t="s">
        <v>5949</v>
      </c>
      <c r="AO196" s="20" t="s">
        <v>5996</v>
      </c>
      <c r="AP196" s="20" t="s">
        <v>5996</v>
      </c>
      <c r="AQ196" s="20" t="s">
        <v>5996</v>
      </c>
      <c r="AR196" s="20" t="s">
        <v>5996</v>
      </c>
      <c r="AS196" s="20" t="s">
        <v>5996</v>
      </c>
      <c r="AT196" s="20" t="s">
        <v>5996</v>
      </c>
      <c r="AU196" s="20" t="s">
        <v>5996</v>
      </c>
      <c r="AV196" s="20" t="s">
        <v>5996</v>
      </c>
      <c r="AW196" s="20" t="s">
        <v>5996</v>
      </c>
      <c r="AX196" s="20" t="s">
        <v>5996</v>
      </c>
      <c r="AY196" s="20" t="s">
        <v>5997</v>
      </c>
      <c r="AZ196" s="20" t="s">
        <v>5996</v>
      </c>
      <c r="BA196" s="20" t="s">
        <v>5996</v>
      </c>
      <c r="BB196" s="20" t="s">
        <v>5996</v>
      </c>
      <c r="BC196" s="20" t="s">
        <v>5996</v>
      </c>
      <c r="BD196" s="20" t="s">
        <v>5996</v>
      </c>
      <c r="BE196" s="20" t="s">
        <v>5996</v>
      </c>
      <c r="BF196" s="20" t="s">
        <v>5996</v>
      </c>
      <c r="BG196" s="20" t="s">
        <v>5996</v>
      </c>
      <c r="BH196" s="20" t="s">
        <v>5996</v>
      </c>
      <c r="BI196" s="20" t="s">
        <v>5996</v>
      </c>
      <c r="BJ196" s="20" t="s">
        <v>5997</v>
      </c>
      <c r="BK196" s="20" t="s">
        <v>5996</v>
      </c>
      <c r="BL196" s="20" t="s">
        <v>5996</v>
      </c>
      <c r="BM196" s="20" t="s">
        <v>5996</v>
      </c>
      <c r="BO196" s="28" t="s">
        <v>6007</v>
      </c>
      <c r="BU196" s="24" t="s">
        <v>121</v>
      </c>
      <c r="BX196" s="24" t="s">
        <v>123</v>
      </c>
      <c r="CD196" s="18" t="s">
        <v>119</v>
      </c>
      <c r="CL196" s="22" t="s">
        <v>5947</v>
      </c>
      <c r="CM196" s="32" t="s">
        <v>6011</v>
      </c>
      <c r="CO196" s="84" t="s">
        <v>126</v>
      </c>
      <c r="CP196" s="17" t="s">
        <v>126</v>
      </c>
      <c r="CQ196" s="29" t="s">
        <v>127</v>
      </c>
      <c r="CR196" s="17" t="s">
        <v>997</v>
      </c>
      <c r="CS196" s="17" t="s">
        <v>129</v>
      </c>
      <c r="CZ196" s="34" t="s">
        <v>99</v>
      </c>
      <c r="DE196" s="17" t="s">
        <v>161</v>
      </c>
      <c r="DI196" s="17" t="s">
        <v>131</v>
      </c>
      <c r="DJ196" s="17" t="s">
        <v>1092</v>
      </c>
      <c r="DM196" s="35"/>
      <c r="DN196" s="35"/>
      <c r="DO196" s="35"/>
      <c r="EC196" s="17" t="s">
        <v>133</v>
      </c>
    </row>
    <row r="197" spans="1:133" ht="15" customHeight="1" x14ac:dyDescent="0.3">
      <c r="A197" s="27">
        <v>553</v>
      </c>
      <c r="C197" s="17" t="s">
        <v>126</v>
      </c>
      <c r="D197" s="29" t="s">
        <v>5954</v>
      </c>
      <c r="E197" s="18" t="s">
        <v>5948</v>
      </c>
      <c r="F197" s="18" t="s">
        <v>5948</v>
      </c>
      <c r="G197" s="18" t="s">
        <v>5949</v>
      </c>
      <c r="H197" s="18" t="s">
        <v>5948</v>
      </c>
      <c r="I197" s="18" t="s">
        <v>5948</v>
      </c>
      <c r="K197" s="18" t="s">
        <v>5947</v>
      </c>
      <c r="L197" s="19" t="s">
        <v>1093</v>
      </c>
      <c r="M197" s="18" t="s">
        <v>5947</v>
      </c>
      <c r="N197" s="19" t="s">
        <v>1094</v>
      </c>
      <c r="O197" s="20" t="s">
        <v>5950</v>
      </c>
      <c r="P197" s="20" t="s">
        <v>5974</v>
      </c>
      <c r="Q197" s="20" t="s">
        <v>5977</v>
      </c>
      <c r="S197" s="22" t="s">
        <v>5949</v>
      </c>
      <c r="T197" s="22" t="s">
        <v>5948</v>
      </c>
      <c r="U197" s="22" t="s">
        <v>5948</v>
      </c>
      <c r="V197" s="22" t="s">
        <v>5985</v>
      </c>
      <c r="W197" s="22" t="s">
        <v>5988</v>
      </c>
      <c r="X197" s="22" t="s">
        <v>115</v>
      </c>
      <c r="Z197" s="22" t="s">
        <v>116</v>
      </c>
      <c r="AC197" s="24" t="s">
        <v>5995</v>
      </c>
      <c r="AD197" s="25" t="s">
        <v>1095</v>
      </c>
      <c r="AE197" s="26" t="s">
        <v>5948</v>
      </c>
      <c r="AF197" s="26" t="s">
        <v>5948</v>
      </c>
      <c r="AG197" s="26" t="s">
        <v>5996</v>
      </c>
      <c r="AH197" s="26" t="s">
        <v>5996</v>
      </c>
      <c r="AI197" s="26" t="s">
        <v>5996</v>
      </c>
      <c r="AJ197" s="26" t="s">
        <v>5996</v>
      </c>
      <c r="AK197" s="20" t="s">
        <v>6003</v>
      </c>
      <c r="AL197" s="20" t="s">
        <v>5948</v>
      </c>
      <c r="AM197" s="20" t="s">
        <v>5948</v>
      </c>
      <c r="AN197" s="20" t="s">
        <v>5948</v>
      </c>
      <c r="AO197" s="20" t="s">
        <v>5996</v>
      </c>
      <c r="AP197" s="20" t="s">
        <v>5996</v>
      </c>
      <c r="AQ197" s="20" t="s">
        <v>5996</v>
      </c>
      <c r="AR197" s="20" t="s">
        <v>5996</v>
      </c>
      <c r="AS197" s="20" t="s">
        <v>5996</v>
      </c>
      <c r="AT197" s="20" t="s">
        <v>5996</v>
      </c>
      <c r="AU197" s="20" t="s">
        <v>5996</v>
      </c>
      <c r="AV197" s="20" t="s">
        <v>5996</v>
      </c>
      <c r="AW197" s="20" t="s">
        <v>5996</v>
      </c>
      <c r="AX197" s="20" t="s">
        <v>5996</v>
      </c>
      <c r="AY197" s="20" t="s">
        <v>5996</v>
      </c>
      <c r="AZ197" s="20" t="s">
        <v>5996</v>
      </c>
      <c r="BA197" s="20" t="s">
        <v>5996</v>
      </c>
      <c r="BB197" s="20" t="s">
        <v>5996</v>
      </c>
      <c r="BC197" s="20" t="s">
        <v>5996</v>
      </c>
      <c r="BD197" s="20" t="s">
        <v>5996</v>
      </c>
      <c r="BE197" s="20" t="s">
        <v>5996</v>
      </c>
      <c r="BF197" s="20" t="s">
        <v>5996</v>
      </c>
      <c r="BG197" s="20" t="s">
        <v>5996</v>
      </c>
      <c r="BH197" s="20" t="s">
        <v>5996</v>
      </c>
      <c r="BI197" s="20" t="s">
        <v>5996</v>
      </c>
      <c r="BJ197" s="20" t="s">
        <v>5996</v>
      </c>
      <c r="BK197" s="20" t="s">
        <v>5996</v>
      </c>
      <c r="BL197" s="20" t="s">
        <v>5996</v>
      </c>
      <c r="BM197" s="20" t="s">
        <v>5996</v>
      </c>
      <c r="BO197" s="28" t="s">
        <v>6007</v>
      </c>
      <c r="BQ197" s="30" t="s">
        <v>1096</v>
      </c>
      <c r="BR197" s="24" t="s">
        <v>138</v>
      </c>
      <c r="BS197" s="24" t="s">
        <v>119</v>
      </c>
      <c r="BU197" s="24" t="s">
        <v>121</v>
      </c>
      <c r="BW197" s="24" t="s">
        <v>122</v>
      </c>
      <c r="BX197" s="24" t="s">
        <v>123</v>
      </c>
      <c r="BY197" s="24" t="s">
        <v>124</v>
      </c>
      <c r="CD197" s="18" t="s">
        <v>119</v>
      </c>
      <c r="CG197" s="18" t="s">
        <v>137</v>
      </c>
      <c r="CH197" s="18" t="s">
        <v>122</v>
      </c>
      <c r="CL197" s="22" t="s">
        <v>5947</v>
      </c>
      <c r="CM197" s="32" t="s">
        <v>6010</v>
      </c>
      <c r="CN197" s="33" t="s">
        <v>1097</v>
      </c>
      <c r="CO197" s="84" t="s">
        <v>126</v>
      </c>
      <c r="CP197" s="17" t="s">
        <v>126</v>
      </c>
      <c r="CQ197" s="29" t="s">
        <v>127</v>
      </c>
      <c r="CR197" s="17" t="s">
        <v>997</v>
      </c>
      <c r="CS197" s="17" t="s">
        <v>129</v>
      </c>
      <c r="CZ197" s="34" t="s">
        <v>99</v>
      </c>
      <c r="DE197" s="17" t="s">
        <v>130</v>
      </c>
      <c r="DI197" s="17" t="s">
        <v>143</v>
      </c>
      <c r="DJ197" s="17" t="s">
        <v>1098</v>
      </c>
      <c r="DM197" s="35"/>
      <c r="DN197" s="35"/>
      <c r="DO197" s="35"/>
      <c r="EC197" s="17" t="s">
        <v>133</v>
      </c>
    </row>
    <row r="198" spans="1:133" ht="15" customHeight="1" x14ac:dyDescent="0.3">
      <c r="A198" s="27">
        <v>567</v>
      </c>
      <c r="C198" s="17" t="s">
        <v>126</v>
      </c>
      <c r="D198" s="29" t="s">
        <v>5954</v>
      </c>
      <c r="E198" s="18" t="s">
        <v>5947</v>
      </c>
      <c r="F198" s="18" t="s">
        <v>5947</v>
      </c>
      <c r="G198" s="18" t="s">
        <v>5947</v>
      </c>
      <c r="H198" s="18" t="s">
        <v>5947</v>
      </c>
      <c r="I198" s="18" t="s">
        <v>5947</v>
      </c>
      <c r="K198" s="18" t="s">
        <v>5947</v>
      </c>
      <c r="M198" s="18" t="s">
        <v>5947</v>
      </c>
      <c r="O198" s="20" t="s">
        <v>5949</v>
      </c>
      <c r="P198" s="20" t="s">
        <v>5974</v>
      </c>
      <c r="Q198" s="20" t="s">
        <v>5977</v>
      </c>
      <c r="S198" s="22" t="s">
        <v>5947</v>
      </c>
      <c r="T198" s="22" t="s">
        <v>5947</v>
      </c>
      <c r="U198" s="22" t="s">
        <v>5949</v>
      </c>
      <c r="V198" s="22" t="s">
        <v>5983</v>
      </c>
      <c r="W198" s="22" t="s">
        <v>5987</v>
      </c>
      <c r="X198" s="22" t="s">
        <v>115</v>
      </c>
      <c r="Y198" s="22" t="s">
        <v>136</v>
      </c>
      <c r="Z198" s="22" t="s">
        <v>116</v>
      </c>
      <c r="AC198" s="24" t="s">
        <v>5991</v>
      </c>
      <c r="AE198" s="26" t="s">
        <v>5947</v>
      </c>
      <c r="AF198" s="26" t="s">
        <v>5948</v>
      </c>
      <c r="AG198" s="26" t="s">
        <v>5996</v>
      </c>
      <c r="AH198" s="26" t="s">
        <v>5996</v>
      </c>
      <c r="AI198" s="26" t="s">
        <v>5996</v>
      </c>
      <c r="AJ198" s="26" t="s">
        <v>5996</v>
      </c>
      <c r="AK198" s="20" t="s">
        <v>6002</v>
      </c>
      <c r="AL198" s="20" t="s">
        <v>5947</v>
      </c>
      <c r="AM198" s="20" t="s">
        <v>5947</v>
      </c>
      <c r="AN198" s="20" t="s">
        <v>5947</v>
      </c>
      <c r="AO198" s="20" t="s">
        <v>5998</v>
      </c>
      <c r="AP198" s="20" t="s">
        <v>5996</v>
      </c>
      <c r="AQ198" s="20" t="s">
        <v>5996</v>
      </c>
      <c r="AR198" s="20" t="s">
        <v>5996</v>
      </c>
      <c r="AS198" s="20" t="s">
        <v>5996</v>
      </c>
      <c r="AT198" s="20" t="s">
        <v>5996</v>
      </c>
      <c r="AU198" s="20" t="s">
        <v>5997</v>
      </c>
      <c r="AV198" s="20" t="s">
        <v>5997</v>
      </c>
      <c r="AW198" s="20" t="s">
        <v>5997</v>
      </c>
      <c r="AX198" s="20" t="s">
        <v>5997</v>
      </c>
      <c r="AY198" s="20" t="s">
        <v>5997</v>
      </c>
      <c r="AZ198" s="20" t="s">
        <v>5996</v>
      </c>
      <c r="BA198" s="20" t="s">
        <v>5996</v>
      </c>
      <c r="BB198" s="20" t="s">
        <v>5996</v>
      </c>
      <c r="BC198" s="20" t="s">
        <v>5997</v>
      </c>
      <c r="BD198" s="20" t="s">
        <v>5997</v>
      </c>
      <c r="BE198" s="20" t="s">
        <v>5996</v>
      </c>
      <c r="BF198" s="20" t="s">
        <v>5997</v>
      </c>
      <c r="BG198" s="20" t="s">
        <v>5996</v>
      </c>
      <c r="BH198" s="20" t="s">
        <v>5996</v>
      </c>
      <c r="BI198" s="20" t="s">
        <v>5997</v>
      </c>
      <c r="BJ198" s="20" t="s">
        <v>5996</v>
      </c>
      <c r="BK198" s="20" t="s">
        <v>5996</v>
      </c>
      <c r="BL198" s="20" t="s">
        <v>5996</v>
      </c>
      <c r="BM198" s="20" t="s">
        <v>5996</v>
      </c>
      <c r="BO198" s="28" t="s">
        <v>6007</v>
      </c>
      <c r="BR198" s="24" t="s">
        <v>138</v>
      </c>
      <c r="BS198" s="24" t="s">
        <v>119</v>
      </c>
      <c r="BT198" s="24" t="s">
        <v>120</v>
      </c>
      <c r="BU198" s="24" t="s">
        <v>121</v>
      </c>
      <c r="BV198" s="24" t="s">
        <v>137</v>
      </c>
      <c r="BW198" s="24" t="s">
        <v>122</v>
      </c>
      <c r="BX198" s="24" t="s">
        <v>123</v>
      </c>
      <c r="BY198" s="24" t="s">
        <v>124</v>
      </c>
      <c r="BZ198" s="24" t="s">
        <v>125</v>
      </c>
      <c r="CD198" s="18" t="s">
        <v>119</v>
      </c>
      <c r="CH198" s="18" t="s">
        <v>122</v>
      </c>
      <c r="CI198" s="18" t="s">
        <v>123</v>
      </c>
      <c r="CL198" s="22" t="s">
        <v>5949</v>
      </c>
      <c r="CM198" s="32" t="s">
        <v>6010</v>
      </c>
      <c r="CO198" s="84" t="s">
        <v>126</v>
      </c>
      <c r="CP198" s="17" t="s">
        <v>126</v>
      </c>
      <c r="CQ198" s="29" t="s">
        <v>127</v>
      </c>
      <c r="CR198" s="17" t="s">
        <v>997</v>
      </c>
      <c r="CS198" s="17" t="s">
        <v>129</v>
      </c>
      <c r="CW198" s="34" t="s">
        <v>96</v>
      </c>
      <c r="DE198" s="17" t="s">
        <v>130</v>
      </c>
      <c r="DI198" s="17" t="s">
        <v>131</v>
      </c>
      <c r="DJ198" s="17" t="s">
        <v>1099</v>
      </c>
      <c r="DM198" s="35"/>
      <c r="DN198" s="35"/>
      <c r="DO198" s="35"/>
      <c r="EC198" s="17" t="s">
        <v>133</v>
      </c>
    </row>
    <row r="199" spans="1:133" ht="15" customHeight="1" x14ac:dyDescent="0.3">
      <c r="A199" s="27">
        <v>599</v>
      </c>
      <c r="C199" s="17" t="s">
        <v>126</v>
      </c>
      <c r="D199" s="29" t="s">
        <v>5954</v>
      </c>
      <c r="E199" s="18" t="s">
        <v>5949</v>
      </c>
      <c r="F199" s="18" t="s">
        <v>5948</v>
      </c>
      <c r="G199" s="18" t="s">
        <v>5947</v>
      </c>
      <c r="H199" s="18" t="s">
        <v>5948</v>
      </c>
      <c r="I199" s="18" t="s">
        <v>5947</v>
      </c>
      <c r="J199" s="19" t="s">
        <v>1100</v>
      </c>
      <c r="K199" s="18" t="s">
        <v>5947</v>
      </c>
      <c r="L199" s="19" t="s">
        <v>1101</v>
      </c>
      <c r="M199" s="18" t="s">
        <v>5947</v>
      </c>
      <c r="N199" s="19" t="s">
        <v>1102</v>
      </c>
      <c r="O199" s="20" t="s">
        <v>5951</v>
      </c>
      <c r="P199" s="20" t="s">
        <v>5974</v>
      </c>
      <c r="Q199" s="20" t="s">
        <v>5977</v>
      </c>
      <c r="S199" s="22" t="s">
        <v>5947</v>
      </c>
      <c r="T199" s="22" t="s">
        <v>5947</v>
      </c>
      <c r="U199" s="22" t="s">
        <v>5950</v>
      </c>
      <c r="V199" s="22" t="s">
        <v>5983</v>
      </c>
      <c r="W199" s="22" t="s">
        <v>5987</v>
      </c>
      <c r="X199" s="22" t="s">
        <v>115</v>
      </c>
      <c r="AB199" s="23" t="s">
        <v>1103</v>
      </c>
      <c r="AC199" s="24" t="s">
        <v>5991</v>
      </c>
      <c r="AE199" s="26" t="s">
        <v>5947</v>
      </c>
      <c r="AF199" s="26" t="s">
        <v>5948</v>
      </c>
      <c r="AG199" s="26" t="s">
        <v>5996</v>
      </c>
      <c r="AH199" s="26" t="s">
        <v>5996</v>
      </c>
      <c r="AI199" s="26" t="s">
        <v>5997</v>
      </c>
      <c r="AJ199" s="26" t="s">
        <v>5997</v>
      </c>
      <c r="AK199" s="20" t="s">
        <v>6002</v>
      </c>
      <c r="AL199" s="20" t="s">
        <v>5947</v>
      </c>
      <c r="AM199" s="20" t="s">
        <v>5947</v>
      </c>
      <c r="AN199" s="20" t="s">
        <v>5947</v>
      </c>
      <c r="AO199" s="20" t="s">
        <v>5997</v>
      </c>
      <c r="AP199" s="20" t="s">
        <v>5996</v>
      </c>
      <c r="AQ199" s="20" t="s">
        <v>5996</v>
      </c>
      <c r="AR199" s="20" t="s">
        <v>5997</v>
      </c>
      <c r="AS199" s="20" t="s">
        <v>5996</v>
      </c>
      <c r="AT199" s="20" t="s">
        <v>5997</v>
      </c>
      <c r="AU199" s="20" t="s">
        <v>5997</v>
      </c>
      <c r="AV199" s="20" t="s">
        <v>5996</v>
      </c>
      <c r="AW199" s="20" t="s">
        <v>5997</v>
      </c>
      <c r="AX199" s="20" t="s">
        <v>5996</v>
      </c>
      <c r="AY199" s="20" t="s">
        <v>5996</v>
      </c>
      <c r="AZ199" s="20" t="s">
        <v>5996</v>
      </c>
      <c r="BA199" s="20" t="s">
        <v>5997</v>
      </c>
      <c r="BB199" s="20" t="s">
        <v>5996</v>
      </c>
      <c r="BC199" s="20" t="s">
        <v>5996</v>
      </c>
      <c r="BD199" s="20" t="s">
        <v>5997</v>
      </c>
      <c r="BE199" s="20" t="s">
        <v>5997</v>
      </c>
      <c r="BF199" s="20" t="s">
        <v>5996</v>
      </c>
      <c r="BG199" s="20" t="s">
        <v>5996</v>
      </c>
      <c r="BH199" s="20" t="s">
        <v>5996</v>
      </c>
      <c r="BI199" s="20" t="s">
        <v>5997</v>
      </c>
      <c r="BJ199" s="20" t="s">
        <v>5997</v>
      </c>
      <c r="BK199" s="20" t="s">
        <v>5997</v>
      </c>
      <c r="BL199" s="20" t="s">
        <v>5996</v>
      </c>
      <c r="BM199" s="20" t="s">
        <v>5996</v>
      </c>
      <c r="BN199" s="27" t="s">
        <v>1104</v>
      </c>
      <c r="BO199" s="28" t="s">
        <v>6007</v>
      </c>
      <c r="BQ199" s="30" t="s">
        <v>1105</v>
      </c>
      <c r="BR199" s="24" t="s">
        <v>138</v>
      </c>
      <c r="BS199" s="24" t="s">
        <v>119</v>
      </c>
      <c r="BT199" s="24" t="s">
        <v>120</v>
      </c>
      <c r="BU199" s="24" t="s">
        <v>121</v>
      </c>
      <c r="BV199" s="24" t="s">
        <v>137</v>
      </c>
      <c r="BW199" s="24" t="s">
        <v>122</v>
      </c>
      <c r="BX199" s="24" t="s">
        <v>123</v>
      </c>
      <c r="BY199" s="24" t="s">
        <v>124</v>
      </c>
      <c r="BZ199" s="24" t="s">
        <v>125</v>
      </c>
      <c r="CL199" s="22" t="s">
        <v>5948</v>
      </c>
      <c r="CM199" s="32" t="s">
        <v>6010</v>
      </c>
      <c r="CO199" s="84" t="s">
        <v>126</v>
      </c>
      <c r="CP199" s="17" t="s">
        <v>126</v>
      </c>
      <c r="CQ199" s="29" t="s">
        <v>127</v>
      </c>
      <c r="CR199" s="17" t="s">
        <v>997</v>
      </c>
      <c r="CS199" s="17" t="s">
        <v>129</v>
      </c>
      <c r="CU199" s="34" t="s">
        <v>185</v>
      </c>
      <c r="CZ199" s="34" t="s">
        <v>99</v>
      </c>
      <c r="DD199" s="31" t="s">
        <v>1106</v>
      </c>
      <c r="DE199" s="17" t="s">
        <v>130</v>
      </c>
      <c r="DI199" s="17" t="s">
        <v>131</v>
      </c>
      <c r="DJ199" s="17" t="s">
        <v>1107</v>
      </c>
      <c r="DM199" s="35"/>
      <c r="DN199" s="35"/>
      <c r="DO199" s="35"/>
      <c r="EC199" s="17" t="s">
        <v>133</v>
      </c>
    </row>
    <row r="200" spans="1:133" ht="15" customHeight="1" x14ac:dyDescent="0.3">
      <c r="A200" s="27">
        <v>652</v>
      </c>
      <c r="C200" s="17" t="s">
        <v>126</v>
      </c>
      <c r="D200" s="29" t="s">
        <v>5954</v>
      </c>
      <c r="E200" s="18" t="s">
        <v>5948</v>
      </c>
      <c r="F200" s="18" t="s">
        <v>5948</v>
      </c>
      <c r="G200" s="18" t="s">
        <v>5948</v>
      </c>
      <c r="H200" s="18" t="s">
        <v>5948</v>
      </c>
      <c r="I200" s="18" t="s">
        <v>5947</v>
      </c>
      <c r="J200" s="19" t="s">
        <v>1108</v>
      </c>
      <c r="K200" s="18" t="s">
        <v>5947</v>
      </c>
      <c r="L200" s="19" t="s">
        <v>1109</v>
      </c>
      <c r="M200" s="18" t="s">
        <v>5947</v>
      </c>
      <c r="N200" s="19" t="s">
        <v>1110</v>
      </c>
      <c r="O200" s="20" t="s">
        <v>5950</v>
      </c>
      <c r="P200" s="20" t="s">
        <v>5972</v>
      </c>
      <c r="Q200" s="20" t="s">
        <v>5977</v>
      </c>
      <c r="R200" s="21" t="s">
        <v>1111</v>
      </c>
      <c r="S200" s="22" t="s">
        <v>5949</v>
      </c>
      <c r="T200" s="22" t="s">
        <v>5948</v>
      </c>
      <c r="U200" s="22" t="s">
        <v>5949</v>
      </c>
      <c r="V200" s="22" t="s">
        <v>5983</v>
      </c>
      <c r="W200" s="22" t="s">
        <v>5988</v>
      </c>
      <c r="X200" s="22" t="s">
        <v>115</v>
      </c>
      <c r="AC200" s="24" t="s">
        <v>5992</v>
      </c>
      <c r="AE200" s="26" t="s">
        <v>5949</v>
      </c>
      <c r="AF200" s="26" t="s">
        <v>5949</v>
      </c>
      <c r="AG200" s="26" t="s">
        <v>5997</v>
      </c>
      <c r="AH200" s="26" t="s">
        <v>5996</v>
      </c>
      <c r="AI200" s="26" t="s">
        <v>5996</v>
      </c>
      <c r="AJ200" s="26" t="s">
        <v>5996</v>
      </c>
      <c r="AK200" s="20" t="s">
        <v>6004</v>
      </c>
      <c r="AL200" s="20" t="s">
        <v>5948</v>
      </c>
      <c r="AM200" s="20" t="s">
        <v>5948</v>
      </c>
      <c r="AN200" s="20" t="s">
        <v>5947</v>
      </c>
      <c r="AO200" s="20" t="s">
        <v>5996</v>
      </c>
      <c r="AP200" s="20" t="s">
        <v>5996</v>
      </c>
      <c r="AQ200" s="20" t="s">
        <v>5997</v>
      </c>
      <c r="AR200" s="20" t="s">
        <v>5997</v>
      </c>
      <c r="AS200" s="20" t="s">
        <v>5996</v>
      </c>
      <c r="AT200" s="20" t="s">
        <v>5996</v>
      </c>
      <c r="AU200" s="20" t="s">
        <v>5996</v>
      </c>
      <c r="AV200" s="20" t="s">
        <v>5997</v>
      </c>
      <c r="AW200" s="20" t="s">
        <v>5997</v>
      </c>
      <c r="AX200" s="20" t="s">
        <v>5997</v>
      </c>
      <c r="AY200" s="20" t="s">
        <v>5996</v>
      </c>
      <c r="AZ200" s="20" t="s">
        <v>5996</v>
      </c>
      <c r="BA200" s="20" t="s">
        <v>5996</v>
      </c>
      <c r="BB200" s="20" t="s">
        <v>5996</v>
      </c>
      <c r="BC200" s="20" t="s">
        <v>5997</v>
      </c>
      <c r="BD200" s="20" t="s">
        <v>5996</v>
      </c>
      <c r="BE200" s="20" t="s">
        <v>5996</v>
      </c>
      <c r="BF200" s="20" t="s">
        <v>5996</v>
      </c>
      <c r="BG200" s="20" t="s">
        <v>5996</v>
      </c>
      <c r="BH200" s="20" t="s">
        <v>5997</v>
      </c>
      <c r="BI200" s="20" t="s">
        <v>5997</v>
      </c>
      <c r="BJ200" s="20" t="s">
        <v>5997</v>
      </c>
      <c r="BK200" s="20" t="s">
        <v>5996</v>
      </c>
      <c r="BL200" s="20" t="s">
        <v>5996</v>
      </c>
      <c r="BM200" s="20" t="s">
        <v>5996</v>
      </c>
      <c r="BO200" s="28" t="s">
        <v>6006</v>
      </c>
      <c r="BS200" s="24" t="s">
        <v>119</v>
      </c>
      <c r="BT200" s="24" t="s">
        <v>120</v>
      </c>
      <c r="BU200" s="24" t="s">
        <v>121</v>
      </c>
      <c r="BW200" s="24" t="s">
        <v>122</v>
      </c>
      <c r="BX200" s="24" t="s">
        <v>123</v>
      </c>
      <c r="BZ200" s="24" t="s">
        <v>125</v>
      </c>
      <c r="CD200" s="18" t="s">
        <v>119</v>
      </c>
      <c r="CI200" s="18" t="s">
        <v>123</v>
      </c>
      <c r="CK200" s="18" t="s">
        <v>125</v>
      </c>
      <c r="CL200" s="22" t="s">
        <v>5950</v>
      </c>
      <c r="CM200" s="32" t="s">
        <v>6010</v>
      </c>
      <c r="CO200" s="84" t="s">
        <v>126</v>
      </c>
      <c r="CP200" s="17" t="s">
        <v>126</v>
      </c>
      <c r="CQ200" s="29" t="s">
        <v>127</v>
      </c>
      <c r="CR200" s="17" t="s">
        <v>997</v>
      </c>
      <c r="CS200" s="17" t="s">
        <v>129</v>
      </c>
      <c r="CW200" s="34" t="s">
        <v>96</v>
      </c>
      <c r="CZ200" s="34" t="s">
        <v>99</v>
      </c>
      <c r="DE200" s="17" t="s">
        <v>130</v>
      </c>
      <c r="DI200" s="17" t="s">
        <v>131</v>
      </c>
      <c r="DJ200" s="17" t="s">
        <v>1112</v>
      </c>
      <c r="DM200" s="35"/>
      <c r="DN200" s="35"/>
      <c r="DO200" s="35"/>
      <c r="EC200" s="17" t="s">
        <v>133</v>
      </c>
    </row>
    <row r="201" spans="1:133" ht="15" customHeight="1" x14ac:dyDescent="0.3">
      <c r="A201" s="27">
        <v>740</v>
      </c>
      <c r="C201" s="17" t="s">
        <v>126</v>
      </c>
      <c r="D201" s="29" t="s">
        <v>5954</v>
      </c>
      <c r="E201" s="18" t="s">
        <v>5949</v>
      </c>
      <c r="F201" s="18" t="s">
        <v>5947</v>
      </c>
      <c r="G201" s="18" t="s">
        <v>5950</v>
      </c>
      <c r="H201" s="18" t="s">
        <v>5948</v>
      </c>
      <c r="I201" s="18" t="s">
        <v>5947</v>
      </c>
      <c r="J201" s="19" t="s">
        <v>1113</v>
      </c>
      <c r="K201" s="18" t="s">
        <v>5948</v>
      </c>
      <c r="L201" s="19" t="s">
        <v>1114</v>
      </c>
      <c r="M201" s="18" t="s">
        <v>5947</v>
      </c>
      <c r="N201" s="19" t="s">
        <v>1115</v>
      </c>
      <c r="O201" s="20" t="s">
        <v>5951</v>
      </c>
      <c r="P201" s="20" t="s">
        <v>5974</v>
      </c>
      <c r="Q201" s="20" t="s">
        <v>5977</v>
      </c>
      <c r="R201" s="21" t="s">
        <v>1116</v>
      </c>
      <c r="S201" s="22" t="s">
        <v>5948</v>
      </c>
      <c r="T201" s="22" t="s">
        <v>5948</v>
      </c>
      <c r="U201" s="22" t="s">
        <v>5947</v>
      </c>
      <c r="V201" s="22" t="s">
        <v>5983</v>
      </c>
      <c r="W201" s="22" t="s">
        <v>5988</v>
      </c>
      <c r="X201" s="22" t="s">
        <v>115</v>
      </c>
      <c r="AC201" s="24" t="s">
        <v>5990</v>
      </c>
      <c r="AE201" s="26" t="s">
        <v>5948</v>
      </c>
      <c r="AF201" s="26" t="s">
        <v>5949</v>
      </c>
      <c r="AG201" s="26" t="s">
        <v>5996</v>
      </c>
      <c r="AH201" s="26" t="s">
        <v>5996</v>
      </c>
      <c r="AI201" s="26" t="s">
        <v>5996</v>
      </c>
      <c r="AJ201" s="26" t="s">
        <v>5996</v>
      </c>
      <c r="AK201" s="20" t="s">
        <v>6002</v>
      </c>
      <c r="AL201" s="20" t="s">
        <v>5948</v>
      </c>
      <c r="AM201" s="20" t="s">
        <v>5948</v>
      </c>
      <c r="AN201" s="20" t="s">
        <v>5948</v>
      </c>
      <c r="AO201" s="20" t="s">
        <v>5997</v>
      </c>
      <c r="AP201" s="20" t="s">
        <v>5996</v>
      </c>
      <c r="AQ201" s="20" t="s">
        <v>5996</v>
      </c>
      <c r="AR201" s="20" t="s">
        <v>5997</v>
      </c>
      <c r="AS201" s="20" t="s">
        <v>5996</v>
      </c>
      <c r="AT201" s="20" t="s">
        <v>5996</v>
      </c>
      <c r="AU201" s="20" t="s">
        <v>5997</v>
      </c>
      <c r="AV201" s="20" t="s">
        <v>5997</v>
      </c>
      <c r="AW201" s="20" t="s">
        <v>5996</v>
      </c>
      <c r="AX201" s="20" t="s">
        <v>5997</v>
      </c>
      <c r="AY201" s="20" t="s">
        <v>5996</v>
      </c>
      <c r="AZ201" s="20" t="s">
        <v>5996</v>
      </c>
      <c r="BA201" s="20" t="s">
        <v>5996</v>
      </c>
      <c r="BB201" s="20" t="s">
        <v>5996</v>
      </c>
      <c r="BC201" s="20" t="s">
        <v>5997</v>
      </c>
      <c r="BD201" s="20" t="s">
        <v>5997</v>
      </c>
      <c r="BE201" s="20" t="s">
        <v>5996</v>
      </c>
      <c r="BF201" s="20" t="s">
        <v>5996</v>
      </c>
      <c r="BG201" s="20" t="s">
        <v>5996</v>
      </c>
      <c r="BH201" s="20" t="s">
        <v>5997</v>
      </c>
      <c r="BI201" s="20" t="s">
        <v>5996</v>
      </c>
      <c r="BJ201" s="20" t="s">
        <v>5997</v>
      </c>
      <c r="BK201" s="20" t="s">
        <v>5996</v>
      </c>
      <c r="BL201" s="20" t="s">
        <v>5996</v>
      </c>
      <c r="BM201" s="20" t="s">
        <v>5997</v>
      </c>
      <c r="BO201" s="28" t="s">
        <v>6006</v>
      </c>
      <c r="BS201" s="24" t="s">
        <v>119</v>
      </c>
      <c r="BT201" s="24" t="s">
        <v>120</v>
      </c>
      <c r="BU201" s="24" t="s">
        <v>121</v>
      </c>
      <c r="BW201" s="24" t="s">
        <v>122</v>
      </c>
      <c r="BX201" s="24" t="s">
        <v>123</v>
      </c>
      <c r="BY201" s="24" t="s">
        <v>124</v>
      </c>
      <c r="BZ201" s="24" t="s">
        <v>125</v>
      </c>
      <c r="CD201" s="18" t="s">
        <v>119</v>
      </c>
      <c r="CH201" s="18" t="s">
        <v>122</v>
      </c>
      <c r="CI201" s="18" t="s">
        <v>123</v>
      </c>
      <c r="CL201" s="22" t="s">
        <v>5948</v>
      </c>
      <c r="CM201" s="32" t="s">
        <v>6010</v>
      </c>
      <c r="CO201" s="84" t="s">
        <v>126</v>
      </c>
      <c r="CP201" s="17" t="s">
        <v>126</v>
      </c>
      <c r="CQ201" s="29" t="s">
        <v>127</v>
      </c>
      <c r="CR201" s="17" t="s">
        <v>997</v>
      </c>
      <c r="CS201" s="17" t="s">
        <v>129</v>
      </c>
      <c r="CW201" s="34" t="s">
        <v>96</v>
      </c>
      <c r="DE201" s="17" t="s">
        <v>130</v>
      </c>
      <c r="DI201" s="17" t="s">
        <v>131</v>
      </c>
      <c r="DJ201" s="17" t="s">
        <v>1117</v>
      </c>
      <c r="DM201" s="35"/>
      <c r="DN201" s="35"/>
      <c r="DO201" s="35"/>
      <c r="EC201" s="17" t="s">
        <v>133</v>
      </c>
    </row>
    <row r="202" spans="1:133" ht="15" customHeight="1" x14ac:dyDescent="0.3">
      <c r="A202" s="27">
        <v>908</v>
      </c>
      <c r="C202" s="17" t="s">
        <v>126</v>
      </c>
      <c r="D202" s="29" t="s">
        <v>5956</v>
      </c>
      <c r="E202" s="18" t="s">
        <v>5948</v>
      </c>
      <c r="F202" s="18" t="s">
        <v>5949</v>
      </c>
      <c r="G202" s="18" t="s">
        <v>5947</v>
      </c>
      <c r="H202" s="18" t="s">
        <v>5947</v>
      </c>
      <c r="I202" s="18" t="s">
        <v>5948</v>
      </c>
      <c r="K202" s="18" t="s">
        <v>5948</v>
      </c>
      <c r="M202" s="18" t="s">
        <v>5948</v>
      </c>
      <c r="O202" s="20" t="s">
        <v>5949</v>
      </c>
      <c r="P202" s="20" t="s">
        <v>5974</v>
      </c>
      <c r="Q202" s="20" t="s">
        <v>5981</v>
      </c>
      <c r="R202" s="21" t="s">
        <v>4247</v>
      </c>
      <c r="S202" s="22" t="s">
        <v>5951</v>
      </c>
      <c r="T202" s="22" t="s">
        <v>5951</v>
      </c>
      <c r="U202" s="22" t="s">
        <v>5947</v>
      </c>
      <c r="V202" s="22" t="s">
        <v>5984</v>
      </c>
      <c r="W202" s="22" t="s">
        <v>5989</v>
      </c>
      <c r="X202" s="22" t="s">
        <v>115</v>
      </c>
      <c r="AB202" s="23" t="s">
        <v>4248</v>
      </c>
      <c r="AC202" s="24" t="s">
        <v>5994</v>
      </c>
      <c r="AD202" s="25" t="s">
        <v>4249</v>
      </c>
      <c r="AE202" s="26" t="s">
        <v>5947</v>
      </c>
      <c r="AF202" s="26" t="s">
        <v>5947</v>
      </c>
      <c r="AG202" s="26" t="s">
        <v>5996</v>
      </c>
      <c r="AH202" s="26" t="s">
        <v>5996</v>
      </c>
      <c r="AI202" s="26" t="s">
        <v>5996</v>
      </c>
      <c r="AJ202" s="26" t="s">
        <v>5996</v>
      </c>
      <c r="AK202" s="20" t="s">
        <v>6002</v>
      </c>
      <c r="AL202" s="20" t="s">
        <v>5947</v>
      </c>
      <c r="AM202" s="20" t="s">
        <v>5949</v>
      </c>
      <c r="AN202" s="20" t="s">
        <v>5948</v>
      </c>
      <c r="AO202" s="20" t="s">
        <v>5997</v>
      </c>
      <c r="AP202" s="20" t="s">
        <v>5996</v>
      </c>
      <c r="AQ202" s="20" t="s">
        <v>5996</v>
      </c>
      <c r="AR202" s="20" t="s">
        <v>5997</v>
      </c>
      <c r="AS202" s="20" t="s">
        <v>5996</v>
      </c>
      <c r="AT202" s="20" t="s">
        <v>5996</v>
      </c>
      <c r="AU202" s="20" t="s">
        <v>5996</v>
      </c>
      <c r="AV202" s="20" t="s">
        <v>5997</v>
      </c>
      <c r="AW202" s="20" t="s">
        <v>5996</v>
      </c>
      <c r="AX202" s="20" t="s">
        <v>5997</v>
      </c>
      <c r="AY202" s="20" t="s">
        <v>5997</v>
      </c>
      <c r="AZ202" s="20" t="s">
        <v>5996</v>
      </c>
      <c r="BA202" s="20" t="s">
        <v>5996</v>
      </c>
      <c r="BB202" s="20" t="s">
        <v>5996</v>
      </c>
      <c r="BC202" s="20" t="s">
        <v>5997</v>
      </c>
      <c r="BD202" s="20" t="s">
        <v>5997</v>
      </c>
      <c r="BE202" s="20" t="s">
        <v>5996</v>
      </c>
      <c r="BF202" s="20" t="s">
        <v>5996</v>
      </c>
      <c r="BG202" s="20" t="s">
        <v>5996</v>
      </c>
      <c r="BH202" s="20" t="s">
        <v>5996</v>
      </c>
      <c r="BI202" s="20" t="s">
        <v>5996</v>
      </c>
      <c r="BJ202" s="20" t="s">
        <v>5996</v>
      </c>
      <c r="BK202" s="20" t="s">
        <v>5996</v>
      </c>
      <c r="BL202" s="20" t="s">
        <v>5996</v>
      </c>
      <c r="BM202" s="20" t="s">
        <v>5996</v>
      </c>
      <c r="BO202" s="28" t="s">
        <v>6007</v>
      </c>
      <c r="BQ202" s="30" t="s">
        <v>4250</v>
      </c>
      <c r="BR202" s="24" t="s">
        <v>138</v>
      </c>
      <c r="BS202" s="24" t="s">
        <v>119</v>
      </c>
      <c r="BT202" s="24" t="s">
        <v>120</v>
      </c>
      <c r="BX202" s="24" t="s">
        <v>123</v>
      </c>
      <c r="BY202" s="24" t="s">
        <v>124</v>
      </c>
      <c r="CC202" s="18" t="s">
        <v>138</v>
      </c>
      <c r="CD202" s="18" t="s">
        <v>119</v>
      </c>
      <c r="CI202" s="18" t="s">
        <v>123</v>
      </c>
      <c r="CL202" s="22" t="s">
        <v>5950</v>
      </c>
      <c r="CM202" s="32" t="s">
        <v>6013</v>
      </c>
      <c r="CN202" s="33" t="s">
        <v>4251</v>
      </c>
      <c r="CO202" s="84" t="s">
        <v>126</v>
      </c>
      <c r="CP202" s="17" t="s">
        <v>126</v>
      </c>
      <c r="CQ202" s="29" t="s">
        <v>3439</v>
      </c>
      <c r="CR202" s="17" t="s">
        <v>953</v>
      </c>
      <c r="CS202" s="17" t="s">
        <v>3440</v>
      </c>
      <c r="CW202" s="34" t="s">
        <v>96</v>
      </c>
      <c r="DE202" s="17" t="s">
        <v>102</v>
      </c>
      <c r="DI202" s="17" t="s">
        <v>131</v>
      </c>
      <c r="DJ202" s="17" t="s">
        <v>4252</v>
      </c>
      <c r="DM202" s="35"/>
      <c r="DN202" s="35"/>
      <c r="DO202" s="35"/>
      <c r="EC202" s="17" t="s">
        <v>133</v>
      </c>
    </row>
    <row r="203" spans="1:133" ht="15" customHeight="1" x14ac:dyDescent="0.3">
      <c r="A203" s="27">
        <v>998</v>
      </c>
      <c r="C203" s="17" t="s">
        <v>126</v>
      </c>
      <c r="D203" s="29" t="s">
        <v>5954</v>
      </c>
      <c r="E203" s="18" t="s">
        <v>5947</v>
      </c>
      <c r="F203" s="18" t="s">
        <v>5947</v>
      </c>
      <c r="G203" s="18" t="s">
        <v>5947</v>
      </c>
      <c r="H203" s="18" t="s">
        <v>5947</v>
      </c>
      <c r="I203" s="18" t="s">
        <v>5947</v>
      </c>
      <c r="J203" s="19" t="s">
        <v>1122</v>
      </c>
      <c r="K203" s="18" t="s">
        <v>5951</v>
      </c>
      <c r="M203" s="18" t="s">
        <v>5947</v>
      </c>
      <c r="N203" s="19" t="s">
        <v>1123</v>
      </c>
      <c r="O203" s="20" t="s">
        <v>5951</v>
      </c>
      <c r="P203" s="20" t="s">
        <v>5973</v>
      </c>
      <c r="Q203" s="20" t="s">
        <v>5981</v>
      </c>
      <c r="R203" s="21" t="s">
        <v>1124</v>
      </c>
      <c r="S203" s="22" t="s">
        <v>5947</v>
      </c>
      <c r="T203" s="22" t="s">
        <v>5947</v>
      </c>
      <c r="U203" s="22" t="s">
        <v>5949</v>
      </c>
      <c r="V203" s="22" t="s">
        <v>5983</v>
      </c>
      <c r="W203" s="22" t="s">
        <v>5987</v>
      </c>
      <c r="AC203" s="24" t="s">
        <v>5994</v>
      </c>
      <c r="AD203" s="25" t="s">
        <v>1125</v>
      </c>
      <c r="AE203" s="26" t="s">
        <v>5951</v>
      </c>
      <c r="AF203" s="26" t="s">
        <v>5951</v>
      </c>
      <c r="AG203" s="26" t="s">
        <v>5996</v>
      </c>
      <c r="AH203" s="26" t="s">
        <v>5998</v>
      </c>
      <c r="AI203" s="26" t="s">
        <v>5996</v>
      </c>
      <c r="AJ203" s="26" t="s">
        <v>5996</v>
      </c>
      <c r="AK203" s="20" t="s">
        <v>6003</v>
      </c>
      <c r="AL203" s="20" t="s">
        <v>5951</v>
      </c>
      <c r="AM203" s="20" t="s">
        <v>5949</v>
      </c>
      <c r="AN203" s="20" t="s">
        <v>5949</v>
      </c>
      <c r="AO203" s="20" t="s">
        <v>5998</v>
      </c>
      <c r="AP203" s="20" t="s">
        <v>5996</v>
      </c>
      <c r="AQ203" s="20" t="s">
        <v>5996</v>
      </c>
      <c r="AR203" s="20" t="s">
        <v>5996</v>
      </c>
      <c r="AS203" s="20" t="s">
        <v>5996</v>
      </c>
      <c r="AT203" s="20" t="s">
        <v>5996</v>
      </c>
      <c r="AU203" s="20" t="s">
        <v>5996</v>
      </c>
      <c r="AV203" s="20" t="s">
        <v>5996</v>
      </c>
      <c r="AW203" s="20" t="s">
        <v>5996</v>
      </c>
      <c r="AX203" s="20" t="s">
        <v>5996</v>
      </c>
      <c r="AY203" s="20" t="s">
        <v>5998</v>
      </c>
      <c r="AZ203" s="20" t="s">
        <v>5996</v>
      </c>
      <c r="BA203" s="20" t="s">
        <v>5996</v>
      </c>
      <c r="BB203" s="20" t="s">
        <v>5996</v>
      </c>
      <c r="BC203" s="20" t="s">
        <v>5998</v>
      </c>
      <c r="BD203" s="20" t="s">
        <v>5998</v>
      </c>
      <c r="BE203" s="20" t="s">
        <v>5996</v>
      </c>
      <c r="BF203" s="20" t="s">
        <v>5996</v>
      </c>
      <c r="BG203" s="20" t="s">
        <v>5996</v>
      </c>
      <c r="BH203" s="20" t="s">
        <v>5998</v>
      </c>
      <c r="BI203" s="20" t="s">
        <v>5996</v>
      </c>
      <c r="BJ203" s="20" t="s">
        <v>5998</v>
      </c>
      <c r="BK203" s="20" t="s">
        <v>5996</v>
      </c>
      <c r="BL203" s="20" t="s">
        <v>5998</v>
      </c>
      <c r="BM203" s="20" t="s">
        <v>5996</v>
      </c>
      <c r="BO203" s="28" t="s">
        <v>6006</v>
      </c>
      <c r="BQ203" s="30" t="s">
        <v>1126</v>
      </c>
      <c r="BS203" s="24" t="s">
        <v>119</v>
      </c>
      <c r="BT203" s="24" t="s">
        <v>120</v>
      </c>
      <c r="BU203" s="24" t="s">
        <v>121</v>
      </c>
      <c r="BW203" s="24" t="s">
        <v>122</v>
      </c>
      <c r="BX203" s="24" t="s">
        <v>123</v>
      </c>
      <c r="BY203" s="24" t="s">
        <v>124</v>
      </c>
      <c r="BZ203" s="24" t="s">
        <v>125</v>
      </c>
      <c r="CD203" s="18" t="s">
        <v>119</v>
      </c>
      <c r="CE203" s="18" t="s">
        <v>120</v>
      </c>
      <c r="CF203" s="18" t="s">
        <v>121</v>
      </c>
      <c r="CH203" s="18" t="s">
        <v>122</v>
      </c>
      <c r="CI203" s="18" t="s">
        <v>123</v>
      </c>
      <c r="CJ203" s="18" t="s">
        <v>124</v>
      </c>
      <c r="CK203" s="18" t="s">
        <v>125</v>
      </c>
      <c r="CL203" s="22" t="s">
        <v>5947</v>
      </c>
      <c r="CM203" s="32" t="s">
        <v>6011</v>
      </c>
      <c r="CO203" s="84" t="s">
        <v>126</v>
      </c>
      <c r="CP203" s="17" t="s">
        <v>126</v>
      </c>
      <c r="CQ203" s="29" t="s">
        <v>127</v>
      </c>
      <c r="CR203" s="17" t="s">
        <v>997</v>
      </c>
      <c r="CS203" s="17" t="s">
        <v>129</v>
      </c>
      <c r="CW203" s="34" t="s">
        <v>96</v>
      </c>
      <c r="CZ203" s="34" t="s">
        <v>99</v>
      </c>
      <c r="DE203" s="17" t="s">
        <v>130</v>
      </c>
      <c r="DI203" s="17" t="s">
        <v>131</v>
      </c>
      <c r="DJ203" s="17" t="s">
        <v>1127</v>
      </c>
      <c r="DM203" s="35"/>
      <c r="DN203" s="35"/>
      <c r="DO203" s="35"/>
      <c r="EC203" s="17" t="s">
        <v>133</v>
      </c>
    </row>
    <row r="204" spans="1:133" ht="15" customHeight="1" x14ac:dyDescent="0.3">
      <c r="A204" s="27">
        <v>1000</v>
      </c>
      <c r="C204" s="17" t="s">
        <v>126</v>
      </c>
      <c r="D204" s="29" t="s">
        <v>5954</v>
      </c>
      <c r="E204" s="18" t="s">
        <v>5950</v>
      </c>
      <c r="F204" s="18" t="s">
        <v>5948</v>
      </c>
      <c r="G204" s="18" t="s">
        <v>5950</v>
      </c>
      <c r="H204" s="18" t="s">
        <v>5950</v>
      </c>
      <c r="I204" s="18" t="s">
        <v>5947</v>
      </c>
      <c r="J204" s="19" t="s">
        <v>1128</v>
      </c>
      <c r="K204" s="18" t="s">
        <v>5947</v>
      </c>
      <c r="L204" s="19" t="s">
        <v>1129</v>
      </c>
      <c r="M204" s="18" t="s">
        <v>5947</v>
      </c>
      <c r="N204" s="19" t="s">
        <v>1130</v>
      </c>
      <c r="O204" s="20" t="s">
        <v>5948</v>
      </c>
      <c r="P204" s="20" t="s">
        <v>5973</v>
      </c>
      <c r="Q204" s="20" t="s">
        <v>5978</v>
      </c>
      <c r="S204" s="22" t="s">
        <v>5947</v>
      </c>
      <c r="T204" s="22" t="s">
        <v>5947</v>
      </c>
      <c r="U204" s="22" t="s">
        <v>5950</v>
      </c>
      <c r="V204" s="22" t="s">
        <v>5983</v>
      </c>
      <c r="W204" s="22" t="s">
        <v>5987</v>
      </c>
      <c r="X204" s="22" t="s">
        <v>115</v>
      </c>
      <c r="AC204" s="24" t="s">
        <v>5990</v>
      </c>
      <c r="AE204" s="26" t="s">
        <v>5947</v>
      </c>
      <c r="AF204" s="26" t="s">
        <v>5947</v>
      </c>
      <c r="AG204" s="26" t="s">
        <v>5999</v>
      </c>
      <c r="AH204" s="26" t="s">
        <v>5999</v>
      </c>
      <c r="AI204" s="26" t="s">
        <v>5999</v>
      </c>
      <c r="AJ204" s="26" t="s">
        <v>5999</v>
      </c>
      <c r="AK204" s="20" t="s">
        <v>6003</v>
      </c>
      <c r="AL204" s="20" t="s">
        <v>5948</v>
      </c>
      <c r="AM204" s="20" t="s">
        <v>5949</v>
      </c>
      <c r="AN204" s="20" t="s">
        <v>5948</v>
      </c>
      <c r="AO204" s="20" t="s">
        <v>5996</v>
      </c>
      <c r="AP204" s="20" t="s">
        <v>5997</v>
      </c>
      <c r="AQ204" s="20" t="s">
        <v>5996</v>
      </c>
      <c r="AR204" s="20" t="s">
        <v>5997</v>
      </c>
      <c r="AS204" s="20" t="s">
        <v>5997</v>
      </c>
      <c r="AT204" s="20" t="s">
        <v>5996</v>
      </c>
      <c r="AU204" s="20" t="s">
        <v>5997</v>
      </c>
      <c r="AV204" s="20" t="s">
        <v>5997</v>
      </c>
      <c r="AW204" s="20" t="s">
        <v>5997</v>
      </c>
      <c r="AX204" s="20" t="s">
        <v>5995</v>
      </c>
      <c r="AY204" s="20" t="s">
        <v>5997</v>
      </c>
      <c r="AZ204" s="20" t="s">
        <v>5996</v>
      </c>
      <c r="BA204" s="20" t="s">
        <v>5996</v>
      </c>
      <c r="BB204" s="20" t="s">
        <v>5995</v>
      </c>
      <c r="BC204" s="20" t="s">
        <v>5998</v>
      </c>
      <c r="BD204" s="20" t="s">
        <v>5998</v>
      </c>
      <c r="BE204" s="20" t="s">
        <v>5996</v>
      </c>
      <c r="BF204" s="20" t="s">
        <v>5996</v>
      </c>
      <c r="BG204" s="20" t="s">
        <v>5996</v>
      </c>
      <c r="BH204" s="20" t="s">
        <v>5997</v>
      </c>
      <c r="BI204" s="20" t="s">
        <v>5996</v>
      </c>
      <c r="BJ204" s="20" t="s">
        <v>5998</v>
      </c>
      <c r="BK204" s="20" t="s">
        <v>5996</v>
      </c>
      <c r="BL204" s="20" t="s">
        <v>5995</v>
      </c>
      <c r="BM204" s="20" t="s">
        <v>5996</v>
      </c>
      <c r="BO204" s="28" t="s">
        <v>6006</v>
      </c>
      <c r="BQ204" s="30" t="s">
        <v>1131</v>
      </c>
      <c r="BR204" s="24" t="s">
        <v>138</v>
      </c>
      <c r="BS204" s="24" t="s">
        <v>119</v>
      </c>
      <c r="BT204" s="24" t="s">
        <v>120</v>
      </c>
      <c r="BU204" s="24" t="s">
        <v>121</v>
      </c>
      <c r="BV204" s="24" t="s">
        <v>137</v>
      </c>
      <c r="BW204" s="24" t="s">
        <v>122</v>
      </c>
      <c r="BX204" s="24" t="s">
        <v>123</v>
      </c>
      <c r="BY204" s="24" t="s">
        <v>124</v>
      </c>
      <c r="BZ204" s="24" t="s">
        <v>125</v>
      </c>
      <c r="CD204" s="18" t="s">
        <v>119</v>
      </c>
      <c r="CH204" s="18" t="s">
        <v>122</v>
      </c>
      <c r="CI204" s="18" t="s">
        <v>123</v>
      </c>
      <c r="CL204" s="22" t="s">
        <v>5948</v>
      </c>
      <c r="CM204" s="32" t="s">
        <v>6010</v>
      </c>
      <c r="CO204" s="84" t="s">
        <v>126</v>
      </c>
      <c r="CP204" s="17" t="s">
        <v>126</v>
      </c>
      <c r="CQ204" s="29" t="s">
        <v>127</v>
      </c>
      <c r="CR204" s="17" t="s">
        <v>997</v>
      </c>
      <c r="CS204" s="17" t="s">
        <v>129</v>
      </c>
      <c r="CW204" s="34" t="s">
        <v>96</v>
      </c>
      <c r="CZ204" s="34" t="s">
        <v>99</v>
      </c>
      <c r="DE204" s="17" t="s">
        <v>130</v>
      </c>
      <c r="DI204" s="17" t="s">
        <v>131</v>
      </c>
      <c r="DJ204" s="17" t="s">
        <v>1132</v>
      </c>
      <c r="DM204" s="35"/>
      <c r="DN204" s="35"/>
      <c r="DO204" s="35"/>
      <c r="EC204" s="17" t="s">
        <v>133</v>
      </c>
    </row>
    <row r="205" spans="1:133" ht="15" customHeight="1" x14ac:dyDescent="0.3">
      <c r="A205" s="27">
        <v>1001</v>
      </c>
      <c r="C205" s="17" t="s">
        <v>126</v>
      </c>
      <c r="D205" s="29" t="s">
        <v>5954</v>
      </c>
      <c r="E205" s="18" t="s">
        <v>5953</v>
      </c>
      <c r="F205" s="18" t="s">
        <v>5953</v>
      </c>
      <c r="G205" s="18" t="s">
        <v>5953</v>
      </c>
      <c r="H205" s="18" t="s">
        <v>5953</v>
      </c>
      <c r="I205" s="18" t="s">
        <v>5947</v>
      </c>
      <c r="K205" s="18" t="s">
        <v>5948</v>
      </c>
      <c r="M205" s="18" t="s">
        <v>5948</v>
      </c>
      <c r="O205" s="20" t="s">
        <v>5948</v>
      </c>
      <c r="P205" s="20" t="s">
        <v>5974</v>
      </c>
      <c r="Q205" s="20" t="s">
        <v>5977</v>
      </c>
      <c r="S205" s="22" t="s">
        <v>5947</v>
      </c>
      <c r="T205" s="22" t="s">
        <v>5947</v>
      </c>
      <c r="U205" s="22" t="s">
        <v>5947</v>
      </c>
      <c r="V205" s="22" t="s">
        <v>5983</v>
      </c>
      <c r="W205" s="22" t="s">
        <v>5987</v>
      </c>
      <c r="X205" s="22" t="s">
        <v>115</v>
      </c>
      <c r="AC205" s="24" t="s">
        <v>5990</v>
      </c>
      <c r="AE205" s="26" t="s">
        <v>5948</v>
      </c>
      <c r="AF205" s="26" t="s">
        <v>5947</v>
      </c>
      <c r="AG205" s="26" t="s">
        <v>5996</v>
      </c>
      <c r="AH205" s="26" t="s">
        <v>5996</v>
      </c>
      <c r="AI205" s="26" t="s">
        <v>5996</v>
      </c>
      <c r="AJ205" s="26" t="s">
        <v>5996</v>
      </c>
      <c r="AK205" s="20" t="s">
        <v>6003</v>
      </c>
      <c r="AL205" s="20" t="s">
        <v>5948</v>
      </c>
      <c r="AM205" s="20" t="s">
        <v>5947</v>
      </c>
      <c r="AN205" s="20" t="s">
        <v>5947</v>
      </c>
      <c r="AO205" s="20" t="s">
        <v>5996</v>
      </c>
      <c r="AP205" s="20" t="s">
        <v>5996</v>
      </c>
      <c r="AQ205" s="20" t="s">
        <v>5996</v>
      </c>
      <c r="AR205" s="20" t="s">
        <v>5997</v>
      </c>
      <c r="AS205" s="20" t="s">
        <v>5996</v>
      </c>
      <c r="AT205" s="20" t="s">
        <v>5996</v>
      </c>
      <c r="AU205" s="20" t="s">
        <v>5996</v>
      </c>
      <c r="AV205" s="20" t="s">
        <v>5996</v>
      </c>
      <c r="AW205" s="20" t="s">
        <v>5996</v>
      </c>
      <c r="AX205" s="20" t="s">
        <v>5996</v>
      </c>
      <c r="AY205" s="20" t="s">
        <v>5996</v>
      </c>
      <c r="AZ205" s="20" t="s">
        <v>5996</v>
      </c>
      <c r="BA205" s="20" t="s">
        <v>5996</v>
      </c>
      <c r="BB205" s="20" t="s">
        <v>5996</v>
      </c>
      <c r="BC205" s="20" t="s">
        <v>5996</v>
      </c>
      <c r="BD205" s="20" t="s">
        <v>5996</v>
      </c>
      <c r="BE205" s="20" t="s">
        <v>5996</v>
      </c>
      <c r="BF205" s="20" t="s">
        <v>5996</v>
      </c>
      <c r="BG205" s="20" t="s">
        <v>5996</v>
      </c>
      <c r="BH205" s="20" t="s">
        <v>5996</v>
      </c>
      <c r="BI205" s="20" t="s">
        <v>5996</v>
      </c>
      <c r="BJ205" s="20" t="s">
        <v>5996</v>
      </c>
      <c r="BK205" s="20" t="s">
        <v>5996</v>
      </c>
      <c r="BL205" s="20" t="s">
        <v>5996</v>
      </c>
      <c r="BM205" s="20" t="s">
        <v>5996</v>
      </c>
      <c r="BO205" s="28" t="s">
        <v>6007</v>
      </c>
      <c r="BQ205" s="30" t="s">
        <v>1133</v>
      </c>
      <c r="BR205" s="24" t="s">
        <v>138</v>
      </c>
      <c r="BU205" s="24" t="s">
        <v>121</v>
      </c>
      <c r="BV205" s="24" t="s">
        <v>137</v>
      </c>
      <c r="BW205" s="24" t="s">
        <v>122</v>
      </c>
      <c r="BY205" s="24" t="s">
        <v>124</v>
      </c>
      <c r="CL205" s="22" t="s">
        <v>5948</v>
      </c>
      <c r="CM205" s="32" t="s">
        <v>6010</v>
      </c>
      <c r="CO205" s="84" t="s">
        <v>126</v>
      </c>
      <c r="CP205" s="17" t="s">
        <v>126</v>
      </c>
      <c r="CQ205" s="29" t="s">
        <v>127</v>
      </c>
      <c r="CR205" s="17" t="s">
        <v>997</v>
      </c>
      <c r="CS205" s="17" t="s">
        <v>129</v>
      </c>
      <c r="CZ205" s="34" t="s">
        <v>99</v>
      </c>
      <c r="DE205" s="17" t="s">
        <v>130</v>
      </c>
      <c r="DI205" s="17" t="s">
        <v>143</v>
      </c>
      <c r="DJ205" s="17" t="s">
        <v>1134</v>
      </c>
      <c r="DM205" s="35"/>
      <c r="DN205" s="35"/>
      <c r="DO205" s="35"/>
      <c r="EC205" s="17" t="s">
        <v>133</v>
      </c>
    </row>
    <row r="206" spans="1:133" ht="15" customHeight="1" x14ac:dyDescent="0.3">
      <c r="A206" s="27">
        <v>1004</v>
      </c>
      <c r="C206" s="17" t="s">
        <v>126</v>
      </c>
      <c r="D206" s="29" t="s">
        <v>5954</v>
      </c>
      <c r="E206" s="18" t="s">
        <v>5948</v>
      </c>
      <c r="F206" s="18" t="s">
        <v>5950</v>
      </c>
      <c r="G206" s="18" t="s">
        <v>5947</v>
      </c>
      <c r="H206" s="18" t="s">
        <v>5947</v>
      </c>
      <c r="I206" s="18" t="s">
        <v>5947</v>
      </c>
      <c r="K206" s="18" t="s">
        <v>5947</v>
      </c>
      <c r="M206" s="18" t="s">
        <v>5947</v>
      </c>
      <c r="O206" s="20" t="s">
        <v>5948</v>
      </c>
      <c r="P206" s="20" t="s">
        <v>5973</v>
      </c>
      <c r="Q206" s="20" t="s">
        <v>5978</v>
      </c>
      <c r="S206" s="22" t="s">
        <v>5951</v>
      </c>
      <c r="T206" s="22" t="s">
        <v>5950</v>
      </c>
      <c r="U206" s="22" t="s">
        <v>5948</v>
      </c>
      <c r="V206" s="22" t="s">
        <v>5984</v>
      </c>
      <c r="W206" s="22" t="s">
        <v>5989</v>
      </c>
      <c r="Y206" s="22" t="s">
        <v>136</v>
      </c>
      <c r="AC206" s="24" t="s">
        <v>5992</v>
      </c>
      <c r="AE206" s="26" t="s">
        <v>5948</v>
      </c>
      <c r="AF206" s="26" t="s">
        <v>5948</v>
      </c>
      <c r="AG206" s="26" t="s">
        <v>5996</v>
      </c>
      <c r="AH206" s="26" t="s">
        <v>5996</v>
      </c>
      <c r="AI206" s="26" t="s">
        <v>5996</v>
      </c>
      <c r="AJ206" s="26" t="s">
        <v>5996</v>
      </c>
      <c r="AK206" s="20" t="s">
        <v>6003</v>
      </c>
      <c r="AL206" s="20" t="s">
        <v>5948</v>
      </c>
      <c r="AM206" s="20" t="s">
        <v>5948</v>
      </c>
      <c r="AN206" s="20" t="s">
        <v>5948</v>
      </c>
      <c r="AO206" s="20" t="s">
        <v>5997</v>
      </c>
      <c r="AP206" s="20" t="s">
        <v>5997</v>
      </c>
      <c r="AQ206" s="20" t="s">
        <v>5997</v>
      </c>
      <c r="AR206" s="20" t="s">
        <v>5998</v>
      </c>
      <c r="AS206" s="20" t="s">
        <v>5997</v>
      </c>
      <c r="AT206" s="20" t="s">
        <v>5996</v>
      </c>
      <c r="AU206" s="20" t="s">
        <v>5997</v>
      </c>
      <c r="AV206" s="20" t="s">
        <v>5996</v>
      </c>
      <c r="AW206" s="20" t="s">
        <v>5996</v>
      </c>
      <c r="AX206" s="20" t="s">
        <v>5997</v>
      </c>
      <c r="AY206" s="20" t="s">
        <v>5997</v>
      </c>
      <c r="AZ206" s="20" t="s">
        <v>5996</v>
      </c>
      <c r="BA206" s="20" t="s">
        <v>5996</v>
      </c>
      <c r="BB206" s="20" t="s">
        <v>5996</v>
      </c>
      <c r="BC206" s="20" t="s">
        <v>5998</v>
      </c>
      <c r="BD206" s="20" t="s">
        <v>5997</v>
      </c>
      <c r="BE206" s="20" t="s">
        <v>5996</v>
      </c>
      <c r="BF206" s="20" t="s">
        <v>5996</v>
      </c>
      <c r="BG206" s="20" t="s">
        <v>5996</v>
      </c>
      <c r="BH206" s="20" t="s">
        <v>5996</v>
      </c>
      <c r="BI206" s="20" t="s">
        <v>5996</v>
      </c>
      <c r="BJ206" s="20" t="s">
        <v>5997</v>
      </c>
      <c r="BK206" s="20" t="s">
        <v>5996</v>
      </c>
      <c r="BL206" s="20" t="s">
        <v>5996</v>
      </c>
      <c r="BM206" s="20" t="s">
        <v>5997</v>
      </c>
      <c r="BO206" s="28" t="s">
        <v>6007</v>
      </c>
      <c r="BS206" s="24" t="s">
        <v>119</v>
      </c>
      <c r="BU206" s="24" t="s">
        <v>121</v>
      </c>
      <c r="BV206" s="24" t="s">
        <v>137</v>
      </c>
      <c r="BX206" s="24" t="s">
        <v>123</v>
      </c>
      <c r="BY206" s="24" t="s">
        <v>124</v>
      </c>
      <c r="BZ206" s="24" t="s">
        <v>125</v>
      </c>
      <c r="CD206" s="18" t="s">
        <v>119</v>
      </c>
      <c r="CF206" s="18" t="s">
        <v>121</v>
      </c>
      <c r="CI206" s="18" t="s">
        <v>123</v>
      </c>
      <c r="CL206" s="22" t="s">
        <v>5947</v>
      </c>
      <c r="CM206" s="32" t="s">
        <v>6012</v>
      </c>
      <c r="CO206" s="84" t="s">
        <v>126</v>
      </c>
      <c r="CP206" s="17" t="s">
        <v>126</v>
      </c>
      <c r="CQ206" s="29" t="s">
        <v>127</v>
      </c>
      <c r="CR206" s="17" t="s">
        <v>997</v>
      </c>
      <c r="CS206" s="17" t="s">
        <v>129</v>
      </c>
      <c r="CW206" s="34" t="s">
        <v>96</v>
      </c>
      <c r="DE206" s="17" t="s">
        <v>130</v>
      </c>
      <c r="DG206" s="1"/>
      <c r="DI206" s="17" t="s">
        <v>131</v>
      </c>
      <c r="DJ206" s="17" t="s">
        <v>1135</v>
      </c>
      <c r="DM206" s="35"/>
      <c r="DN206" s="35"/>
      <c r="DO206" s="35"/>
      <c r="EC206" s="17" t="s">
        <v>133</v>
      </c>
    </row>
    <row r="207" spans="1:133" ht="15" customHeight="1" x14ac:dyDescent="0.3">
      <c r="A207" s="27">
        <v>963</v>
      </c>
      <c r="C207" s="90" t="s">
        <v>106</v>
      </c>
      <c r="D207" s="29" t="s">
        <v>5962</v>
      </c>
      <c r="E207" s="18" t="s">
        <v>5953</v>
      </c>
      <c r="F207" s="18" t="s">
        <v>5953</v>
      </c>
      <c r="G207" s="18" t="s">
        <v>5953</v>
      </c>
      <c r="H207" s="18" t="s">
        <v>5953</v>
      </c>
      <c r="I207" s="18" t="s">
        <v>5953</v>
      </c>
      <c r="K207" s="18" t="s">
        <v>5953</v>
      </c>
      <c r="M207" s="18" t="s">
        <v>5953</v>
      </c>
      <c r="O207" s="20" t="s">
        <v>5953</v>
      </c>
      <c r="P207" s="20" t="s">
        <v>5976</v>
      </c>
      <c r="Q207" s="20" t="s">
        <v>5953</v>
      </c>
      <c r="R207" s="21" t="s">
        <v>5854</v>
      </c>
      <c r="S207" s="22" t="s">
        <v>5953</v>
      </c>
      <c r="T207" s="22" t="s">
        <v>5953</v>
      </c>
      <c r="U207" s="22" t="s">
        <v>5953</v>
      </c>
      <c r="V207" s="22" t="s">
        <v>5986</v>
      </c>
      <c r="W207" s="22" t="s">
        <v>5986</v>
      </c>
      <c r="AB207" s="23" t="s">
        <v>5855</v>
      </c>
      <c r="AC207" s="24" t="s">
        <v>5995</v>
      </c>
      <c r="AE207" s="26" t="s">
        <v>5953</v>
      </c>
      <c r="AF207" s="26" t="s">
        <v>5953</v>
      </c>
      <c r="AG207" s="26" t="s">
        <v>5995</v>
      </c>
      <c r="AH207" s="26" t="s">
        <v>5995</v>
      </c>
      <c r="AI207" s="26" t="s">
        <v>5995</v>
      </c>
      <c r="AJ207" s="26" t="s">
        <v>5995</v>
      </c>
      <c r="AK207" s="20" t="s">
        <v>5976</v>
      </c>
      <c r="AL207" s="20" t="s">
        <v>5953</v>
      </c>
      <c r="AM207" s="20" t="s">
        <v>5953</v>
      </c>
      <c r="AN207" s="20" t="s">
        <v>5953</v>
      </c>
      <c r="AO207" s="20" t="s">
        <v>5995</v>
      </c>
      <c r="AP207" s="20" t="s">
        <v>5995</v>
      </c>
      <c r="AQ207" s="20" t="s">
        <v>5995</v>
      </c>
      <c r="AR207" s="20" t="s">
        <v>5995</v>
      </c>
      <c r="AS207" s="20" t="s">
        <v>5995</v>
      </c>
      <c r="AT207" s="20" t="s">
        <v>5995</v>
      </c>
      <c r="AU207" s="20" t="s">
        <v>5995</v>
      </c>
      <c r="AV207" s="20" t="s">
        <v>5995</v>
      </c>
      <c r="AW207" s="20" t="s">
        <v>5995</v>
      </c>
      <c r="AX207" s="20" t="s">
        <v>5995</v>
      </c>
      <c r="AY207" s="20" t="s">
        <v>5995</v>
      </c>
      <c r="AZ207" s="20" t="s">
        <v>5995</v>
      </c>
      <c r="BA207" s="20" t="s">
        <v>5995</v>
      </c>
      <c r="BB207" s="20" t="s">
        <v>5995</v>
      </c>
      <c r="BC207" s="20" t="s">
        <v>5995</v>
      </c>
      <c r="BD207" s="20" t="s">
        <v>5995</v>
      </c>
      <c r="BE207" s="20" t="s">
        <v>5995</v>
      </c>
      <c r="BF207" s="20" t="s">
        <v>5995</v>
      </c>
      <c r="BG207" s="20" t="s">
        <v>5995</v>
      </c>
      <c r="BH207" s="20" t="s">
        <v>5995</v>
      </c>
      <c r="BI207" s="20" t="s">
        <v>5995</v>
      </c>
      <c r="BJ207" s="20" t="s">
        <v>5995</v>
      </c>
      <c r="BK207" s="20" t="s">
        <v>5995</v>
      </c>
      <c r="BL207" s="20" t="s">
        <v>5995</v>
      </c>
      <c r="BM207" s="20" t="s">
        <v>5995</v>
      </c>
      <c r="BN207" s="27" t="s">
        <v>5856</v>
      </c>
      <c r="BO207" s="28" t="s">
        <v>5986</v>
      </c>
      <c r="CB207" s="31" t="s">
        <v>5857</v>
      </c>
      <c r="CL207" s="22" t="s">
        <v>5953</v>
      </c>
      <c r="CM207" s="32" t="s">
        <v>5976</v>
      </c>
      <c r="CN207" s="33" t="s">
        <v>5858</v>
      </c>
      <c r="CO207" s="84" t="s">
        <v>106</v>
      </c>
      <c r="CP207" s="90" t="s">
        <v>106</v>
      </c>
      <c r="CQ207" s="29" t="s">
        <v>5849</v>
      </c>
      <c r="CR207" s="17" t="s">
        <v>1300</v>
      </c>
      <c r="CS207" s="17" t="s">
        <v>130</v>
      </c>
      <c r="DE207" s="17" t="s">
        <v>102</v>
      </c>
      <c r="DF207" s="17" t="s">
        <v>5859</v>
      </c>
      <c r="DG207" s="17" t="s">
        <v>5860</v>
      </c>
      <c r="DH207" s="17" t="s">
        <v>5861</v>
      </c>
      <c r="DI207" s="17" t="s">
        <v>131</v>
      </c>
      <c r="DJ207" s="17" t="s">
        <v>5862</v>
      </c>
      <c r="DM207" s="35"/>
      <c r="DN207" s="35"/>
      <c r="DO207" s="35"/>
      <c r="EC207" s="17" t="s">
        <v>133</v>
      </c>
    </row>
    <row r="208" spans="1:133" ht="15" customHeight="1" x14ac:dyDescent="0.3">
      <c r="A208" s="27">
        <v>1008</v>
      </c>
      <c r="C208" s="17" t="s">
        <v>126</v>
      </c>
      <c r="D208" s="29" t="s">
        <v>5954</v>
      </c>
      <c r="E208" s="18" t="s">
        <v>5947</v>
      </c>
      <c r="F208" s="18" t="s">
        <v>5949</v>
      </c>
      <c r="G208" s="18" t="s">
        <v>5951</v>
      </c>
      <c r="H208" s="18" t="s">
        <v>5947</v>
      </c>
      <c r="I208" s="18" t="s">
        <v>5947</v>
      </c>
      <c r="J208" s="19" t="s">
        <v>1147</v>
      </c>
      <c r="K208" s="18" t="s">
        <v>5947</v>
      </c>
      <c r="L208" s="19" t="s">
        <v>1148</v>
      </c>
      <c r="M208" s="18" t="s">
        <v>5947</v>
      </c>
      <c r="N208" s="19" t="s">
        <v>1149</v>
      </c>
      <c r="O208" s="20" t="s">
        <v>5949</v>
      </c>
      <c r="P208" s="20" t="s">
        <v>5974</v>
      </c>
      <c r="Q208" s="20" t="s">
        <v>5977</v>
      </c>
      <c r="S208" s="22" t="s">
        <v>5949</v>
      </c>
      <c r="T208" s="22" t="s">
        <v>5949</v>
      </c>
      <c r="U208" s="22" t="s">
        <v>5947</v>
      </c>
      <c r="V208" s="22" t="s">
        <v>5984</v>
      </c>
      <c r="W208" s="22" t="s">
        <v>5988</v>
      </c>
      <c r="X208" s="22" t="s">
        <v>115</v>
      </c>
      <c r="Y208" s="22" t="s">
        <v>136</v>
      </c>
      <c r="Z208" s="22" t="s">
        <v>116</v>
      </c>
      <c r="AB208" s="23" t="s">
        <v>1150</v>
      </c>
      <c r="AC208" s="24" t="s">
        <v>5990</v>
      </c>
      <c r="AD208" s="25" t="s">
        <v>1151</v>
      </c>
      <c r="AE208" s="26" t="s">
        <v>5948</v>
      </c>
      <c r="AF208" s="26" t="s">
        <v>5950</v>
      </c>
      <c r="AG208" s="26" t="s">
        <v>5996</v>
      </c>
      <c r="AH208" s="26" t="s">
        <v>5996</v>
      </c>
      <c r="AI208" s="26" t="s">
        <v>5996</v>
      </c>
      <c r="AJ208" s="26" t="s">
        <v>5996</v>
      </c>
      <c r="AK208" s="20" t="s">
        <v>6003</v>
      </c>
      <c r="AL208" s="20" t="s">
        <v>5949</v>
      </c>
      <c r="AM208" s="20" t="s">
        <v>5947</v>
      </c>
      <c r="AN208" s="20" t="s">
        <v>5947</v>
      </c>
      <c r="AO208" s="20" t="s">
        <v>5997</v>
      </c>
      <c r="AP208" s="20" t="s">
        <v>5996</v>
      </c>
      <c r="AQ208" s="20" t="s">
        <v>5996</v>
      </c>
      <c r="AR208" s="20" t="s">
        <v>5996</v>
      </c>
      <c r="AS208" s="20" t="s">
        <v>5996</v>
      </c>
      <c r="AT208" s="20" t="s">
        <v>5996</v>
      </c>
      <c r="AU208" s="20" t="s">
        <v>5996</v>
      </c>
      <c r="AV208" s="20" t="s">
        <v>5996</v>
      </c>
      <c r="AW208" s="20" t="s">
        <v>5996</v>
      </c>
      <c r="AX208" s="20" t="s">
        <v>5996</v>
      </c>
      <c r="AY208" s="20" t="s">
        <v>5996</v>
      </c>
      <c r="AZ208" s="20" t="s">
        <v>5996</v>
      </c>
      <c r="BA208" s="20" t="s">
        <v>5996</v>
      </c>
      <c r="BB208" s="20" t="s">
        <v>5996</v>
      </c>
      <c r="BC208" s="20" t="s">
        <v>5996</v>
      </c>
      <c r="BD208" s="20" t="s">
        <v>5997</v>
      </c>
      <c r="BE208" s="20" t="s">
        <v>5996</v>
      </c>
      <c r="BF208" s="20" t="s">
        <v>5996</v>
      </c>
      <c r="BG208" s="20" t="s">
        <v>5996</v>
      </c>
      <c r="BH208" s="20" t="s">
        <v>5997</v>
      </c>
      <c r="BI208" s="20" t="s">
        <v>5997</v>
      </c>
      <c r="BJ208" s="20" t="s">
        <v>5996</v>
      </c>
      <c r="BK208" s="20" t="s">
        <v>5996</v>
      </c>
      <c r="BL208" s="20" t="s">
        <v>5996</v>
      </c>
      <c r="BM208" s="20" t="s">
        <v>5996</v>
      </c>
      <c r="BO208" s="28" t="s">
        <v>6006</v>
      </c>
      <c r="BQ208" s="30" t="s">
        <v>1152</v>
      </c>
      <c r="BR208" s="24" t="s">
        <v>138</v>
      </c>
      <c r="BS208" s="24" t="s">
        <v>119</v>
      </c>
      <c r="BU208" s="24" t="s">
        <v>121</v>
      </c>
      <c r="BV208" s="24" t="s">
        <v>137</v>
      </c>
      <c r="BW208" s="24" t="s">
        <v>122</v>
      </c>
      <c r="BX208" s="24" t="s">
        <v>123</v>
      </c>
      <c r="BY208" s="24" t="s">
        <v>124</v>
      </c>
      <c r="BZ208" s="24" t="s">
        <v>125</v>
      </c>
      <c r="CD208" s="18" t="s">
        <v>119</v>
      </c>
      <c r="CG208" s="18" t="s">
        <v>137</v>
      </c>
      <c r="CH208" s="18" t="s">
        <v>122</v>
      </c>
      <c r="CI208" s="18" t="s">
        <v>123</v>
      </c>
      <c r="CJ208" s="18" t="s">
        <v>124</v>
      </c>
      <c r="CK208" s="18" t="s">
        <v>125</v>
      </c>
      <c r="CL208" s="22" t="s">
        <v>5947</v>
      </c>
      <c r="CM208" s="32" t="s">
        <v>6010</v>
      </c>
      <c r="CO208" s="84" t="s">
        <v>126</v>
      </c>
      <c r="CP208" s="17" t="s">
        <v>126</v>
      </c>
      <c r="CQ208" s="29" t="s">
        <v>127</v>
      </c>
      <c r="CR208" s="17" t="s">
        <v>997</v>
      </c>
      <c r="CS208" s="17" t="s">
        <v>129</v>
      </c>
      <c r="CW208" s="34" t="s">
        <v>96</v>
      </c>
      <c r="DE208" s="17" t="s">
        <v>130</v>
      </c>
      <c r="DI208" s="17" t="s">
        <v>131</v>
      </c>
      <c r="DJ208" s="17" t="s">
        <v>1153</v>
      </c>
      <c r="DM208" s="35"/>
      <c r="DN208" s="35"/>
      <c r="DO208" s="35"/>
      <c r="EC208" s="17" t="s">
        <v>133</v>
      </c>
    </row>
    <row r="209" spans="1:133" ht="15" customHeight="1" x14ac:dyDescent="0.3">
      <c r="A209" s="27">
        <v>1009</v>
      </c>
      <c r="C209" s="17" t="s">
        <v>126</v>
      </c>
      <c r="D209" s="29" t="s">
        <v>5954</v>
      </c>
      <c r="E209" s="18" t="s">
        <v>5948</v>
      </c>
      <c r="F209" s="18" t="s">
        <v>5948</v>
      </c>
      <c r="G209" s="18" t="s">
        <v>5948</v>
      </c>
      <c r="H209" s="18" t="s">
        <v>5948</v>
      </c>
      <c r="I209" s="18" t="s">
        <v>5947</v>
      </c>
      <c r="J209" s="19" t="s">
        <v>1154</v>
      </c>
      <c r="K209" s="18" t="s">
        <v>5947</v>
      </c>
      <c r="L209" s="19" t="s">
        <v>1155</v>
      </c>
      <c r="M209" s="18" t="s">
        <v>5948</v>
      </c>
      <c r="N209" s="19" t="s">
        <v>1156</v>
      </c>
      <c r="O209" s="20" t="s">
        <v>5950</v>
      </c>
      <c r="P209" s="20" t="s">
        <v>5974</v>
      </c>
      <c r="Q209" s="20" t="s">
        <v>5977</v>
      </c>
      <c r="R209" s="21" t="s">
        <v>1157</v>
      </c>
      <c r="S209" s="22" t="s">
        <v>5948</v>
      </c>
      <c r="T209" s="22" t="s">
        <v>5949</v>
      </c>
      <c r="U209" s="22" t="s">
        <v>5948</v>
      </c>
      <c r="V209" s="22" t="s">
        <v>5983</v>
      </c>
      <c r="W209" s="22" t="s">
        <v>5987</v>
      </c>
      <c r="X209" s="22" t="s">
        <v>115</v>
      </c>
      <c r="AA209" s="22" t="s">
        <v>148</v>
      </c>
      <c r="AB209" s="23" t="s">
        <v>1158</v>
      </c>
      <c r="AC209" s="24" t="s">
        <v>5994</v>
      </c>
      <c r="AD209" s="25" t="s">
        <v>1159</v>
      </c>
      <c r="AE209" s="26" t="s">
        <v>5948</v>
      </c>
      <c r="AF209" s="26" t="s">
        <v>5949</v>
      </c>
      <c r="AG209" s="26" t="s">
        <v>5996</v>
      </c>
      <c r="AH209" s="26" t="s">
        <v>5996</v>
      </c>
      <c r="AI209" s="26" t="s">
        <v>5996</v>
      </c>
      <c r="AJ209" s="26" t="s">
        <v>5996</v>
      </c>
      <c r="AK209" s="20" t="s">
        <v>6002</v>
      </c>
      <c r="AL209" s="20" t="s">
        <v>5948</v>
      </c>
      <c r="AM209" s="20" t="s">
        <v>5947</v>
      </c>
      <c r="AN209" s="20" t="s">
        <v>5948</v>
      </c>
      <c r="AO209" s="20" t="s">
        <v>5996</v>
      </c>
      <c r="AP209" s="20" t="s">
        <v>5996</v>
      </c>
      <c r="AQ209" s="20" t="s">
        <v>5996</v>
      </c>
      <c r="AR209" s="20" t="s">
        <v>5996</v>
      </c>
      <c r="AS209" s="20" t="s">
        <v>5996</v>
      </c>
      <c r="AT209" s="20" t="s">
        <v>5996</v>
      </c>
      <c r="AU209" s="20" t="s">
        <v>5996</v>
      </c>
      <c r="AV209" s="20" t="s">
        <v>5996</v>
      </c>
      <c r="AW209" s="20" t="s">
        <v>5996</v>
      </c>
      <c r="AX209" s="20" t="s">
        <v>5996</v>
      </c>
      <c r="AY209" s="20" t="s">
        <v>5996</v>
      </c>
      <c r="AZ209" s="20" t="s">
        <v>5996</v>
      </c>
      <c r="BA209" s="20" t="s">
        <v>5996</v>
      </c>
      <c r="BB209" s="20" t="s">
        <v>5996</v>
      </c>
      <c r="BC209" s="20" t="s">
        <v>5996</v>
      </c>
      <c r="BD209" s="20" t="s">
        <v>5996</v>
      </c>
      <c r="BE209" s="20" t="s">
        <v>5996</v>
      </c>
      <c r="BF209" s="20" t="s">
        <v>5996</v>
      </c>
      <c r="BG209" s="20" t="s">
        <v>5996</v>
      </c>
      <c r="BH209" s="20" t="s">
        <v>5996</v>
      </c>
      <c r="BI209" s="20" t="s">
        <v>5996</v>
      </c>
      <c r="BJ209" s="20" t="s">
        <v>5996</v>
      </c>
      <c r="BK209" s="20" t="s">
        <v>5996</v>
      </c>
      <c r="BL209" s="20" t="s">
        <v>5996</v>
      </c>
      <c r="BM209" s="20" t="s">
        <v>5996</v>
      </c>
      <c r="BO209" s="28" t="s">
        <v>6008</v>
      </c>
      <c r="BP209" s="29" t="s">
        <v>1160</v>
      </c>
      <c r="BQ209" s="30" t="s">
        <v>1161</v>
      </c>
      <c r="BR209" s="24" t="s">
        <v>138</v>
      </c>
      <c r="BS209" s="24" t="s">
        <v>119</v>
      </c>
      <c r="BT209" s="24" t="s">
        <v>120</v>
      </c>
      <c r="BU209" s="24" t="s">
        <v>121</v>
      </c>
      <c r="BV209" s="24" t="s">
        <v>137</v>
      </c>
      <c r="BW209" s="24" t="s">
        <v>122</v>
      </c>
      <c r="BX209" s="24" t="s">
        <v>123</v>
      </c>
      <c r="BY209" s="24" t="s">
        <v>124</v>
      </c>
      <c r="BZ209" s="24" t="s">
        <v>125</v>
      </c>
      <c r="CD209" s="18" t="s">
        <v>119</v>
      </c>
      <c r="CH209" s="18" t="s">
        <v>122</v>
      </c>
      <c r="CI209" s="18" t="s">
        <v>123</v>
      </c>
      <c r="CL209" s="22" t="s">
        <v>5947</v>
      </c>
      <c r="CM209" s="32" t="s">
        <v>6012</v>
      </c>
      <c r="CO209" s="84" t="s">
        <v>126</v>
      </c>
      <c r="CP209" s="17" t="s">
        <v>126</v>
      </c>
      <c r="CQ209" s="29" t="s">
        <v>127</v>
      </c>
      <c r="CR209" s="17" t="s">
        <v>997</v>
      </c>
      <c r="CS209" s="17" t="s">
        <v>129</v>
      </c>
      <c r="CZ209" s="34" t="s">
        <v>99</v>
      </c>
      <c r="DE209" s="17" t="s">
        <v>130</v>
      </c>
      <c r="DI209" s="17" t="s">
        <v>131</v>
      </c>
      <c r="DJ209" s="17" t="s">
        <v>1162</v>
      </c>
      <c r="DM209" s="35"/>
      <c r="DN209" s="35"/>
      <c r="DO209" s="35"/>
      <c r="EC209" s="17" t="s">
        <v>133</v>
      </c>
    </row>
    <row r="210" spans="1:133" ht="15" customHeight="1" x14ac:dyDescent="0.3">
      <c r="A210" s="27">
        <v>1010</v>
      </c>
      <c r="C210" s="17" t="s">
        <v>126</v>
      </c>
      <c r="D210" s="29" t="s">
        <v>5954</v>
      </c>
      <c r="E210" s="18" t="s">
        <v>5947</v>
      </c>
      <c r="F210" s="18" t="s">
        <v>5948</v>
      </c>
      <c r="G210" s="18" t="s">
        <v>5948</v>
      </c>
      <c r="H210" s="18" t="s">
        <v>5947</v>
      </c>
      <c r="I210" s="18" t="s">
        <v>5952</v>
      </c>
      <c r="K210" s="18" t="s">
        <v>5952</v>
      </c>
      <c r="M210" s="18" t="s">
        <v>5952</v>
      </c>
      <c r="O210" s="20" t="s">
        <v>5950</v>
      </c>
      <c r="P210" s="20" t="s">
        <v>5974</v>
      </c>
      <c r="Q210" s="20" t="s">
        <v>5977</v>
      </c>
      <c r="S210" s="22" t="s">
        <v>5948</v>
      </c>
      <c r="T210" s="22" t="s">
        <v>5948</v>
      </c>
      <c r="U210" s="22" t="s">
        <v>5952</v>
      </c>
      <c r="V210" s="22" t="s">
        <v>5983</v>
      </c>
      <c r="W210" s="22" t="s">
        <v>5987</v>
      </c>
      <c r="AC210" s="24" t="s">
        <v>5992</v>
      </c>
      <c r="AE210" s="26" t="s">
        <v>5948</v>
      </c>
      <c r="AF210" s="26" t="s">
        <v>5947</v>
      </c>
      <c r="AG210" s="26" t="s">
        <v>5997</v>
      </c>
      <c r="AH210" s="26" t="s">
        <v>5997</v>
      </c>
      <c r="AI210" s="26" t="s">
        <v>5997</v>
      </c>
      <c r="AJ210" s="26" t="s">
        <v>5997</v>
      </c>
      <c r="AK210" s="20" t="s">
        <v>6002</v>
      </c>
      <c r="AL210" s="20" t="s">
        <v>5948</v>
      </c>
      <c r="AM210" s="20" t="s">
        <v>5952</v>
      </c>
      <c r="AN210" s="20" t="s">
        <v>5948</v>
      </c>
      <c r="AO210" s="20" t="s">
        <v>5997</v>
      </c>
      <c r="AP210" s="20" t="s">
        <v>5997</v>
      </c>
      <c r="AQ210" s="20" t="s">
        <v>5997</v>
      </c>
      <c r="AR210" s="20" t="s">
        <v>5997</v>
      </c>
      <c r="AS210" s="20" t="s">
        <v>5997</v>
      </c>
      <c r="AT210" s="20" t="s">
        <v>5997</v>
      </c>
      <c r="AU210" s="20" t="s">
        <v>5997</v>
      </c>
      <c r="AV210" s="20" t="s">
        <v>5997</v>
      </c>
      <c r="AW210" s="20" t="s">
        <v>5997</v>
      </c>
      <c r="AX210" s="20" t="s">
        <v>5997</v>
      </c>
      <c r="AY210" s="20" t="s">
        <v>5997</v>
      </c>
      <c r="AZ210" s="20" t="s">
        <v>5996</v>
      </c>
      <c r="BA210" s="20" t="s">
        <v>5996</v>
      </c>
      <c r="BB210" s="20" t="s">
        <v>5996</v>
      </c>
      <c r="BC210" s="20" t="s">
        <v>5998</v>
      </c>
      <c r="BD210" s="20" t="s">
        <v>5997</v>
      </c>
      <c r="BE210" s="20" t="s">
        <v>5997</v>
      </c>
      <c r="BF210" s="20" t="s">
        <v>5996</v>
      </c>
      <c r="BG210" s="20" t="s">
        <v>5996</v>
      </c>
      <c r="BH210" s="20" t="s">
        <v>5997</v>
      </c>
      <c r="BI210" s="20" t="s">
        <v>5996</v>
      </c>
      <c r="BJ210" s="20" t="s">
        <v>5996</v>
      </c>
      <c r="BK210" s="20" t="s">
        <v>5996</v>
      </c>
      <c r="BL210" s="20" t="s">
        <v>5996</v>
      </c>
      <c r="BM210" s="20" t="s">
        <v>5996</v>
      </c>
      <c r="BN210" s="27" t="s">
        <v>1163</v>
      </c>
      <c r="BO210" s="28" t="s">
        <v>6007</v>
      </c>
      <c r="BR210" s="24" t="s">
        <v>138</v>
      </c>
      <c r="BS210" s="24" t="s">
        <v>119</v>
      </c>
      <c r="BU210" s="24" t="s">
        <v>121</v>
      </c>
      <c r="BV210" s="24" t="s">
        <v>137</v>
      </c>
      <c r="BW210" s="24" t="s">
        <v>122</v>
      </c>
      <c r="BX210" s="24" t="s">
        <v>123</v>
      </c>
      <c r="BY210" s="24" t="s">
        <v>124</v>
      </c>
      <c r="BZ210" s="24" t="s">
        <v>125</v>
      </c>
      <c r="CD210" s="18" t="s">
        <v>119</v>
      </c>
      <c r="CH210" s="18" t="s">
        <v>122</v>
      </c>
      <c r="CI210" s="18" t="s">
        <v>123</v>
      </c>
      <c r="CL210" s="22" t="s">
        <v>5950</v>
      </c>
      <c r="CM210" s="32" t="s">
        <v>6010</v>
      </c>
      <c r="CO210" s="84" t="s">
        <v>126</v>
      </c>
      <c r="CP210" s="17" t="s">
        <v>126</v>
      </c>
      <c r="CQ210" s="29" t="s">
        <v>127</v>
      </c>
      <c r="CR210" s="17" t="s">
        <v>997</v>
      </c>
      <c r="CS210" s="17" t="s">
        <v>129</v>
      </c>
      <c r="CZ210" s="34" t="s">
        <v>99</v>
      </c>
      <c r="DE210" s="17" t="s">
        <v>130</v>
      </c>
      <c r="DI210" s="17" t="s">
        <v>131</v>
      </c>
      <c r="DJ210" s="17" t="s">
        <v>1164</v>
      </c>
      <c r="DM210" s="35"/>
      <c r="DN210" s="35"/>
      <c r="DO210" s="35"/>
      <c r="EC210" s="17" t="s">
        <v>133</v>
      </c>
    </row>
    <row r="211" spans="1:133" ht="15" customHeight="1" x14ac:dyDescent="0.3">
      <c r="A211" s="27">
        <v>1013</v>
      </c>
      <c r="C211" s="17" t="s">
        <v>126</v>
      </c>
      <c r="D211" s="29" t="s">
        <v>5954</v>
      </c>
      <c r="E211" s="18" t="s">
        <v>5948</v>
      </c>
      <c r="F211" s="18" t="s">
        <v>5948</v>
      </c>
      <c r="G211" s="18" t="s">
        <v>5948</v>
      </c>
      <c r="H211" s="18" t="s">
        <v>5947</v>
      </c>
      <c r="I211" s="18" t="s">
        <v>5948</v>
      </c>
      <c r="J211" s="19" t="s">
        <v>1165</v>
      </c>
      <c r="K211" s="18" t="s">
        <v>5948</v>
      </c>
      <c r="L211" s="19" t="s">
        <v>1166</v>
      </c>
      <c r="M211" s="18" t="s">
        <v>5948</v>
      </c>
      <c r="N211" s="19" t="s">
        <v>1167</v>
      </c>
      <c r="O211" s="20" t="s">
        <v>5951</v>
      </c>
      <c r="P211" s="20" t="s">
        <v>5973</v>
      </c>
      <c r="Q211" s="20" t="s">
        <v>5977</v>
      </c>
      <c r="S211" s="22" t="s">
        <v>5948</v>
      </c>
      <c r="T211" s="22" t="s">
        <v>5948</v>
      </c>
      <c r="U211" s="22" t="s">
        <v>5949</v>
      </c>
      <c r="V211" s="22" t="s">
        <v>5983</v>
      </c>
      <c r="W211" s="22" t="s">
        <v>5987</v>
      </c>
      <c r="X211" s="22" t="s">
        <v>115</v>
      </c>
      <c r="Y211" s="22" t="s">
        <v>136</v>
      </c>
      <c r="Z211" s="22" t="s">
        <v>116</v>
      </c>
      <c r="AC211" s="24" t="s">
        <v>5992</v>
      </c>
      <c r="AE211" s="26" t="s">
        <v>5948</v>
      </c>
      <c r="AF211" s="26" t="s">
        <v>5950</v>
      </c>
      <c r="AG211" s="26" t="s">
        <v>5996</v>
      </c>
      <c r="AH211" s="26" t="s">
        <v>5996</v>
      </c>
      <c r="AI211" s="26" t="s">
        <v>5996</v>
      </c>
      <c r="AJ211" s="26" t="s">
        <v>5997</v>
      </c>
      <c r="AK211" s="20" t="s">
        <v>6003</v>
      </c>
      <c r="AL211" s="20" t="s">
        <v>5948</v>
      </c>
      <c r="AM211" s="20" t="s">
        <v>5952</v>
      </c>
      <c r="AN211" s="20" t="s">
        <v>5948</v>
      </c>
      <c r="AO211" s="20" t="s">
        <v>5997</v>
      </c>
      <c r="AP211" s="20" t="s">
        <v>5997</v>
      </c>
      <c r="AQ211" s="20" t="s">
        <v>5996</v>
      </c>
      <c r="AR211" s="20" t="s">
        <v>5996</v>
      </c>
      <c r="AS211" s="20" t="s">
        <v>5996</v>
      </c>
      <c r="AT211" s="20" t="s">
        <v>5997</v>
      </c>
      <c r="AU211" s="20" t="s">
        <v>5996</v>
      </c>
      <c r="AV211" s="20" t="s">
        <v>5996</v>
      </c>
      <c r="AW211" s="20" t="s">
        <v>5996</v>
      </c>
      <c r="AX211" s="20" t="s">
        <v>5996</v>
      </c>
      <c r="AY211" s="20" t="s">
        <v>5996</v>
      </c>
      <c r="AZ211" s="20" t="s">
        <v>5996</v>
      </c>
      <c r="BA211" s="20" t="s">
        <v>5996</v>
      </c>
      <c r="BB211" s="20" t="s">
        <v>5996</v>
      </c>
      <c r="BC211" s="20" t="s">
        <v>5996</v>
      </c>
      <c r="BD211" s="20" t="s">
        <v>5997</v>
      </c>
      <c r="BE211" s="20" t="s">
        <v>5996</v>
      </c>
      <c r="BF211" s="20" t="s">
        <v>5996</v>
      </c>
      <c r="BG211" s="20" t="s">
        <v>5996</v>
      </c>
      <c r="BH211" s="20" t="s">
        <v>5997</v>
      </c>
      <c r="BI211" s="20" t="s">
        <v>5997</v>
      </c>
      <c r="BJ211" s="20" t="s">
        <v>5996</v>
      </c>
      <c r="BK211" s="20" t="s">
        <v>5996</v>
      </c>
      <c r="BL211" s="20" t="s">
        <v>5996</v>
      </c>
      <c r="BM211" s="20" t="s">
        <v>5996</v>
      </c>
      <c r="BO211" s="28" t="s">
        <v>6007</v>
      </c>
      <c r="BR211" s="24" t="s">
        <v>138</v>
      </c>
      <c r="BS211" s="24" t="s">
        <v>119</v>
      </c>
      <c r="BT211" s="24" t="s">
        <v>120</v>
      </c>
      <c r="BU211" s="24" t="s">
        <v>121</v>
      </c>
      <c r="BV211" s="24" t="s">
        <v>137</v>
      </c>
      <c r="BW211" s="24" t="s">
        <v>122</v>
      </c>
      <c r="BX211" s="24" t="s">
        <v>123</v>
      </c>
      <c r="BY211" s="24" t="s">
        <v>124</v>
      </c>
      <c r="BZ211" s="24" t="s">
        <v>125</v>
      </c>
      <c r="CD211" s="18" t="s">
        <v>119</v>
      </c>
      <c r="CH211" s="18" t="s">
        <v>122</v>
      </c>
      <c r="CI211" s="18" t="s">
        <v>123</v>
      </c>
      <c r="CL211" s="22" t="s">
        <v>5948</v>
      </c>
      <c r="CM211" s="32" t="s">
        <v>6010</v>
      </c>
      <c r="CO211" s="84" t="s">
        <v>126</v>
      </c>
      <c r="CP211" s="17" t="s">
        <v>126</v>
      </c>
      <c r="CQ211" s="29" t="s">
        <v>127</v>
      </c>
      <c r="CR211" s="17" t="s">
        <v>997</v>
      </c>
      <c r="CS211" s="17" t="s">
        <v>129</v>
      </c>
      <c r="CZ211" s="34" t="s">
        <v>99</v>
      </c>
      <c r="DE211" s="17" t="s">
        <v>130</v>
      </c>
      <c r="DI211" s="17" t="s">
        <v>131</v>
      </c>
      <c r="DJ211" s="17" t="s">
        <v>1168</v>
      </c>
      <c r="DM211" s="35"/>
      <c r="DN211" s="35"/>
      <c r="DO211" s="35"/>
      <c r="EC211" s="17" t="s">
        <v>133</v>
      </c>
    </row>
    <row r="212" spans="1:133" s="1" customFormat="1" ht="15" customHeight="1" x14ac:dyDescent="0.3">
      <c r="A212" s="27">
        <v>1015</v>
      </c>
      <c r="B212" s="22"/>
      <c r="C212" s="17" t="s">
        <v>126</v>
      </c>
      <c r="D212" s="29" t="s">
        <v>5954</v>
      </c>
      <c r="E212" s="18" t="s">
        <v>5950</v>
      </c>
      <c r="F212" s="18" t="s">
        <v>5948</v>
      </c>
      <c r="G212" s="18" t="s">
        <v>5948</v>
      </c>
      <c r="H212" s="18" t="s">
        <v>5948</v>
      </c>
      <c r="I212" s="18" t="s">
        <v>5948</v>
      </c>
      <c r="J212" s="19" t="s">
        <v>1169</v>
      </c>
      <c r="K212" s="18" t="s">
        <v>5949</v>
      </c>
      <c r="L212" s="19"/>
      <c r="M212" s="18" t="s">
        <v>5948</v>
      </c>
      <c r="N212" s="19" t="s">
        <v>1170</v>
      </c>
      <c r="O212" s="20" t="s">
        <v>5948</v>
      </c>
      <c r="P212" s="20" t="s">
        <v>5974</v>
      </c>
      <c r="Q212" s="20" t="s">
        <v>5977</v>
      </c>
      <c r="R212" s="21"/>
      <c r="S212" s="22" t="s">
        <v>5949</v>
      </c>
      <c r="T212" s="22" t="s">
        <v>5948</v>
      </c>
      <c r="U212" s="22" t="s">
        <v>5948</v>
      </c>
      <c r="V212" s="22" t="s">
        <v>5985</v>
      </c>
      <c r="W212" s="22" t="s">
        <v>5988</v>
      </c>
      <c r="X212" s="22" t="s">
        <v>115</v>
      </c>
      <c r="Y212" s="22"/>
      <c r="Z212" s="22"/>
      <c r="AA212" s="22"/>
      <c r="AB212" s="23"/>
      <c r="AC212" s="24" t="s">
        <v>5992</v>
      </c>
      <c r="AD212" s="25"/>
      <c r="AE212" s="26" t="s">
        <v>5948</v>
      </c>
      <c r="AF212" s="26" t="s">
        <v>5949</v>
      </c>
      <c r="AG212" s="26" t="s">
        <v>5997</v>
      </c>
      <c r="AH212" s="26" t="s">
        <v>5996</v>
      </c>
      <c r="AI212" s="26" t="s">
        <v>5996</v>
      </c>
      <c r="AJ212" s="26" t="s">
        <v>5996</v>
      </c>
      <c r="AK212" s="20" t="s">
        <v>6003</v>
      </c>
      <c r="AL212" s="20" t="s">
        <v>5948</v>
      </c>
      <c r="AM212" s="20" t="s">
        <v>5949</v>
      </c>
      <c r="AN212" s="20" t="s">
        <v>5948</v>
      </c>
      <c r="AO212" s="20" t="s">
        <v>5997</v>
      </c>
      <c r="AP212" s="20" t="s">
        <v>5996</v>
      </c>
      <c r="AQ212" s="20" t="s">
        <v>5996</v>
      </c>
      <c r="AR212" s="20" t="s">
        <v>5997</v>
      </c>
      <c r="AS212" s="20" t="s">
        <v>5996</v>
      </c>
      <c r="AT212" s="20" t="s">
        <v>5996</v>
      </c>
      <c r="AU212" s="20" t="s">
        <v>5996</v>
      </c>
      <c r="AV212" s="20" t="s">
        <v>5996</v>
      </c>
      <c r="AW212" s="20" t="s">
        <v>5996</v>
      </c>
      <c r="AX212" s="20" t="s">
        <v>5996</v>
      </c>
      <c r="AY212" s="20" t="s">
        <v>5996</v>
      </c>
      <c r="AZ212" s="20" t="s">
        <v>5996</v>
      </c>
      <c r="BA212" s="20" t="s">
        <v>5996</v>
      </c>
      <c r="BB212" s="20" t="s">
        <v>5996</v>
      </c>
      <c r="BC212" s="20" t="s">
        <v>5996</v>
      </c>
      <c r="BD212" s="20" t="s">
        <v>5996</v>
      </c>
      <c r="BE212" s="20" t="s">
        <v>5996</v>
      </c>
      <c r="BF212" s="20" t="s">
        <v>5996</v>
      </c>
      <c r="BG212" s="20" t="s">
        <v>5996</v>
      </c>
      <c r="BH212" s="20" t="s">
        <v>5996</v>
      </c>
      <c r="BI212" s="20" t="s">
        <v>5996</v>
      </c>
      <c r="BJ212" s="20" t="s">
        <v>5996</v>
      </c>
      <c r="BK212" s="20" t="s">
        <v>5996</v>
      </c>
      <c r="BL212" s="20" t="s">
        <v>5996</v>
      </c>
      <c r="BM212" s="20" t="s">
        <v>5996</v>
      </c>
      <c r="BN212" s="27"/>
      <c r="BO212" s="28" t="s">
        <v>6007</v>
      </c>
      <c r="BP212" s="29"/>
      <c r="BQ212" s="30" t="s">
        <v>1171</v>
      </c>
      <c r="BR212" s="24" t="s">
        <v>138</v>
      </c>
      <c r="BS212" s="24"/>
      <c r="BT212" s="24" t="s">
        <v>120</v>
      </c>
      <c r="BU212" s="24"/>
      <c r="BV212" s="24" t="s">
        <v>137</v>
      </c>
      <c r="BW212" s="24"/>
      <c r="BX212" s="24"/>
      <c r="BY212" s="24" t="s">
        <v>124</v>
      </c>
      <c r="BZ212" s="24"/>
      <c r="CA212" s="24"/>
      <c r="CB212" s="31"/>
      <c r="CC212" s="18"/>
      <c r="CD212" s="18" t="s">
        <v>119</v>
      </c>
      <c r="CE212" s="18"/>
      <c r="CF212" s="18" t="s">
        <v>121</v>
      </c>
      <c r="CG212" s="18" t="s">
        <v>137</v>
      </c>
      <c r="CH212" s="18"/>
      <c r="CI212" s="18"/>
      <c r="CJ212" s="18"/>
      <c r="CK212" s="18" t="s">
        <v>125</v>
      </c>
      <c r="CL212" s="22" t="s">
        <v>5947</v>
      </c>
      <c r="CM212" s="32" t="s">
        <v>6011</v>
      </c>
      <c r="CN212" s="33"/>
      <c r="CO212" s="84" t="s">
        <v>126</v>
      </c>
      <c r="CP212" s="17" t="s">
        <v>126</v>
      </c>
      <c r="CQ212" s="29" t="s">
        <v>127</v>
      </c>
      <c r="CR212" s="17" t="s">
        <v>997</v>
      </c>
      <c r="CS212" s="17" t="s">
        <v>129</v>
      </c>
      <c r="CT212" s="17"/>
      <c r="CU212" s="34"/>
      <c r="CV212" s="34"/>
      <c r="CW212" s="34" t="s">
        <v>96</v>
      </c>
      <c r="CX212" s="34"/>
      <c r="CY212" s="34"/>
      <c r="CZ212" s="34"/>
      <c r="DA212" s="34"/>
      <c r="DB212" s="34"/>
      <c r="DC212" s="31"/>
      <c r="DD212" s="31"/>
      <c r="DE212" s="17" t="s">
        <v>161</v>
      </c>
      <c r="DF212" s="17"/>
      <c r="DG212" s="17"/>
      <c r="DH212" s="17"/>
      <c r="DI212" s="17" t="s">
        <v>131</v>
      </c>
      <c r="DJ212" s="17" t="s">
        <v>1172</v>
      </c>
      <c r="DK212" s="17"/>
      <c r="DL212" s="17"/>
      <c r="DM212" s="35"/>
      <c r="DN212" s="35"/>
      <c r="DO212" s="35"/>
      <c r="DP212" s="17"/>
      <c r="DQ212" s="17"/>
      <c r="DR212" s="17"/>
      <c r="DS212" s="17"/>
      <c r="DT212" s="17"/>
      <c r="DU212" s="17"/>
      <c r="DV212" s="17"/>
      <c r="DW212" s="17"/>
      <c r="DX212" s="17"/>
      <c r="DY212" s="17"/>
      <c r="DZ212" s="17"/>
      <c r="EA212" s="17"/>
      <c r="EB212" s="17"/>
      <c r="EC212" s="17" t="s">
        <v>133</v>
      </c>
    </row>
    <row r="213" spans="1:133" ht="15" customHeight="1" x14ac:dyDescent="0.3">
      <c r="A213" s="27">
        <v>1017</v>
      </c>
      <c r="C213" s="17" t="s">
        <v>126</v>
      </c>
      <c r="D213" s="29" t="s">
        <v>5954</v>
      </c>
      <c r="E213" s="18" t="s">
        <v>5948</v>
      </c>
      <c r="F213" s="18" t="s">
        <v>5948</v>
      </c>
      <c r="G213" s="18" t="s">
        <v>5948</v>
      </c>
      <c r="H213" s="18" t="s">
        <v>5948</v>
      </c>
      <c r="I213" s="18" t="s">
        <v>5948</v>
      </c>
      <c r="J213" s="19" t="s">
        <v>1173</v>
      </c>
      <c r="K213" s="18" t="s">
        <v>5949</v>
      </c>
      <c r="M213" s="18" t="s">
        <v>5949</v>
      </c>
      <c r="O213" s="20" t="s">
        <v>5949</v>
      </c>
      <c r="P213" s="20" t="s">
        <v>5973</v>
      </c>
      <c r="Q213" s="20" t="s">
        <v>5977</v>
      </c>
      <c r="S213" s="22" t="s">
        <v>5948</v>
      </c>
      <c r="T213" s="22" t="s">
        <v>5948</v>
      </c>
      <c r="U213" s="22" t="s">
        <v>5948</v>
      </c>
      <c r="V213" s="22" t="s">
        <v>5985</v>
      </c>
      <c r="W213" s="22" t="s">
        <v>5988</v>
      </c>
      <c r="Y213" s="22" t="s">
        <v>136</v>
      </c>
      <c r="AC213" s="24" t="s">
        <v>5991</v>
      </c>
      <c r="AE213" s="26" t="s">
        <v>5948</v>
      </c>
      <c r="AF213" s="26" t="s">
        <v>5948</v>
      </c>
      <c r="AG213" s="26" t="s">
        <v>5996</v>
      </c>
      <c r="AH213" s="26" t="s">
        <v>5996</v>
      </c>
      <c r="AI213" s="26" t="s">
        <v>5995</v>
      </c>
      <c r="AJ213" s="26" t="s">
        <v>5996</v>
      </c>
      <c r="AK213" s="20" t="s">
        <v>6003</v>
      </c>
      <c r="AL213" s="20" t="s">
        <v>5947</v>
      </c>
      <c r="AM213" s="20" t="s">
        <v>5947</v>
      </c>
      <c r="AN213" s="20" t="s">
        <v>5949</v>
      </c>
      <c r="AO213" s="20" t="s">
        <v>5996</v>
      </c>
      <c r="AP213" s="20" t="s">
        <v>5996</v>
      </c>
      <c r="AQ213" s="20" t="s">
        <v>5996</v>
      </c>
      <c r="AR213" s="20" t="s">
        <v>5997</v>
      </c>
      <c r="AS213" s="20" t="s">
        <v>5996</v>
      </c>
      <c r="AT213" s="20" t="s">
        <v>5996</v>
      </c>
      <c r="AU213" s="20" t="s">
        <v>5997</v>
      </c>
      <c r="AV213" s="20" t="s">
        <v>5997</v>
      </c>
      <c r="AW213" s="20" t="s">
        <v>5997</v>
      </c>
      <c r="AX213" s="20" t="s">
        <v>5996</v>
      </c>
      <c r="AY213" s="20" t="s">
        <v>5996</v>
      </c>
      <c r="AZ213" s="20" t="s">
        <v>5996</v>
      </c>
      <c r="BA213" s="20" t="s">
        <v>5996</v>
      </c>
      <c r="BB213" s="20" t="s">
        <v>5996</v>
      </c>
      <c r="BC213" s="20" t="s">
        <v>5996</v>
      </c>
      <c r="BD213" s="20" t="s">
        <v>5996</v>
      </c>
      <c r="BE213" s="20" t="s">
        <v>5996</v>
      </c>
      <c r="BF213" s="20" t="s">
        <v>5996</v>
      </c>
      <c r="BG213" s="20" t="s">
        <v>5996</v>
      </c>
      <c r="BH213" s="20" t="s">
        <v>5996</v>
      </c>
      <c r="BI213" s="20" t="s">
        <v>5996</v>
      </c>
      <c r="BJ213" s="20" t="s">
        <v>5996</v>
      </c>
      <c r="BK213" s="20" t="s">
        <v>5996</v>
      </c>
      <c r="BL213" s="20" t="s">
        <v>5996</v>
      </c>
      <c r="BM213" s="20" t="s">
        <v>5996</v>
      </c>
      <c r="BN213" s="27" t="s">
        <v>1174</v>
      </c>
      <c r="BO213" s="28" t="s">
        <v>6007</v>
      </c>
      <c r="BQ213" s="30" t="s">
        <v>1175</v>
      </c>
      <c r="BR213" s="24" t="s">
        <v>138</v>
      </c>
      <c r="BS213" s="24" t="s">
        <v>119</v>
      </c>
      <c r="BU213" s="24" t="s">
        <v>121</v>
      </c>
      <c r="BV213" s="24" t="s">
        <v>137</v>
      </c>
      <c r="BY213" s="24" t="s">
        <v>124</v>
      </c>
      <c r="CD213" s="18" t="s">
        <v>119</v>
      </c>
      <c r="CF213" s="18" t="s">
        <v>121</v>
      </c>
      <c r="CG213" s="18" t="s">
        <v>137</v>
      </c>
      <c r="CI213" s="18" t="s">
        <v>123</v>
      </c>
      <c r="CJ213" s="18" t="s">
        <v>124</v>
      </c>
      <c r="CL213" s="22" t="s">
        <v>5947</v>
      </c>
      <c r="CM213" s="32" t="s">
        <v>6010</v>
      </c>
      <c r="CO213" s="84" t="s">
        <v>126</v>
      </c>
      <c r="CP213" s="17" t="s">
        <v>126</v>
      </c>
      <c r="CQ213" s="29" t="s">
        <v>127</v>
      </c>
      <c r="CR213" s="17" t="s">
        <v>997</v>
      </c>
      <c r="CS213" s="17" t="s">
        <v>129</v>
      </c>
      <c r="CW213" s="34" t="s">
        <v>96</v>
      </c>
      <c r="DE213" s="17" t="s">
        <v>161</v>
      </c>
      <c r="DI213" s="17" t="s">
        <v>143</v>
      </c>
      <c r="DJ213" s="17" t="s">
        <v>1176</v>
      </c>
      <c r="DM213" s="35"/>
      <c r="DN213" s="35"/>
      <c r="DO213" s="35"/>
      <c r="EC213" s="17" t="s">
        <v>133</v>
      </c>
    </row>
    <row r="214" spans="1:133" ht="15" customHeight="1" x14ac:dyDescent="0.3">
      <c r="A214" s="27">
        <v>1018</v>
      </c>
      <c r="C214" s="17" t="s">
        <v>126</v>
      </c>
      <c r="D214" s="29" t="s">
        <v>5954</v>
      </c>
      <c r="E214" s="18" t="s">
        <v>5947</v>
      </c>
      <c r="F214" s="18" t="s">
        <v>5947</v>
      </c>
      <c r="G214" s="18" t="s">
        <v>5947</v>
      </c>
      <c r="H214" s="18" t="s">
        <v>5947</v>
      </c>
      <c r="I214" s="18" t="s">
        <v>5947</v>
      </c>
      <c r="K214" s="18" t="s">
        <v>5947</v>
      </c>
      <c r="M214" s="18" t="s">
        <v>5947</v>
      </c>
      <c r="O214" s="20" t="s">
        <v>5947</v>
      </c>
      <c r="P214" s="20" t="s">
        <v>5973</v>
      </c>
      <c r="Q214" s="20" t="s">
        <v>5977</v>
      </c>
      <c r="S214" s="22" t="s">
        <v>5947</v>
      </c>
      <c r="T214" s="22" t="s">
        <v>5947</v>
      </c>
      <c r="U214" s="22" t="s">
        <v>5947</v>
      </c>
      <c r="V214" s="22" t="s">
        <v>5983</v>
      </c>
      <c r="W214" s="22" t="s">
        <v>5989</v>
      </c>
      <c r="X214" s="22" t="s">
        <v>115</v>
      </c>
      <c r="Y214" s="22" t="s">
        <v>136</v>
      </c>
      <c r="Z214" s="22" t="s">
        <v>116</v>
      </c>
      <c r="AC214" s="24" t="s">
        <v>5992</v>
      </c>
      <c r="AE214" s="26" t="s">
        <v>5947</v>
      </c>
      <c r="AF214" s="26" t="s">
        <v>5947</v>
      </c>
      <c r="AG214" s="26" t="s">
        <v>5996</v>
      </c>
      <c r="AH214" s="26" t="s">
        <v>5996</v>
      </c>
      <c r="AI214" s="26" t="s">
        <v>5996</v>
      </c>
      <c r="AJ214" s="26" t="s">
        <v>5996</v>
      </c>
      <c r="AK214" s="20" t="s">
        <v>6003</v>
      </c>
      <c r="AL214" s="20" t="s">
        <v>5947</v>
      </c>
      <c r="AM214" s="20" t="s">
        <v>5947</v>
      </c>
      <c r="AN214" s="20" t="s">
        <v>5947</v>
      </c>
      <c r="AO214" s="20" t="s">
        <v>5996</v>
      </c>
      <c r="AP214" s="20" t="s">
        <v>5996</v>
      </c>
      <c r="AQ214" s="20" t="s">
        <v>5996</v>
      </c>
      <c r="AR214" s="20" t="s">
        <v>5996</v>
      </c>
      <c r="AS214" s="20" t="s">
        <v>5996</v>
      </c>
      <c r="AT214" s="20" t="s">
        <v>5996</v>
      </c>
      <c r="AU214" s="20" t="s">
        <v>5996</v>
      </c>
      <c r="AV214" s="20" t="s">
        <v>5996</v>
      </c>
      <c r="AW214" s="20" t="s">
        <v>5996</v>
      </c>
      <c r="AX214" s="20" t="s">
        <v>5996</v>
      </c>
      <c r="AY214" s="20" t="s">
        <v>5996</v>
      </c>
      <c r="AZ214" s="20" t="s">
        <v>5996</v>
      </c>
      <c r="BA214" s="20" t="s">
        <v>5996</v>
      </c>
      <c r="BB214" s="20" t="s">
        <v>5996</v>
      </c>
      <c r="BC214" s="20" t="s">
        <v>5996</v>
      </c>
      <c r="BD214" s="20" t="s">
        <v>5996</v>
      </c>
      <c r="BE214" s="20" t="s">
        <v>5996</v>
      </c>
      <c r="BF214" s="20" t="s">
        <v>5996</v>
      </c>
      <c r="BG214" s="20" t="s">
        <v>5996</v>
      </c>
      <c r="BH214" s="20" t="s">
        <v>5996</v>
      </c>
      <c r="BI214" s="20" t="s">
        <v>5996</v>
      </c>
      <c r="BJ214" s="20" t="s">
        <v>5996</v>
      </c>
      <c r="BK214" s="20" t="s">
        <v>5996</v>
      </c>
      <c r="BL214" s="20" t="s">
        <v>5996</v>
      </c>
      <c r="BM214" s="20" t="s">
        <v>5996</v>
      </c>
      <c r="BO214" s="28" t="s">
        <v>6006</v>
      </c>
      <c r="BQ214" s="30" t="s">
        <v>1177</v>
      </c>
      <c r="BR214" s="24" t="s">
        <v>138</v>
      </c>
      <c r="BS214" s="24" t="s">
        <v>119</v>
      </c>
      <c r="BT214" s="24" t="s">
        <v>120</v>
      </c>
      <c r="BU214" s="24" t="s">
        <v>121</v>
      </c>
      <c r="BW214" s="24" t="s">
        <v>122</v>
      </c>
      <c r="BX214" s="24" t="s">
        <v>123</v>
      </c>
      <c r="BY214" s="24" t="s">
        <v>124</v>
      </c>
      <c r="BZ214" s="24" t="s">
        <v>125</v>
      </c>
      <c r="CI214" s="18" t="s">
        <v>123</v>
      </c>
      <c r="CL214" s="22" t="s">
        <v>5947</v>
      </c>
      <c r="CM214" s="32" t="s">
        <v>6010</v>
      </c>
      <c r="CO214" s="84" t="s">
        <v>126</v>
      </c>
      <c r="CP214" s="17" t="s">
        <v>126</v>
      </c>
      <c r="CQ214" s="29" t="s">
        <v>127</v>
      </c>
      <c r="CR214" s="17" t="s">
        <v>997</v>
      </c>
      <c r="CS214" s="17" t="s">
        <v>129</v>
      </c>
      <c r="CZ214" s="34" t="s">
        <v>99</v>
      </c>
      <c r="DE214" s="17" t="s">
        <v>161</v>
      </c>
      <c r="DI214" s="17" t="s">
        <v>131</v>
      </c>
      <c r="DJ214" s="17" t="s">
        <v>1178</v>
      </c>
      <c r="DM214" s="35"/>
      <c r="DN214" s="35"/>
      <c r="DO214" s="35"/>
      <c r="EC214" s="17" t="s">
        <v>133</v>
      </c>
    </row>
    <row r="215" spans="1:133" ht="15" customHeight="1" x14ac:dyDescent="0.3">
      <c r="A215" s="27">
        <v>1019</v>
      </c>
      <c r="C215" s="17" t="s">
        <v>126</v>
      </c>
      <c r="D215" s="29" t="s">
        <v>5954</v>
      </c>
      <c r="E215" s="18" t="s">
        <v>5948</v>
      </c>
      <c r="F215" s="18" t="s">
        <v>5947</v>
      </c>
      <c r="G215" s="18" t="s">
        <v>5950</v>
      </c>
      <c r="H215" s="18" t="s">
        <v>5949</v>
      </c>
      <c r="I215" s="18" t="s">
        <v>5947</v>
      </c>
      <c r="J215" s="19" t="s">
        <v>1179</v>
      </c>
      <c r="K215" s="18" t="s">
        <v>5948</v>
      </c>
      <c r="L215" s="19" t="s">
        <v>1180</v>
      </c>
      <c r="M215" s="18" t="s">
        <v>5947</v>
      </c>
      <c r="N215" s="19" t="s">
        <v>1181</v>
      </c>
      <c r="O215" s="20" t="s">
        <v>5951</v>
      </c>
      <c r="P215" s="20" t="s">
        <v>5974</v>
      </c>
      <c r="Q215" s="20" t="s">
        <v>5977</v>
      </c>
      <c r="S215" s="22" t="s">
        <v>5949</v>
      </c>
      <c r="T215" s="22" t="s">
        <v>5948</v>
      </c>
      <c r="U215" s="22" t="s">
        <v>5948</v>
      </c>
      <c r="V215" s="22" t="s">
        <v>5985</v>
      </c>
      <c r="W215" s="22" t="s">
        <v>5986</v>
      </c>
      <c r="X215" s="22" t="s">
        <v>115</v>
      </c>
      <c r="Y215" s="22" t="s">
        <v>136</v>
      </c>
      <c r="Z215" s="22" t="s">
        <v>116</v>
      </c>
      <c r="AC215" s="24" t="s">
        <v>5990</v>
      </c>
      <c r="AD215" s="25" t="s">
        <v>1182</v>
      </c>
      <c r="AE215" s="26" t="s">
        <v>5949</v>
      </c>
      <c r="AF215" s="26" t="s">
        <v>5951</v>
      </c>
      <c r="AG215" s="26" t="s">
        <v>5996</v>
      </c>
      <c r="AH215" s="26" t="s">
        <v>5996</v>
      </c>
      <c r="AI215" s="26" t="s">
        <v>5996</v>
      </c>
      <c r="AJ215" s="26" t="s">
        <v>5996</v>
      </c>
      <c r="AK215" s="20" t="s">
        <v>6003</v>
      </c>
      <c r="AL215" s="20" t="s">
        <v>5949</v>
      </c>
      <c r="AM215" s="20" t="s">
        <v>5948</v>
      </c>
      <c r="AN215" s="20" t="s">
        <v>5948</v>
      </c>
      <c r="AO215" s="20" t="s">
        <v>5996</v>
      </c>
      <c r="AP215" s="20" t="s">
        <v>5996</v>
      </c>
      <c r="AQ215" s="20" t="s">
        <v>5996</v>
      </c>
      <c r="AR215" s="20" t="s">
        <v>5995</v>
      </c>
      <c r="AS215" s="20" t="s">
        <v>5996</v>
      </c>
      <c r="AT215" s="20" t="s">
        <v>5996</v>
      </c>
      <c r="AU215" s="20" t="s">
        <v>5996</v>
      </c>
      <c r="AV215" s="20" t="s">
        <v>5996</v>
      </c>
      <c r="AW215" s="20" t="s">
        <v>5996</v>
      </c>
      <c r="AX215" s="20" t="s">
        <v>5996</v>
      </c>
      <c r="AY215" s="20" t="s">
        <v>5996</v>
      </c>
      <c r="AZ215" s="20" t="s">
        <v>5996</v>
      </c>
      <c r="BA215" s="20" t="s">
        <v>5996</v>
      </c>
      <c r="BB215" s="20" t="s">
        <v>5996</v>
      </c>
      <c r="BC215" s="20" t="s">
        <v>5996</v>
      </c>
      <c r="BD215" s="20" t="s">
        <v>5996</v>
      </c>
      <c r="BE215" s="20" t="s">
        <v>5996</v>
      </c>
      <c r="BF215" s="20" t="s">
        <v>5996</v>
      </c>
      <c r="BG215" s="20" t="s">
        <v>5996</v>
      </c>
      <c r="BH215" s="20" t="s">
        <v>5996</v>
      </c>
      <c r="BI215" s="20" t="s">
        <v>5996</v>
      </c>
      <c r="BJ215" s="20" t="s">
        <v>5996</v>
      </c>
      <c r="BK215" s="20" t="s">
        <v>5996</v>
      </c>
      <c r="BL215" s="20" t="s">
        <v>5996</v>
      </c>
      <c r="BM215" s="20" t="s">
        <v>5996</v>
      </c>
      <c r="BO215" s="28" t="s">
        <v>6006</v>
      </c>
      <c r="BQ215" s="30" t="s">
        <v>1183</v>
      </c>
      <c r="BS215" s="24" t="s">
        <v>119</v>
      </c>
      <c r="BT215" s="24" t="s">
        <v>120</v>
      </c>
      <c r="BU215" s="24" t="s">
        <v>121</v>
      </c>
      <c r="BW215" s="24" t="s">
        <v>122</v>
      </c>
      <c r="BX215" s="24" t="s">
        <v>123</v>
      </c>
      <c r="BZ215" s="24" t="s">
        <v>125</v>
      </c>
      <c r="CE215" s="18" t="s">
        <v>120</v>
      </c>
      <c r="CF215" s="18" t="s">
        <v>121</v>
      </c>
      <c r="CH215" s="18" t="s">
        <v>122</v>
      </c>
      <c r="CL215" s="22" t="s">
        <v>5947</v>
      </c>
      <c r="CM215" s="32" t="s">
        <v>6010</v>
      </c>
      <c r="CO215" s="84" t="s">
        <v>126</v>
      </c>
      <c r="CP215" s="17" t="s">
        <v>126</v>
      </c>
      <c r="CQ215" s="29" t="s">
        <v>127</v>
      </c>
      <c r="CR215" s="17" t="s">
        <v>997</v>
      </c>
      <c r="CS215" s="17" t="s">
        <v>129</v>
      </c>
      <c r="CZ215" s="34" t="s">
        <v>99</v>
      </c>
      <c r="DE215" s="17" t="s">
        <v>130</v>
      </c>
      <c r="DI215" s="17" t="s">
        <v>131</v>
      </c>
      <c r="DJ215" s="17" t="s">
        <v>1184</v>
      </c>
      <c r="DM215" s="35"/>
      <c r="DN215" s="35"/>
      <c r="DO215" s="35"/>
      <c r="EC215" s="17" t="s">
        <v>133</v>
      </c>
    </row>
    <row r="216" spans="1:133" ht="15" customHeight="1" x14ac:dyDescent="0.3">
      <c r="A216" s="27">
        <v>254</v>
      </c>
      <c r="C216" s="17" t="s">
        <v>126</v>
      </c>
      <c r="D216" s="29" t="s">
        <v>5956</v>
      </c>
      <c r="E216" s="18" t="s">
        <v>5947</v>
      </c>
      <c r="F216" s="18" t="s">
        <v>5947</v>
      </c>
      <c r="G216" s="18" t="s">
        <v>5947</v>
      </c>
      <c r="H216" s="18" t="s">
        <v>5947</v>
      </c>
      <c r="I216" s="18" t="s">
        <v>5947</v>
      </c>
      <c r="J216" s="19" t="s">
        <v>4208</v>
      </c>
      <c r="K216" s="18" t="s">
        <v>5947</v>
      </c>
      <c r="L216" s="19" t="s">
        <v>4209</v>
      </c>
      <c r="M216" s="18" t="s">
        <v>5947</v>
      </c>
      <c r="N216" s="19" t="s">
        <v>4210</v>
      </c>
      <c r="O216" s="20" t="s">
        <v>5951</v>
      </c>
      <c r="P216" s="20" t="s">
        <v>5974</v>
      </c>
      <c r="Q216" s="20" t="s">
        <v>5980</v>
      </c>
      <c r="R216" s="21" t="s">
        <v>4211</v>
      </c>
      <c r="S216" s="22" t="s">
        <v>5951</v>
      </c>
      <c r="T216" s="22" t="s">
        <v>5951</v>
      </c>
      <c r="U216" s="22" t="s">
        <v>5947</v>
      </c>
      <c r="V216" s="22" t="s">
        <v>5984</v>
      </c>
      <c r="W216" s="22" t="s">
        <v>5989</v>
      </c>
      <c r="X216" s="22" t="s">
        <v>115</v>
      </c>
      <c r="AC216" s="24" t="s">
        <v>5994</v>
      </c>
      <c r="AD216" s="25" t="s">
        <v>4212</v>
      </c>
      <c r="AE216" s="26" t="s">
        <v>5951</v>
      </c>
      <c r="AF216" s="26" t="s">
        <v>5947</v>
      </c>
      <c r="AG216" s="26" t="s">
        <v>5999</v>
      </c>
      <c r="AH216" s="26" t="s">
        <v>5999</v>
      </c>
      <c r="AI216" s="26" t="s">
        <v>5999</v>
      </c>
      <c r="AJ216" s="26" t="s">
        <v>5999</v>
      </c>
      <c r="AK216" s="20" t="s">
        <v>6001</v>
      </c>
      <c r="AL216" s="20" t="s">
        <v>5947</v>
      </c>
      <c r="AM216" s="20" t="s">
        <v>5951</v>
      </c>
      <c r="AN216" s="20" t="s">
        <v>5947</v>
      </c>
      <c r="AO216" s="20" t="s">
        <v>5996</v>
      </c>
      <c r="AP216" s="20" t="s">
        <v>5996</v>
      </c>
      <c r="AQ216" s="20" t="s">
        <v>5996</v>
      </c>
      <c r="AR216" s="20" t="s">
        <v>6000</v>
      </c>
      <c r="AS216" s="20" t="s">
        <v>5996</v>
      </c>
      <c r="AT216" s="20" t="s">
        <v>5996</v>
      </c>
      <c r="AU216" s="20" t="s">
        <v>5996</v>
      </c>
      <c r="AV216" s="20" t="s">
        <v>5997</v>
      </c>
      <c r="AW216" s="20" t="s">
        <v>5996</v>
      </c>
      <c r="AX216" s="20" t="s">
        <v>5996</v>
      </c>
      <c r="AY216" s="20" t="s">
        <v>5996</v>
      </c>
      <c r="AZ216" s="20" t="s">
        <v>5997</v>
      </c>
      <c r="BA216" s="20" t="s">
        <v>5996</v>
      </c>
      <c r="BB216" s="20" t="s">
        <v>5996</v>
      </c>
      <c r="BC216" s="20" t="s">
        <v>5997</v>
      </c>
      <c r="BD216" s="20" t="s">
        <v>5997</v>
      </c>
      <c r="BE216" s="20" t="s">
        <v>5996</v>
      </c>
      <c r="BF216" s="20" t="s">
        <v>5996</v>
      </c>
      <c r="BG216" s="20" t="s">
        <v>5996</v>
      </c>
      <c r="BH216" s="20" t="s">
        <v>5996</v>
      </c>
      <c r="BI216" s="20" t="s">
        <v>5996</v>
      </c>
      <c r="BJ216" s="20" t="s">
        <v>6000</v>
      </c>
      <c r="BK216" s="20" t="s">
        <v>5997</v>
      </c>
      <c r="BL216" s="20" t="s">
        <v>5996</v>
      </c>
      <c r="BM216" s="20" t="s">
        <v>5998</v>
      </c>
      <c r="BO216" s="28" t="s">
        <v>6006</v>
      </c>
      <c r="BQ216" s="30" t="s">
        <v>4213</v>
      </c>
      <c r="BR216" s="24" t="s">
        <v>138</v>
      </c>
      <c r="BS216" s="24" t="s">
        <v>119</v>
      </c>
      <c r="BT216" s="24" t="s">
        <v>120</v>
      </c>
      <c r="BX216" s="24" t="s">
        <v>123</v>
      </c>
      <c r="BY216" s="24" t="s">
        <v>124</v>
      </c>
      <c r="CB216" s="31" t="s">
        <v>4214</v>
      </c>
      <c r="CC216" s="18" t="s">
        <v>138</v>
      </c>
      <c r="CD216" s="18" t="s">
        <v>119</v>
      </c>
      <c r="CE216" s="18" t="s">
        <v>120</v>
      </c>
      <c r="CI216" s="18" t="s">
        <v>123</v>
      </c>
      <c r="CL216" s="22" t="s">
        <v>5951</v>
      </c>
      <c r="CM216" s="32" t="s">
        <v>6013</v>
      </c>
      <c r="CN216" s="33" t="s">
        <v>4215</v>
      </c>
      <c r="CO216" s="84" t="s">
        <v>126</v>
      </c>
      <c r="CP216" s="17" t="s">
        <v>126</v>
      </c>
      <c r="CQ216" s="29" t="s">
        <v>3439</v>
      </c>
      <c r="CR216" s="17" t="s">
        <v>953</v>
      </c>
      <c r="CS216" s="17" t="s">
        <v>3440</v>
      </c>
      <c r="CU216" s="34" t="s">
        <v>185</v>
      </c>
      <c r="CW216" s="34" t="s">
        <v>96</v>
      </c>
      <c r="CY216" s="34" t="s">
        <v>98</v>
      </c>
      <c r="DE216" s="17" t="s">
        <v>130</v>
      </c>
      <c r="DI216" s="17" t="s">
        <v>131</v>
      </c>
      <c r="DJ216" s="17" t="s">
        <v>4216</v>
      </c>
      <c r="DM216" s="35"/>
      <c r="DN216" s="35"/>
      <c r="DO216" s="35"/>
      <c r="EC216" s="17" t="s">
        <v>133</v>
      </c>
    </row>
    <row r="217" spans="1:133" ht="15" customHeight="1" x14ac:dyDescent="0.3">
      <c r="A217" s="27">
        <v>1029</v>
      </c>
      <c r="C217" s="17" t="s">
        <v>126</v>
      </c>
      <c r="D217" s="29" t="s">
        <v>5954</v>
      </c>
      <c r="E217" s="18" t="s">
        <v>5947</v>
      </c>
      <c r="F217" s="18" t="s">
        <v>5950</v>
      </c>
      <c r="G217" s="18" t="s">
        <v>5947</v>
      </c>
      <c r="H217" s="18" t="s">
        <v>5949</v>
      </c>
      <c r="I217" s="18" t="s">
        <v>5947</v>
      </c>
      <c r="J217" s="19" t="s">
        <v>1190</v>
      </c>
      <c r="K217" s="18" t="s">
        <v>5947</v>
      </c>
      <c r="L217" s="19" t="s">
        <v>1191</v>
      </c>
      <c r="M217" s="18" t="s">
        <v>5947</v>
      </c>
      <c r="N217" s="19" t="s">
        <v>1192</v>
      </c>
      <c r="O217" s="20" t="s">
        <v>5950</v>
      </c>
      <c r="P217" s="20" t="s">
        <v>5974</v>
      </c>
      <c r="Q217" s="20" t="s">
        <v>5981</v>
      </c>
      <c r="R217" s="21" t="s">
        <v>1193</v>
      </c>
      <c r="S217" s="22" t="s">
        <v>5950</v>
      </c>
      <c r="T217" s="22" t="s">
        <v>5949</v>
      </c>
      <c r="U217" s="22" t="s">
        <v>5947</v>
      </c>
      <c r="V217" s="22" t="s">
        <v>5984</v>
      </c>
      <c r="W217" s="22" t="s">
        <v>5986</v>
      </c>
      <c r="X217" s="22" t="s">
        <v>115</v>
      </c>
      <c r="Y217" s="22" t="s">
        <v>136</v>
      </c>
      <c r="Z217" s="22" t="s">
        <v>116</v>
      </c>
      <c r="AC217" s="24" t="s">
        <v>5994</v>
      </c>
      <c r="AD217" s="25" t="s">
        <v>1194</v>
      </c>
      <c r="AE217" s="26" t="s">
        <v>5950</v>
      </c>
      <c r="AF217" s="26" t="s">
        <v>5950</v>
      </c>
      <c r="AG217" s="26" t="s">
        <v>5996</v>
      </c>
      <c r="AH217" s="26" t="s">
        <v>5996</v>
      </c>
      <c r="AI217" s="26" t="s">
        <v>5997</v>
      </c>
      <c r="AJ217" s="26" t="s">
        <v>5998</v>
      </c>
      <c r="AK217" s="20" t="s">
        <v>6003</v>
      </c>
      <c r="AL217" s="20" t="s">
        <v>5947</v>
      </c>
      <c r="AM217" s="20" t="s">
        <v>5947</v>
      </c>
      <c r="AN217" s="20" t="s">
        <v>5947</v>
      </c>
      <c r="AO217" s="20" t="s">
        <v>5996</v>
      </c>
      <c r="AP217" s="20" t="s">
        <v>5997</v>
      </c>
      <c r="AQ217" s="20" t="s">
        <v>5996</v>
      </c>
      <c r="AR217" s="20" t="s">
        <v>5996</v>
      </c>
      <c r="AS217" s="20" t="s">
        <v>5996</v>
      </c>
      <c r="AT217" s="20" t="s">
        <v>5997</v>
      </c>
      <c r="AU217" s="20" t="s">
        <v>5996</v>
      </c>
      <c r="AV217" s="20" t="s">
        <v>5997</v>
      </c>
      <c r="AW217" s="20" t="s">
        <v>5996</v>
      </c>
      <c r="AX217" s="20" t="s">
        <v>5996</v>
      </c>
      <c r="AY217" s="20" t="s">
        <v>5997</v>
      </c>
      <c r="AZ217" s="20" t="s">
        <v>5996</v>
      </c>
      <c r="BA217" s="20" t="s">
        <v>5996</v>
      </c>
      <c r="BB217" s="20" t="s">
        <v>5996</v>
      </c>
      <c r="BC217" s="20" t="s">
        <v>5997</v>
      </c>
      <c r="BD217" s="20" t="s">
        <v>5998</v>
      </c>
      <c r="BE217" s="20" t="s">
        <v>5997</v>
      </c>
      <c r="BF217" s="20" t="s">
        <v>5996</v>
      </c>
      <c r="BG217" s="20" t="s">
        <v>5996</v>
      </c>
      <c r="BH217" s="20" t="s">
        <v>5996</v>
      </c>
      <c r="BI217" s="20" t="s">
        <v>5996</v>
      </c>
      <c r="BJ217" s="20" t="s">
        <v>5997</v>
      </c>
      <c r="BK217" s="20" t="s">
        <v>5997</v>
      </c>
      <c r="BL217" s="20" t="s">
        <v>5996</v>
      </c>
      <c r="BM217" s="20" t="s">
        <v>5996</v>
      </c>
      <c r="BO217" s="28" t="s">
        <v>6006</v>
      </c>
      <c r="BQ217" s="30" t="s">
        <v>1195</v>
      </c>
      <c r="BR217" s="24" t="s">
        <v>138</v>
      </c>
      <c r="BS217" s="24" t="s">
        <v>119</v>
      </c>
      <c r="BT217" s="24" t="s">
        <v>120</v>
      </c>
      <c r="BU217" s="24" t="s">
        <v>121</v>
      </c>
      <c r="BV217" s="24" t="s">
        <v>137</v>
      </c>
      <c r="BW217" s="24" t="s">
        <v>122</v>
      </c>
      <c r="BX217" s="24" t="s">
        <v>123</v>
      </c>
      <c r="BY217" s="24" t="s">
        <v>124</v>
      </c>
      <c r="BZ217" s="24" t="s">
        <v>125</v>
      </c>
      <c r="CI217" s="18" t="s">
        <v>123</v>
      </c>
      <c r="CJ217" s="18" t="s">
        <v>124</v>
      </c>
      <c r="CK217" s="18" t="s">
        <v>125</v>
      </c>
      <c r="CL217" s="22" t="s">
        <v>5947</v>
      </c>
      <c r="CM217" s="32" t="s">
        <v>6010</v>
      </c>
      <c r="CO217" s="84" t="s">
        <v>126</v>
      </c>
      <c r="CP217" s="17" t="s">
        <v>126</v>
      </c>
      <c r="CQ217" s="29" t="s">
        <v>127</v>
      </c>
      <c r="CR217" s="17" t="s">
        <v>997</v>
      </c>
      <c r="CS217" s="17" t="s">
        <v>129</v>
      </c>
      <c r="CW217" s="34" t="s">
        <v>96</v>
      </c>
      <c r="CY217" s="34" t="s">
        <v>98</v>
      </c>
      <c r="CZ217" s="34" t="s">
        <v>99</v>
      </c>
      <c r="DE217" s="17" t="s">
        <v>130</v>
      </c>
      <c r="DI217" s="17" t="s">
        <v>131</v>
      </c>
      <c r="DJ217" s="17" t="s">
        <v>1196</v>
      </c>
      <c r="DM217" s="35"/>
      <c r="DN217" s="35"/>
      <c r="DO217" s="35"/>
      <c r="EC217" s="17" t="s">
        <v>133</v>
      </c>
    </row>
    <row r="218" spans="1:133" ht="15" customHeight="1" x14ac:dyDescent="0.3">
      <c r="A218" s="27">
        <v>1113</v>
      </c>
      <c r="C218" s="17" t="s">
        <v>126</v>
      </c>
      <c r="D218" s="29" t="s">
        <v>5954</v>
      </c>
      <c r="E218" s="18" t="s">
        <v>5953</v>
      </c>
      <c r="F218" s="18" t="s">
        <v>5947</v>
      </c>
      <c r="G218" s="18" t="s">
        <v>5947</v>
      </c>
      <c r="H218" s="18" t="s">
        <v>5947</v>
      </c>
      <c r="I218" s="18" t="s">
        <v>5947</v>
      </c>
      <c r="K218" s="18" t="s">
        <v>5947</v>
      </c>
      <c r="M218" s="18" t="s">
        <v>5947</v>
      </c>
      <c r="O218" s="20" t="s">
        <v>5950</v>
      </c>
      <c r="P218" s="20" t="s">
        <v>5974</v>
      </c>
      <c r="Q218" s="20" t="s">
        <v>5977</v>
      </c>
      <c r="S218" s="22" t="s">
        <v>5948</v>
      </c>
      <c r="T218" s="22" t="s">
        <v>5948</v>
      </c>
      <c r="U218" s="22" t="s">
        <v>5952</v>
      </c>
      <c r="V218" s="22" t="s">
        <v>5983</v>
      </c>
      <c r="W218" s="22" t="s">
        <v>5987</v>
      </c>
      <c r="X218" s="22" t="s">
        <v>115</v>
      </c>
      <c r="AC218" s="24" t="s">
        <v>5992</v>
      </c>
      <c r="AE218" s="26" t="s">
        <v>5948</v>
      </c>
      <c r="AF218" s="26" t="s">
        <v>5952</v>
      </c>
      <c r="AG218" s="26" t="s">
        <v>5996</v>
      </c>
      <c r="AH218" s="26" t="s">
        <v>5996</v>
      </c>
      <c r="AI218" s="26" t="s">
        <v>5996</v>
      </c>
      <c r="AJ218" s="26" t="s">
        <v>5996</v>
      </c>
      <c r="AK218" s="20" t="s">
        <v>6002</v>
      </c>
      <c r="AL218" s="20" t="s">
        <v>5948</v>
      </c>
      <c r="AM218" s="20" t="s">
        <v>5948</v>
      </c>
      <c r="AN218" s="20" t="s">
        <v>5948</v>
      </c>
      <c r="AO218" s="20" t="s">
        <v>5997</v>
      </c>
      <c r="AP218" s="20" t="s">
        <v>5997</v>
      </c>
      <c r="AQ218" s="20" t="s">
        <v>5997</v>
      </c>
      <c r="AR218" s="20" t="s">
        <v>5997</v>
      </c>
      <c r="AS218" s="20" t="s">
        <v>5996</v>
      </c>
      <c r="AT218" s="20" t="s">
        <v>5996</v>
      </c>
      <c r="AU218" s="20" t="s">
        <v>5997</v>
      </c>
      <c r="AV218" s="20" t="s">
        <v>5997</v>
      </c>
      <c r="AW218" s="20" t="s">
        <v>5997</v>
      </c>
      <c r="AX218" s="20" t="s">
        <v>5996</v>
      </c>
      <c r="AY218" s="20" t="s">
        <v>5996</v>
      </c>
      <c r="AZ218" s="20" t="s">
        <v>5996</v>
      </c>
      <c r="BA218" s="20" t="s">
        <v>5996</v>
      </c>
      <c r="BB218" s="20" t="s">
        <v>5996</v>
      </c>
      <c r="BC218" s="20" t="s">
        <v>5996</v>
      </c>
      <c r="BD218" s="20" t="s">
        <v>5996</v>
      </c>
      <c r="BE218" s="20" t="s">
        <v>5996</v>
      </c>
      <c r="BF218" s="20" t="s">
        <v>5996</v>
      </c>
      <c r="BG218" s="20" t="s">
        <v>5996</v>
      </c>
      <c r="BH218" s="20" t="s">
        <v>5996</v>
      </c>
      <c r="BI218" s="20" t="s">
        <v>5996</v>
      </c>
      <c r="BJ218" s="20" t="s">
        <v>5996</v>
      </c>
      <c r="BK218" s="20" t="s">
        <v>5996</v>
      </c>
      <c r="BL218" s="20" t="s">
        <v>5996</v>
      </c>
      <c r="BM218" s="20" t="s">
        <v>5996</v>
      </c>
      <c r="BO218" s="28" t="s">
        <v>6007</v>
      </c>
      <c r="BR218" s="24" t="s">
        <v>138</v>
      </c>
      <c r="BS218" s="24" t="s">
        <v>119</v>
      </c>
      <c r="BT218" s="24" t="s">
        <v>120</v>
      </c>
      <c r="BU218" s="24" t="s">
        <v>121</v>
      </c>
      <c r="BV218" s="24" t="s">
        <v>137</v>
      </c>
      <c r="BW218" s="24" t="s">
        <v>122</v>
      </c>
      <c r="BX218" s="24" t="s">
        <v>123</v>
      </c>
      <c r="BY218" s="24" t="s">
        <v>124</v>
      </c>
      <c r="BZ218" s="24" t="s">
        <v>125</v>
      </c>
      <c r="CC218" s="18" t="s">
        <v>138</v>
      </c>
      <c r="CD218" s="18" t="s">
        <v>119</v>
      </c>
      <c r="CE218" s="18" t="s">
        <v>120</v>
      </c>
      <c r="CF218" s="18" t="s">
        <v>121</v>
      </c>
      <c r="CG218" s="18" t="s">
        <v>137</v>
      </c>
      <c r="CH218" s="18" t="s">
        <v>122</v>
      </c>
      <c r="CI218" s="18" t="s">
        <v>123</v>
      </c>
      <c r="CJ218" s="18" t="s">
        <v>124</v>
      </c>
      <c r="CK218" s="18" t="s">
        <v>125</v>
      </c>
      <c r="CL218" s="22" t="s">
        <v>5947</v>
      </c>
      <c r="CM218" s="32" t="s">
        <v>6010</v>
      </c>
      <c r="CO218" s="84" t="s">
        <v>126</v>
      </c>
      <c r="CP218" s="17" t="s">
        <v>126</v>
      </c>
      <c r="CQ218" s="29" t="s">
        <v>127</v>
      </c>
      <c r="CR218" s="17" t="s">
        <v>997</v>
      </c>
      <c r="CS218" s="17" t="s">
        <v>129</v>
      </c>
      <c r="CZ218" s="34" t="s">
        <v>99</v>
      </c>
      <c r="DE218" s="17" t="s">
        <v>130</v>
      </c>
      <c r="DI218" s="17" t="s">
        <v>143</v>
      </c>
      <c r="DJ218" s="17" t="s">
        <v>1197</v>
      </c>
      <c r="DM218" s="35"/>
      <c r="DN218" s="35"/>
      <c r="DO218" s="35"/>
      <c r="EC218" s="17" t="s">
        <v>133</v>
      </c>
    </row>
    <row r="219" spans="1:133" ht="15" customHeight="1" x14ac:dyDescent="0.3">
      <c r="A219" s="27">
        <v>741</v>
      </c>
      <c r="C219" s="92" t="s">
        <v>126</v>
      </c>
      <c r="D219" s="29" t="s">
        <v>5954</v>
      </c>
      <c r="E219" s="18" t="s">
        <v>5948</v>
      </c>
      <c r="F219" s="18" t="s">
        <v>5948</v>
      </c>
      <c r="G219" s="18" t="s">
        <v>5947</v>
      </c>
      <c r="H219" s="18" t="s">
        <v>5948</v>
      </c>
      <c r="I219" s="18" t="s">
        <v>5947</v>
      </c>
      <c r="J219" s="19" t="s">
        <v>1199</v>
      </c>
      <c r="K219" s="18" t="s">
        <v>5947</v>
      </c>
      <c r="M219" s="18" t="s">
        <v>5948</v>
      </c>
      <c r="O219" s="20" t="s">
        <v>5949</v>
      </c>
      <c r="P219" s="20" t="s">
        <v>5973</v>
      </c>
      <c r="Q219" s="20" t="s">
        <v>5977</v>
      </c>
      <c r="S219" s="22" t="s">
        <v>5950</v>
      </c>
      <c r="T219" s="22" t="s">
        <v>5949</v>
      </c>
      <c r="U219" s="22" t="s">
        <v>5948</v>
      </c>
      <c r="V219" s="22" t="s">
        <v>5983</v>
      </c>
      <c r="W219" s="22" t="s">
        <v>5989</v>
      </c>
      <c r="X219" s="22" t="s">
        <v>115</v>
      </c>
      <c r="AC219" s="24" t="s">
        <v>5991</v>
      </c>
      <c r="AE219" s="26" t="s">
        <v>5948</v>
      </c>
      <c r="AF219" s="26" t="s">
        <v>5948</v>
      </c>
      <c r="AG219" s="26" t="s">
        <v>5996</v>
      </c>
      <c r="AH219" s="26" t="s">
        <v>5997</v>
      </c>
      <c r="AI219" s="26" t="s">
        <v>5997</v>
      </c>
      <c r="AJ219" s="26" t="s">
        <v>5998</v>
      </c>
      <c r="AK219" s="20" t="s">
        <v>6002</v>
      </c>
      <c r="AL219" s="20" t="s">
        <v>5948</v>
      </c>
      <c r="AM219" s="20" t="s">
        <v>5948</v>
      </c>
      <c r="AN219" s="20" t="s">
        <v>5948</v>
      </c>
      <c r="AO219" s="20" t="s">
        <v>5996</v>
      </c>
      <c r="AP219" s="20" t="s">
        <v>5996</v>
      </c>
      <c r="AQ219" s="20" t="s">
        <v>5997</v>
      </c>
      <c r="AR219" s="20" t="s">
        <v>5997</v>
      </c>
      <c r="AS219" s="20" t="s">
        <v>5996</v>
      </c>
      <c r="AT219" s="20" t="s">
        <v>5996</v>
      </c>
      <c r="AU219" s="20" t="s">
        <v>5997</v>
      </c>
      <c r="AV219" s="20" t="s">
        <v>5997</v>
      </c>
      <c r="AW219" s="20" t="s">
        <v>5997</v>
      </c>
      <c r="AX219" s="20" t="s">
        <v>5997</v>
      </c>
      <c r="AY219" s="20" t="s">
        <v>5997</v>
      </c>
      <c r="AZ219" s="20" t="s">
        <v>5996</v>
      </c>
      <c r="BA219" s="20" t="s">
        <v>5997</v>
      </c>
      <c r="BB219" s="20" t="s">
        <v>5996</v>
      </c>
      <c r="BC219" s="20" t="s">
        <v>5997</v>
      </c>
      <c r="BD219" s="20" t="s">
        <v>5997</v>
      </c>
      <c r="BE219" s="20" t="s">
        <v>5997</v>
      </c>
      <c r="BF219" s="20" t="s">
        <v>5997</v>
      </c>
      <c r="BG219" s="20" t="s">
        <v>5996</v>
      </c>
      <c r="BH219" s="20" t="s">
        <v>5996</v>
      </c>
      <c r="BI219" s="20" t="s">
        <v>5997</v>
      </c>
      <c r="BJ219" s="20" t="s">
        <v>5997</v>
      </c>
      <c r="BK219" s="20" t="s">
        <v>5997</v>
      </c>
      <c r="BL219" s="20" t="s">
        <v>5996</v>
      </c>
      <c r="BM219" s="20" t="s">
        <v>5996</v>
      </c>
      <c r="BO219" s="28" t="s">
        <v>6007</v>
      </c>
      <c r="BQ219" s="30" t="s">
        <v>1200</v>
      </c>
      <c r="BR219" s="24" t="s">
        <v>138</v>
      </c>
      <c r="BS219" s="24" t="s">
        <v>119</v>
      </c>
      <c r="BT219" s="24" t="s">
        <v>120</v>
      </c>
      <c r="BU219" s="24" t="s">
        <v>121</v>
      </c>
      <c r="BV219" s="24" t="s">
        <v>137</v>
      </c>
      <c r="BW219" s="24" t="s">
        <v>122</v>
      </c>
      <c r="BX219" s="24" t="s">
        <v>123</v>
      </c>
      <c r="BY219" s="24" t="s">
        <v>124</v>
      </c>
      <c r="BZ219" s="24" t="s">
        <v>125</v>
      </c>
      <c r="CD219" s="18" t="s">
        <v>119</v>
      </c>
      <c r="CG219" s="18" t="s">
        <v>137</v>
      </c>
      <c r="CH219" s="18" t="s">
        <v>122</v>
      </c>
      <c r="CL219" s="22" t="s">
        <v>5947</v>
      </c>
      <c r="CM219" s="32" t="s">
        <v>6012</v>
      </c>
      <c r="CO219" s="85" t="s">
        <v>1201</v>
      </c>
      <c r="CP219" s="92" t="s">
        <v>126</v>
      </c>
      <c r="CQ219" s="29" t="s">
        <v>127</v>
      </c>
      <c r="CR219" s="17" t="s">
        <v>997</v>
      </c>
      <c r="CS219" s="17" t="s">
        <v>518</v>
      </c>
      <c r="CZ219" s="34" t="s">
        <v>99</v>
      </c>
      <c r="DE219" s="17" t="s">
        <v>130</v>
      </c>
      <c r="DI219" s="17" t="s">
        <v>131</v>
      </c>
      <c r="DJ219" s="17" t="s">
        <v>1202</v>
      </c>
      <c r="DM219" s="35"/>
      <c r="DN219" s="35"/>
      <c r="DO219" s="35"/>
      <c r="EC219" s="17" t="s">
        <v>133</v>
      </c>
    </row>
    <row r="220" spans="1:133" ht="15" customHeight="1" x14ac:dyDescent="0.3">
      <c r="A220" s="27">
        <v>511</v>
      </c>
      <c r="C220" s="17" t="s">
        <v>126</v>
      </c>
      <c r="D220" s="29" t="s">
        <v>5954</v>
      </c>
      <c r="E220" s="18" t="s">
        <v>5948</v>
      </c>
      <c r="F220" s="18" t="s">
        <v>5948</v>
      </c>
      <c r="G220" s="18" t="s">
        <v>5948</v>
      </c>
      <c r="H220" s="18" t="s">
        <v>5948</v>
      </c>
      <c r="I220" s="18" t="s">
        <v>5948</v>
      </c>
      <c r="J220" s="19" t="s">
        <v>1203</v>
      </c>
      <c r="K220" s="18" t="s">
        <v>5948</v>
      </c>
      <c r="L220" s="19" t="s">
        <v>1204</v>
      </c>
      <c r="M220" s="18" t="s">
        <v>5948</v>
      </c>
      <c r="N220" s="19" t="s">
        <v>1205</v>
      </c>
      <c r="O220" s="20" t="s">
        <v>5951</v>
      </c>
      <c r="P220" s="20" t="s">
        <v>5974</v>
      </c>
      <c r="Q220" s="20" t="s">
        <v>5981</v>
      </c>
      <c r="R220" s="21" t="s">
        <v>1206</v>
      </c>
      <c r="S220" s="22" t="s">
        <v>5947</v>
      </c>
      <c r="T220" s="22" t="s">
        <v>5947</v>
      </c>
      <c r="U220" s="22" t="s">
        <v>5947</v>
      </c>
      <c r="V220" s="22" t="s">
        <v>5985</v>
      </c>
      <c r="W220" s="22" t="s">
        <v>5989</v>
      </c>
      <c r="AA220" s="22" t="s">
        <v>148</v>
      </c>
      <c r="AB220" s="23" t="s">
        <v>1207</v>
      </c>
      <c r="AC220" s="24" t="s">
        <v>5994</v>
      </c>
      <c r="AD220" s="25" t="s">
        <v>1208</v>
      </c>
      <c r="AE220" s="26" t="s">
        <v>5947</v>
      </c>
      <c r="AF220" s="26" t="s">
        <v>5949</v>
      </c>
      <c r="AG220" s="26" t="s">
        <v>5996</v>
      </c>
      <c r="AH220" s="26" t="s">
        <v>5996</v>
      </c>
      <c r="AI220" s="26" t="s">
        <v>5996</v>
      </c>
      <c r="AJ220" s="26" t="s">
        <v>5996</v>
      </c>
      <c r="AK220" s="20" t="s">
        <v>6002</v>
      </c>
      <c r="AL220" s="20" t="s">
        <v>5948</v>
      </c>
      <c r="AM220" s="20" t="s">
        <v>5948</v>
      </c>
      <c r="AN220" s="20" t="s">
        <v>5948</v>
      </c>
      <c r="AO220" s="20" t="s">
        <v>5997</v>
      </c>
      <c r="AP220" s="20" t="s">
        <v>5996</v>
      </c>
      <c r="AQ220" s="20" t="s">
        <v>5996</v>
      </c>
      <c r="AR220" s="20" t="s">
        <v>5996</v>
      </c>
      <c r="AS220" s="20" t="s">
        <v>5996</v>
      </c>
      <c r="AT220" s="20" t="s">
        <v>5996</v>
      </c>
      <c r="AU220" s="20" t="s">
        <v>5997</v>
      </c>
      <c r="AV220" s="20" t="s">
        <v>5997</v>
      </c>
      <c r="AW220" s="20" t="s">
        <v>5997</v>
      </c>
      <c r="AX220" s="20" t="s">
        <v>5997</v>
      </c>
      <c r="AY220" s="20" t="s">
        <v>5996</v>
      </c>
      <c r="AZ220" s="20" t="s">
        <v>5996</v>
      </c>
      <c r="BA220" s="20" t="s">
        <v>5996</v>
      </c>
      <c r="BB220" s="20" t="s">
        <v>5996</v>
      </c>
      <c r="BC220" s="20" t="s">
        <v>5997</v>
      </c>
      <c r="BD220" s="20" t="s">
        <v>5997</v>
      </c>
      <c r="BE220" s="20" t="s">
        <v>5996</v>
      </c>
      <c r="BF220" s="20" t="s">
        <v>5996</v>
      </c>
      <c r="BG220" s="20" t="s">
        <v>5996</v>
      </c>
      <c r="BH220" s="20" t="s">
        <v>5997</v>
      </c>
      <c r="BI220" s="20" t="s">
        <v>5996</v>
      </c>
      <c r="BJ220" s="20" t="s">
        <v>5996</v>
      </c>
      <c r="BK220" s="20" t="s">
        <v>5996</v>
      </c>
      <c r="BL220" s="20" t="s">
        <v>5996</v>
      </c>
      <c r="BM220" s="20" t="s">
        <v>5996</v>
      </c>
      <c r="BO220" s="28" t="s">
        <v>6008</v>
      </c>
      <c r="BP220" s="29" t="s">
        <v>1209</v>
      </c>
      <c r="BQ220" s="30" t="s">
        <v>1210</v>
      </c>
      <c r="BR220" s="24" t="s">
        <v>138</v>
      </c>
      <c r="BS220" s="24" t="s">
        <v>119</v>
      </c>
      <c r="BT220" s="24" t="s">
        <v>120</v>
      </c>
      <c r="BU220" s="24" t="s">
        <v>121</v>
      </c>
      <c r="BV220" s="24" t="s">
        <v>137</v>
      </c>
      <c r="BW220" s="24" t="s">
        <v>122</v>
      </c>
      <c r="BX220" s="24" t="s">
        <v>123</v>
      </c>
      <c r="BY220" s="24" t="s">
        <v>124</v>
      </c>
      <c r="BZ220" s="24" t="s">
        <v>125</v>
      </c>
      <c r="CD220" s="18" t="s">
        <v>119</v>
      </c>
      <c r="CI220" s="18" t="s">
        <v>123</v>
      </c>
      <c r="CJ220" s="18" t="s">
        <v>124</v>
      </c>
      <c r="CL220" s="22" t="s">
        <v>5947</v>
      </c>
      <c r="CM220" s="32" t="s">
        <v>6010</v>
      </c>
      <c r="CO220" s="84" t="s">
        <v>126</v>
      </c>
      <c r="CP220" s="17" t="s">
        <v>126</v>
      </c>
      <c r="CQ220" s="29" t="s">
        <v>127</v>
      </c>
      <c r="CR220" s="17" t="s">
        <v>997</v>
      </c>
      <c r="CS220" s="20" t="s">
        <v>102</v>
      </c>
      <c r="CT220" s="17" t="s">
        <v>1211</v>
      </c>
      <c r="CW220" s="34" t="s">
        <v>96</v>
      </c>
      <c r="DE220" s="17" t="s">
        <v>130</v>
      </c>
      <c r="DI220" s="17" t="s">
        <v>131</v>
      </c>
      <c r="DJ220" s="17" t="s">
        <v>1212</v>
      </c>
      <c r="DM220" s="35"/>
      <c r="DN220" s="35"/>
      <c r="DO220" s="35"/>
      <c r="EC220" s="17" t="s">
        <v>133</v>
      </c>
    </row>
    <row r="221" spans="1:133" ht="15" customHeight="1" x14ac:dyDescent="0.3">
      <c r="A221" s="27">
        <v>10</v>
      </c>
      <c r="C221" s="17" t="s">
        <v>126</v>
      </c>
      <c r="D221" s="29" t="s">
        <v>5954</v>
      </c>
      <c r="E221" s="18" t="s">
        <v>5947</v>
      </c>
      <c r="F221" s="18" t="s">
        <v>5947</v>
      </c>
      <c r="G221" s="18" t="s">
        <v>5947</v>
      </c>
      <c r="H221" s="18" t="s">
        <v>5947</v>
      </c>
      <c r="I221" s="18" t="s">
        <v>5947</v>
      </c>
      <c r="J221" s="19" t="s">
        <v>1213</v>
      </c>
      <c r="K221" s="18" t="s">
        <v>5951</v>
      </c>
      <c r="M221" s="18" t="s">
        <v>5947</v>
      </c>
      <c r="N221" s="19" t="s">
        <v>1214</v>
      </c>
      <c r="O221" s="20" t="s">
        <v>5951</v>
      </c>
      <c r="P221" s="20" t="s">
        <v>5973</v>
      </c>
      <c r="Q221" s="20" t="s">
        <v>5977</v>
      </c>
      <c r="R221" s="21" t="s">
        <v>1215</v>
      </c>
      <c r="S221" s="22" t="s">
        <v>5947</v>
      </c>
      <c r="T221" s="22" t="s">
        <v>5947</v>
      </c>
      <c r="U221" s="22" t="s">
        <v>5947</v>
      </c>
      <c r="V221" s="22" t="s">
        <v>5983</v>
      </c>
      <c r="W221" s="22" t="s">
        <v>5987</v>
      </c>
      <c r="X221" s="22" t="s">
        <v>115</v>
      </c>
      <c r="AC221" s="24" t="s">
        <v>5990</v>
      </c>
      <c r="AE221" s="26" t="s">
        <v>5949</v>
      </c>
      <c r="AF221" s="26" t="s">
        <v>5951</v>
      </c>
      <c r="AG221" s="26" t="s">
        <v>5996</v>
      </c>
      <c r="AH221" s="26" t="s">
        <v>5997</v>
      </c>
      <c r="AI221" s="26" t="s">
        <v>5996</v>
      </c>
      <c r="AJ221" s="26" t="s">
        <v>5996</v>
      </c>
      <c r="AK221" s="20" t="s">
        <v>6001</v>
      </c>
      <c r="AL221" s="20" t="s">
        <v>5947</v>
      </c>
      <c r="AM221" s="20" t="s">
        <v>5949</v>
      </c>
      <c r="AN221" s="20" t="s">
        <v>5947</v>
      </c>
      <c r="AO221" s="20" t="s">
        <v>5996</v>
      </c>
      <c r="AP221" s="20" t="s">
        <v>5996</v>
      </c>
      <c r="AQ221" s="20" t="s">
        <v>5996</v>
      </c>
      <c r="AR221" s="20" t="s">
        <v>5996</v>
      </c>
      <c r="AS221" s="20" t="s">
        <v>5996</v>
      </c>
      <c r="AT221" s="20" t="s">
        <v>5996</v>
      </c>
      <c r="AU221" s="20" t="s">
        <v>5996</v>
      </c>
      <c r="AV221" s="20" t="s">
        <v>5996</v>
      </c>
      <c r="AW221" s="20" t="s">
        <v>5996</v>
      </c>
      <c r="AX221" s="20" t="s">
        <v>5996</v>
      </c>
      <c r="AY221" s="20" t="s">
        <v>5996</v>
      </c>
      <c r="AZ221" s="20" t="s">
        <v>5996</v>
      </c>
      <c r="BA221" s="20" t="s">
        <v>5996</v>
      </c>
      <c r="BB221" s="20" t="s">
        <v>5996</v>
      </c>
      <c r="BC221" s="20" t="s">
        <v>5996</v>
      </c>
      <c r="BD221" s="20" t="s">
        <v>5996</v>
      </c>
      <c r="BE221" s="20" t="s">
        <v>5996</v>
      </c>
      <c r="BF221" s="20" t="s">
        <v>5996</v>
      </c>
      <c r="BG221" s="20" t="s">
        <v>5996</v>
      </c>
      <c r="BH221" s="20" t="s">
        <v>5996</v>
      </c>
      <c r="BI221" s="20" t="s">
        <v>5996</v>
      </c>
      <c r="BJ221" s="20" t="s">
        <v>5996</v>
      </c>
      <c r="BK221" s="20" t="s">
        <v>5996</v>
      </c>
      <c r="BL221" s="20" t="s">
        <v>5996</v>
      </c>
      <c r="BM221" s="20" t="s">
        <v>5996</v>
      </c>
      <c r="BO221" s="28" t="s">
        <v>6006</v>
      </c>
      <c r="BQ221" s="30" t="s">
        <v>1216</v>
      </c>
      <c r="BS221" s="24" t="s">
        <v>119</v>
      </c>
      <c r="BT221" s="24" t="s">
        <v>120</v>
      </c>
      <c r="BU221" s="24" t="s">
        <v>121</v>
      </c>
      <c r="BV221" s="24" t="s">
        <v>137</v>
      </c>
      <c r="BW221" s="24" t="s">
        <v>122</v>
      </c>
      <c r="BX221" s="24" t="s">
        <v>123</v>
      </c>
      <c r="BY221" s="24" t="s">
        <v>124</v>
      </c>
      <c r="BZ221" s="24" t="s">
        <v>125</v>
      </c>
      <c r="CD221" s="18" t="s">
        <v>119</v>
      </c>
      <c r="CI221" s="18" t="s">
        <v>123</v>
      </c>
      <c r="CK221" s="18" t="s">
        <v>125</v>
      </c>
      <c r="CL221" s="22" t="s">
        <v>5947</v>
      </c>
      <c r="CM221" s="32" t="s">
        <v>6012</v>
      </c>
      <c r="CO221" s="84" t="s">
        <v>126</v>
      </c>
      <c r="CP221" s="17" t="s">
        <v>126</v>
      </c>
      <c r="CQ221" s="29" t="s">
        <v>127</v>
      </c>
      <c r="CR221" s="17" t="s">
        <v>1217</v>
      </c>
      <c r="CS221" s="17" t="s">
        <v>129</v>
      </c>
      <c r="CW221" s="34" t="s">
        <v>96</v>
      </c>
      <c r="DE221" s="17" t="s">
        <v>130</v>
      </c>
      <c r="DI221" s="17" t="s">
        <v>131</v>
      </c>
      <c r="DJ221" s="17" t="s">
        <v>1218</v>
      </c>
      <c r="DM221" s="35"/>
      <c r="DN221" s="35"/>
      <c r="DO221" s="35"/>
      <c r="EC221" s="17" t="s">
        <v>133</v>
      </c>
    </row>
    <row r="222" spans="1:133" ht="15" customHeight="1" x14ac:dyDescent="0.3">
      <c r="A222" s="27">
        <v>268</v>
      </c>
      <c r="C222" s="17" t="s">
        <v>126</v>
      </c>
      <c r="D222" s="29" t="s">
        <v>5954</v>
      </c>
      <c r="E222" s="18" t="s">
        <v>5948</v>
      </c>
      <c r="F222" s="18" t="s">
        <v>5947</v>
      </c>
      <c r="G222" s="18" t="s">
        <v>5947</v>
      </c>
      <c r="H222" s="18" t="s">
        <v>5947</v>
      </c>
      <c r="I222" s="18" t="s">
        <v>5947</v>
      </c>
      <c r="K222" s="18" t="s">
        <v>5948</v>
      </c>
      <c r="M222" s="18" t="s">
        <v>5947</v>
      </c>
      <c r="N222" s="19" t="s">
        <v>1219</v>
      </c>
      <c r="O222" s="20" t="s">
        <v>5951</v>
      </c>
      <c r="P222" s="20" t="s">
        <v>5974</v>
      </c>
      <c r="Q222" s="20" t="s">
        <v>5977</v>
      </c>
      <c r="R222" s="21" t="s">
        <v>1220</v>
      </c>
      <c r="S222" s="22" t="s">
        <v>5948</v>
      </c>
      <c r="T222" s="22" t="s">
        <v>5949</v>
      </c>
      <c r="U222" s="22" t="s">
        <v>5948</v>
      </c>
      <c r="V222" s="22" t="s">
        <v>5985</v>
      </c>
      <c r="W222" s="22" t="s">
        <v>5988</v>
      </c>
      <c r="X222" s="22" t="s">
        <v>115</v>
      </c>
      <c r="Y222" s="22" t="s">
        <v>136</v>
      </c>
      <c r="Z222" s="22" t="s">
        <v>116</v>
      </c>
      <c r="AC222" s="24" t="s">
        <v>5990</v>
      </c>
      <c r="AD222" s="25" t="s">
        <v>1221</v>
      </c>
      <c r="AE222" s="26" t="s">
        <v>5950</v>
      </c>
      <c r="AF222" s="26" t="s">
        <v>5951</v>
      </c>
      <c r="AG222" s="26" t="s">
        <v>5996</v>
      </c>
      <c r="AH222" s="26" t="s">
        <v>5996</v>
      </c>
      <c r="AI222" s="26" t="s">
        <v>5996</v>
      </c>
      <c r="AJ222" s="26" t="s">
        <v>5998</v>
      </c>
      <c r="AK222" s="20" t="s">
        <v>6003</v>
      </c>
      <c r="AL222" s="20" t="s">
        <v>5947</v>
      </c>
      <c r="AM222" s="20" t="s">
        <v>5948</v>
      </c>
      <c r="AN222" s="20" t="s">
        <v>5947</v>
      </c>
      <c r="AO222" s="20" t="s">
        <v>5997</v>
      </c>
      <c r="AP222" s="20" t="s">
        <v>5996</v>
      </c>
      <c r="AQ222" s="20" t="s">
        <v>5996</v>
      </c>
      <c r="AR222" s="20" t="s">
        <v>5996</v>
      </c>
      <c r="AS222" s="20" t="s">
        <v>5996</v>
      </c>
      <c r="AT222" s="20" t="s">
        <v>5997</v>
      </c>
      <c r="AU222" s="20" t="s">
        <v>5996</v>
      </c>
      <c r="AV222" s="20" t="s">
        <v>5996</v>
      </c>
      <c r="AW222" s="20" t="s">
        <v>5996</v>
      </c>
      <c r="AX222" s="20" t="s">
        <v>5996</v>
      </c>
      <c r="AY222" s="20" t="s">
        <v>5996</v>
      </c>
      <c r="AZ222" s="20" t="s">
        <v>5996</v>
      </c>
      <c r="BA222" s="20" t="s">
        <v>5995</v>
      </c>
      <c r="BB222" s="20" t="s">
        <v>5997</v>
      </c>
      <c r="BC222" s="20" t="s">
        <v>5996</v>
      </c>
      <c r="BD222" s="20" t="s">
        <v>5997</v>
      </c>
      <c r="BE222" s="20" t="s">
        <v>5996</v>
      </c>
      <c r="BF222" s="20" t="s">
        <v>5996</v>
      </c>
      <c r="BG222" s="20" t="s">
        <v>5996</v>
      </c>
      <c r="BH222" s="20" t="s">
        <v>5996</v>
      </c>
      <c r="BI222" s="20" t="s">
        <v>5996</v>
      </c>
      <c r="BJ222" s="20" t="s">
        <v>5996</v>
      </c>
      <c r="BK222" s="20" t="s">
        <v>5996</v>
      </c>
      <c r="BL222" s="20" t="s">
        <v>5996</v>
      </c>
      <c r="BM222" s="20" t="s">
        <v>5996</v>
      </c>
      <c r="BO222" s="28" t="s">
        <v>6006</v>
      </c>
      <c r="BQ222" s="30" t="s">
        <v>1222</v>
      </c>
      <c r="BR222" s="24" t="s">
        <v>138</v>
      </c>
      <c r="BS222" s="24" t="s">
        <v>119</v>
      </c>
      <c r="BT222" s="24" t="s">
        <v>120</v>
      </c>
      <c r="BV222" s="24" t="s">
        <v>137</v>
      </c>
      <c r="BW222" s="24" t="s">
        <v>122</v>
      </c>
      <c r="BX222" s="24" t="s">
        <v>123</v>
      </c>
      <c r="CD222" s="18" t="s">
        <v>119</v>
      </c>
      <c r="CH222" s="18" t="s">
        <v>122</v>
      </c>
      <c r="CI222" s="18" t="s">
        <v>123</v>
      </c>
      <c r="CL222" s="22" t="s">
        <v>5952</v>
      </c>
      <c r="CM222" s="32" t="s">
        <v>6010</v>
      </c>
      <c r="CO222" s="84" t="s">
        <v>126</v>
      </c>
      <c r="CP222" s="17" t="s">
        <v>126</v>
      </c>
      <c r="CQ222" s="29" t="s">
        <v>127</v>
      </c>
      <c r="CR222" s="17" t="s">
        <v>1217</v>
      </c>
      <c r="CS222" s="17" t="s">
        <v>129</v>
      </c>
      <c r="CU222" s="34" t="s">
        <v>185</v>
      </c>
      <c r="CW222" s="34" t="s">
        <v>96</v>
      </c>
      <c r="DE222" s="17" t="s">
        <v>130</v>
      </c>
      <c r="DI222" s="17" t="s">
        <v>131</v>
      </c>
      <c r="DJ222" s="17" t="s">
        <v>1223</v>
      </c>
      <c r="DM222" s="35"/>
      <c r="DN222" s="35"/>
      <c r="DO222" s="35"/>
      <c r="EC222" s="17" t="s">
        <v>133</v>
      </c>
    </row>
    <row r="223" spans="1:133" ht="15" customHeight="1" x14ac:dyDescent="0.3">
      <c r="A223" s="27">
        <v>287</v>
      </c>
      <c r="C223" s="17" t="s">
        <v>126</v>
      </c>
      <c r="D223" s="29" t="s">
        <v>5954</v>
      </c>
      <c r="E223" s="18" t="s">
        <v>5949</v>
      </c>
      <c r="F223" s="18" t="s">
        <v>5951</v>
      </c>
      <c r="G223" s="18" t="s">
        <v>5950</v>
      </c>
      <c r="H223" s="18" t="s">
        <v>5948</v>
      </c>
      <c r="I223" s="18" t="s">
        <v>5948</v>
      </c>
      <c r="J223" s="19" t="s">
        <v>1224</v>
      </c>
      <c r="K223" s="18" t="s">
        <v>5949</v>
      </c>
      <c r="M223" s="18" t="s">
        <v>5947</v>
      </c>
      <c r="O223" s="20" t="s">
        <v>5949</v>
      </c>
      <c r="P223" s="20" t="s">
        <v>5973</v>
      </c>
      <c r="Q223" s="20" t="s">
        <v>5977</v>
      </c>
      <c r="S223" s="22" t="s">
        <v>5947</v>
      </c>
      <c r="T223" s="22" t="s">
        <v>5947</v>
      </c>
      <c r="U223" s="22" t="s">
        <v>5949</v>
      </c>
      <c r="V223" s="22" t="s">
        <v>5983</v>
      </c>
      <c r="W223" s="22" t="s">
        <v>5987</v>
      </c>
      <c r="X223" s="22" t="s">
        <v>115</v>
      </c>
      <c r="Y223" s="22" t="s">
        <v>136</v>
      </c>
      <c r="Z223" s="22" t="s">
        <v>116</v>
      </c>
      <c r="AC223" s="24" t="s">
        <v>5990</v>
      </c>
      <c r="AE223" s="26" t="s">
        <v>5948</v>
      </c>
      <c r="AF223" s="26" t="s">
        <v>5950</v>
      </c>
      <c r="AG223" s="26" t="s">
        <v>5997</v>
      </c>
      <c r="AH223" s="26" t="s">
        <v>5998</v>
      </c>
      <c r="AI223" s="26" t="s">
        <v>5996</v>
      </c>
      <c r="AJ223" s="26" t="s">
        <v>5999</v>
      </c>
      <c r="AK223" s="20" t="s">
        <v>6003</v>
      </c>
      <c r="AL223" s="20" t="s">
        <v>5950</v>
      </c>
      <c r="AM223" s="20" t="s">
        <v>5948</v>
      </c>
      <c r="AN223" s="20" t="s">
        <v>5948</v>
      </c>
      <c r="AO223" s="20" t="s">
        <v>5998</v>
      </c>
      <c r="AP223" s="20" t="s">
        <v>5997</v>
      </c>
      <c r="AQ223" s="20" t="s">
        <v>5996</v>
      </c>
      <c r="AR223" s="20" t="s">
        <v>5999</v>
      </c>
      <c r="AS223" s="20" t="s">
        <v>5996</v>
      </c>
      <c r="AT223" s="20" t="s">
        <v>5999</v>
      </c>
      <c r="AU223" s="20" t="s">
        <v>5996</v>
      </c>
      <c r="AV223" s="20" t="s">
        <v>5996</v>
      </c>
      <c r="AW223" s="20" t="s">
        <v>5996</v>
      </c>
      <c r="AX223" s="20" t="s">
        <v>5996</v>
      </c>
      <c r="AY223" s="20" t="s">
        <v>5996</v>
      </c>
      <c r="AZ223" s="20" t="s">
        <v>5996</v>
      </c>
      <c r="BA223" s="20" t="s">
        <v>5996</v>
      </c>
      <c r="BB223" s="20" t="s">
        <v>5996</v>
      </c>
      <c r="BC223" s="20" t="s">
        <v>5997</v>
      </c>
      <c r="BD223" s="20" t="s">
        <v>5998</v>
      </c>
      <c r="BE223" s="20" t="s">
        <v>5997</v>
      </c>
      <c r="BF223" s="20" t="s">
        <v>5996</v>
      </c>
      <c r="BG223" s="20" t="s">
        <v>5996</v>
      </c>
      <c r="BH223" s="20" t="s">
        <v>5997</v>
      </c>
      <c r="BI223" s="20" t="s">
        <v>5996</v>
      </c>
      <c r="BJ223" s="20" t="s">
        <v>5998</v>
      </c>
      <c r="BK223" s="20" t="s">
        <v>5997</v>
      </c>
      <c r="BL223" s="20" t="s">
        <v>5996</v>
      </c>
      <c r="BM223" s="20" t="s">
        <v>5996</v>
      </c>
      <c r="BO223" s="28" t="s">
        <v>6007</v>
      </c>
      <c r="BS223" s="24" t="s">
        <v>119</v>
      </c>
      <c r="BU223" s="24" t="s">
        <v>121</v>
      </c>
      <c r="BW223" s="24" t="s">
        <v>122</v>
      </c>
      <c r="BY223" s="24" t="s">
        <v>124</v>
      </c>
      <c r="CC223" s="18" t="s">
        <v>138</v>
      </c>
      <c r="CD223" s="18" t="s">
        <v>119</v>
      </c>
      <c r="CG223" s="18" t="s">
        <v>137</v>
      </c>
      <c r="CH223" s="18" t="s">
        <v>122</v>
      </c>
      <c r="CL223" s="22" t="s">
        <v>5948</v>
      </c>
      <c r="CM223" s="32" t="s">
        <v>6010</v>
      </c>
      <c r="CO223" s="84" t="s">
        <v>126</v>
      </c>
      <c r="CP223" s="17" t="s">
        <v>126</v>
      </c>
      <c r="CQ223" s="29" t="s">
        <v>127</v>
      </c>
      <c r="CR223" s="17" t="s">
        <v>1217</v>
      </c>
      <c r="CS223" s="17" t="s">
        <v>129</v>
      </c>
      <c r="CW223" s="34" t="s">
        <v>96</v>
      </c>
      <c r="DE223" s="17" t="s">
        <v>130</v>
      </c>
      <c r="DI223" s="17" t="s">
        <v>131</v>
      </c>
      <c r="DJ223" s="17" t="s">
        <v>1225</v>
      </c>
      <c r="DM223" s="35"/>
      <c r="DN223" s="35"/>
      <c r="DO223" s="35"/>
      <c r="EC223" s="17" t="s">
        <v>133</v>
      </c>
    </row>
    <row r="224" spans="1:133" ht="15" customHeight="1" x14ac:dyDescent="0.3">
      <c r="A224" s="27">
        <v>381</v>
      </c>
      <c r="C224" s="17" t="s">
        <v>126</v>
      </c>
      <c r="D224" s="29" t="s">
        <v>5954</v>
      </c>
      <c r="E224" s="18" t="s">
        <v>5949</v>
      </c>
      <c r="F224" s="18" t="s">
        <v>5949</v>
      </c>
      <c r="G224" s="18" t="s">
        <v>5950</v>
      </c>
      <c r="H224" s="18" t="s">
        <v>5947</v>
      </c>
      <c r="I224" s="18" t="s">
        <v>5948</v>
      </c>
      <c r="J224" s="19" t="s">
        <v>1226</v>
      </c>
      <c r="K224" s="18" t="s">
        <v>5949</v>
      </c>
      <c r="M224" s="18" t="s">
        <v>5949</v>
      </c>
      <c r="O224" s="20" t="s">
        <v>5948</v>
      </c>
      <c r="P224" s="20" t="s">
        <v>5972</v>
      </c>
      <c r="Q224" s="20" t="s">
        <v>5979</v>
      </c>
      <c r="S224" s="22" t="s">
        <v>5948</v>
      </c>
      <c r="T224" s="22" t="s">
        <v>5948</v>
      </c>
      <c r="U224" s="22" t="s">
        <v>5948</v>
      </c>
      <c r="V224" s="22" t="s">
        <v>5985</v>
      </c>
      <c r="W224" s="22" t="s">
        <v>5988</v>
      </c>
      <c r="X224" s="22" t="s">
        <v>115</v>
      </c>
      <c r="AC224" s="24" t="s">
        <v>5992</v>
      </c>
      <c r="AE224" s="26" t="s">
        <v>5948</v>
      </c>
      <c r="AF224" s="26" t="s">
        <v>5947</v>
      </c>
      <c r="AG224" s="26" t="s">
        <v>5996</v>
      </c>
      <c r="AH224" s="26" t="s">
        <v>5996</v>
      </c>
      <c r="AI224" s="26" t="s">
        <v>5996</v>
      </c>
      <c r="AJ224" s="26" t="s">
        <v>5997</v>
      </c>
      <c r="AK224" s="20" t="s">
        <v>6003</v>
      </c>
      <c r="AL224" s="20" t="s">
        <v>5947</v>
      </c>
      <c r="AM224" s="20" t="s">
        <v>5950</v>
      </c>
      <c r="AN224" s="20" t="s">
        <v>5948</v>
      </c>
      <c r="AO224" s="20" t="s">
        <v>5996</v>
      </c>
      <c r="AP224" s="20" t="s">
        <v>5997</v>
      </c>
      <c r="AQ224" s="20" t="s">
        <v>5996</v>
      </c>
      <c r="AR224" s="20" t="s">
        <v>5997</v>
      </c>
      <c r="AS224" s="20" t="s">
        <v>5996</v>
      </c>
      <c r="AT224" s="20" t="s">
        <v>5996</v>
      </c>
      <c r="AU224" s="20" t="s">
        <v>5996</v>
      </c>
      <c r="AV224" s="20" t="s">
        <v>5996</v>
      </c>
      <c r="AW224" s="20" t="s">
        <v>5996</v>
      </c>
      <c r="AX224" s="20" t="s">
        <v>5997</v>
      </c>
      <c r="AY224" s="20" t="s">
        <v>5997</v>
      </c>
      <c r="AZ224" s="20" t="s">
        <v>5997</v>
      </c>
      <c r="BA224" s="20" t="s">
        <v>5996</v>
      </c>
      <c r="BB224" s="20" t="s">
        <v>5996</v>
      </c>
      <c r="BC224" s="20" t="s">
        <v>5997</v>
      </c>
      <c r="BD224" s="20" t="s">
        <v>5996</v>
      </c>
      <c r="BE224" s="20" t="s">
        <v>5996</v>
      </c>
      <c r="BF224" s="20" t="s">
        <v>5996</v>
      </c>
      <c r="BG224" s="20" t="s">
        <v>5996</v>
      </c>
      <c r="BH224" s="20" t="s">
        <v>5996</v>
      </c>
      <c r="BI224" s="20" t="s">
        <v>5996</v>
      </c>
      <c r="BJ224" s="20" t="s">
        <v>5996</v>
      </c>
      <c r="BK224" s="20" t="s">
        <v>5996</v>
      </c>
      <c r="BL224" s="20" t="s">
        <v>5996</v>
      </c>
      <c r="BM224" s="20" t="s">
        <v>5996</v>
      </c>
      <c r="BO224" s="28" t="s">
        <v>6007</v>
      </c>
      <c r="BQ224" s="30" t="s">
        <v>1227</v>
      </c>
      <c r="BR224" s="24" t="s">
        <v>138</v>
      </c>
      <c r="BS224" s="24" t="s">
        <v>119</v>
      </c>
      <c r="BT224" s="24" t="s">
        <v>120</v>
      </c>
      <c r="BU224" s="24" t="s">
        <v>121</v>
      </c>
      <c r="BV224" s="24" t="s">
        <v>137</v>
      </c>
      <c r="BW224" s="24" t="s">
        <v>122</v>
      </c>
      <c r="BY224" s="24" t="s">
        <v>124</v>
      </c>
      <c r="BZ224" s="24" t="s">
        <v>125</v>
      </c>
      <c r="CC224" s="18" t="s">
        <v>138</v>
      </c>
      <c r="CD224" s="18" t="s">
        <v>119</v>
      </c>
      <c r="CH224" s="18" t="s">
        <v>122</v>
      </c>
      <c r="CL224" s="22" t="s">
        <v>5948</v>
      </c>
      <c r="CM224" s="32" t="s">
        <v>6011</v>
      </c>
      <c r="CO224" s="84" t="s">
        <v>126</v>
      </c>
      <c r="CP224" s="17" t="s">
        <v>126</v>
      </c>
      <c r="CQ224" s="29" t="s">
        <v>127</v>
      </c>
      <c r="CR224" s="17" t="s">
        <v>1217</v>
      </c>
      <c r="CS224" s="17" t="s">
        <v>129</v>
      </c>
      <c r="CZ224" s="34" t="s">
        <v>99</v>
      </c>
      <c r="DE224" s="17" t="s">
        <v>102</v>
      </c>
      <c r="DI224" s="17" t="s">
        <v>143</v>
      </c>
      <c r="DJ224" s="17" t="s">
        <v>1228</v>
      </c>
      <c r="DM224" s="35"/>
      <c r="DN224" s="35"/>
      <c r="DO224" s="35"/>
      <c r="EC224" s="17" t="s">
        <v>133</v>
      </c>
    </row>
    <row r="225" spans="1:133" ht="15" customHeight="1" x14ac:dyDescent="0.3">
      <c r="A225" s="27">
        <v>607</v>
      </c>
      <c r="C225" s="17" t="s">
        <v>126</v>
      </c>
      <c r="D225" s="29" t="s">
        <v>5954</v>
      </c>
      <c r="E225" s="18" t="s">
        <v>5947</v>
      </c>
      <c r="F225" s="18" t="s">
        <v>5947</v>
      </c>
      <c r="G225" s="18" t="s">
        <v>5947</v>
      </c>
      <c r="H225" s="18" t="s">
        <v>5947</v>
      </c>
      <c r="I225" s="18" t="s">
        <v>5947</v>
      </c>
      <c r="J225" s="19" t="s">
        <v>1229</v>
      </c>
      <c r="K225" s="18" t="s">
        <v>5948</v>
      </c>
      <c r="L225" s="19" t="s">
        <v>1230</v>
      </c>
      <c r="M225" s="18" t="s">
        <v>5947</v>
      </c>
      <c r="N225" s="19" t="s">
        <v>1231</v>
      </c>
      <c r="O225" s="20" t="s">
        <v>5951</v>
      </c>
      <c r="P225" s="20" t="s">
        <v>5974</v>
      </c>
      <c r="Q225" s="20" t="s">
        <v>5977</v>
      </c>
      <c r="R225" s="21" t="s">
        <v>1232</v>
      </c>
      <c r="S225" s="22" t="s">
        <v>5947</v>
      </c>
      <c r="T225" s="22" t="s">
        <v>5947</v>
      </c>
      <c r="U225" s="22" t="s">
        <v>5948</v>
      </c>
      <c r="V225" s="22" t="s">
        <v>5983</v>
      </c>
      <c r="W225" s="22" t="s">
        <v>5989</v>
      </c>
      <c r="X225" s="22" t="s">
        <v>115</v>
      </c>
      <c r="AB225" s="23" t="s">
        <v>1233</v>
      </c>
      <c r="AC225" s="24" t="s">
        <v>5990</v>
      </c>
      <c r="AD225" s="25" t="s">
        <v>1234</v>
      </c>
      <c r="AE225" s="26" t="s">
        <v>5947</v>
      </c>
      <c r="AF225" s="26" t="s">
        <v>5951</v>
      </c>
      <c r="AG225" s="26" t="s">
        <v>5996</v>
      </c>
      <c r="AH225" s="26" t="s">
        <v>5996</v>
      </c>
      <c r="AI225" s="26" t="s">
        <v>5996</v>
      </c>
      <c r="AJ225" s="26" t="s">
        <v>5996</v>
      </c>
      <c r="AK225" s="20" t="s">
        <v>6003</v>
      </c>
      <c r="AL225" s="20" t="s">
        <v>5951</v>
      </c>
      <c r="AM225" s="20" t="s">
        <v>5948</v>
      </c>
      <c r="AN225" s="20" t="s">
        <v>5948</v>
      </c>
      <c r="AO225" s="20" t="s">
        <v>5997</v>
      </c>
      <c r="AP225" s="20" t="s">
        <v>5996</v>
      </c>
      <c r="AQ225" s="20" t="s">
        <v>5996</v>
      </c>
      <c r="AR225" s="20" t="s">
        <v>5998</v>
      </c>
      <c r="AS225" s="20" t="s">
        <v>5996</v>
      </c>
      <c r="AT225" s="20" t="s">
        <v>5996</v>
      </c>
      <c r="AU225" s="20" t="s">
        <v>5997</v>
      </c>
      <c r="AV225" s="20" t="s">
        <v>5999</v>
      </c>
      <c r="AW225" s="20" t="s">
        <v>5997</v>
      </c>
      <c r="AX225" s="20" t="s">
        <v>5996</v>
      </c>
      <c r="AY225" s="20" t="s">
        <v>5996</v>
      </c>
      <c r="AZ225" s="20" t="s">
        <v>5996</v>
      </c>
      <c r="BA225" s="20" t="s">
        <v>5997</v>
      </c>
      <c r="BB225" s="20" t="s">
        <v>5996</v>
      </c>
      <c r="BC225" s="20" t="s">
        <v>5996</v>
      </c>
      <c r="BD225" s="20" t="s">
        <v>5996</v>
      </c>
      <c r="BE225" s="20" t="s">
        <v>5996</v>
      </c>
      <c r="BF225" s="20" t="s">
        <v>5996</v>
      </c>
      <c r="BG225" s="20" t="s">
        <v>5996</v>
      </c>
      <c r="BH225" s="20" t="s">
        <v>5997</v>
      </c>
      <c r="BI225" s="20" t="s">
        <v>5996</v>
      </c>
      <c r="BJ225" s="20" t="s">
        <v>5997</v>
      </c>
      <c r="BK225" s="20" t="s">
        <v>5996</v>
      </c>
      <c r="BL225" s="20" t="s">
        <v>5997</v>
      </c>
      <c r="BM225" s="20" t="s">
        <v>5996</v>
      </c>
      <c r="BO225" s="28" t="s">
        <v>6007</v>
      </c>
      <c r="BQ225" s="30" t="s">
        <v>1235</v>
      </c>
      <c r="BS225" s="24" t="s">
        <v>119</v>
      </c>
      <c r="BT225" s="24" t="s">
        <v>120</v>
      </c>
      <c r="BU225" s="24" t="s">
        <v>121</v>
      </c>
      <c r="BV225" s="24" t="s">
        <v>137</v>
      </c>
      <c r="BW225" s="24" t="s">
        <v>122</v>
      </c>
      <c r="BX225" s="24" t="s">
        <v>123</v>
      </c>
      <c r="BY225" s="24" t="s">
        <v>124</v>
      </c>
      <c r="BZ225" s="24" t="s">
        <v>125</v>
      </c>
      <c r="CD225" s="18" t="s">
        <v>119</v>
      </c>
      <c r="CG225" s="18" t="s">
        <v>137</v>
      </c>
      <c r="CH225" s="18" t="s">
        <v>122</v>
      </c>
      <c r="CL225" s="22" t="s">
        <v>5947</v>
      </c>
      <c r="CM225" s="32" t="s">
        <v>6010</v>
      </c>
      <c r="CN225" s="33" t="s">
        <v>1236</v>
      </c>
      <c r="CO225" s="84" t="s">
        <v>126</v>
      </c>
      <c r="CP225" s="17" t="s">
        <v>126</v>
      </c>
      <c r="CQ225" s="29" t="s">
        <v>127</v>
      </c>
      <c r="CR225" s="17" t="s">
        <v>1217</v>
      </c>
      <c r="CS225" s="17" t="s">
        <v>129</v>
      </c>
      <c r="CT225" s="17" t="s">
        <v>1237</v>
      </c>
      <c r="CZ225" s="34" t="s">
        <v>99</v>
      </c>
      <c r="DE225" s="17" t="s">
        <v>130</v>
      </c>
      <c r="DI225" s="17" t="s">
        <v>131</v>
      </c>
      <c r="DJ225" s="17" t="s">
        <v>1238</v>
      </c>
      <c r="DM225" s="35"/>
      <c r="DN225" s="35"/>
      <c r="DO225" s="35"/>
      <c r="EC225" s="17" t="s">
        <v>133</v>
      </c>
    </row>
    <row r="226" spans="1:133" ht="15" customHeight="1" x14ac:dyDescent="0.3">
      <c r="A226" s="27">
        <v>610</v>
      </c>
      <c r="C226" s="17" t="s">
        <v>126</v>
      </c>
      <c r="D226" s="29" t="s">
        <v>5954</v>
      </c>
      <c r="E226" s="18" t="s">
        <v>5948</v>
      </c>
      <c r="F226" s="18" t="s">
        <v>5947</v>
      </c>
      <c r="G226" s="18" t="s">
        <v>5947</v>
      </c>
      <c r="H226" s="18" t="s">
        <v>5947</v>
      </c>
      <c r="I226" s="18" t="s">
        <v>5947</v>
      </c>
      <c r="K226" s="18" t="s">
        <v>5947</v>
      </c>
      <c r="L226" s="19" t="s">
        <v>1239</v>
      </c>
      <c r="M226" s="18" t="s">
        <v>5947</v>
      </c>
      <c r="N226" s="19" t="s">
        <v>1240</v>
      </c>
      <c r="O226" s="20" t="s">
        <v>5947</v>
      </c>
      <c r="P226" s="20" t="s">
        <v>5974</v>
      </c>
      <c r="Q226" s="20" t="s">
        <v>5977</v>
      </c>
      <c r="S226" s="22" t="s">
        <v>5949</v>
      </c>
      <c r="T226" s="22" t="s">
        <v>5950</v>
      </c>
      <c r="U226" s="22" t="s">
        <v>5947</v>
      </c>
      <c r="V226" s="22" t="s">
        <v>5984</v>
      </c>
      <c r="W226" s="22" t="s">
        <v>5988</v>
      </c>
      <c r="X226" s="22" t="s">
        <v>115</v>
      </c>
      <c r="AC226" s="24" t="s">
        <v>5991</v>
      </c>
      <c r="AE226" s="26" t="s">
        <v>5947</v>
      </c>
      <c r="AF226" s="26" t="s">
        <v>5947</v>
      </c>
      <c r="AG226" s="26" t="s">
        <v>5996</v>
      </c>
      <c r="AH226" s="26" t="s">
        <v>5996</v>
      </c>
      <c r="AI226" s="26" t="s">
        <v>5996</v>
      </c>
      <c r="AJ226" s="26" t="s">
        <v>5996</v>
      </c>
      <c r="AK226" s="20" t="s">
        <v>6003</v>
      </c>
      <c r="AL226" s="20" t="s">
        <v>5947</v>
      </c>
      <c r="AM226" s="20" t="s">
        <v>5948</v>
      </c>
      <c r="AN226" s="20" t="s">
        <v>5947</v>
      </c>
      <c r="AO226" s="20" t="s">
        <v>5996</v>
      </c>
      <c r="AP226" s="20" t="s">
        <v>5996</v>
      </c>
      <c r="AQ226" s="20" t="s">
        <v>5996</v>
      </c>
      <c r="AR226" s="20" t="s">
        <v>5997</v>
      </c>
      <c r="AS226" s="20" t="s">
        <v>5996</v>
      </c>
      <c r="AT226" s="20" t="s">
        <v>5996</v>
      </c>
      <c r="AU226" s="20" t="s">
        <v>5996</v>
      </c>
      <c r="AV226" s="20" t="s">
        <v>5996</v>
      </c>
      <c r="AW226" s="20" t="s">
        <v>5996</v>
      </c>
      <c r="AX226" s="20" t="s">
        <v>5996</v>
      </c>
      <c r="AY226" s="20" t="s">
        <v>5996</v>
      </c>
      <c r="AZ226" s="20" t="s">
        <v>5996</v>
      </c>
      <c r="BA226" s="20" t="s">
        <v>5996</v>
      </c>
      <c r="BB226" s="20" t="s">
        <v>5996</v>
      </c>
      <c r="BC226" s="20" t="s">
        <v>5996</v>
      </c>
      <c r="BD226" s="20" t="s">
        <v>5996</v>
      </c>
      <c r="BE226" s="20" t="s">
        <v>5996</v>
      </c>
      <c r="BF226" s="20" t="s">
        <v>5996</v>
      </c>
      <c r="BG226" s="20" t="s">
        <v>5996</v>
      </c>
      <c r="BH226" s="20" t="s">
        <v>5996</v>
      </c>
      <c r="BI226" s="20" t="s">
        <v>5996</v>
      </c>
      <c r="BJ226" s="20" t="s">
        <v>5996</v>
      </c>
      <c r="BK226" s="20" t="s">
        <v>5996</v>
      </c>
      <c r="BL226" s="20" t="s">
        <v>5996</v>
      </c>
      <c r="BM226" s="20" t="s">
        <v>5996</v>
      </c>
      <c r="BO226" s="28" t="s">
        <v>6006</v>
      </c>
      <c r="BS226" s="24" t="s">
        <v>119</v>
      </c>
      <c r="BT226" s="24" t="s">
        <v>120</v>
      </c>
      <c r="BV226" s="24" t="s">
        <v>137</v>
      </c>
      <c r="BW226" s="24" t="s">
        <v>122</v>
      </c>
      <c r="BX226" s="24" t="s">
        <v>123</v>
      </c>
      <c r="CD226" s="18" t="s">
        <v>119</v>
      </c>
      <c r="CE226" s="18" t="s">
        <v>120</v>
      </c>
      <c r="CI226" s="18" t="s">
        <v>123</v>
      </c>
      <c r="CL226" s="22" t="s">
        <v>5950</v>
      </c>
      <c r="CM226" s="32" t="s">
        <v>6010</v>
      </c>
      <c r="CO226" s="84" t="s">
        <v>126</v>
      </c>
      <c r="CP226" s="17" t="s">
        <v>126</v>
      </c>
      <c r="CQ226" s="29" t="s">
        <v>127</v>
      </c>
      <c r="CR226" s="17" t="s">
        <v>1217</v>
      </c>
      <c r="CS226" s="17" t="s">
        <v>129</v>
      </c>
      <c r="CZ226" s="34" t="s">
        <v>99</v>
      </c>
      <c r="DE226" s="17" t="s">
        <v>130</v>
      </c>
      <c r="DI226" s="17" t="s">
        <v>143</v>
      </c>
      <c r="DJ226" s="17" t="s">
        <v>1241</v>
      </c>
      <c r="DM226" s="35"/>
      <c r="DN226" s="35"/>
      <c r="DO226" s="35"/>
      <c r="EC226" s="17" t="s">
        <v>133</v>
      </c>
    </row>
    <row r="227" spans="1:133" ht="15" customHeight="1" x14ac:dyDescent="0.3">
      <c r="A227" s="27">
        <v>671</v>
      </c>
      <c r="C227" s="17" t="s">
        <v>126</v>
      </c>
      <c r="D227" s="29" t="s">
        <v>5954</v>
      </c>
      <c r="E227" s="18" t="s">
        <v>5948</v>
      </c>
      <c r="F227" s="18" t="s">
        <v>5948</v>
      </c>
      <c r="G227" s="18" t="s">
        <v>5948</v>
      </c>
      <c r="H227" s="18" t="s">
        <v>5948</v>
      </c>
      <c r="I227" s="18" t="s">
        <v>5948</v>
      </c>
      <c r="J227" s="19" t="s">
        <v>1242</v>
      </c>
      <c r="K227" s="18" t="s">
        <v>5948</v>
      </c>
      <c r="L227" s="19" t="s">
        <v>1243</v>
      </c>
      <c r="M227" s="18" t="s">
        <v>5948</v>
      </c>
      <c r="N227" s="19" t="s">
        <v>1244</v>
      </c>
      <c r="O227" s="20" t="s">
        <v>5951</v>
      </c>
      <c r="P227" s="20" t="s">
        <v>5973</v>
      </c>
      <c r="Q227" s="20" t="s">
        <v>5980</v>
      </c>
      <c r="R227" s="21" t="s">
        <v>1245</v>
      </c>
      <c r="S227" s="22" t="s">
        <v>5947</v>
      </c>
      <c r="T227" s="22" t="s">
        <v>5947</v>
      </c>
      <c r="U227" s="22" t="s">
        <v>5948</v>
      </c>
      <c r="V227" s="22" t="s">
        <v>5983</v>
      </c>
      <c r="W227" s="22" t="s">
        <v>5987</v>
      </c>
      <c r="X227" s="22" t="s">
        <v>115</v>
      </c>
      <c r="AC227" s="24" t="s">
        <v>5994</v>
      </c>
      <c r="AD227" s="25" t="s">
        <v>1246</v>
      </c>
      <c r="AE227" s="26" t="s">
        <v>5948</v>
      </c>
      <c r="AF227" s="26" t="s">
        <v>5948</v>
      </c>
      <c r="AG227" s="26" t="s">
        <v>5997</v>
      </c>
      <c r="AH227" s="26" t="s">
        <v>5996</v>
      </c>
      <c r="AI227" s="26" t="s">
        <v>5997</v>
      </c>
      <c r="AJ227" s="26" t="s">
        <v>5997</v>
      </c>
      <c r="AK227" s="20" t="s">
        <v>6003</v>
      </c>
      <c r="AL227" s="20" t="s">
        <v>5949</v>
      </c>
      <c r="AM227" s="20" t="s">
        <v>5948</v>
      </c>
      <c r="AN227" s="20" t="s">
        <v>5948</v>
      </c>
      <c r="AO227" s="20" t="s">
        <v>5997</v>
      </c>
      <c r="AP227" s="20" t="s">
        <v>5997</v>
      </c>
      <c r="AQ227" s="20" t="s">
        <v>5996</v>
      </c>
      <c r="AR227" s="20" t="s">
        <v>5996</v>
      </c>
      <c r="AS227" s="20" t="s">
        <v>5997</v>
      </c>
      <c r="AT227" s="20" t="s">
        <v>5997</v>
      </c>
      <c r="AU227" s="20" t="s">
        <v>5996</v>
      </c>
      <c r="AV227" s="20" t="s">
        <v>5997</v>
      </c>
      <c r="AW227" s="20" t="s">
        <v>5996</v>
      </c>
      <c r="AX227" s="20" t="s">
        <v>5997</v>
      </c>
      <c r="AY227" s="20" t="s">
        <v>5997</v>
      </c>
      <c r="AZ227" s="20" t="s">
        <v>5997</v>
      </c>
      <c r="BA227" s="20" t="s">
        <v>5997</v>
      </c>
      <c r="BB227" s="20" t="s">
        <v>5997</v>
      </c>
      <c r="BC227" s="20" t="s">
        <v>5997</v>
      </c>
      <c r="BD227" s="20" t="s">
        <v>5997</v>
      </c>
      <c r="BE227" s="20" t="s">
        <v>5997</v>
      </c>
      <c r="BF227" s="20" t="s">
        <v>5996</v>
      </c>
      <c r="BG227" s="20" t="s">
        <v>5997</v>
      </c>
      <c r="BH227" s="20" t="s">
        <v>5997</v>
      </c>
      <c r="BI227" s="20" t="s">
        <v>5996</v>
      </c>
      <c r="BJ227" s="20" t="s">
        <v>5996</v>
      </c>
      <c r="BK227" s="20" t="s">
        <v>5996</v>
      </c>
      <c r="BL227" s="20" t="s">
        <v>5997</v>
      </c>
      <c r="BM227" s="20" t="s">
        <v>5997</v>
      </c>
      <c r="BO227" s="28" t="s">
        <v>6006</v>
      </c>
      <c r="BP227" s="29" t="s">
        <v>1247</v>
      </c>
      <c r="BQ227" s="30" t="s">
        <v>1248</v>
      </c>
      <c r="BR227" s="24" t="s">
        <v>138</v>
      </c>
      <c r="BS227" s="24" t="s">
        <v>119</v>
      </c>
      <c r="BT227" s="24" t="s">
        <v>120</v>
      </c>
      <c r="BU227" s="24" t="s">
        <v>121</v>
      </c>
      <c r="BW227" s="24" t="s">
        <v>122</v>
      </c>
      <c r="BX227" s="24" t="s">
        <v>123</v>
      </c>
      <c r="BY227" s="24" t="s">
        <v>124</v>
      </c>
      <c r="BZ227" s="24" t="s">
        <v>125</v>
      </c>
      <c r="CB227" s="31" t="s">
        <v>1249</v>
      </c>
      <c r="CD227" s="18" t="s">
        <v>119</v>
      </c>
      <c r="CE227" s="18" t="s">
        <v>120</v>
      </c>
      <c r="CI227" s="18" t="s">
        <v>123</v>
      </c>
      <c r="CL227" s="22" t="s">
        <v>5948</v>
      </c>
      <c r="CM227" s="32" t="s">
        <v>6010</v>
      </c>
      <c r="CO227" s="84" t="s">
        <v>126</v>
      </c>
      <c r="CP227" s="17" t="s">
        <v>126</v>
      </c>
      <c r="CQ227" s="29" t="s">
        <v>127</v>
      </c>
      <c r="CR227" s="17" t="s">
        <v>1217</v>
      </c>
      <c r="CS227" s="17" t="s">
        <v>129</v>
      </c>
      <c r="CW227" s="34" t="s">
        <v>96</v>
      </c>
      <c r="CZ227" s="34" t="s">
        <v>99</v>
      </c>
      <c r="DE227" s="17" t="s">
        <v>130</v>
      </c>
      <c r="DI227" s="17" t="s">
        <v>131</v>
      </c>
      <c r="DJ227" s="17" t="s">
        <v>1250</v>
      </c>
      <c r="DM227" s="35"/>
      <c r="DN227" s="35"/>
      <c r="DO227" s="35"/>
      <c r="EC227" s="17" t="s">
        <v>133</v>
      </c>
    </row>
    <row r="228" spans="1:133" ht="15" customHeight="1" x14ac:dyDescent="0.3">
      <c r="A228" s="27">
        <v>794</v>
      </c>
      <c r="C228" s="17" t="s">
        <v>126</v>
      </c>
      <c r="D228" s="29" t="s">
        <v>5954</v>
      </c>
      <c r="E228" s="18" t="s">
        <v>5947</v>
      </c>
      <c r="F228" s="18" t="s">
        <v>5948</v>
      </c>
      <c r="G228" s="18" t="s">
        <v>5947</v>
      </c>
      <c r="H228" s="18" t="s">
        <v>5947</v>
      </c>
      <c r="I228" s="18" t="s">
        <v>5947</v>
      </c>
      <c r="J228" s="19" t="s">
        <v>1251</v>
      </c>
      <c r="K228" s="18" t="s">
        <v>5949</v>
      </c>
      <c r="M228" s="18" t="s">
        <v>5949</v>
      </c>
      <c r="O228" s="20" t="s">
        <v>5948</v>
      </c>
      <c r="P228" s="20" t="s">
        <v>5973</v>
      </c>
      <c r="Q228" s="20" t="s">
        <v>5977</v>
      </c>
      <c r="S228" s="22" t="s">
        <v>5950</v>
      </c>
      <c r="T228" s="22" t="s">
        <v>5950</v>
      </c>
      <c r="U228" s="22" t="s">
        <v>5947</v>
      </c>
      <c r="V228" s="22" t="s">
        <v>5984</v>
      </c>
      <c r="W228" s="22" t="s">
        <v>5989</v>
      </c>
      <c r="X228" s="22" t="s">
        <v>115</v>
      </c>
      <c r="AC228" s="24" t="s">
        <v>5990</v>
      </c>
      <c r="AE228" s="26" t="s">
        <v>5951</v>
      </c>
      <c r="AF228" s="26" t="s">
        <v>5947</v>
      </c>
      <c r="AG228" s="26" t="s">
        <v>5996</v>
      </c>
      <c r="AH228" s="26" t="s">
        <v>5996</v>
      </c>
      <c r="AI228" s="26" t="s">
        <v>5997</v>
      </c>
      <c r="AJ228" s="26" t="s">
        <v>5996</v>
      </c>
      <c r="AK228" s="20" t="s">
        <v>6003</v>
      </c>
      <c r="AL228" s="20" t="s">
        <v>5948</v>
      </c>
      <c r="AM228" s="20" t="s">
        <v>5951</v>
      </c>
      <c r="AN228" s="20" t="s">
        <v>5947</v>
      </c>
      <c r="AO228" s="20" t="s">
        <v>5996</v>
      </c>
      <c r="AP228" s="20" t="s">
        <v>5997</v>
      </c>
      <c r="AQ228" s="20" t="s">
        <v>5996</v>
      </c>
      <c r="AR228" s="20" t="s">
        <v>5997</v>
      </c>
      <c r="AS228" s="20" t="s">
        <v>5997</v>
      </c>
      <c r="AT228" s="20" t="s">
        <v>5997</v>
      </c>
      <c r="AU228" s="20" t="s">
        <v>5996</v>
      </c>
      <c r="AV228" s="20" t="s">
        <v>5996</v>
      </c>
      <c r="AW228" s="20" t="s">
        <v>5996</v>
      </c>
      <c r="AX228" s="20" t="s">
        <v>5997</v>
      </c>
      <c r="AY228" s="20" t="s">
        <v>5997</v>
      </c>
      <c r="AZ228" s="20" t="s">
        <v>5997</v>
      </c>
      <c r="BA228" s="20" t="s">
        <v>5996</v>
      </c>
      <c r="BB228" s="20" t="s">
        <v>5997</v>
      </c>
      <c r="BC228" s="20" t="s">
        <v>5997</v>
      </c>
      <c r="BD228" s="20" t="s">
        <v>5997</v>
      </c>
      <c r="BE228" s="20" t="s">
        <v>5997</v>
      </c>
      <c r="BF228" s="20" t="s">
        <v>5996</v>
      </c>
      <c r="BG228" s="20" t="s">
        <v>5996</v>
      </c>
      <c r="BH228" s="20" t="s">
        <v>5996</v>
      </c>
      <c r="BI228" s="20" t="s">
        <v>5996</v>
      </c>
      <c r="BJ228" s="20" t="s">
        <v>5997</v>
      </c>
      <c r="BK228" s="20" t="s">
        <v>5996</v>
      </c>
      <c r="BL228" s="20" t="s">
        <v>5996</v>
      </c>
      <c r="BM228" s="20" t="s">
        <v>5996</v>
      </c>
      <c r="BO228" s="28" t="s">
        <v>6007</v>
      </c>
      <c r="BQ228" s="30" t="s">
        <v>1252</v>
      </c>
      <c r="BS228" s="24" t="s">
        <v>119</v>
      </c>
      <c r="BT228" s="24" t="s">
        <v>120</v>
      </c>
      <c r="BV228" s="24" t="s">
        <v>137</v>
      </c>
      <c r="BW228" s="24" t="s">
        <v>122</v>
      </c>
      <c r="BX228" s="24" t="s">
        <v>123</v>
      </c>
      <c r="BY228" s="24" t="s">
        <v>124</v>
      </c>
      <c r="BZ228" s="24" t="s">
        <v>125</v>
      </c>
      <c r="CD228" s="18" t="s">
        <v>119</v>
      </c>
      <c r="CH228" s="18" t="s">
        <v>122</v>
      </c>
      <c r="CI228" s="18" t="s">
        <v>123</v>
      </c>
      <c r="CL228" s="22" t="s">
        <v>5951</v>
      </c>
      <c r="CM228" s="32" t="s">
        <v>6011</v>
      </c>
      <c r="CO228" s="84" t="s">
        <v>126</v>
      </c>
      <c r="CP228" s="17" t="s">
        <v>126</v>
      </c>
      <c r="CQ228" s="29" t="s">
        <v>127</v>
      </c>
      <c r="CR228" s="17" t="s">
        <v>1217</v>
      </c>
      <c r="CS228" s="17" t="s">
        <v>129</v>
      </c>
      <c r="DE228" s="17" t="s">
        <v>130</v>
      </c>
      <c r="DI228" s="17" t="s">
        <v>131</v>
      </c>
      <c r="DJ228" s="17" t="s">
        <v>1253</v>
      </c>
      <c r="DM228" s="35"/>
      <c r="DN228" s="35"/>
      <c r="DO228" s="35"/>
      <c r="EC228" s="17" t="s">
        <v>133</v>
      </c>
    </row>
    <row r="229" spans="1:133" ht="15" customHeight="1" x14ac:dyDescent="0.3">
      <c r="A229" s="27">
        <v>222</v>
      </c>
      <c r="C229" s="17" t="s">
        <v>126</v>
      </c>
      <c r="D229" s="29" t="s">
        <v>5955</v>
      </c>
      <c r="E229" s="18" t="s">
        <v>5951</v>
      </c>
      <c r="F229" s="18" t="s">
        <v>5949</v>
      </c>
      <c r="G229" s="18" t="s">
        <v>5950</v>
      </c>
      <c r="H229" s="18" t="s">
        <v>5951</v>
      </c>
      <c r="I229" s="18" t="s">
        <v>5951</v>
      </c>
      <c r="K229" s="18" t="s">
        <v>5947</v>
      </c>
      <c r="L229" s="19" t="s">
        <v>2588</v>
      </c>
      <c r="M229" s="18" t="s">
        <v>5947</v>
      </c>
      <c r="N229" s="19" t="s">
        <v>2589</v>
      </c>
      <c r="O229" s="20" t="s">
        <v>5949</v>
      </c>
      <c r="P229" s="20" t="s">
        <v>5975</v>
      </c>
      <c r="Q229" s="20" t="s">
        <v>5982</v>
      </c>
      <c r="R229" s="21" t="s">
        <v>2590</v>
      </c>
      <c r="S229" s="22" t="s">
        <v>5950</v>
      </c>
      <c r="T229" s="22" t="s">
        <v>5950</v>
      </c>
      <c r="U229" s="22" t="s">
        <v>5948</v>
      </c>
      <c r="V229" s="22" t="s">
        <v>5985</v>
      </c>
      <c r="W229" s="22" t="s">
        <v>5988</v>
      </c>
      <c r="X229" s="22" t="s">
        <v>115</v>
      </c>
      <c r="AB229" s="23" t="s">
        <v>2591</v>
      </c>
      <c r="AC229" s="24" t="s">
        <v>5994</v>
      </c>
      <c r="AD229" s="25" t="s">
        <v>2592</v>
      </c>
      <c r="AE229" s="26" t="s">
        <v>5949</v>
      </c>
      <c r="AF229" s="26" t="s">
        <v>5948</v>
      </c>
      <c r="AG229" s="26" t="s">
        <v>5998</v>
      </c>
      <c r="AH229" s="26" t="s">
        <v>5997</v>
      </c>
      <c r="AI229" s="26" t="s">
        <v>5996</v>
      </c>
      <c r="AJ229" s="26" t="s">
        <v>5998</v>
      </c>
      <c r="AK229" s="20" t="s">
        <v>6004</v>
      </c>
      <c r="AL229" s="20" t="s">
        <v>5949</v>
      </c>
      <c r="AM229" s="20" t="s">
        <v>5949</v>
      </c>
      <c r="AN229" s="20" t="s">
        <v>5949</v>
      </c>
      <c r="AO229" s="20" t="s">
        <v>5997</v>
      </c>
      <c r="AP229" s="20" t="s">
        <v>5999</v>
      </c>
      <c r="AQ229" s="20" t="s">
        <v>5996</v>
      </c>
      <c r="AR229" s="20" t="s">
        <v>5999</v>
      </c>
      <c r="AS229" s="20" t="s">
        <v>5999</v>
      </c>
      <c r="AT229" s="20" t="s">
        <v>5999</v>
      </c>
      <c r="AU229" s="20" t="s">
        <v>5997</v>
      </c>
      <c r="AV229" s="20" t="s">
        <v>5996</v>
      </c>
      <c r="AW229" s="20" t="s">
        <v>5997</v>
      </c>
      <c r="AX229" s="20" t="s">
        <v>5998</v>
      </c>
      <c r="AY229" s="20" t="s">
        <v>5996</v>
      </c>
      <c r="AZ229" s="20" t="s">
        <v>5997</v>
      </c>
      <c r="BA229" s="20" t="s">
        <v>5996</v>
      </c>
      <c r="BB229" s="20" t="s">
        <v>5997</v>
      </c>
      <c r="BC229" s="20" t="s">
        <v>5999</v>
      </c>
      <c r="BD229" s="20" t="s">
        <v>5998</v>
      </c>
      <c r="BE229" s="20" t="s">
        <v>5996</v>
      </c>
      <c r="BF229" s="20" t="s">
        <v>5996</v>
      </c>
      <c r="BG229" s="20" t="s">
        <v>5998</v>
      </c>
      <c r="BH229" s="20" t="s">
        <v>5997</v>
      </c>
      <c r="BI229" s="20" t="s">
        <v>5997</v>
      </c>
      <c r="BJ229" s="20" t="s">
        <v>5998</v>
      </c>
      <c r="BK229" s="20" t="s">
        <v>5997</v>
      </c>
      <c r="BL229" s="20" t="s">
        <v>5997</v>
      </c>
      <c r="BM229" s="20" t="s">
        <v>5997</v>
      </c>
      <c r="BN229" s="27" t="s">
        <v>2593</v>
      </c>
      <c r="BO229" s="28" t="s">
        <v>6006</v>
      </c>
      <c r="BP229" s="29" t="s">
        <v>2594</v>
      </c>
      <c r="BQ229" s="30" t="s">
        <v>2595</v>
      </c>
      <c r="BS229" s="24" t="s">
        <v>119</v>
      </c>
      <c r="BX229" s="24" t="s">
        <v>123</v>
      </c>
      <c r="CA229" s="24" t="s">
        <v>148</v>
      </c>
      <c r="CB229" s="31" t="s">
        <v>2596</v>
      </c>
      <c r="CD229" s="18" t="s">
        <v>119</v>
      </c>
      <c r="CI229" s="18" t="s">
        <v>123</v>
      </c>
      <c r="CL229" s="22" t="s">
        <v>5949</v>
      </c>
      <c r="CM229" s="32" t="s">
        <v>6013</v>
      </c>
      <c r="CN229" s="33" t="s">
        <v>2597</v>
      </c>
      <c r="CO229" s="84" t="s">
        <v>126</v>
      </c>
      <c r="CP229" s="17" t="s">
        <v>126</v>
      </c>
      <c r="CQ229" s="29" t="s">
        <v>1741</v>
      </c>
      <c r="CR229" s="17" t="s">
        <v>867</v>
      </c>
      <c r="CS229" s="17" t="s">
        <v>1742</v>
      </c>
      <c r="CW229" s="34" t="s">
        <v>96</v>
      </c>
      <c r="DE229" s="17" t="s">
        <v>130</v>
      </c>
      <c r="DI229" s="17" t="s">
        <v>131</v>
      </c>
      <c r="DJ229" s="17" t="s">
        <v>2598</v>
      </c>
      <c r="DM229" s="35"/>
      <c r="DN229" s="35"/>
      <c r="DO229" s="35"/>
      <c r="EC229" s="17" t="s">
        <v>133</v>
      </c>
    </row>
    <row r="230" spans="1:133" ht="15" customHeight="1" x14ac:dyDescent="0.3">
      <c r="A230" s="27">
        <v>206</v>
      </c>
      <c r="C230" s="17" t="s">
        <v>126</v>
      </c>
      <c r="D230" s="29" t="s">
        <v>5954</v>
      </c>
      <c r="E230" s="18" t="s">
        <v>5948</v>
      </c>
      <c r="F230" s="18" t="s">
        <v>5948</v>
      </c>
      <c r="G230" s="18" t="s">
        <v>5947</v>
      </c>
      <c r="H230" s="18" t="s">
        <v>5949</v>
      </c>
      <c r="I230" s="18" t="s">
        <v>5947</v>
      </c>
      <c r="J230" s="19" t="s">
        <v>1263</v>
      </c>
      <c r="K230" s="18" t="s">
        <v>5947</v>
      </c>
      <c r="L230" s="19" t="s">
        <v>1264</v>
      </c>
      <c r="M230" s="18" t="s">
        <v>5950</v>
      </c>
      <c r="O230" s="20" t="s">
        <v>5948</v>
      </c>
      <c r="P230" s="20" t="s">
        <v>5974</v>
      </c>
      <c r="Q230" s="20" t="s">
        <v>5978</v>
      </c>
      <c r="S230" s="22" t="s">
        <v>5950</v>
      </c>
      <c r="T230" s="22" t="s">
        <v>5949</v>
      </c>
      <c r="U230" s="22" t="s">
        <v>5947</v>
      </c>
      <c r="V230" s="22" t="s">
        <v>5985</v>
      </c>
      <c r="W230" s="22" t="s">
        <v>5988</v>
      </c>
      <c r="X230" s="22" t="s">
        <v>115</v>
      </c>
      <c r="Y230" s="22" t="s">
        <v>136</v>
      </c>
      <c r="Z230" s="22" t="s">
        <v>116</v>
      </c>
      <c r="AC230" s="24" t="s">
        <v>5991</v>
      </c>
      <c r="AD230" s="25" t="s">
        <v>1265</v>
      </c>
      <c r="AE230" s="26" t="s">
        <v>5948</v>
      </c>
      <c r="AF230" s="26" t="s">
        <v>5948</v>
      </c>
      <c r="AG230" s="26" t="s">
        <v>5996</v>
      </c>
      <c r="AH230" s="26" t="s">
        <v>5996</v>
      </c>
      <c r="AI230" s="26" t="s">
        <v>5997</v>
      </c>
      <c r="AJ230" s="26" t="s">
        <v>5997</v>
      </c>
      <c r="AK230" s="20" t="s">
        <v>6003</v>
      </c>
      <c r="AL230" s="20" t="s">
        <v>5948</v>
      </c>
      <c r="AM230" s="20" t="s">
        <v>5950</v>
      </c>
      <c r="AN230" s="20" t="s">
        <v>5947</v>
      </c>
      <c r="AO230" s="20" t="s">
        <v>5997</v>
      </c>
      <c r="AP230" s="20" t="s">
        <v>5997</v>
      </c>
      <c r="AQ230" s="20" t="s">
        <v>5997</v>
      </c>
      <c r="AR230" s="20" t="s">
        <v>5997</v>
      </c>
      <c r="AS230" s="20" t="s">
        <v>5996</v>
      </c>
      <c r="AT230" s="20" t="s">
        <v>5997</v>
      </c>
      <c r="AU230" s="20" t="s">
        <v>5997</v>
      </c>
      <c r="AV230" s="20" t="s">
        <v>5997</v>
      </c>
      <c r="AW230" s="20" t="s">
        <v>5996</v>
      </c>
      <c r="AX230" s="20" t="s">
        <v>5997</v>
      </c>
      <c r="AY230" s="20" t="s">
        <v>5996</v>
      </c>
      <c r="AZ230" s="20" t="s">
        <v>5997</v>
      </c>
      <c r="BA230" s="20" t="s">
        <v>5996</v>
      </c>
      <c r="BB230" s="20" t="s">
        <v>5997</v>
      </c>
      <c r="BC230" s="20" t="s">
        <v>5997</v>
      </c>
      <c r="BD230" s="20" t="s">
        <v>5997</v>
      </c>
      <c r="BE230" s="20" t="s">
        <v>5997</v>
      </c>
      <c r="BF230" s="20" t="s">
        <v>5996</v>
      </c>
      <c r="BG230" s="20" t="s">
        <v>5996</v>
      </c>
      <c r="BH230" s="20" t="s">
        <v>5996</v>
      </c>
      <c r="BI230" s="20" t="s">
        <v>5996</v>
      </c>
      <c r="BJ230" s="20" t="s">
        <v>6000</v>
      </c>
      <c r="BK230" s="20" t="s">
        <v>5997</v>
      </c>
      <c r="BL230" s="20" t="s">
        <v>5996</v>
      </c>
      <c r="BM230" s="20" t="s">
        <v>5997</v>
      </c>
      <c r="BN230" s="27" t="s">
        <v>1266</v>
      </c>
      <c r="BO230" s="28" t="s">
        <v>6007</v>
      </c>
      <c r="BQ230" s="30" t="s">
        <v>1267</v>
      </c>
      <c r="BR230" s="24" t="s">
        <v>138</v>
      </c>
      <c r="BS230" s="24" t="s">
        <v>119</v>
      </c>
      <c r="BT230" s="24" t="s">
        <v>120</v>
      </c>
      <c r="BU230" s="24" t="s">
        <v>121</v>
      </c>
      <c r="BW230" s="24" t="s">
        <v>122</v>
      </c>
      <c r="BX230" s="24" t="s">
        <v>123</v>
      </c>
      <c r="BY230" s="24" t="s">
        <v>124</v>
      </c>
      <c r="BZ230" s="24" t="s">
        <v>125</v>
      </c>
      <c r="CB230" s="31" t="s">
        <v>1268</v>
      </c>
      <c r="CD230" s="18" t="s">
        <v>119</v>
      </c>
      <c r="CE230" s="18" t="s">
        <v>120</v>
      </c>
      <c r="CI230" s="18" t="s">
        <v>123</v>
      </c>
      <c r="CL230" s="22" t="s">
        <v>5953</v>
      </c>
      <c r="CM230" s="32" t="s">
        <v>6010</v>
      </c>
      <c r="CO230" s="84" t="s">
        <v>126</v>
      </c>
      <c r="CP230" s="17" t="s">
        <v>126</v>
      </c>
      <c r="CQ230" s="29" t="s">
        <v>127</v>
      </c>
      <c r="CR230" s="17" t="s">
        <v>1261</v>
      </c>
      <c r="CS230" s="17" t="s">
        <v>129</v>
      </c>
      <c r="CW230" s="34" t="s">
        <v>96</v>
      </c>
      <c r="DE230" s="17" t="s">
        <v>130</v>
      </c>
      <c r="DI230" s="17" t="s">
        <v>143</v>
      </c>
      <c r="DJ230" s="17" t="s">
        <v>1269</v>
      </c>
      <c r="DM230" s="35"/>
      <c r="DN230" s="35"/>
      <c r="DO230" s="35"/>
      <c r="EC230" s="17" t="s">
        <v>133</v>
      </c>
    </row>
    <row r="231" spans="1:133" ht="15" customHeight="1" x14ac:dyDescent="0.3">
      <c r="A231" s="27">
        <v>608</v>
      </c>
      <c r="C231" s="17" t="s">
        <v>126</v>
      </c>
      <c r="D231" s="29" t="s">
        <v>5954</v>
      </c>
      <c r="E231" s="18" t="s">
        <v>5947</v>
      </c>
      <c r="F231" s="18" t="s">
        <v>5947</v>
      </c>
      <c r="G231" s="18" t="s">
        <v>5947</v>
      </c>
      <c r="H231" s="18" t="s">
        <v>5947</v>
      </c>
      <c r="I231" s="18" t="s">
        <v>5947</v>
      </c>
      <c r="K231" s="18" t="s">
        <v>5947</v>
      </c>
      <c r="M231" s="18" t="s">
        <v>5947</v>
      </c>
      <c r="O231" s="20" t="s">
        <v>5947</v>
      </c>
      <c r="P231" s="20" t="s">
        <v>5973</v>
      </c>
      <c r="Q231" s="20" t="s">
        <v>5977</v>
      </c>
      <c r="R231" s="21" t="s">
        <v>1270</v>
      </c>
      <c r="S231" s="22" t="s">
        <v>5947</v>
      </c>
      <c r="T231" s="22" t="s">
        <v>5947</v>
      </c>
      <c r="U231" s="22" t="s">
        <v>5947</v>
      </c>
      <c r="V231" s="22" t="s">
        <v>5983</v>
      </c>
      <c r="W231" s="22" t="s">
        <v>5989</v>
      </c>
      <c r="Z231" s="22" t="s">
        <v>116</v>
      </c>
      <c r="AC231" s="24" t="s">
        <v>5990</v>
      </c>
      <c r="AD231" s="25" t="s">
        <v>1271</v>
      </c>
      <c r="AE231" s="26" t="s">
        <v>5949</v>
      </c>
      <c r="AF231" s="26" t="s">
        <v>5947</v>
      </c>
      <c r="AG231" s="26" t="s">
        <v>5996</v>
      </c>
      <c r="AH231" s="26" t="s">
        <v>5996</v>
      </c>
      <c r="AI231" s="26" t="s">
        <v>5996</v>
      </c>
      <c r="AJ231" s="26" t="s">
        <v>5997</v>
      </c>
      <c r="AK231" s="20" t="s">
        <v>6003</v>
      </c>
      <c r="AL231" s="20" t="s">
        <v>5947</v>
      </c>
      <c r="AM231" s="20" t="s">
        <v>5947</v>
      </c>
      <c r="AN231" s="20" t="s">
        <v>5947</v>
      </c>
      <c r="AO231" s="20" t="s">
        <v>5996</v>
      </c>
      <c r="AP231" s="20" t="s">
        <v>5998</v>
      </c>
      <c r="AQ231" s="20" t="s">
        <v>5996</v>
      </c>
      <c r="AR231" s="20" t="s">
        <v>5996</v>
      </c>
      <c r="AS231" s="20" t="s">
        <v>5996</v>
      </c>
      <c r="AT231" s="20" t="s">
        <v>5997</v>
      </c>
      <c r="AU231" s="20" t="s">
        <v>5997</v>
      </c>
      <c r="AV231" s="20" t="s">
        <v>5997</v>
      </c>
      <c r="AW231" s="20" t="s">
        <v>5997</v>
      </c>
      <c r="AX231" s="20" t="s">
        <v>5997</v>
      </c>
      <c r="AY231" s="20" t="s">
        <v>5997</v>
      </c>
      <c r="AZ231" s="20" t="s">
        <v>5996</v>
      </c>
      <c r="BA231" s="20" t="s">
        <v>5996</v>
      </c>
      <c r="BB231" s="20" t="s">
        <v>5996</v>
      </c>
      <c r="BC231" s="20" t="s">
        <v>5998</v>
      </c>
      <c r="BD231" s="20" t="s">
        <v>5997</v>
      </c>
      <c r="BE231" s="20" t="s">
        <v>5997</v>
      </c>
      <c r="BF231" s="20" t="s">
        <v>5997</v>
      </c>
      <c r="BG231" s="20" t="s">
        <v>5996</v>
      </c>
      <c r="BH231" s="20" t="s">
        <v>5997</v>
      </c>
      <c r="BI231" s="20" t="s">
        <v>5996</v>
      </c>
      <c r="BJ231" s="20" t="s">
        <v>5997</v>
      </c>
      <c r="BK231" s="20" t="s">
        <v>5997</v>
      </c>
      <c r="BL231" s="20" t="s">
        <v>5996</v>
      </c>
      <c r="BM231" s="20" t="s">
        <v>5996</v>
      </c>
      <c r="BO231" s="28" t="s">
        <v>6007</v>
      </c>
      <c r="BS231" s="24" t="s">
        <v>119</v>
      </c>
      <c r="BT231" s="24" t="s">
        <v>120</v>
      </c>
      <c r="BX231" s="24" t="s">
        <v>123</v>
      </c>
      <c r="BY231" s="24" t="s">
        <v>124</v>
      </c>
      <c r="BZ231" s="24" t="s">
        <v>125</v>
      </c>
      <c r="CD231" s="18" t="s">
        <v>119</v>
      </c>
      <c r="CJ231" s="18" t="s">
        <v>124</v>
      </c>
      <c r="CK231" s="18" t="s">
        <v>125</v>
      </c>
      <c r="CL231" s="22" t="s">
        <v>5947</v>
      </c>
      <c r="CM231" s="32" t="s">
        <v>6010</v>
      </c>
      <c r="CO231" s="84" t="s">
        <v>126</v>
      </c>
      <c r="CP231" s="17" t="s">
        <v>126</v>
      </c>
      <c r="CQ231" s="29" t="s">
        <v>127</v>
      </c>
      <c r="CR231" s="17" t="s">
        <v>1261</v>
      </c>
      <c r="CS231" s="17" t="s">
        <v>129</v>
      </c>
      <c r="CW231" s="34" t="s">
        <v>96</v>
      </c>
      <c r="DE231" s="17" t="s">
        <v>130</v>
      </c>
      <c r="DI231" s="17" t="s">
        <v>131</v>
      </c>
      <c r="DJ231" s="17" t="s">
        <v>1272</v>
      </c>
      <c r="DM231" s="35"/>
      <c r="DN231" s="35"/>
      <c r="DO231" s="35"/>
      <c r="EC231" s="17" t="s">
        <v>133</v>
      </c>
    </row>
    <row r="232" spans="1:133" ht="15" customHeight="1" x14ac:dyDescent="0.3">
      <c r="A232" s="27">
        <v>548</v>
      </c>
      <c r="C232" s="17" t="s">
        <v>126</v>
      </c>
      <c r="D232" s="29" t="s">
        <v>5955</v>
      </c>
      <c r="E232" s="18" t="s">
        <v>5948</v>
      </c>
      <c r="F232" s="18" t="s">
        <v>5948</v>
      </c>
      <c r="G232" s="18" t="s">
        <v>5948</v>
      </c>
      <c r="H232" s="18" t="s">
        <v>5952</v>
      </c>
      <c r="I232" s="18" t="s">
        <v>5952</v>
      </c>
      <c r="K232" s="18" t="s">
        <v>5947</v>
      </c>
      <c r="L232" s="19" t="s">
        <v>2712</v>
      </c>
      <c r="M232" s="18" t="s">
        <v>5949</v>
      </c>
      <c r="O232" s="20" t="s">
        <v>5950</v>
      </c>
      <c r="P232" s="20" t="s">
        <v>5976</v>
      </c>
      <c r="Q232" s="20" t="s">
        <v>5980</v>
      </c>
      <c r="R232" s="21" t="s">
        <v>2713</v>
      </c>
      <c r="S232" s="22" t="s">
        <v>5951</v>
      </c>
      <c r="T232" s="22" t="s">
        <v>5951</v>
      </c>
      <c r="U232" s="22" t="s">
        <v>5947</v>
      </c>
      <c r="V232" s="22" t="s">
        <v>5984</v>
      </c>
      <c r="W232" s="22" t="s">
        <v>5986</v>
      </c>
      <c r="Y232" s="22" t="s">
        <v>136</v>
      </c>
      <c r="AC232" s="24" t="s">
        <v>5994</v>
      </c>
      <c r="AD232" s="25" t="s">
        <v>2714</v>
      </c>
      <c r="AE232" s="26" t="s">
        <v>5950</v>
      </c>
      <c r="AF232" s="26" t="s">
        <v>5948</v>
      </c>
      <c r="AG232" s="26" t="s">
        <v>5996</v>
      </c>
      <c r="AH232" s="26" t="s">
        <v>5996</v>
      </c>
      <c r="AI232" s="26" t="s">
        <v>5996</v>
      </c>
      <c r="AJ232" s="26" t="s">
        <v>5996</v>
      </c>
      <c r="AK232" s="20" t="s">
        <v>6004</v>
      </c>
      <c r="AL232" s="20" t="s">
        <v>5949</v>
      </c>
      <c r="AM232" s="20" t="s">
        <v>5948</v>
      </c>
      <c r="AN232" s="20" t="s">
        <v>5950</v>
      </c>
      <c r="AO232" s="20" t="s">
        <v>5997</v>
      </c>
      <c r="AP232" s="20" t="s">
        <v>5997</v>
      </c>
      <c r="AQ232" s="20" t="s">
        <v>5996</v>
      </c>
      <c r="AR232" s="20" t="s">
        <v>5998</v>
      </c>
      <c r="AS232" s="20" t="s">
        <v>5997</v>
      </c>
      <c r="AT232" s="20" t="s">
        <v>5997</v>
      </c>
      <c r="AU232" s="20" t="s">
        <v>5997</v>
      </c>
      <c r="AV232" s="20" t="s">
        <v>5997</v>
      </c>
      <c r="AW232" s="20" t="s">
        <v>5997</v>
      </c>
      <c r="AX232" s="20" t="s">
        <v>5997</v>
      </c>
      <c r="AY232" s="20" t="s">
        <v>5997</v>
      </c>
      <c r="AZ232" s="20" t="s">
        <v>5997</v>
      </c>
      <c r="BA232" s="20" t="s">
        <v>5997</v>
      </c>
      <c r="BB232" s="20" t="s">
        <v>5996</v>
      </c>
      <c r="BC232" s="20" t="s">
        <v>5997</v>
      </c>
      <c r="BD232" s="20" t="s">
        <v>5997</v>
      </c>
      <c r="BE232" s="20" t="s">
        <v>5997</v>
      </c>
      <c r="BF232" s="20" t="s">
        <v>5996</v>
      </c>
      <c r="BG232" s="20" t="s">
        <v>5997</v>
      </c>
      <c r="BH232" s="20" t="s">
        <v>5997</v>
      </c>
      <c r="BI232" s="20" t="s">
        <v>5997</v>
      </c>
      <c r="BJ232" s="20" t="s">
        <v>6000</v>
      </c>
      <c r="BK232" s="20" t="s">
        <v>6000</v>
      </c>
      <c r="BL232" s="20" t="s">
        <v>5997</v>
      </c>
      <c r="BM232" s="20" t="s">
        <v>5998</v>
      </c>
      <c r="BO232" s="28" t="s">
        <v>6007</v>
      </c>
      <c r="CL232" s="22" t="s">
        <v>5948</v>
      </c>
      <c r="CM232" s="32" t="s">
        <v>5976</v>
      </c>
      <c r="CN232" s="33" t="s">
        <v>2715</v>
      </c>
      <c r="CO232" s="84" t="s">
        <v>126</v>
      </c>
      <c r="CP232" s="17" t="s">
        <v>126</v>
      </c>
      <c r="CQ232" s="29" t="s">
        <v>1741</v>
      </c>
      <c r="CR232" s="17" t="s">
        <v>953</v>
      </c>
      <c r="CS232" s="17" t="s">
        <v>1742</v>
      </c>
      <c r="CW232" s="34" t="s">
        <v>96</v>
      </c>
      <c r="DE232" s="17" t="s">
        <v>130</v>
      </c>
      <c r="DI232" s="17" t="s">
        <v>131</v>
      </c>
      <c r="DJ232" s="17" t="s">
        <v>2716</v>
      </c>
      <c r="DM232" s="35"/>
      <c r="DN232" s="35"/>
      <c r="DO232" s="35"/>
      <c r="EC232" s="17" t="s">
        <v>133</v>
      </c>
    </row>
    <row r="233" spans="1:133" ht="15" customHeight="1" x14ac:dyDescent="0.3">
      <c r="A233" s="27">
        <v>613</v>
      </c>
      <c r="C233" s="17" t="s">
        <v>126</v>
      </c>
      <c r="D233" s="29" t="s">
        <v>5954</v>
      </c>
      <c r="E233" s="18" t="s">
        <v>5950</v>
      </c>
      <c r="F233" s="18" t="s">
        <v>5949</v>
      </c>
      <c r="G233" s="18" t="s">
        <v>5951</v>
      </c>
      <c r="H233" s="18" t="s">
        <v>5947</v>
      </c>
      <c r="I233" s="18" t="s">
        <v>5948</v>
      </c>
      <c r="J233" s="19" t="s">
        <v>1281</v>
      </c>
      <c r="K233" s="18" t="s">
        <v>5947</v>
      </c>
      <c r="L233" s="19" t="s">
        <v>1282</v>
      </c>
      <c r="M233" s="18" t="s">
        <v>5948</v>
      </c>
      <c r="N233" s="19" t="s">
        <v>1283</v>
      </c>
      <c r="O233" s="20" t="s">
        <v>5949</v>
      </c>
      <c r="P233" s="20" t="s">
        <v>5974</v>
      </c>
      <c r="Q233" s="20" t="s">
        <v>5979</v>
      </c>
      <c r="R233" s="21" t="s">
        <v>1284</v>
      </c>
      <c r="S233" s="22" t="s">
        <v>5948</v>
      </c>
      <c r="T233" s="22" t="s">
        <v>5949</v>
      </c>
      <c r="U233" s="22" t="s">
        <v>5948</v>
      </c>
      <c r="V233" s="22" t="s">
        <v>5983</v>
      </c>
      <c r="W233" s="22" t="s">
        <v>5988</v>
      </c>
      <c r="X233" s="22" t="s">
        <v>115</v>
      </c>
      <c r="Y233" s="22" t="s">
        <v>136</v>
      </c>
      <c r="AC233" s="24" t="s">
        <v>5991</v>
      </c>
      <c r="AD233" s="25" t="s">
        <v>1285</v>
      </c>
      <c r="AE233" s="26" t="s">
        <v>5948</v>
      </c>
      <c r="AF233" s="26" t="s">
        <v>5949</v>
      </c>
      <c r="AG233" s="26" t="s">
        <v>5996</v>
      </c>
      <c r="AH233" s="26" t="s">
        <v>5996</v>
      </c>
      <c r="AI233" s="26" t="s">
        <v>5996</v>
      </c>
      <c r="AJ233" s="26" t="s">
        <v>5996</v>
      </c>
      <c r="AK233" s="20" t="s">
        <v>6003</v>
      </c>
      <c r="AL233" s="20" t="s">
        <v>5948</v>
      </c>
      <c r="AM233" s="20" t="s">
        <v>5948</v>
      </c>
      <c r="AN233" s="20" t="s">
        <v>5947</v>
      </c>
      <c r="AO233" s="20" t="s">
        <v>5997</v>
      </c>
      <c r="AP233" s="20" t="s">
        <v>5997</v>
      </c>
      <c r="AQ233" s="20" t="s">
        <v>5996</v>
      </c>
      <c r="AR233" s="20" t="s">
        <v>5996</v>
      </c>
      <c r="AS233" s="20" t="s">
        <v>5996</v>
      </c>
      <c r="AT233" s="20" t="s">
        <v>5996</v>
      </c>
      <c r="AU233" s="20" t="s">
        <v>5996</v>
      </c>
      <c r="AV233" s="20" t="s">
        <v>5997</v>
      </c>
      <c r="AW233" s="20" t="s">
        <v>5996</v>
      </c>
      <c r="AX233" s="20" t="s">
        <v>5997</v>
      </c>
      <c r="AY233" s="20" t="s">
        <v>5996</v>
      </c>
      <c r="AZ233" s="20" t="s">
        <v>5996</v>
      </c>
      <c r="BA233" s="20" t="s">
        <v>5996</v>
      </c>
      <c r="BB233" s="20" t="s">
        <v>5996</v>
      </c>
      <c r="BC233" s="20" t="s">
        <v>5997</v>
      </c>
      <c r="BD233" s="20" t="s">
        <v>5996</v>
      </c>
      <c r="BE233" s="20" t="s">
        <v>5997</v>
      </c>
      <c r="BF233" s="20" t="s">
        <v>5996</v>
      </c>
      <c r="BG233" s="20" t="s">
        <v>5996</v>
      </c>
      <c r="BH233" s="20" t="s">
        <v>5996</v>
      </c>
      <c r="BI233" s="20" t="s">
        <v>5996</v>
      </c>
      <c r="BJ233" s="20" t="s">
        <v>5997</v>
      </c>
      <c r="BK233" s="20" t="s">
        <v>5996</v>
      </c>
      <c r="BL233" s="20" t="s">
        <v>5996</v>
      </c>
      <c r="BM233" s="20" t="s">
        <v>5996</v>
      </c>
      <c r="BN233" s="27" t="s">
        <v>1286</v>
      </c>
      <c r="BO233" s="28" t="s">
        <v>6007</v>
      </c>
      <c r="BQ233" s="30" t="s">
        <v>1287</v>
      </c>
      <c r="BS233" s="24" t="s">
        <v>119</v>
      </c>
      <c r="BT233" s="24" t="s">
        <v>120</v>
      </c>
      <c r="BU233" s="24" t="s">
        <v>121</v>
      </c>
      <c r="BV233" s="24" t="s">
        <v>137</v>
      </c>
      <c r="BW233" s="24" t="s">
        <v>122</v>
      </c>
      <c r="BX233" s="24" t="s">
        <v>123</v>
      </c>
      <c r="BY233" s="24" t="s">
        <v>124</v>
      </c>
      <c r="BZ233" s="24" t="s">
        <v>125</v>
      </c>
      <c r="CE233" s="18" t="s">
        <v>120</v>
      </c>
      <c r="CF233" s="18" t="s">
        <v>121</v>
      </c>
      <c r="CI233" s="18" t="s">
        <v>123</v>
      </c>
      <c r="CL233" s="22" t="s">
        <v>5948</v>
      </c>
      <c r="CM233" s="32" t="s">
        <v>6012</v>
      </c>
      <c r="CO233" s="84" t="s">
        <v>126</v>
      </c>
      <c r="CP233" s="17" t="s">
        <v>126</v>
      </c>
      <c r="CQ233" s="29" t="s">
        <v>127</v>
      </c>
      <c r="CR233" s="17" t="s">
        <v>1261</v>
      </c>
      <c r="CS233" s="17" t="s">
        <v>129</v>
      </c>
      <c r="CZ233" s="34" t="s">
        <v>99</v>
      </c>
      <c r="DE233" s="17" t="s">
        <v>102</v>
      </c>
      <c r="DI233" s="17" t="s">
        <v>143</v>
      </c>
      <c r="DJ233" s="17" t="s">
        <v>1288</v>
      </c>
      <c r="DM233" s="35"/>
      <c r="DN233" s="35"/>
      <c r="DO233" s="35"/>
      <c r="EC233" s="17" t="s">
        <v>133</v>
      </c>
    </row>
    <row r="234" spans="1:133" ht="15" customHeight="1" x14ac:dyDescent="0.3">
      <c r="A234" s="27">
        <v>614</v>
      </c>
      <c r="C234" s="17" t="s">
        <v>126</v>
      </c>
      <c r="D234" s="29" t="s">
        <v>5954</v>
      </c>
      <c r="E234" s="18" t="s">
        <v>5947</v>
      </c>
      <c r="F234" s="18" t="s">
        <v>5949</v>
      </c>
      <c r="G234" s="18" t="s">
        <v>5948</v>
      </c>
      <c r="H234" s="18" t="s">
        <v>5949</v>
      </c>
      <c r="I234" s="18" t="s">
        <v>5948</v>
      </c>
      <c r="J234" s="19" t="s">
        <v>1289</v>
      </c>
      <c r="K234" s="18" t="s">
        <v>5948</v>
      </c>
      <c r="L234" s="19" t="s">
        <v>1290</v>
      </c>
      <c r="M234" s="18" t="s">
        <v>5949</v>
      </c>
      <c r="O234" s="20" t="s">
        <v>5948</v>
      </c>
      <c r="P234" s="20" t="s">
        <v>5974</v>
      </c>
      <c r="Q234" s="20" t="s">
        <v>5977</v>
      </c>
      <c r="S234" s="22" t="s">
        <v>5948</v>
      </c>
      <c r="T234" s="22" t="s">
        <v>5948</v>
      </c>
      <c r="U234" s="22" t="s">
        <v>5947</v>
      </c>
      <c r="V234" s="22" t="s">
        <v>5985</v>
      </c>
      <c r="W234" s="22" t="s">
        <v>5988</v>
      </c>
      <c r="X234" s="22" t="s">
        <v>115</v>
      </c>
      <c r="Y234" s="22" t="s">
        <v>136</v>
      </c>
      <c r="Z234" s="22" t="s">
        <v>116</v>
      </c>
      <c r="AC234" s="24" t="s">
        <v>5991</v>
      </c>
      <c r="AE234" s="26" t="s">
        <v>5948</v>
      </c>
      <c r="AF234" s="26" t="s">
        <v>5947</v>
      </c>
      <c r="AG234" s="26" t="s">
        <v>5997</v>
      </c>
      <c r="AH234" s="26" t="s">
        <v>5997</v>
      </c>
      <c r="AI234" s="26" t="s">
        <v>5997</v>
      </c>
      <c r="AJ234" s="26" t="s">
        <v>5997</v>
      </c>
      <c r="AK234" s="20" t="s">
        <v>6002</v>
      </c>
      <c r="AL234" s="20" t="s">
        <v>5949</v>
      </c>
      <c r="AM234" s="20" t="s">
        <v>5948</v>
      </c>
      <c r="AN234" s="20" t="s">
        <v>5947</v>
      </c>
      <c r="AO234" s="20" t="s">
        <v>5997</v>
      </c>
      <c r="AP234" s="20" t="s">
        <v>5997</v>
      </c>
      <c r="AQ234" s="20" t="s">
        <v>5996</v>
      </c>
      <c r="AR234" s="20" t="s">
        <v>5997</v>
      </c>
      <c r="AS234" s="20" t="s">
        <v>5997</v>
      </c>
      <c r="AT234" s="20" t="s">
        <v>5997</v>
      </c>
      <c r="AU234" s="20" t="s">
        <v>5997</v>
      </c>
      <c r="AV234" s="20" t="s">
        <v>5997</v>
      </c>
      <c r="AW234" s="20" t="s">
        <v>5997</v>
      </c>
      <c r="AX234" s="20" t="s">
        <v>5997</v>
      </c>
      <c r="AY234" s="20" t="s">
        <v>5997</v>
      </c>
      <c r="AZ234" s="20" t="s">
        <v>5996</v>
      </c>
      <c r="BA234" s="20" t="s">
        <v>5996</v>
      </c>
      <c r="BB234" s="20" t="s">
        <v>5996</v>
      </c>
      <c r="BC234" s="20" t="s">
        <v>5997</v>
      </c>
      <c r="BD234" s="20" t="s">
        <v>5997</v>
      </c>
      <c r="BE234" s="20" t="s">
        <v>5997</v>
      </c>
      <c r="BF234" s="20" t="s">
        <v>5996</v>
      </c>
      <c r="BG234" s="20" t="s">
        <v>5996</v>
      </c>
      <c r="BH234" s="20" t="s">
        <v>5997</v>
      </c>
      <c r="BI234" s="20" t="s">
        <v>5996</v>
      </c>
      <c r="BJ234" s="20" t="s">
        <v>6000</v>
      </c>
      <c r="BK234" s="20" t="s">
        <v>5997</v>
      </c>
      <c r="BL234" s="20" t="s">
        <v>5997</v>
      </c>
      <c r="BM234" s="20" t="s">
        <v>5997</v>
      </c>
      <c r="BO234" s="28" t="s">
        <v>6007</v>
      </c>
      <c r="BQ234" s="30" t="s">
        <v>1291</v>
      </c>
      <c r="BS234" s="24" t="s">
        <v>119</v>
      </c>
      <c r="BT234" s="24" t="s">
        <v>120</v>
      </c>
      <c r="BU234" s="24" t="s">
        <v>121</v>
      </c>
      <c r="BV234" s="24" t="s">
        <v>137</v>
      </c>
      <c r="BW234" s="24" t="s">
        <v>122</v>
      </c>
      <c r="BX234" s="24" t="s">
        <v>123</v>
      </c>
      <c r="BY234" s="24" t="s">
        <v>124</v>
      </c>
      <c r="BZ234" s="24" t="s">
        <v>125</v>
      </c>
      <c r="CD234" s="18" t="s">
        <v>119</v>
      </c>
      <c r="CG234" s="18" t="s">
        <v>137</v>
      </c>
      <c r="CH234" s="18" t="s">
        <v>122</v>
      </c>
      <c r="CL234" s="22" t="s">
        <v>5948</v>
      </c>
      <c r="CM234" s="32" t="s">
        <v>6012</v>
      </c>
      <c r="CO234" s="84" t="s">
        <v>126</v>
      </c>
      <c r="CP234" s="17" t="s">
        <v>126</v>
      </c>
      <c r="CQ234" s="29" t="s">
        <v>127</v>
      </c>
      <c r="CR234" s="17" t="s">
        <v>1261</v>
      </c>
      <c r="CS234" s="17" t="s">
        <v>129</v>
      </c>
      <c r="CW234" s="34" t="s">
        <v>96</v>
      </c>
      <c r="DE234" s="17" t="s">
        <v>130</v>
      </c>
      <c r="DI234" s="17" t="s">
        <v>131</v>
      </c>
      <c r="DJ234" s="17" t="s">
        <v>1292</v>
      </c>
      <c r="DM234" s="35"/>
      <c r="DN234" s="35"/>
      <c r="DO234" s="35"/>
      <c r="EC234" s="17" t="s">
        <v>133</v>
      </c>
    </row>
    <row r="235" spans="1:133" ht="15" customHeight="1" x14ac:dyDescent="0.3">
      <c r="A235" s="27">
        <v>966</v>
      </c>
      <c r="C235" s="17" t="s">
        <v>126</v>
      </c>
      <c r="D235" s="29" t="s">
        <v>5954</v>
      </c>
      <c r="E235" s="18" t="s">
        <v>5948</v>
      </c>
      <c r="F235" s="18" t="s">
        <v>5948</v>
      </c>
      <c r="G235" s="18" t="s">
        <v>5947</v>
      </c>
      <c r="H235" s="18" t="s">
        <v>5947</v>
      </c>
      <c r="I235" s="18" t="s">
        <v>5947</v>
      </c>
      <c r="J235" s="19" t="s">
        <v>1293</v>
      </c>
      <c r="K235" s="18" t="s">
        <v>5947</v>
      </c>
      <c r="L235" s="19" t="s">
        <v>1294</v>
      </c>
      <c r="M235" s="18" t="s">
        <v>5947</v>
      </c>
      <c r="N235" s="19" t="s">
        <v>1295</v>
      </c>
      <c r="O235" s="20" t="s">
        <v>5951</v>
      </c>
      <c r="P235" s="20" t="s">
        <v>5974</v>
      </c>
      <c r="Q235" s="20" t="s">
        <v>5977</v>
      </c>
      <c r="S235" s="22" t="s">
        <v>5947</v>
      </c>
      <c r="T235" s="22" t="s">
        <v>5947</v>
      </c>
      <c r="U235" s="22" t="s">
        <v>5950</v>
      </c>
      <c r="V235" s="22" t="s">
        <v>5983</v>
      </c>
      <c r="W235" s="22" t="s">
        <v>5987</v>
      </c>
      <c r="X235" s="22" t="s">
        <v>115</v>
      </c>
      <c r="Y235" s="22" t="s">
        <v>136</v>
      </c>
      <c r="Z235" s="22" t="s">
        <v>116</v>
      </c>
      <c r="AC235" s="24" t="s">
        <v>5990</v>
      </c>
      <c r="AE235" s="26" t="s">
        <v>5948</v>
      </c>
      <c r="AF235" s="26" t="s">
        <v>5947</v>
      </c>
      <c r="AG235" s="26" t="s">
        <v>6000</v>
      </c>
      <c r="AH235" s="26" t="s">
        <v>5997</v>
      </c>
      <c r="AI235" s="26" t="s">
        <v>5997</v>
      </c>
      <c r="AJ235" s="26" t="s">
        <v>5997</v>
      </c>
      <c r="AK235" s="20" t="s">
        <v>6002</v>
      </c>
      <c r="AL235" s="20" t="s">
        <v>5947</v>
      </c>
      <c r="AM235" s="20" t="s">
        <v>5949</v>
      </c>
      <c r="AN235" s="20" t="s">
        <v>5948</v>
      </c>
      <c r="AO235" s="20" t="s">
        <v>5997</v>
      </c>
      <c r="AP235" s="20" t="s">
        <v>5996</v>
      </c>
      <c r="AQ235" s="20" t="s">
        <v>5996</v>
      </c>
      <c r="AR235" s="20" t="s">
        <v>5997</v>
      </c>
      <c r="AS235" s="20" t="s">
        <v>5996</v>
      </c>
      <c r="AT235" s="20" t="s">
        <v>5996</v>
      </c>
      <c r="AU235" s="20" t="s">
        <v>5996</v>
      </c>
      <c r="AV235" s="20" t="s">
        <v>5997</v>
      </c>
      <c r="AW235" s="20" t="s">
        <v>5996</v>
      </c>
      <c r="AX235" s="20" t="s">
        <v>5996</v>
      </c>
      <c r="AY235" s="20" t="s">
        <v>5996</v>
      </c>
      <c r="AZ235" s="20" t="s">
        <v>5996</v>
      </c>
      <c r="BA235" s="20" t="s">
        <v>5996</v>
      </c>
      <c r="BB235" s="20" t="s">
        <v>5996</v>
      </c>
      <c r="BC235" s="20" t="s">
        <v>5996</v>
      </c>
      <c r="BD235" s="20" t="s">
        <v>5996</v>
      </c>
      <c r="BE235" s="20" t="s">
        <v>5996</v>
      </c>
      <c r="BF235" s="20" t="s">
        <v>5996</v>
      </c>
      <c r="BG235" s="20" t="s">
        <v>5996</v>
      </c>
      <c r="BH235" s="20" t="s">
        <v>5996</v>
      </c>
      <c r="BI235" s="20" t="s">
        <v>5996</v>
      </c>
      <c r="BJ235" s="20" t="s">
        <v>5996</v>
      </c>
      <c r="BK235" s="20" t="s">
        <v>5996</v>
      </c>
      <c r="BL235" s="20" t="s">
        <v>5996</v>
      </c>
      <c r="BM235" s="20" t="s">
        <v>5996</v>
      </c>
      <c r="BN235" s="27" t="s">
        <v>1296</v>
      </c>
      <c r="BO235" s="28" t="s">
        <v>6008</v>
      </c>
      <c r="BP235" s="29" t="s">
        <v>1297</v>
      </c>
      <c r="BQ235" s="30" t="s">
        <v>1298</v>
      </c>
      <c r="BR235" s="24" t="s">
        <v>138</v>
      </c>
      <c r="BS235" s="24" t="s">
        <v>119</v>
      </c>
      <c r="BT235" s="24" t="s">
        <v>120</v>
      </c>
      <c r="BX235" s="24" t="s">
        <v>123</v>
      </c>
      <c r="BY235" s="24" t="s">
        <v>124</v>
      </c>
      <c r="BZ235" s="24" t="s">
        <v>125</v>
      </c>
      <c r="CC235" s="18" t="s">
        <v>138</v>
      </c>
      <c r="CD235" s="18" t="s">
        <v>119</v>
      </c>
      <c r="CI235" s="18" t="s">
        <v>123</v>
      </c>
      <c r="CL235" s="22" t="s">
        <v>5948</v>
      </c>
      <c r="CM235" s="32" t="s">
        <v>6010</v>
      </c>
      <c r="CO235" s="84" t="s">
        <v>126</v>
      </c>
      <c r="CP235" s="17" t="s">
        <v>126</v>
      </c>
      <c r="CQ235" s="29" t="s">
        <v>127</v>
      </c>
      <c r="CR235" s="17" t="s">
        <v>1261</v>
      </c>
      <c r="CS235" s="20" t="s">
        <v>102</v>
      </c>
      <c r="CT235" s="17" t="s">
        <v>532</v>
      </c>
      <c r="DE235" s="17" t="s">
        <v>130</v>
      </c>
      <c r="DI235" s="17" t="s">
        <v>131</v>
      </c>
      <c r="DJ235" s="17" t="s">
        <v>1299</v>
      </c>
      <c r="DM235" s="35"/>
      <c r="DN235" s="35"/>
      <c r="DO235" s="35"/>
      <c r="EC235" s="17" t="s">
        <v>133</v>
      </c>
    </row>
    <row r="236" spans="1:133" ht="15" customHeight="1" x14ac:dyDescent="0.3">
      <c r="A236" s="27">
        <v>213</v>
      </c>
      <c r="C236" s="17" t="s">
        <v>126</v>
      </c>
      <c r="D236" s="29" t="s">
        <v>5954</v>
      </c>
      <c r="E236" s="18" t="s">
        <v>5948</v>
      </c>
      <c r="F236" s="18" t="s">
        <v>5950</v>
      </c>
      <c r="G236" s="18" t="s">
        <v>5951</v>
      </c>
      <c r="H236" s="18" t="s">
        <v>5950</v>
      </c>
      <c r="I236" s="18" t="s">
        <v>5950</v>
      </c>
      <c r="K236" s="18" t="s">
        <v>5948</v>
      </c>
      <c r="M236" s="18" t="s">
        <v>5950</v>
      </c>
      <c r="O236" s="20" t="s">
        <v>5948</v>
      </c>
      <c r="P236" s="20" t="s">
        <v>5974</v>
      </c>
      <c r="Q236" s="20" t="s">
        <v>5980</v>
      </c>
      <c r="S236" s="22" t="s">
        <v>5951</v>
      </c>
      <c r="T236" s="22" t="s">
        <v>5951</v>
      </c>
      <c r="U236" s="22" t="s">
        <v>5947</v>
      </c>
      <c r="V236" s="22" t="s">
        <v>5984</v>
      </c>
      <c r="W236" s="22" t="s">
        <v>5989</v>
      </c>
      <c r="Y236" s="22" t="s">
        <v>136</v>
      </c>
      <c r="AC236" s="24" t="s">
        <v>5993</v>
      </c>
      <c r="AE236" s="26" t="s">
        <v>5951</v>
      </c>
      <c r="AF236" s="26" t="s">
        <v>5948</v>
      </c>
      <c r="AG236" s="26" t="s">
        <v>5997</v>
      </c>
      <c r="AH236" s="26" t="s">
        <v>5997</v>
      </c>
      <c r="AI236" s="26" t="s">
        <v>5997</v>
      </c>
      <c r="AJ236" s="26" t="s">
        <v>5998</v>
      </c>
      <c r="AK236" s="20" t="s">
        <v>6003</v>
      </c>
      <c r="AL236" s="20" t="s">
        <v>5948</v>
      </c>
      <c r="AM236" s="20" t="s">
        <v>5948</v>
      </c>
      <c r="AN236" s="20" t="s">
        <v>5948</v>
      </c>
      <c r="AO236" s="20" t="s">
        <v>5999</v>
      </c>
      <c r="AP236" s="20" t="s">
        <v>5998</v>
      </c>
      <c r="AQ236" s="20" t="s">
        <v>5996</v>
      </c>
      <c r="AR236" s="20" t="s">
        <v>5997</v>
      </c>
      <c r="AS236" s="20" t="s">
        <v>5996</v>
      </c>
      <c r="AT236" s="20" t="s">
        <v>5997</v>
      </c>
      <c r="AU236" s="20" t="s">
        <v>5997</v>
      </c>
      <c r="AV236" s="20" t="s">
        <v>5997</v>
      </c>
      <c r="AW236" s="20" t="s">
        <v>5996</v>
      </c>
      <c r="AX236" s="20" t="s">
        <v>5997</v>
      </c>
      <c r="AY236" s="20" t="s">
        <v>5997</v>
      </c>
      <c r="AZ236" s="20" t="s">
        <v>5998</v>
      </c>
      <c r="BA236" s="20" t="s">
        <v>5997</v>
      </c>
      <c r="BB236" s="20" t="s">
        <v>5997</v>
      </c>
      <c r="BC236" s="20" t="s">
        <v>5998</v>
      </c>
      <c r="BD236" s="20" t="s">
        <v>5998</v>
      </c>
      <c r="BE236" s="20" t="s">
        <v>5998</v>
      </c>
      <c r="BF236" s="20" t="s">
        <v>5997</v>
      </c>
      <c r="BG236" s="20" t="s">
        <v>5997</v>
      </c>
      <c r="BH236" s="20" t="s">
        <v>5997</v>
      </c>
      <c r="BI236" s="20" t="s">
        <v>5996</v>
      </c>
      <c r="BJ236" s="20" t="s">
        <v>5996</v>
      </c>
      <c r="BK236" s="20" t="s">
        <v>5996</v>
      </c>
      <c r="BL236" s="20" t="s">
        <v>5996</v>
      </c>
      <c r="BM236" s="20" t="s">
        <v>5997</v>
      </c>
      <c r="BO236" s="28" t="s">
        <v>6006</v>
      </c>
      <c r="BR236" s="24" t="s">
        <v>138</v>
      </c>
      <c r="BS236" s="24" t="s">
        <v>119</v>
      </c>
      <c r="BX236" s="24" t="s">
        <v>123</v>
      </c>
      <c r="CC236" s="18" t="s">
        <v>138</v>
      </c>
      <c r="CL236" s="22" t="s">
        <v>5951</v>
      </c>
      <c r="CM236" s="32" t="s">
        <v>6011</v>
      </c>
      <c r="CO236" s="84" t="s">
        <v>126</v>
      </c>
      <c r="CP236" s="17" t="s">
        <v>126</v>
      </c>
      <c r="CQ236" s="29" t="s">
        <v>127</v>
      </c>
      <c r="CR236" s="17" t="s">
        <v>1300</v>
      </c>
      <c r="CS236" s="17" t="s">
        <v>129</v>
      </c>
      <c r="DC236" s="31" t="s">
        <v>102</v>
      </c>
      <c r="DE236" s="17" t="s">
        <v>130</v>
      </c>
      <c r="DI236" s="17" t="s">
        <v>143</v>
      </c>
      <c r="DJ236" s="17" t="s">
        <v>1301</v>
      </c>
      <c r="DM236" s="35"/>
      <c r="DN236" s="35"/>
      <c r="DO236" s="35"/>
      <c r="EC236" s="17" t="s">
        <v>133</v>
      </c>
    </row>
    <row r="237" spans="1:133" ht="15" customHeight="1" x14ac:dyDescent="0.3">
      <c r="A237" s="27">
        <v>434</v>
      </c>
      <c r="C237" s="17" t="s">
        <v>126</v>
      </c>
      <c r="D237" s="29" t="s">
        <v>5954</v>
      </c>
      <c r="E237" s="18" t="s">
        <v>5950</v>
      </c>
      <c r="F237" s="18" t="s">
        <v>5949</v>
      </c>
      <c r="G237" s="18" t="s">
        <v>5948</v>
      </c>
      <c r="H237" s="18" t="s">
        <v>5948</v>
      </c>
      <c r="I237" s="18" t="s">
        <v>5947</v>
      </c>
      <c r="J237" s="19" t="s">
        <v>1302</v>
      </c>
      <c r="K237" s="18" t="s">
        <v>5947</v>
      </c>
      <c r="L237" s="19" t="s">
        <v>1303</v>
      </c>
      <c r="M237" s="18" t="s">
        <v>5947</v>
      </c>
      <c r="N237" s="19" t="s">
        <v>1304</v>
      </c>
      <c r="O237" s="20" t="s">
        <v>5950</v>
      </c>
      <c r="P237" s="20" t="s">
        <v>5974</v>
      </c>
      <c r="Q237" s="20" t="s">
        <v>5977</v>
      </c>
      <c r="R237" s="21" t="s">
        <v>1305</v>
      </c>
      <c r="S237" s="22" t="s">
        <v>5948</v>
      </c>
      <c r="T237" s="22" t="s">
        <v>5948</v>
      </c>
      <c r="U237" s="22" t="s">
        <v>5949</v>
      </c>
      <c r="V237" s="22" t="s">
        <v>5983</v>
      </c>
      <c r="W237" s="22" t="s">
        <v>5987</v>
      </c>
      <c r="X237" s="22" t="s">
        <v>115</v>
      </c>
      <c r="AC237" s="24" t="s">
        <v>5990</v>
      </c>
      <c r="AE237" s="26" t="s">
        <v>5948</v>
      </c>
      <c r="AF237" s="26" t="s">
        <v>5949</v>
      </c>
      <c r="AG237" s="26" t="s">
        <v>5996</v>
      </c>
      <c r="AH237" s="26" t="s">
        <v>5996</v>
      </c>
      <c r="AI237" s="26" t="s">
        <v>5996</v>
      </c>
      <c r="AJ237" s="26" t="s">
        <v>5996</v>
      </c>
      <c r="AK237" s="20" t="s">
        <v>6003</v>
      </c>
      <c r="AL237" s="20" t="s">
        <v>5947</v>
      </c>
      <c r="AM237" s="20" t="s">
        <v>5947</v>
      </c>
      <c r="AN237" s="20" t="s">
        <v>5947</v>
      </c>
      <c r="AO237" s="20" t="s">
        <v>5996</v>
      </c>
      <c r="AP237" s="20" t="s">
        <v>5996</v>
      </c>
      <c r="AQ237" s="20" t="s">
        <v>5996</v>
      </c>
      <c r="AR237" s="20" t="s">
        <v>5996</v>
      </c>
      <c r="AS237" s="20" t="s">
        <v>5996</v>
      </c>
      <c r="AT237" s="20" t="s">
        <v>5996</v>
      </c>
      <c r="AU237" s="20" t="s">
        <v>5996</v>
      </c>
      <c r="AV237" s="20" t="s">
        <v>5996</v>
      </c>
      <c r="AW237" s="20" t="s">
        <v>5996</v>
      </c>
      <c r="AX237" s="20" t="s">
        <v>5996</v>
      </c>
      <c r="AY237" s="20" t="s">
        <v>5996</v>
      </c>
      <c r="AZ237" s="20" t="s">
        <v>5996</v>
      </c>
      <c r="BA237" s="20" t="s">
        <v>5996</v>
      </c>
      <c r="BB237" s="20" t="s">
        <v>5996</v>
      </c>
      <c r="BC237" s="20" t="s">
        <v>5996</v>
      </c>
      <c r="BD237" s="20" t="s">
        <v>5996</v>
      </c>
      <c r="BE237" s="20" t="s">
        <v>5996</v>
      </c>
      <c r="BF237" s="20" t="s">
        <v>5996</v>
      </c>
      <c r="BG237" s="20" t="s">
        <v>5996</v>
      </c>
      <c r="BH237" s="20" t="s">
        <v>5996</v>
      </c>
      <c r="BI237" s="20" t="s">
        <v>5996</v>
      </c>
      <c r="BJ237" s="20" t="s">
        <v>5996</v>
      </c>
      <c r="BK237" s="20" t="s">
        <v>5996</v>
      </c>
      <c r="BL237" s="20" t="s">
        <v>5996</v>
      </c>
      <c r="BM237" s="20" t="s">
        <v>5996</v>
      </c>
      <c r="BN237" s="27" t="s">
        <v>1306</v>
      </c>
      <c r="BO237" s="28" t="s">
        <v>6006</v>
      </c>
      <c r="BQ237" s="30" t="s">
        <v>1307</v>
      </c>
      <c r="BR237" s="24" t="s">
        <v>138</v>
      </c>
      <c r="BS237" s="24" t="s">
        <v>119</v>
      </c>
      <c r="BT237" s="24" t="s">
        <v>120</v>
      </c>
      <c r="BU237" s="24" t="s">
        <v>121</v>
      </c>
      <c r="BV237" s="24" t="s">
        <v>137</v>
      </c>
      <c r="BW237" s="24" t="s">
        <v>122</v>
      </c>
      <c r="BX237" s="24" t="s">
        <v>123</v>
      </c>
      <c r="BY237" s="24" t="s">
        <v>124</v>
      </c>
      <c r="BZ237" s="24" t="s">
        <v>125</v>
      </c>
      <c r="CD237" s="18" t="s">
        <v>119</v>
      </c>
      <c r="CF237" s="18" t="s">
        <v>121</v>
      </c>
      <c r="CH237" s="18" t="s">
        <v>122</v>
      </c>
      <c r="CL237" s="22" t="s">
        <v>5947</v>
      </c>
      <c r="CM237" s="32" t="s">
        <v>6010</v>
      </c>
      <c r="CO237" s="84" t="s">
        <v>126</v>
      </c>
      <c r="CP237" s="17" t="s">
        <v>126</v>
      </c>
      <c r="CQ237" s="29" t="s">
        <v>127</v>
      </c>
      <c r="CR237" s="17" t="s">
        <v>1300</v>
      </c>
      <c r="CS237" s="17" t="s">
        <v>129</v>
      </c>
      <c r="DE237" s="17" t="s">
        <v>130</v>
      </c>
      <c r="DH237" s="17" t="s">
        <v>1308</v>
      </c>
      <c r="DI237" s="17" t="s">
        <v>143</v>
      </c>
      <c r="DJ237" s="17" t="s">
        <v>1309</v>
      </c>
      <c r="DM237" s="35"/>
      <c r="DN237" s="35"/>
      <c r="DO237" s="35"/>
      <c r="EC237" s="17" t="s">
        <v>133</v>
      </c>
    </row>
    <row r="238" spans="1:133" ht="15" customHeight="1" x14ac:dyDescent="0.3">
      <c r="A238" s="27">
        <v>453</v>
      </c>
      <c r="C238" s="17" t="s">
        <v>126</v>
      </c>
      <c r="D238" s="29" t="s">
        <v>5954</v>
      </c>
      <c r="E238" s="18" t="s">
        <v>5951</v>
      </c>
      <c r="F238" s="18" t="s">
        <v>5951</v>
      </c>
      <c r="G238" s="18" t="s">
        <v>5950</v>
      </c>
      <c r="H238" s="18" t="s">
        <v>5950</v>
      </c>
      <c r="I238" s="18" t="s">
        <v>5947</v>
      </c>
      <c r="J238" s="19" t="s">
        <v>1310</v>
      </c>
      <c r="K238" s="18" t="s">
        <v>5947</v>
      </c>
      <c r="L238" s="19" t="s">
        <v>1311</v>
      </c>
      <c r="M238" s="18" t="s">
        <v>5951</v>
      </c>
      <c r="N238" s="19" t="s">
        <v>1312</v>
      </c>
      <c r="O238" s="20" t="s">
        <v>5951</v>
      </c>
      <c r="P238" s="20" t="s">
        <v>5973</v>
      </c>
      <c r="Q238" s="20" t="s">
        <v>5977</v>
      </c>
      <c r="R238" s="21" t="s">
        <v>1313</v>
      </c>
      <c r="S238" s="22" t="s">
        <v>5951</v>
      </c>
      <c r="T238" s="22" t="s">
        <v>5951</v>
      </c>
      <c r="U238" s="22" t="s">
        <v>5947</v>
      </c>
      <c r="V238" s="22" t="s">
        <v>5984</v>
      </c>
      <c r="W238" s="22" t="s">
        <v>5988</v>
      </c>
      <c r="X238" s="22" t="s">
        <v>115</v>
      </c>
      <c r="AB238" s="23" t="s">
        <v>1314</v>
      </c>
      <c r="AC238" s="24" t="s">
        <v>5992</v>
      </c>
      <c r="AD238" s="25" t="s">
        <v>1315</v>
      </c>
      <c r="AE238" s="26" t="s">
        <v>5951</v>
      </c>
      <c r="AF238" s="26" t="s">
        <v>5947</v>
      </c>
      <c r="AG238" s="26" t="s">
        <v>5996</v>
      </c>
      <c r="AH238" s="26" t="s">
        <v>5996</v>
      </c>
      <c r="AI238" s="26" t="s">
        <v>5996</v>
      </c>
      <c r="AJ238" s="26" t="s">
        <v>5996</v>
      </c>
      <c r="AK238" s="20" t="s">
        <v>6003</v>
      </c>
      <c r="AL238" s="20" t="s">
        <v>5949</v>
      </c>
      <c r="AM238" s="20" t="s">
        <v>5947</v>
      </c>
      <c r="AN238" s="20" t="s">
        <v>5947</v>
      </c>
      <c r="AO238" s="20" t="s">
        <v>5999</v>
      </c>
      <c r="AP238" s="20" t="s">
        <v>5996</v>
      </c>
      <c r="AQ238" s="20" t="s">
        <v>5996</v>
      </c>
      <c r="AR238" s="20" t="s">
        <v>5999</v>
      </c>
      <c r="AS238" s="20" t="s">
        <v>5997</v>
      </c>
      <c r="AT238" s="20" t="s">
        <v>5996</v>
      </c>
      <c r="AU238" s="20" t="s">
        <v>5996</v>
      </c>
      <c r="AV238" s="20" t="s">
        <v>5997</v>
      </c>
      <c r="AW238" s="20" t="s">
        <v>5996</v>
      </c>
      <c r="AX238" s="20" t="s">
        <v>5996</v>
      </c>
      <c r="AY238" s="20" t="s">
        <v>5996</v>
      </c>
      <c r="AZ238" s="20" t="s">
        <v>5996</v>
      </c>
      <c r="BA238" s="20" t="s">
        <v>5997</v>
      </c>
      <c r="BB238" s="20" t="s">
        <v>5996</v>
      </c>
      <c r="BC238" s="20" t="s">
        <v>5999</v>
      </c>
      <c r="BD238" s="20" t="s">
        <v>5996</v>
      </c>
      <c r="BE238" s="20" t="s">
        <v>5996</v>
      </c>
      <c r="BF238" s="20" t="s">
        <v>5996</v>
      </c>
      <c r="BG238" s="20" t="s">
        <v>5996</v>
      </c>
      <c r="BH238" s="20" t="s">
        <v>5996</v>
      </c>
      <c r="BI238" s="20" t="s">
        <v>5996</v>
      </c>
      <c r="BJ238" s="20" t="s">
        <v>5997</v>
      </c>
      <c r="BK238" s="20" t="s">
        <v>5999</v>
      </c>
      <c r="BL238" s="20" t="s">
        <v>5996</v>
      </c>
      <c r="BM238" s="20" t="s">
        <v>5996</v>
      </c>
      <c r="BN238" s="27" t="s">
        <v>1316</v>
      </c>
      <c r="BO238" s="28" t="s">
        <v>6006</v>
      </c>
      <c r="BQ238" s="30" t="s">
        <v>1317</v>
      </c>
      <c r="BU238" s="24" t="s">
        <v>121</v>
      </c>
      <c r="BV238" s="24" t="s">
        <v>137</v>
      </c>
      <c r="CB238" s="31" t="s">
        <v>1318</v>
      </c>
      <c r="CG238" s="18" t="s">
        <v>137</v>
      </c>
      <c r="CJ238" s="18" t="s">
        <v>124</v>
      </c>
      <c r="CL238" s="22" t="s">
        <v>5951</v>
      </c>
      <c r="CM238" s="32" t="s">
        <v>6010</v>
      </c>
      <c r="CN238" s="33" t="s">
        <v>1319</v>
      </c>
      <c r="CO238" s="84" t="s">
        <v>126</v>
      </c>
      <c r="CP238" s="17" t="s">
        <v>126</v>
      </c>
      <c r="CQ238" s="29" t="s">
        <v>127</v>
      </c>
      <c r="CR238" s="17" t="s">
        <v>1300</v>
      </c>
      <c r="CS238" s="17" t="s">
        <v>129</v>
      </c>
      <c r="DB238" s="34" t="s">
        <v>101</v>
      </c>
      <c r="DE238" s="17" t="s">
        <v>130</v>
      </c>
      <c r="DI238" s="17" t="s">
        <v>143</v>
      </c>
      <c r="DJ238" s="17" t="s">
        <v>1320</v>
      </c>
      <c r="DM238" s="35"/>
      <c r="DN238" s="35"/>
      <c r="DO238" s="35"/>
      <c r="EC238" s="17" t="s">
        <v>133</v>
      </c>
    </row>
    <row r="239" spans="1:133" ht="15" customHeight="1" x14ac:dyDescent="0.3">
      <c r="A239" s="27">
        <v>89</v>
      </c>
      <c r="C239" s="17" t="s">
        <v>126</v>
      </c>
      <c r="D239" s="29" t="s">
        <v>5954</v>
      </c>
      <c r="E239" s="18" t="s">
        <v>5948</v>
      </c>
      <c r="F239" s="18" t="s">
        <v>5950</v>
      </c>
      <c r="G239" s="18" t="s">
        <v>5948</v>
      </c>
      <c r="H239" s="18" t="s">
        <v>5948</v>
      </c>
      <c r="I239" s="18" t="s">
        <v>5948</v>
      </c>
      <c r="J239" s="19" t="s">
        <v>1321</v>
      </c>
      <c r="K239" s="18" t="s">
        <v>5948</v>
      </c>
      <c r="L239" s="19" t="s">
        <v>1322</v>
      </c>
      <c r="M239" s="18" t="s">
        <v>5949</v>
      </c>
      <c r="O239" s="20" t="s">
        <v>5949</v>
      </c>
      <c r="P239" s="20" t="s">
        <v>5974</v>
      </c>
      <c r="Q239" s="20" t="s">
        <v>5982</v>
      </c>
      <c r="S239" s="22" t="s">
        <v>5948</v>
      </c>
      <c r="T239" s="22" t="s">
        <v>5949</v>
      </c>
      <c r="U239" s="22" t="s">
        <v>5948</v>
      </c>
      <c r="V239" s="22" t="s">
        <v>5985</v>
      </c>
      <c r="W239" s="22" t="s">
        <v>5988</v>
      </c>
      <c r="X239" s="22" t="s">
        <v>115</v>
      </c>
      <c r="Z239" s="22" t="s">
        <v>116</v>
      </c>
      <c r="AC239" s="24" t="s">
        <v>5992</v>
      </c>
      <c r="AE239" s="26" t="s">
        <v>5948</v>
      </c>
      <c r="AF239" s="26" t="s">
        <v>5948</v>
      </c>
      <c r="AG239" s="26" t="s">
        <v>5996</v>
      </c>
      <c r="AH239" s="26" t="s">
        <v>5996</v>
      </c>
      <c r="AI239" s="26" t="s">
        <v>5996</v>
      </c>
      <c r="AJ239" s="26" t="s">
        <v>5996</v>
      </c>
      <c r="AK239" s="20" t="s">
        <v>6003</v>
      </c>
      <c r="AL239" s="20" t="s">
        <v>5948</v>
      </c>
      <c r="AM239" s="20" t="s">
        <v>5949</v>
      </c>
      <c r="AN239" s="20" t="s">
        <v>5948</v>
      </c>
      <c r="AO239" s="20" t="s">
        <v>6000</v>
      </c>
      <c r="AP239" s="20" t="s">
        <v>5996</v>
      </c>
      <c r="AQ239" s="20" t="s">
        <v>5996</v>
      </c>
      <c r="AR239" s="20" t="s">
        <v>5997</v>
      </c>
      <c r="AS239" s="20" t="s">
        <v>5996</v>
      </c>
      <c r="AT239" s="20" t="s">
        <v>5996</v>
      </c>
      <c r="AU239" s="20" t="s">
        <v>5996</v>
      </c>
      <c r="AV239" s="20" t="s">
        <v>5996</v>
      </c>
      <c r="AW239" s="20" t="s">
        <v>5996</v>
      </c>
      <c r="AX239" s="20" t="s">
        <v>5997</v>
      </c>
      <c r="AY239" s="20" t="s">
        <v>5996</v>
      </c>
      <c r="AZ239" s="20" t="s">
        <v>5996</v>
      </c>
      <c r="BA239" s="20" t="s">
        <v>5996</v>
      </c>
      <c r="BB239" s="20" t="s">
        <v>5996</v>
      </c>
      <c r="BC239" s="20" t="s">
        <v>5996</v>
      </c>
      <c r="BD239" s="20" t="s">
        <v>5997</v>
      </c>
      <c r="BE239" s="20" t="s">
        <v>5996</v>
      </c>
      <c r="BF239" s="20" t="s">
        <v>5996</v>
      </c>
      <c r="BG239" s="20" t="s">
        <v>5996</v>
      </c>
      <c r="BH239" s="20" t="s">
        <v>5996</v>
      </c>
      <c r="BI239" s="20" t="s">
        <v>5996</v>
      </c>
      <c r="BJ239" s="20" t="s">
        <v>5996</v>
      </c>
      <c r="BK239" s="20" t="s">
        <v>5996</v>
      </c>
      <c r="BL239" s="20" t="s">
        <v>5996</v>
      </c>
      <c r="BM239" s="20" t="s">
        <v>5996</v>
      </c>
      <c r="BO239" s="28" t="s">
        <v>6007</v>
      </c>
      <c r="BQ239" s="30" t="s">
        <v>1323</v>
      </c>
      <c r="BS239" s="24" t="s">
        <v>119</v>
      </c>
      <c r="BT239" s="24" t="s">
        <v>120</v>
      </c>
      <c r="BU239" s="24" t="s">
        <v>121</v>
      </c>
      <c r="BW239" s="24" t="s">
        <v>122</v>
      </c>
      <c r="BX239" s="24" t="s">
        <v>123</v>
      </c>
      <c r="BY239" s="24" t="s">
        <v>124</v>
      </c>
      <c r="BZ239" s="24" t="s">
        <v>125</v>
      </c>
      <c r="CD239" s="18" t="s">
        <v>119</v>
      </c>
      <c r="CH239" s="18" t="s">
        <v>122</v>
      </c>
      <c r="CJ239" s="18" t="s">
        <v>124</v>
      </c>
      <c r="CL239" s="22" t="s">
        <v>5953</v>
      </c>
      <c r="CM239" s="32" t="s">
        <v>6010</v>
      </c>
      <c r="CO239" s="84" t="s">
        <v>126</v>
      </c>
      <c r="CP239" s="17" t="s">
        <v>126</v>
      </c>
      <c r="CQ239" s="29" t="s">
        <v>127</v>
      </c>
      <c r="CR239" s="17" t="s">
        <v>1324</v>
      </c>
      <c r="CS239" s="17" t="s">
        <v>129</v>
      </c>
      <c r="CW239" s="34" t="s">
        <v>96</v>
      </c>
      <c r="DE239" s="17" t="s">
        <v>130</v>
      </c>
      <c r="DI239" s="17" t="s">
        <v>143</v>
      </c>
      <c r="DJ239" s="17" t="s">
        <v>1325</v>
      </c>
      <c r="DM239" s="35"/>
      <c r="DN239" s="35"/>
      <c r="DO239" s="35"/>
      <c r="EC239" s="17" t="s">
        <v>133</v>
      </c>
    </row>
    <row r="240" spans="1:133" ht="15" customHeight="1" x14ac:dyDescent="0.3">
      <c r="A240" s="27">
        <v>675</v>
      </c>
      <c r="C240" s="17" t="s">
        <v>126</v>
      </c>
      <c r="D240" s="29" t="s">
        <v>5954</v>
      </c>
      <c r="E240" s="18" t="s">
        <v>5948</v>
      </c>
      <c r="F240" s="18" t="s">
        <v>5948</v>
      </c>
      <c r="G240" s="18" t="s">
        <v>5948</v>
      </c>
      <c r="H240" s="18" t="s">
        <v>5951</v>
      </c>
      <c r="I240" s="18" t="s">
        <v>5947</v>
      </c>
      <c r="J240" s="19" t="s">
        <v>1326</v>
      </c>
      <c r="K240" s="18" t="s">
        <v>5947</v>
      </c>
      <c r="L240" s="19" t="s">
        <v>1327</v>
      </c>
      <c r="M240" s="18" t="s">
        <v>5947</v>
      </c>
      <c r="N240" s="19" t="s">
        <v>1328</v>
      </c>
      <c r="O240" s="20" t="s">
        <v>5951</v>
      </c>
      <c r="P240" s="20" t="s">
        <v>5972</v>
      </c>
      <c r="Q240" s="20" t="s">
        <v>5977</v>
      </c>
      <c r="R240" s="21" t="s">
        <v>1329</v>
      </c>
      <c r="S240" s="22" t="s">
        <v>5949</v>
      </c>
      <c r="T240" s="22" t="s">
        <v>5949</v>
      </c>
      <c r="U240" s="22" t="s">
        <v>5950</v>
      </c>
      <c r="V240" s="22" t="s">
        <v>5985</v>
      </c>
      <c r="W240" s="22" t="s">
        <v>5988</v>
      </c>
      <c r="Y240" s="22" t="s">
        <v>136</v>
      </c>
      <c r="AC240" s="24" t="s">
        <v>5994</v>
      </c>
      <c r="AD240" s="25" t="s">
        <v>1330</v>
      </c>
      <c r="AE240" s="26" t="s">
        <v>5951</v>
      </c>
      <c r="AF240" s="26" t="s">
        <v>5951</v>
      </c>
      <c r="AG240" s="26" t="s">
        <v>5996</v>
      </c>
      <c r="AH240" s="26" t="s">
        <v>5997</v>
      </c>
      <c r="AI240" s="26" t="s">
        <v>5997</v>
      </c>
      <c r="AJ240" s="26" t="s">
        <v>5998</v>
      </c>
      <c r="AK240" s="20" t="s">
        <v>6003</v>
      </c>
      <c r="AL240" s="20" t="s">
        <v>5949</v>
      </c>
      <c r="AM240" s="20" t="s">
        <v>5948</v>
      </c>
      <c r="AN240" s="20" t="s">
        <v>5948</v>
      </c>
      <c r="AO240" s="20" t="s">
        <v>5997</v>
      </c>
      <c r="AP240" s="20" t="s">
        <v>5996</v>
      </c>
      <c r="AQ240" s="20" t="s">
        <v>5997</v>
      </c>
      <c r="AR240" s="20" t="s">
        <v>5997</v>
      </c>
      <c r="AS240" s="20" t="s">
        <v>5996</v>
      </c>
      <c r="AT240" s="20" t="s">
        <v>5996</v>
      </c>
      <c r="AU240" s="20" t="s">
        <v>5997</v>
      </c>
      <c r="AV240" s="20" t="s">
        <v>5997</v>
      </c>
      <c r="AW240" s="20" t="s">
        <v>5996</v>
      </c>
      <c r="AX240" s="20" t="s">
        <v>5996</v>
      </c>
      <c r="AY240" s="20" t="s">
        <v>5996</v>
      </c>
      <c r="AZ240" s="20" t="s">
        <v>5996</v>
      </c>
      <c r="BA240" s="20" t="s">
        <v>5996</v>
      </c>
      <c r="BB240" s="20" t="s">
        <v>5996</v>
      </c>
      <c r="BC240" s="20" t="s">
        <v>5997</v>
      </c>
      <c r="BD240" s="20" t="s">
        <v>5998</v>
      </c>
      <c r="BE240" s="20" t="s">
        <v>5997</v>
      </c>
      <c r="BF240" s="20" t="s">
        <v>5996</v>
      </c>
      <c r="BG240" s="20" t="s">
        <v>5996</v>
      </c>
      <c r="BH240" s="20" t="s">
        <v>5997</v>
      </c>
      <c r="BI240" s="20" t="s">
        <v>5996</v>
      </c>
      <c r="BJ240" s="20" t="s">
        <v>5997</v>
      </c>
      <c r="BK240" s="20" t="s">
        <v>5997</v>
      </c>
      <c r="BL240" s="20" t="s">
        <v>5996</v>
      </c>
      <c r="BM240" s="20" t="s">
        <v>5997</v>
      </c>
      <c r="BO240" s="28" t="s">
        <v>6006</v>
      </c>
      <c r="BQ240" s="30" t="s">
        <v>1331</v>
      </c>
      <c r="BR240" s="24" t="s">
        <v>138</v>
      </c>
      <c r="BS240" s="24" t="s">
        <v>119</v>
      </c>
      <c r="BT240" s="24" t="s">
        <v>120</v>
      </c>
      <c r="BU240" s="24" t="s">
        <v>121</v>
      </c>
      <c r="BV240" s="24" t="s">
        <v>137</v>
      </c>
      <c r="BW240" s="24" t="s">
        <v>122</v>
      </c>
      <c r="BX240" s="24" t="s">
        <v>123</v>
      </c>
      <c r="BY240" s="24" t="s">
        <v>124</v>
      </c>
      <c r="BZ240" s="24" t="s">
        <v>125</v>
      </c>
      <c r="CD240" s="18" t="s">
        <v>119</v>
      </c>
      <c r="CH240" s="18" t="s">
        <v>122</v>
      </c>
      <c r="CI240" s="18" t="s">
        <v>123</v>
      </c>
      <c r="CL240" s="22" t="s">
        <v>5949</v>
      </c>
      <c r="CM240" s="32" t="s">
        <v>6012</v>
      </c>
      <c r="CO240" s="84" t="s">
        <v>126</v>
      </c>
      <c r="CP240" s="17" t="s">
        <v>126</v>
      </c>
      <c r="CQ240" s="29" t="s">
        <v>127</v>
      </c>
      <c r="CR240" s="17" t="s">
        <v>1324</v>
      </c>
      <c r="CS240" s="17" t="s">
        <v>129</v>
      </c>
      <c r="CW240" s="34" t="s">
        <v>96</v>
      </c>
      <c r="CY240" s="34" t="s">
        <v>98</v>
      </c>
      <c r="CZ240" s="34" t="s">
        <v>99</v>
      </c>
      <c r="DE240" s="17" t="s">
        <v>161</v>
      </c>
      <c r="DI240" s="17" t="s">
        <v>131</v>
      </c>
      <c r="DJ240" s="17" t="s">
        <v>1332</v>
      </c>
      <c r="DM240" s="35"/>
      <c r="DN240" s="35"/>
      <c r="DO240" s="35"/>
      <c r="EC240" s="17" t="s">
        <v>133</v>
      </c>
    </row>
    <row r="241" spans="1:133" ht="15" customHeight="1" x14ac:dyDescent="0.3">
      <c r="A241" s="27">
        <v>721</v>
      </c>
      <c r="C241" s="17" t="s">
        <v>126</v>
      </c>
      <c r="D241" s="29" t="s">
        <v>5954</v>
      </c>
      <c r="E241" s="18" t="s">
        <v>5949</v>
      </c>
      <c r="F241" s="18" t="s">
        <v>5949</v>
      </c>
      <c r="G241" s="18" t="s">
        <v>5948</v>
      </c>
      <c r="H241" s="18" t="s">
        <v>5947</v>
      </c>
      <c r="I241" s="18" t="s">
        <v>5947</v>
      </c>
      <c r="K241" s="18" t="s">
        <v>5947</v>
      </c>
      <c r="M241" s="18" t="s">
        <v>5947</v>
      </c>
      <c r="O241" s="20" t="s">
        <v>5952</v>
      </c>
      <c r="P241" s="20" t="s">
        <v>5973</v>
      </c>
      <c r="Q241" s="20" t="s">
        <v>5977</v>
      </c>
      <c r="S241" s="22" t="s">
        <v>5950</v>
      </c>
      <c r="T241" s="22" t="s">
        <v>5950</v>
      </c>
      <c r="U241" s="22" t="s">
        <v>5947</v>
      </c>
      <c r="V241" s="22" t="s">
        <v>5984</v>
      </c>
      <c r="W241" s="22" t="s">
        <v>5987</v>
      </c>
      <c r="X241" s="22" t="s">
        <v>115</v>
      </c>
      <c r="Y241" s="22" t="s">
        <v>136</v>
      </c>
      <c r="AC241" s="24" t="s">
        <v>5991</v>
      </c>
      <c r="AE241" s="26" t="s">
        <v>5947</v>
      </c>
      <c r="AF241" s="26" t="s">
        <v>5947</v>
      </c>
      <c r="AG241" s="26" t="s">
        <v>5996</v>
      </c>
      <c r="AH241" s="26" t="s">
        <v>5996</v>
      </c>
      <c r="AI241" s="26" t="s">
        <v>5996</v>
      </c>
      <c r="AJ241" s="26" t="s">
        <v>5996</v>
      </c>
      <c r="AK241" s="20" t="s">
        <v>6002</v>
      </c>
      <c r="AL241" s="20" t="s">
        <v>5949</v>
      </c>
      <c r="AM241" s="20" t="s">
        <v>5948</v>
      </c>
      <c r="AN241" s="20" t="s">
        <v>5948</v>
      </c>
      <c r="AO241" s="20" t="s">
        <v>5997</v>
      </c>
      <c r="AP241" s="20" t="s">
        <v>5997</v>
      </c>
      <c r="AQ241" s="20" t="s">
        <v>5998</v>
      </c>
      <c r="AR241" s="20" t="s">
        <v>5997</v>
      </c>
      <c r="AS241" s="20" t="s">
        <v>5997</v>
      </c>
      <c r="AT241" s="20" t="s">
        <v>5997</v>
      </c>
      <c r="AU241" s="20" t="s">
        <v>5997</v>
      </c>
      <c r="AV241" s="20" t="s">
        <v>5997</v>
      </c>
      <c r="AW241" s="20" t="s">
        <v>5997</v>
      </c>
      <c r="AX241" s="20" t="s">
        <v>5997</v>
      </c>
      <c r="AY241" s="20" t="s">
        <v>5997</v>
      </c>
      <c r="AZ241" s="20" t="s">
        <v>5997</v>
      </c>
      <c r="BA241" s="20" t="s">
        <v>5997</v>
      </c>
      <c r="BB241" s="20" t="s">
        <v>5997</v>
      </c>
      <c r="BC241" s="20" t="s">
        <v>5997</v>
      </c>
      <c r="BD241" s="20" t="s">
        <v>5997</v>
      </c>
      <c r="BE241" s="20" t="s">
        <v>5997</v>
      </c>
      <c r="BF241" s="20" t="s">
        <v>5997</v>
      </c>
      <c r="BG241" s="20" t="s">
        <v>5997</v>
      </c>
      <c r="BH241" s="20" t="s">
        <v>5997</v>
      </c>
      <c r="BI241" s="20" t="s">
        <v>5997</v>
      </c>
      <c r="BJ241" s="20" t="s">
        <v>5997</v>
      </c>
      <c r="BK241" s="20" t="s">
        <v>5997</v>
      </c>
      <c r="BL241" s="20" t="s">
        <v>5997</v>
      </c>
      <c r="BM241" s="20" t="s">
        <v>5997</v>
      </c>
      <c r="BO241" s="28" t="s">
        <v>6006</v>
      </c>
      <c r="BQ241" s="30" t="s">
        <v>1333</v>
      </c>
      <c r="BS241" s="24" t="s">
        <v>119</v>
      </c>
      <c r="BT241" s="24" t="s">
        <v>120</v>
      </c>
      <c r="BV241" s="24" t="s">
        <v>137</v>
      </c>
      <c r="BW241" s="24" t="s">
        <v>122</v>
      </c>
      <c r="BX241" s="24" t="s">
        <v>123</v>
      </c>
      <c r="BZ241" s="24" t="s">
        <v>125</v>
      </c>
      <c r="CD241" s="18" t="s">
        <v>119</v>
      </c>
      <c r="CI241" s="18" t="s">
        <v>123</v>
      </c>
      <c r="CK241" s="18" t="s">
        <v>125</v>
      </c>
      <c r="CL241" s="22" t="s">
        <v>5947</v>
      </c>
      <c r="CM241" s="32" t="s">
        <v>6012</v>
      </c>
      <c r="CO241" s="84" t="s">
        <v>126</v>
      </c>
      <c r="CP241" s="17" t="s">
        <v>126</v>
      </c>
      <c r="CQ241" s="29" t="s">
        <v>127</v>
      </c>
      <c r="CR241" s="17" t="s">
        <v>1324</v>
      </c>
      <c r="CS241" s="17" t="s">
        <v>129</v>
      </c>
      <c r="CW241" s="34" t="s">
        <v>96</v>
      </c>
      <c r="DE241" s="17" t="s">
        <v>130</v>
      </c>
      <c r="DI241" s="17" t="s">
        <v>131</v>
      </c>
      <c r="DJ241" s="17" t="s">
        <v>1334</v>
      </c>
      <c r="DM241" s="35"/>
      <c r="DN241" s="35"/>
      <c r="DO241" s="35"/>
      <c r="EC241" s="17" t="s">
        <v>133</v>
      </c>
    </row>
    <row r="242" spans="1:133" ht="15" customHeight="1" x14ac:dyDescent="0.3">
      <c r="A242" s="27">
        <v>724</v>
      </c>
      <c r="C242" s="17" t="s">
        <v>126</v>
      </c>
      <c r="D242" s="29" t="s">
        <v>5954</v>
      </c>
      <c r="E242" s="18" t="s">
        <v>5950</v>
      </c>
      <c r="F242" s="18" t="s">
        <v>5948</v>
      </c>
      <c r="G242" s="18" t="s">
        <v>5949</v>
      </c>
      <c r="H242" s="18" t="s">
        <v>5949</v>
      </c>
      <c r="I242" s="18" t="s">
        <v>5948</v>
      </c>
      <c r="K242" s="18" t="s">
        <v>5948</v>
      </c>
      <c r="M242" s="18" t="s">
        <v>5947</v>
      </c>
      <c r="O242" s="20" t="s">
        <v>5948</v>
      </c>
      <c r="P242" s="20" t="s">
        <v>5974</v>
      </c>
      <c r="Q242" s="20" t="s">
        <v>5953</v>
      </c>
      <c r="R242" s="21" t="s">
        <v>1335</v>
      </c>
      <c r="S242" s="22" t="s">
        <v>5948</v>
      </c>
      <c r="T242" s="22" t="s">
        <v>5949</v>
      </c>
      <c r="U242" s="22" t="s">
        <v>5948</v>
      </c>
      <c r="V242" s="22" t="s">
        <v>5985</v>
      </c>
      <c r="W242" s="22" t="s">
        <v>5988</v>
      </c>
      <c r="X242" s="22" t="s">
        <v>115</v>
      </c>
      <c r="Y242" s="22" t="s">
        <v>136</v>
      </c>
      <c r="AC242" s="24" t="s">
        <v>5990</v>
      </c>
      <c r="AE242" s="26" t="s">
        <v>5950</v>
      </c>
      <c r="AF242" s="26" t="s">
        <v>5950</v>
      </c>
      <c r="AG242" s="26" t="s">
        <v>5996</v>
      </c>
      <c r="AH242" s="26" t="s">
        <v>5996</v>
      </c>
      <c r="AI242" s="26" t="s">
        <v>5996</v>
      </c>
      <c r="AJ242" s="26" t="s">
        <v>5998</v>
      </c>
      <c r="AK242" s="20" t="s">
        <v>6002</v>
      </c>
      <c r="AL242" s="20" t="s">
        <v>5948</v>
      </c>
      <c r="AM242" s="20" t="s">
        <v>5948</v>
      </c>
      <c r="AN242" s="20" t="s">
        <v>5948</v>
      </c>
      <c r="AO242" s="20" t="s">
        <v>5996</v>
      </c>
      <c r="AP242" s="20" t="s">
        <v>5999</v>
      </c>
      <c r="AQ242" s="20" t="s">
        <v>5996</v>
      </c>
      <c r="AR242" s="20" t="s">
        <v>5996</v>
      </c>
      <c r="AS242" s="20" t="s">
        <v>5997</v>
      </c>
      <c r="AT242" s="20" t="s">
        <v>5999</v>
      </c>
      <c r="AU242" s="20" t="s">
        <v>5996</v>
      </c>
      <c r="AV242" s="20" t="s">
        <v>5996</v>
      </c>
      <c r="AW242" s="20" t="s">
        <v>5996</v>
      </c>
      <c r="AX242" s="20" t="s">
        <v>5996</v>
      </c>
      <c r="AY242" s="20" t="s">
        <v>5997</v>
      </c>
      <c r="AZ242" s="20" t="s">
        <v>5997</v>
      </c>
      <c r="BA242" s="20" t="s">
        <v>5996</v>
      </c>
      <c r="BB242" s="20" t="s">
        <v>5996</v>
      </c>
      <c r="BC242" s="20" t="s">
        <v>5998</v>
      </c>
      <c r="BD242" s="20" t="s">
        <v>5998</v>
      </c>
      <c r="BE242" s="20" t="s">
        <v>5997</v>
      </c>
      <c r="BF242" s="20" t="s">
        <v>5997</v>
      </c>
      <c r="BG242" s="20" t="s">
        <v>5997</v>
      </c>
      <c r="BH242" s="20" t="s">
        <v>5997</v>
      </c>
      <c r="BI242" s="20" t="s">
        <v>5996</v>
      </c>
      <c r="BJ242" s="20" t="s">
        <v>5996</v>
      </c>
      <c r="BK242" s="20" t="s">
        <v>5996</v>
      </c>
      <c r="BL242" s="20" t="s">
        <v>5997</v>
      </c>
      <c r="BM242" s="20" t="s">
        <v>5997</v>
      </c>
      <c r="BO242" s="28" t="s">
        <v>6006</v>
      </c>
      <c r="BQ242" s="30" t="s">
        <v>1336</v>
      </c>
      <c r="BS242" s="24" t="s">
        <v>119</v>
      </c>
      <c r="BT242" s="24" t="s">
        <v>120</v>
      </c>
      <c r="BU242" s="24" t="s">
        <v>121</v>
      </c>
      <c r="BV242" s="24" t="s">
        <v>137</v>
      </c>
      <c r="BW242" s="24" t="s">
        <v>122</v>
      </c>
      <c r="BX242" s="24" t="s">
        <v>123</v>
      </c>
      <c r="CD242" s="18" t="s">
        <v>119</v>
      </c>
      <c r="CE242" s="18" t="s">
        <v>120</v>
      </c>
      <c r="CI242" s="18" t="s">
        <v>123</v>
      </c>
      <c r="CL242" s="22" t="s">
        <v>5948</v>
      </c>
      <c r="CM242" s="32" t="s">
        <v>6010</v>
      </c>
      <c r="CO242" s="84" t="s">
        <v>126</v>
      </c>
      <c r="CP242" s="17" t="s">
        <v>126</v>
      </c>
      <c r="CQ242" s="29" t="s">
        <v>127</v>
      </c>
      <c r="CR242" s="17" t="s">
        <v>1324</v>
      </c>
      <c r="CS242" s="17" t="s">
        <v>129</v>
      </c>
      <c r="CW242" s="34" t="s">
        <v>96</v>
      </c>
      <c r="CZ242" s="34" t="s">
        <v>99</v>
      </c>
      <c r="DE242" s="17" t="s">
        <v>130</v>
      </c>
      <c r="DI242" s="17" t="s">
        <v>131</v>
      </c>
      <c r="DJ242" s="17" t="s">
        <v>1337</v>
      </c>
      <c r="DM242" s="35"/>
      <c r="DN242" s="35"/>
      <c r="DO242" s="35"/>
      <c r="EC242" s="17" t="s">
        <v>133</v>
      </c>
    </row>
    <row r="243" spans="1:133" ht="15" customHeight="1" x14ac:dyDescent="0.3">
      <c r="A243" s="27">
        <v>727</v>
      </c>
      <c r="C243" s="17" t="s">
        <v>126</v>
      </c>
      <c r="D243" s="29" t="s">
        <v>5954</v>
      </c>
      <c r="E243" s="18" t="s">
        <v>5949</v>
      </c>
      <c r="F243" s="18" t="s">
        <v>5948</v>
      </c>
      <c r="G243" s="18" t="s">
        <v>5948</v>
      </c>
      <c r="H243" s="18" t="s">
        <v>5948</v>
      </c>
      <c r="I243" s="18" t="s">
        <v>5948</v>
      </c>
      <c r="K243" s="18" t="s">
        <v>5948</v>
      </c>
      <c r="L243" s="19" t="s">
        <v>1338</v>
      </c>
      <c r="M243" s="18" t="s">
        <v>5948</v>
      </c>
      <c r="O243" s="20" t="s">
        <v>5949</v>
      </c>
      <c r="P243" s="20" t="s">
        <v>5972</v>
      </c>
      <c r="Q243" s="20" t="s">
        <v>5977</v>
      </c>
      <c r="S243" s="22" t="s">
        <v>5947</v>
      </c>
      <c r="T243" s="22" t="s">
        <v>5948</v>
      </c>
      <c r="U243" s="22" t="s">
        <v>5948</v>
      </c>
      <c r="V243" s="22" t="s">
        <v>5985</v>
      </c>
      <c r="W243" s="22" t="s">
        <v>5988</v>
      </c>
      <c r="X243" s="22" t="s">
        <v>115</v>
      </c>
      <c r="AC243" s="24" t="s">
        <v>5993</v>
      </c>
      <c r="AE243" s="26" t="s">
        <v>5949</v>
      </c>
      <c r="AF243" s="26" t="s">
        <v>5949</v>
      </c>
      <c r="AG243" s="26" t="s">
        <v>5996</v>
      </c>
      <c r="AH243" s="26" t="s">
        <v>5996</v>
      </c>
      <c r="AI243" s="26" t="s">
        <v>5996</v>
      </c>
      <c r="AJ243" s="26" t="s">
        <v>5997</v>
      </c>
      <c r="AK243" s="20" t="s">
        <v>6002</v>
      </c>
      <c r="AL243" s="20" t="s">
        <v>5948</v>
      </c>
      <c r="AM243" s="20" t="s">
        <v>5948</v>
      </c>
      <c r="AN243" s="20" t="s">
        <v>5948</v>
      </c>
      <c r="AO243" s="20" t="s">
        <v>5996</v>
      </c>
      <c r="AP243" s="20" t="s">
        <v>5996</v>
      </c>
      <c r="AQ243" s="20" t="s">
        <v>5997</v>
      </c>
      <c r="AR243" s="20" t="s">
        <v>5996</v>
      </c>
      <c r="AS243" s="20" t="s">
        <v>5996</v>
      </c>
      <c r="AT243" s="20" t="s">
        <v>5996</v>
      </c>
      <c r="AU243" s="20" t="s">
        <v>5996</v>
      </c>
      <c r="AV243" s="20" t="s">
        <v>5996</v>
      </c>
      <c r="AW243" s="20" t="s">
        <v>5996</v>
      </c>
      <c r="AX243" s="20" t="s">
        <v>5997</v>
      </c>
      <c r="AY243" s="20" t="s">
        <v>5996</v>
      </c>
      <c r="AZ243" s="20" t="s">
        <v>5997</v>
      </c>
      <c r="BA243" s="20" t="s">
        <v>5997</v>
      </c>
      <c r="BB243" s="20" t="s">
        <v>5997</v>
      </c>
      <c r="BC243" s="20" t="s">
        <v>5997</v>
      </c>
      <c r="BD243" s="20" t="s">
        <v>5997</v>
      </c>
      <c r="BE243" s="20" t="s">
        <v>5996</v>
      </c>
      <c r="BF243" s="20" t="s">
        <v>5996</v>
      </c>
      <c r="BG243" s="20" t="s">
        <v>5996</v>
      </c>
      <c r="BH243" s="20" t="s">
        <v>5997</v>
      </c>
      <c r="BI243" s="20" t="s">
        <v>5997</v>
      </c>
      <c r="BJ243" s="20" t="s">
        <v>5997</v>
      </c>
      <c r="BK243" s="20" t="s">
        <v>5996</v>
      </c>
      <c r="BL243" s="20" t="s">
        <v>5996</v>
      </c>
      <c r="BM243" s="20" t="s">
        <v>5996</v>
      </c>
      <c r="BO243" s="28" t="s">
        <v>6007</v>
      </c>
      <c r="BS243" s="24" t="s">
        <v>119</v>
      </c>
      <c r="BX243" s="24" t="s">
        <v>123</v>
      </c>
      <c r="BY243" s="24" t="s">
        <v>124</v>
      </c>
      <c r="CD243" s="18" t="s">
        <v>119</v>
      </c>
      <c r="CF243" s="18" t="s">
        <v>121</v>
      </c>
      <c r="CH243" s="18" t="s">
        <v>122</v>
      </c>
      <c r="CL243" s="22" t="s">
        <v>5949</v>
      </c>
      <c r="CM243" s="32" t="s">
        <v>6012</v>
      </c>
      <c r="CO243" s="84" t="s">
        <v>126</v>
      </c>
      <c r="CP243" s="17" t="s">
        <v>126</v>
      </c>
      <c r="CQ243" s="29" t="s">
        <v>127</v>
      </c>
      <c r="CR243" s="17" t="s">
        <v>1324</v>
      </c>
      <c r="CS243" s="17" t="s">
        <v>129</v>
      </c>
      <c r="CW243" s="34" t="s">
        <v>96</v>
      </c>
      <c r="DE243" s="17" t="s">
        <v>130</v>
      </c>
      <c r="DI243" s="17" t="s">
        <v>131</v>
      </c>
      <c r="DJ243" s="17" t="s">
        <v>1339</v>
      </c>
      <c r="DM243" s="35"/>
      <c r="DN243" s="35"/>
      <c r="DO243" s="35"/>
      <c r="EC243" s="17" t="s">
        <v>133</v>
      </c>
    </row>
    <row r="244" spans="1:133" ht="15" customHeight="1" x14ac:dyDescent="0.3">
      <c r="A244" s="27">
        <v>733</v>
      </c>
      <c r="C244" s="17" t="s">
        <v>126</v>
      </c>
      <c r="D244" s="29" t="s">
        <v>5954</v>
      </c>
      <c r="E244" s="18" t="s">
        <v>5949</v>
      </c>
      <c r="F244" s="18" t="s">
        <v>5951</v>
      </c>
      <c r="G244" s="18" t="s">
        <v>5948</v>
      </c>
      <c r="H244" s="18" t="s">
        <v>5948</v>
      </c>
      <c r="I244" s="18" t="s">
        <v>5951</v>
      </c>
      <c r="K244" s="18" t="s">
        <v>5947</v>
      </c>
      <c r="L244" s="19" t="s">
        <v>1340</v>
      </c>
      <c r="M244" s="18" t="s">
        <v>5949</v>
      </c>
      <c r="O244" s="20" t="s">
        <v>5950</v>
      </c>
      <c r="P244" s="20" t="s">
        <v>5975</v>
      </c>
      <c r="Q244" s="20" t="s">
        <v>5980</v>
      </c>
      <c r="S244" s="22" t="s">
        <v>5950</v>
      </c>
      <c r="T244" s="22" t="s">
        <v>5951</v>
      </c>
      <c r="U244" s="22" t="s">
        <v>5949</v>
      </c>
      <c r="V244" s="22" t="s">
        <v>5984</v>
      </c>
      <c r="W244" s="22" t="s">
        <v>5989</v>
      </c>
      <c r="Y244" s="22" t="s">
        <v>136</v>
      </c>
      <c r="AC244" s="24" t="s">
        <v>5992</v>
      </c>
      <c r="AE244" s="26" t="s">
        <v>5950</v>
      </c>
      <c r="AF244" s="26" t="s">
        <v>5947</v>
      </c>
      <c r="AG244" s="26" t="s">
        <v>5998</v>
      </c>
      <c r="AH244" s="26" t="s">
        <v>5996</v>
      </c>
      <c r="AI244" s="26" t="s">
        <v>5999</v>
      </c>
      <c r="AJ244" s="26" t="s">
        <v>5997</v>
      </c>
      <c r="AK244" s="20" t="s">
        <v>6003</v>
      </c>
      <c r="AL244" s="20" t="s">
        <v>5947</v>
      </c>
      <c r="AM244" s="20" t="s">
        <v>5947</v>
      </c>
      <c r="AN244" s="20" t="s">
        <v>5947</v>
      </c>
      <c r="AO244" s="20" t="s">
        <v>5998</v>
      </c>
      <c r="AP244" s="20" t="s">
        <v>5997</v>
      </c>
      <c r="AQ244" s="20" t="s">
        <v>5997</v>
      </c>
      <c r="AR244" s="20" t="s">
        <v>6000</v>
      </c>
      <c r="AS244" s="20" t="s">
        <v>5997</v>
      </c>
      <c r="AT244" s="20" t="s">
        <v>5997</v>
      </c>
      <c r="AU244" s="20" t="s">
        <v>5997</v>
      </c>
      <c r="AV244" s="20" t="s">
        <v>5997</v>
      </c>
      <c r="AW244" s="20" t="s">
        <v>5997</v>
      </c>
      <c r="AX244" s="20" t="s">
        <v>6000</v>
      </c>
      <c r="AY244" s="20" t="s">
        <v>5997</v>
      </c>
      <c r="AZ244" s="20" t="s">
        <v>5997</v>
      </c>
      <c r="BA244" s="20" t="s">
        <v>5997</v>
      </c>
      <c r="BB244" s="20" t="s">
        <v>6000</v>
      </c>
      <c r="BC244" s="20" t="s">
        <v>5998</v>
      </c>
      <c r="BD244" s="20" t="s">
        <v>5997</v>
      </c>
      <c r="BE244" s="20" t="s">
        <v>5997</v>
      </c>
      <c r="BF244" s="20" t="s">
        <v>5997</v>
      </c>
      <c r="BG244" s="20" t="s">
        <v>5997</v>
      </c>
      <c r="BH244" s="20" t="s">
        <v>5997</v>
      </c>
      <c r="BI244" s="20" t="s">
        <v>5996</v>
      </c>
      <c r="BJ244" s="20" t="s">
        <v>5998</v>
      </c>
      <c r="BK244" s="20" t="s">
        <v>5997</v>
      </c>
      <c r="BL244" s="20" t="s">
        <v>5996</v>
      </c>
      <c r="BM244" s="20" t="s">
        <v>5997</v>
      </c>
      <c r="BO244" s="28" t="s">
        <v>6007</v>
      </c>
      <c r="BS244" s="24" t="s">
        <v>119</v>
      </c>
      <c r="BX244" s="24" t="s">
        <v>123</v>
      </c>
      <c r="CC244" s="18" t="s">
        <v>138</v>
      </c>
      <c r="CE244" s="18" t="s">
        <v>120</v>
      </c>
      <c r="CI244" s="18" t="s">
        <v>123</v>
      </c>
      <c r="CL244" s="22" t="s">
        <v>5951</v>
      </c>
      <c r="CM244" s="32" t="s">
        <v>6011</v>
      </c>
      <c r="CO244" s="84" t="s">
        <v>126</v>
      </c>
      <c r="CP244" s="17" t="s">
        <v>126</v>
      </c>
      <c r="CQ244" s="29" t="s">
        <v>127</v>
      </c>
      <c r="CR244" s="17" t="s">
        <v>1324</v>
      </c>
      <c r="CS244" s="17" t="s">
        <v>129</v>
      </c>
      <c r="CW244" s="34" t="s">
        <v>96</v>
      </c>
      <c r="CZ244" s="34" t="s">
        <v>99</v>
      </c>
      <c r="DE244" s="17" t="s">
        <v>130</v>
      </c>
      <c r="DI244" s="17" t="s">
        <v>131</v>
      </c>
      <c r="DJ244" s="17" t="s">
        <v>1341</v>
      </c>
      <c r="DM244" s="35"/>
      <c r="DN244" s="35"/>
      <c r="DO244" s="35"/>
      <c r="EC244" s="17" t="s">
        <v>133</v>
      </c>
    </row>
    <row r="245" spans="1:133" ht="15" customHeight="1" x14ac:dyDescent="0.3">
      <c r="A245" s="27">
        <v>734</v>
      </c>
      <c r="C245" s="17" t="s">
        <v>126</v>
      </c>
      <c r="D245" s="29" t="s">
        <v>5954</v>
      </c>
      <c r="E245" s="18" t="s">
        <v>5947</v>
      </c>
      <c r="F245" s="18" t="s">
        <v>5947</v>
      </c>
      <c r="G245" s="18" t="s">
        <v>5947</v>
      </c>
      <c r="H245" s="18" t="s">
        <v>5947</v>
      </c>
      <c r="I245" s="18" t="s">
        <v>5947</v>
      </c>
      <c r="J245" s="19" t="s">
        <v>1342</v>
      </c>
      <c r="K245" s="18" t="s">
        <v>5947</v>
      </c>
      <c r="L245" s="19" t="s">
        <v>1343</v>
      </c>
      <c r="M245" s="18" t="s">
        <v>5947</v>
      </c>
      <c r="O245" s="20" t="s">
        <v>5950</v>
      </c>
      <c r="P245" s="20" t="s">
        <v>5974</v>
      </c>
      <c r="Q245" s="20" t="s">
        <v>5977</v>
      </c>
      <c r="S245" s="22" t="s">
        <v>5948</v>
      </c>
      <c r="T245" s="22" t="s">
        <v>5947</v>
      </c>
      <c r="U245" s="22" t="s">
        <v>5949</v>
      </c>
      <c r="V245" s="22" t="s">
        <v>5983</v>
      </c>
      <c r="W245" s="22" t="s">
        <v>5987</v>
      </c>
      <c r="X245" s="22" t="s">
        <v>115</v>
      </c>
      <c r="AC245" s="24" t="s">
        <v>5993</v>
      </c>
      <c r="AE245" s="26" t="s">
        <v>5947</v>
      </c>
      <c r="AF245" s="26" t="s">
        <v>5947</v>
      </c>
      <c r="AG245" s="26" t="s">
        <v>5997</v>
      </c>
      <c r="AH245" s="26" t="s">
        <v>5997</v>
      </c>
      <c r="AI245" s="26" t="s">
        <v>5997</v>
      </c>
      <c r="AJ245" s="26" t="s">
        <v>5997</v>
      </c>
      <c r="AK245" s="20" t="s">
        <v>6004</v>
      </c>
      <c r="AL245" s="20" t="s">
        <v>5952</v>
      </c>
      <c r="AM245" s="20" t="s">
        <v>5952</v>
      </c>
      <c r="AN245" s="20" t="s">
        <v>5952</v>
      </c>
      <c r="AO245" s="20" t="s">
        <v>5995</v>
      </c>
      <c r="AP245" s="20" t="s">
        <v>5995</v>
      </c>
      <c r="AQ245" s="20" t="s">
        <v>5995</v>
      </c>
      <c r="AR245" s="20" t="s">
        <v>5995</v>
      </c>
      <c r="AS245" s="20" t="s">
        <v>5995</v>
      </c>
      <c r="AT245" s="20" t="s">
        <v>5995</v>
      </c>
      <c r="AU245" s="20" t="s">
        <v>5995</v>
      </c>
      <c r="AV245" s="20" t="s">
        <v>5995</v>
      </c>
      <c r="AW245" s="20" t="s">
        <v>5995</v>
      </c>
      <c r="AX245" s="20" t="s">
        <v>5995</v>
      </c>
      <c r="AY245" s="20" t="s">
        <v>5995</v>
      </c>
      <c r="AZ245" s="20" t="s">
        <v>5995</v>
      </c>
      <c r="BA245" s="20" t="s">
        <v>5995</v>
      </c>
      <c r="BB245" s="20" t="s">
        <v>5995</v>
      </c>
      <c r="BC245" s="20" t="s">
        <v>5995</v>
      </c>
      <c r="BD245" s="20" t="s">
        <v>5995</v>
      </c>
      <c r="BE245" s="20" t="s">
        <v>5995</v>
      </c>
      <c r="BF245" s="20" t="s">
        <v>5995</v>
      </c>
      <c r="BG245" s="20" t="s">
        <v>5995</v>
      </c>
      <c r="BH245" s="20" t="s">
        <v>5995</v>
      </c>
      <c r="BI245" s="20" t="s">
        <v>5995</v>
      </c>
      <c r="BJ245" s="20" t="s">
        <v>5995</v>
      </c>
      <c r="BK245" s="20" t="s">
        <v>5995</v>
      </c>
      <c r="BL245" s="20" t="s">
        <v>5995</v>
      </c>
      <c r="BM245" s="20" t="s">
        <v>5995</v>
      </c>
      <c r="BO245" s="28" t="s">
        <v>6007</v>
      </c>
      <c r="BQ245" s="30" t="s">
        <v>1344</v>
      </c>
      <c r="BS245" s="24" t="s">
        <v>119</v>
      </c>
      <c r="BU245" s="24" t="s">
        <v>121</v>
      </c>
      <c r="BW245" s="24" t="s">
        <v>122</v>
      </c>
      <c r="BX245" s="24" t="s">
        <v>123</v>
      </c>
      <c r="BY245" s="24" t="s">
        <v>124</v>
      </c>
      <c r="BZ245" s="24" t="s">
        <v>125</v>
      </c>
      <c r="CE245" s="18" t="s">
        <v>120</v>
      </c>
      <c r="CI245" s="18" t="s">
        <v>123</v>
      </c>
      <c r="CK245" s="18" t="s">
        <v>125</v>
      </c>
      <c r="CL245" s="22" t="s">
        <v>5949</v>
      </c>
      <c r="CM245" s="32" t="s">
        <v>6011</v>
      </c>
      <c r="CO245" s="84" t="s">
        <v>126</v>
      </c>
      <c r="CP245" s="17" t="s">
        <v>126</v>
      </c>
      <c r="CQ245" s="29" t="s">
        <v>127</v>
      </c>
      <c r="CR245" s="17" t="s">
        <v>1324</v>
      </c>
      <c r="CS245" s="17" t="s">
        <v>129</v>
      </c>
      <c r="CW245" s="34" t="s">
        <v>96</v>
      </c>
      <c r="DE245" s="17" t="s">
        <v>130</v>
      </c>
      <c r="DI245" s="17" t="s">
        <v>131</v>
      </c>
      <c r="DJ245" s="17" t="s">
        <v>1345</v>
      </c>
      <c r="DM245" s="35"/>
      <c r="DN245" s="35"/>
      <c r="DO245" s="35"/>
      <c r="EC245" s="17" t="s">
        <v>133</v>
      </c>
    </row>
    <row r="246" spans="1:133" ht="15" customHeight="1" x14ac:dyDescent="0.3">
      <c r="A246" s="27">
        <v>784</v>
      </c>
      <c r="C246" s="17" t="s">
        <v>126</v>
      </c>
      <c r="D246" s="29" t="s">
        <v>5954</v>
      </c>
      <c r="E246" s="18" t="s">
        <v>5948</v>
      </c>
      <c r="F246" s="18" t="s">
        <v>5948</v>
      </c>
      <c r="G246" s="18" t="s">
        <v>5950</v>
      </c>
      <c r="H246" s="18" t="s">
        <v>5947</v>
      </c>
      <c r="I246" s="18" t="s">
        <v>5947</v>
      </c>
      <c r="J246" s="19" t="s">
        <v>1346</v>
      </c>
      <c r="K246" s="18" t="s">
        <v>5947</v>
      </c>
      <c r="L246" s="19" t="s">
        <v>1347</v>
      </c>
      <c r="M246" s="18" t="s">
        <v>5947</v>
      </c>
      <c r="N246" s="19" t="s">
        <v>1348</v>
      </c>
      <c r="O246" s="20" t="s">
        <v>5951</v>
      </c>
      <c r="P246" s="20" t="s">
        <v>5974</v>
      </c>
      <c r="Q246" s="20" t="s">
        <v>5981</v>
      </c>
      <c r="R246" s="21" t="s">
        <v>1349</v>
      </c>
      <c r="S246" s="22" t="s">
        <v>5950</v>
      </c>
      <c r="T246" s="22" t="s">
        <v>5950</v>
      </c>
      <c r="U246" s="22" t="s">
        <v>5948</v>
      </c>
      <c r="V246" s="22" t="s">
        <v>5984</v>
      </c>
      <c r="W246" s="22" t="s">
        <v>5988</v>
      </c>
      <c r="X246" s="22" t="s">
        <v>115</v>
      </c>
      <c r="Y246" s="22" t="s">
        <v>136</v>
      </c>
      <c r="Z246" s="22" t="s">
        <v>116</v>
      </c>
      <c r="AC246" s="24" t="s">
        <v>5990</v>
      </c>
      <c r="AE246" s="26" t="s">
        <v>5948</v>
      </c>
      <c r="AF246" s="26" t="s">
        <v>5948</v>
      </c>
      <c r="AG246" s="26" t="s">
        <v>5996</v>
      </c>
      <c r="AH246" s="26" t="s">
        <v>5996</v>
      </c>
      <c r="AI246" s="26" t="s">
        <v>5996</v>
      </c>
      <c r="AJ246" s="26" t="s">
        <v>5996</v>
      </c>
      <c r="AK246" s="20" t="s">
        <v>6002</v>
      </c>
      <c r="AL246" s="20" t="s">
        <v>5948</v>
      </c>
      <c r="AM246" s="20" t="s">
        <v>5948</v>
      </c>
      <c r="AN246" s="20" t="s">
        <v>5947</v>
      </c>
      <c r="AO246" s="20" t="s">
        <v>5997</v>
      </c>
      <c r="AP246" s="20" t="s">
        <v>5996</v>
      </c>
      <c r="AQ246" s="20" t="s">
        <v>5996</v>
      </c>
      <c r="AR246" s="20" t="s">
        <v>5997</v>
      </c>
      <c r="AS246" s="20" t="s">
        <v>5996</v>
      </c>
      <c r="AT246" s="20" t="s">
        <v>5996</v>
      </c>
      <c r="AU246" s="20" t="s">
        <v>5997</v>
      </c>
      <c r="AV246" s="20" t="s">
        <v>5997</v>
      </c>
      <c r="AW246" s="20" t="s">
        <v>5996</v>
      </c>
      <c r="AX246" s="20" t="s">
        <v>5996</v>
      </c>
      <c r="AY246" s="20" t="s">
        <v>5996</v>
      </c>
      <c r="AZ246" s="20" t="s">
        <v>5996</v>
      </c>
      <c r="BA246" s="20" t="s">
        <v>5996</v>
      </c>
      <c r="BB246" s="20" t="s">
        <v>5996</v>
      </c>
      <c r="BC246" s="20" t="s">
        <v>5997</v>
      </c>
      <c r="BD246" s="20" t="s">
        <v>5997</v>
      </c>
      <c r="BE246" s="20" t="s">
        <v>5996</v>
      </c>
      <c r="BF246" s="20" t="s">
        <v>5996</v>
      </c>
      <c r="BG246" s="20" t="s">
        <v>5996</v>
      </c>
      <c r="BH246" s="20" t="s">
        <v>5997</v>
      </c>
      <c r="BI246" s="20" t="s">
        <v>5996</v>
      </c>
      <c r="BJ246" s="20" t="s">
        <v>5997</v>
      </c>
      <c r="BK246" s="20" t="s">
        <v>5997</v>
      </c>
      <c r="BL246" s="20" t="s">
        <v>5996</v>
      </c>
      <c r="BM246" s="20" t="s">
        <v>5996</v>
      </c>
      <c r="BN246" s="27" t="s">
        <v>1350</v>
      </c>
      <c r="BO246" s="28" t="s">
        <v>6006</v>
      </c>
      <c r="BQ246" s="30" t="s">
        <v>1351</v>
      </c>
      <c r="BS246" s="24" t="s">
        <v>119</v>
      </c>
      <c r="BU246" s="24" t="s">
        <v>121</v>
      </c>
      <c r="BV246" s="24" t="s">
        <v>137</v>
      </c>
      <c r="BW246" s="24" t="s">
        <v>122</v>
      </c>
      <c r="BX246" s="24" t="s">
        <v>123</v>
      </c>
      <c r="BY246" s="24" t="s">
        <v>124</v>
      </c>
      <c r="BZ246" s="24" t="s">
        <v>125</v>
      </c>
      <c r="CD246" s="18" t="s">
        <v>119</v>
      </c>
      <c r="CF246" s="18" t="s">
        <v>121</v>
      </c>
      <c r="CI246" s="18" t="s">
        <v>123</v>
      </c>
      <c r="CL246" s="22" t="s">
        <v>5947</v>
      </c>
      <c r="CM246" s="32" t="s">
        <v>6010</v>
      </c>
      <c r="CO246" s="84" t="s">
        <v>126</v>
      </c>
      <c r="CP246" s="17" t="s">
        <v>126</v>
      </c>
      <c r="CQ246" s="29" t="s">
        <v>127</v>
      </c>
      <c r="CR246" s="17" t="s">
        <v>1324</v>
      </c>
      <c r="CS246" s="17" t="s">
        <v>129</v>
      </c>
      <c r="CW246" s="34" t="s">
        <v>96</v>
      </c>
      <c r="CZ246" s="34" t="s">
        <v>99</v>
      </c>
      <c r="DE246" s="17" t="s">
        <v>161</v>
      </c>
      <c r="DI246" s="17" t="s">
        <v>143</v>
      </c>
      <c r="DJ246" s="17" t="s">
        <v>1352</v>
      </c>
      <c r="DM246" s="35"/>
      <c r="DN246" s="35"/>
      <c r="DO246" s="35"/>
      <c r="EC246" s="17" t="s">
        <v>133</v>
      </c>
    </row>
    <row r="247" spans="1:133" ht="15" customHeight="1" x14ac:dyDescent="0.3">
      <c r="A247" s="27">
        <v>241</v>
      </c>
      <c r="C247" s="17" t="s">
        <v>126</v>
      </c>
      <c r="D247" s="29" t="s">
        <v>5954</v>
      </c>
      <c r="E247" s="18" t="s">
        <v>5947</v>
      </c>
      <c r="F247" s="18" t="s">
        <v>5951</v>
      </c>
      <c r="G247" s="18" t="s">
        <v>5948</v>
      </c>
      <c r="H247" s="18" t="s">
        <v>5951</v>
      </c>
      <c r="I247" s="18" t="s">
        <v>5949</v>
      </c>
      <c r="K247" s="18" t="s">
        <v>5947</v>
      </c>
      <c r="L247" s="19" t="s">
        <v>1353</v>
      </c>
      <c r="M247" s="18" t="s">
        <v>5951</v>
      </c>
      <c r="O247" s="20" t="s">
        <v>5947</v>
      </c>
      <c r="P247" s="20" t="s">
        <v>5974</v>
      </c>
      <c r="Q247" s="20" t="s">
        <v>5978</v>
      </c>
      <c r="R247" s="21" t="s">
        <v>1354</v>
      </c>
      <c r="S247" s="22" t="s">
        <v>5947</v>
      </c>
      <c r="T247" s="22" t="s">
        <v>5947</v>
      </c>
      <c r="U247" s="22" t="s">
        <v>5951</v>
      </c>
      <c r="V247" s="22" t="s">
        <v>5983</v>
      </c>
      <c r="W247" s="22" t="s">
        <v>5987</v>
      </c>
      <c r="X247" s="22" t="s">
        <v>115</v>
      </c>
      <c r="Y247" s="22" t="s">
        <v>136</v>
      </c>
      <c r="Z247" s="22" t="s">
        <v>116</v>
      </c>
      <c r="AB247" s="23" t="s">
        <v>1355</v>
      </c>
      <c r="AC247" s="24" t="s">
        <v>5991</v>
      </c>
      <c r="AE247" s="26" t="s">
        <v>5947</v>
      </c>
      <c r="AF247" s="26" t="s">
        <v>5952</v>
      </c>
      <c r="AG247" s="26" t="s">
        <v>5996</v>
      </c>
      <c r="AH247" s="26" t="s">
        <v>5996</v>
      </c>
      <c r="AI247" s="26" t="s">
        <v>5998</v>
      </c>
      <c r="AJ247" s="26" t="s">
        <v>5998</v>
      </c>
      <c r="AK247" s="20" t="s">
        <v>6003</v>
      </c>
      <c r="AL247" s="20" t="s">
        <v>5947</v>
      </c>
      <c r="AM247" s="20" t="s">
        <v>5952</v>
      </c>
      <c r="AN247" s="20" t="s">
        <v>5947</v>
      </c>
      <c r="AO247" s="20" t="s">
        <v>5997</v>
      </c>
      <c r="AP247" s="20" t="s">
        <v>5998</v>
      </c>
      <c r="AQ247" s="20" t="s">
        <v>5996</v>
      </c>
      <c r="AR247" s="20" t="s">
        <v>5998</v>
      </c>
      <c r="AS247" s="20" t="s">
        <v>5996</v>
      </c>
      <c r="AT247" s="20" t="s">
        <v>5996</v>
      </c>
      <c r="AU247" s="20" t="s">
        <v>5996</v>
      </c>
      <c r="AV247" s="20" t="s">
        <v>5996</v>
      </c>
      <c r="AW247" s="20" t="s">
        <v>5996</v>
      </c>
      <c r="AX247" s="20" t="s">
        <v>5996</v>
      </c>
      <c r="AY247" s="20" t="s">
        <v>5998</v>
      </c>
      <c r="AZ247" s="20" t="s">
        <v>5996</v>
      </c>
      <c r="BA247" s="20" t="s">
        <v>5996</v>
      </c>
      <c r="BB247" s="20" t="s">
        <v>5996</v>
      </c>
      <c r="BC247" s="20" t="s">
        <v>5998</v>
      </c>
      <c r="BD247" s="20" t="s">
        <v>5998</v>
      </c>
      <c r="BE247" s="20" t="s">
        <v>5998</v>
      </c>
      <c r="BF247" s="20" t="s">
        <v>5996</v>
      </c>
      <c r="BG247" s="20" t="s">
        <v>5996</v>
      </c>
      <c r="BH247" s="20" t="s">
        <v>5996</v>
      </c>
      <c r="BI247" s="20" t="s">
        <v>5996</v>
      </c>
      <c r="BJ247" s="20" t="s">
        <v>6000</v>
      </c>
      <c r="BK247" s="20" t="s">
        <v>5996</v>
      </c>
      <c r="BL247" s="20" t="s">
        <v>5996</v>
      </c>
      <c r="BM247" s="20" t="s">
        <v>5996</v>
      </c>
      <c r="BO247" s="28" t="s">
        <v>6006</v>
      </c>
      <c r="BS247" s="24" t="s">
        <v>119</v>
      </c>
      <c r="BT247" s="24" t="s">
        <v>120</v>
      </c>
      <c r="BU247" s="24" t="s">
        <v>121</v>
      </c>
      <c r="BV247" s="24" t="s">
        <v>137</v>
      </c>
      <c r="BW247" s="24" t="s">
        <v>122</v>
      </c>
      <c r="BX247" s="24" t="s">
        <v>123</v>
      </c>
      <c r="BY247" s="24" t="s">
        <v>124</v>
      </c>
      <c r="BZ247" s="24" t="s">
        <v>125</v>
      </c>
      <c r="CF247" s="18" t="s">
        <v>121</v>
      </c>
      <c r="CH247" s="18" t="s">
        <v>122</v>
      </c>
      <c r="CI247" s="18" t="s">
        <v>123</v>
      </c>
      <c r="CL247" s="22" t="s">
        <v>5947</v>
      </c>
      <c r="CM247" s="32" t="s">
        <v>6011</v>
      </c>
      <c r="CO247" s="84" t="s">
        <v>126</v>
      </c>
      <c r="CP247" s="17" t="s">
        <v>126</v>
      </c>
      <c r="CQ247" s="29" t="s">
        <v>127</v>
      </c>
      <c r="CR247" s="17" t="s">
        <v>1324</v>
      </c>
      <c r="CS247" s="26" t="s">
        <v>102</v>
      </c>
      <c r="CT247" s="17" t="s">
        <v>1356</v>
      </c>
      <c r="CW247" s="34" t="s">
        <v>96</v>
      </c>
      <c r="DE247" s="17" t="s">
        <v>130</v>
      </c>
      <c r="DI247" s="17" t="s">
        <v>131</v>
      </c>
      <c r="DJ247" s="17" t="s">
        <v>1357</v>
      </c>
      <c r="DM247" s="35"/>
      <c r="DN247" s="35"/>
      <c r="DO247" s="35"/>
      <c r="EC247" s="17" t="s">
        <v>133</v>
      </c>
    </row>
    <row r="248" spans="1:133" ht="15" customHeight="1" x14ac:dyDescent="0.3">
      <c r="A248" s="27">
        <v>1007</v>
      </c>
      <c r="C248" s="17" t="s">
        <v>126</v>
      </c>
      <c r="D248" s="29" t="s">
        <v>5954</v>
      </c>
      <c r="E248" s="18" t="s">
        <v>5949</v>
      </c>
      <c r="F248" s="18" t="s">
        <v>5947</v>
      </c>
      <c r="G248" s="18" t="s">
        <v>5948</v>
      </c>
      <c r="H248" s="18" t="s">
        <v>5949</v>
      </c>
      <c r="I248" s="18" t="s">
        <v>5947</v>
      </c>
      <c r="J248" s="19" t="s">
        <v>1358</v>
      </c>
      <c r="K248" s="18" t="s">
        <v>5947</v>
      </c>
      <c r="L248" s="19" t="s">
        <v>1359</v>
      </c>
      <c r="M248" s="18" t="s">
        <v>5947</v>
      </c>
      <c r="N248" s="19" t="s">
        <v>1360</v>
      </c>
      <c r="O248" s="20" t="s">
        <v>5949</v>
      </c>
      <c r="P248" s="20" t="s">
        <v>5974</v>
      </c>
      <c r="Q248" s="20" t="s">
        <v>5977</v>
      </c>
      <c r="S248" s="22" t="s">
        <v>5949</v>
      </c>
      <c r="T248" s="22" t="s">
        <v>5949</v>
      </c>
      <c r="U248" s="22" t="s">
        <v>5948</v>
      </c>
      <c r="V248" s="22" t="s">
        <v>5985</v>
      </c>
      <c r="W248" s="22" t="s">
        <v>5987</v>
      </c>
      <c r="X248" s="22" t="s">
        <v>115</v>
      </c>
      <c r="AC248" s="24" t="s">
        <v>5994</v>
      </c>
      <c r="AD248" s="25" t="s">
        <v>1361</v>
      </c>
      <c r="AE248" s="26" t="s">
        <v>5948</v>
      </c>
      <c r="AF248" s="26" t="s">
        <v>5947</v>
      </c>
      <c r="AG248" s="26" t="s">
        <v>5997</v>
      </c>
      <c r="AH248" s="26" t="s">
        <v>5996</v>
      </c>
      <c r="AI248" s="26" t="s">
        <v>5997</v>
      </c>
      <c r="AJ248" s="26" t="s">
        <v>6000</v>
      </c>
      <c r="AK248" s="20" t="s">
        <v>6003</v>
      </c>
      <c r="AL248" s="20" t="s">
        <v>5947</v>
      </c>
      <c r="AM248" s="20" t="s">
        <v>5951</v>
      </c>
      <c r="AN248" s="20" t="s">
        <v>5947</v>
      </c>
      <c r="AO248" s="20" t="s">
        <v>5997</v>
      </c>
      <c r="AP248" s="20" t="s">
        <v>5997</v>
      </c>
      <c r="AQ248" s="20" t="s">
        <v>5996</v>
      </c>
      <c r="AR248" s="20" t="s">
        <v>5996</v>
      </c>
      <c r="AS248" s="20" t="s">
        <v>5996</v>
      </c>
      <c r="AT248" s="20" t="s">
        <v>5998</v>
      </c>
      <c r="AU248" s="20" t="s">
        <v>5996</v>
      </c>
      <c r="AV248" s="20" t="s">
        <v>5996</v>
      </c>
      <c r="AW248" s="20" t="s">
        <v>5997</v>
      </c>
      <c r="AX248" s="20" t="s">
        <v>5996</v>
      </c>
      <c r="AY248" s="20" t="s">
        <v>5997</v>
      </c>
      <c r="AZ248" s="20" t="s">
        <v>5997</v>
      </c>
      <c r="BA248" s="20" t="s">
        <v>5997</v>
      </c>
      <c r="BB248" s="20" t="s">
        <v>5996</v>
      </c>
      <c r="BC248" s="20" t="s">
        <v>5997</v>
      </c>
      <c r="BD248" s="20" t="s">
        <v>5997</v>
      </c>
      <c r="BE248" s="20" t="s">
        <v>5997</v>
      </c>
      <c r="BF248" s="20" t="s">
        <v>5996</v>
      </c>
      <c r="BG248" s="20" t="s">
        <v>5996</v>
      </c>
      <c r="BH248" s="20" t="s">
        <v>5996</v>
      </c>
      <c r="BI248" s="20" t="s">
        <v>5996</v>
      </c>
      <c r="BJ248" s="20" t="s">
        <v>5996</v>
      </c>
      <c r="BK248" s="20" t="s">
        <v>5996</v>
      </c>
      <c r="BL248" s="20" t="s">
        <v>5996</v>
      </c>
      <c r="BM248" s="20" t="s">
        <v>5997</v>
      </c>
      <c r="BN248" s="27" t="s">
        <v>1362</v>
      </c>
      <c r="BO248" s="28" t="s">
        <v>6007</v>
      </c>
      <c r="BQ248" s="30" t="s">
        <v>1363</v>
      </c>
      <c r="BR248" s="24" t="s">
        <v>138</v>
      </c>
      <c r="BS248" s="24" t="s">
        <v>119</v>
      </c>
      <c r="BV248" s="24" t="s">
        <v>137</v>
      </c>
      <c r="BW248" s="24" t="s">
        <v>122</v>
      </c>
      <c r="BY248" s="24" t="s">
        <v>124</v>
      </c>
      <c r="CC248" s="18" t="s">
        <v>138</v>
      </c>
      <c r="CG248" s="18" t="s">
        <v>137</v>
      </c>
      <c r="CJ248" s="18" t="s">
        <v>124</v>
      </c>
      <c r="CL248" s="22" t="s">
        <v>5947</v>
      </c>
      <c r="CM248" s="32" t="s">
        <v>6010</v>
      </c>
      <c r="CO248" s="84" t="s">
        <v>126</v>
      </c>
      <c r="CP248" s="17" t="s">
        <v>126</v>
      </c>
      <c r="CQ248" s="29" t="s">
        <v>127</v>
      </c>
      <c r="CR248" s="17" t="s">
        <v>1364</v>
      </c>
      <c r="CS248" s="17" t="s">
        <v>129</v>
      </c>
      <c r="CW248" s="34" t="s">
        <v>96</v>
      </c>
      <c r="DE248" s="17" t="s">
        <v>102</v>
      </c>
      <c r="DI248" s="17" t="s">
        <v>143</v>
      </c>
      <c r="DJ248" s="17" t="s">
        <v>1365</v>
      </c>
      <c r="DM248" s="35"/>
      <c r="DN248" s="35"/>
      <c r="DO248" s="35"/>
      <c r="EC248" s="17" t="s">
        <v>133</v>
      </c>
    </row>
    <row r="249" spans="1:133" ht="15" customHeight="1" x14ac:dyDescent="0.3">
      <c r="A249" s="27">
        <v>70</v>
      </c>
      <c r="C249" s="17" t="s">
        <v>126</v>
      </c>
      <c r="D249" s="29" t="s">
        <v>5954</v>
      </c>
      <c r="E249" s="18" t="s">
        <v>5949</v>
      </c>
      <c r="F249" s="18" t="s">
        <v>5950</v>
      </c>
      <c r="G249" s="18" t="s">
        <v>5950</v>
      </c>
      <c r="H249" s="18" t="s">
        <v>5948</v>
      </c>
      <c r="I249" s="18" t="s">
        <v>5950</v>
      </c>
      <c r="K249" s="18" t="s">
        <v>5948</v>
      </c>
      <c r="M249" s="18" t="s">
        <v>5950</v>
      </c>
      <c r="O249" s="20" t="s">
        <v>5948</v>
      </c>
      <c r="P249" s="20" t="s">
        <v>5972</v>
      </c>
      <c r="Q249" s="20" t="s">
        <v>5980</v>
      </c>
      <c r="S249" s="22" t="s">
        <v>5948</v>
      </c>
      <c r="T249" s="22" t="s">
        <v>5948</v>
      </c>
      <c r="U249" s="22" t="s">
        <v>5948</v>
      </c>
      <c r="V249" s="22" t="s">
        <v>5983</v>
      </c>
      <c r="W249" s="22" t="s">
        <v>5989</v>
      </c>
      <c r="Z249" s="22" t="s">
        <v>116</v>
      </c>
      <c r="AC249" s="24" t="s">
        <v>5990</v>
      </c>
      <c r="AE249" s="26" t="s">
        <v>5949</v>
      </c>
      <c r="AF249" s="26" t="s">
        <v>5948</v>
      </c>
      <c r="AG249" s="26" t="s">
        <v>5997</v>
      </c>
      <c r="AH249" s="26" t="s">
        <v>5997</v>
      </c>
      <c r="AI249" s="26" t="s">
        <v>5997</v>
      </c>
      <c r="AJ249" s="26" t="s">
        <v>5997</v>
      </c>
      <c r="AK249" s="20" t="s">
        <v>6003</v>
      </c>
      <c r="AL249" s="20" t="s">
        <v>5948</v>
      </c>
      <c r="AM249" s="20" t="s">
        <v>5949</v>
      </c>
      <c r="AN249" s="20" t="s">
        <v>5948</v>
      </c>
      <c r="AO249" s="20" t="s">
        <v>5997</v>
      </c>
      <c r="AP249" s="20" t="s">
        <v>5997</v>
      </c>
      <c r="AQ249" s="20" t="s">
        <v>5997</v>
      </c>
      <c r="AR249" s="20" t="s">
        <v>5997</v>
      </c>
      <c r="AS249" s="20" t="s">
        <v>5997</v>
      </c>
      <c r="AT249" s="20" t="s">
        <v>5997</v>
      </c>
      <c r="AU249" s="20" t="s">
        <v>5997</v>
      </c>
      <c r="AV249" s="20" t="s">
        <v>5997</v>
      </c>
      <c r="AW249" s="20" t="s">
        <v>5997</v>
      </c>
      <c r="AX249" s="20" t="s">
        <v>5997</v>
      </c>
      <c r="AY249" s="20" t="s">
        <v>6000</v>
      </c>
      <c r="AZ249" s="20" t="s">
        <v>5998</v>
      </c>
      <c r="BA249" s="20" t="s">
        <v>5997</v>
      </c>
      <c r="BB249" s="20" t="s">
        <v>5997</v>
      </c>
      <c r="BC249" s="20" t="s">
        <v>6000</v>
      </c>
      <c r="BD249" s="20" t="s">
        <v>6000</v>
      </c>
      <c r="BE249" s="20" t="s">
        <v>6000</v>
      </c>
      <c r="BF249" s="20" t="s">
        <v>5997</v>
      </c>
      <c r="BG249" s="20" t="s">
        <v>5997</v>
      </c>
      <c r="BH249" s="20" t="s">
        <v>5998</v>
      </c>
      <c r="BI249" s="20" t="s">
        <v>5996</v>
      </c>
      <c r="BJ249" s="20" t="s">
        <v>6000</v>
      </c>
      <c r="BK249" s="20" t="s">
        <v>6000</v>
      </c>
      <c r="BL249" s="20" t="s">
        <v>5997</v>
      </c>
      <c r="BM249" s="20" t="s">
        <v>5997</v>
      </c>
      <c r="BO249" s="28" t="s">
        <v>6007</v>
      </c>
      <c r="BR249" s="24" t="s">
        <v>138</v>
      </c>
      <c r="BS249" s="24" t="s">
        <v>119</v>
      </c>
      <c r="BT249" s="24" t="s">
        <v>120</v>
      </c>
      <c r="BU249" s="24" t="s">
        <v>121</v>
      </c>
      <c r="CC249" s="18" t="s">
        <v>138</v>
      </c>
      <c r="CD249" s="18" t="s">
        <v>119</v>
      </c>
      <c r="CE249" s="18" t="s">
        <v>120</v>
      </c>
      <c r="CL249" s="22" t="s">
        <v>5950</v>
      </c>
      <c r="CM249" s="32" t="s">
        <v>6011</v>
      </c>
      <c r="CO249" s="84" t="s">
        <v>126</v>
      </c>
      <c r="CP249" s="17" t="s">
        <v>126</v>
      </c>
      <c r="CQ249" s="29" t="s">
        <v>127</v>
      </c>
      <c r="CR249" s="17" t="s">
        <v>1364</v>
      </c>
      <c r="CS249" s="17" t="s">
        <v>129</v>
      </c>
      <c r="CW249" s="34" t="s">
        <v>96</v>
      </c>
      <c r="DE249" s="17" t="s">
        <v>130</v>
      </c>
      <c r="DI249" s="17" t="s">
        <v>143</v>
      </c>
      <c r="DJ249" s="17" t="s">
        <v>1366</v>
      </c>
      <c r="DM249" s="35"/>
      <c r="DN249" s="35"/>
      <c r="DO249" s="35"/>
      <c r="EC249" s="17" t="s">
        <v>133</v>
      </c>
    </row>
    <row r="250" spans="1:133" ht="15" customHeight="1" x14ac:dyDescent="0.3">
      <c r="A250" s="27">
        <v>71</v>
      </c>
      <c r="C250" s="17" t="s">
        <v>126</v>
      </c>
      <c r="D250" s="29" t="s">
        <v>5954</v>
      </c>
      <c r="E250" s="18" t="s">
        <v>5948</v>
      </c>
      <c r="F250" s="18" t="s">
        <v>5947</v>
      </c>
      <c r="G250" s="18" t="s">
        <v>5948</v>
      </c>
      <c r="H250" s="18" t="s">
        <v>5947</v>
      </c>
      <c r="I250" s="18" t="s">
        <v>5947</v>
      </c>
      <c r="K250" s="18" t="s">
        <v>5947</v>
      </c>
      <c r="M250" s="18" t="s">
        <v>5947</v>
      </c>
      <c r="O250" s="20" t="s">
        <v>5950</v>
      </c>
      <c r="P250" s="20" t="s">
        <v>5974</v>
      </c>
      <c r="Q250" s="20" t="s">
        <v>5977</v>
      </c>
      <c r="S250" s="22" t="s">
        <v>5947</v>
      </c>
      <c r="T250" s="22" t="s">
        <v>5947</v>
      </c>
      <c r="U250" s="22" t="s">
        <v>5947</v>
      </c>
      <c r="V250" s="22" t="s">
        <v>5983</v>
      </c>
      <c r="W250" s="22" t="s">
        <v>5989</v>
      </c>
      <c r="X250" s="22" t="s">
        <v>115</v>
      </c>
      <c r="Y250" s="22" t="s">
        <v>136</v>
      </c>
      <c r="AC250" s="24" t="s">
        <v>5991</v>
      </c>
      <c r="AE250" s="26" t="s">
        <v>5947</v>
      </c>
      <c r="AF250" s="26" t="s">
        <v>5947</v>
      </c>
      <c r="AG250" s="26" t="s">
        <v>5996</v>
      </c>
      <c r="AH250" s="26" t="s">
        <v>5996</v>
      </c>
      <c r="AI250" s="26" t="s">
        <v>5997</v>
      </c>
      <c r="AJ250" s="26" t="s">
        <v>5997</v>
      </c>
      <c r="AK250" s="20" t="s">
        <v>6003</v>
      </c>
      <c r="AL250" s="20" t="s">
        <v>5947</v>
      </c>
      <c r="AM250" s="20" t="s">
        <v>5947</v>
      </c>
      <c r="AN250" s="20" t="s">
        <v>5947</v>
      </c>
      <c r="AO250" s="20" t="s">
        <v>5997</v>
      </c>
      <c r="AP250" s="20" t="s">
        <v>5996</v>
      </c>
      <c r="AQ250" s="20" t="s">
        <v>5996</v>
      </c>
      <c r="AR250" s="20" t="s">
        <v>5997</v>
      </c>
      <c r="AS250" s="20" t="s">
        <v>5997</v>
      </c>
      <c r="AT250" s="20" t="s">
        <v>5997</v>
      </c>
      <c r="AU250" s="20" t="s">
        <v>5997</v>
      </c>
      <c r="AV250" s="20" t="s">
        <v>5997</v>
      </c>
      <c r="AW250" s="20" t="s">
        <v>5997</v>
      </c>
      <c r="AX250" s="20" t="s">
        <v>5997</v>
      </c>
      <c r="AY250" s="20" t="s">
        <v>5997</v>
      </c>
      <c r="AZ250" s="20" t="s">
        <v>5996</v>
      </c>
      <c r="BA250" s="20" t="s">
        <v>5996</v>
      </c>
      <c r="BB250" s="20" t="s">
        <v>5996</v>
      </c>
      <c r="BC250" s="20" t="s">
        <v>5998</v>
      </c>
      <c r="BD250" s="20" t="s">
        <v>5998</v>
      </c>
      <c r="BE250" s="20" t="s">
        <v>5998</v>
      </c>
      <c r="BF250" s="20" t="s">
        <v>5996</v>
      </c>
      <c r="BG250" s="20" t="s">
        <v>5996</v>
      </c>
      <c r="BH250" s="20" t="s">
        <v>5996</v>
      </c>
      <c r="BI250" s="20" t="s">
        <v>5996</v>
      </c>
      <c r="BJ250" s="20" t="s">
        <v>5996</v>
      </c>
      <c r="BK250" s="20" t="s">
        <v>5996</v>
      </c>
      <c r="BL250" s="20" t="s">
        <v>5996</v>
      </c>
      <c r="BM250" s="20" t="s">
        <v>5996</v>
      </c>
      <c r="BO250" s="28" t="s">
        <v>6007</v>
      </c>
      <c r="BR250" s="24" t="s">
        <v>138</v>
      </c>
      <c r="BS250" s="24" t="s">
        <v>119</v>
      </c>
      <c r="BT250" s="24" t="s">
        <v>120</v>
      </c>
      <c r="BU250" s="24" t="s">
        <v>121</v>
      </c>
      <c r="BV250" s="24" t="s">
        <v>137</v>
      </c>
      <c r="BW250" s="24" t="s">
        <v>122</v>
      </c>
      <c r="BX250" s="24" t="s">
        <v>123</v>
      </c>
      <c r="BY250" s="24" t="s">
        <v>124</v>
      </c>
      <c r="BZ250" s="24" t="s">
        <v>125</v>
      </c>
      <c r="CC250" s="18" t="s">
        <v>138</v>
      </c>
      <c r="CD250" s="18" t="s">
        <v>119</v>
      </c>
      <c r="CE250" s="18" t="s">
        <v>120</v>
      </c>
      <c r="CF250" s="18" t="s">
        <v>121</v>
      </c>
      <c r="CG250" s="18" t="s">
        <v>137</v>
      </c>
      <c r="CH250" s="18" t="s">
        <v>122</v>
      </c>
      <c r="CI250" s="18" t="s">
        <v>123</v>
      </c>
      <c r="CJ250" s="18" t="s">
        <v>124</v>
      </c>
      <c r="CK250" s="18" t="s">
        <v>125</v>
      </c>
      <c r="CL250" s="22" t="s">
        <v>5947</v>
      </c>
      <c r="CM250" s="32" t="s">
        <v>6011</v>
      </c>
      <c r="CO250" s="84" t="s">
        <v>126</v>
      </c>
      <c r="CP250" s="17" t="s">
        <v>126</v>
      </c>
      <c r="CQ250" s="29" t="s">
        <v>127</v>
      </c>
      <c r="CR250" s="17" t="s">
        <v>1364</v>
      </c>
      <c r="CS250" s="17" t="s">
        <v>129</v>
      </c>
      <c r="CW250" s="34" t="s">
        <v>96</v>
      </c>
      <c r="CZ250" s="34" t="s">
        <v>99</v>
      </c>
      <c r="DE250" s="17" t="s">
        <v>102</v>
      </c>
      <c r="DI250" s="17" t="s">
        <v>131</v>
      </c>
      <c r="DJ250" s="17" t="s">
        <v>1367</v>
      </c>
      <c r="DM250" s="35"/>
      <c r="DN250" s="35"/>
      <c r="DO250" s="35"/>
      <c r="EC250" s="17" t="s">
        <v>133</v>
      </c>
    </row>
    <row r="251" spans="1:133" ht="15" customHeight="1" x14ac:dyDescent="0.3">
      <c r="A251" s="27">
        <v>79</v>
      </c>
      <c r="C251" s="17" t="s">
        <v>126</v>
      </c>
      <c r="D251" s="29" t="s">
        <v>5954</v>
      </c>
      <c r="E251" s="18" t="s">
        <v>5948</v>
      </c>
      <c r="F251" s="18" t="s">
        <v>5948</v>
      </c>
      <c r="G251" s="18" t="s">
        <v>5948</v>
      </c>
      <c r="H251" s="18" t="s">
        <v>5948</v>
      </c>
      <c r="I251" s="18" t="s">
        <v>5948</v>
      </c>
      <c r="J251" s="19" t="s">
        <v>1368</v>
      </c>
      <c r="K251" s="18" t="s">
        <v>5947</v>
      </c>
      <c r="L251" s="19" t="s">
        <v>1369</v>
      </c>
      <c r="M251" s="18" t="s">
        <v>5948</v>
      </c>
      <c r="O251" s="20" t="s">
        <v>5948</v>
      </c>
      <c r="P251" s="20" t="s">
        <v>5974</v>
      </c>
      <c r="Q251" s="20" t="s">
        <v>5978</v>
      </c>
      <c r="R251" s="21" t="s">
        <v>1370</v>
      </c>
      <c r="S251" s="22" t="s">
        <v>5949</v>
      </c>
      <c r="T251" s="22" t="s">
        <v>5949</v>
      </c>
      <c r="U251" s="22" t="s">
        <v>5948</v>
      </c>
      <c r="V251" s="22" t="s">
        <v>5984</v>
      </c>
      <c r="W251" s="22" t="s">
        <v>5987</v>
      </c>
      <c r="X251" s="22" t="s">
        <v>115</v>
      </c>
      <c r="Y251" s="22" t="s">
        <v>136</v>
      </c>
      <c r="Z251" s="22" t="s">
        <v>116</v>
      </c>
      <c r="AB251" s="23" t="s">
        <v>1371</v>
      </c>
      <c r="AC251" s="24" t="s">
        <v>5992</v>
      </c>
      <c r="AE251" s="26" t="s">
        <v>5948</v>
      </c>
      <c r="AF251" s="26" t="s">
        <v>5948</v>
      </c>
      <c r="AG251" s="26" t="s">
        <v>5996</v>
      </c>
      <c r="AH251" s="26" t="s">
        <v>5996</v>
      </c>
      <c r="AI251" s="26" t="s">
        <v>5997</v>
      </c>
      <c r="AJ251" s="26" t="s">
        <v>5998</v>
      </c>
      <c r="AK251" s="20" t="s">
        <v>6003</v>
      </c>
      <c r="AL251" s="20" t="s">
        <v>5948</v>
      </c>
      <c r="AM251" s="20" t="s">
        <v>5948</v>
      </c>
      <c r="AN251" s="20" t="s">
        <v>5948</v>
      </c>
      <c r="AO251" s="20" t="s">
        <v>5997</v>
      </c>
      <c r="AP251" s="20" t="s">
        <v>5997</v>
      </c>
      <c r="AQ251" s="20" t="s">
        <v>5996</v>
      </c>
      <c r="AR251" s="20" t="s">
        <v>5999</v>
      </c>
      <c r="AS251" s="20" t="s">
        <v>5996</v>
      </c>
      <c r="AT251" s="20" t="s">
        <v>5997</v>
      </c>
      <c r="AU251" s="20" t="s">
        <v>5997</v>
      </c>
      <c r="AV251" s="20" t="s">
        <v>5997</v>
      </c>
      <c r="AW251" s="20" t="s">
        <v>5997</v>
      </c>
      <c r="AX251" s="20" t="s">
        <v>5997</v>
      </c>
      <c r="AY251" s="20" t="s">
        <v>5997</v>
      </c>
      <c r="AZ251" s="20" t="s">
        <v>5996</v>
      </c>
      <c r="BA251" s="20" t="s">
        <v>5996</v>
      </c>
      <c r="BB251" s="20" t="s">
        <v>5996</v>
      </c>
      <c r="BC251" s="20" t="s">
        <v>5999</v>
      </c>
      <c r="BD251" s="20" t="s">
        <v>5997</v>
      </c>
      <c r="BE251" s="20" t="s">
        <v>5997</v>
      </c>
      <c r="BF251" s="20" t="s">
        <v>5996</v>
      </c>
      <c r="BG251" s="20" t="s">
        <v>5996</v>
      </c>
      <c r="BH251" s="20" t="s">
        <v>5996</v>
      </c>
      <c r="BI251" s="20" t="s">
        <v>5996</v>
      </c>
      <c r="BJ251" s="20" t="s">
        <v>5996</v>
      </c>
      <c r="BK251" s="20" t="s">
        <v>5996</v>
      </c>
      <c r="BL251" s="20" t="s">
        <v>5996</v>
      </c>
      <c r="BM251" s="20" t="s">
        <v>5996</v>
      </c>
      <c r="BN251" s="27" t="s">
        <v>1372</v>
      </c>
      <c r="BO251" s="28" t="s">
        <v>6007</v>
      </c>
      <c r="BQ251" s="30" t="s">
        <v>1373</v>
      </c>
      <c r="BR251" s="24" t="s">
        <v>138</v>
      </c>
      <c r="BS251" s="24" t="s">
        <v>119</v>
      </c>
      <c r="BT251" s="24" t="s">
        <v>120</v>
      </c>
      <c r="BU251" s="24" t="s">
        <v>121</v>
      </c>
      <c r="BV251" s="24" t="s">
        <v>137</v>
      </c>
      <c r="BW251" s="24" t="s">
        <v>122</v>
      </c>
      <c r="BX251" s="24" t="s">
        <v>123</v>
      </c>
      <c r="BY251" s="24" t="s">
        <v>124</v>
      </c>
      <c r="BZ251" s="24" t="s">
        <v>125</v>
      </c>
      <c r="CC251" s="18" t="s">
        <v>138</v>
      </c>
      <c r="CD251" s="18" t="s">
        <v>119</v>
      </c>
      <c r="CH251" s="18" t="s">
        <v>122</v>
      </c>
      <c r="CL251" s="22" t="s">
        <v>5947</v>
      </c>
      <c r="CM251" s="32" t="s">
        <v>6010</v>
      </c>
      <c r="CN251" s="33" t="s">
        <v>1374</v>
      </c>
      <c r="CO251" s="84" t="s">
        <v>126</v>
      </c>
      <c r="CP251" s="17" t="s">
        <v>126</v>
      </c>
      <c r="CQ251" s="29" t="s">
        <v>127</v>
      </c>
      <c r="CR251" s="17" t="s">
        <v>1364</v>
      </c>
      <c r="CS251" s="17" t="s">
        <v>129</v>
      </c>
      <c r="CY251" s="34" t="s">
        <v>98</v>
      </c>
      <c r="DE251" s="17" t="s">
        <v>130</v>
      </c>
      <c r="DI251" s="17" t="s">
        <v>131</v>
      </c>
      <c r="DJ251" s="17" t="s">
        <v>1375</v>
      </c>
      <c r="DM251" s="35"/>
      <c r="DN251" s="35"/>
      <c r="DO251" s="35"/>
      <c r="EC251" s="17" t="s">
        <v>133</v>
      </c>
    </row>
    <row r="252" spans="1:133" ht="15" customHeight="1" x14ac:dyDescent="0.3">
      <c r="A252" s="27">
        <v>170</v>
      </c>
      <c r="C252" s="17" t="s">
        <v>126</v>
      </c>
      <c r="D252" s="29" t="s">
        <v>5954</v>
      </c>
      <c r="E252" s="18" t="s">
        <v>5948</v>
      </c>
      <c r="F252" s="18" t="s">
        <v>5948</v>
      </c>
      <c r="G252" s="18" t="s">
        <v>5948</v>
      </c>
      <c r="H252" s="18" t="s">
        <v>5948</v>
      </c>
      <c r="I252" s="18" t="s">
        <v>5947</v>
      </c>
      <c r="J252" s="19" t="s">
        <v>1376</v>
      </c>
      <c r="K252" s="18" t="s">
        <v>5947</v>
      </c>
      <c r="L252" s="19" t="s">
        <v>1377</v>
      </c>
      <c r="M252" s="18" t="s">
        <v>5947</v>
      </c>
      <c r="N252" s="19" t="s">
        <v>1378</v>
      </c>
      <c r="O252" s="20" t="s">
        <v>5951</v>
      </c>
      <c r="P252" s="20" t="s">
        <v>5974</v>
      </c>
      <c r="Q252" s="20" t="s">
        <v>5981</v>
      </c>
      <c r="R252" s="21" t="s">
        <v>1379</v>
      </c>
      <c r="S252" s="22" t="s">
        <v>5948</v>
      </c>
      <c r="T252" s="22" t="s">
        <v>5948</v>
      </c>
      <c r="U252" s="22" t="s">
        <v>5948</v>
      </c>
      <c r="V252" s="22" t="s">
        <v>5983</v>
      </c>
      <c r="W252" s="22" t="s">
        <v>5987</v>
      </c>
      <c r="X252" s="22" t="s">
        <v>115</v>
      </c>
      <c r="Y252" s="22" t="s">
        <v>136</v>
      </c>
      <c r="Z252" s="22" t="s">
        <v>116</v>
      </c>
      <c r="AC252" s="24" t="s">
        <v>5990</v>
      </c>
      <c r="AE252" s="26" t="s">
        <v>5947</v>
      </c>
      <c r="AF252" s="26" t="s">
        <v>5950</v>
      </c>
      <c r="AG252" s="26" t="s">
        <v>5996</v>
      </c>
      <c r="AH252" s="26" t="s">
        <v>5996</v>
      </c>
      <c r="AI252" s="26" t="s">
        <v>5996</v>
      </c>
      <c r="AJ252" s="26" t="s">
        <v>5997</v>
      </c>
      <c r="AK252" s="20" t="s">
        <v>6002</v>
      </c>
      <c r="AL252" s="20" t="s">
        <v>5947</v>
      </c>
      <c r="AM252" s="20" t="s">
        <v>5947</v>
      </c>
      <c r="AN252" s="20" t="s">
        <v>5947</v>
      </c>
      <c r="AO252" s="20" t="s">
        <v>5997</v>
      </c>
      <c r="AP252" s="20" t="s">
        <v>5996</v>
      </c>
      <c r="AQ252" s="20" t="s">
        <v>5996</v>
      </c>
      <c r="AR252" s="20" t="s">
        <v>5996</v>
      </c>
      <c r="AS252" s="20" t="s">
        <v>5996</v>
      </c>
      <c r="AT252" s="20" t="s">
        <v>5996</v>
      </c>
      <c r="AU252" s="20" t="s">
        <v>5996</v>
      </c>
      <c r="AV252" s="20" t="s">
        <v>5996</v>
      </c>
      <c r="AW252" s="20" t="s">
        <v>5996</v>
      </c>
      <c r="AX252" s="20" t="s">
        <v>5996</v>
      </c>
      <c r="AY252" s="20" t="s">
        <v>5996</v>
      </c>
      <c r="AZ252" s="20" t="s">
        <v>5996</v>
      </c>
      <c r="BA252" s="20" t="s">
        <v>5996</v>
      </c>
      <c r="BB252" s="20" t="s">
        <v>5996</v>
      </c>
      <c r="BC252" s="20" t="s">
        <v>5996</v>
      </c>
      <c r="BD252" s="20" t="s">
        <v>5997</v>
      </c>
      <c r="BE252" s="20" t="s">
        <v>5996</v>
      </c>
      <c r="BF252" s="20" t="s">
        <v>5996</v>
      </c>
      <c r="BG252" s="20" t="s">
        <v>5996</v>
      </c>
      <c r="BH252" s="20" t="s">
        <v>5996</v>
      </c>
      <c r="BI252" s="20" t="s">
        <v>5996</v>
      </c>
      <c r="BJ252" s="20" t="s">
        <v>5996</v>
      </c>
      <c r="BK252" s="20" t="s">
        <v>5996</v>
      </c>
      <c r="BL252" s="20" t="s">
        <v>5996</v>
      </c>
      <c r="BM252" s="20" t="s">
        <v>5996</v>
      </c>
      <c r="BO252" s="28" t="s">
        <v>6008</v>
      </c>
      <c r="BP252" s="29" t="s">
        <v>1380</v>
      </c>
      <c r="BQ252" s="30" t="s">
        <v>1381</v>
      </c>
      <c r="BR252" s="24" t="s">
        <v>138</v>
      </c>
      <c r="BS252" s="24" t="s">
        <v>119</v>
      </c>
      <c r="BT252" s="24" t="s">
        <v>120</v>
      </c>
      <c r="BU252" s="24" t="s">
        <v>121</v>
      </c>
      <c r="BV252" s="24" t="s">
        <v>137</v>
      </c>
      <c r="BW252" s="24" t="s">
        <v>122</v>
      </c>
      <c r="BX252" s="24" t="s">
        <v>123</v>
      </c>
      <c r="BY252" s="24" t="s">
        <v>124</v>
      </c>
      <c r="BZ252" s="24" t="s">
        <v>125</v>
      </c>
      <c r="CD252" s="18" t="s">
        <v>119</v>
      </c>
      <c r="CF252" s="18" t="s">
        <v>121</v>
      </c>
      <c r="CH252" s="18" t="s">
        <v>122</v>
      </c>
      <c r="CL252" s="22" t="s">
        <v>5947</v>
      </c>
      <c r="CM252" s="32" t="s">
        <v>6010</v>
      </c>
      <c r="CO252" s="84" t="s">
        <v>126</v>
      </c>
      <c r="CP252" s="17" t="s">
        <v>126</v>
      </c>
      <c r="CQ252" s="29" t="s">
        <v>127</v>
      </c>
      <c r="CR252" s="17" t="s">
        <v>1364</v>
      </c>
      <c r="CS252" s="17" t="s">
        <v>129</v>
      </c>
      <c r="CW252" s="34" t="s">
        <v>96</v>
      </c>
      <c r="CZ252" s="34" t="s">
        <v>99</v>
      </c>
      <c r="DE252" s="17" t="s">
        <v>130</v>
      </c>
      <c r="DI252" s="17" t="s">
        <v>131</v>
      </c>
      <c r="DJ252" s="17" t="s">
        <v>1382</v>
      </c>
      <c r="DM252" s="35"/>
      <c r="DN252" s="35"/>
      <c r="DO252" s="35"/>
      <c r="EC252" s="17" t="s">
        <v>133</v>
      </c>
    </row>
    <row r="253" spans="1:133" ht="15" customHeight="1" x14ac:dyDescent="0.3">
      <c r="A253" s="27">
        <v>186</v>
      </c>
      <c r="C253" s="17" t="s">
        <v>126</v>
      </c>
      <c r="D253" s="29" t="s">
        <v>5954</v>
      </c>
      <c r="E253" s="18" t="s">
        <v>5947</v>
      </c>
      <c r="F253" s="18" t="s">
        <v>5948</v>
      </c>
      <c r="G253" s="18" t="s">
        <v>5949</v>
      </c>
      <c r="H253" s="18" t="s">
        <v>5948</v>
      </c>
      <c r="I253" s="18" t="s">
        <v>5947</v>
      </c>
      <c r="J253" s="19" t="s">
        <v>1383</v>
      </c>
      <c r="K253" s="18" t="s">
        <v>5947</v>
      </c>
      <c r="L253" s="19" t="s">
        <v>1384</v>
      </c>
      <c r="M253" s="18" t="s">
        <v>5948</v>
      </c>
      <c r="N253" s="19" t="s">
        <v>1385</v>
      </c>
      <c r="O253" s="20" t="s">
        <v>5949</v>
      </c>
      <c r="P253" s="20" t="s">
        <v>5974</v>
      </c>
      <c r="Q253" s="20" t="s">
        <v>5977</v>
      </c>
      <c r="S253" s="22" t="s">
        <v>5949</v>
      </c>
      <c r="T253" s="22" t="s">
        <v>5948</v>
      </c>
      <c r="U253" s="22" t="s">
        <v>5950</v>
      </c>
      <c r="V253" s="22" t="s">
        <v>5983</v>
      </c>
      <c r="W253" s="22" t="s">
        <v>5987</v>
      </c>
      <c r="X253" s="22" t="s">
        <v>115</v>
      </c>
      <c r="AC253" s="24" t="s">
        <v>5990</v>
      </c>
      <c r="AD253" s="25" t="s">
        <v>1386</v>
      </c>
      <c r="AE253" s="26" t="s">
        <v>5950</v>
      </c>
      <c r="AF253" s="26" t="s">
        <v>5950</v>
      </c>
      <c r="AG253" s="26" t="s">
        <v>5996</v>
      </c>
      <c r="AH253" s="26" t="s">
        <v>5996</v>
      </c>
      <c r="AI253" s="26" t="s">
        <v>5997</v>
      </c>
      <c r="AJ253" s="26" t="s">
        <v>5997</v>
      </c>
      <c r="AK253" s="20" t="s">
        <v>6003</v>
      </c>
      <c r="AL253" s="20" t="s">
        <v>5948</v>
      </c>
      <c r="AM253" s="20" t="s">
        <v>5950</v>
      </c>
      <c r="AN253" s="20" t="s">
        <v>5947</v>
      </c>
      <c r="AO253" s="20" t="s">
        <v>5997</v>
      </c>
      <c r="AP253" s="20" t="s">
        <v>5997</v>
      </c>
      <c r="AQ253" s="20" t="s">
        <v>5996</v>
      </c>
      <c r="AR253" s="20" t="s">
        <v>5997</v>
      </c>
      <c r="AS253" s="20" t="s">
        <v>5996</v>
      </c>
      <c r="AT253" s="20" t="s">
        <v>5996</v>
      </c>
      <c r="AU253" s="20" t="s">
        <v>5997</v>
      </c>
      <c r="AV253" s="20" t="s">
        <v>5997</v>
      </c>
      <c r="AW253" s="20" t="s">
        <v>5996</v>
      </c>
      <c r="AX253" s="20" t="s">
        <v>5997</v>
      </c>
      <c r="AY253" s="20" t="s">
        <v>5997</v>
      </c>
      <c r="AZ253" s="20" t="s">
        <v>5997</v>
      </c>
      <c r="BA253" s="20" t="s">
        <v>5996</v>
      </c>
      <c r="BB253" s="20" t="s">
        <v>5996</v>
      </c>
      <c r="BC253" s="20" t="s">
        <v>5997</v>
      </c>
      <c r="BD253" s="20" t="s">
        <v>5997</v>
      </c>
      <c r="BE253" s="20" t="s">
        <v>5997</v>
      </c>
      <c r="BF253" s="20" t="s">
        <v>5996</v>
      </c>
      <c r="BG253" s="20" t="s">
        <v>5996</v>
      </c>
      <c r="BH253" s="20" t="s">
        <v>5996</v>
      </c>
      <c r="BI253" s="20" t="s">
        <v>5996</v>
      </c>
      <c r="BJ253" s="20" t="s">
        <v>5996</v>
      </c>
      <c r="BK253" s="20" t="s">
        <v>5996</v>
      </c>
      <c r="BL253" s="20" t="s">
        <v>5996</v>
      </c>
      <c r="BM253" s="20" t="s">
        <v>5996</v>
      </c>
      <c r="BO253" s="28" t="s">
        <v>6007</v>
      </c>
      <c r="BQ253" s="30" t="s">
        <v>1387</v>
      </c>
      <c r="BR253" s="24" t="s">
        <v>138</v>
      </c>
      <c r="BS253" s="24" t="s">
        <v>119</v>
      </c>
      <c r="BU253" s="24" t="s">
        <v>121</v>
      </c>
      <c r="BV253" s="24" t="s">
        <v>137</v>
      </c>
      <c r="BW253" s="24" t="s">
        <v>122</v>
      </c>
      <c r="BX253" s="24" t="s">
        <v>123</v>
      </c>
      <c r="BY253" s="24" t="s">
        <v>124</v>
      </c>
      <c r="BZ253" s="24" t="s">
        <v>125</v>
      </c>
      <c r="CD253" s="18" t="s">
        <v>119</v>
      </c>
      <c r="CG253" s="18" t="s">
        <v>137</v>
      </c>
      <c r="CI253" s="18" t="s">
        <v>123</v>
      </c>
      <c r="CL253" s="22" t="s">
        <v>5947</v>
      </c>
      <c r="CM253" s="32" t="s">
        <v>6010</v>
      </c>
      <c r="CO253" s="84" t="s">
        <v>126</v>
      </c>
      <c r="CP253" s="17" t="s">
        <v>126</v>
      </c>
      <c r="CQ253" s="29" t="s">
        <v>127</v>
      </c>
      <c r="CR253" s="17" t="s">
        <v>1364</v>
      </c>
      <c r="CS253" s="17" t="s">
        <v>129</v>
      </c>
      <c r="CZ253" s="34" t="s">
        <v>99</v>
      </c>
      <c r="DE253" s="17" t="s">
        <v>130</v>
      </c>
      <c r="DI253" s="17" t="s">
        <v>131</v>
      </c>
      <c r="DJ253" s="17" t="s">
        <v>1388</v>
      </c>
      <c r="DM253" s="35"/>
      <c r="DN253" s="35"/>
      <c r="DO253" s="35"/>
      <c r="EC253" s="17" t="s">
        <v>133</v>
      </c>
    </row>
    <row r="254" spans="1:133" ht="15" customHeight="1" x14ac:dyDescent="0.3">
      <c r="A254" s="27">
        <v>199</v>
      </c>
      <c r="C254" s="17" t="s">
        <v>126</v>
      </c>
      <c r="D254" s="29" t="s">
        <v>5954</v>
      </c>
      <c r="E254" s="18" t="s">
        <v>5950</v>
      </c>
      <c r="F254" s="18" t="s">
        <v>5950</v>
      </c>
      <c r="G254" s="18" t="s">
        <v>5950</v>
      </c>
      <c r="H254" s="18" t="s">
        <v>5948</v>
      </c>
      <c r="I254" s="18" t="s">
        <v>5950</v>
      </c>
      <c r="K254" s="18" t="s">
        <v>5948</v>
      </c>
      <c r="M254" s="18" t="s">
        <v>5950</v>
      </c>
      <c r="O254" s="20" t="s">
        <v>5947</v>
      </c>
      <c r="P254" s="20" t="s">
        <v>5974</v>
      </c>
      <c r="Q254" s="20" t="s">
        <v>5980</v>
      </c>
      <c r="R254" s="21" t="s">
        <v>1389</v>
      </c>
      <c r="S254" s="22" t="s">
        <v>5951</v>
      </c>
      <c r="T254" s="22" t="s">
        <v>5951</v>
      </c>
      <c r="U254" s="22" t="s">
        <v>5947</v>
      </c>
      <c r="V254" s="22" t="s">
        <v>5984</v>
      </c>
      <c r="W254" s="22" t="s">
        <v>5989</v>
      </c>
      <c r="X254" s="22" t="s">
        <v>115</v>
      </c>
      <c r="Y254" s="22" t="s">
        <v>136</v>
      </c>
      <c r="AC254" s="24" t="s">
        <v>5990</v>
      </c>
      <c r="AE254" s="26" t="s">
        <v>5948</v>
      </c>
      <c r="AF254" s="26" t="s">
        <v>5947</v>
      </c>
      <c r="AG254" s="26" t="s">
        <v>5997</v>
      </c>
      <c r="AH254" s="26" t="s">
        <v>5997</v>
      </c>
      <c r="AI254" s="26" t="s">
        <v>5998</v>
      </c>
      <c r="AJ254" s="26" t="s">
        <v>5998</v>
      </c>
      <c r="AK254" s="20" t="s">
        <v>6003</v>
      </c>
      <c r="AL254" s="20" t="s">
        <v>5948</v>
      </c>
      <c r="AM254" s="20" t="s">
        <v>5950</v>
      </c>
      <c r="AN254" s="20" t="s">
        <v>5948</v>
      </c>
      <c r="AO254" s="20" t="s">
        <v>5997</v>
      </c>
      <c r="AP254" s="20" t="s">
        <v>5997</v>
      </c>
      <c r="AQ254" s="20" t="s">
        <v>5997</v>
      </c>
      <c r="AR254" s="20" t="s">
        <v>5998</v>
      </c>
      <c r="AS254" s="20" t="s">
        <v>5996</v>
      </c>
      <c r="AT254" s="20" t="s">
        <v>5996</v>
      </c>
      <c r="AU254" s="20" t="s">
        <v>5996</v>
      </c>
      <c r="AV254" s="20" t="s">
        <v>5997</v>
      </c>
      <c r="AW254" s="20" t="s">
        <v>5997</v>
      </c>
      <c r="AX254" s="20" t="s">
        <v>5997</v>
      </c>
      <c r="AY254" s="20" t="s">
        <v>5997</v>
      </c>
      <c r="AZ254" s="20" t="s">
        <v>5997</v>
      </c>
      <c r="BA254" s="20" t="s">
        <v>5997</v>
      </c>
      <c r="BB254" s="20" t="s">
        <v>5997</v>
      </c>
      <c r="BC254" s="20" t="s">
        <v>5997</v>
      </c>
      <c r="BD254" s="20" t="s">
        <v>5998</v>
      </c>
      <c r="BE254" s="20" t="s">
        <v>5997</v>
      </c>
      <c r="BF254" s="20" t="s">
        <v>5997</v>
      </c>
      <c r="BG254" s="20" t="s">
        <v>5996</v>
      </c>
      <c r="BH254" s="20" t="s">
        <v>5996</v>
      </c>
      <c r="BI254" s="20" t="s">
        <v>5996</v>
      </c>
      <c r="BJ254" s="20" t="s">
        <v>5997</v>
      </c>
      <c r="BK254" s="20" t="s">
        <v>5996</v>
      </c>
      <c r="BL254" s="20" t="s">
        <v>5996</v>
      </c>
      <c r="BM254" s="20" t="s">
        <v>5997</v>
      </c>
      <c r="BO254" s="28" t="s">
        <v>6006</v>
      </c>
      <c r="BQ254" s="30" t="s">
        <v>1390</v>
      </c>
      <c r="BS254" s="24" t="s">
        <v>119</v>
      </c>
      <c r="CD254" s="18" t="s">
        <v>119</v>
      </c>
      <c r="CE254" s="18" t="s">
        <v>120</v>
      </c>
      <c r="CG254" s="18" t="s">
        <v>137</v>
      </c>
      <c r="CL254" s="22" t="s">
        <v>5950</v>
      </c>
      <c r="CM254" s="32" t="s">
        <v>6011</v>
      </c>
      <c r="CO254" s="84" t="s">
        <v>126</v>
      </c>
      <c r="CP254" s="17" t="s">
        <v>126</v>
      </c>
      <c r="CQ254" s="29" t="s">
        <v>127</v>
      </c>
      <c r="CR254" s="17" t="s">
        <v>1364</v>
      </c>
      <c r="CS254" s="17" t="s">
        <v>129</v>
      </c>
      <c r="CW254" s="34" t="s">
        <v>96</v>
      </c>
      <c r="DE254" s="17" t="s">
        <v>130</v>
      </c>
      <c r="DI254" s="17" t="s">
        <v>143</v>
      </c>
      <c r="DJ254" s="17" t="s">
        <v>1391</v>
      </c>
      <c r="DM254" s="35"/>
      <c r="DN254" s="35"/>
      <c r="DO254" s="35"/>
      <c r="EC254" s="17" t="s">
        <v>133</v>
      </c>
    </row>
    <row r="255" spans="1:133" ht="15" customHeight="1" x14ac:dyDescent="0.3">
      <c r="A255" s="27">
        <v>250</v>
      </c>
      <c r="C255" s="17" t="s">
        <v>126</v>
      </c>
      <c r="D255" s="29" t="s">
        <v>5954</v>
      </c>
      <c r="E255" s="18" t="s">
        <v>5949</v>
      </c>
      <c r="F255" s="18" t="s">
        <v>5948</v>
      </c>
      <c r="G255" s="18" t="s">
        <v>5949</v>
      </c>
      <c r="H255" s="18" t="s">
        <v>5948</v>
      </c>
      <c r="I255" s="18" t="s">
        <v>5947</v>
      </c>
      <c r="J255" s="19" t="s">
        <v>1392</v>
      </c>
      <c r="K255" s="18" t="s">
        <v>5948</v>
      </c>
      <c r="L255" s="19" t="s">
        <v>1393</v>
      </c>
      <c r="M255" s="18" t="s">
        <v>5948</v>
      </c>
      <c r="N255" s="19" t="s">
        <v>1394</v>
      </c>
      <c r="O255" s="20" t="s">
        <v>5951</v>
      </c>
      <c r="P255" s="20" t="s">
        <v>5974</v>
      </c>
      <c r="Q255" s="20" t="s">
        <v>5977</v>
      </c>
      <c r="S255" s="22" t="s">
        <v>5948</v>
      </c>
      <c r="T255" s="22" t="s">
        <v>5948</v>
      </c>
      <c r="U255" s="22" t="s">
        <v>5949</v>
      </c>
      <c r="V255" s="22" t="s">
        <v>5983</v>
      </c>
      <c r="W255" s="22" t="s">
        <v>5988</v>
      </c>
      <c r="X255" s="22" t="s">
        <v>115</v>
      </c>
      <c r="Y255" s="22" t="s">
        <v>136</v>
      </c>
      <c r="Z255" s="22" t="s">
        <v>116</v>
      </c>
      <c r="AC255" s="24" t="s">
        <v>5990</v>
      </c>
      <c r="AE255" s="26" t="s">
        <v>5949</v>
      </c>
      <c r="AF255" s="26" t="s">
        <v>5950</v>
      </c>
      <c r="AG255" s="26" t="s">
        <v>5998</v>
      </c>
      <c r="AH255" s="26" t="s">
        <v>5998</v>
      </c>
      <c r="AI255" s="26" t="s">
        <v>5998</v>
      </c>
      <c r="AJ255" s="26" t="s">
        <v>5998</v>
      </c>
      <c r="AK255" s="20" t="s">
        <v>6002</v>
      </c>
      <c r="AL255" s="20" t="s">
        <v>5948</v>
      </c>
      <c r="AM255" s="20" t="s">
        <v>5948</v>
      </c>
      <c r="AN255" s="20" t="s">
        <v>5948</v>
      </c>
      <c r="AO255" s="20" t="s">
        <v>5997</v>
      </c>
      <c r="AP255" s="20" t="s">
        <v>5997</v>
      </c>
      <c r="AQ255" s="20" t="s">
        <v>5996</v>
      </c>
      <c r="AR255" s="20" t="s">
        <v>5996</v>
      </c>
      <c r="AS255" s="20" t="s">
        <v>5996</v>
      </c>
      <c r="AT255" s="20" t="s">
        <v>5996</v>
      </c>
      <c r="AU255" s="20" t="s">
        <v>5996</v>
      </c>
      <c r="AV255" s="20" t="s">
        <v>5996</v>
      </c>
      <c r="AW255" s="20" t="s">
        <v>5996</v>
      </c>
      <c r="AX255" s="20" t="s">
        <v>5996</v>
      </c>
      <c r="AY255" s="20" t="s">
        <v>5997</v>
      </c>
      <c r="AZ255" s="20" t="s">
        <v>5997</v>
      </c>
      <c r="BA255" s="20" t="s">
        <v>5996</v>
      </c>
      <c r="BB255" s="20" t="s">
        <v>5996</v>
      </c>
      <c r="BC255" s="20" t="s">
        <v>5997</v>
      </c>
      <c r="BD255" s="20" t="s">
        <v>5997</v>
      </c>
      <c r="BE255" s="20" t="s">
        <v>5997</v>
      </c>
      <c r="BF255" s="20" t="s">
        <v>5996</v>
      </c>
      <c r="BG255" s="20" t="s">
        <v>5996</v>
      </c>
      <c r="BH255" s="20" t="s">
        <v>5996</v>
      </c>
      <c r="BI255" s="20" t="s">
        <v>5996</v>
      </c>
      <c r="BJ255" s="20" t="s">
        <v>5996</v>
      </c>
      <c r="BK255" s="20" t="s">
        <v>5996</v>
      </c>
      <c r="BL255" s="20" t="s">
        <v>5996</v>
      </c>
      <c r="BM255" s="20" t="s">
        <v>5996</v>
      </c>
      <c r="BO255" s="28" t="s">
        <v>6006</v>
      </c>
      <c r="BQ255" s="30" t="s">
        <v>1395</v>
      </c>
      <c r="BS255" s="24" t="s">
        <v>119</v>
      </c>
      <c r="BU255" s="24" t="s">
        <v>121</v>
      </c>
      <c r="BW255" s="24" t="s">
        <v>122</v>
      </c>
      <c r="BX255" s="24" t="s">
        <v>123</v>
      </c>
      <c r="BY255" s="24" t="s">
        <v>124</v>
      </c>
      <c r="BZ255" s="24" t="s">
        <v>125</v>
      </c>
      <c r="CD255" s="18" t="s">
        <v>119</v>
      </c>
      <c r="CH255" s="18" t="s">
        <v>122</v>
      </c>
      <c r="CI255" s="18" t="s">
        <v>123</v>
      </c>
      <c r="CL255" s="22" t="s">
        <v>5947</v>
      </c>
      <c r="CM255" s="32" t="s">
        <v>6011</v>
      </c>
      <c r="CO255" s="84" t="s">
        <v>126</v>
      </c>
      <c r="CP255" s="17" t="s">
        <v>126</v>
      </c>
      <c r="CQ255" s="29" t="s">
        <v>127</v>
      </c>
      <c r="CR255" s="17" t="s">
        <v>1364</v>
      </c>
      <c r="CS255" s="17" t="s">
        <v>129</v>
      </c>
      <c r="CW255" s="34" t="s">
        <v>96</v>
      </c>
      <c r="DE255" s="17" t="s">
        <v>130</v>
      </c>
      <c r="DI255" s="17" t="s">
        <v>143</v>
      </c>
      <c r="DJ255" s="17" t="s">
        <v>1396</v>
      </c>
      <c r="DM255" s="35"/>
      <c r="DN255" s="35"/>
      <c r="DO255" s="35"/>
      <c r="EC255" s="17" t="s">
        <v>133</v>
      </c>
    </row>
    <row r="256" spans="1:133" ht="15" customHeight="1" x14ac:dyDescent="0.3">
      <c r="A256" s="27">
        <v>294</v>
      </c>
      <c r="C256" s="17" t="s">
        <v>126</v>
      </c>
      <c r="D256" s="29" t="s">
        <v>5954</v>
      </c>
      <c r="E256" s="18" t="s">
        <v>5947</v>
      </c>
      <c r="F256" s="18" t="s">
        <v>5947</v>
      </c>
      <c r="G256" s="18" t="s">
        <v>5950</v>
      </c>
      <c r="H256" s="18" t="s">
        <v>5948</v>
      </c>
      <c r="I256" s="18" t="s">
        <v>5947</v>
      </c>
      <c r="J256" s="19" t="s">
        <v>1397</v>
      </c>
      <c r="K256" s="18" t="s">
        <v>5947</v>
      </c>
      <c r="L256" s="19" t="s">
        <v>1398</v>
      </c>
      <c r="M256" s="18" t="s">
        <v>5947</v>
      </c>
      <c r="N256" s="19" t="s">
        <v>1399</v>
      </c>
      <c r="O256" s="20" t="s">
        <v>5951</v>
      </c>
      <c r="P256" s="20" t="s">
        <v>5974</v>
      </c>
      <c r="Q256" s="20" t="s">
        <v>5977</v>
      </c>
      <c r="R256" s="21" t="s">
        <v>1400</v>
      </c>
      <c r="S256" s="22" t="s">
        <v>5948</v>
      </c>
      <c r="T256" s="22" t="s">
        <v>5948</v>
      </c>
      <c r="U256" s="22" t="s">
        <v>5950</v>
      </c>
      <c r="V256" s="22" t="s">
        <v>5985</v>
      </c>
      <c r="W256" s="22" t="s">
        <v>5988</v>
      </c>
      <c r="AA256" s="22" t="s">
        <v>148</v>
      </c>
      <c r="AB256" s="23" t="s">
        <v>1401</v>
      </c>
      <c r="AC256" s="24" t="s">
        <v>5994</v>
      </c>
      <c r="AD256" s="25" t="s">
        <v>1402</v>
      </c>
      <c r="AE256" s="26" t="s">
        <v>5949</v>
      </c>
      <c r="AF256" s="26" t="s">
        <v>5948</v>
      </c>
      <c r="AG256" s="26" t="s">
        <v>5996</v>
      </c>
      <c r="AH256" s="26" t="s">
        <v>5998</v>
      </c>
      <c r="AI256" s="26" t="s">
        <v>5996</v>
      </c>
      <c r="AJ256" s="26" t="s">
        <v>5996</v>
      </c>
      <c r="AK256" s="20" t="s">
        <v>6002</v>
      </c>
      <c r="AL256" s="20" t="s">
        <v>5948</v>
      </c>
      <c r="AM256" s="20" t="s">
        <v>5947</v>
      </c>
      <c r="AN256" s="20" t="s">
        <v>5947</v>
      </c>
      <c r="AO256" s="20" t="s">
        <v>5996</v>
      </c>
      <c r="AP256" s="20" t="s">
        <v>5997</v>
      </c>
      <c r="AQ256" s="20" t="s">
        <v>5996</v>
      </c>
      <c r="AR256" s="20" t="s">
        <v>5996</v>
      </c>
      <c r="AS256" s="20" t="s">
        <v>5997</v>
      </c>
      <c r="AT256" s="20" t="s">
        <v>5997</v>
      </c>
      <c r="AU256" s="20" t="s">
        <v>5996</v>
      </c>
      <c r="AV256" s="20" t="s">
        <v>5996</v>
      </c>
      <c r="AW256" s="20" t="s">
        <v>5996</v>
      </c>
      <c r="AX256" s="20" t="s">
        <v>5996</v>
      </c>
      <c r="AY256" s="20" t="s">
        <v>5996</v>
      </c>
      <c r="AZ256" s="20" t="s">
        <v>5996</v>
      </c>
      <c r="BA256" s="20" t="s">
        <v>5996</v>
      </c>
      <c r="BB256" s="20" t="s">
        <v>5996</v>
      </c>
      <c r="BC256" s="20" t="s">
        <v>5997</v>
      </c>
      <c r="BD256" s="20" t="s">
        <v>5997</v>
      </c>
      <c r="BE256" s="20" t="s">
        <v>5996</v>
      </c>
      <c r="BF256" s="20" t="s">
        <v>5996</v>
      </c>
      <c r="BG256" s="20" t="s">
        <v>5997</v>
      </c>
      <c r="BH256" s="20" t="s">
        <v>5996</v>
      </c>
      <c r="BI256" s="20" t="s">
        <v>5996</v>
      </c>
      <c r="BJ256" s="20" t="s">
        <v>5996</v>
      </c>
      <c r="BK256" s="20" t="s">
        <v>5997</v>
      </c>
      <c r="BL256" s="20" t="s">
        <v>5997</v>
      </c>
      <c r="BM256" s="20" t="s">
        <v>5996</v>
      </c>
      <c r="BN256" s="27" t="s">
        <v>1403</v>
      </c>
      <c r="BO256" s="28" t="s">
        <v>6008</v>
      </c>
      <c r="BP256" s="29" t="s">
        <v>1404</v>
      </c>
      <c r="BQ256" s="30" t="s">
        <v>1405</v>
      </c>
      <c r="BS256" s="24" t="s">
        <v>119</v>
      </c>
      <c r="BT256" s="24" t="s">
        <v>120</v>
      </c>
      <c r="BU256" s="24" t="s">
        <v>121</v>
      </c>
      <c r="BV256" s="24" t="s">
        <v>137</v>
      </c>
      <c r="BW256" s="24" t="s">
        <v>122</v>
      </c>
      <c r="BX256" s="24" t="s">
        <v>123</v>
      </c>
      <c r="CB256" s="31" t="s">
        <v>1406</v>
      </c>
      <c r="CD256" s="18" t="s">
        <v>119</v>
      </c>
      <c r="CF256" s="18" t="s">
        <v>121</v>
      </c>
      <c r="CI256" s="18" t="s">
        <v>123</v>
      </c>
      <c r="CL256" s="22" t="s">
        <v>5948</v>
      </c>
      <c r="CM256" s="32" t="s">
        <v>6010</v>
      </c>
      <c r="CO256" s="84" t="s">
        <v>126</v>
      </c>
      <c r="CP256" s="17" t="s">
        <v>126</v>
      </c>
      <c r="CQ256" s="29" t="s">
        <v>127</v>
      </c>
      <c r="CR256" s="17" t="s">
        <v>1364</v>
      </c>
      <c r="CS256" s="17" t="s">
        <v>129</v>
      </c>
      <c r="CZ256" s="34" t="s">
        <v>99</v>
      </c>
      <c r="DE256" s="17" t="s">
        <v>130</v>
      </c>
      <c r="DH256" s="17" t="s">
        <v>1407</v>
      </c>
      <c r="DI256" s="17" t="s">
        <v>131</v>
      </c>
      <c r="DJ256" s="17" t="s">
        <v>1408</v>
      </c>
      <c r="DM256" s="35"/>
      <c r="DN256" s="35"/>
      <c r="DO256" s="35"/>
      <c r="EC256" s="17" t="s">
        <v>133</v>
      </c>
    </row>
    <row r="257" spans="1:133" ht="15" customHeight="1" x14ac:dyDescent="0.3">
      <c r="A257" s="27">
        <v>376</v>
      </c>
      <c r="C257" s="17" t="s">
        <v>126</v>
      </c>
      <c r="D257" s="29" t="s">
        <v>5954</v>
      </c>
      <c r="E257" s="18" t="s">
        <v>5948</v>
      </c>
      <c r="F257" s="18" t="s">
        <v>5947</v>
      </c>
      <c r="G257" s="18" t="s">
        <v>5948</v>
      </c>
      <c r="H257" s="18" t="s">
        <v>5948</v>
      </c>
      <c r="I257" s="18" t="s">
        <v>5947</v>
      </c>
      <c r="J257" s="19" t="s">
        <v>1409</v>
      </c>
      <c r="K257" s="18" t="s">
        <v>5947</v>
      </c>
      <c r="L257" s="19" t="s">
        <v>1410</v>
      </c>
      <c r="M257" s="18" t="s">
        <v>5947</v>
      </c>
      <c r="N257" s="19" t="s">
        <v>1411</v>
      </c>
      <c r="O257" s="20" t="s">
        <v>5950</v>
      </c>
      <c r="P257" s="20" t="s">
        <v>5974</v>
      </c>
      <c r="Q257" s="20" t="s">
        <v>5977</v>
      </c>
      <c r="R257" s="21" t="s">
        <v>1412</v>
      </c>
      <c r="S257" s="22" t="s">
        <v>5950</v>
      </c>
      <c r="T257" s="22" t="s">
        <v>5950</v>
      </c>
      <c r="U257" s="22" t="s">
        <v>5947</v>
      </c>
      <c r="V257" s="22" t="s">
        <v>5984</v>
      </c>
      <c r="W257" s="22" t="s">
        <v>5989</v>
      </c>
      <c r="X257" s="22" t="s">
        <v>115</v>
      </c>
      <c r="Y257" s="22" t="s">
        <v>136</v>
      </c>
      <c r="Z257" s="22" t="s">
        <v>116</v>
      </c>
      <c r="AC257" s="24" t="s">
        <v>5994</v>
      </c>
      <c r="AD257" s="25" t="s">
        <v>1413</v>
      </c>
      <c r="AE257" s="26" t="s">
        <v>5949</v>
      </c>
      <c r="AF257" s="26" t="s">
        <v>5948</v>
      </c>
      <c r="AG257" s="26" t="s">
        <v>5996</v>
      </c>
      <c r="AH257" s="26" t="s">
        <v>5996</v>
      </c>
      <c r="AI257" s="26" t="s">
        <v>5996</v>
      </c>
      <c r="AJ257" s="26" t="s">
        <v>5996</v>
      </c>
      <c r="AK257" s="20" t="s">
        <v>6002</v>
      </c>
      <c r="AL257" s="20" t="s">
        <v>5947</v>
      </c>
      <c r="AM257" s="20" t="s">
        <v>5947</v>
      </c>
      <c r="AN257" s="20" t="s">
        <v>5947</v>
      </c>
      <c r="AO257" s="20" t="s">
        <v>5997</v>
      </c>
      <c r="AP257" s="20" t="s">
        <v>5996</v>
      </c>
      <c r="AQ257" s="20" t="s">
        <v>5996</v>
      </c>
      <c r="AR257" s="20" t="s">
        <v>5996</v>
      </c>
      <c r="AS257" s="20" t="s">
        <v>5996</v>
      </c>
      <c r="AT257" s="20" t="s">
        <v>5996</v>
      </c>
      <c r="AU257" s="20" t="s">
        <v>5996</v>
      </c>
      <c r="AV257" s="20" t="s">
        <v>5996</v>
      </c>
      <c r="AW257" s="20" t="s">
        <v>5996</v>
      </c>
      <c r="AX257" s="20" t="s">
        <v>5996</v>
      </c>
      <c r="AY257" s="20" t="s">
        <v>5996</v>
      </c>
      <c r="AZ257" s="20" t="s">
        <v>5996</v>
      </c>
      <c r="BA257" s="20" t="s">
        <v>5996</v>
      </c>
      <c r="BB257" s="20" t="s">
        <v>5996</v>
      </c>
      <c r="BC257" s="20" t="s">
        <v>5996</v>
      </c>
      <c r="BD257" s="20" t="s">
        <v>5996</v>
      </c>
      <c r="BE257" s="20" t="s">
        <v>5996</v>
      </c>
      <c r="BF257" s="20" t="s">
        <v>5996</v>
      </c>
      <c r="BG257" s="20" t="s">
        <v>5996</v>
      </c>
      <c r="BH257" s="20" t="s">
        <v>5996</v>
      </c>
      <c r="BI257" s="20" t="s">
        <v>5996</v>
      </c>
      <c r="BJ257" s="20" t="s">
        <v>5996</v>
      </c>
      <c r="BK257" s="20" t="s">
        <v>5996</v>
      </c>
      <c r="BL257" s="20" t="s">
        <v>5996</v>
      </c>
      <c r="BM257" s="20" t="s">
        <v>5996</v>
      </c>
      <c r="BO257" s="28" t="s">
        <v>6007</v>
      </c>
      <c r="BQ257" s="30" t="s">
        <v>1414</v>
      </c>
      <c r="BR257" s="24" t="s">
        <v>138</v>
      </c>
      <c r="BS257" s="24" t="s">
        <v>119</v>
      </c>
      <c r="BT257" s="24" t="s">
        <v>120</v>
      </c>
      <c r="BU257" s="24" t="s">
        <v>121</v>
      </c>
      <c r="BV257" s="24" t="s">
        <v>137</v>
      </c>
      <c r="BW257" s="24" t="s">
        <v>122</v>
      </c>
      <c r="BX257" s="24" t="s">
        <v>123</v>
      </c>
      <c r="BY257" s="24" t="s">
        <v>124</v>
      </c>
      <c r="BZ257" s="24" t="s">
        <v>125</v>
      </c>
      <c r="CD257" s="18" t="s">
        <v>119</v>
      </c>
      <c r="CG257" s="18" t="s">
        <v>137</v>
      </c>
      <c r="CH257" s="18" t="s">
        <v>122</v>
      </c>
      <c r="CL257" s="22" t="s">
        <v>5947</v>
      </c>
      <c r="CM257" s="32" t="s">
        <v>6010</v>
      </c>
      <c r="CO257" s="84" t="s">
        <v>126</v>
      </c>
      <c r="CP257" s="17" t="s">
        <v>126</v>
      </c>
      <c r="CQ257" s="29" t="s">
        <v>127</v>
      </c>
      <c r="CR257" s="17" t="s">
        <v>1364</v>
      </c>
      <c r="CS257" s="17" t="s">
        <v>129</v>
      </c>
      <c r="CW257" s="34" t="s">
        <v>96</v>
      </c>
      <c r="CZ257" s="34" t="s">
        <v>99</v>
      </c>
      <c r="DE257" s="17" t="s">
        <v>130</v>
      </c>
      <c r="DI257" s="17" t="s">
        <v>131</v>
      </c>
      <c r="DJ257" s="17" t="s">
        <v>1415</v>
      </c>
      <c r="DM257" s="35"/>
      <c r="DN257" s="35"/>
      <c r="DO257" s="35"/>
      <c r="EC257" s="17" t="s">
        <v>133</v>
      </c>
    </row>
    <row r="258" spans="1:133" ht="15" customHeight="1" x14ac:dyDescent="0.3">
      <c r="A258" s="27">
        <v>386</v>
      </c>
      <c r="C258" s="17" t="s">
        <v>126</v>
      </c>
      <c r="D258" s="29" t="s">
        <v>5954</v>
      </c>
      <c r="E258" s="18" t="s">
        <v>5950</v>
      </c>
      <c r="F258" s="18" t="s">
        <v>5948</v>
      </c>
      <c r="G258" s="18" t="s">
        <v>5948</v>
      </c>
      <c r="H258" s="18" t="s">
        <v>5950</v>
      </c>
      <c r="I258" s="18" t="s">
        <v>5947</v>
      </c>
      <c r="J258" s="19" t="s">
        <v>1416</v>
      </c>
      <c r="K258" s="18" t="s">
        <v>5948</v>
      </c>
      <c r="L258" s="19" t="s">
        <v>1417</v>
      </c>
      <c r="M258" s="18" t="s">
        <v>5947</v>
      </c>
      <c r="N258" s="19" t="s">
        <v>1418</v>
      </c>
      <c r="O258" s="20" t="s">
        <v>5951</v>
      </c>
      <c r="P258" s="20" t="s">
        <v>5974</v>
      </c>
      <c r="Q258" s="20" t="s">
        <v>5977</v>
      </c>
      <c r="S258" s="22" t="s">
        <v>5948</v>
      </c>
      <c r="T258" s="22" t="s">
        <v>5948</v>
      </c>
      <c r="U258" s="22" t="s">
        <v>5949</v>
      </c>
      <c r="V258" s="22" t="s">
        <v>5985</v>
      </c>
      <c r="W258" s="22" t="s">
        <v>5989</v>
      </c>
      <c r="X258" s="22" t="s">
        <v>115</v>
      </c>
      <c r="Y258" s="22" t="s">
        <v>136</v>
      </c>
      <c r="AC258" s="24" t="s">
        <v>5990</v>
      </c>
      <c r="AE258" s="26" t="s">
        <v>5948</v>
      </c>
      <c r="AF258" s="26" t="s">
        <v>5947</v>
      </c>
      <c r="AG258" s="26" t="s">
        <v>5996</v>
      </c>
      <c r="AH258" s="26" t="s">
        <v>5996</v>
      </c>
      <c r="AI258" s="26" t="s">
        <v>5996</v>
      </c>
      <c r="AJ258" s="26" t="s">
        <v>5996</v>
      </c>
      <c r="AK258" s="20" t="s">
        <v>6003</v>
      </c>
      <c r="AL258" s="20" t="s">
        <v>5948</v>
      </c>
      <c r="AM258" s="20" t="s">
        <v>5950</v>
      </c>
      <c r="AN258" s="20" t="s">
        <v>5947</v>
      </c>
      <c r="AO258" s="20" t="s">
        <v>5997</v>
      </c>
      <c r="AP258" s="20" t="s">
        <v>5996</v>
      </c>
      <c r="AQ258" s="20" t="s">
        <v>5997</v>
      </c>
      <c r="AR258" s="20" t="s">
        <v>5998</v>
      </c>
      <c r="AS258" s="20" t="s">
        <v>5996</v>
      </c>
      <c r="AT258" s="20" t="s">
        <v>5996</v>
      </c>
      <c r="AU258" s="20" t="s">
        <v>5997</v>
      </c>
      <c r="AV258" s="20" t="s">
        <v>5997</v>
      </c>
      <c r="AW258" s="20" t="s">
        <v>5997</v>
      </c>
      <c r="AX258" s="20" t="s">
        <v>5997</v>
      </c>
      <c r="AY258" s="20" t="s">
        <v>5996</v>
      </c>
      <c r="AZ258" s="20" t="s">
        <v>5996</v>
      </c>
      <c r="BA258" s="20" t="s">
        <v>5997</v>
      </c>
      <c r="BB258" s="20" t="s">
        <v>5997</v>
      </c>
      <c r="BC258" s="20" t="s">
        <v>5996</v>
      </c>
      <c r="BD258" s="20" t="s">
        <v>5997</v>
      </c>
      <c r="BE258" s="20" t="s">
        <v>5996</v>
      </c>
      <c r="BF258" s="20" t="s">
        <v>5996</v>
      </c>
      <c r="BG258" s="20" t="s">
        <v>5996</v>
      </c>
      <c r="BH258" s="20" t="s">
        <v>5996</v>
      </c>
      <c r="BI258" s="20" t="s">
        <v>5996</v>
      </c>
      <c r="BJ258" s="20" t="s">
        <v>5997</v>
      </c>
      <c r="BK258" s="20" t="s">
        <v>5997</v>
      </c>
      <c r="BL258" s="20" t="s">
        <v>5997</v>
      </c>
      <c r="BM258" s="20" t="s">
        <v>5996</v>
      </c>
      <c r="BN258" s="27" t="s">
        <v>1419</v>
      </c>
      <c r="BO258" s="28" t="s">
        <v>6006</v>
      </c>
      <c r="BQ258" s="30" t="s">
        <v>1420</v>
      </c>
      <c r="BS258" s="24" t="s">
        <v>119</v>
      </c>
      <c r="BT258" s="24" t="s">
        <v>120</v>
      </c>
      <c r="BW258" s="24" t="s">
        <v>122</v>
      </c>
      <c r="BY258" s="24" t="s">
        <v>124</v>
      </c>
      <c r="CD258" s="18" t="s">
        <v>119</v>
      </c>
      <c r="CF258" s="18" t="s">
        <v>121</v>
      </c>
      <c r="CH258" s="18" t="s">
        <v>122</v>
      </c>
      <c r="CL258" s="22" t="s">
        <v>5947</v>
      </c>
      <c r="CM258" s="32" t="s">
        <v>6012</v>
      </c>
      <c r="CO258" s="84" t="s">
        <v>126</v>
      </c>
      <c r="CP258" s="17" t="s">
        <v>126</v>
      </c>
      <c r="CQ258" s="29" t="s">
        <v>127</v>
      </c>
      <c r="CR258" s="17" t="s">
        <v>1364</v>
      </c>
      <c r="CS258" s="17" t="s">
        <v>129</v>
      </c>
      <c r="DE258" s="17" t="s">
        <v>130</v>
      </c>
      <c r="DI258" s="17" t="s">
        <v>143</v>
      </c>
      <c r="DJ258" s="17" t="s">
        <v>1421</v>
      </c>
      <c r="DM258" s="35"/>
      <c r="DN258" s="35"/>
      <c r="DO258" s="35"/>
      <c r="EC258" s="17" t="s">
        <v>133</v>
      </c>
    </row>
    <row r="259" spans="1:133" ht="15" customHeight="1" x14ac:dyDescent="0.3">
      <c r="A259" s="27">
        <v>403</v>
      </c>
      <c r="C259" s="17" t="s">
        <v>126</v>
      </c>
      <c r="D259" s="29" t="s">
        <v>5954</v>
      </c>
      <c r="E259" s="18" t="s">
        <v>5947</v>
      </c>
      <c r="F259" s="18" t="s">
        <v>5948</v>
      </c>
      <c r="G259" s="18" t="s">
        <v>5949</v>
      </c>
      <c r="H259" s="18" t="s">
        <v>5949</v>
      </c>
      <c r="I259" s="18" t="s">
        <v>5948</v>
      </c>
      <c r="J259" s="19" t="s">
        <v>1422</v>
      </c>
      <c r="K259" s="18" t="s">
        <v>5949</v>
      </c>
      <c r="M259" s="18" t="s">
        <v>5948</v>
      </c>
      <c r="N259" s="19" t="s">
        <v>1423</v>
      </c>
      <c r="O259" s="20" t="s">
        <v>5950</v>
      </c>
      <c r="P259" s="20" t="s">
        <v>5974</v>
      </c>
      <c r="Q259" s="20" t="s">
        <v>5978</v>
      </c>
      <c r="S259" s="22" t="s">
        <v>5948</v>
      </c>
      <c r="T259" s="22" t="s">
        <v>5948</v>
      </c>
      <c r="U259" s="22" t="s">
        <v>5949</v>
      </c>
      <c r="V259" s="22" t="s">
        <v>5983</v>
      </c>
      <c r="W259" s="22" t="s">
        <v>5987</v>
      </c>
      <c r="X259" s="22" t="s">
        <v>115</v>
      </c>
      <c r="AC259" s="24" t="s">
        <v>5992</v>
      </c>
      <c r="AE259" s="26" t="s">
        <v>5948</v>
      </c>
      <c r="AF259" s="26" t="s">
        <v>5948</v>
      </c>
      <c r="AG259" s="26" t="s">
        <v>5996</v>
      </c>
      <c r="AH259" s="26" t="s">
        <v>5996</v>
      </c>
      <c r="AI259" s="26" t="s">
        <v>5996</v>
      </c>
      <c r="AJ259" s="26" t="s">
        <v>5996</v>
      </c>
      <c r="AK259" s="20" t="s">
        <v>6003</v>
      </c>
      <c r="AL259" s="20" t="s">
        <v>5948</v>
      </c>
      <c r="AM259" s="20" t="s">
        <v>5949</v>
      </c>
      <c r="AN259" s="20" t="s">
        <v>5948</v>
      </c>
      <c r="AO259" s="20" t="s">
        <v>5997</v>
      </c>
      <c r="AP259" s="20" t="s">
        <v>5997</v>
      </c>
      <c r="AQ259" s="20" t="s">
        <v>5996</v>
      </c>
      <c r="AR259" s="20" t="s">
        <v>5997</v>
      </c>
      <c r="AS259" s="20" t="s">
        <v>5996</v>
      </c>
      <c r="AT259" s="20" t="s">
        <v>5996</v>
      </c>
      <c r="AU259" s="20" t="s">
        <v>5996</v>
      </c>
      <c r="AV259" s="20" t="s">
        <v>5996</v>
      </c>
      <c r="AW259" s="20" t="s">
        <v>5996</v>
      </c>
      <c r="AX259" s="20" t="s">
        <v>5996</v>
      </c>
      <c r="AY259" s="20" t="s">
        <v>5996</v>
      </c>
      <c r="AZ259" s="20" t="s">
        <v>5996</v>
      </c>
      <c r="BA259" s="20" t="s">
        <v>5996</v>
      </c>
      <c r="BB259" s="20" t="s">
        <v>5996</v>
      </c>
      <c r="BC259" s="20" t="s">
        <v>5996</v>
      </c>
      <c r="BD259" s="20" t="s">
        <v>5996</v>
      </c>
      <c r="BE259" s="20" t="s">
        <v>5996</v>
      </c>
      <c r="BF259" s="20" t="s">
        <v>5996</v>
      </c>
      <c r="BG259" s="20" t="s">
        <v>5996</v>
      </c>
      <c r="BH259" s="20" t="s">
        <v>5996</v>
      </c>
      <c r="BI259" s="20" t="s">
        <v>5996</v>
      </c>
      <c r="BJ259" s="20" t="s">
        <v>5996</v>
      </c>
      <c r="BK259" s="20" t="s">
        <v>5996</v>
      </c>
      <c r="BL259" s="20" t="s">
        <v>5996</v>
      </c>
      <c r="BM259" s="20" t="s">
        <v>5996</v>
      </c>
      <c r="BO259" s="28" t="s">
        <v>6007</v>
      </c>
      <c r="BQ259" s="30" t="s">
        <v>1424</v>
      </c>
      <c r="BS259" s="24" t="s">
        <v>119</v>
      </c>
      <c r="BT259" s="24" t="s">
        <v>120</v>
      </c>
      <c r="BW259" s="24" t="s">
        <v>122</v>
      </c>
      <c r="BZ259" s="24" t="s">
        <v>125</v>
      </c>
      <c r="CD259" s="18" t="s">
        <v>119</v>
      </c>
      <c r="CL259" s="22" t="s">
        <v>5948</v>
      </c>
      <c r="CM259" s="32" t="s">
        <v>6011</v>
      </c>
      <c r="CO259" s="84" t="s">
        <v>126</v>
      </c>
      <c r="CP259" s="17" t="s">
        <v>126</v>
      </c>
      <c r="CQ259" s="29" t="s">
        <v>127</v>
      </c>
      <c r="CR259" s="17" t="s">
        <v>1364</v>
      </c>
      <c r="CS259" s="17" t="s">
        <v>129</v>
      </c>
      <c r="CZ259" s="34" t="s">
        <v>99</v>
      </c>
      <c r="DE259" s="17" t="s">
        <v>130</v>
      </c>
      <c r="DI259" s="17" t="s">
        <v>143</v>
      </c>
      <c r="DJ259" s="17" t="s">
        <v>1425</v>
      </c>
      <c r="DM259" s="35"/>
      <c r="DN259" s="35"/>
      <c r="DO259" s="35"/>
      <c r="EC259" s="17" t="s">
        <v>133</v>
      </c>
    </row>
    <row r="260" spans="1:133" ht="15" customHeight="1" x14ac:dyDescent="0.3">
      <c r="A260" s="27">
        <v>416</v>
      </c>
      <c r="C260" s="17" t="s">
        <v>126</v>
      </c>
      <c r="D260" s="29" t="s">
        <v>5954</v>
      </c>
      <c r="E260" s="18" t="s">
        <v>5948</v>
      </c>
      <c r="F260" s="18" t="s">
        <v>5950</v>
      </c>
      <c r="G260" s="18" t="s">
        <v>5947</v>
      </c>
      <c r="H260" s="18" t="s">
        <v>5948</v>
      </c>
      <c r="I260" s="18" t="s">
        <v>5948</v>
      </c>
      <c r="J260" s="19" t="s">
        <v>1426</v>
      </c>
      <c r="K260" s="18" t="s">
        <v>5948</v>
      </c>
      <c r="M260" s="18" t="s">
        <v>5948</v>
      </c>
      <c r="O260" s="20" t="s">
        <v>5951</v>
      </c>
      <c r="P260" s="20" t="s">
        <v>5973</v>
      </c>
      <c r="Q260" s="20" t="s">
        <v>5978</v>
      </c>
      <c r="S260" s="22" t="s">
        <v>5948</v>
      </c>
      <c r="T260" s="22" t="s">
        <v>5947</v>
      </c>
      <c r="U260" s="22" t="s">
        <v>5948</v>
      </c>
      <c r="V260" s="22" t="s">
        <v>5983</v>
      </c>
      <c r="W260" s="22" t="s">
        <v>5989</v>
      </c>
      <c r="X260" s="22" t="s">
        <v>115</v>
      </c>
      <c r="AC260" s="24" t="s">
        <v>5990</v>
      </c>
      <c r="AD260" s="25" t="s">
        <v>1427</v>
      </c>
      <c r="AE260" s="26" t="s">
        <v>5947</v>
      </c>
      <c r="AF260" s="26" t="s">
        <v>5948</v>
      </c>
      <c r="AG260" s="26" t="s">
        <v>5996</v>
      </c>
      <c r="AH260" s="26" t="s">
        <v>5996</v>
      </c>
      <c r="AI260" s="26" t="s">
        <v>5996</v>
      </c>
      <c r="AJ260" s="26" t="s">
        <v>5997</v>
      </c>
      <c r="AK260" s="20" t="s">
        <v>6002</v>
      </c>
      <c r="AL260" s="20" t="s">
        <v>5947</v>
      </c>
      <c r="AM260" s="20" t="s">
        <v>5951</v>
      </c>
      <c r="AN260" s="20" t="s">
        <v>5948</v>
      </c>
      <c r="AO260" s="20" t="s">
        <v>5997</v>
      </c>
      <c r="AP260" s="20" t="s">
        <v>5997</v>
      </c>
      <c r="AQ260" s="20" t="s">
        <v>5997</v>
      </c>
      <c r="AR260" s="20" t="s">
        <v>5997</v>
      </c>
      <c r="AS260" s="20" t="s">
        <v>5996</v>
      </c>
      <c r="AT260" s="20" t="s">
        <v>5996</v>
      </c>
      <c r="AU260" s="20" t="s">
        <v>5996</v>
      </c>
      <c r="AV260" s="20" t="s">
        <v>5996</v>
      </c>
      <c r="AW260" s="20" t="s">
        <v>5996</v>
      </c>
      <c r="AX260" s="20" t="s">
        <v>5997</v>
      </c>
      <c r="AY260" s="20" t="s">
        <v>5996</v>
      </c>
      <c r="AZ260" s="20" t="s">
        <v>5996</v>
      </c>
      <c r="BA260" s="20" t="s">
        <v>5996</v>
      </c>
      <c r="BB260" s="20" t="s">
        <v>5996</v>
      </c>
      <c r="BC260" s="20" t="s">
        <v>5997</v>
      </c>
      <c r="BD260" s="20" t="s">
        <v>5997</v>
      </c>
      <c r="BE260" s="20" t="s">
        <v>5996</v>
      </c>
      <c r="BF260" s="20" t="s">
        <v>5996</v>
      </c>
      <c r="BG260" s="20" t="s">
        <v>5996</v>
      </c>
      <c r="BH260" s="20" t="s">
        <v>5996</v>
      </c>
      <c r="BI260" s="20" t="s">
        <v>5996</v>
      </c>
      <c r="BJ260" s="20" t="s">
        <v>5997</v>
      </c>
      <c r="BK260" s="20" t="s">
        <v>5997</v>
      </c>
      <c r="BL260" s="20" t="s">
        <v>5997</v>
      </c>
      <c r="BM260" s="20" t="s">
        <v>5996</v>
      </c>
      <c r="BN260" s="27" t="s">
        <v>1428</v>
      </c>
      <c r="BO260" s="28" t="s">
        <v>6006</v>
      </c>
      <c r="BP260" s="29" t="s">
        <v>1429</v>
      </c>
      <c r="BQ260" s="30" t="s">
        <v>1430</v>
      </c>
      <c r="BR260" s="24" t="s">
        <v>138</v>
      </c>
      <c r="BS260" s="24" t="s">
        <v>119</v>
      </c>
      <c r="BT260" s="24" t="s">
        <v>120</v>
      </c>
      <c r="BU260" s="24" t="s">
        <v>121</v>
      </c>
      <c r="BV260" s="24" t="s">
        <v>137</v>
      </c>
      <c r="BW260" s="24" t="s">
        <v>122</v>
      </c>
      <c r="BX260" s="24" t="s">
        <v>123</v>
      </c>
      <c r="BY260" s="24" t="s">
        <v>124</v>
      </c>
      <c r="BZ260" s="24" t="s">
        <v>125</v>
      </c>
      <c r="CB260" s="31" t="s">
        <v>1431</v>
      </c>
      <c r="CC260" s="18" t="s">
        <v>138</v>
      </c>
      <c r="CD260" s="18" t="s">
        <v>119</v>
      </c>
      <c r="CH260" s="18" t="s">
        <v>122</v>
      </c>
      <c r="CL260" s="22" t="s">
        <v>5950</v>
      </c>
      <c r="CM260" s="32" t="s">
        <v>6011</v>
      </c>
      <c r="CN260" s="33" t="s">
        <v>1432</v>
      </c>
      <c r="CO260" s="84" t="s">
        <v>126</v>
      </c>
      <c r="CP260" s="17" t="s">
        <v>126</v>
      </c>
      <c r="CQ260" s="29" t="s">
        <v>127</v>
      </c>
      <c r="CR260" s="17" t="s">
        <v>1364</v>
      </c>
      <c r="CS260" s="17" t="s">
        <v>129</v>
      </c>
      <c r="CU260" s="34" t="s">
        <v>185</v>
      </c>
      <c r="CW260" s="34" t="s">
        <v>96</v>
      </c>
      <c r="DE260" s="17" t="s">
        <v>102</v>
      </c>
      <c r="DI260" s="17" t="s">
        <v>131</v>
      </c>
      <c r="DJ260" s="17" t="s">
        <v>1433</v>
      </c>
      <c r="DM260" s="35"/>
      <c r="DN260" s="35"/>
      <c r="DO260" s="35"/>
      <c r="EC260" s="17" t="s">
        <v>133</v>
      </c>
    </row>
    <row r="261" spans="1:133" ht="15" customHeight="1" x14ac:dyDescent="0.3">
      <c r="A261" s="27">
        <v>441</v>
      </c>
      <c r="C261" s="17" t="s">
        <v>126</v>
      </c>
      <c r="D261" s="29" t="s">
        <v>5954</v>
      </c>
      <c r="E261" s="18" t="s">
        <v>5951</v>
      </c>
      <c r="F261" s="18" t="s">
        <v>5947</v>
      </c>
      <c r="G261" s="18" t="s">
        <v>5951</v>
      </c>
      <c r="H261" s="18" t="s">
        <v>5951</v>
      </c>
      <c r="I261" s="18" t="s">
        <v>5947</v>
      </c>
      <c r="J261" s="19" t="s">
        <v>1434</v>
      </c>
      <c r="K261" s="18" t="s">
        <v>5947</v>
      </c>
      <c r="L261" s="19" t="s">
        <v>1435</v>
      </c>
      <c r="M261" s="18" t="s">
        <v>5947</v>
      </c>
      <c r="N261" s="19" t="s">
        <v>1436</v>
      </c>
      <c r="O261" s="20" t="s">
        <v>5951</v>
      </c>
      <c r="P261" s="20" t="s">
        <v>5974</v>
      </c>
      <c r="Q261" s="20" t="s">
        <v>5981</v>
      </c>
      <c r="R261" s="21" t="s">
        <v>1437</v>
      </c>
      <c r="S261" s="22" t="s">
        <v>5951</v>
      </c>
      <c r="T261" s="22" t="s">
        <v>5951</v>
      </c>
      <c r="U261" s="22" t="s">
        <v>5947</v>
      </c>
      <c r="V261" s="22" t="s">
        <v>5983</v>
      </c>
      <c r="W261" s="22" t="s">
        <v>5988</v>
      </c>
      <c r="X261" s="22" t="s">
        <v>115</v>
      </c>
      <c r="AA261" s="22" t="s">
        <v>148</v>
      </c>
      <c r="AB261" s="23" t="s">
        <v>1438</v>
      </c>
      <c r="AC261" s="24" t="s">
        <v>5994</v>
      </c>
      <c r="AD261" s="25" t="s">
        <v>1439</v>
      </c>
      <c r="AE261" s="26" t="s">
        <v>5951</v>
      </c>
      <c r="AF261" s="26" t="s">
        <v>5951</v>
      </c>
      <c r="AG261" s="26" t="s">
        <v>5996</v>
      </c>
      <c r="AH261" s="26" t="s">
        <v>5999</v>
      </c>
      <c r="AI261" s="26" t="s">
        <v>5996</v>
      </c>
      <c r="AJ261" s="26" t="s">
        <v>5999</v>
      </c>
      <c r="AK261" s="20" t="s">
        <v>6002</v>
      </c>
      <c r="AL261" s="20" t="s">
        <v>5947</v>
      </c>
      <c r="AM261" s="20" t="s">
        <v>5947</v>
      </c>
      <c r="AN261" s="20" t="s">
        <v>5947</v>
      </c>
      <c r="AO261" s="20" t="s">
        <v>5997</v>
      </c>
      <c r="AP261" s="20" t="s">
        <v>5996</v>
      </c>
      <c r="AQ261" s="20" t="s">
        <v>5996</v>
      </c>
      <c r="AR261" s="20" t="s">
        <v>5997</v>
      </c>
      <c r="AS261" s="20" t="s">
        <v>5996</v>
      </c>
      <c r="AT261" s="20" t="s">
        <v>5996</v>
      </c>
      <c r="AU261" s="20" t="s">
        <v>5996</v>
      </c>
      <c r="AV261" s="20" t="s">
        <v>5996</v>
      </c>
      <c r="AW261" s="20" t="s">
        <v>5996</v>
      </c>
      <c r="AX261" s="20" t="s">
        <v>5996</v>
      </c>
      <c r="AY261" s="20" t="s">
        <v>5996</v>
      </c>
      <c r="AZ261" s="20" t="s">
        <v>5997</v>
      </c>
      <c r="BA261" s="20" t="s">
        <v>5996</v>
      </c>
      <c r="BB261" s="20" t="s">
        <v>5996</v>
      </c>
      <c r="BC261" s="20" t="s">
        <v>5997</v>
      </c>
      <c r="BD261" s="20" t="s">
        <v>5998</v>
      </c>
      <c r="BE261" s="20" t="s">
        <v>5998</v>
      </c>
      <c r="BF261" s="20" t="s">
        <v>5997</v>
      </c>
      <c r="BG261" s="20" t="s">
        <v>5996</v>
      </c>
      <c r="BH261" s="20" t="s">
        <v>5997</v>
      </c>
      <c r="BI261" s="20" t="s">
        <v>5996</v>
      </c>
      <c r="BJ261" s="20" t="s">
        <v>5996</v>
      </c>
      <c r="BK261" s="20" t="s">
        <v>5996</v>
      </c>
      <c r="BL261" s="20" t="s">
        <v>5997</v>
      </c>
      <c r="BM261" s="20" t="s">
        <v>5996</v>
      </c>
      <c r="BN261" s="27" t="s">
        <v>1438</v>
      </c>
      <c r="BO261" s="28" t="s">
        <v>6006</v>
      </c>
      <c r="BQ261" s="30" t="s">
        <v>1440</v>
      </c>
      <c r="BS261" s="24" t="s">
        <v>119</v>
      </c>
      <c r="BT261" s="24" t="s">
        <v>120</v>
      </c>
      <c r="BU261" s="24" t="s">
        <v>121</v>
      </c>
      <c r="BW261" s="24" t="s">
        <v>122</v>
      </c>
      <c r="BX261" s="24" t="s">
        <v>123</v>
      </c>
      <c r="BY261" s="24" t="s">
        <v>124</v>
      </c>
      <c r="BZ261" s="24" t="s">
        <v>125</v>
      </c>
      <c r="CD261" s="18" t="s">
        <v>119</v>
      </c>
      <c r="CH261" s="18" t="s">
        <v>122</v>
      </c>
      <c r="CI261" s="18" t="s">
        <v>123</v>
      </c>
      <c r="CL261" s="22" t="s">
        <v>5947</v>
      </c>
      <c r="CM261" s="32" t="s">
        <v>6010</v>
      </c>
      <c r="CO261" s="84" t="s">
        <v>126</v>
      </c>
      <c r="CP261" s="17" t="s">
        <v>126</v>
      </c>
      <c r="CQ261" s="29" t="s">
        <v>127</v>
      </c>
      <c r="CR261" s="17" t="s">
        <v>1364</v>
      </c>
      <c r="CS261" s="17" t="s">
        <v>129</v>
      </c>
      <c r="CW261" s="34" t="s">
        <v>96</v>
      </c>
      <c r="CZ261" s="34" t="s">
        <v>99</v>
      </c>
      <c r="DD261" s="31" t="s">
        <v>1441</v>
      </c>
      <c r="DE261" s="17" t="s">
        <v>102</v>
      </c>
      <c r="DI261" s="17" t="s">
        <v>131</v>
      </c>
      <c r="DJ261" s="17" t="s">
        <v>1442</v>
      </c>
      <c r="DM261" s="35"/>
      <c r="DN261" s="35"/>
      <c r="DO261" s="35"/>
      <c r="EC261" s="17" t="s">
        <v>133</v>
      </c>
    </row>
    <row r="262" spans="1:133" ht="15" customHeight="1" x14ac:dyDescent="0.3">
      <c r="A262" s="27">
        <v>654</v>
      </c>
      <c r="C262" s="17" t="s">
        <v>126</v>
      </c>
      <c r="D262" s="29" t="s">
        <v>5954</v>
      </c>
      <c r="E262" s="18" t="s">
        <v>5950</v>
      </c>
      <c r="F262" s="18" t="s">
        <v>5949</v>
      </c>
      <c r="G262" s="18" t="s">
        <v>5947</v>
      </c>
      <c r="H262" s="18" t="s">
        <v>5948</v>
      </c>
      <c r="I262" s="18" t="s">
        <v>5947</v>
      </c>
      <c r="J262" s="19" t="s">
        <v>1443</v>
      </c>
      <c r="K262" s="18" t="s">
        <v>5948</v>
      </c>
      <c r="L262" s="19" t="s">
        <v>1444</v>
      </c>
      <c r="M262" s="18" t="s">
        <v>5950</v>
      </c>
      <c r="N262" s="19" t="s">
        <v>1445</v>
      </c>
      <c r="O262" s="20" t="s">
        <v>5950</v>
      </c>
      <c r="P262" s="20" t="s">
        <v>5973</v>
      </c>
      <c r="Q262" s="20" t="s">
        <v>5978</v>
      </c>
      <c r="R262" s="21" t="s">
        <v>1446</v>
      </c>
      <c r="S262" s="22" t="s">
        <v>5947</v>
      </c>
      <c r="T262" s="22" t="s">
        <v>5947</v>
      </c>
      <c r="U262" s="22" t="s">
        <v>5951</v>
      </c>
      <c r="V262" s="22" t="s">
        <v>5983</v>
      </c>
      <c r="W262" s="22" t="s">
        <v>5987</v>
      </c>
      <c r="Y262" s="22" t="s">
        <v>136</v>
      </c>
      <c r="AC262" s="24" t="s">
        <v>5990</v>
      </c>
      <c r="AE262" s="26" t="s">
        <v>5947</v>
      </c>
      <c r="AF262" s="26" t="s">
        <v>5948</v>
      </c>
      <c r="AG262" s="26" t="s">
        <v>5996</v>
      </c>
      <c r="AH262" s="26" t="s">
        <v>5996</v>
      </c>
      <c r="AI262" s="26" t="s">
        <v>5997</v>
      </c>
      <c r="AJ262" s="26" t="s">
        <v>5998</v>
      </c>
      <c r="AK262" s="20" t="s">
        <v>6002</v>
      </c>
      <c r="AL262" s="20" t="s">
        <v>5951</v>
      </c>
      <c r="AM262" s="20" t="s">
        <v>5951</v>
      </c>
      <c r="AN262" s="20" t="s">
        <v>5950</v>
      </c>
      <c r="AO262" s="20" t="s">
        <v>5996</v>
      </c>
      <c r="AP262" s="20" t="s">
        <v>5996</v>
      </c>
      <c r="AQ262" s="20" t="s">
        <v>5996</v>
      </c>
      <c r="AR262" s="20" t="s">
        <v>5997</v>
      </c>
      <c r="AS262" s="20" t="s">
        <v>6000</v>
      </c>
      <c r="AT262" s="20" t="s">
        <v>5997</v>
      </c>
      <c r="AU262" s="20" t="s">
        <v>5996</v>
      </c>
      <c r="AV262" s="20" t="s">
        <v>5996</v>
      </c>
      <c r="AW262" s="20" t="s">
        <v>5996</v>
      </c>
      <c r="AX262" s="20" t="s">
        <v>5997</v>
      </c>
      <c r="AY262" s="20" t="s">
        <v>5998</v>
      </c>
      <c r="AZ262" s="20" t="s">
        <v>5998</v>
      </c>
      <c r="BA262" s="20" t="s">
        <v>5996</v>
      </c>
      <c r="BB262" s="20" t="s">
        <v>5996</v>
      </c>
      <c r="BC262" s="20" t="s">
        <v>5998</v>
      </c>
      <c r="BD262" s="20" t="s">
        <v>5998</v>
      </c>
      <c r="BE262" s="20" t="s">
        <v>5999</v>
      </c>
      <c r="BF262" s="20" t="s">
        <v>5997</v>
      </c>
      <c r="BG262" s="20" t="s">
        <v>5996</v>
      </c>
      <c r="BH262" s="20" t="s">
        <v>5998</v>
      </c>
      <c r="BI262" s="20" t="s">
        <v>5997</v>
      </c>
      <c r="BJ262" s="20" t="s">
        <v>5997</v>
      </c>
      <c r="BK262" s="20" t="s">
        <v>5997</v>
      </c>
      <c r="BL262" s="20" t="s">
        <v>5997</v>
      </c>
      <c r="BM262" s="20" t="s">
        <v>5996</v>
      </c>
      <c r="BO262" s="28" t="s">
        <v>6007</v>
      </c>
      <c r="BQ262" s="30" t="s">
        <v>1447</v>
      </c>
      <c r="BS262" s="24" t="s">
        <v>119</v>
      </c>
      <c r="BT262" s="24" t="s">
        <v>120</v>
      </c>
      <c r="BU262" s="24" t="s">
        <v>121</v>
      </c>
      <c r="BW262" s="24" t="s">
        <v>122</v>
      </c>
      <c r="BX262" s="24" t="s">
        <v>123</v>
      </c>
      <c r="BY262" s="24" t="s">
        <v>124</v>
      </c>
      <c r="BZ262" s="24" t="s">
        <v>125</v>
      </c>
      <c r="CD262" s="18" t="s">
        <v>119</v>
      </c>
      <c r="CE262" s="18" t="s">
        <v>120</v>
      </c>
      <c r="CF262" s="18" t="s">
        <v>121</v>
      </c>
      <c r="CH262" s="18" t="s">
        <v>122</v>
      </c>
      <c r="CI262" s="18" t="s">
        <v>123</v>
      </c>
      <c r="CJ262" s="18" t="s">
        <v>124</v>
      </c>
      <c r="CK262" s="18" t="s">
        <v>125</v>
      </c>
      <c r="CL262" s="22" t="s">
        <v>5947</v>
      </c>
      <c r="CM262" s="32" t="s">
        <v>6012</v>
      </c>
      <c r="CO262" s="84" t="s">
        <v>126</v>
      </c>
      <c r="CP262" s="17" t="s">
        <v>126</v>
      </c>
      <c r="CQ262" s="29" t="s">
        <v>127</v>
      </c>
      <c r="CR262" s="17" t="s">
        <v>1364</v>
      </c>
      <c r="CS262" s="17" t="s">
        <v>129</v>
      </c>
      <c r="CY262" s="34" t="s">
        <v>98</v>
      </c>
      <c r="DE262" s="17" t="s">
        <v>130</v>
      </c>
      <c r="DI262" s="17" t="s">
        <v>131</v>
      </c>
      <c r="DJ262" s="17" t="s">
        <v>1448</v>
      </c>
      <c r="DM262" s="35"/>
      <c r="DN262" s="35"/>
      <c r="DO262" s="35"/>
      <c r="EC262" s="17" t="s">
        <v>133</v>
      </c>
    </row>
    <row r="263" spans="1:133" ht="15" customHeight="1" x14ac:dyDescent="0.3">
      <c r="A263" s="27">
        <v>757</v>
      </c>
      <c r="C263" s="17" t="s">
        <v>126</v>
      </c>
      <c r="D263" s="29" t="s">
        <v>5954</v>
      </c>
      <c r="E263" s="18" t="s">
        <v>5949</v>
      </c>
      <c r="F263" s="18" t="s">
        <v>5950</v>
      </c>
      <c r="G263" s="18" t="s">
        <v>5950</v>
      </c>
      <c r="H263" s="18" t="s">
        <v>5948</v>
      </c>
      <c r="I263" s="18" t="s">
        <v>5948</v>
      </c>
      <c r="J263" s="19" t="s">
        <v>1449</v>
      </c>
      <c r="K263" s="18" t="s">
        <v>5948</v>
      </c>
      <c r="L263" s="19" t="s">
        <v>1450</v>
      </c>
      <c r="M263" s="18" t="s">
        <v>5949</v>
      </c>
      <c r="O263" s="20" t="s">
        <v>5950</v>
      </c>
      <c r="P263" s="20" t="s">
        <v>5974</v>
      </c>
      <c r="Q263" s="20" t="s">
        <v>5978</v>
      </c>
      <c r="S263" s="22" t="s">
        <v>5947</v>
      </c>
      <c r="T263" s="22" t="s">
        <v>5947</v>
      </c>
      <c r="U263" s="22" t="s">
        <v>5950</v>
      </c>
      <c r="V263" s="22" t="s">
        <v>5983</v>
      </c>
      <c r="W263" s="22" t="s">
        <v>5989</v>
      </c>
      <c r="Y263" s="22" t="s">
        <v>136</v>
      </c>
      <c r="AC263" s="24" t="s">
        <v>5990</v>
      </c>
      <c r="AE263" s="26" t="s">
        <v>5947</v>
      </c>
      <c r="AF263" s="26" t="s">
        <v>5951</v>
      </c>
      <c r="AG263" s="26" t="s">
        <v>5996</v>
      </c>
      <c r="AH263" s="26" t="s">
        <v>5996</v>
      </c>
      <c r="AI263" s="26" t="s">
        <v>5997</v>
      </c>
      <c r="AJ263" s="26" t="s">
        <v>5998</v>
      </c>
      <c r="AK263" s="20" t="s">
        <v>6003</v>
      </c>
      <c r="AL263" s="20" t="s">
        <v>5951</v>
      </c>
      <c r="AM263" s="20" t="s">
        <v>5949</v>
      </c>
      <c r="AN263" s="20" t="s">
        <v>5949</v>
      </c>
      <c r="AO263" s="20" t="s">
        <v>5996</v>
      </c>
      <c r="AP263" s="20" t="s">
        <v>5996</v>
      </c>
      <c r="AQ263" s="20" t="s">
        <v>5996</v>
      </c>
      <c r="AR263" s="20" t="s">
        <v>5997</v>
      </c>
      <c r="AS263" s="20" t="s">
        <v>5996</v>
      </c>
      <c r="AT263" s="20" t="s">
        <v>5996</v>
      </c>
      <c r="AU263" s="20" t="s">
        <v>5996</v>
      </c>
      <c r="AV263" s="20" t="s">
        <v>5996</v>
      </c>
      <c r="AW263" s="20" t="s">
        <v>5996</v>
      </c>
      <c r="AX263" s="20" t="s">
        <v>5997</v>
      </c>
      <c r="AY263" s="20" t="s">
        <v>5998</v>
      </c>
      <c r="AZ263" s="20" t="s">
        <v>5997</v>
      </c>
      <c r="BA263" s="20" t="s">
        <v>5996</v>
      </c>
      <c r="BB263" s="20" t="s">
        <v>5996</v>
      </c>
      <c r="BC263" s="20" t="s">
        <v>5998</v>
      </c>
      <c r="BD263" s="20" t="s">
        <v>5998</v>
      </c>
      <c r="BE263" s="20" t="s">
        <v>5997</v>
      </c>
      <c r="BF263" s="20" t="s">
        <v>5996</v>
      </c>
      <c r="BG263" s="20" t="s">
        <v>5996</v>
      </c>
      <c r="BH263" s="20" t="s">
        <v>5997</v>
      </c>
      <c r="BI263" s="20" t="s">
        <v>5996</v>
      </c>
      <c r="BJ263" s="20" t="s">
        <v>5997</v>
      </c>
      <c r="BK263" s="20" t="s">
        <v>5997</v>
      </c>
      <c r="BL263" s="20" t="s">
        <v>5997</v>
      </c>
      <c r="BM263" s="20" t="s">
        <v>5996</v>
      </c>
      <c r="BO263" s="28" t="s">
        <v>6007</v>
      </c>
      <c r="BQ263" s="30" t="s">
        <v>1451</v>
      </c>
      <c r="BS263" s="24" t="s">
        <v>119</v>
      </c>
      <c r="BT263" s="24" t="s">
        <v>120</v>
      </c>
      <c r="BU263" s="24" t="s">
        <v>121</v>
      </c>
      <c r="BW263" s="24" t="s">
        <v>122</v>
      </c>
      <c r="BX263" s="24" t="s">
        <v>123</v>
      </c>
      <c r="BZ263" s="24" t="s">
        <v>125</v>
      </c>
      <c r="CC263" s="18" t="s">
        <v>138</v>
      </c>
      <c r="CD263" s="18" t="s">
        <v>119</v>
      </c>
      <c r="CE263" s="18" t="s">
        <v>120</v>
      </c>
      <c r="CF263" s="18" t="s">
        <v>121</v>
      </c>
      <c r="CI263" s="18" t="s">
        <v>123</v>
      </c>
      <c r="CK263" s="18" t="s">
        <v>125</v>
      </c>
      <c r="CL263" s="22" t="s">
        <v>5947</v>
      </c>
      <c r="CM263" s="32" t="s">
        <v>6012</v>
      </c>
      <c r="CO263" s="84" t="s">
        <v>126</v>
      </c>
      <c r="CP263" s="17" t="s">
        <v>126</v>
      </c>
      <c r="CQ263" s="29" t="s">
        <v>127</v>
      </c>
      <c r="CR263" s="17" t="s">
        <v>1364</v>
      </c>
      <c r="CS263" s="17" t="s">
        <v>129</v>
      </c>
      <c r="CZ263" s="34" t="s">
        <v>99</v>
      </c>
      <c r="DE263" s="17" t="s">
        <v>130</v>
      </c>
      <c r="DI263" s="17" t="s">
        <v>143</v>
      </c>
      <c r="DJ263" s="17" t="s">
        <v>1452</v>
      </c>
      <c r="DM263" s="35"/>
      <c r="DN263" s="35"/>
      <c r="DO263" s="35"/>
      <c r="EC263" s="17" t="s">
        <v>133</v>
      </c>
    </row>
    <row r="264" spans="1:133" ht="15" customHeight="1" x14ac:dyDescent="0.3">
      <c r="A264" s="27">
        <v>880</v>
      </c>
      <c r="C264" s="17" t="s">
        <v>126</v>
      </c>
      <c r="D264" s="29" t="s">
        <v>5954</v>
      </c>
      <c r="E264" s="18" t="s">
        <v>5948</v>
      </c>
      <c r="F264" s="18" t="s">
        <v>5949</v>
      </c>
      <c r="G264" s="18" t="s">
        <v>5948</v>
      </c>
      <c r="H264" s="18" t="s">
        <v>5948</v>
      </c>
      <c r="I264" s="18" t="s">
        <v>5949</v>
      </c>
      <c r="K264" s="18" t="s">
        <v>5949</v>
      </c>
      <c r="M264" s="18" t="s">
        <v>5948</v>
      </c>
      <c r="O264" s="20" t="s">
        <v>5948</v>
      </c>
      <c r="P264" s="20" t="s">
        <v>5974</v>
      </c>
      <c r="Q264" s="20" t="s">
        <v>5977</v>
      </c>
      <c r="S264" s="22" t="s">
        <v>5948</v>
      </c>
      <c r="T264" s="22" t="s">
        <v>5948</v>
      </c>
      <c r="U264" s="22" t="s">
        <v>5949</v>
      </c>
      <c r="V264" s="22" t="s">
        <v>5985</v>
      </c>
      <c r="W264" s="22" t="s">
        <v>5989</v>
      </c>
      <c r="X264" s="22" t="s">
        <v>115</v>
      </c>
      <c r="Y264" s="22" t="s">
        <v>136</v>
      </c>
      <c r="AC264" s="24" t="s">
        <v>5992</v>
      </c>
      <c r="AE264" s="26" t="s">
        <v>5949</v>
      </c>
      <c r="AF264" s="26" t="s">
        <v>5949</v>
      </c>
      <c r="AG264" s="26" t="s">
        <v>6000</v>
      </c>
      <c r="AH264" s="26" t="s">
        <v>5997</v>
      </c>
      <c r="AI264" s="26" t="s">
        <v>5997</v>
      </c>
      <c r="AJ264" s="26" t="s">
        <v>5997</v>
      </c>
      <c r="AK264" s="20" t="s">
        <v>6002</v>
      </c>
      <c r="AL264" s="20" t="s">
        <v>5948</v>
      </c>
      <c r="AM264" s="20" t="s">
        <v>5949</v>
      </c>
      <c r="AN264" s="20" t="s">
        <v>5949</v>
      </c>
      <c r="AO264" s="20" t="s">
        <v>5997</v>
      </c>
      <c r="AP264" s="20" t="s">
        <v>6000</v>
      </c>
      <c r="AQ264" s="20" t="s">
        <v>5997</v>
      </c>
      <c r="AR264" s="20" t="s">
        <v>6000</v>
      </c>
      <c r="AS264" s="20" t="s">
        <v>5997</v>
      </c>
      <c r="AT264" s="20" t="s">
        <v>5997</v>
      </c>
      <c r="AU264" s="20" t="s">
        <v>5997</v>
      </c>
      <c r="AV264" s="20" t="s">
        <v>5997</v>
      </c>
      <c r="AW264" s="20" t="s">
        <v>5997</v>
      </c>
      <c r="AX264" s="20" t="s">
        <v>5997</v>
      </c>
      <c r="AY264" s="20" t="s">
        <v>5997</v>
      </c>
      <c r="AZ264" s="20" t="s">
        <v>5997</v>
      </c>
      <c r="BA264" s="20" t="s">
        <v>5997</v>
      </c>
      <c r="BB264" s="20" t="s">
        <v>5997</v>
      </c>
      <c r="BC264" s="20" t="s">
        <v>6000</v>
      </c>
      <c r="BD264" s="20" t="s">
        <v>5997</v>
      </c>
      <c r="BE264" s="20" t="s">
        <v>5996</v>
      </c>
      <c r="BF264" s="20" t="s">
        <v>5996</v>
      </c>
      <c r="BG264" s="20" t="s">
        <v>5996</v>
      </c>
      <c r="BH264" s="20" t="s">
        <v>5996</v>
      </c>
      <c r="BI264" s="20" t="s">
        <v>5996</v>
      </c>
      <c r="BJ264" s="20" t="s">
        <v>5997</v>
      </c>
      <c r="BK264" s="20" t="s">
        <v>5996</v>
      </c>
      <c r="BL264" s="20" t="s">
        <v>5996</v>
      </c>
      <c r="BM264" s="20" t="s">
        <v>5996</v>
      </c>
      <c r="BO264" s="28" t="s">
        <v>6006</v>
      </c>
      <c r="BQ264" s="30" t="s">
        <v>1453</v>
      </c>
      <c r="BR264" s="24" t="s">
        <v>138</v>
      </c>
      <c r="BS264" s="24" t="s">
        <v>119</v>
      </c>
      <c r="BT264" s="24" t="s">
        <v>120</v>
      </c>
      <c r="BU264" s="24" t="s">
        <v>121</v>
      </c>
      <c r="BV264" s="24" t="s">
        <v>137</v>
      </c>
      <c r="BW264" s="24" t="s">
        <v>122</v>
      </c>
      <c r="BX264" s="24" t="s">
        <v>123</v>
      </c>
      <c r="BY264" s="24" t="s">
        <v>124</v>
      </c>
      <c r="BZ264" s="24" t="s">
        <v>125</v>
      </c>
      <c r="CD264" s="18" t="s">
        <v>119</v>
      </c>
      <c r="CI264" s="18" t="s">
        <v>123</v>
      </c>
      <c r="CJ264" s="18" t="s">
        <v>124</v>
      </c>
      <c r="CL264" s="22" t="s">
        <v>5948</v>
      </c>
      <c r="CM264" s="32" t="s">
        <v>6012</v>
      </c>
      <c r="CO264" s="84" t="s">
        <v>126</v>
      </c>
      <c r="CP264" s="17" t="s">
        <v>126</v>
      </c>
      <c r="CQ264" s="29" t="s">
        <v>127</v>
      </c>
      <c r="CR264" s="17" t="s">
        <v>1364</v>
      </c>
      <c r="CS264" s="17" t="s">
        <v>129</v>
      </c>
      <c r="CZ264" s="34" t="s">
        <v>99</v>
      </c>
      <c r="DE264" s="17" t="s">
        <v>130</v>
      </c>
      <c r="DI264" s="17" t="s">
        <v>131</v>
      </c>
      <c r="DJ264" s="17" t="s">
        <v>1454</v>
      </c>
      <c r="DM264" s="35"/>
      <c r="DN264" s="35"/>
      <c r="DO264" s="35"/>
      <c r="EC264" s="17" t="s">
        <v>133</v>
      </c>
    </row>
    <row r="265" spans="1:133" ht="15" customHeight="1" x14ac:dyDescent="0.3">
      <c r="A265" s="27">
        <v>911</v>
      </c>
      <c r="C265" s="17" t="s">
        <v>126</v>
      </c>
      <c r="D265" s="29" t="s">
        <v>5954</v>
      </c>
      <c r="E265" s="18" t="s">
        <v>5947</v>
      </c>
      <c r="F265" s="18" t="s">
        <v>5949</v>
      </c>
      <c r="G265" s="18" t="s">
        <v>5948</v>
      </c>
      <c r="H265" s="18" t="s">
        <v>5948</v>
      </c>
      <c r="I265" s="18" t="s">
        <v>5947</v>
      </c>
      <c r="K265" s="18" t="s">
        <v>5949</v>
      </c>
      <c r="M265" s="18" t="s">
        <v>5949</v>
      </c>
      <c r="O265" s="20" t="s">
        <v>5948</v>
      </c>
      <c r="P265" s="20" t="s">
        <v>5973</v>
      </c>
      <c r="Q265" s="20" t="s">
        <v>5978</v>
      </c>
      <c r="S265" s="22" t="s">
        <v>5948</v>
      </c>
      <c r="T265" s="22" t="s">
        <v>5948</v>
      </c>
      <c r="U265" s="22" t="s">
        <v>5950</v>
      </c>
      <c r="V265" s="22" t="s">
        <v>5983</v>
      </c>
      <c r="W265" s="22" t="s">
        <v>5987</v>
      </c>
      <c r="X265" s="22" t="s">
        <v>115</v>
      </c>
      <c r="Y265" s="22" t="s">
        <v>136</v>
      </c>
      <c r="Z265" s="22" t="s">
        <v>116</v>
      </c>
      <c r="AC265" s="24" t="s">
        <v>5992</v>
      </c>
      <c r="AE265" s="26" t="s">
        <v>5947</v>
      </c>
      <c r="AF265" s="26" t="s">
        <v>5948</v>
      </c>
      <c r="AG265" s="26" t="s">
        <v>5997</v>
      </c>
      <c r="AH265" s="26" t="s">
        <v>5997</v>
      </c>
      <c r="AI265" s="26" t="s">
        <v>5997</v>
      </c>
      <c r="AJ265" s="26" t="s">
        <v>5997</v>
      </c>
      <c r="AK265" s="20" t="s">
        <v>6002</v>
      </c>
      <c r="AL265" s="20" t="s">
        <v>5947</v>
      </c>
      <c r="AM265" s="20" t="s">
        <v>5949</v>
      </c>
      <c r="AN265" s="20" t="s">
        <v>5947</v>
      </c>
      <c r="AO265" s="20" t="s">
        <v>6000</v>
      </c>
      <c r="AP265" s="20" t="s">
        <v>5997</v>
      </c>
      <c r="AQ265" s="20" t="s">
        <v>5996</v>
      </c>
      <c r="AR265" s="20" t="s">
        <v>5997</v>
      </c>
      <c r="AS265" s="20" t="s">
        <v>5996</v>
      </c>
      <c r="AT265" s="20" t="s">
        <v>5997</v>
      </c>
      <c r="AU265" s="20" t="s">
        <v>5996</v>
      </c>
      <c r="AV265" s="20" t="s">
        <v>5997</v>
      </c>
      <c r="AW265" s="20" t="s">
        <v>5997</v>
      </c>
      <c r="AX265" s="20" t="s">
        <v>5997</v>
      </c>
      <c r="AY265" s="20" t="s">
        <v>5997</v>
      </c>
      <c r="AZ265" s="20" t="s">
        <v>5997</v>
      </c>
      <c r="BA265" s="20" t="s">
        <v>5996</v>
      </c>
      <c r="BB265" s="20" t="s">
        <v>5996</v>
      </c>
      <c r="BC265" s="20" t="s">
        <v>5997</v>
      </c>
      <c r="BD265" s="20" t="s">
        <v>5997</v>
      </c>
      <c r="BE265" s="20" t="s">
        <v>5997</v>
      </c>
      <c r="BF265" s="20" t="s">
        <v>5997</v>
      </c>
      <c r="BG265" s="20" t="s">
        <v>5997</v>
      </c>
      <c r="BH265" s="20" t="s">
        <v>5997</v>
      </c>
      <c r="BI265" s="20" t="s">
        <v>5996</v>
      </c>
      <c r="BJ265" s="20" t="s">
        <v>5997</v>
      </c>
      <c r="BK265" s="20" t="s">
        <v>5997</v>
      </c>
      <c r="BL265" s="20" t="s">
        <v>5997</v>
      </c>
      <c r="BM265" s="20" t="s">
        <v>5997</v>
      </c>
      <c r="BO265" s="28" t="s">
        <v>6007</v>
      </c>
      <c r="BQ265" s="30" t="s">
        <v>270</v>
      </c>
      <c r="BR265" s="24" t="s">
        <v>138</v>
      </c>
      <c r="BS265" s="24" t="s">
        <v>119</v>
      </c>
      <c r="BT265" s="24" t="s">
        <v>120</v>
      </c>
      <c r="BV265" s="24" t="s">
        <v>137</v>
      </c>
      <c r="BW265" s="24" t="s">
        <v>122</v>
      </c>
      <c r="BX265" s="24" t="s">
        <v>123</v>
      </c>
      <c r="CD265" s="18" t="s">
        <v>119</v>
      </c>
      <c r="CE265" s="18" t="s">
        <v>120</v>
      </c>
      <c r="CG265" s="18" t="s">
        <v>137</v>
      </c>
      <c r="CH265" s="18" t="s">
        <v>122</v>
      </c>
      <c r="CL265" s="22" t="s">
        <v>5947</v>
      </c>
      <c r="CM265" s="32" t="s">
        <v>6010</v>
      </c>
      <c r="CO265" s="84" t="s">
        <v>126</v>
      </c>
      <c r="CP265" s="17" t="s">
        <v>126</v>
      </c>
      <c r="CQ265" s="29" t="s">
        <v>127</v>
      </c>
      <c r="CR265" s="17" t="s">
        <v>1364</v>
      </c>
      <c r="CS265" s="17" t="s">
        <v>129</v>
      </c>
      <c r="CW265" s="34" t="s">
        <v>96</v>
      </c>
      <c r="DE265" s="17" t="s">
        <v>130</v>
      </c>
      <c r="DI265" s="17" t="s">
        <v>131</v>
      </c>
      <c r="DJ265" s="17" t="s">
        <v>1455</v>
      </c>
      <c r="DM265" s="35"/>
      <c r="DN265" s="35"/>
      <c r="DO265" s="35"/>
      <c r="EC265" s="17" t="s">
        <v>133</v>
      </c>
    </row>
    <row r="266" spans="1:133" ht="15" customHeight="1" x14ac:dyDescent="0.3">
      <c r="A266" s="27">
        <v>1024</v>
      </c>
      <c r="C266" s="17" t="s">
        <v>126</v>
      </c>
      <c r="D266" s="29" t="s">
        <v>5954</v>
      </c>
      <c r="E266" s="18" t="s">
        <v>5948</v>
      </c>
      <c r="F266" s="18" t="s">
        <v>5948</v>
      </c>
      <c r="G266" s="18" t="s">
        <v>5948</v>
      </c>
      <c r="H266" s="18" t="s">
        <v>5948</v>
      </c>
      <c r="I266" s="18" t="s">
        <v>5948</v>
      </c>
      <c r="K266" s="18" t="s">
        <v>5948</v>
      </c>
      <c r="M266" s="18" t="s">
        <v>5948</v>
      </c>
      <c r="O266" s="20" t="s">
        <v>5948</v>
      </c>
      <c r="P266" s="20" t="s">
        <v>5974</v>
      </c>
      <c r="Q266" s="20" t="s">
        <v>5978</v>
      </c>
      <c r="S266" s="22" t="s">
        <v>5948</v>
      </c>
      <c r="T266" s="22" t="s">
        <v>5950</v>
      </c>
      <c r="U266" s="22" t="s">
        <v>5948</v>
      </c>
      <c r="V266" s="22" t="s">
        <v>5983</v>
      </c>
      <c r="W266" s="22" t="s">
        <v>5987</v>
      </c>
      <c r="X266" s="22" t="s">
        <v>115</v>
      </c>
      <c r="Y266" s="22" t="s">
        <v>136</v>
      </c>
      <c r="Z266" s="22" t="s">
        <v>116</v>
      </c>
      <c r="AB266" s="23" t="s">
        <v>1456</v>
      </c>
      <c r="AC266" s="24" t="s">
        <v>5991</v>
      </c>
      <c r="AE266" s="26" t="s">
        <v>5948</v>
      </c>
      <c r="AF266" s="26" t="s">
        <v>5949</v>
      </c>
      <c r="AG266" s="26" t="s">
        <v>5996</v>
      </c>
      <c r="AH266" s="26" t="s">
        <v>5996</v>
      </c>
      <c r="AI266" s="26" t="s">
        <v>5997</v>
      </c>
      <c r="AJ266" s="26" t="s">
        <v>5997</v>
      </c>
      <c r="AK266" s="20" t="s">
        <v>6003</v>
      </c>
      <c r="AL266" s="20" t="s">
        <v>5948</v>
      </c>
      <c r="AM266" s="20" t="s">
        <v>5948</v>
      </c>
      <c r="AN266" s="20" t="s">
        <v>5948</v>
      </c>
      <c r="AO266" s="20" t="s">
        <v>5997</v>
      </c>
      <c r="AP266" s="20" t="s">
        <v>5996</v>
      </c>
      <c r="AQ266" s="20" t="s">
        <v>5996</v>
      </c>
      <c r="AR266" s="20" t="s">
        <v>5998</v>
      </c>
      <c r="AS266" s="20" t="s">
        <v>5997</v>
      </c>
      <c r="AT266" s="20" t="s">
        <v>5996</v>
      </c>
      <c r="AU266" s="20" t="s">
        <v>5997</v>
      </c>
      <c r="AV266" s="20" t="s">
        <v>5997</v>
      </c>
      <c r="AW266" s="20" t="s">
        <v>5997</v>
      </c>
      <c r="AX266" s="20" t="s">
        <v>5996</v>
      </c>
      <c r="AY266" s="20" t="s">
        <v>5996</v>
      </c>
      <c r="AZ266" s="20" t="s">
        <v>5996</v>
      </c>
      <c r="BA266" s="20" t="s">
        <v>5996</v>
      </c>
      <c r="BB266" s="20" t="s">
        <v>5997</v>
      </c>
      <c r="BC266" s="20" t="s">
        <v>5999</v>
      </c>
      <c r="BD266" s="20" t="s">
        <v>5997</v>
      </c>
      <c r="BE266" s="20" t="s">
        <v>5997</v>
      </c>
      <c r="BF266" s="20" t="s">
        <v>5996</v>
      </c>
      <c r="BG266" s="20" t="s">
        <v>5996</v>
      </c>
      <c r="BH266" s="20" t="s">
        <v>5996</v>
      </c>
      <c r="BI266" s="20" t="s">
        <v>5996</v>
      </c>
      <c r="BJ266" s="20" t="s">
        <v>5996</v>
      </c>
      <c r="BK266" s="20" t="s">
        <v>5996</v>
      </c>
      <c r="BL266" s="20" t="s">
        <v>5996</v>
      </c>
      <c r="BM266" s="20" t="s">
        <v>5996</v>
      </c>
      <c r="BN266" s="27" t="s">
        <v>1457</v>
      </c>
      <c r="BO266" s="28" t="s">
        <v>6007</v>
      </c>
      <c r="BQ266" s="30" t="s">
        <v>1458</v>
      </c>
      <c r="BR266" s="24" t="s">
        <v>138</v>
      </c>
      <c r="BS266" s="24" t="s">
        <v>119</v>
      </c>
      <c r="BT266" s="24" t="s">
        <v>120</v>
      </c>
      <c r="BU266" s="24" t="s">
        <v>121</v>
      </c>
      <c r="BV266" s="24" t="s">
        <v>137</v>
      </c>
      <c r="BW266" s="24" t="s">
        <v>122</v>
      </c>
      <c r="BX266" s="24" t="s">
        <v>123</v>
      </c>
      <c r="BY266" s="24" t="s">
        <v>124</v>
      </c>
      <c r="BZ266" s="24" t="s">
        <v>125</v>
      </c>
      <c r="CA266" s="24" t="s">
        <v>148</v>
      </c>
      <c r="CB266" s="31" t="s">
        <v>1459</v>
      </c>
      <c r="CC266" s="18" t="s">
        <v>138</v>
      </c>
      <c r="CD266" s="18" t="s">
        <v>119</v>
      </c>
      <c r="CF266" s="18" t="s">
        <v>121</v>
      </c>
      <c r="CL266" s="22" t="s">
        <v>5948</v>
      </c>
      <c r="CM266" s="32" t="s">
        <v>6010</v>
      </c>
      <c r="CO266" s="84" t="s">
        <v>126</v>
      </c>
      <c r="CP266" s="17" t="s">
        <v>126</v>
      </c>
      <c r="CQ266" s="29" t="s">
        <v>127</v>
      </c>
      <c r="CR266" s="17" t="s">
        <v>1364</v>
      </c>
      <c r="CS266" s="17" t="s">
        <v>129</v>
      </c>
      <c r="CZ266" s="34" t="s">
        <v>99</v>
      </c>
      <c r="DE266" s="17" t="s">
        <v>102</v>
      </c>
      <c r="DI266" s="17" t="s">
        <v>131</v>
      </c>
      <c r="DJ266" s="17" t="s">
        <v>1460</v>
      </c>
      <c r="DM266" s="35"/>
      <c r="DN266" s="35"/>
      <c r="DO266" s="35"/>
      <c r="EC266" s="17" t="s">
        <v>133</v>
      </c>
    </row>
    <row r="267" spans="1:133" ht="15" customHeight="1" x14ac:dyDescent="0.3">
      <c r="A267" s="27">
        <v>934</v>
      </c>
      <c r="C267" s="17" t="s">
        <v>126</v>
      </c>
      <c r="D267" s="29" t="s">
        <v>5954</v>
      </c>
      <c r="E267" s="18" t="s">
        <v>5947</v>
      </c>
      <c r="F267" s="18" t="s">
        <v>5947</v>
      </c>
      <c r="G267" s="18" t="s">
        <v>5948</v>
      </c>
      <c r="H267" s="18" t="s">
        <v>5949</v>
      </c>
      <c r="I267" s="18" t="s">
        <v>5950</v>
      </c>
      <c r="K267" s="18" t="s">
        <v>5947</v>
      </c>
      <c r="L267" s="19" t="s">
        <v>1461</v>
      </c>
      <c r="M267" s="18" t="s">
        <v>5950</v>
      </c>
      <c r="O267" s="20" t="s">
        <v>5949</v>
      </c>
      <c r="P267" s="20" t="s">
        <v>5974</v>
      </c>
      <c r="Q267" s="20" t="s">
        <v>5980</v>
      </c>
      <c r="S267" s="22" t="s">
        <v>5948</v>
      </c>
      <c r="T267" s="22" t="s">
        <v>5950</v>
      </c>
      <c r="U267" s="22" t="s">
        <v>5948</v>
      </c>
      <c r="V267" s="22" t="s">
        <v>5984</v>
      </c>
      <c r="W267" s="22" t="s">
        <v>5988</v>
      </c>
      <c r="X267" s="22" t="s">
        <v>115</v>
      </c>
      <c r="Z267" s="22" t="s">
        <v>116</v>
      </c>
      <c r="AC267" s="24" t="s">
        <v>5990</v>
      </c>
      <c r="AE267" s="26" t="s">
        <v>5950</v>
      </c>
      <c r="AF267" s="26" t="s">
        <v>5948</v>
      </c>
      <c r="AG267" s="26" t="s">
        <v>5997</v>
      </c>
      <c r="AH267" s="26" t="s">
        <v>5996</v>
      </c>
      <c r="AI267" s="26" t="s">
        <v>5997</v>
      </c>
      <c r="AJ267" s="26" t="s">
        <v>5997</v>
      </c>
      <c r="AK267" s="20" t="s">
        <v>6003</v>
      </c>
      <c r="AL267" s="20" t="s">
        <v>5948</v>
      </c>
      <c r="AM267" s="20" t="s">
        <v>5948</v>
      </c>
      <c r="AN267" s="20" t="s">
        <v>5948</v>
      </c>
      <c r="AO267" s="20" t="s">
        <v>5996</v>
      </c>
      <c r="AP267" s="20" t="s">
        <v>5997</v>
      </c>
      <c r="AQ267" s="20" t="s">
        <v>5996</v>
      </c>
      <c r="AR267" s="20" t="s">
        <v>5997</v>
      </c>
      <c r="AS267" s="20" t="s">
        <v>5997</v>
      </c>
      <c r="AT267" s="20" t="s">
        <v>5997</v>
      </c>
      <c r="AU267" s="20" t="s">
        <v>5996</v>
      </c>
      <c r="AV267" s="20" t="s">
        <v>5997</v>
      </c>
      <c r="AW267" s="20" t="s">
        <v>5997</v>
      </c>
      <c r="AX267" s="20" t="s">
        <v>5997</v>
      </c>
      <c r="AY267" s="20" t="s">
        <v>5996</v>
      </c>
      <c r="AZ267" s="20" t="s">
        <v>5997</v>
      </c>
      <c r="BA267" s="20" t="s">
        <v>5997</v>
      </c>
      <c r="BB267" s="20" t="s">
        <v>5997</v>
      </c>
      <c r="BC267" s="20" t="s">
        <v>5999</v>
      </c>
      <c r="BD267" s="20" t="s">
        <v>5997</v>
      </c>
      <c r="BE267" s="20" t="s">
        <v>5997</v>
      </c>
      <c r="BF267" s="20" t="s">
        <v>5996</v>
      </c>
      <c r="BG267" s="20" t="s">
        <v>5997</v>
      </c>
      <c r="BH267" s="20" t="s">
        <v>5997</v>
      </c>
      <c r="BI267" s="20" t="s">
        <v>5997</v>
      </c>
      <c r="BJ267" s="20" t="s">
        <v>5997</v>
      </c>
      <c r="BK267" s="20" t="s">
        <v>5999</v>
      </c>
      <c r="BL267" s="20" t="s">
        <v>5996</v>
      </c>
      <c r="BM267" s="20" t="s">
        <v>5997</v>
      </c>
      <c r="BO267" s="28" t="s">
        <v>6007</v>
      </c>
      <c r="BQ267" s="30" t="s">
        <v>1462</v>
      </c>
      <c r="BR267" s="24" t="s">
        <v>138</v>
      </c>
      <c r="BS267" s="24" t="s">
        <v>119</v>
      </c>
      <c r="BT267" s="24" t="s">
        <v>120</v>
      </c>
      <c r="BU267" s="24" t="s">
        <v>121</v>
      </c>
      <c r="BV267" s="24" t="s">
        <v>137</v>
      </c>
      <c r="BX267" s="24" t="s">
        <v>123</v>
      </c>
      <c r="BZ267" s="24" t="s">
        <v>125</v>
      </c>
      <c r="CD267" s="18" t="s">
        <v>119</v>
      </c>
      <c r="CG267" s="18" t="s">
        <v>137</v>
      </c>
      <c r="CL267" s="22" t="s">
        <v>5950</v>
      </c>
      <c r="CM267" s="32" t="s">
        <v>6011</v>
      </c>
      <c r="CO267" s="84" t="s">
        <v>126</v>
      </c>
      <c r="CP267" s="17" t="s">
        <v>126</v>
      </c>
      <c r="CQ267" s="29" t="s">
        <v>127</v>
      </c>
      <c r="CR267" s="17" t="s">
        <v>1364</v>
      </c>
      <c r="CS267" s="65" t="s">
        <v>102</v>
      </c>
      <c r="CT267" s="17" t="s">
        <v>1463</v>
      </c>
      <c r="CZ267" s="34" t="s">
        <v>99</v>
      </c>
      <c r="DE267" s="17" t="s">
        <v>130</v>
      </c>
      <c r="DI267" s="17" t="s">
        <v>143</v>
      </c>
      <c r="DJ267" s="17" t="s">
        <v>1464</v>
      </c>
      <c r="DM267" s="35"/>
      <c r="DN267" s="35"/>
      <c r="DO267" s="35"/>
      <c r="EC267" s="17" t="s">
        <v>133</v>
      </c>
    </row>
    <row r="268" spans="1:133" ht="15" customHeight="1" x14ac:dyDescent="0.3">
      <c r="A268" s="27">
        <v>492</v>
      </c>
      <c r="C268" s="17" t="s">
        <v>126</v>
      </c>
      <c r="D268" s="29" t="s">
        <v>5954</v>
      </c>
      <c r="E268" s="18" t="s">
        <v>5948</v>
      </c>
      <c r="F268" s="18" t="s">
        <v>5951</v>
      </c>
      <c r="G268" s="18" t="s">
        <v>5948</v>
      </c>
      <c r="H268" s="18" t="s">
        <v>5950</v>
      </c>
      <c r="I268" s="18" t="s">
        <v>5947</v>
      </c>
      <c r="J268" s="19" t="s">
        <v>1465</v>
      </c>
      <c r="K268" s="18" t="s">
        <v>5947</v>
      </c>
      <c r="M268" s="18" t="s">
        <v>5947</v>
      </c>
      <c r="O268" s="20" t="s">
        <v>5951</v>
      </c>
      <c r="P268" s="20" t="s">
        <v>5974</v>
      </c>
      <c r="Q268" s="20" t="s">
        <v>5977</v>
      </c>
      <c r="S268" s="22" t="s">
        <v>5951</v>
      </c>
      <c r="T268" s="22" t="s">
        <v>5951</v>
      </c>
      <c r="U268" s="22" t="s">
        <v>5948</v>
      </c>
      <c r="V268" s="22" t="s">
        <v>5984</v>
      </c>
      <c r="W268" s="22" t="s">
        <v>5989</v>
      </c>
      <c r="X268" s="22" t="s">
        <v>115</v>
      </c>
      <c r="AC268" s="24" t="s">
        <v>5990</v>
      </c>
      <c r="AE268" s="26" t="s">
        <v>5950</v>
      </c>
      <c r="AF268" s="26" t="s">
        <v>5947</v>
      </c>
      <c r="AG268" s="26" t="s">
        <v>5996</v>
      </c>
      <c r="AH268" s="26" t="s">
        <v>5996</v>
      </c>
      <c r="AI268" s="26" t="s">
        <v>5996</v>
      </c>
      <c r="AJ268" s="26" t="s">
        <v>5999</v>
      </c>
      <c r="AK268" s="20" t="s">
        <v>6003</v>
      </c>
      <c r="AL268" s="20" t="s">
        <v>5947</v>
      </c>
      <c r="AM268" s="20" t="s">
        <v>5948</v>
      </c>
      <c r="AN268" s="20" t="s">
        <v>5947</v>
      </c>
      <c r="AO268" s="20" t="s">
        <v>5996</v>
      </c>
      <c r="AP268" s="20" t="s">
        <v>5996</v>
      </c>
      <c r="AQ268" s="20" t="s">
        <v>5996</v>
      </c>
      <c r="AR268" s="20" t="s">
        <v>5997</v>
      </c>
      <c r="AS268" s="20" t="s">
        <v>5996</v>
      </c>
      <c r="AT268" s="20" t="s">
        <v>5996</v>
      </c>
      <c r="AU268" s="20" t="s">
        <v>5997</v>
      </c>
      <c r="AV268" s="20" t="s">
        <v>5996</v>
      </c>
      <c r="AW268" s="20" t="s">
        <v>5996</v>
      </c>
      <c r="AX268" s="20" t="s">
        <v>5997</v>
      </c>
      <c r="AY268" s="20" t="s">
        <v>5996</v>
      </c>
      <c r="AZ268" s="20" t="s">
        <v>5996</v>
      </c>
      <c r="BA268" s="20" t="s">
        <v>5996</v>
      </c>
      <c r="BB268" s="20" t="s">
        <v>5996</v>
      </c>
      <c r="BC268" s="20" t="s">
        <v>5998</v>
      </c>
      <c r="BD268" s="20" t="s">
        <v>5997</v>
      </c>
      <c r="BE268" s="20" t="s">
        <v>5996</v>
      </c>
      <c r="BF268" s="20" t="s">
        <v>5996</v>
      </c>
      <c r="BG268" s="20" t="s">
        <v>5996</v>
      </c>
      <c r="BH268" s="20" t="s">
        <v>5996</v>
      </c>
      <c r="BI268" s="20" t="s">
        <v>5995</v>
      </c>
      <c r="BJ268" s="20" t="s">
        <v>6000</v>
      </c>
      <c r="BK268" s="20" t="s">
        <v>5997</v>
      </c>
      <c r="BL268" s="20" t="s">
        <v>5996</v>
      </c>
      <c r="BM268" s="20" t="s">
        <v>5996</v>
      </c>
      <c r="BO268" s="28" t="s">
        <v>6006</v>
      </c>
      <c r="BS268" s="24" t="s">
        <v>119</v>
      </c>
      <c r="CD268" s="18" t="s">
        <v>119</v>
      </c>
      <c r="CH268" s="18" t="s">
        <v>122</v>
      </c>
      <c r="CK268" s="18" t="s">
        <v>125</v>
      </c>
      <c r="CL268" s="22" t="s">
        <v>5947</v>
      </c>
      <c r="CM268" s="32" t="s">
        <v>6011</v>
      </c>
      <c r="CO268" s="84" t="s">
        <v>126</v>
      </c>
      <c r="CP268" s="17" t="s">
        <v>126</v>
      </c>
      <c r="CQ268" s="29" t="s">
        <v>127</v>
      </c>
      <c r="CR268" s="17" t="s">
        <v>130</v>
      </c>
      <c r="CS268" s="17" t="s">
        <v>129</v>
      </c>
      <c r="CW268" s="34" t="s">
        <v>96</v>
      </c>
      <c r="CZ268" s="34" t="s">
        <v>99</v>
      </c>
      <c r="DE268" s="17" t="s">
        <v>130</v>
      </c>
      <c r="DI268" s="17" t="s">
        <v>143</v>
      </c>
      <c r="DJ268" s="17" t="s">
        <v>1466</v>
      </c>
      <c r="DM268" s="35"/>
      <c r="DN268" s="35"/>
      <c r="DO268" s="35"/>
      <c r="EC268" s="17" t="s">
        <v>133</v>
      </c>
    </row>
    <row r="269" spans="1:133" ht="15" customHeight="1" x14ac:dyDescent="0.3">
      <c r="A269" s="27">
        <v>1011</v>
      </c>
      <c r="C269" s="17" t="s">
        <v>126</v>
      </c>
      <c r="D269" s="29" t="s">
        <v>5954</v>
      </c>
      <c r="E269" s="18" t="s">
        <v>5947</v>
      </c>
      <c r="F269" s="18" t="s">
        <v>5948</v>
      </c>
      <c r="G269" s="18" t="s">
        <v>5950</v>
      </c>
      <c r="H269" s="18" t="s">
        <v>5948</v>
      </c>
      <c r="I269" s="18" t="s">
        <v>5947</v>
      </c>
      <c r="J269" s="19" t="s">
        <v>1467</v>
      </c>
      <c r="K269" s="18" t="s">
        <v>5950</v>
      </c>
      <c r="M269" s="18" t="s">
        <v>5947</v>
      </c>
      <c r="N269" s="19" t="s">
        <v>1468</v>
      </c>
      <c r="O269" s="20" t="s">
        <v>5951</v>
      </c>
      <c r="P269" s="20" t="s">
        <v>5974</v>
      </c>
      <c r="Q269" s="20" t="s">
        <v>5977</v>
      </c>
      <c r="S269" s="22" t="s">
        <v>5947</v>
      </c>
      <c r="T269" s="22" t="s">
        <v>5948</v>
      </c>
      <c r="U269" s="22" t="s">
        <v>5949</v>
      </c>
      <c r="V269" s="22" t="s">
        <v>5983</v>
      </c>
      <c r="W269" s="22" t="s">
        <v>5987</v>
      </c>
      <c r="X269" s="22" t="s">
        <v>115</v>
      </c>
      <c r="Y269" s="22" t="s">
        <v>136</v>
      </c>
      <c r="Z269" s="22" t="s">
        <v>116</v>
      </c>
      <c r="AC269" s="24" t="s">
        <v>5990</v>
      </c>
      <c r="AD269" s="25" t="s">
        <v>1469</v>
      </c>
      <c r="AE269" s="26" t="s">
        <v>5947</v>
      </c>
      <c r="AF269" s="26" t="s">
        <v>5947</v>
      </c>
      <c r="AG269" s="26" t="s">
        <v>5996</v>
      </c>
      <c r="AH269" s="26" t="s">
        <v>5996</v>
      </c>
      <c r="AI269" s="26" t="s">
        <v>5996</v>
      </c>
      <c r="AJ269" s="26" t="s">
        <v>5996</v>
      </c>
      <c r="AK269" s="20" t="s">
        <v>6002</v>
      </c>
      <c r="AL269" s="20" t="s">
        <v>5947</v>
      </c>
      <c r="AM269" s="20" t="s">
        <v>5947</v>
      </c>
      <c r="AN269" s="20" t="s">
        <v>5947</v>
      </c>
      <c r="AO269" s="20" t="s">
        <v>5996</v>
      </c>
      <c r="AP269" s="20" t="s">
        <v>5996</v>
      </c>
      <c r="AQ269" s="20" t="s">
        <v>5996</v>
      </c>
      <c r="AR269" s="20" t="s">
        <v>5996</v>
      </c>
      <c r="AS269" s="20" t="s">
        <v>5996</v>
      </c>
      <c r="AT269" s="20" t="s">
        <v>5996</v>
      </c>
      <c r="AU269" s="20" t="s">
        <v>5996</v>
      </c>
      <c r="AV269" s="20" t="s">
        <v>5996</v>
      </c>
      <c r="AW269" s="20" t="s">
        <v>5996</v>
      </c>
      <c r="AX269" s="20" t="s">
        <v>5996</v>
      </c>
      <c r="AY269" s="20" t="s">
        <v>5996</v>
      </c>
      <c r="AZ269" s="20" t="s">
        <v>5996</v>
      </c>
      <c r="BA269" s="20" t="s">
        <v>5996</v>
      </c>
      <c r="BB269" s="20" t="s">
        <v>5996</v>
      </c>
      <c r="BC269" s="20" t="s">
        <v>5996</v>
      </c>
      <c r="BD269" s="20" t="s">
        <v>5997</v>
      </c>
      <c r="BE269" s="20" t="s">
        <v>5996</v>
      </c>
      <c r="BF269" s="20" t="s">
        <v>5996</v>
      </c>
      <c r="BG269" s="20" t="s">
        <v>5996</v>
      </c>
      <c r="BH269" s="20" t="s">
        <v>5996</v>
      </c>
      <c r="BI269" s="20" t="s">
        <v>5996</v>
      </c>
      <c r="BJ269" s="20" t="s">
        <v>5996</v>
      </c>
      <c r="BK269" s="20" t="s">
        <v>5996</v>
      </c>
      <c r="BL269" s="20" t="s">
        <v>5996</v>
      </c>
      <c r="BM269" s="20" t="s">
        <v>5996</v>
      </c>
      <c r="BN269" s="27" t="s">
        <v>1470</v>
      </c>
      <c r="BO269" s="28" t="s">
        <v>6006</v>
      </c>
      <c r="BQ269" s="30" t="s">
        <v>1471</v>
      </c>
      <c r="BR269" s="24" t="s">
        <v>138</v>
      </c>
      <c r="BS269" s="24" t="s">
        <v>119</v>
      </c>
      <c r="BT269" s="24" t="s">
        <v>120</v>
      </c>
      <c r="BU269" s="24" t="s">
        <v>121</v>
      </c>
      <c r="BV269" s="24" t="s">
        <v>137</v>
      </c>
      <c r="BW269" s="24" t="s">
        <v>122</v>
      </c>
      <c r="BX269" s="24" t="s">
        <v>123</v>
      </c>
      <c r="BY269" s="24" t="s">
        <v>124</v>
      </c>
      <c r="BZ269" s="24" t="s">
        <v>125</v>
      </c>
      <c r="CD269" s="18" t="s">
        <v>119</v>
      </c>
      <c r="CH269" s="18" t="s">
        <v>122</v>
      </c>
      <c r="CI269" s="18" t="s">
        <v>123</v>
      </c>
      <c r="CL269" s="22" t="s">
        <v>5950</v>
      </c>
      <c r="CM269" s="32" t="s">
        <v>6011</v>
      </c>
      <c r="CO269" s="84" t="s">
        <v>126</v>
      </c>
      <c r="CP269" s="17" t="s">
        <v>126</v>
      </c>
      <c r="CQ269" s="29" t="s">
        <v>127</v>
      </c>
      <c r="CR269" s="17" t="s">
        <v>1472</v>
      </c>
      <c r="CS269" s="20" t="s">
        <v>102</v>
      </c>
      <c r="CT269" s="17" t="s">
        <v>1473</v>
      </c>
      <c r="DC269" s="31" t="s">
        <v>102</v>
      </c>
      <c r="DD269" s="31" t="s">
        <v>1474</v>
      </c>
      <c r="DE269" s="17" t="s">
        <v>102</v>
      </c>
      <c r="DI269" s="17" t="s">
        <v>131</v>
      </c>
      <c r="DJ269" s="17" t="s">
        <v>1475</v>
      </c>
      <c r="DM269" s="35"/>
      <c r="DN269" s="35"/>
      <c r="DO269" s="35"/>
      <c r="EC269" s="17" t="s">
        <v>133</v>
      </c>
    </row>
    <row r="270" spans="1:133" ht="15" customHeight="1" x14ac:dyDescent="0.3">
      <c r="A270" s="27">
        <v>229</v>
      </c>
      <c r="C270" s="17" t="s">
        <v>126</v>
      </c>
      <c r="D270" s="29" t="s">
        <v>5954</v>
      </c>
      <c r="E270" s="18" t="s">
        <v>5950</v>
      </c>
      <c r="F270" s="18" t="s">
        <v>5950</v>
      </c>
      <c r="G270" s="18" t="s">
        <v>5948</v>
      </c>
      <c r="H270" s="18" t="s">
        <v>5948</v>
      </c>
      <c r="I270" s="18" t="s">
        <v>5949</v>
      </c>
      <c r="K270" s="18" t="s">
        <v>5949</v>
      </c>
      <c r="M270" s="18" t="s">
        <v>5949</v>
      </c>
      <c r="O270" s="20" t="s">
        <v>5951</v>
      </c>
      <c r="P270" s="20" t="s">
        <v>5974</v>
      </c>
      <c r="Q270" s="20" t="s">
        <v>5981</v>
      </c>
      <c r="R270" s="21" t="s">
        <v>181</v>
      </c>
      <c r="S270" s="22" t="s">
        <v>5948</v>
      </c>
      <c r="T270" s="22" t="s">
        <v>5948</v>
      </c>
      <c r="U270" s="22" t="s">
        <v>5948</v>
      </c>
      <c r="V270" s="22" t="s">
        <v>5983</v>
      </c>
      <c r="W270" s="22" t="s">
        <v>5987</v>
      </c>
      <c r="X270" s="22" t="s">
        <v>115</v>
      </c>
      <c r="Y270" s="22" t="s">
        <v>136</v>
      </c>
      <c r="Z270" s="22" t="s">
        <v>116</v>
      </c>
      <c r="AC270" s="24" t="s">
        <v>5994</v>
      </c>
      <c r="AD270" s="25" t="s">
        <v>182</v>
      </c>
      <c r="AE270" s="26" t="s">
        <v>5948</v>
      </c>
      <c r="AF270" s="26" t="s">
        <v>5948</v>
      </c>
      <c r="AG270" s="26" t="s">
        <v>5996</v>
      </c>
      <c r="AH270" s="26" t="s">
        <v>5996</v>
      </c>
      <c r="AI270" s="26" t="s">
        <v>5996</v>
      </c>
      <c r="AJ270" s="26" t="s">
        <v>5996</v>
      </c>
      <c r="AK270" s="20" t="s">
        <v>6003</v>
      </c>
      <c r="AL270" s="20" t="s">
        <v>5948</v>
      </c>
      <c r="AM270" s="20" t="s">
        <v>5948</v>
      </c>
      <c r="AN270" s="20" t="s">
        <v>5948</v>
      </c>
      <c r="AO270" s="20" t="s">
        <v>5997</v>
      </c>
      <c r="AP270" s="20" t="s">
        <v>5997</v>
      </c>
      <c r="AQ270" s="20" t="s">
        <v>5996</v>
      </c>
      <c r="AR270" s="20" t="s">
        <v>5997</v>
      </c>
      <c r="AS270" s="20" t="s">
        <v>5996</v>
      </c>
      <c r="AT270" s="20" t="s">
        <v>5996</v>
      </c>
      <c r="AU270" s="20" t="s">
        <v>5996</v>
      </c>
      <c r="AV270" s="20" t="s">
        <v>5996</v>
      </c>
      <c r="AW270" s="20" t="s">
        <v>5996</v>
      </c>
      <c r="AX270" s="20" t="s">
        <v>5996</v>
      </c>
      <c r="AY270" s="20" t="s">
        <v>5997</v>
      </c>
      <c r="AZ270" s="20" t="s">
        <v>5996</v>
      </c>
      <c r="BA270" s="20" t="s">
        <v>5996</v>
      </c>
      <c r="BB270" s="20" t="s">
        <v>5996</v>
      </c>
      <c r="BC270" s="20" t="s">
        <v>5997</v>
      </c>
      <c r="BD270" s="20" t="s">
        <v>5996</v>
      </c>
      <c r="BE270" s="20" t="s">
        <v>5996</v>
      </c>
      <c r="BF270" s="20" t="s">
        <v>5996</v>
      </c>
      <c r="BG270" s="20" t="s">
        <v>5996</v>
      </c>
      <c r="BH270" s="20" t="s">
        <v>5997</v>
      </c>
      <c r="BI270" s="20" t="s">
        <v>5996</v>
      </c>
      <c r="BJ270" s="20" t="s">
        <v>5996</v>
      </c>
      <c r="BK270" s="20" t="s">
        <v>5996</v>
      </c>
      <c r="BL270" s="20" t="s">
        <v>5996</v>
      </c>
      <c r="BM270" s="20" t="s">
        <v>5996</v>
      </c>
      <c r="BO270" s="28" t="s">
        <v>6007</v>
      </c>
      <c r="BQ270" s="30" t="s">
        <v>183</v>
      </c>
      <c r="BS270" s="24" t="s">
        <v>119</v>
      </c>
      <c r="BU270" s="24" t="s">
        <v>121</v>
      </c>
      <c r="BV270" s="24" t="s">
        <v>137</v>
      </c>
      <c r="BW270" s="24" t="s">
        <v>122</v>
      </c>
      <c r="BX270" s="24" t="s">
        <v>123</v>
      </c>
      <c r="BY270" s="24" t="s">
        <v>124</v>
      </c>
      <c r="BZ270" s="24" t="s">
        <v>125</v>
      </c>
      <c r="CD270" s="18" t="s">
        <v>119</v>
      </c>
      <c r="CF270" s="18" t="s">
        <v>121</v>
      </c>
      <c r="CI270" s="18" t="s">
        <v>123</v>
      </c>
      <c r="CL270" s="22" t="s">
        <v>5947</v>
      </c>
      <c r="CM270" s="32" t="s">
        <v>6013</v>
      </c>
      <c r="CN270" s="33" t="s">
        <v>184</v>
      </c>
      <c r="CO270" s="84" t="s">
        <v>126</v>
      </c>
      <c r="CP270" s="17" t="s">
        <v>126</v>
      </c>
      <c r="CQ270" s="29" t="s">
        <v>127</v>
      </c>
      <c r="CR270" s="17" t="s">
        <v>152</v>
      </c>
      <c r="CS270" s="17" t="s">
        <v>129</v>
      </c>
      <c r="CU270" s="34" t="s">
        <v>185</v>
      </c>
      <c r="CW270" s="34" t="s">
        <v>96</v>
      </c>
      <c r="DE270" s="17" t="s">
        <v>130</v>
      </c>
      <c r="DI270" s="17" t="s">
        <v>131</v>
      </c>
      <c r="DJ270" s="17" t="s">
        <v>186</v>
      </c>
      <c r="DM270" s="35"/>
      <c r="DN270" s="35"/>
      <c r="DO270" s="35"/>
      <c r="EC270" s="17" t="s">
        <v>133</v>
      </c>
    </row>
    <row r="271" spans="1:133" ht="15" customHeight="1" x14ac:dyDescent="0.3">
      <c r="A271" s="27">
        <v>536</v>
      </c>
      <c r="C271" s="17" t="s">
        <v>126</v>
      </c>
      <c r="D271" s="29" t="s">
        <v>5954</v>
      </c>
      <c r="E271" s="18" t="s">
        <v>5947</v>
      </c>
      <c r="F271" s="18" t="s">
        <v>5947</v>
      </c>
      <c r="G271" s="18" t="s">
        <v>5947</v>
      </c>
      <c r="H271" s="18" t="s">
        <v>5947</v>
      </c>
      <c r="I271" s="18" t="s">
        <v>5947</v>
      </c>
      <c r="J271" s="19" t="s">
        <v>1483</v>
      </c>
      <c r="K271" s="18" t="s">
        <v>5947</v>
      </c>
      <c r="L271" s="19" t="s">
        <v>1484</v>
      </c>
      <c r="M271" s="18" t="s">
        <v>5947</v>
      </c>
      <c r="N271" s="19" t="s">
        <v>1485</v>
      </c>
      <c r="O271" s="20" t="s">
        <v>5950</v>
      </c>
      <c r="P271" s="20" t="s">
        <v>5973</v>
      </c>
      <c r="Q271" s="20" t="s">
        <v>5977</v>
      </c>
      <c r="S271" s="22" t="s">
        <v>5947</v>
      </c>
      <c r="T271" s="22" t="s">
        <v>5947</v>
      </c>
      <c r="U271" s="22" t="s">
        <v>5949</v>
      </c>
      <c r="V271" s="22" t="s">
        <v>5983</v>
      </c>
      <c r="W271" s="22" t="s">
        <v>5987</v>
      </c>
      <c r="X271" s="22" t="s">
        <v>115</v>
      </c>
      <c r="Y271" s="22" t="s">
        <v>136</v>
      </c>
      <c r="AC271" s="24" t="s">
        <v>5990</v>
      </c>
      <c r="AE271" s="26" t="s">
        <v>5953</v>
      </c>
      <c r="AF271" s="26" t="s">
        <v>5948</v>
      </c>
      <c r="AG271" s="26" t="s">
        <v>5996</v>
      </c>
      <c r="AH271" s="26" t="s">
        <v>5996</v>
      </c>
      <c r="AI271" s="26" t="s">
        <v>5996</v>
      </c>
      <c r="AJ271" s="26" t="s">
        <v>5997</v>
      </c>
      <c r="AK271" s="20" t="s">
        <v>6003</v>
      </c>
      <c r="AL271" s="20" t="s">
        <v>5947</v>
      </c>
      <c r="AM271" s="20" t="s">
        <v>5947</v>
      </c>
      <c r="AN271" s="20" t="s">
        <v>5947</v>
      </c>
      <c r="AO271" s="20" t="s">
        <v>5996</v>
      </c>
      <c r="AP271" s="20" t="s">
        <v>5998</v>
      </c>
      <c r="AQ271" s="20" t="s">
        <v>5996</v>
      </c>
      <c r="AR271" s="20" t="s">
        <v>5996</v>
      </c>
      <c r="AS271" s="20" t="s">
        <v>5996</v>
      </c>
      <c r="AT271" s="20" t="s">
        <v>5996</v>
      </c>
      <c r="AU271" s="20" t="s">
        <v>5996</v>
      </c>
      <c r="AV271" s="20" t="s">
        <v>5996</v>
      </c>
      <c r="AW271" s="20" t="s">
        <v>5996</v>
      </c>
      <c r="AX271" s="20" t="s">
        <v>5996</v>
      </c>
      <c r="AY271" s="20" t="s">
        <v>5996</v>
      </c>
      <c r="AZ271" s="20" t="s">
        <v>5996</v>
      </c>
      <c r="BA271" s="20" t="s">
        <v>5996</v>
      </c>
      <c r="BB271" s="20" t="s">
        <v>5996</v>
      </c>
      <c r="BC271" s="20" t="s">
        <v>5998</v>
      </c>
      <c r="BD271" s="20" t="s">
        <v>5996</v>
      </c>
      <c r="BE271" s="20" t="s">
        <v>5996</v>
      </c>
      <c r="BF271" s="20" t="s">
        <v>5996</v>
      </c>
      <c r="BG271" s="20" t="s">
        <v>5996</v>
      </c>
      <c r="BH271" s="20" t="s">
        <v>5996</v>
      </c>
      <c r="BI271" s="20" t="s">
        <v>5996</v>
      </c>
      <c r="BJ271" s="20" t="s">
        <v>5996</v>
      </c>
      <c r="BK271" s="20" t="s">
        <v>5996</v>
      </c>
      <c r="BL271" s="20" t="s">
        <v>5996</v>
      </c>
      <c r="BM271" s="20" t="s">
        <v>5996</v>
      </c>
      <c r="BO271" s="28" t="s">
        <v>6006</v>
      </c>
      <c r="BQ271" s="30" t="s">
        <v>1486</v>
      </c>
      <c r="BR271" s="24" t="s">
        <v>138</v>
      </c>
      <c r="BS271" s="24" t="s">
        <v>119</v>
      </c>
      <c r="BT271" s="24" t="s">
        <v>120</v>
      </c>
      <c r="BU271" s="24" t="s">
        <v>121</v>
      </c>
      <c r="BX271" s="24" t="s">
        <v>123</v>
      </c>
      <c r="BZ271" s="24" t="s">
        <v>125</v>
      </c>
      <c r="CC271" s="18" t="s">
        <v>138</v>
      </c>
      <c r="CD271" s="18" t="s">
        <v>119</v>
      </c>
      <c r="CF271" s="18" t="s">
        <v>121</v>
      </c>
      <c r="CH271" s="18" t="s">
        <v>122</v>
      </c>
      <c r="CI271" s="18" t="s">
        <v>123</v>
      </c>
      <c r="CK271" s="18" t="s">
        <v>125</v>
      </c>
      <c r="CL271" s="22" t="s">
        <v>5953</v>
      </c>
      <c r="CM271" s="32" t="s">
        <v>6012</v>
      </c>
      <c r="CO271" s="84" t="s">
        <v>126</v>
      </c>
      <c r="CP271" s="17" t="s">
        <v>126</v>
      </c>
      <c r="CQ271" s="29" t="s">
        <v>127</v>
      </c>
      <c r="CR271" s="17" t="s">
        <v>1481</v>
      </c>
      <c r="CS271" s="17" t="s">
        <v>129</v>
      </c>
      <c r="CZ271" s="34" t="s">
        <v>99</v>
      </c>
      <c r="DE271" s="17" t="s">
        <v>130</v>
      </c>
      <c r="DI271" s="17" t="s">
        <v>131</v>
      </c>
      <c r="DJ271" s="17" t="s">
        <v>1487</v>
      </c>
      <c r="DM271" s="35"/>
      <c r="DN271" s="35"/>
      <c r="DO271" s="35"/>
      <c r="EC271" s="17" t="s">
        <v>133</v>
      </c>
    </row>
    <row r="272" spans="1:133" ht="15" customHeight="1" x14ac:dyDescent="0.3">
      <c r="A272" s="27">
        <v>542</v>
      </c>
      <c r="C272" s="17" t="s">
        <v>126</v>
      </c>
      <c r="D272" s="29" t="s">
        <v>5954</v>
      </c>
      <c r="E272" s="18" t="s">
        <v>5948</v>
      </c>
      <c r="F272" s="18" t="s">
        <v>5948</v>
      </c>
      <c r="G272" s="18" t="s">
        <v>5948</v>
      </c>
      <c r="H272" s="18" t="s">
        <v>5950</v>
      </c>
      <c r="I272" s="18" t="s">
        <v>5948</v>
      </c>
      <c r="J272" s="19" t="s">
        <v>1488</v>
      </c>
      <c r="K272" s="18" t="s">
        <v>5948</v>
      </c>
      <c r="L272" s="19" t="s">
        <v>1489</v>
      </c>
      <c r="M272" s="18" t="s">
        <v>5948</v>
      </c>
      <c r="N272" s="19" t="s">
        <v>1490</v>
      </c>
      <c r="O272" s="20" t="s">
        <v>5948</v>
      </c>
      <c r="P272" s="20" t="s">
        <v>5974</v>
      </c>
      <c r="Q272" s="20" t="s">
        <v>5979</v>
      </c>
      <c r="S272" s="22" t="s">
        <v>5948</v>
      </c>
      <c r="T272" s="22" t="s">
        <v>5950</v>
      </c>
      <c r="U272" s="22" t="s">
        <v>5948</v>
      </c>
      <c r="V272" s="22" t="s">
        <v>5985</v>
      </c>
      <c r="W272" s="22" t="s">
        <v>5988</v>
      </c>
      <c r="X272" s="22" t="s">
        <v>115</v>
      </c>
      <c r="Y272" s="22" t="s">
        <v>136</v>
      </c>
      <c r="Z272" s="22" t="s">
        <v>116</v>
      </c>
      <c r="AC272" s="24" t="s">
        <v>5992</v>
      </c>
      <c r="AE272" s="26" t="s">
        <v>5948</v>
      </c>
      <c r="AF272" s="26" t="s">
        <v>5948</v>
      </c>
      <c r="AG272" s="26" t="s">
        <v>5996</v>
      </c>
      <c r="AH272" s="26" t="s">
        <v>5996</v>
      </c>
      <c r="AI272" s="26" t="s">
        <v>5996</v>
      </c>
      <c r="AJ272" s="26" t="s">
        <v>5996</v>
      </c>
      <c r="AK272" s="20" t="s">
        <v>6002</v>
      </c>
      <c r="AL272" s="20" t="s">
        <v>5947</v>
      </c>
      <c r="AM272" s="20" t="s">
        <v>5948</v>
      </c>
      <c r="AN272" s="20" t="s">
        <v>5948</v>
      </c>
      <c r="AO272" s="20" t="s">
        <v>5996</v>
      </c>
      <c r="AP272" s="20" t="s">
        <v>5996</v>
      </c>
      <c r="AQ272" s="20" t="s">
        <v>5997</v>
      </c>
      <c r="AR272" s="20" t="s">
        <v>5997</v>
      </c>
      <c r="AS272" s="20" t="s">
        <v>5997</v>
      </c>
      <c r="AT272" s="20" t="s">
        <v>5996</v>
      </c>
      <c r="AU272" s="20" t="s">
        <v>5997</v>
      </c>
      <c r="AV272" s="20" t="s">
        <v>5997</v>
      </c>
      <c r="AW272" s="20" t="s">
        <v>5997</v>
      </c>
      <c r="AX272" s="20" t="s">
        <v>5996</v>
      </c>
      <c r="AY272" s="20" t="s">
        <v>5996</v>
      </c>
      <c r="AZ272" s="20" t="s">
        <v>5996</v>
      </c>
      <c r="BA272" s="20" t="s">
        <v>5997</v>
      </c>
      <c r="BB272" s="20" t="s">
        <v>5996</v>
      </c>
      <c r="BC272" s="20" t="s">
        <v>5996</v>
      </c>
      <c r="BD272" s="20" t="s">
        <v>5997</v>
      </c>
      <c r="BE272" s="20" t="s">
        <v>5996</v>
      </c>
      <c r="BF272" s="20" t="s">
        <v>5996</v>
      </c>
      <c r="BG272" s="20" t="s">
        <v>5996</v>
      </c>
      <c r="BH272" s="20" t="s">
        <v>5996</v>
      </c>
      <c r="BI272" s="20" t="s">
        <v>5996</v>
      </c>
      <c r="BJ272" s="20" t="s">
        <v>5996</v>
      </c>
      <c r="BK272" s="20" t="s">
        <v>5997</v>
      </c>
      <c r="BL272" s="20" t="s">
        <v>5996</v>
      </c>
      <c r="BM272" s="20" t="s">
        <v>5996</v>
      </c>
      <c r="BO272" s="28" t="s">
        <v>6007</v>
      </c>
      <c r="BP272" s="29" t="s">
        <v>1491</v>
      </c>
      <c r="BQ272" s="30" t="s">
        <v>1492</v>
      </c>
      <c r="BR272" s="24" t="s">
        <v>138</v>
      </c>
      <c r="BS272" s="24" t="s">
        <v>119</v>
      </c>
      <c r="BT272" s="24" t="s">
        <v>120</v>
      </c>
      <c r="BU272" s="24" t="s">
        <v>121</v>
      </c>
      <c r="BV272" s="24" t="s">
        <v>137</v>
      </c>
      <c r="BW272" s="24" t="s">
        <v>122</v>
      </c>
      <c r="BX272" s="24" t="s">
        <v>123</v>
      </c>
      <c r="BY272" s="24" t="s">
        <v>124</v>
      </c>
      <c r="CD272" s="18" t="s">
        <v>119</v>
      </c>
      <c r="CG272" s="18" t="s">
        <v>137</v>
      </c>
      <c r="CH272" s="18" t="s">
        <v>122</v>
      </c>
      <c r="CL272" s="22" t="s">
        <v>5948</v>
      </c>
      <c r="CM272" s="32" t="s">
        <v>6012</v>
      </c>
      <c r="CO272" s="84" t="s">
        <v>126</v>
      </c>
      <c r="CP272" s="17" t="s">
        <v>126</v>
      </c>
      <c r="CQ272" s="29" t="s">
        <v>127</v>
      </c>
      <c r="CR272" s="17" t="s">
        <v>1481</v>
      </c>
      <c r="CS272" s="17" t="s">
        <v>129</v>
      </c>
      <c r="CW272" s="34" t="s">
        <v>96</v>
      </c>
      <c r="CZ272" s="34" t="s">
        <v>99</v>
      </c>
      <c r="DD272" s="31" t="s">
        <v>1493</v>
      </c>
      <c r="DE272" s="17" t="s">
        <v>130</v>
      </c>
      <c r="DI272" s="17" t="s">
        <v>131</v>
      </c>
      <c r="DJ272" s="17" t="s">
        <v>1494</v>
      </c>
      <c r="DM272" s="35"/>
      <c r="DN272" s="35"/>
      <c r="DO272" s="35"/>
      <c r="EC272" s="17" t="s">
        <v>133</v>
      </c>
    </row>
    <row r="273" spans="1:133" ht="15" customHeight="1" x14ac:dyDescent="0.3">
      <c r="A273" s="27">
        <v>775</v>
      </c>
      <c r="C273" s="17" t="s">
        <v>126</v>
      </c>
      <c r="D273" s="29" t="s">
        <v>5954</v>
      </c>
      <c r="E273" s="18" t="s">
        <v>5948</v>
      </c>
      <c r="F273" s="18" t="s">
        <v>5947</v>
      </c>
      <c r="G273" s="18" t="s">
        <v>5948</v>
      </c>
      <c r="H273" s="18" t="s">
        <v>5949</v>
      </c>
      <c r="I273" s="18" t="s">
        <v>5947</v>
      </c>
      <c r="K273" s="18" t="s">
        <v>5948</v>
      </c>
      <c r="M273" s="18" t="s">
        <v>5947</v>
      </c>
      <c r="N273" s="19" t="s">
        <v>1495</v>
      </c>
      <c r="O273" s="20" t="s">
        <v>5951</v>
      </c>
      <c r="P273" s="20" t="s">
        <v>5974</v>
      </c>
      <c r="Q273" s="20" t="s">
        <v>5977</v>
      </c>
      <c r="R273" s="21" t="s">
        <v>1496</v>
      </c>
      <c r="S273" s="22" t="s">
        <v>5948</v>
      </c>
      <c r="T273" s="22" t="s">
        <v>5948</v>
      </c>
      <c r="U273" s="22" t="s">
        <v>5948</v>
      </c>
      <c r="V273" s="22" t="s">
        <v>5983</v>
      </c>
      <c r="W273" s="22" t="s">
        <v>5987</v>
      </c>
      <c r="X273" s="22" t="s">
        <v>115</v>
      </c>
      <c r="AC273" s="24" t="s">
        <v>5991</v>
      </c>
      <c r="AE273" s="26" t="s">
        <v>5948</v>
      </c>
      <c r="AF273" s="26" t="s">
        <v>5949</v>
      </c>
      <c r="AG273" s="26" t="s">
        <v>5997</v>
      </c>
      <c r="AH273" s="26" t="s">
        <v>5997</v>
      </c>
      <c r="AI273" s="26" t="s">
        <v>5997</v>
      </c>
      <c r="AJ273" s="26" t="s">
        <v>5997</v>
      </c>
      <c r="AK273" s="20" t="s">
        <v>6001</v>
      </c>
      <c r="AL273" s="20" t="s">
        <v>5948</v>
      </c>
      <c r="AM273" s="20" t="s">
        <v>5948</v>
      </c>
      <c r="AN273" s="20" t="s">
        <v>5949</v>
      </c>
      <c r="AO273" s="20" t="s">
        <v>5997</v>
      </c>
      <c r="AP273" s="20" t="s">
        <v>6000</v>
      </c>
      <c r="AQ273" s="20" t="s">
        <v>5997</v>
      </c>
      <c r="AR273" s="20" t="s">
        <v>5997</v>
      </c>
      <c r="AS273" s="20" t="s">
        <v>5996</v>
      </c>
      <c r="AT273" s="20" t="s">
        <v>5997</v>
      </c>
      <c r="AU273" s="20" t="s">
        <v>5997</v>
      </c>
      <c r="AV273" s="20" t="s">
        <v>5997</v>
      </c>
      <c r="AW273" s="20" t="s">
        <v>5996</v>
      </c>
      <c r="AX273" s="20" t="s">
        <v>5997</v>
      </c>
      <c r="AY273" s="20" t="s">
        <v>5996</v>
      </c>
      <c r="AZ273" s="20" t="s">
        <v>5996</v>
      </c>
      <c r="BA273" s="20" t="s">
        <v>5996</v>
      </c>
      <c r="BB273" s="20" t="s">
        <v>5997</v>
      </c>
      <c r="BC273" s="20" t="s">
        <v>5996</v>
      </c>
      <c r="BD273" s="20" t="s">
        <v>5997</v>
      </c>
      <c r="BE273" s="20" t="s">
        <v>5996</v>
      </c>
      <c r="BF273" s="20" t="s">
        <v>5997</v>
      </c>
      <c r="BG273" s="20" t="s">
        <v>5996</v>
      </c>
      <c r="BH273" s="20" t="s">
        <v>5996</v>
      </c>
      <c r="BI273" s="20" t="s">
        <v>5996</v>
      </c>
      <c r="BJ273" s="20" t="s">
        <v>5997</v>
      </c>
      <c r="BK273" s="20" t="s">
        <v>5997</v>
      </c>
      <c r="BL273" s="20" t="s">
        <v>5996</v>
      </c>
      <c r="BM273" s="20" t="s">
        <v>5996</v>
      </c>
      <c r="BO273" s="28" t="s">
        <v>6007</v>
      </c>
      <c r="BQ273" s="30" t="s">
        <v>1497</v>
      </c>
      <c r="BR273" s="24" t="s">
        <v>138</v>
      </c>
      <c r="BS273" s="24" t="s">
        <v>119</v>
      </c>
      <c r="BT273" s="24" t="s">
        <v>120</v>
      </c>
      <c r="BU273" s="24" t="s">
        <v>121</v>
      </c>
      <c r="BW273" s="24" t="s">
        <v>122</v>
      </c>
      <c r="BX273" s="24" t="s">
        <v>123</v>
      </c>
      <c r="BY273" s="24" t="s">
        <v>124</v>
      </c>
      <c r="BZ273" s="24" t="s">
        <v>125</v>
      </c>
      <c r="CD273" s="18" t="s">
        <v>119</v>
      </c>
      <c r="CE273" s="18" t="s">
        <v>120</v>
      </c>
      <c r="CI273" s="18" t="s">
        <v>123</v>
      </c>
      <c r="CL273" s="22" t="s">
        <v>5949</v>
      </c>
      <c r="CM273" s="32" t="s">
        <v>6012</v>
      </c>
      <c r="CO273" s="84" t="s">
        <v>126</v>
      </c>
      <c r="CP273" s="17" t="s">
        <v>126</v>
      </c>
      <c r="CQ273" s="29" t="s">
        <v>127</v>
      </c>
      <c r="CR273" s="17" t="s">
        <v>1481</v>
      </c>
      <c r="CS273" s="17" t="s">
        <v>129</v>
      </c>
      <c r="DE273" s="17" t="s">
        <v>130</v>
      </c>
      <c r="DI273" s="17" t="s">
        <v>131</v>
      </c>
      <c r="DJ273" s="17" t="s">
        <v>1498</v>
      </c>
      <c r="DM273" s="35"/>
      <c r="DN273" s="35"/>
      <c r="DO273" s="35"/>
      <c r="EC273" s="17" t="s">
        <v>133</v>
      </c>
    </row>
    <row r="274" spans="1:133" ht="15" customHeight="1" x14ac:dyDescent="0.3">
      <c r="A274" s="27">
        <v>847</v>
      </c>
      <c r="C274" s="17" t="s">
        <v>126</v>
      </c>
      <c r="D274" s="29" t="s">
        <v>5954</v>
      </c>
      <c r="E274" s="18" t="s">
        <v>5947</v>
      </c>
      <c r="F274" s="18" t="s">
        <v>5947</v>
      </c>
      <c r="G274" s="18" t="s">
        <v>5947</v>
      </c>
      <c r="H274" s="18" t="s">
        <v>5947</v>
      </c>
      <c r="I274" s="18" t="s">
        <v>5947</v>
      </c>
      <c r="J274" s="19" t="s">
        <v>1499</v>
      </c>
      <c r="K274" s="18" t="s">
        <v>5948</v>
      </c>
      <c r="M274" s="18" t="s">
        <v>5947</v>
      </c>
      <c r="O274" s="20" t="s">
        <v>5948</v>
      </c>
      <c r="P274" s="20" t="s">
        <v>5974</v>
      </c>
      <c r="Q274" s="20" t="s">
        <v>5978</v>
      </c>
      <c r="S274" s="22" t="s">
        <v>5947</v>
      </c>
      <c r="T274" s="22" t="s">
        <v>5947</v>
      </c>
      <c r="U274" s="22" t="s">
        <v>5949</v>
      </c>
      <c r="V274" s="22" t="s">
        <v>5983</v>
      </c>
      <c r="W274" s="22" t="s">
        <v>5987</v>
      </c>
      <c r="X274" s="22" t="s">
        <v>115</v>
      </c>
      <c r="AC274" s="24" t="s">
        <v>5991</v>
      </c>
      <c r="AD274" s="25" t="s">
        <v>1500</v>
      </c>
      <c r="AE274" s="26" t="s">
        <v>5947</v>
      </c>
      <c r="AF274" s="26" t="s">
        <v>5950</v>
      </c>
      <c r="AG274" s="26" t="s">
        <v>5996</v>
      </c>
      <c r="AH274" s="26" t="s">
        <v>5996</v>
      </c>
      <c r="AI274" s="26" t="s">
        <v>5996</v>
      </c>
      <c r="AJ274" s="26" t="s">
        <v>5997</v>
      </c>
      <c r="AK274" s="20" t="s">
        <v>6002</v>
      </c>
      <c r="AL274" s="20" t="s">
        <v>5948</v>
      </c>
      <c r="AM274" s="20" t="s">
        <v>5948</v>
      </c>
      <c r="AN274" s="20" t="s">
        <v>5950</v>
      </c>
      <c r="AO274" s="20" t="s">
        <v>5996</v>
      </c>
      <c r="AP274" s="20" t="s">
        <v>5997</v>
      </c>
      <c r="AQ274" s="20" t="s">
        <v>5996</v>
      </c>
      <c r="AR274" s="20" t="s">
        <v>5996</v>
      </c>
      <c r="AS274" s="20" t="s">
        <v>5996</v>
      </c>
      <c r="AT274" s="20" t="s">
        <v>5997</v>
      </c>
      <c r="AU274" s="20" t="s">
        <v>5996</v>
      </c>
      <c r="AV274" s="20" t="s">
        <v>5996</v>
      </c>
      <c r="AW274" s="20" t="s">
        <v>5996</v>
      </c>
      <c r="AX274" s="20" t="s">
        <v>5996</v>
      </c>
      <c r="AY274" s="20" t="s">
        <v>5997</v>
      </c>
      <c r="AZ274" s="20" t="s">
        <v>5997</v>
      </c>
      <c r="BA274" s="20" t="s">
        <v>5996</v>
      </c>
      <c r="BB274" s="20" t="s">
        <v>5997</v>
      </c>
      <c r="BC274" s="20" t="s">
        <v>5997</v>
      </c>
      <c r="BD274" s="20" t="s">
        <v>5997</v>
      </c>
      <c r="BE274" s="20" t="s">
        <v>5996</v>
      </c>
      <c r="BF274" s="20" t="s">
        <v>5996</v>
      </c>
      <c r="BG274" s="20" t="s">
        <v>5996</v>
      </c>
      <c r="BH274" s="20" t="s">
        <v>5996</v>
      </c>
      <c r="BI274" s="20" t="s">
        <v>5996</v>
      </c>
      <c r="BJ274" s="20" t="s">
        <v>5996</v>
      </c>
      <c r="BK274" s="20" t="s">
        <v>5997</v>
      </c>
      <c r="BL274" s="20" t="s">
        <v>5996</v>
      </c>
      <c r="BM274" s="20" t="s">
        <v>5996</v>
      </c>
      <c r="BO274" s="28" t="s">
        <v>6007</v>
      </c>
      <c r="BQ274" s="30" t="s">
        <v>1501</v>
      </c>
      <c r="BR274" s="24" t="s">
        <v>138</v>
      </c>
      <c r="BS274" s="24" t="s">
        <v>119</v>
      </c>
      <c r="BT274" s="24" t="s">
        <v>120</v>
      </c>
      <c r="BU274" s="24" t="s">
        <v>121</v>
      </c>
      <c r="BV274" s="24" t="s">
        <v>137</v>
      </c>
      <c r="BW274" s="24" t="s">
        <v>122</v>
      </c>
      <c r="BX274" s="24" t="s">
        <v>123</v>
      </c>
      <c r="BY274" s="24" t="s">
        <v>124</v>
      </c>
      <c r="BZ274" s="24" t="s">
        <v>125</v>
      </c>
      <c r="CD274" s="18" t="s">
        <v>119</v>
      </c>
      <c r="CH274" s="18" t="s">
        <v>122</v>
      </c>
      <c r="CJ274" s="18" t="s">
        <v>124</v>
      </c>
      <c r="CL274" s="22" t="s">
        <v>5948</v>
      </c>
      <c r="CM274" s="32" t="s">
        <v>6011</v>
      </c>
      <c r="CO274" s="84" t="s">
        <v>126</v>
      </c>
      <c r="CP274" s="17" t="s">
        <v>126</v>
      </c>
      <c r="CQ274" s="29" t="s">
        <v>127</v>
      </c>
      <c r="CR274" s="17" t="s">
        <v>1481</v>
      </c>
      <c r="CS274" s="17" t="s">
        <v>129</v>
      </c>
      <c r="CW274" s="34" t="s">
        <v>96</v>
      </c>
      <c r="CY274" s="34" t="s">
        <v>98</v>
      </c>
      <c r="DE274" s="17" t="s">
        <v>130</v>
      </c>
      <c r="DI274" s="17" t="s">
        <v>131</v>
      </c>
      <c r="DJ274" s="17" t="s">
        <v>1502</v>
      </c>
      <c r="DM274" s="35"/>
      <c r="DN274" s="35"/>
      <c r="DO274" s="35"/>
      <c r="EC274" s="17" t="s">
        <v>133</v>
      </c>
    </row>
    <row r="275" spans="1:133" ht="15" customHeight="1" x14ac:dyDescent="0.3">
      <c r="A275" s="27">
        <v>566</v>
      </c>
      <c r="C275" s="17" t="s">
        <v>126</v>
      </c>
      <c r="D275" s="29" t="s">
        <v>5954</v>
      </c>
      <c r="E275" s="18" t="s">
        <v>5947</v>
      </c>
      <c r="F275" s="18" t="s">
        <v>5948</v>
      </c>
      <c r="G275" s="18" t="s">
        <v>5948</v>
      </c>
      <c r="H275" s="18" t="s">
        <v>5948</v>
      </c>
      <c r="I275" s="18" t="s">
        <v>5949</v>
      </c>
      <c r="K275" s="18" t="s">
        <v>5948</v>
      </c>
      <c r="L275" s="19" t="s">
        <v>1503</v>
      </c>
      <c r="M275" s="18" t="s">
        <v>5948</v>
      </c>
      <c r="N275" s="19" t="s">
        <v>1504</v>
      </c>
      <c r="O275" s="20" t="s">
        <v>5950</v>
      </c>
      <c r="P275" s="20" t="s">
        <v>5974</v>
      </c>
      <c r="Q275" s="20" t="s">
        <v>5977</v>
      </c>
      <c r="R275" s="21" t="s">
        <v>1505</v>
      </c>
      <c r="S275" s="22" t="s">
        <v>5950</v>
      </c>
      <c r="T275" s="22" t="s">
        <v>5950</v>
      </c>
      <c r="U275" s="22" t="s">
        <v>5948</v>
      </c>
      <c r="V275" s="22" t="s">
        <v>5984</v>
      </c>
      <c r="W275" s="22" t="s">
        <v>5989</v>
      </c>
      <c r="Y275" s="22" t="s">
        <v>136</v>
      </c>
      <c r="Z275" s="22" t="s">
        <v>116</v>
      </c>
      <c r="AC275" s="24" t="s">
        <v>5995</v>
      </c>
      <c r="AD275" s="25" t="s">
        <v>1506</v>
      </c>
      <c r="AE275" s="26" t="s">
        <v>5948</v>
      </c>
      <c r="AF275" s="26" t="s">
        <v>5947</v>
      </c>
      <c r="AG275" s="26" t="s">
        <v>5998</v>
      </c>
      <c r="AH275" s="26" t="s">
        <v>5998</v>
      </c>
      <c r="AI275" s="26" t="s">
        <v>5998</v>
      </c>
      <c r="AJ275" s="26" t="s">
        <v>5997</v>
      </c>
      <c r="AK275" s="20" t="s">
        <v>6002</v>
      </c>
      <c r="AL275" s="20" t="s">
        <v>5948</v>
      </c>
      <c r="AM275" s="20" t="s">
        <v>5948</v>
      </c>
      <c r="AN275" s="20" t="s">
        <v>5948</v>
      </c>
      <c r="AO275" s="20" t="s">
        <v>5997</v>
      </c>
      <c r="AP275" s="20" t="s">
        <v>5997</v>
      </c>
      <c r="AQ275" s="20" t="s">
        <v>5996</v>
      </c>
      <c r="AR275" s="20" t="s">
        <v>5997</v>
      </c>
      <c r="AS275" s="20" t="s">
        <v>5997</v>
      </c>
      <c r="AT275" s="20" t="s">
        <v>5997</v>
      </c>
      <c r="AU275" s="20" t="s">
        <v>5997</v>
      </c>
      <c r="AV275" s="20" t="s">
        <v>5998</v>
      </c>
      <c r="AW275" s="20" t="s">
        <v>5997</v>
      </c>
      <c r="AX275" s="20" t="s">
        <v>5998</v>
      </c>
      <c r="AY275" s="20" t="s">
        <v>5998</v>
      </c>
      <c r="AZ275" s="20" t="s">
        <v>5997</v>
      </c>
      <c r="BA275" s="20" t="s">
        <v>5996</v>
      </c>
      <c r="BB275" s="20" t="s">
        <v>5997</v>
      </c>
      <c r="BC275" s="20" t="s">
        <v>5998</v>
      </c>
      <c r="BD275" s="20" t="s">
        <v>5998</v>
      </c>
      <c r="BE275" s="20" t="s">
        <v>5997</v>
      </c>
      <c r="BF275" s="20" t="s">
        <v>5997</v>
      </c>
      <c r="BG275" s="20" t="s">
        <v>5997</v>
      </c>
      <c r="BH275" s="20" t="s">
        <v>5997</v>
      </c>
      <c r="BI275" s="20" t="s">
        <v>5997</v>
      </c>
      <c r="BJ275" s="20" t="s">
        <v>6000</v>
      </c>
      <c r="BK275" s="20" t="s">
        <v>5997</v>
      </c>
      <c r="BL275" s="20" t="s">
        <v>5997</v>
      </c>
      <c r="BM275" s="20" t="s">
        <v>5997</v>
      </c>
      <c r="BO275" s="28" t="s">
        <v>5986</v>
      </c>
      <c r="CL275" s="22" t="s">
        <v>5953</v>
      </c>
      <c r="CM275" s="32" t="s">
        <v>6012</v>
      </c>
      <c r="CO275" s="84" t="s">
        <v>126</v>
      </c>
      <c r="CP275" s="17" t="s">
        <v>126</v>
      </c>
      <c r="CQ275" s="29" t="s">
        <v>127</v>
      </c>
      <c r="CR275" s="17" t="s">
        <v>1481</v>
      </c>
      <c r="CS275" s="20" t="s">
        <v>102</v>
      </c>
      <c r="CT275" s="17" t="s">
        <v>532</v>
      </c>
      <c r="CW275" s="34" t="s">
        <v>96</v>
      </c>
      <c r="DE275" s="17" t="s">
        <v>130</v>
      </c>
      <c r="DG275" s="1"/>
      <c r="DI275" s="17" t="s">
        <v>131</v>
      </c>
      <c r="DJ275" s="17" t="s">
        <v>1507</v>
      </c>
      <c r="DM275" s="35"/>
      <c r="DN275" s="35"/>
      <c r="DO275" s="35"/>
      <c r="EC275" s="17" t="s">
        <v>133</v>
      </c>
    </row>
    <row r="276" spans="1:133" ht="15" customHeight="1" x14ac:dyDescent="0.3">
      <c r="A276" s="27">
        <v>827</v>
      </c>
      <c r="C276" s="17" t="s">
        <v>126</v>
      </c>
      <c r="D276" s="29" t="s">
        <v>5954</v>
      </c>
      <c r="E276" s="18" t="s">
        <v>5948</v>
      </c>
      <c r="F276" s="18" t="s">
        <v>5948</v>
      </c>
      <c r="G276" s="18" t="s">
        <v>5947</v>
      </c>
      <c r="H276" s="18" t="s">
        <v>5948</v>
      </c>
      <c r="I276" s="18" t="s">
        <v>5948</v>
      </c>
      <c r="K276" s="18" t="s">
        <v>5947</v>
      </c>
      <c r="M276" s="18" t="s">
        <v>5949</v>
      </c>
      <c r="O276" s="20" t="s">
        <v>5950</v>
      </c>
      <c r="P276" s="20" t="s">
        <v>5974</v>
      </c>
      <c r="Q276" s="20" t="s">
        <v>5979</v>
      </c>
      <c r="S276" s="22" t="s">
        <v>5949</v>
      </c>
      <c r="T276" s="22" t="s">
        <v>5951</v>
      </c>
      <c r="U276" s="22" t="s">
        <v>5947</v>
      </c>
      <c r="V276" s="22" t="s">
        <v>5984</v>
      </c>
      <c r="W276" s="22" t="s">
        <v>5988</v>
      </c>
      <c r="X276" s="22" t="s">
        <v>115</v>
      </c>
      <c r="AC276" s="24" t="s">
        <v>5992</v>
      </c>
      <c r="AE276" s="26" t="s">
        <v>5948</v>
      </c>
      <c r="AF276" s="26" t="s">
        <v>5947</v>
      </c>
      <c r="AG276" s="26" t="s">
        <v>5996</v>
      </c>
      <c r="AH276" s="26" t="s">
        <v>5996</v>
      </c>
      <c r="AI276" s="26" t="s">
        <v>5996</v>
      </c>
      <c r="AJ276" s="26" t="s">
        <v>5997</v>
      </c>
      <c r="AK276" s="20" t="s">
        <v>6003</v>
      </c>
      <c r="AL276" s="20" t="s">
        <v>5947</v>
      </c>
      <c r="AM276" s="20" t="s">
        <v>5948</v>
      </c>
      <c r="AN276" s="20" t="s">
        <v>5947</v>
      </c>
      <c r="AO276" s="20" t="s">
        <v>5996</v>
      </c>
      <c r="AP276" s="20" t="s">
        <v>5996</v>
      </c>
      <c r="AQ276" s="20" t="s">
        <v>5996</v>
      </c>
      <c r="AR276" s="20" t="s">
        <v>5996</v>
      </c>
      <c r="AS276" s="20" t="s">
        <v>5996</v>
      </c>
      <c r="AT276" s="20" t="s">
        <v>5996</v>
      </c>
      <c r="AU276" s="20" t="s">
        <v>5996</v>
      </c>
      <c r="AV276" s="20" t="s">
        <v>5996</v>
      </c>
      <c r="AW276" s="20" t="s">
        <v>5996</v>
      </c>
      <c r="AX276" s="20" t="s">
        <v>5996</v>
      </c>
      <c r="AY276" s="20" t="s">
        <v>5996</v>
      </c>
      <c r="AZ276" s="20" t="s">
        <v>5996</v>
      </c>
      <c r="BA276" s="20" t="s">
        <v>5996</v>
      </c>
      <c r="BB276" s="20" t="s">
        <v>5996</v>
      </c>
      <c r="BC276" s="20" t="s">
        <v>5998</v>
      </c>
      <c r="BD276" s="20" t="s">
        <v>5997</v>
      </c>
      <c r="BE276" s="20" t="s">
        <v>5997</v>
      </c>
      <c r="BF276" s="20" t="s">
        <v>5996</v>
      </c>
      <c r="BG276" s="20" t="s">
        <v>5996</v>
      </c>
      <c r="BH276" s="20" t="s">
        <v>5996</v>
      </c>
      <c r="BI276" s="20" t="s">
        <v>5996</v>
      </c>
      <c r="BJ276" s="20" t="s">
        <v>5996</v>
      </c>
      <c r="BK276" s="20" t="s">
        <v>5997</v>
      </c>
      <c r="BL276" s="20" t="s">
        <v>5996</v>
      </c>
      <c r="BM276" s="20" t="s">
        <v>5997</v>
      </c>
      <c r="BO276" s="28" t="s">
        <v>6007</v>
      </c>
      <c r="BQ276" s="30" t="s">
        <v>1508</v>
      </c>
      <c r="BS276" s="24" t="s">
        <v>119</v>
      </c>
      <c r="BU276" s="24" t="s">
        <v>121</v>
      </c>
      <c r="BW276" s="24" t="s">
        <v>122</v>
      </c>
      <c r="BX276" s="24" t="s">
        <v>123</v>
      </c>
      <c r="BZ276" s="24" t="s">
        <v>125</v>
      </c>
      <c r="CD276" s="18" t="s">
        <v>119</v>
      </c>
      <c r="CI276" s="18" t="s">
        <v>123</v>
      </c>
      <c r="CK276" s="18" t="s">
        <v>125</v>
      </c>
      <c r="CL276" s="22" t="s">
        <v>5947</v>
      </c>
      <c r="CM276" s="32" t="s">
        <v>6012</v>
      </c>
      <c r="CO276" s="84" t="s">
        <v>126</v>
      </c>
      <c r="CP276" s="17" t="s">
        <v>126</v>
      </c>
      <c r="CQ276" s="29" t="s">
        <v>127</v>
      </c>
      <c r="CR276" s="17" t="s">
        <v>1481</v>
      </c>
      <c r="CS276" s="17" t="s">
        <v>102</v>
      </c>
      <c r="CT276" s="17" t="s">
        <v>1509</v>
      </c>
      <c r="CZ276" s="34" t="s">
        <v>99</v>
      </c>
      <c r="DE276" s="17" t="s">
        <v>130</v>
      </c>
      <c r="DI276" s="17" t="s">
        <v>143</v>
      </c>
      <c r="DJ276" s="17" t="s">
        <v>1510</v>
      </c>
      <c r="DM276" s="35"/>
      <c r="DN276" s="35"/>
      <c r="DO276" s="35"/>
      <c r="EC276" s="17" t="s">
        <v>133</v>
      </c>
    </row>
    <row r="277" spans="1:133" ht="15" customHeight="1" x14ac:dyDescent="0.3">
      <c r="A277" s="27">
        <v>538</v>
      </c>
      <c r="C277" s="17" t="s">
        <v>126</v>
      </c>
      <c r="D277" s="29" t="s">
        <v>5954</v>
      </c>
      <c r="E277" s="18" t="s">
        <v>5947</v>
      </c>
      <c r="F277" s="18" t="s">
        <v>5947</v>
      </c>
      <c r="G277" s="18" t="s">
        <v>5947</v>
      </c>
      <c r="H277" s="18" t="s">
        <v>5948</v>
      </c>
      <c r="I277" s="18" t="s">
        <v>5948</v>
      </c>
      <c r="K277" s="18" t="s">
        <v>5948</v>
      </c>
      <c r="M277" s="18" t="s">
        <v>5948</v>
      </c>
      <c r="O277" s="20" t="s">
        <v>5949</v>
      </c>
      <c r="P277" s="20" t="s">
        <v>5974</v>
      </c>
      <c r="Q277" s="20" t="s">
        <v>5977</v>
      </c>
      <c r="S277" s="22" t="s">
        <v>5949</v>
      </c>
      <c r="T277" s="22" t="s">
        <v>5949</v>
      </c>
      <c r="U277" s="22" t="s">
        <v>5949</v>
      </c>
      <c r="V277" s="22" t="s">
        <v>5985</v>
      </c>
      <c r="W277" s="22" t="s">
        <v>5988</v>
      </c>
      <c r="X277" s="22" t="s">
        <v>115</v>
      </c>
      <c r="Y277" s="22" t="s">
        <v>136</v>
      </c>
      <c r="Z277" s="22" t="s">
        <v>116</v>
      </c>
      <c r="AC277" s="24" t="s">
        <v>5993</v>
      </c>
      <c r="AE277" s="26" t="s">
        <v>5951</v>
      </c>
      <c r="AF277" s="26" t="s">
        <v>5950</v>
      </c>
      <c r="AG277" s="26" t="s">
        <v>5996</v>
      </c>
      <c r="AH277" s="26" t="s">
        <v>5996</v>
      </c>
      <c r="AI277" s="26" t="s">
        <v>5996</v>
      </c>
      <c r="AJ277" s="26" t="s">
        <v>5997</v>
      </c>
      <c r="AK277" s="20" t="s">
        <v>6003</v>
      </c>
      <c r="AL277" s="20" t="s">
        <v>5949</v>
      </c>
      <c r="AM277" s="20" t="s">
        <v>5949</v>
      </c>
      <c r="AN277" s="20" t="s">
        <v>5949</v>
      </c>
      <c r="AO277" s="20" t="s">
        <v>5997</v>
      </c>
      <c r="AP277" s="20" t="s">
        <v>5996</v>
      </c>
      <c r="AQ277" s="20" t="s">
        <v>5996</v>
      </c>
      <c r="AR277" s="20" t="s">
        <v>5996</v>
      </c>
      <c r="AS277" s="20" t="s">
        <v>5996</v>
      </c>
      <c r="AT277" s="20" t="s">
        <v>5996</v>
      </c>
      <c r="AU277" s="20" t="s">
        <v>5996</v>
      </c>
      <c r="AV277" s="20" t="s">
        <v>5996</v>
      </c>
      <c r="AW277" s="20" t="s">
        <v>5996</v>
      </c>
      <c r="AX277" s="20" t="s">
        <v>5997</v>
      </c>
      <c r="AY277" s="20" t="s">
        <v>5997</v>
      </c>
      <c r="AZ277" s="20" t="s">
        <v>5997</v>
      </c>
      <c r="BA277" s="20" t="s">
        <v>5996</v>
      </c>
      <c r="BB277" s="20" t="s">
        <v>5996</v>
      </c>
      <c r="BC277" s="20" t="s">
        <v>5996</v>
      </c>
      <c r="BD277" s="20" t="s">
        <v>5998</v>
      </c>
      <c r="BE277" s="20" t="s">
        <v>5997</v>
      </c>
      <c r="BF277" s="20" t="s">
        <v>5997</v>
      </c>
      <c r="BG277" s="20" t="s">
        <v>5997</v>
      </c>
      <c r="BH277" s="20" t="s">
        <v>5997</v>
      </c>
      <c r="BI277" s="20" t="s">
        <v>5997</v>
      </c>
      <c r="BJ277" s="20" t="s">
        <v>5997</v>
      </c>
      <c r="BK277" s="20" t="s">
        <v>5997</v>
      </c>
      <c r="BL277" s="20" t="s">
        <v>5996</v>
      </c>
      <c r="BM277" s="20" t="s">
        <v>5996</v>
      </c>
      <c r="BO277" s="28" t="s">
        <v>6007</v>
      </c>
      <c r="BQ277" s="30" t="s">
        <v>1511</v>
      </c>
      <c r="BR277" s="24" t="s">
        <v>138</v>
      </c>
      <c r="BS277" s="24" t="s">
        <v>119</v>
      </c>
      <c r="BT277" s="24" t="s">
        <v>120</v>
      </c>
      <c r="BU277" s="24" t="s">
        <v>121</v>
      </c>
      <c r="BV277" s="24" t="s">
        <v>137</v>
      </c>
      <c r="BW277" s="24" t="s">
        <v>122</v>
      </c>
      <c r="BX277" s="24" t="s">
        <v>123</v>
      </c>
      <c r="BY277" s="24" t="s">
        <v>124</v>
      </c>
      <c r="BZ277" s="24" t="s">
        <v>125</v>
      </c>
      <c r="CD277" s="18" t="s">
        <v>119</v>
      </c>
      <c r="CF277" s="18" t="s">
        <v>121</v>
      </c>
      <c r="CG277" s="18" t="s">
        <v>137</v>
      </c>
      <c r="CJ277" s="18" t="s">
        <v>124</v>
      </c>
      <c r="CL277" s="22" t="s">
        <v>5948</v>
      </c>
      <c r="CM277" s="32" t="s">
        <v>6010</v>
      </c>
      <c r="CO277" s="84" t="s">
        <v>126</v>
      </c>
      <c r="CP277" s="17" t="s">
        <v>126</v>
      </c>
      <c r="CQ277" s="29" t="s">
        <v>127</v>
      </c>
      <c r="CR277" s="17" t="s">
        <v>1512</v>
      </c>
      <c r="CS277" s="17" t="s">
        <v>129</v>
      </c>
      <c r="CZ277" s="34" t="s">
        <v>99</v>
      </c>
      <c r="DE277" s="17" t="s">
        <v>161</v>
      </c>
      <c r="DF277" s="17" t="s">
        <v>1513</v>
      </c>
      <c r="DI277" s="17" t="s">
        <v>131</v>
      </c>
      <c r="DJ277" s="17" t="s">
        <v>1514</v>
      </c>
      <c r="DM277" s="35"/>
      <c r="DN277" s="35"/>
      <c r="DO277" s="35"/>
      <c r="EC277" s="17" t="s">
        <v>133</v>
      </c>
    </row>
    <row r="278" spans="1:133" ht="15" customHeight="1" x14ac:dyDescent="0.3">
      <c r="A278" s="27">
        <v>491</v>
      </c>
      <c r="C278" s="17" t="s">
        <v>126</v>
      </c>
      <c r="D278" s="29" t="s">
        <v>5954</v>
      </c>
      <c r="E278" s="18" t="s">
        <v>5947</v>
      </c>
      <c r="F278" s="18" t="s">
        <v>5948</v>
      </c>
      <c r="G278" s="18" t="s">
        <v>5948</v>
      </c>
      <c r="H278" s="18" t="s">
        <v>5947</v>
      </c>
      <c r="I278" s="18" t="s">
        <v>5947</v>
      </c>
      <c r="K278" s="18" t="s">
        <v>5948</v>
      </c>
      <c r="M278" s="18" t="s">
        <v>5947</v>
      </c>
      <c r="N278" s="19" t="s">
        <v>1515</v>
      </c>
      <c r="O278" s="20" t="s">
        <v>5951</v>
      </c>
      <c r="P278" s="20" t="s">
        <v>5974</v>
      </c>
      <c r="Q278" s="20" t="s">
        <v>5977</v>
      </c>
      <c r="S278" s="22" t="s">
        <v>5948</v>
      </c>
      <c r="T278" s="22" t="s">
        <v>5951</v>
      </c>
      <c r="U278" s="22" t="s">
        <v>5947</v>
      </c>
      <c r="V278" s="22" t="s">
        <v>5984</v>
      </c>
      <c r="W278" s="22" t="s">
        <v>5988</v>
      </c>
      <c r="X278" s="22" t="s">
        <v>115</v>
      </c>
      <c r="AC278" s="24" t="s">
        <v>5990</v>
      </c>
      <c r="AE278" s="26" t="s">
        <v>5947</v>
      </c>
      <c r="AF278" s="26" t="s">
        <v>5950</v>
      </c>
      <c r="AG278" s="26" t="s">
        <v>5996</v>
      </c>
      <c r="AH278" s="26" t="s">
        <v>5996</v>
      </c>
      <c r="AI278" s="26" t="s">
        <v>5996</v>
      </c>
      <c r="AJ278" s="26" t="s">
        <v>5998</v>
      </c>
      <c r="AK278" s="20" t="s">
        <v>6002</v>
      </c>
      <c r="AL278" s="20" t="s">
        <v>5948</v>
      </c>
      <c r="AM278" s="20" t="s">
        <v>5949</v>
      </c>
      <c r="AN278" s="20" t="s">
        <v>5948</v>
      </c>
      <c r="AO278" s="20" t="s">
        <v>5997</v>
      </c>
      <c r="AP278" s="20" t="s">
        <v>5997</v>
      </c>
      <c r="AQ278" s="20" t="s">
        <v>5996</v>
      </c>
      <c r="AR278" s="20" t="s">
        <v>5997</v>
      </c>
      <c r="AS278" s="20" t="s">
        <v>5996</v>
      </c>
      <c r="AT278" s="20" t="s">
        <v>5996</v>
      </c>
      <c r="AU278" s="20" t="s">
        <v>5997</v>
      </c>
      <c r="AV278" s="20" t="s">
        <v>5996</v>
      </c>
      <c r="AW278" s="20" t="s">
        <v>5996</v>
      </c>
      <c r="AX278" s="20" t="s">
        <v>5996</v>
      </c>
      <c r="AY278" s="20" t="s">
        <v>5997</v>
      </c>
      <c r="AZ278" s="20" t="s">
        <v>5996</v>
      </c>
      <c r="BA278" s="20" t="s">
        <v>5996</v>
      </c>
      <c r="BB278" s="20" t="s">
        <v>5997</v>
      </c>
      <c r="BC278" s="20" t="s">
        <v>5998</v>
      </c>
      <c r="BD278" s="20" t="s">
        <v>5998</v>
      </c>
      <c r="BE278" s="20" t="s">
        <v>5997</v>
      </c>
      <c r="BF278" s="20" t="s">
        <v>5996</v>
      </c>
      <c r="BG278" s="20" t="s">
        <v>5996</v>
      </c>
      <c r="BH278" s="20" t="s">
        <v>5997</v>
      </c>
      <c r="BI278" s="20" t="s">
        <v>5996</v>
      </c>
      <c r="BJ278" s="20" t="s">
        <v>5996</v>
      </c>
      <c r="BK278" s="20" t="s">
        <v>5998</v>
      </c>
      <c r="BL278" s="20" t="s">
        <v>5997</v>
      </c>
      <c r="BM278" s="20" t="s">
        <v>5997</v>
      </c>
      <c r="BO278" s="28" t="s">
        <v>6007</v>
      </c>
      <c r="BQ278" s="30" t="s">
        <v>1516</v>
      </c>
      <c r="BS278" s="24" t="s">
        <v>119</v>
      </c>
      <c r="BT278" s="24" t="s">
        <v>120</v>
      </c>
      <c r="BU278" s="24" t="s">
        <v>121</v>
      </c>
      <c r="BW278" s="24" t="s">
        <v>122</v>
      </c>
      <c r="BX278" s="24" t="s">
        <v>123</v>
      </c>
      <c r="CD278" s="18" t="s">
        <v>119</v>
      </c>
      <c r="CE278" s="18" t="s">
        <v>120</v>
      </c>
      <c r="CH278" s="18" t="s">
        <v>122</v>
      </c>
      <c r="CL278" s="22" t="s">
        <v>5948</v>
      </c>
      <c r="CM278" s="32" t="s">
        <v>6011</v>
      </c>
      <c r="CO278" s="84" t="s">
        <v>126</v>
      </c>
      <c r="CP278" s="17" t="s">
        <v>126</v>
      </c>
      <c r="CQ278" s="29" t="s">
        <v>127</v>
      </c>
      <c r="CR278" s="17" t="s">
        <v>1512</v>
      </c>
      <c r="CS278" s="17" t="s">
        <v>129</v>
      </c>
      <c r="CW278" s="34" t="s">
        <v>96</v>
      </c>
      <c r="CY278" s="34" t="s">
        <v>98</v>
      </c>
      <c r="DE278" s="17" t="s">
        <v>130</v>
      </c>
      <c r="DI278" s="17" t="s">
        <v>131</v>
      </c>
      <c r="DJ278" s="17" t="s">
        <v>1517</v>
      </c>
      <c r="DM278" s="35"/>
      <c r="DN278" s="35"/>
      <c r="DO278" s="35"/>
      <c r="EC278" s="17" t="s">
        <v>133</v>
      </c>
    </row>
    <row r="279" spans="1:133" ht="15" customHeight="1" x14ac:dyDescent="0.3">
      <c r="A279" s="27">
        <v>648</v>
      </c>
      <c r="C279" s="17" t="s">
        <v>126</v>
      </c>
      <c r="D279" s="29" t="s">
        <v>5954</v>
      </c>
      <c r="E279" s="18" t="s">
        <v>5948</v>
      </c>
      <c r="F279" s="18" t="s">
        <v>5951</v>
      </c>
      <c r="G279" s="18" t="s">
        <v>5950</v>
      </c>
      <c r="H279" s="18" t="s">
        <v>5948</v>
      </c>
      <c r="I279" s="18" t="s">
        <v>5950</v>
      </c>
      <c r="K279" s="18" t="s">
        <v>5948</v>
      </c>
      <c r="M279" s="18" t="s">
        <v>5950</v>
      </c>
      <c r="O279" s="20" t="s">
        <v>5947</v>
      </c>
      <c r="P279" s="20" t="s">
        <v>5973</v>
      </c>
      <c r="Q279" s="20" t="s">
        <v>5979</v>
      </c>
      <c r="S279" s="22" t="s">
        <v>5950</v>
      </c>
      <c r="T279" s="22" t="s">
        <v>5948</v>
      </c>
      <c r="U279" s="22" t="s">
        <v>5947</v>
      </c>
      <c r="V279" s="22" t="s">
        <v>5984</v>
      </c>
      <c r="W279" s="22" t="s">
        <v>5989</v>
      </c>
      <c r="Y279" s="22" t="s">
        <v>136</v>
      </c>
      <c r="AC279" s="24" t="s">
        <v>5992</v>
      </c>
      <c r="AE279" s="26" t="s">
        <v>5947</v>
      </c>
      <c r="AF279" s="26" t="s">
        <v>5947</v>
      </c>
      <c r="AG279" s="26" t="s">
        <v>5997</v>
      </c>
      <c r="AH279" s="26" t="s">
        <v>5996</v>
      </c>
      <c r="AI279" s="26" t="s">
        <v>5997</v>
      </c>
      <c r="AJ279" s="26" t="s">
        <v>5997</v>
      </c>
      <c r="AK279" s="20" t="s">
        <v>6002</v>
      </c>
      <c r="AL279" s="20" t="s">
        <v>5948</v>
      </c>
      <c r="AM279" s="20" t="s">
        <v>5947</v>
      </c>
      <c r="AN279" s="20" t="s">
        <v>5947</v>
      </c>
      <c r="AO279" s="20" t="s">
        <v>5997</v>
      </c>
      <c r="AP279" s="20" t="s">
        <v>5997</v>
      </c>
      <c r="AQ279" s="20" t="s">
        <v>5996</v>
      </c>
      <c r="AR279" s="20" t="s">
        <v>5998</v>
      </c>
      <c r="AS279" s="20" t="s">
        <v>5997</v>
      </c>
      <c r="AT279" s="20" t="s">
        <v>5997</v>
      </c>
      <c r="AU279" s="20" t="s">
        <v>5997</v>
      </c>
      <c r="AV279" s="20" t="s">
        <v>5997</v>
      </c>
      <c r="AW279" s="20" t="s">
        <v>5998</v>
      </c>
      <c r="AX279" s="20" t="s">
        <v>5997</v>
      </c>
      <c r="AY279" s="20" t="s">
        <v>5997</v>
      </c>
      <c r="AZ279" s="20" t="s">
        <v>5997</v>
      </c>
      <c r="BA279" s="20" t="s">
        <v>5996</v>
      </c>
      <c r="BB279" s="20" t="s">
        <v>5997</v>
      </c>
      <c r="BC279" s="20" t="s">
        <v>5998</v>
      </c>
      <c r="BD279" s="20" t="s">
        <v>5998</v>
      </c>
      <c r="BE279" s="20" t="s">
        <v>5998</v>
      </c>
      <c r="BF279" s="20" t="s">
        <v>5997</v>
      </c>
      <c r="BG279" s="20" t="s">
        <v>5996</v>
      </c>
      <c r="BH279" s="20" t="s">
        <v>5996</v>
      </c>
      <c r="BI279" s="20" t="s">
        <v>5996</v>
      </c>
      <c r="BJ279" s="20" t="s">
        <v>5997</v>
      </c>
      <c r="BK279" s="20" t="s">
        <v>5997</v>
      </c>
      <c r="BL279" s="20" t="s">
        <v>5996</v>
      </c>
      <c r="BM279" s="20" t="s">
        <v>5997</v>
      </c>
      <c r="BO279" s="28" t="s">
        <v>6007</v>
      </c>
      <c r="BS279" s="24" t="s">
        <v>119</v>
      </c>
      <c r="BU279" s="24" t="s">
        <v>121</v>
      </c>
      <c r="BV279" s="24" t="s">
        <v>137</v>
      </c>
      <c r="BW279" s="24" t="s">
        <v>122</v>
      </c>
      <c r="BY279" s="24" t="s">
        <v>124</v>
      </c>
      <c r="BZ279" s="24" t="s">
        <v>125</v>
      </c>
      <c r="CD279" s="18" t="s">
        <v>119</v>
      </c>
      <c r="CG279" s="18" t="s">
        <v>137</v>
      </c>
      <c r="CH279" s="18" t="s">
        <v>122</v>
      </c>
      <c r="CL279" s="22" t="s">
        <v>5953</v>
      </c>
      <c r="CM279" s="32" t="s">
        <v>6012</v>
      </c>
      <c r="CO279" s="84" t="s">
        <v>126</v>
      </c>
      <c r="CP279" s="17" t="s">
        <v>126</v>
      </c>
      <c r="CQ279" s="29" t="s">
        <v>127</v>
      </c>
      <c r="CR279" s="17" t="s">
        <v>1512</v>
      </c>
      <c r="CS279" s="17" t="s">
        <v>129</v>
      </c>
      <c r="CW279" s="34" t="s">
        <v>96</v>
      </c>
      <c r="DE279" s="17" t="s">
        <v>161</v>
      </c>
      <c r="DI279" s="17" t="s">
        <v>143</v>
      </c>
      <c r="DJ279" s="17" t="s">
        <v>1518</v>
      </c>
      <c r="DM279" s="35"/>
      <c r="DN279" s="35"/>
      <c r="DO279" s="35"/>
      <c r="EC279" s="17" t="s">
        <v>133</v>
      </c>
    </row>
    <row r="280" spans="1:133" ht="15" customHeight="1" x14ac:dyDescent="0.3">
      <c r="A280" s="27">
        <v>870</v>
      </c>
      <c r="C280" s="17" t="s">
        <v>126</v>
      </c>
      <c r="D280" s="29" t="s">
        <v>5954</v>
      </c>
      <c r="E280" s="18" t="s">
        <v>5947</v>
      </c>
      <c r="F280" s="18" t="s">
        <v>5947</v>
      </c>
      <c r="G280" s="18" t="s">
        <v>5948</v>
      </c>
      <c r="H280" s="18" t="s">
        <v>5947</v>
      </c>
      <c r="I280" s="18" t="s">
        <v>5947</v>
      </c>
      <c r="J280" s="19" t="s">
        <v>1519</v>
      </c>
      <c r="K280" s="18" t="s">
        <v>5948</v>
      </c>
      <c r="M280" s="18" t="s">
        <v>5947</v>
      </c>
      <c r="N280" s="19" t="s">
        <v>1520</v>
      </c>
      <c r="O280" s="20" t="s">
        <v>5950</v>
      </c>
      <c r="P280" s="20" t="s">
        <v>5974</v>
      </c>
      <c r="Q280" s="20" t="s">
        <v>5977</v>
      </c>
      <c r="S280" s="22" t="s">
        <v>5948</v>
      </c>
      <c r="T280" s="22" t="s">
        <v>5948</v>
      </c>
      <c r="U280" s="22" t="s">
        <v>5950</v>
      </c>
      <c r="V280" s="22" t="s">
        <v>5983</v>
      </c>
      <c r="W280" s="22" t="s">
        <v>5989</v>
      </c>
      <c r="X280" s="22" t="s">
        <v>115</v>
      </c>
      <c r="AC280" s="24" t="s">
        <v>5992</v>
      </c>
      <c r="AD280" s="25" t="s">
        <v>1521</v>
      </c>
      <c r="AE280" s="26" t="s">
        <v>5948</v>
      </c>
      <c r="AF280" s="26" t="s">
        <v>5948</v>
      </c>
      <c r="AG280" s="26" t="s">
        <v>5996</v>
      </c>
      <c r="AH280" s="26" t="s">
        <v>5997</v>
      </c>
      <c r="AI280" s="26" t="s">
        <v>5996</v>
      </c>
      <c r="AJ280" s="26" t="s">
        <v>5997</v>
      </c>
      <c r="AK280" s="20" t="s">
        <v>6003</v>
      </c>
      <c r="AL280" s="20" t="s">
        <v>5949</v>
      </c>
      <c r="AM280" s="20" t="s">
        <v>5948</v>
      </c>
      <c r="AN280" s="20" t="s">
        <v>5947</v>
      </c>
      <c r="AO280" s="20" t="s">
        <v>5996</v>
      </c>
      <c r="AP280" s="20" t="s">
        <v>5996</v>
      </c>
      <c r="AQ280" s="20" t="s">
        <v>5997</v>
      </c>
      <c r="AR280" s="20" t="s">
        <v>5997</v>
      </c>
      <c r="AS280" s="20" t="s">
        <v>5996</v>
      </c>
      <c r="AT280" s="20" t="s">
        <v>5996</v>
      </c>
      <c r="AU280" s="20" t="s">
        <v>5997</v>
      </c>
      <c r="AV280" s="20" t="s">
        <v>5997</v>
      </c>
      <c r="AW280" s="20" t="s">
        <v>5996</v>
      </c>
      <c r="AX280" s="20" t="s">
        <v>5996</v>
      </c>
      <c r="AY280" s="20" t="s">
        <v>5996</v>
      </c>
      <c r="AZ280" s="20" t="s">
        <v>5996</v>
      </c>
      <c r="BA280" s="20" t="s">
        <v>5997</v>
      </c>
      <c r="BB280" s="20" t="s">
        <v>5996</v>
      </c>
      <c r="BC280" s="20" t="s">
        <v>5996</v>
      </c>
      <c r="BD280" s="20" t="s">
        <v>5996</v>
      </c>
      <c r="BE280" s="20" t="s">
        <v>5996</v>
      </c>
      <c r="BF280" s="20" t="s">
        <v>5996</v>
      </c>
      <c r="BG280" s="20" t="s">
        <v>5996</v>
      </c>
      <c r="BH280" s="20" t="s">
        <v>5996</v>
      </c>
      <c r="BI280" s="20" t="s">
        <v>5996</v>
      </c>
      <c r="BJ280" s="20" t="s">
        <v>5996</v>
      </c>
      <c r="BK280" s="20" t="s">
        <v>5996</v>
      </c>
      <c r="BL280" s="20" t="s">
        <v>5996</v>
      </c>
      <c r="BM280" s="20" t="s">
        <v>5996</v>
      </c>
      <c r="BO280" s="28" t="s">
        <v>6007</v>
      </c>
      <c r="BS280" s="24" t="s">
        <v>119</v>
      </c>
      <c r="BT280" s="24" t="s">
        <v>120</v>
      </c>
      <c r="BV280" s="24" t="s">
        <v>137</v>
      </c>
      <c r="BW280" s="24" t="s">
        <v>122</v>
      </c>
      <c r="BX280" s="24" t="s">
        <v>123</v>
      </c>
      <c r="BY280" s="24" t="s">
        <v>124</v>
      </c>
      <c r="BZ280" s="24" t="s">
        <v>125</v>
      </c>
      <c r="CD280" s="18" t="s">
        <v>119</v>
      </c>
      <c r="CF280" s="18" t="s">
        <v>121</v>
      </c>
      <c r="CG280" s="18" t="s">
        <v>137</v>
      </c>
      <c r="CL280" s="22" t="s">
        <v>5947</v>
      </c>
      <c r="CM280" s="32" t="s">
        <v>6010</v>
      </c>
      <c r="CN280" s="33" t="s">
        <v>1522</v>
      </c>
      <c r="CO280" s="84" t="s">
        <v>126</v>
      </c>
      <c r="CP280" s="17" t="s">
        <v>126</v>
      </c>
      <c r="CQ280" s="29" t="s">
        <v>127</v>
      </c>
      <c r="CR280" s="17" t="s">
        <v>1512</v>
      </c>
      <c r="CS280" s="17" t="s">
        <v>129</v>
      </c>
      <c r="CZ280" s="34" t="s">
        <v>99</v>
      </c>
      <c r="DE280" s="17" t="s">
        <v>130</v>
      </c>
      <c r="DI280" s="17" t="s">
        <v>131</v>
      </c>
      <c r="DJ280" s="17" t="s">
        <v>1523</v>
      </c>
      <c r="DM280" s="35"/>
      <c r="DN280" s="35"/>
      <c r="DO280" s="35"/>
      <c r="EC280" s="17" t="s">
        <v>133</v>
      </c>
    </row>
    <row r="281" spans="1:133" ht="15" customHeight="1" x14ac:dyDescent="0.3">
      <c r="A281" s="27">
        <v>273</v>
      </c>
      <c r="C281" s="17" t="s">
        <v>126</v>
      </c>
      <c r="D281" s="29" t="s">
        <v>5954</v>
      </c>
      <c r="E281" s="18" t="s">
        <v>5949</v>
      </c>
      <c r="F281" s="18" t="s">
        <v>5947</v>
      </c>
      <c r="G281" s="18" t="s">
        <v>5947</v>
      </c>
      <c r="H281" s="18" t="s">
        <v>5947</v>
      </c>
      <c r="I281" s="18" t="s">
        <v>5947</v>
      </c>
      <c r="J281" s="19" t="s">
        <v>1524</v>
      </c>
      <c r="K281" s="18" t="s">
        <v>5947</v>
      </c>
      <c r="L281" s="19" t="s">
        <v>1525</v>
      </c>
      <c r="M281" s="18" t="s">
        <v>5950</v>
      </c>
      <c r="N281" s="19" t="s">
        <v>1526</v>
      </c>
      <c r="O281" s="20" t="s">
        <v>5951</v>
      </c>
      <c r="P281" s="20" t="s">
        <v>5973</v>
      </c>
      <c r="Q281" s="20" t="s">
        <v>5978</v>
      </c>
      <c r="R281" s="21" t="s">
        <v>1527</v>
      </c>
      <c r="S281" s="22" t="s">
        <v>5948</v>
      </c>
      <c r="T281" s="22" t="s">
        <v>5948</v>
      </c>
      <c r="U281" s="22" t="s">
        <v>5947</v>
      </c>
      <c r="V281" s="22" t="s">
        <v>5983</v>
      </c>
      <c r="W281" s="22" t="s">
        <v>5987</v>
      </c>
      <c r="X281" s="22" t="s">
        <v>115</v>
      </c>
      <c r="Y281" s="22" t="s">
        <v>136</v>
      </c>
      <c r="Z281" s="22" t="s">
        <v>116</v>
      </c>
      <c r="AC281" s="24" t="s">
        <v>5992</v>
      </c>
      <c r="AE281" s="26" t="s">
        <v>5948</v>
      </c>
      <c r="AF281" s="26" t="s">
        <v>5947</v>
      </c>
      <c r="AG281" s="26" t="s">
        <v>5996</v>
      </c>
      <c r="AH281" s="26" t="s">
        <v>5996</v>
      </c>
      <c r="AI281" s="26" t="s">
        <v>5996</v>
      </c>
      <c r="AJ281" s="26" t="s">
        <v>5997</v>
      </c>
      <c r="AK281" s="20" t="s">
        <v>6003</v>
      </c>
      <c r="AL281" s="20" t="s">
        <v>5950</v>
      </c>
      <c r="AM281" s="20" t="s">
        <v>5950</v>
      </c>
      <c r="AN281" s="20" t="s">
        <v>5947</v>
      </c>
      <c r="AO281" s="20" t="s">
        <v>5996</v>
      </c>
      <c r="AP281" s="20" t="s">
        <v>5997</v>
      </c>
      <c r="AQ281" s="20" t="s">
        <v>5996</v>
      </c>
      <c r="AR281" s="20" t="s">
        <v>5997</v>
      </c>
      <c r="AS281" s="20" t="s">
        <v>5996</v>
      </c>
      <c r="AT281" s="20" t="s">
        <v>5997</v>
      </c>
      <c r="AU281" s="20" t="s">
        <v>5996</v>
      </c>
      <c r="AV281" s="20" t="s">
        <v>5996</v>
      </c>
      <c r="AW281" s="20" t="s">
        <v>5996</v>
      </c>
      <c r="AX281" s="20" t="s">
        <v>5997</v>
      </c>
      <c r="AY281" s="20" t="s">
        <v>5997</v>
      </c>
      <c r="AZ281" s="20" t="s">
        <v>5997</v>
      </c>
      <c r="BA281" s="20" t="s">
        <v>5996</v>
      </c>
      <c r="BB281" s="20" t="s">
        <v>5996</v>
      </c>
      <c r="BC281" s="20" t="s">
        <v>5997</v>
      </c>
      <c r="BD281" s="20" t="s">
        <v>5997</v>
      </c>
      <c r="BE281" s="20" t="s">
        <v>5997</v>
      </c>
      <c r="BF281" s="20" t="s">
        <v>5996</v>
      </c>
      <c r="BG281" s="20" t="s">
        <v>5996</v>
      </c>
      <c r="BH281" s="20" t="s">
        <v>5996</v>
      </c>
      <c r="BI281" s="20" t="s">
        <v>5997</v>
      </c>
      <c r="BJ281" s="20" t="s">
        <v>5996</v>
      </c>
      <c r="BK281" s="20" t="s">
        <v>5997</v>
      </c>
      <c r="BL281" s="20" t="s">
        <v>5997</v>
      </c>
      <c r="BM281" s="20" t="s">
        <v>5997</v>
      </c>
      <c r="BO281" s="28" t="s">
        <v>6007</v>
      </c>
      <c r="BP281" s="29" t="s">
        <v>1528</v>
      </c>
      <c r="BQ281" s="30" t="s">
        <v>1529</v>
      </c>
      <c r="BS281" s="24" t="s">
        <v>119</v>
      </c>
      <c r="BT281" s="24" t="s">
        <v>120</v>
      </c>
      <c r="BV281" s="24" t="s">
        <v>137</v>
      </c>
      <c r="BW281" s="24" t="s">
        <v>122</v>
      </c>
      <c r="BX281" s="24" t="s">
        <v>123</v>
      </c>
      <c r="BY281" s="24" t="s">
        <v>124</v>
      </c>
      <c r="BZ281" s="24" t="s">
        <v>125</v>
      </c>
      <c r="CB281" s="31" t="s">
        <v>1530</v>
      </c>
      <c r="CD281" s="18" t="s">
        <v>119</v>
      </c>
      <c r="CE281" s="18" t="s">
        <v>120</v>
      </c>
      <c r="CI281" s="18" t="s">
        <v>123</v>
      </c>
      <c r="CL281" s="22" t="s">
        <v>5950</v>
      </c>
      <c r="CM281" s="32" t="s">
        <v>6010</v>
      </c>
      <c r="CN281" s="33" t="s">
        <v>1531</v>
      </c>
      <c r="CO281" s="84" t="s">
        <v>126</v>
      </c>
      <c r="CP281" s="17" t="s">
        <v>126</v>
      </c>
      <c r="CQ281" s="29" t="s">
        <v>127</v>
      </c>
      <c r="CR281" s="17" t="s">
        <v>1532</v>
      </c>
      <c r="CS281" s="17" t="s">
        <v>129</v>
      </c>
      <c r="CW281" s="34" t="s">
        <v>96</v>
      </c>
      <c r="CZ281" s="34" t="s">
        <v>99</v>
      </c>
      <c r="DE281" s="17" t="s">
        <v>130</v>
      </c>
      <c r="DI281" s="17" t="s">
        <v>131</v>
      </c>
      <c r="DJ281" s="17" t="s">
        <v>1533</v>
      </c>
      <c r="DM281" s="35"/>
      <c r="DN281" s="35"/>
      <c r="DO281" s="35"/>
      <c r="EC281" s="17" t="s">
        <v>133</v>
      </c>
    </row>
    <row r="282" spans="1:133" ht="15" customHeight="1" x14ac:dyDescent="0.3">
      <c r="A282" s="27">
        <v>400</v>
      </c>
      <c r="C282" s="17" t="s">
        <v>126</v>
      </c>
      <c r="D282" s="29" t="s">
        <v>5954</v>
      </c>
      <c r="E282" s="18" t="s">
        <v>5947</v>
      </c>
      <c r="F282" s="18" t="s">
        <v>5950</v>
      </c>
      <c r="G282" s="18" t="s">
        <v>5947</v>
      </c>
      <c r="H282" s="18" t="s">
        <v>5948</v>
      </c>
      <c r="I282" s="18" t="s">
        <v>5949</v>
      </c>
      <c r="K282" s="18" t="s">
        <v>5948</v>
      </c>
      <c r="L282" s="19" t="s">
        <v>1534</v>
      </c>
      <c r="M282" s="18" t="s">
        <v>5949</v>
      </c>
      <c r="O282" s="20" t="s">
        <v>5948</v>
      </c>
      <c r="P282" s="20" t="s">
        <v>5974</v>
      </c>
      <c r="Q282" s="20" t="s">
        <v>5980</v>
      </c>
      <c r="S282" s="22" t="s">
        <v>5949</v>
      </c>
      <c r="T282" s="22" t="s">
        <v>5949</v>
      </c>
      <c r="U282" s="22" t="s">
        <v>5947</v>
      </c>
      <c r="V282" s="22" t="s">
        <v>5984</v>
      </c>
      <c r="W282" s="22" t="s">
        <v>5988</v>
      </c>
      <c r="X282" s="22" t="s">
        <v>115</v>
      </c>
      <c r="Y282" s="22" t="s">
        <v>136</v>
      </c>
      <c r="Z282" s="22" t="s">
        <v>116</v>
      </c>
      <c r="AC282" s="24" t="s">
        <v>5991</v>
      </c>
      <c r="AE282" s="26" t="s">
        <v>5947</v>
      </c>
      <c r="AF282" s="26" t="s">
        <v>5947</v>
      </c>
      <c r="AG282" s="26" t="s">
        <v>5996</v>
      </c>
      <c r="AH282" s="26" t="s">
        <v>5996</v>
      </c>
      <c r="AI282" s="26" t="s">
        <v>5997</v>
      </c>
      <c r="AJ282" s="26" t="s">
        <v>5997</v>
      </c>
      <c r="AK282" s="20" t="s">
        <v>6002</v>
      </c>
      <c r="AL282" s="20" t="s">
        <v>5947</v>
      </c>
      <c r="AM282" s="20" t="s">
        <v>5950</v>
      </c>
      <c r="AN282" s="20" t="s">
        <v>5948</v>
      </c>
      <c r="AO282" s="20" t="s">
        <v>5998</v>
      </c>
      <c r="AP282" s="20" t="s">
        <v>5997</v>
      </c>
      <c r="AQ282" s="20" t="s">
        <v>5996</v>
      </c>
      <c r="AR282" s="20" t="s">
        <v>5997</v>
      </c>
      <c r="AS282" s="20" t="s">
        <v>5996</v>
      </c>
      <c r="AT282" s="20" t="s">
        <v>5996</v>
      </c>
      <c r="AU282" s="20" t="s">
        <v>5996</v>
      </c>
      <c r="AV282" s="20" t="s">
        <v>6000</v>
      </c>
      <c r="AW282" s="20" t="s">
        <v>5996</v>
      </c>
      <c r="AX282" s="20" t="s">
        <v>5997</v>
      </c>
      <c r="AY282" s="20" t="s">
        <v>5997</v>
      </c>
      <c r="AZ282" s="20" t="s">
        <v>5996</v>
      </c>
      <c r="BA282" s="20" t="s">
        <v>5996</v>
      </c>
      <c r="BB282" s="20" t="s">
        <v>5997</v>
      </c>
      <c r="BC282" s="20" t="s">
        <v>6000</v>
      </c>
      <c r="BD282" s="20" t="s">
        <v>5998</v>
      </c>
      <c r="BE282" s="20" t="s">
        <v>5997</v>
      </c>
      <c r="BF282" s="20" t="s">
        <v>5997</v>
      </c>
      <c r="BG282" s="20" t="s">
        <v>5996</v>
      </c>
      <c r="BH282" s="20" t="s">
        <v>5997</v>
      </c>
      <c r="BI282" s="20" t="s">
        <v>5997</v>
      </c>
      <c r="BJ282" s="20" t="s">
        <v>6000</v>
      </c>
      <c r="BK282" s="20" t="s">
        <v>6000</v>
      </c>
      <c r="BL282" s="20" t="s">
        <v>5996</v>
      </c>
      <c r="BM282" s="20" t="s">
        <v>5997</v>
      </c>
      <c r="BO282" s="28" t="s">
        <v>6007</v>
      </c>
      <c r="BQ282" s="30" t="s">
        <v>1535</v>
      </c>
      <c r="BR282" s="24" t="s">
        <v>138</v>
      </c>
      <c r="BS282" s="24" t="s">
        <v>119</v>
      </c>
      <c r="BU282" s="24" t="s">
        <v>121</v>
      </c>
      <c r="BV282" s="24" t="s">
        <v>137</v>
      </c>
      <c r="CC282" s="18" t="s">
        <v>138</v>
      </c>
      <c r="CD282" s="18" t="s">
        <v>119</v>
      </c>
      <c r="CG282" s="18" t="s">
        <v>137</v>
      </c>
      <c r="CL282" s="22" t="s">
        <v>5950</v>
      </c>
      <c r="CM282" s="32" t="s">
        <v>6010</v>
      </c>
      <c r="CO282" s="84" t="s">
        <v>126</v>
      </c>
      <c r="CP282" s="17" t="s">
        <v>126</v>
      </c>
      <c r="CQ282" s="29" t="s">
        <v>127</v>
      </c>
      <c r="CR282" s="17" t="s">
        <v>1532</v>
      </c>
      <c r="CS282" s="17" t="s">
        <v>129</v>
      </c>
      <c r="CW282" s="34" t="s">
        <v>96</v>
      </c>
      <c r="DE282" s="17" t="s">
        <v>130</v>
      </c>
      <c r="DI282" s="17" t="s">
        <v>131</v>
      </c>
      <c r="DJ282" s="17" t="s">
        <v>1536</v>
      </c>
      <c r="DM282" s="35"/>
      <c r="DN282" s="35"/>
      <c r="DO282" s="35"/>
      <c r="EC282" s="17" t="s">
        <v>133</v>
      </c>
    </row>
    <row r="283" spans="1:133" ht="15" customHeight="1" x14ac:dyDescent="0.3">
      <c r="A283" s="27">
        <v>523</v>
      </c>
      <c r="C283" s="17" t="s">
        <v>126</v>
      </c>
      <c r="D283" s="29" t="s">
        <v>5954</v>
      </c>
      <c r="E283" s="18" t="s">
        <v>5948</v>
      </c>
      <c r="F283" s="18" t="s">
        <v>5949</v>
      </c>
      <c r="G283" s="18" t="s">
        <v>5947</v>
      </c>
      <c r="H283" s="18" t="s">
        <v>5949</v>
      </c>
      <c r="I283" s="18" t="s">
        <v>5948</v>
      </c>
      <c r="K283" s="18" t="s">
        <v>5948</v>
      </c>
      <c r="M283" s="18" t="s">
        <v>5948</v>
      </c>
      <c r="O283" s="20" t="s">
        <v>5949</v>
      </c>
      <c r="P283" s="20" t="s">
        <v>5973</v>
      </c>
      <c r="Q283" s="20" t="s">
        <v>5977</v>
      </c>
      <c r="S283" s="22" t="s">
        <v>5951</v>
      </c>
      <c r="T283" s="22" t="s">
        <v>5951</v>
      </c>
      <c r="U283" s="22" t="s">
        <v>5948</v>
      </c>
      <c r="V283" s="22" t="s">
        <v>5984</v>
      </c>
      <c r="W283" s="22" t="s">
        <v>5989</v>
      </c>
      <c r="Y283" s="22" t="s">
        <v>136</v>
      </c>
      <c r="AC283" s="24" t="s">
        <v>5991</v>
      </c>
      <c r="AE283" s="26" t="s">
        <v>5948</v>
      </c>
      <c r="AF283" s="26" t="s">
        <v>5947</v>
      </c>
      <c r="AG283" s="26" t="s">
        <v>5997</v>
      </c>
      <c r="AH283" s="26" t="s">
        <v>5997</v>
      </c>
      <c r="AI283" s="26" t="s">
        <v>5997</v>
      </c>
      <c r="AJ283" s="26" t="s">
        <v>6000</v>
      </c>
      <c r="AK283" s="20" t="s">
        <v>6003</v>
      </c>
      <c r="AL283" s="20" t="s">
        <v>5948</v>
      </c>
      <c r="AM283" s="20" t="s">
        <v>5949</v>
      </c>
      <c r="AN283" s="20" t="s">
        <v>5948</v>
      </c>
      <c r="AO283" s="20" t="s">
        <v>5997</v>
      </c>
      <c r="AP283" s="20" t="s">
        <v>5997</v>
      </c>
      <c r="AQ283" s="20" t="s">
        <v>5997</v>
      </c>
      <c r="AR283" s="20" t="s">
        <v>5997</v>
      </c>
      <c r="AS283" s="20" t="s">
        <v>5997</v>
      </c>
      <c r="AT283" s="20" t="s">
        <v>5997</v>
      </c>
      <c r="AU283" s="20" t="s">
        <v>5997</v>
      </c>
      <c r="AV283" s="20" t="s">
        <v>5997</v>
      </c>
      <c r="AW283" s="20" t="s">
        <v>5996</v>
      </c>
      <c r="AX283" s="20" t="s">
        <v>5997</v>
      </c>
      <c r="AY283" s="20" t="s">
        <v>5997</v>
      </c>
      <c r="AZ283" s="20" t="s">
        <v>5996</v>
      </c>
      <c r="BA283" s="20" t="s">
        <v>5996</v>
      </c>
      <c r="BB283" s="20" t="s">
        <v>5997</v>
      </c>
      <c r="BC283" s="20" t="s">
        <v>5997</v>
      </c>
      <c r="BD283" s="20" t="s">
        <v>5997</v>
      </c>
      <c r="BE283" s="20" t="s">
        <v>5997</v>
      </c>
      <c r="BF283" s="20" t="s">
        <v>5996</v>
      </c>
      <c r="BG283" s="20" t="s">
        <v>5996</v>
      </c>
      <c r="BH283" s="20" t="s">
        <v>5997</v>
      </c>
      <c r="BI283" s="20" t="s">
        <v>5996</v>
      </c>
      <c r="BJ283" s="20" t="s">
        <v>5996</v>
      </c>
      <c r="BK283" s="20" t="s">
        <v>5996</v>
      </c>
      <c r="BL283" s="20" t="s">
        <v>5996</v>
      </c>
      <c r="BM283" s="20" t="s">
        <v>5996</v>
      </c>
      <c r="BO283" s="28" t="s">
        <v>6007</v>
      </c>
      <c r="BS283" s="24" t="s">
        <v>119</v>
      </c>
      <c r="BX283" s="24" t="s">
        <v>123</v>
      </c>
      <c r="BY283" s="24" t="s">
        <v>124</v>
      </c>
      <c r="CD283" s="18" t="s">
        <v>119</v>
      </c>
      <c r="CE283" s="18" t="s">
        <v>120</v>
      </c>
      <c r="CH283" s="18" t="s">
        <v>122</v>
      </c>
      <c r="CI283" s="18" t="s">
        <v>123</v>
      </c>
      <c r="CJ283" s="18" t="s">
        <v>124</v>
      </c>
      <c r="CK283" s="18" t="s">
        <v>125</v>
      </c>
      <c r="CL283" s="22" t="s">
        <v>5950</v>
      </c>
      <c r="CM283" s="32" t="s">
        <v>6012</v>
      </c>
      <c r="CO283" s="84" t="s">
        <v>126</v>
      </c>
      <c r="CP283" s="17" t="s">
        <v>126</v>
      </c>
      <c r="CQ283" s="29" t="s">
        <v>127</v>
      </c>
      <c r="CR283" s="17" t="s">
        <v>1532</v>
      </c>
      <c r="CS283" s="17" t="s">
        <v>129</v>
      </c>
      <c r="CW283" s="34" t="s">
        <v>96</v>
      </c>
      <c r="DE283" s="17" t="s">
        <v>130</v>
      </c>
      <c r="DI283" s="17" t="s">
        <v>143</v>
      </c>
      <c r="DJ283" s="17" t="s">
        <v>1537</v>
      </c>
      <c r="DM283" s="35"/>
      <c r="DN283" s="35"/>
      <c r="DO283" s="35"/>
      <c r="EC283" s="17" t="s">
        <v>133</v>
      </c>
    </row>
    <row r="284" spans="1:133" ht="15" customHeight="1" x14ac:dyDescent="0.3">
      <c r="A284" s="27">
        <v>636</v>
      </c>
      <c r="C284" s="17" t="s">
        <v>126</v>
      </c>
      <c r="D284" s="29" t="s">
        <v>5954</v>
      </c>
      <c r="E284" s="18" t="s">
        <v>5947</v>
      </c>
      <c r="F284" s="18" t="s">
        <v>5947</v>
      </c>
      <c r="G284" s="18" t="s">
        <v>5947</v>
      </c>
      <c r="H284" s="18" t="s">
        <v>5948</v>
      </c>
      <c r="I284" s="18" t="s">
        <v>5947</v>
      </c>
      <c r="J284" s="19" t="s">
        <v>1538</v>
      </c>
      <c r="K284" s="18" t="s">
        <v>5947</v>
      </c>
      <c r="L284" s="19" t="s">
        <v>1539</v>
      </c>
      <c r="M284" s="18" t="s">
        <v>5947</v>
      </c>
      <c r="N284" s="19" t="s">
        <v>1540</v>
      </c>
      <c r="O284" s="20" t="s">
        <v>5949</v>
      </c>
      <c r="P284" s="20" t="s">
        <v>5973</v>
      </c>
      <c r="Q284" s="20" t="s">
        <v>5977</v>
      </c>
      <c r="R284" s="21" t="s">
        <v>1541</v>
      </c>
      <c r="S284" s="22" t="s">
        <v>5948</v>
      </c>
      <c r="T284" s="22" t="s">
        <v>5948</v>
      </c>
      <c r="U284" s="22" t="s">
        <v>5949</v>
      </c>
      <c r="V284" s="22" t="s">
        <v>5984</v>
      </c>
      <c r="W284" s="22" t="s">
        <v>5988</v>
      </c>
      <c r="X284" s="22" t="s">
        <v>115</v>
      </c>
      <c r="Y284" s="22" t="s">
        <v>136</v>
      </c>
      <c r="Z284" s="22" t="s">
        <v>116</v>
      </c>
      <c r="AC284" s="24" t="s">
        <v>5992</v>
      </c>
      <c r="AE284" s="26" t="s">
        <v>5947</v>
      </c>
      <c r="AF284" s="26" t="s">
        <v>5948</v>
      </c>
      <c r="AG284" s="26" t="s">
        <v>5995</v>
      </c>
      <c r="AH284" s="26" t="s">
        <v>5996</v>
      </c>
      <c r="AI284" s="26" t="s">
        <v>5996</v>
      </c>
      <c r="AJ284" s="26" t="s">
        <v>5997</v>
      </c>
      <c r="AK284" s="20" t="s">
        <v>6002</v>
      </c>
      <c r="AL284" s="20" t="s">
        <v>5947</v>
      </c>
      <c r="AM284" s="20" t="s">
        <v>5948</v>
      </c>
      <c r="AN284" s="20" t="s">
        <v>5947</v>
      </c>
      <c r="AO284" s="20" t="s">
        <v>5997</v>
      </c>
      <c r="AP284" s="20" t="s">
        <v>5997</v>
      </c>
      <c r="AQ284" s="20" t="s">
        <v>5997</v>
      </c>
      <c r="AR284" s="20" t="s">
        <v>5998</v>
      </c>
      <c r="AS284" s="20" t="s">
        <v>5996</v>
      </c>
      <c r="AT284" s="20" t="s">
        <v>5997</v>
      </c>
      <c r="AU284" s="20" t="s">
        <v>5997</v>
      </c>
      <c r="AV284" s="20" t="s">
        <v>5997</v>
      </c>
      <c r="AW284" s="20" t="s">
        <v>5997</v>
      </c>
      <c r="AX284" s="20" t="s">
        <v>5997</v>
      </c>
      <c r="AY284" s="20" t="s">
        <v>5997</v>
      </c>
      <c r="AZ284" s="20" t="s">
        <v>5998</v>
      </c>
      <c r="BA284" s="20" t="s">
        <v>5997</v>
      </c>
      <c r="BB284" s="20" t="s">
        <v>5997</v>
      </c>
      <c r="BC284" s="20" t="s">
        <v>5998</v>
      </c>
      <c r="BD284" s="20" t="s">
        <v>5997</v>
      </c>
      <c r="BE284" s="20" t="s">
        <v>5997</v>
      </c>
      <c r="BF284" s="20" t="s">
        <v>5997</v>
      </c>
      <c r="BG284" s="20" t="s">
        <v>5996</v>
      </c>
      <c r="BH284" s="20" t="s">
        <v>5997</v>
      </c>
      <c r="BI284" s="20" t="s">
        <v>5997</v>
      </c>
      <c r="BJ284" s="20" t="s">
        <v>5997</v>
      </c>
      <c r="BK284" s="20" t="s">
        <v>5997</v>
      </c>
      <c r="BL284" s="20" t="s">
        <v>5997</v>
      </c>
      <c r="BM284" s="20" t="s">
        <v>5997</v>
      </c>
      <c r="BO284" s="28" t="s">
        <v>6006</v>
      </c>
      <c r="BQ284" s="30" t="s">
        <v>1542</v>
      </c>
      <c r="BR284" s="24" t="s">
        <v>138</v>
      </c>
      <c r="BS284" s="24" t="s">
        <v>119</v>
      </c>
      <c r="BT284" s="24" t="s">
        <v>120</v>
      </c>
      <c r="BU284" s="24" t="s">
        <v>121</v>
      </c>
      <c r="BV284" s="24" t="s">
        <v>137</v>
      </c>
      <c r="BW284" s="24" t="s">
        <v>122</v>
      </c>
      <c r="BX284" s="24" t="s">
        <v>123</v>
      </c>
      <c r="BY284" s="24" t="s">
        <v>124</v>
      </c>
      <c r="BZ284" s="24" t="s">
        <v>125</v>
      </c>
      <c r="CC284" s="18" t="s">
        <v>138</v>
      </c>
      <c r="CD284" s="18" t="s">
        <v>119</v>
      </c>
      <c r="CG284" s="18" t="s">
        <v>137</v>
      </c>
      <c r="CL284" s="22" t="s">
        <v>5950</v>
      </c>
      <c r="CM284" s="32" t="s">
        <v>6010</v>
      </c>
      <c r="CO284" s="84" t="s">
        <v>126</v>
      </c>
      <c r="CP284" s="17" t="s">
        <v>126</v>
      </c>
      <c r="CQ284" s="29" t="s">
        <v>127</v>
      </c>
      <c r="CR284" s="17" t="s">
        <v>1532</v>
      </c>
      <c r="CS284" s="17" t="s">
        <v>129</v>
      </c>
      <c r="CW284" s="34" t="s">
        <v>96</v>
      </c>
      <c r="DE284" s="17" t="s">
        <v>161</v>
      </c>
      <c r="DI284" s="17" t="s">
        <v>143</v>
      </c>
      <c r="DJ284" s="17" t="s">
        <v>1543</v>
      </c>
      <c r="DM284" s="35"/>
      <c r="DN284" s="35"/>
      <c r="DO284" s="35"/>
      <c r="EC284" s="17" t="s">
        <v>133</v>
      </c>
    </row>
    <row r="285" spans="1:133" ht="15" customHeight="1" x14ac:dyDescent="0.3">
      <c r="A285" s="27">
        <v>875</v>
      </c>
      <c r="C285" s="17" t="s">
        <v>126</v>
      </c>
      <c r="D285" s="29" t="s">
        <v>5954</v>
      </c>
      <c r="E285" s="18" t="s">
        <v>5950</v>
      </c>
      <c r="F285" s="18" t="s">
        <v>5948</v>
      </c>
      <c r="G285" s="18" t="s">
        <v>5948</v>
      </c>
      <c r="H285" s="18" t="s">
        <v>5948</v>
      </c>
      <c r="I285" s="18" t="s">
        <v>5947</v>
      </c>
      <c r="J285" s="19" t="s">
        <v>1544</v>
      </c>
      <c r="K285" s="18" t="s">
        <v>5952</v>
      </c>
      <c r="M285" s="18" t="s">
        <v>5947</v>
      </c>
      <c r="N285" s="19" t="s">
        <v>1545</v>
      </c>
      <c r="O285" s="20" t="s">
        <v>5953</v>
      </c>
      <c r="P285" s="20" t="s">
        <v>5976</v>
      </c>
      <c r="Q285" s="20" t="s">
        <v>5977</v>
      </c>
      <c r="S285" s="22" t="s">
        <v>5950</v>
      </c>
      <c r="T285" s="22" t="s">
        <v>5950</v>
      </c>
      <c r="U285" s="22" t="s">
        <v>5948</v>
      </c>
      <c r="V285" s="22" t="s">
        <v>5984</v>
      </c>
      <c r="W285" s="22" t="s">
        <v>5986</v>
      </c>
      <c r="X285" s="22" t="s">
        <v>115</v>
      </c>
      <c r="AC285" s="24" t="s">
        <v>5995</v>
      </c>
      <c r="AE285" s="26" t="s">
        <v>5948</v>
      </c>
      <c r="AF285" s="26" t="s">
        <v>5950</v>
      </c>
      <c r="AG285" s="26" t="s">
        <v>5996</v>
      </c>
      <c r="AH285" s="26" t="s">
        <v>5996</v>
      </c>
      <c r="AI285" s="26" t="s">
        <v>5996</v>
      </c>
      <c r="AJ285" s="26" t="s">
        <v>5996</v>
      </c>
      <c r="AK285" s="20" t="s">
        <v>5976</v>
      </c>
      <c r="AL285" s="20" t="s">
        <v>5953</v>
      </c>
      <c r="AM285" s="20" t="s">
        <v>5953</v>
      </c>
      <c r="AN285" s="20" t="s">
        <v>5953</v>
      </c>
      <c r="AO285" s="20" t="s">
        <v>5995</v>
      </c>
      <c r="AP285" s="20" t="s">
        <v>5995</v>
      </c>
      <c r="AQ285" s="20" t="s">
        <v>5995</v>
      </c>
      <c r="AR285" s="20" t="s">
        <v>5995</v>
      </c>
      <c r="AS285" s="20" t="s">
        <v>5995</v>
      </c>
      <c r="AT285" s="20" t="s">
        <v>5995</v>
      </c>
      <c r="AU285" s="20" t="s">
        <v>5995</v>
      </c>
      <c r="AV285" s="20" t="s">
        <v>5995</v>
      </c>
      <c r="AW285" s="20" t="s">
        <v>5995</v>
      </c>
      <c r="AX285" s="20" t="s">
        <v>5995</v>
      </c>
      <c r="AY285" s="20" t="s">
        <v>5995</v>
      </c>
      <c r="AZ285" s="20" t="s">
        <v>5995</v>
      </c>
      <c r="BA285" s="20" t="s">
        <v>5995</v>
      </c>
      <c r="BB285" s="20" t="s">
        <v>5995</v>
      </c>
      <c r="BC285" s="20" t="s">
        <v>5995</v>
      </c>
      <c r="BD285" s="20" t="s">
        <v>5995</v>
      </c>
      <c r="BE285" s="20" t="s">
        <v>5995</v>
      </c>
      <c r="BF285" s="20" t="s">
        <v>5995</v>
      </c>
      <c r="BG285" s="20" t="s">
        <v>5995</v>
      </c>
      <c r="BH285" s="20" t="s">
        <v>5995</v>
      </c>
      <c r="BI285" s="20" t="s">
        <v>5995</v>
      </c>
      <c r="BJ285" s="20" t="s">
        <v>5995</v>
      </c>
      <c r="BK285" s="20" t="s">
        <v>5995</v>
      </c>
      <c r="BL285" s="20" t="s">
        <v>5995</v>
      </c>
      <c r="BM285" s="20" t="s">
        <v>5995</v>
      </c>
      <c r="BO285" s="28" t="s">
        <v>6006</v>
      </c>
      <c r="BQ285" s="30" t="s">
        <v>1546</v>
      </c>
      <c r="BS285" s="24" t="s">
        <v>119</v>
      </c>
      <c r="BT285" s="24" t="s">
        <v>120</v>
      </c>
      <c r="BW285" s="24" t="s">
        <v>122</v>
      </c>
      <c r="BX285" s="24" t="s">
        <v>123</v>
      </c>
      <c r="BY285" s="24" t="s">
        <v>124</v>
      </c>
      <c r="BZ285" s="24" t="s">
        <v>125</v>
      </c>
      <c r="CD285" s="18" t="s">
        <v>119</v>
      </c>
      <c r="CH285" s="18" t="s">
        <v>122</v>
      </c>
      <c r="CI285" s="18" t="s">
        <v>123</v>
      </c>
      <c r="CL285" s="22" t="s">
        <v>5953</v>
      </c>
      <c r="CM285" s="32" t="s">
        <v>6012</v>
      </c>
      <c r="CO285" s="84" t="s">
        <v>126</v>
      </c>
      <c r="CP285" s="17" t="s">
        <v>126</v>
      </c>
      <c r="CQ285" s="29" t="s">
        <v>127</v>
      </c>
      <c r="CR285" s="17" t="s">
        <v>1532</v>
      </c>
      <c r="CS285" s="17" t="s">
        <v>129</v>
      </c>
      <c r="DE285" s="17" t="s">
        <v>130</v>
      </c>
      <c r="DI285" s="17" t="s">
        <v>143</v>
      </c>
      <c r="DJ285" s="17" t="s">
        <v>1547</v>
      </c>
      <c r="DM285" s="35"/>
      <c r="DN285" s="35"/>
      <c r="DO285" s="35"/>
      <c r="EC285" s="17" t="s">
        <v>133</v>
      </c>
    </row>
    <row r="286" spans="1:133" ht="15" customHeight="1" x14ac:dyDescent="0.3">
      <c r="A286" s="27">
        <v>978</v>
      </c>
      <c r="C286" s="17" t="s">
        <v>126</v>
      </c>
      <c r="D286" s="29" t="s">
        <v>5954</v>
      </c>
      <c r="E286" s="18" t="s">
        <v>5947</v>
      </c>
      <c r="F286" s="18" t="s">
        <v>5948</v>
      </c>
      <c r="G286" s="18" t="s">
        <v>5947</v>
      </c>
      <c r="H286" s="18" t="s">
        <v>5947</v>
      </c>
      <c r="I286" s="18" t="s">
        <v>5949</v>
      </c>
      <c r="K286" s="18" t="s">
        <v>5949</v>
      </c>
      <c r="M286" s="18" t="s">
        <v>5949</v>
      </c>
      <c r="O286" s="20" t="s">
        <v>5950</v>
      </c>
      <c r="P286" s="20" t="s">
        <v>5974</v>
      </c>
      <c r="Q286" s="20" t="s">
        <v>5978</v>
      </c>
      <c r="S286" s="22" t="s">
        <v>5948</v>
      </c>
      <c r="T286" s="22" t="s">
        <v>5950</v>
      </c>
      <c r="U286" s="22" t="s">
        <v>5948</v>
      </c>
      <c r="V286" s="22" t="s">
        <v>5985</v>
      </c>
      <c r="W286" s="22" t="s">
        <v>5987</v>
      </c>
      <c r="X286" s="22" t="s">
        <v>115</v>
      </c>
      <c r="Y286" s="22" t="s">
        <v>136</v>
      </c>
      <c r="Z286" s="22" t="s">
        <v>116</v>
      </c>
      <c r="AC286" s="24" t="s">
        <v>5991</v>
      </c>
      <c r="AE286" s="26" t="s">
        <v>5947</v>
      </c>
      <c r="AF286" s="26" t="s">
        <v>5949</v>
      </c>
      <c r="AG286" s="26" t="s">
        <v>5996</v>
      </c>
      <c r="AH286" s="26" t="s">
        <v>5996</v>
      </c>
      <c r="AI286" s="26" t="s">
        <v>5997</v>
      </c>
      <c r="AJ286" s="26" t="s">
        <v>5998</v>
      </c>
      <c r="AK286" s="20" t="s">
        <v>6002</v>
      </c>
      <c r="AL286" s="20" t="s">
        <v>5947</v>
      </c>
      <c r="AM286" s="20" t="s">
        <v>5951</v>
      </c>
      <c r="AN286" s="20" t="s">
        <v>5948</v>
      </c>
      <c r="AO286" s="20" t="s">
        <v>5997</v>
      </c>
      <c r="AP286" s="20" t="s">
        <v>5997</v>
      </c>
      <c r="AQ286" s="20" t="s">
        <v>5997</v>
      </c>
      <c r="AR286" s="20" t="s">
        <v>5997</v>
      </c>
      <c r="AS286" s="20" t="s">
        <v>5996</v>
      </c>
      <c r="AT286" s="20" t="s">
        <v>5997</v>
      </c>
      <c r="AU286" s="20" t="s">
        <v>5996</v>
      </c>
      <c r="AV286" s="20" t="s">
        <v>5996</v>
      </c>
      <c r="AW286" s="20" t="s">
        <v>5996</v>
      </c>
      <c r="AX286" s="20" t="s">
        <v>5996</v>
      </c>
      <c r="AY286" s="20" t="s">
        <v>5997</v>
      </c>
      <c r="AZ286" s="20" t="s">
        <v>5997</v>
      </c>
      <c r="BA286" s="20" t="s">
        <v>5996</v>
      </c>
      <c r="BB286" s="20" t="s">
        <v>5996</v>
      </c>
      <c r="BC286" s="20" t="s">
        <v>5997</v>
      </c>
      <c r="BD286" s="20" t="s">
        <v>5997</v>
      </c>
      <c r="BE286" s="20" t="s">
        <v>5997</v>
      </c>
      <c r="BF286" s="20" t="s">
        <v>5997</v>
      </c>
      <c r="BG286" s="20" t="s">
        <v>5997</v>
      </c>
      <c r="BH286" s="20" t="s">
        <v>5996</v>
      </c>
      <c r="BI286" s="20" t="s">
        <v>5997</v>
      </c>
      <c r="BJ286" s="20" t="s">
        <v>5997</v>
      </c>
      <c r="BK286" s="20" t="s">
        <v>5996</v>
      </c>
      <c r="BL286" s="20" t="s">
        <v>5997</v>
      </c>
      <c r="BM286" s="20" t="s">
        <v>5996</v>
      </c>
      <c r="BO286" s="28" t="s">
        <v>6006</v>
      </c>
      <c r="BQ286" s="30" t="s">
        <v>1548</v>
      </c>
      <c r="BR286" s="24" t="s">
        <v>138</v>
      </c>
      <c r="BS286" s="24" t="s">
        <v>119</v>
      </c>
      <c r="BT286" s="24" t="s">
        <v>120</v>
      </c>
      <c r="BU286" s="24" t="s">
        <v>121</v>
      </c>
      <c r="BV286" s="24" t="s">
        <v>137</v>
      </c>
      <c r="BW286" s="24" t="s">
        <v>122</v>
      </c>
      <c r="BX286" s="24" t="s">
        <v>123</v>
      </c>
      <c r="BY286" s="24" t="s">
        <v>124</v>
      </c>
      <c r="BZ286" s="24" t="s">
        <v>125</v>
      </c>
      <c r="CC286" s="18" t="s">
        <v>138</v>
      </c>
      <c r="CD286" s="18" t="s">
        <v>119</v>
      </c>
      <c r="CH286" s="18" t="s">
        <v>122</v>
      </c>
      <c r="CL286" s="22" t="s">
        <v>5950</v>
      </c>
      <c r="CM286" s="32" t="s">
        <v>6011</v>
      </c>
      <c r="CO286" s="84" t="s">
        <v>126</v>
      </c>
      <c r="CP286" s="17" t="s">
        <v>126</v>
      </c>
      <c r="CQ286" s="29" t="s">
        <v>127</v>
      </c>
      <c r="CR286" s="17" t="s">
        <v>1532</v>
      </c>
      <c r="CS286" s="17" t="s">
        <v>129</v>
      </c>
      <c r="CU286" s="34" t="s">
        <v>185</v>
      </c>
      <c r="CW286" s="34" t="s">
        <v>96</v>
      </c>
      <c r="DE286" s="17" t="s">
        <v>130</v>
      </c>
      <c r="DI286" s="17" t="s">
        <v>131</v>
      </c>
      <c r="DJ286" s="17" t="s">
        <v>1549</v>
      </c>
      <c r="DM286" s="35"/>
      <c r="DN286" s="35"/>
      <c r="DO286" s="35"/>
      <c r="EC286" s="17" t="s">
        <v>133</v>
      </c>
    </row>
    <row r="287" spans="1:133" ht="15" customHeight="1" x14ac:dyDescent="0.3">
      <c r="A287" s="27">
        <v>291</v>
      </c>
      <c r="C287" s="17" t="s">
        <v>126</v>
      </c>
      <c r="D287" s="29" t="s">
        <v>5954</v>
      </c>
      <c r="E287" s="18" t="s">
        <v>5947</v>
      </c>
      <c r="F287" s="18" t="s">
        <v>5947</v>
      </c>
      <c r="G287" s="18" t="s">
        <v>5947</v>
      </c>
      <c r="H287" s="18" t="s">
        <v>5947</v>
      </c>
      <c r="I287" s="18" t="s">
        <v>5947</v>
      </c>
      <c r="J287" s="19" t="s">
        <v>1550</v>
      </c>
      <c r="K287" s="18" t="s">
        <v>5949</v>
      </c>
      <c r="M287" s="18" t="s">
        <v>5949</v>
      </c>
      <c r="O287" s="20" t="s">
        <v>5950</v>
      </c>
      <c r="P287" s="20" t="s">
        <v>5973</v>
      </c>
      <c r="Q287" s="20" t="s">
        <v>5978</v>
      </c>
      <c r="S287" s="22" t="s">
        <v>5951</v>
      </c>
      <c r="T287" s="22" t="s">
        <v>5951</v>
      </c>
      <c r="U287" s="22" t="s">
        <v>5948</v>
      </c>
      <c r="V287" s="22" t="s">
        <v>5984</v>
      </c>
      <c r="W287" s="22" t="s">
        <v>5989</v>
      </c>
      <c r="Y287" s="22" t="s">
        <v>136</v>
      </c>
      <c r="Z287" s="22" t="s">
        <v>116</v>
      </c>
      <c r="AC287" s="24" t="s">
        <v>5992</v>
      </c>
      <c r="AE287" s="26" t="s">
        <v>5951</v>
      </c>
      <c r="AF287" s="26" t="s">
        <v>5947</v>
      </c>
      <c r="AG287" s="26" t="s">
        <v>5997</v>
      </c>
      <c r="AH287" s="26" t="s">
        <v>5997</v>
      </c>
      <c r="AI287" s="26" t="s">
        <v>5997</v>
      </c>
      <c r="AJ287" s="26" t="s">
        <v>5997</v>
      </c>
      <c r="AK287" s="20" t="s">
        <v>6003</v>
      </c>
      <c r="AL287" s="20" t="s">
        <v>5947</v>
      </c>
      <c r="AM287" s="20" t="s">
        <v>5947</v>
      </c>
      <c r="AN287" s="20" t="s">
        <v>5947</v>
      </c>
      <c r="AO287" s="20" t="s">
        <v>5996</v>
      </c>
      <c r="AP287" s="20" t="s">
        <v>5996</v>
      </c>
      <c r="AQ287" s="20" t="s">
        <v>5996</v>
      </c>
      <c r="AR287" s="20" t="s">
        <v>5996</v>
      </c>
      <c r="AS287" s="20" t="s">
        <v>5996</v>
      </c>
      <c r="AT287" s="20" t="s">
        <v>5996</v>
      </c>
      <c r="AU287" s="20" t="s">
        <v>5997</v>
      </c>
      <c r="AV287" s="20" t="s">
        <v>5997</v>
      </c>
      <c r="AW287" s="20" t="s">
        <v>5997</v>
      </c>
      <c r="AX287" s="20" t="s">
        <v>5995</v>
      </c>
      <c r="AY287" s="20" t="s">
        <v>5996</v>
      </c>
      <c r="AZ287" s="20" t="s">
        <v>5996</v>
      </c>
      <c r="BA287" s="20" t="s">
        <v>5996</v>
      </c>
      <c r="BB287" s="20" t="s">
        <v>5996</v>
      </c>
      <c r="BC287" s="20" t="s">
        <v>5998</v>
      </c>
      <c r="BD287" s="20" t="s">
        <v>5998</v>
      </c>
      <c r="BE287" s="20" t="s">
        <v>5996</v>
      </c>
      <c r="BF287" s="20" t="s">
        <v>5997</v>
      </c>
      <c r="BG287" s="20" t="s">
        <v>5996</v>
      </c>
      <c r="BH287" s="20" t="s">
        <v>5996</v>
      </c>
      <c r="BI287" s="20" t="s">
        <v>5996</v>
      </c>
      <c r="BJ287" s="20" t="s">
        <v>5997</v>
      </c>
      <c r="BK287" s="20" t="s">
        <v>5997</v>
      </c>
      <c r="BL287" s="20" t="s">
        <v>5997</v>
      </c>
      <c r="BM287" s="20" t="s">
        <v>5996</v>
      </c>
      <c r="BO287" s="28" t="s">
        <v>6007</v>
      </c>
      <c r="BQ287" s="30" t="s">
        <v>1551</v>
      </c>
      <c r="BR287" s="24" t="s">
        <v>138</v>
      </c>
      <c r="BV287" s="24" t="s">
        <v>137</v>
      </c>
      <c r="BX287" s="24" t="s">
        <v>123</v>
      </c>
      <c r="BZ287" s="24" t="s">
        <v>125</v>
      </c>
      <c r="CC287" s="18" t="s">
        <v>138</v>
      </c>
      <c r="CG287" s="18" t="s">
        <v>137</v>
      </c>
      <c r="CI287" s="18" t="s">
        <v>123</v>
      </c>
      <c r="CL287" s="22" t="s">
        <v>5947</v>
      </c>
      <c r="CM287" s="32" t="s">
        <v>6010</v>
      </c>
      <c r="CO287" s="84" t="s">
        <v>126</v>
      </c>
      <c r="CP287" s="17" t="s">
        <v>126</v>
      </c>
      <c r="CQ287" s="29" t="s">
        <v>127</v>
      </c>
      <c r="CR287" s="17" t="s">
        <v>1552</v>
      </c>
      <c r="CS287" s="17" t="s">
        <v>129</v>
      </c>
      <c r="CW287" s="34" t="s">
        <v>96</v>
      </c>
      <c r="DE287" s="17" t="s">
        <v>130</v>
      </c>
      <c r="DI287" s="17" t="s">
        <v>131</v>
      </c>
      <c r="DJ287" s="17" t="s">
        <v>1553</v>
      </c>
      <c r="DM287" s="35"/>
      <c r="DN287" s="35"/>
      <c r="DO287" s="35"/>
      <c r="EC287" s="17" t="s">
        <v>133</v>
      </c>
    </row>
    <row r="288" spans="1:133" ht="15" customHeight="1" x14ac:dyDescent="0.3">
      <c r="A288" s="27">
        <v>303</v>
      </c>
      <c r="C288" s="17" t="s">
        <v>126</v>
      </c>
      <c r="D288" s="29" t="s">
        <v>5954</v>
      </c>
      <c r="E288" s="18" t="s">
        <v>5948</v>
      </c>
      <c r="F288" s="18" t="s">
        <v>5949</v>
      </c>
      <c r="G288" s="18" t="s">
        <v>5948</v>
      </c>
      <c r="H288" s="18" t="s">
        <v>5949</v>
      </c>
      <c r="I288" s="18" t="s">
        <v>5948</v>
      </c>
      <c r="J288" s="19" t="s">
        <v>1554</v>
      </c>
      <c r="K288" s="18" t="s">
        <v>5948</v>
      </c>
      <c r="M288" s="18" t="s">
        <v>5948</v>
      </c>
      <c r="O288" s="20" t="s">
        <v>5949</v>
      </c>
      <c r="P288" s="20" t="s">
        <v>5974</v>
      </c>
      <c r="Q288" s="20" t="s">
        <v>5977</v>
      </c>
      <c r="S288" s="22" t="s">
        <v>5949</v>
      </c>
      <c r="T288" s="22" t="s">
        <v>5949</v>
      </c>
      <c r="U288" s="22" t="s">
        <v>5948</v>
      </c>
      <c r="V288" s="22" t="s">
        <v>5985</v>
      </c>
      <c r="W288" s="22" t="s">
        <v>5988</v>
      </c>
      <c r="X288" s="22" t="s">
        <v>115</v>
      </c>
      <c r="Y288" s="22" t="s">
        <v>136</v>
      </c>
      <c r="Z288" s="22" t="s">
        <v>116</v>
      </c>
      <c r="AC288" s="24" t="s">
        <v>5994</v>
      </c>
      <c r="AD288" s="25" t="s">
        <v>1555</v>
      </c>
      <c r="AE288" s="26" t="s">
        <v>5953</v>
      </c>
      <c r="AF288" s="26" t="s">
        <v>5953</v>
      </c>
      <c r="AG288" s="26" t="s">
        <v>5999</v>
      </c>
      <c r="AH288" s="26" t="s">
        <v>5999</v>
      </c>
      <c r="AI288" s="26" t="s">
        <v>5999</v>
      </c>
      <c r="AJ288" s="26" t="s">
        <v>5999</v>
      </c>
      <c r="AK288" s="20" t="s">
        <v>6003</v>
      </c>
      <c r="AL288" s="20" t="s">
        <v>5949</v>
      </c>
      <c r="AM288" s="20" t="s">
        <v>5949</v>
      </c>
      <c r="AN288" s="20" t="s">
        <v>5949</v>
      </c>
      <c r="AO288" s="20" t="s">
        <v>5997</v>
      </c>
      <c r="AP288" s="20" t="s">
        <v>5998</v>
      </c>
      <c r="AQ288" s="20" t="s">
        <v>5997</v>
      </c>
      <c r="AR288" s="20" t="s">
        <v>5997</v>
      </c>
      <c r="AS288" s="20" t="s">
        <v>5997</v>
      </c>
      <c r="AT288" s="20" t="s">
        <v>5997</v>
      </c>
      <c r="AU288" s="20" t="s">
        <v>5998</v>
      </c>
      <c r="AV288" s="20" t="s">
        <v>5998</v>
      </c>
      <c r="AW288" s="20" t="s">
        <v>5997</v>
      </c>
      <c r="AX288" s="20" t="s">
        <v>5998</v>
      </c>
      <c r="AY288" s="20" t="s">
        <v>5998</v>
      </c>
      <c r="AZ288" s="20" t="s">
        <v>5997</v>
      </c>
      <c r="BA288" s="20" t="s">
        <v>5997</v>
      </c>
      <c r="BB288" s="20" t="s">
        <v>5997</v>
      </c>
      <c r="BC288" s="20" t="s">
        <v>5998</v>
      </c>
      <c r="BD288" s="20" t="s">
        <v>5998</v>
      </c>
      <c r="BE288" s="20" t="s">
        <v>5997</v>
      </c>
      <c r="BF288" s="20" t="s">
        <v>5997</v>
      </c>
      <c r="BG288" s="20" t="s">
        <v>5997</v>
      </c>
      <c r="BH288" s="20" t="s">
        <v>5998</v>
      </c>
      <c r="BI288" s="20" t="s">
        <v>5997</v>
      </c>
      <c r="BJ288" s="20" t="s">
        <v>5997</v>
      </c>
      <c r="BK288" s="20" t="s">
        <v>5997</v>
      </c>
      <c r="BL288" s="20" t="s">
        <v>5998</v>
      </c>
      <c r="BM288" s="20" t="s">
        <v>5998</v>
      </c>
      <c r="BO288" s="28" t="s">
        <v>6007</v>
      </c>
      <c r="BR288" s="24" t="s">
        <v>138</v>
      </c>
      <c r="BS288" s="24" t="s">
        <v>119</v>
      </c>
      <c r="BV288" s="24" t="s">
        <v>137</v>
      </c>
      <c r="BW288" s="24" t="s">
        <v>122</v>
      </c>
      <c r="CC288" s="18" t="s">
        <v>138</v>
      </c>
      <c r="CD288" s="18" t="s">
        <v>119</v>
      </c>
      <c r="CF288" s="18" t="s">
        <v>121</v>
      </c>
      <c r="CG288" s="18" t="s">
        <v>137</v>
      </c>
      <c r="CH288" s="18" t="s">
        <v>122</v>
      </c>
      <c r="CL288" s="22" t="s">
        <v>5949</v>
      </c>
      <c r="CM288" s="32" t="s">
        <v>6011</v>
      </c>
      <c r="CO288" s="84" t="s">
        <v>126</v>
      </c>
      <c r="CP288" s="17" t="s">
        <v>126</v>
      </c>
      <c r="CQ288" s="29" t="s">
        <v>127</v>
      </c>
      <c r="CR288" s="17" t="s">
        <v>1552</v>
      </c>
      <c r="CS288" s="17" t="s">
        <v>129</v>
      </c>
      <c r="CZ288" s="34" t="s">
        <v>99</v>
      </c>
      <c r="DE288" s="17" t="s">
        <v>130</v>
      </c>
      <c r="DI288" s="17" t="s">
        <v>143</v>
      </c>
      <c r="DJ288" s="17" t="s">
        <v>1556</v>
      </c>
      <c r="DM288" s="35"/>
      <c r="DN288" s="35"/>
      <c r="DO288" s="35"/>
      <c r="EC288" s="17" t="s">
        <v>133</v>
      </c>
    </row>
    <row r="289" spans="1:133" ht="15" customHeight="1" x14ac:dyDescent="0.3">
      <c r="A289" s="27">
        <v>433</v>
      </c>
      <c r="C289" s="17" t="s">
        <v>126</v>
      </c>
      <c r="D289" s="29" t="s">
        <v>5954</v>
      </c>
      <c r="E289" s="18" t="s">
        <v>5948</v>
      </c>
      <c r="F289" s="18" t="s">
        <v>5949</v>
      </c>
      <c r="G289" s="18" t="s">
        <v>5948</v>
      </c>
      <c r="H289" s="18" t="s">
        <v>5949</v>
      </c>
      <c r="I289" s="18" t="s">
        <v>5948</v>
      </c>
      <c r="J289" s="19" t="s">
        <v>1557</v>
      </c>
      <c r="K289" s="18" t="s">
        <v>5949</v>
      </c>
      <c r="M289" s="18" t="s">
        <v>5948</v>
      </c>
      <c r="N289" s="19" t="s">
        <v>1558</v>
      </c>
      <c r="O289" s="20" t="s">
        <v>5948</v>
      </c>
      <c r="P289" s="20" t="s">
        <v>5974</v>
      </c>
      <c r="Q289" s="20" t="s">
        <v>5978</v>
      </c>
      <c r="S289" s="22" t="s">
        <v>5950</v>
      </c>
      <c r="T289" s="22" t="s">
        <v>5950</v>
      </c>
      <c r="U289" s="22" t="s">
        <v>5948</v>
      </c>
      <c r="V289" s="22" t="s">
        <v>5984</v>
      </c>
      <c r="W289" s="22" t="s">
        <v>5988</v>
      </c>
      <c r="X289" s="22" t="s">
        <v>115</v>
      </c>
      <c r="AC289" s="24" t="s">
        <v>5990</v>
      </c>
      <c r="AE289" s="26" t="s">
        <v>5950</v>
      </c>
      <c r="AF289" s="26" t="s">
        <v>5948</v>
      </c>
      <c r="AG289" s="26" t="s">
        <v>5996</v>
      </c>
      <c r="AH289" s="26" t="s">
        <v>5996</v>
      </c>
      <c r="AI289" s="26" t="s">
        <v>5996</v>
      </c>
      <c r="AJ289" s="26" t="s">
        <v>5996</v>
      </c>
      <c r="AK289" s="20" t="s">
        <v>6002</v>
      </c>
      <c r="AL289" s="20" t="s">
        <v>5947</v>
      </c>
      <c r="AM289" s="20" t="s">
        <v>5948</v>
      </c>
      <c r="AN289" s="20" t="s">
        <v>5947</v>
      </c>
      <c r="AO289" s="20" t="s">
        <v>5996</v>
      </c>
      <c r="AP289" s="20" t="s">
        <v>5996</v>
      </c>
      <c r="AQ289" s="20" t="s">
        <v>5996</v>
      </c>
      <c r="AR289" s="20" t="s">
        <v>5996</v>
      </c>
      <c r="AS289" s="20" t="s">
        <v>5996</v>
      </c>
      <c r="AT289" s="20" t="s">
        <v>5996</v>
      </c>
      <c r="AU289" s="20" t="s">
        <v>5996</v>
      </c>
      <c r="AV289" s="20" t="s">
        <v>5997</v>
      </c>
      <c r="AW289" s="20" t="s">
        <v>5997</v>
      </c>
      <c r="AX289" s="20" t="s">
        <v>5996</v>
      </c>
      <c r="AY289" s="20" t="s">
        <v>5997</v>
      </c>
      <c r="AZ289" s="20" t="s">
        <v>5996</v>
      </c>
      <c r="BA289" s="20" t="s">
        <v>5996</v>
      </c>
      <c r="BB289" s="20" t="s">
        <v>5996</v>
      </c>
      <c r="BC289" s="20" t="s">
        <v>5997</v>
      </c>
      <c r="BD289" s="20" t="s">
        <v>5996</v>
      </c>
      <c r="BE289" s="20" t="s">
        <v>5996</v>
      </c>
      <c r="BF289" s="20" t="s">
        <v>5996</v>
      </c>
      <c r="BG289" s="20" t="s">
        <v>5996</v>
      </c>
      <c r="BH289" s="20" t="s">
        <v>5996</v>
      </c>
      <c r="BI289" s="20" t="s">
        <v>5996</v>
      </c>
      <c r="BJ289" s="20" t="s">
        <v>5996</v>
      </c>
      <c r="BK289" s="20" t="s">
        <v>5996</v>
      </c>
      <c r="BL289" s="20" t="s">
        <v>5996</v>
      </c>
      <c r="BM289" s="20" t="s">
        <v>5997</v>
      </c>
      <c r="BO289" s="28" t="s">
        <v>6007</v>
      </c>
      <c r="BQ289" s="30" t="s">
        <v>1559</v>
      </c>
      <c r="BS289" s="24" t="s">
        <v>119</v>
      </c>
      <c r="BT289" s="24" t="s">
        <v>120</v>
      </c>
      <c r="BV289" s="24" t="s">
        <v>137</v>
      </c>
      <c r="BW289" s="24" t="s">
        <v>122</v>
      </c>
      <c r="BX289" s="24" t="s">
        <v>123</v>
      </c>
      <c r="BY289" s="24" t="s">
        <v>124</v>
      </c>
      <c r="CD289" s="18" t="s">
        <v>119</v>
      </c>
      <c r="CE289" s="18" t="s">
        <v>120</v>
      </c>
      <c r="CH289" s="18" t="s">
        <v>122</v>
      </c>
      <c r="CL289" s="22" t="s">
        <v>5948</v>
      </c>
      <c r="CM289" s="32" t="s">
        <v>6012</v>
      </c>
      <c r="CO289" s="84" t="s">
        <v>126</v>
      </c>
      <c r="CP289" s="17" t="s">
        <v>126</v>
      </c>
      <c r="CQ289" s="29" t="s">
        <v>127</v>
      </c>
      <c r="CR289" s="17" t="s">
        <v>1552</v>
      </c>
      <c r="CS289" s="17" t="s">
        <v>129</v>
      </c>
      <c r="CW289" s="34" t="s">
        <v>96</v>
      </c>
      <c r="DE289" s="17" t="s">
        <v>130</v>
      </c>
      <c r="DI289" s="17" t="s">
        <v>131</v>
      </c>
      <c r="DJ289" s="17" t="s">
        <v>1560</v>
      </c>
      <c r="DM289" s="35"/>
      <c r="DN289" s="35"/>
      <c r="DO289" s="35"/>
      <c r="EC289" s="17" t="s">
        <v>133</v>
      </c>
    </row>
    <row r="290" spans="1:133" ht="15" customHeight="1" x14ac:dyDescent="0.3">
      <c r="A290" s="27">
        <v>442</v>
      </c>
      <c r="C290" s="17" t="s">
        <v>126</v>
      </c>
      <c r="D290" s="29" t="s">
        <v>5954</v>
      </c>
      <c r="E290" s="18" t="s">
        <v>5952</v>
      </c>
      <c r="F290" s="18" t="s">
        <v>5952</v>
      </c>
      <c r="G290" s="18" t="s">
        <v>5952</v>
      </c>
      <c r="H290" s="18" t="s">
        <v>5952</v>
      </c>
      <c r="I290" s="18" t="s">
        <v>5948</v>
      </c>
      <c r="J290" s="19" t="s">
        <v>1561</v>
      </c>
      <c r="K290" s="18" t="s">
        <v>5948</v>
      </c>
      <c r="M290" s="18" t="s">
        <v>5948</v>
      </c>
      <c r="O290" s="20" t="s">
        <v>5950</v>
      </c>
      <c r="P290" s="20" t="s">
        <v>5974</v>
      </c>
      <c r="Q290" s="20" t="s">
        <v>5977</v>
      </c>
      <c r="S290" s="22" t="s">
        <v>5948</v>
      </c>
      <c r="T290" s="22" t="s">
        <v>5948</v>
      </c>
      <c r="U290" s="22" t="s">
        <v>5952</v>
      </c>
      <c r="V290" s="22" t="s">
        <v>5983</v>
      </c>
      <c r="W290" s="22" t="s">
        <v>5987</v>
      </c>
      <c r="X290" s="22" t="s">
        <v>115</v>
      </c>
      <c r="AC290" s="24" t="s">
        <v>5992</v>
      </c>
      <c r="AE290" s="26" t="s">
        <v>5952</v>
      </c>
      <c r="AF290" s="26" t="s">
        <v>5948</v>
      </c>
      <c r="AG290" s="26" t="s">
        <v>5996</v>
      </c>
      <c r="AH290" s="26" t="s">
        <v>5996</v>
      </c>
      <c r="AI290" s="26" t="s">
        <v>5996</v>
      </c>
      <c r="AJ290" s="26" t="s">
        <v>5998</v>
      </c>
      <c r="AK290" s="20" t="s">
        <v>6003</v>
      </c>
      <c r="AL290" s="20" t="s">
        <v>5948</v>
      </c>
      <c r="AM290" s="20" t="s">
        <v>5948</v>
      </c>
      <c r="AN290" s="20" t="s">
        <v>5948</v>
      </c>
      <c r="AO290" s="20" t="s">
        <v>5998</v>
      </c>
      <c r="AP290" s="20" t="s">
        <v>5997</v>
      </c>
      <c r="AQ290" s="20" t="s">
        <v>5997</v>
      </c>
      <c r="AR290" s="20" t="s">
        <v>5997</v>
      </c>
      <c r="AS290" s="20" t="s">
        <v>5996</v>
      </c>
      <c r="AT290" s="20" t="s">
        <v>5996</v>
      </c>
      <c r="AU290" s="20" t="s">
        <v>5996</v>
      </c>
      <c r="AV290" s="20" t="s">
        <v>5996</v>
      </c>
      <c r="AW290" s="20" t="s">
        <v>5996</v>
      </c>
      <c r="AX290" s="20" t="s">
        <v>5996</v>
      </c>
      <c r="AY290" s="20" t="s">
        <v>5997</v>
      </c>
      <c r="AZ290" s="20" t="s">
        <v>5996</v>
      </c>
      <c r="BA290" s="20" t="s">
        <v>5996</v>
      </c>
      <c r="BB290" s="20" t="s">
        <v>5996</v>
      </c>
      <c r="BC290" s="20" t="s">
        <v>5996</v>
      </c>
      <c r="BD290" s="20" t="s">
        <v>5997</v>
      </c>
      <c r="BE290" s="20" t="s">
        <v>5996</v>
      </c>
      <c r="BF290" s="20" t="s">
        <v>5996</v>
      </c>
      <c r="BG290" s="20" t="s">
        <v>5996</v>
      </c>
      <c r="BH290" s="20" t="s">
        <v>5997</v>
      </c>
      <c r="BI290" s="20" t="s">
        <v>5997</v>
      </c>
      <c r="BJ290" s="20" t="s">
        <v>6000</v>
      </c>
      <c r="BK290" s="20" t="s">
        <v>5997</v>
      </c>
      <c r="BL290" s="20" t="s">
        <v>5996</v>
      </c>
      <c r="BM290" s="20" t="s">
        <v>5997</v>
      </c>
      <c r="BO290" s="28" t="s">
        <v>6006</v>
      </c>
      <c r="BR290" s="24" t="s">
        <v>138</v>
      </c>
      <c r="BS290" s="24" t="s">
        <v>119</v>
      </c>
      <c r="BT290" s="24" t="s">
        <v>120</v>
      </c>
      <c r="BU290" s="24" t="s">
        <v>121</v>
      </c>
      <c r="BW290" s="24" t="s">
        <v>122</v>
      </c>
      <c r="BX290" s="24" t="s">
        <v>123</v>
      </c>
      <c r="BY290" s="24" t="s">
        <v>124</v>
      </c>
      <c r="CD290" s="18" t="s">
        <v>119</v>
      </c>
      <c r="CH290" s="18" t="s">
        <v>122</v>
      </c>
      <c r="CI290" s="18" t="s">
        <v>123</v>
      </c>
      <c r="CL290" s="22" t="s">
        <v>5948</v>
      </c>
      <c r="CM290" s="32" t="s">
        <v>6010</v>
      </c>
      <c r="CO290" s="84" t="s">
        <v>126</v>
      </c>
      <c r="CP290" s="17" t="s">
        <v>126</v>
      </c>
      <c r="CQ290" s="29" t="s">
        <v>127</v>
      </c>
      <c r="CR290" s="17" t="s">
        <v>1552</v>
      </c>
      <c r="CS290" s="17" t="s">
        <v>129</v>
      </c>
      <c r="CU290" s="34" t="s">
        <v>185</v>
      </c>
      <c r="CW290" s="34" t="s">
        <v>96</v>
      </c>
      <c r="CY290" s="34" t="s">
        <v>98</v>
      </c>
      <c r="DE290" s="17" t="s">
        <v>130</v>
      </c>
      <c r="DI290" s="17" t="s">
        <v>131</v>
      </c>
      <c r="DJ290" s="17" t="s">
        <v>1562</v>
      </c>
      <c r="DM290" s="35"/>
      <c r="DN290" s="35"/>
      <c r="DO290" s="35"/>
      <c r="EC290" s="17" t="s">
        <v>133</v>
      </c>
    </row>
    <row r="291" spans="1:133" ht="15" customHeight="1" x14ac:dyDescent="0.3">
      <c r="A291" s="27">
        <v>476</v>
      </c>
      <c r="C291" s="17" t="s">
        <v>126</v>
      </c>
      <c r="D291" s="29" t="s">
        <v>5954</v>
      </c>
      <c r="E291" s="18" t="s">
        <v>5947</v>
      </c>
      <c r="F291" s="18" t="s">
        <v>5949</v>
      </c>
      <c r="G291" s="18" t="s">
        <v>5948</v>
      </c>
      <c r="H291" s="18" t="s">
        <v>5948</v>
      </c>
      <c r="I291" s="18" t="s">
        <v>5949</v>
      </c>
      <c r="K291" s="18" t="s">
        <v>5949</v>
      </c>
      <c r="M291" s="18" t="s">
        <v>5949</v>
      </c>
      <c r="O291" s="20" t="s">
        <v>5950</v>
      </c>
      <c r="P291" s="20" t="s">
        <v>5974</v>
      </c>
      <c r="Q291" s="20" t="s">
        <v>5978</v>
      </c>
      <c r="S291" s="22" t="s">
        <v>5948</v>
      </c>
      <c r="T291" s="22" t="s">
        <v>5948</v>
      </c>
      <c r="U291" s="22" t="s">
        <v>5948</v>
      </c>
      <c r="V291" s="22" t="s">
        <v>5983</v>
      </c>
      <c r="W291" s="22" t="s">
        <v>5987</v>
      </c>
      <c r="X291" s="22" t="s">
        <v>115</v>
      </c>
      <c r="AC291" s="24" t="s">
        <v>5992</v>
      </c>
      <c r="AE291" s="26" t="s">
        <v>5947</v>
      </c>
      <c r="AF291" s="26" t="s">
        <v>5952</v>
      </c>
      <c r="AG291" s="26" t="s">
        <v>5997</v>
      </c>
      <c r="AH291" s="26" t="s">
        <v>5996</v>
      </c>
      <c r="AI291" s="26" t="s">
        <v>5996</v>
      </c>
      <c r="AJ291" s="26" t="s">
        <v>5997</v>
      </c>
      <c r="AK291" s="20" t="s">
        <v>6002</v>
      </c>
      <c r="AL291" s="20" t="s">
        <v>5952</v>
      </c>
      <c r="AM291" s="20" t="s">
        <v>5952</v>
      </c>
      <c r="AN291" s="20" t="s">
        <v>5948</v>
      </c>
      <c r="AO291" s="20" t="s">
        <v>5997</v>
      </c>
      <c r="AP291" s="20" t="s">
        <v>5997</v>
      </c>
      <c r="AQ291" s="20" t="s">
        <v>5996</v>
      </c>
      <c r="AR291" s="20" t="s">
        <v>5996</v>
      </c>
      <c r="AS291" s="20" t="s">
        <v>5995</v>
      </c>
      <c r="AT291" s="20" t="s">
        <v>5996</v>
      </c>
      <c r="AU291" s="20" t="s">
        <v>5996</v>
      </c>
      <c r="AV291" s="20" t="s">
        <v>5996</v>
      </c>
      <c r="AW291" s="20" t="s">
        <v>5996</v>
      </c>
      <c r="AX291" s="20" t="s">
        <v>5995</v>
      </c>
      <c r="AY291" s="20" t="s">
        <v>5995</v>
      </c>
      <c r="AZ291" s="20" t="s">
        <v>5996</v>
      </c>
      <c r="BA291" s="20" t="s">
        <v>5996</v>
      </c>
      <c r="BB291" s="20" t="s">
        <v>5996</v>
      </c>
      <c r="BC291" s="20" t="s">
        <v>5996</v>
      </c>
      <c r="BD291" s="20" t="s">
        <v>5996</v>
      </c>
      <c r="BE291" s="20" t="s">
        <v>5995</v>
      </c>
      <c r="BF291" s="20" t="s">
        <v>5996</v>
      </c>
      <c r="BG291" s="20" t="s">
        <v>5996</v>
      </c>
      <c r="BH291" s="20" t="s">
        <v>5996</v>
      </c>
      <c r="BI291" s="20" t="s">
        <v>5996</v>
      </c>
      <c r="BJ291" s="20" t="s">
        <v>5996</v>
      </c>
      <c r="BK291" s="20" t="s">
        <v>5996</v>
      </c>
      <c r="BL291" s="20" t="s">
        <v>5995</v>
      </c>
      <c r="BM291" s="20" t="s">
        <v>5995</v>
      </c>
      <c r="BO291" s="28" t="s">
        <v>5986</v>
      </c>
      <c r="CD291" s="18" t="s">
        <v>119</v>
      </c>
      <c r="CG291" s="18" t="s">
        <v>137</v>
      </c>
      <c r="CH291" s="18" t="s">
        <v>122</v>
      </c>
      <c r="CL291" s="22" t="s">
        <v>5948</v>
      </c>
      <c r="CM291" s="32" t="s">
        <v>6012</v>
      </c>
      <c r="CO291" s="84" t="s">
        <v>126</v>
      </c>
      <c r="CP291" s="17" t="s">
        <v>126</v>
      </c>
      <c r="CQ291" s="29" t="s">
        <v>127</v>
      </c>
      <c r="CR291" s="17" t="s">
        <v>1552</v>
      </c>
      <c r="CS291" s="17" t="s">
        <v>129</v>
      </c>
      <c r="DE291" s="17" t="s">
        <v>130</v>
      </c>
      <c r="DI291" s="17" t="s">
        <v>131</v>
      </c>
      <c r="DJ291" s="17" t="s">
        <v>1563</v>
      </c>
      <c r="DM291" s="35"/>
      <c r="DN291" s="35"/>
      <c r="DO291" s="35"/>
      <c r="EC291" s="17" t="s">
        <v>133</v>
      </c>
    </row>
    <row r="292" spans="1:133" ht="15" customHeight="1" x14ac:dyDescent="0.3">
      <c r="A292" s="27">
        <v>494</v>
      </c>
      <c r="C292" s="17" t="s">
        <v>126</v>
      </c>
      <c r="D292" s="29" t="s">
        <v>5954</v>
      </c>
      <c r="E292" s="18" t="s">
        <v>5948</v>
      </c>
      <c r="F292" s="18" t="s">
        <v>5950</v>
      </c>
      <c r="G292" s="18" t="s">
        <v>5948</v>
      </c>
      <c r="H292" s="18" t="s">
        <v>5948</v>
      </c>
      <c r="I292" s="18" t="s">
        <v>5947</v>
      </c>
      <c r="J292" s="19" t="s">
        <v>1564</v>
      </c>
      <c r="K292" s="18" t="s">
        <v>5948</v>
      </c>
      <c r="L292" s="19" t="s">
        <v>1565</v>
      </c>
      <c r="M292" s="18" t="s">
        <v>5947</v>
      </c>
      <c r="N292" s="19" t="s">
        <v>1566</v>
      </c>
      <c r="O292" s="20" t="s">
        <v>5950</v>
      </c>
      <c r="P292" s="20" t="s">
        <v>5974</v>
      </c>
      <c r="Q292" s="20" t="s">
        <v>5978</v>
      </c>
      <c r="R292" s="21" t="s">
        <v>1567</v>
      </c>
      <c r="S292" s="22" t="s">
        <v>5950</v>
      </c>
      <c r="T292" s="22" t="s">
        <v>5950</v>
      </c>
      <c r="U292" s="22" t="s">
        <v>5947</v>
      </c>
      <c r="V292" s="22" t="s">
        <v>5985</v>
      </c>
      <c r="W292" s="22" t="s">
        <v>5989</v>
      </c>
      <c r="X292" s="22" t="s">
        <v>115</v>
      </c>
      <c r="Y292" s="22" t="s">
        <v>136</v>
      </c>
      <c r="Z292" s="22" t="s">
        <v>116</v>
      </c>
      <c r="AA292" s="22" t="s">
        <v>148</v>
      </c>
      <c r="AB292" s="23" t="s">
        <v>1568</v>
      </c>
      <c r="AC292" s="24" t="s">
        <v>5993</v>
      </c>
      <c r="AD292" s="25" t="s">
        <v>1569</v>
      </c>
      <c r="AE292" s="26" t="s">
        <v>5947</v>
      </c>
      <c r="AF292" s="26" t="s">
        <v>5952</v>
      </c>
      <c r="AG292" s="26" t="s">
        <v>5996</v>
      </c>
      <c r="AH292" s="26" t="s">
        <v>5996</v>
      </c>
      <c r="AI292" s="26" t="s">
        <v>5996</v>
      </c>
      <c r="AJ292" s="26" t="s">
        <v>5997</v>
      </c>
      <c r="AK292" s="20" t="s">
        <v>6002</v>
      </c>
      <c r="AL292" s="20" t="s">
        <v>5948</v>
      </c>
      <c r="AM292" s="20" t="s">
        <v>5947</v>
      </c>
      <c r="AN292" s="20" t="s">
        <v>5947</v>
      </c>
      <c r="AO292" s="20" t="s">
        <v>5997</v>
      </c>
      <c r="AP292" s="20" t="s">
        <v>5996</v>
      </c>
      <c r="AQ292" s="20" t="s">
        <v>5996</v>
      </c>
      <c r="AR292" s="20" t="s">
        <v>6000</v>
      </c>
      <c r="AS292" s="20" t="s">
        <v>5996</v>
      </c>
      <c r="AT292" s="20" t="s">
        <v>5996</v>
      </c>
      <c r="AU292" s="20" t="s">
        <v>5996</v>
      </c>
      <c r="AV292" s="20" t="s">
        <v>5996</v>
      </c>
      <c r="AW292" s="20" t="s">
        <v>5996</v>
      </c>
      <c r="AX292" s="20" t="s">
        <v>5996</v>
      </c>
      <c r="AY292" s="20" t="s">
        <v>5997</v>
      </c>
      <c r="AZ292" s="20" t="s">
        <v>5997</v>
      </c>
      <c r="BA292" s="20" t="s">
        <v>5996</v>
      </c>
      <c r="BB292" s="20" t="s">
        <v>5996</v>
      </c>
      <c r="BC292" s="20" t="s">
        <v>6000</v>
      </c>
      <c r="BD292" s="20" t="s">
        <v>5997</v>
      </c>
      <c r="BE292" s="20" t="s">
        <v>5996</v>
      </c>
      <c r="BF292" s="20" t="s">
        <v>5996</v>
      </c>
      <c r="BG292" s="20" t="s">
        <v>5996</v>
      </c>
      <c r="BH292" s="20" t="s">
        <v>5996</v>
      </c>
      <c r="BI292" s="20" t="s">
        <v>5997</v>
      </c>
      <c r="BJ292" s="20" t="s">
        <v>6000</v>
      </c>
      <c r="BK292" s="20" t="s">
        <v>5997</v>
      </c>
      <c r="BL292" s="20" t="s">
        <v>5997</v>
      </c>
      <c r="BM292" s="20" t="s">
        <v>5996</v>
      </c>
      <c r="BN292" s="27" t="s">
        <v>1570</v>
      </c>
      <c r="BO292" s="28" t="s">
        <v>6007</v>
      </c>
      <c r="BQ292" s="30" t="s">
        <v>1571</v>
      </c>
      <c r="BR292" s="24" t="s">
        <v>138</v>
      </c>
      <c r="BS292" s="24" t="s">
        <v>119</v>
      </c>
      <c r="BT292" s="24" t="s">
        <v>120</v>
      </c>
      <c r="BU292" s="24" t="s">
        <v>121</v>
      </c>
      <c r="BV292" s="24" t="s">
        <v>137</v>
      </c>
      <c r="BW292" s="24" t="s">
        <v>122</v>
      </c>
      <c r="BX292" s="24" t="s">
        <v>123</v>
      </c>
      <c r="BY292" s="24" t="s">
        <v>124</v>
      </c>
      <c r="BZ292" s="24" t="s">
        <v>125</v>
      </c>
      <c r="CD292" s="18" t="s">
        <v>119</v>
      </c>
      <c r="CE292" s="18" t="s">
        <v>120</v>
      </c>
      <c r="CF292" s="18" t="s">
        <v>121</v>
      </c>
      <c r="CH292" s="18" t="s">
        <v>122</v>
      </c>
      <c r="CJ292" s="18" t="s">
        <v>124</v>
      </c>
      <c r="CK292" s="18" t="s">
        <v>125</v>
      </c>
      <c r="CL292" s="22" t="s">
        <v>5952</v>
      </c>
      <c r="CM292" s="32" t="s">
        <v>6010</v>
      </c>
      <c r="CO292" s="84" t="s">
        <v>126</v>
      </c>
      <c r="CP292" s="17" t="s">
        <v>126</v>
      </c>
      <c r="CQ292" s="29" t="s">
        <v>127</v>
      </c>
      <c r="CR292" s="17" t="s">
        <v>1552</v>
      </c>
      <c r="CS292" s="17" t="s">
        <v>129</v>
      </c>
      <c r="CU292" s="34" t="s">
        <v>185</v>
      </c>
      <c r="CW292" s="34" t="s">
        <v>96</v>
      </c>
      <c r="CY292" s="34" t="s">
        <v>98</v>
      </c>
      <c r="DE292" s="17" t="s">
        <v>130</v>
      </c>
      <c r="DI292" s="17" t="s">
        <v>131</v>
      </c>
      <c r="DJ292" s="17" t="s">
        <v>1572</v>
      </c>
      <c r="DM292" s="35"/>
      <c r="DN292" s="35"/>
      <c r="DO292" s="35"/>
      <c r="EC292" s="17" t="s">
        <v>133</v>
      </c>
    </row>
    <row r="293" spans="1:133" ht="15" customHeight="1" x14ac:dyDescent="0.3">
      <c r="A293" s="27">
        <v>1022</v>
      </c>
      <c r="C293" s="17" t="s">
        <v>126</v>
      </c>
      <c r="D293" s="29" t="s">
        <v>5956</v>
      </c>
      <c r="E293" s="18" t="s">
        <v>5948</v>
      </c>
      <c r="F293" s="18" t="s">
        <v>5949</v>
      </c>
      <c r="G293" s="18" t="s">
        <v>5947</v>
      </c>
      <c r="H293" s="18" t="s">
        <v>5948</v>
      </c>
      <c r="I293" s="18" t="s">
        <v>5947</v>
      </c>
      <c r="J293" s="19" t="s">
        <v>4436</v>
      </c>
      <c r="K293" s="18" t="s">
        <v>5947</v>
      </c>
      <c r="L293" s="19" t="s">
        <v>4437</v>
      </c>
      <c r="M293" s="18" t="s">
        <v>5948</v>
      </c>
      <c r="N293" s="19" t="s">
        <v>4438</v>
      </c>
      <c r="O293" s="20" t="s">
        <v>5949</v>
      </c>
      <c r="P293" s="20" t="s">
        <v>5974</v>
      </c>
      <c r="Q293" s="20" t="s">
        <v>5953</v>
      </c>
      <c r="R293" s="21" t="s">
        <v>4439</v>
      </c>
      <c r="S293" s="22" t="s">
        <v>5951</v>
      </c>
      <c r="T293" s="22" t="s">
        <v>5951</v>
      </c>
      <c r="U293" s="22" t="s">
        <v>5947</v>
      </c>
      <c r="V293" s="22" t="s">
        <v>5984</v>
      </c>
      <c r="W293" s="22" t="s">
        <v>5989</v>
      </c>
      <c r="X293" s="22" t="s">
        <v>115</v>
      </c>
      <c r="AB293" s="23" t="s">
        <v>4440</v>
      </c>
      <c r="AC293" s="24" t="s">
        <v>5994</v>
      </c>
      <c r="AD293" s="25" t="s">
        <v>4441</v>
      </c>
      <c r="AE293" s="26" t="s">
        <v>5948</v>
      </c>
      <c r="AF293" s="26" t="s">
        <v>5948</v>
      </c>
      <c r="AG293" s="26" t="s">
        <v>5996</v>
      </c>
      <c r="AH293" s="26" t="s">
        <v>5996</v>
      </c>
      <c r="AI293" s="26" t="s">
        <v>5997</v>
      </c>
      <c r="AJ293" s="26" t="s">
        <v>5998</v>
      </c>
      <c r="AK293" s="20" t="s">
        <v>6002</v>
      </c>
      <c r="AL293" s="20" t="s">
        <v>5947</v>
      </c>
      <c r="AM293" s="20" t="s">
        <v>5948</v>
      </c>
      <c r="AN293" s="20" t="s">
        <v>5947</v>
      </c>
      <c r="AO293" s="20" t="s">
        <v>5997</v>
      </c>
      <c r="AP293" s="20" t="s">
        <v>5996</v>
      </c>
      <c r="AQ293" s="20" t="s">
        <v>5996</v>
      </c>
      <c r="AR293" s="20" t="s">
        <v>5997</v>
      </c>
      <c r="AS293" s="20" t="s">
        <v>5996</v>
      </c>
      <c r="AT293" s="20" t="s">
        <v>5996</v>
      </c>
      <c r="AU293" s="20" t="s">
        <v>5997</v>
      </c>
      <c r="AV293" s="20" t="s">
        <v>5997</v>
      </c>
      <c r="AW293" s="20" t="s">
        <v>5996</v>
      </c>
      <c r="AX293" s="20" t="s">
        <v>5997</v>
      </c>
      <c r="AY293" s="20" t="s">
        <v>5997</v>
      </c>
      <c r="AZ293" s="20" t="s">
        <v>5996</v>
      </c>
      <c r="BA293" s="20" t="s">
        <v>5996</v>
      </c>
      <c r="BB293" s="20" t="s">
        <v>5996</v>
      </c>
      <c r="BC293" s="20" t="s">
        <v>5997</v>
      </c>
      <c r="BD293" s="20" t="s">
        <v>5997</v>
      </c>
      <c r="BE293" s="20" t="s">
        <v>5997</v>
      </c>
      <c r="BF293" s="20" t="s">
        <v>5996</v>
      </c>
      <c r="BG293" s="20" t="s">
        <v>5996</v>
      </c>
      <c r="BH293" s="20" t="s">
        <v>5996</v>
      </c>
      <c r="BI293" s="20" t="s">
        <v>5996</v>
      </c>
      <c r="BJ293" s="20" t="s">
        <v>5996</v>
      </c>
      <c r="BK293" s="20" t="s">
        <v>5996</v>
      </c>
      <c r="BL293" s="20" t="s">
        <v>5996</v>
      </c>
      <c r="BM293" s="20" t="s">
        <v>5996</v>
      </c>
      <c r="BN293" s="27" t="s">
        <v>4442</v>
      </c>
      <c r="BO293" s="28" t="s">
        <v>6008</v>
      </c>
      <c r="BP293" s="29" t="s">
        <v>4443</v>
      </c>
      <c r="BQ293" s="30" t="s">
        <v>4444</v>
      </c>
      <c r="BR293" s="24" t="s">
        <v>138</v>
      </c>
      <c r="BS293" s="24" t="s">
        <v>119</v>
      </c>
      <c r="BT293" s="24" t="s">
        <v>120</v>
      </c>
      <c r="BU293" s="24" t="s">
        <v>121</v>
      </c>
      <c r="BV293" s="24" t="s">
        <v>137</v>
      </c>
      <c r="BW293" s="24" t="s">
        <v>122</v>
      </c>
      <c r="BX293" s="24" t="s">
        <v>123</v>
      </c>
      <c r="BY293" s="24" t="s">
        <v>124</v>
      </c>
      <c r="BZ293" s="24" t="s">
        <v>125</v>
      </c>
      <c r="CD293" s="18" t="s">
        <v>119</v>
      </c>
      <c r="CG293" s="18" t="s">
        <v>137</v>
      </c>
      <c r="CI293" s="18" t="s">
        <v>123</v>
      </c>
      <c r="CL293" s="22" t="s">
        <v>5950</v>
      </c>
      <c r="CM293" s="32" t="s">
        <v>6013</v>
      </c>
      <c r="CN293" s="33" t="s">
        <v>4445</v>
      </c>
      <c r="CO293" s="84" t="s">
        <v>126</v>
      </c>
      <c r="CP293" s="17" t="s">
        <v>126</v>
      </c>
      <c r="CQ293" s="29" t="s">
        <v>3439</v>
      </c>
      <c r="CR293" s="17" t="s">
        <v>1364</v>
      </c>
      <c r="CS293" s="17" t="s">
        <v>3440</v>
      </c>
      <c r="CU293" s="34" t="s">
        <v>185</v>
      </c>
      <c r="CW293" s="34" t="s">
        <v>96</v>
      </c>
      <c r="DE293" s="17" t="s">
        <v>130</v>
      </c>
      <c r="DI293" s="17" t="s">
        <v>131</v>
      </c>
      <c r="DJ293" s="17" t="s">
        <v>4446</v>
      </c>
      <c r="DM293" s="35"/>
      <c r="DN293" s="35"/>
      <c r="DO293" s="35"/>
      <c r="EC293" s="17" t="s">
        <v>133</v>
      </c>
    </row>
    <row r="294" spans="1:133" ht="15" customHeight="1" x14ac:dyDescent="0.3">
      <c r="A294" s="27">
        <v>596</v>
      </c>
      <c r="C294" s="17" t="s">
        <v>126</v>
      </c>
      <c r="D294" s="29" t="s">
        <v>5954</v>
      </c>
      <c r="E294" s="18" t="s">
        <v>5948</v>
      </c>
      <c r="F294" s="18" t="s">
        <v>5947</v>
      </c>
      <c r="G294" s="18" t="s">
        <v>5947</v>
      </c>
      <c r="H294" s="18" t="s">
        <v>5947</v>
      </c>
      <c r="I294" s="18" t="s">
        <v>5947</v>
      </c>
      <c r="J294" s="19" t="s">
        <v>1577</v>
      </c>
      <c r="K294" s="18" t="s">
        <v>5949</v>
      </c>
      <c r="M294" s="18" t="s">
        <v>5947</v>
      </c>
      <c r="N294" s="19" t="s">
        <v>1578</v>
      </c>
      <c r="O294" s="20" t="s">
        <v>5951</v>
      </c>
      <c r="P294" s="20" t="s">
        <v>5973</v>
      </c>
      <c r="Q294" s="20" t="s">
        <v>5977</v>
      </c>
      <c r="S294" s="22" t="s">
        <v>5947</v>
      </c>
      <c r="T294" s="22" t="s">
        <v>5949</v>
      </c>
      <c r="U294" s="22" t="s">
        <v>5948</v>
      </c>
      <c r="V294" s="22" t="s">
        <v>5983</v>
      </c>
      <c r="W294" s="22" t="s">
        <v>5987</v>
      </c>
      <c r="X294" s="22" t="s">
        <v>115</v>
      </c>
      <c r="Y294" s="22" t="s">
        <v>136</v>
      </c>
      <c r="Z294" s="22" t="s">
        <v>116</v>
      </c>
      <c r="AB294" s="23" t="s">
        <v>1579</v>
      </c>
      <c r="AC294" s="24" t="s">
        <v>5991</v>
      </c>
      <c r="AE294" s="26" t="s">
        <v>5948</v>
      </c>
      <c r="AF294" s="26" t="s">
        <v>5950</v>
      </c>
      <c r="AG294" s="26" t="s">
        <v>5996</v>
      </c>
      <c r="AH294" s="26" t="s">
        <v>5996</v>
      </c>
      <c r="AI294" s="26" t="s">
        <v>5996</v>
      </c>
      <c r="AJ294" s="26" t="s">
        <v>5996</v>
      </c>
      <c r="AK294" s="20" t="s">
        <v>6002</v>
      </c>
      <c r="AL294" s="20" t="s">
        <v>5947</v>
      </c>
      <c r="AM294" s="20" t="s">
        <v>5948</v>
      </c>
      <c r="AN294" s="20" t="s">
        <v>5948</v>
      </c>
      <c r="AO294" s="20" t="s">
        <v>5996</v>
      </c>
      <c r="AP294" s="20" t="s">
        <v>5996</v>
      </c>
      <c r="AQ294" s="20" t="s">
        <v>5997</v>
      </c>
      <c r="AR294" s="20" t="s">
        <v>5997</v>
      </c>
      <c r="AS294" s="20" t="s">
        <v>5996</v>
      </c>
      <c r="AT294" s="20" t="s">
        <v>5996</v>
      </c>
      <c r="AU294" s="20" t="s">
        <v>5996</v>
      </c>
      <c r="AV294" s="20" t="s">
        <v>5997</v>
      </c>
      <c r="AW294" s="20" t="s">
        <v>5996</v>
      </c>
      <c r="AX294" s="20" t="s">
        <v>5996</v>
      </c>
      <c r="AY294" s="20" t="s">
        <v>5996</v>
      </c>
      <c r="AZ294" s="20" t="s">
        <v>5996</v>
      </c>
      <c r="BA294" s="20" t="s">
        <v>5996</v>
      </c>
      <c r="BB294" s="20" t="s">
        <v>5996</v>
      </c>
      <c r="BC294" s="20" t="s">
        <v>5997</v>
      </c>
      <c r="BD294" s="20" t="s">
        <v>5996</v>
      </c>
      <c r="BE294" s="20" t="s">
        <v>5996</v>
      </c>
      <c r="BF294" s="20" t="s">
        <v>5996</v>
      </c>
      <c r="BG294" s="20" t="s">
        <v>5996</v>
      </c>
      <c r="BH294" s="20" t="s">
        <v>5996</v>
      </c>
      <c r="BI294" s="20" t="s">
        <v>5996</v>
      </c>
      <c r="BJ294" s="20" t="s">
        <v>5997</v>
      </c>
      <c r="BK294" s="20" t="s">
        <v>5996</v>
      </c>
      <c r="BL294" s="20" t="s">
        <v>5997</v>
      </c>
      <c r="BM294" s="20" t="s">
        <v>5996</v>
      </c>
      <c r="BN294" s="27" t="s">
        <v>1580</v>
      </c>
      <c r="BO294" s="28" t="s">
        <v>6006</v>
      </c>
      <c r="BQ294" s="30" t="s">
        <v>1581</v>
      </c>
      <c r="BR294" s="24" t="s">
        <v>138</v>
      </c>
      <c r="BS294" s="24" t="s">
        <v>119</v>
      </c>
      <c r="BT294" s="24" t="s">
        <v>120</v>
      </c>
      <c r="BU294" s="24" t="s">
        <v>121</v>
      </c>
      <c r="BV294" s="24" t="s">
        <v>137</v>
      </c>
      <c r="BW294" s="24" t="s">
        <v>122</v>
      </c>
      <c r="BX294" s="24" t="s">
        <v>123</v>
      </c>
      <c r="BY294" s="24" t="s">
        <v>124</v>
      </c>
      <c r="BZ294" s="24" t="s">
        <v>125</v>
      </c>
      <c r="CB294" s="31" t="s">
        <v>1582</v>
      </c>
      <c r="CD294" s="18" t="s">
        <v>119</v>
      </c>
      <c r="CE294" s="18" t="s">
        <v>120</v>
      </c>
      <c r="CH294" s="18" t="s">
        <v>122</v>
      </c>
      <c r="CL294" s="22" t="s">
        <v>5950</v>
      </c>
      <c r="CM294" s="32" t="s">
        <v>6010</v>
      </c>
      <c r="CO294" s="84" t="s">
        <v>126</v>
      </c>
      <c r="CP294" s="17" t="s">
        <v>126</v>
      </c>
      <c r="CQ294" s="29" t="s">
        <v>127</v>
      </c>
      <c r="CR294" s="17" t="s">
        <v>1552</v>
      </c>
      <c r="CS294" s="17" t="s">
        <v>129</v>
      </c>
      <c r="DE294" s="17" t="s">
        <v>130</v>
      </c>
      <c r="DI294" s="17" t="s">
        <v>131</v>
      </c>
      <c r="DJ294" s="17" t="s">
        <v>1583</v>
      </c>
      <c r="DM294" s="35"/>
      <c r="DN294" s="35"/>
      <c r="DO294" s="35"/>
      <c r="EC294" s="17" t="s">
        <v>133</v>
      </c>
    </row>
    <row r="295" spans="1:133" ht="15" customHeight="1" x14ac:dyDescent="0.3">
      <c r="A295" s="27">
        <v>602</v>
      </c>
      <c r="C295" s="17" t="s">
        <v>126</v>
      </c>
      <c r="D295" s="29" t="s">
        <v>5954</v>
      </c>
      <c r="E295" s="18" t="s">
        <v>5947</v>
      </c>
      <c r="F295" s="18" t="s">
        <v>5947</v>
      </c>
      <c r="G295" s="18" t="s">
        <v>5947</v>
      </c>
      <c r="H295" s="18" t="s">
        <v>5949</v>
      </c>
      <c r="I295" s="18" t="s">
        <v>5947</v>
      </c>
      <c r="J295" s="19" t="s">
        <v>1584</v>
      </c>
      <c r="K295" s="18" t="s">
        <v>5947</v>
      </c>
      <c r="L295" s="19" t="s">
        <v>1585</v>
      </c>
      <c r="M295" s="18" t="s">
        <v>5947</v>
      </c>
      <c r="N295" s="19" t="s">
        <v>1586</v>
      </c>
      <c r="O295" s="20" t="s">
        <v>5950</v>
      </c>
      <c r="P295" s="20" t="s">
        <v>5974</v>
      </c>
      <c r="Q295" s="20" t="s">
        <v>5977</v>
      </c>
      <c r="S295" s="22" t="s">
        <v>5948</v>
      </c>
      <c r="T295" s="22" t="s">
        <v>5948</v>
      </c>
      <c r="U295" s="22" t="s">
        <v>5948</v>
      </c>
      <c r="V295" s="22" t="s">
        <v>5983</v>
      </c>
      <c r="W295" s="22" t="s">
        <v>5988</v>
      </c>
      <c r="X295" s="22" t="s">
        <v>115</v>
      </c>
      <c r="Y295" s="22" t="s">
        <v>136</v>
      </c>
      <c r="Z295" s="22" t="s">
        <v>116</v>
      </c>
      <c r="AB295" s="23" t="s">
        <v>1587</v>
      </c>
      <c r="AC295" s="24" t="s">
        <v>5990</v>
      </c>
      <c r="AD295" s="25" t="s">
        <v>1588</v>
      </c>
      <c r="AE295" s="26" t="s">
        <v>5950</v>
      </c>
      <c r="AF295" s="26" t="s">
        <v>5947</v>
      </c>
      <c r="AG295" s="26" t="s">
        <v>5996</v>
      </c>
      <c r="AH295" s="26" t="s">
        <v>5996</v>
      </c>
      <c r="AI295" s="26" t="s">
        <v>5996</v>
      </c>
      <c r="AJ295" s="26" t="s">
        <v>5996</v>
      </c>
      <c r="AK295" s="20" t="s">
        <v>6002</v>
      </c>
      <c r="AL295" s="20" t="s">
        <v>5947</v>
      </c>
      <c r="AM295" s="20" t="s">
        <v>5950</v>
      </c>
      <c r="AN295" s="20" t="s">
        <v>5948</v>
      </c>
      <c r="AO295" s="20" t="s">
        <v>5996</v>
      </c>
      <c r="AP295" s="20" t="s">
        <v>5996</v>
      </c>
      <c r="AQ295" s="20" t="s">
        <v>5997</v>
      </c>
      <c r="AR295" s="20" t="s">
        <v>5996</v>
      </c>
      <c r="AS295" s="20" t="s">
        <v>5996</v>
      </c>
      <c r="AT295" s="20" t="s">
        <v>5996</v>
      </c>
      <c r="AU295" s="20" t="s">
        <v>5996</v>
      </c>
      <c r="AV295" s="20" t="s">
        <v>5997</v>
      </c>
      <c r="AW295" s="20" t="s">
        <v>5996</v>
      </c>
      <c r="AX295" s="20" t="s">
        <v>5996</v>
      </c>
      <c r="AY295" s="20" t="s">
        <v>5996</v>
      </c>
      <c r="AZ295" s="20" t="s">
        <v>5997</v>
      </c>
      <c r="BA295" s="20" t="s">
        <v>5996</v>
      </c>
      <c r="BB295" s="20" t="s">
        <v>5996</v>
      </c>
      <c r="BC295" s="20" t="s">
        <v>5996</v>
      </c>
      <c r="BD295" s="20" t="s">
        <v>5996</v>
      </c>
      <c r="BE295" s="20" t="s">
        <v>5996</v>
      </c>
      <c r="BF295" s="20" t="s">
        <v>5996</v>
      </c>
      <c r="BG295" s="20" t="s">
        <v>5996</v>
      </c>
      <c r="BH295" s="20" t="s">
        <v>5997</v>
      </c>
      <c r="BI295" s="20" t="s">
        <v>5997</v>
      </c>
      <c r="BJ295" s="20" t="s">
        <v>5997</v>
      </c>
      <c r="BK295" s="20" t="s">
        <v>5996</v>
      </c>
      <c r="BL295" s="20" t="s">
        <v>5998</v>
      </c>
      <c r="BM295" s="20" t="s">
        <v>5997</v>
      </c>
      <c r="BO295" s="28" t="s">
        <v>6007</v>
      </c>
      <c r="BQ295" s="30" t="s">
        <v>1589</v>
      </c>
      <c r="BS295" s="24" t="s">
        <v>119</v>
      </c>
      <c r="BT295" s="24" t="s">
        <v>120</v>
      </c>
      <c r="BU295" s="24" t="s">
        <v>121</v>
      </c>
      <c r="BV295" s="24" t="s">
        <v>137</v>
      </c>
      <c r="BW295" s="24" t="s">
        <v>122</v>
      </c>
      <c r="BX295" s="24" t="s">
        <v>123</v>
      </c>
      <c r="BY295" s="24" t="s">
        <v>124</v>
      </c>
      <c r="BZ295" s="24" t="s">
        <v>125</v>
      </c>
      <c r="CD295" s="18" t="s">
        <v>119</v>
      </c>
      <c r="CH295" s="18" t="s">
        <v>122</v>
      </c>
      <c r="CI295" s="18" t="s">
        <v>123</v>
      </c>
      <c r="CL295" s="22" t="s">
        <v>5949</v>
      </c>
      <c r="CM295" s="32" t="s">
        <v>6011</v>
      </c>
      <c r="CO295" s="84" t="s">
        <v>126</v>
      </c>
      <c r="CP295" s="17" t="s">
        <v>126</v>
      </c>
      <c r="CQ295" s="29" t="s">
        <v>127</v>
      </c>
      <c r="CR295" s="17" t="s">
        <v>1552</v>
      </c>
      <c r="CS295" s="17" t="s">
        <v>129</v>
      </c>
      <c r="CT295" s="17" t="s">
        <v>1590</v>
      </c>
      <c r="CY295" s="34" t="s">
        <v>98</v>
      </c>
      <c r="CZ295" s="34" t="s">
        <v>99</v>
      </c>
      <c r="DE295" s="17" t="s">
        <v>130</v>
      </c>
      <c r="DI295" s="17" t="s">
        <v>131</v>
      </c>
      <c r="DJ295" s="17" t="s">
        <v>1591</v>
      </c>
      <c r="DM295" s="35"/>
      <c r="DN295" s="35"/>
      <c r="DO295" s="35"/>
      <c r="EC295" s="17" t="s">
        <v>133</v>
      </c>
    </row>
    <row r="296" spans="1:133" ht="15" customHeight="1" x14ac:dyDescent="0.3">
      <c r="A296" s="27">
        <v>43</v>
      </c>
      <c r="C296" s="17" t="s">
        <v>126</v>
      </c>
      <c r="D296" s="29" t="s">
        <v>5954</v>
      </c>
      <c r="E296" s="18" t="s">
        <v>5947</v>
      </c>
      <c r="F296" s="18" t="s">
        <v>5950</v>
      </c>
      <c r="G296" s="18" t="s">
        <v>5947</v>
      </c>
      <c r="H296" s="18" t="s">
        <v>5948</v>
      </c>
      <c r="I296" s="18" t="s">
        <v>5947</v>
      </c>
      <c r="J296" s="19" t="s">
        <v>1592</v>
      </c>
      <c r="K296" s="18" t="s">
        <v>5948</v>
      </c>
      <c r="L296" s="19" t="s">
        <v>1593</v>
      </c>
      <c r="M296" s="18" t="s">
        <v>5949</v>
      </c>
      <c r="O296" s="20" t="s">
        <v>5948</v>
      </c>
      <c r="P296" s="20" t="s">
        <v>5974</v>
      </c>
      <c r="Q296" s="20" t="s">
        <v>5977</v>
      </c>
      <c r="R296" s="21" t="s">
        <v>1594</v>
      </c>
      <c r="S296" s="22" t="s">
        <v>5947</v>
      </c>
      <c r="T296" s="22" t="s">
        <v>5947</v>
      </c>
      <c r="U296" s="22" t="s">
        <v>5950</v>
      </c>
      <c r="V296" s="22" t="s">
        <v>5983</v>
      </c>
      <c r="W296" s="22" t="s">
        <v>5987</v>
      </c>
      <c r="X296" s="22" t="s">
        <v>115</v>
      </c>
      <c r="Y296" s="22" t="s">
        <v>136</v>
      </c>
      <c r="Z296" s="22" t="s">
        <v>116</v>
      </c>
      <c r="AC296" s="24" t="s">
        <v>5990</v>
      </c>
      <c r="AD296" s="25" t="s">
        <v>1595</v>
      </c>
      <c r="AE296" s="26" t="s">
        <v>5947</v>
      </c>
      <c r="AF296" s="26" t="s">
        <v>5947</v>
      </c>
      <c r="AG296" s="26" t="s">
        <v>5996</v>
      </c>
      <c r="AH296" s="26" t="s">
        <v>5996</v>
      </c>
      <c r="AI296" s="26" t="s">
        <v>5997</v>
      </c>
      <c r="AJ296" s="26" t="s">
        <v>5998</v>
      </c>
      <c r="AK296" s="20" t="s">
        <v>6003</v>
      </c>
      <c r="AL296" s="20" t="s">
        <v>5947</v>
      </c>
      <c r="AM296" s="20" t="s">
        <v>5947</v>
      </c>
      <c r="AN296" s="20" t="s">
        <v>5947</v>
      </c>
      <c r="AO296" s="20" t="s">
        <v>5996</v>
      </c>
      <c r="AP296" s="20" t="s">
        <v>5996</v>
      </c>
      <c r="AQ296" s="20" t="s">
        <v>5996</v>
      </c>
      <c r="AR296" s="20" t="s">
        <v>5996</v>
      </c>
      <c r="AS296" s="20" t="s">
        <v>5996</v>
      </c>
      <c r="AT296" s="20" t="s">
        <v>5996</v>
      </c>
      <c r="AU296" s="20" t="s">
        <v>5996</v>
      </c>
      <c r="AV296" s="20" t="s">
        <v>5996</v>
      </c>
      <c r="AW296" s="20" t="s">
        <v>5996</v>
      </c>
      <c r="AX296" s="20" t="s">
        <v>5998</v>
      </c>
      <c r="AY296" s="20" t="s">
        <v>5997</v>
      </c>
      <c r="AZ296" s="20" t="s">
        <v>5997</v>
      </c>
      <c r="BA296" s="20" t="s">
        <v>5996</v>
      </c>
      <c r="BB296" s="20" t="s">
        <v>5996</v>
      </c>
      <c r="BC296" s="20" t="s">
        <v>5998</v>
      </c>
      <c r="BD296" s="20" t="s">
        <v>5998</v>
      </c>
      <c r="BE296" s="20" t="s">
        <v>5997</v>
      </c>
      <c r="BF296" s="20" t="s">
        <v>5996</v>
      </c>
      <c r="BG296" s="20" t="s">
        <v>5996</v>
      </c>
      <c r="BH296" s="20" t="s">
        <v>5996</v>
      </c>
      <c r="BI296" s="20" t="s">
        <v>5996</v>
      </c>
      <c r="BJ296" s="20" t="s">
        <v>6000</v>
      </c>
      <c r="BK296" s="20" t="s">
        <v>5997</v>
      </c>
      <c r="BL296" s="20" t="s">
        <v>5997</v>
      </c>
      <c r="BM296" s="20" t="s">
        <v>5997</v>
      </c>
      <c r="BO296" s="28" t="s">
        <v>6007</v>
      </c>
      <c r="BQ296" s="30" t="s">
        <v>1596</v>
      </c>
      <c r="BS296" s="24" t="s">
        <v>119</v>
      </c>
      <c r="BT296" s="24" t="s">
        <v>120</v>
      </c>
      <c r="BW296" s="24" t="s">
        <v>122</v>
      </c>
      <c r="BX296" s="24" t="s">
        <v>123</v>
      </c>
      <c r="BY296" s="24" t="s">
        <v>124</v>
      </c>
      <c r="CD296" s="18" t="s">
        <v>119</v>
      </c>
      <c r="CG296" s="18" t="s">
        <v>137</v>
      </c>
      <c r="CH296" s="18" t="s">
        <v>122</v>
      </c>
      <c r="CL296" s="22" t="s">
        <v>5950</v>
      </c>
      <c r="CM296" s="32" t="s">
        <v>6011</v>
      </c>
      <c r="CO296" s="84" t="s">
        <v>126</v>
      </c>
      <c r="CP296" s="17" t="s">
        <v>126</v>
      </c>
      <c r="CQ296" s="29" t="s">
        <v>127</v>
      </c>
      <c r="CR296" s="17" t="s">
        <v>1597</v>
      </c>
      <c r="CS296" s="17" t="s">
        <v>129</v>
      </c>
      <c r="CW296" s="34" t="s">
        <v>96</v>
      </c>
      <c r="DE296" s="17" t="s">
        <v>130</v>
      </c>
      <c r="DI296" s="17" t="s">
        <v>131</v>
      </c>
      <c r="DJ296" s="17" t="s">
        <v>1598</v>
      </c>
      <c r="DM296" s="35"/>
      <c r="DN296" s="35"/>
      <c r="DO296" s="35"/>
      <c r="EC296" s="17" t="s">
        <v>133</v>
      </c>
    </row>
    <row r="297" spans="1:133" ht="15" customHeight="1" x14ac:dyDescent="0.3">
      <c r="A297" s="27">
        <v>354</v>
      </c>
      <c r="C297" s="17" t="s">
        <v>126</v>
      </c>
      <c r="D297" s="29" t="s">
        <v>5958</v>
      </c>
      <c r="E297" s="18" t="s">
        <v>5948</v>
      </c>
      <c r="F297" s="18" t="s">
        <v>5948</v>
      </c>
      <c r="G297" s="18" t="s">
        <v>5948</v>
      </c>
      <c r="H297" s="18" t="s">
        <v>5948</v>
      </c>
      <c r="I297" s="18" t="s">
        <v>5948</v>
      </c>
      <c r="K297" s="18" t="s">
        <v>5948</v>
      </c>
      <c r="M297" s="18" t="s">
        <v>5948</v>
      </c>
      <c r="O297" s="20" t="s">
        <v>5949</v>
      </c>
      <c r="P297" s="20" t="s">
        <v>5973</v>
      </c>
      <c r="Q297" s="20" t="s">
        <v>5980</v>
      </c>
      <c r="R297" s="21" t="s">
        <v>5285</v>
      </c>
      <c r="S297" s="22" t="s">
        <v>5951</v>
      </c>
      <c r="T297" s="22" t="s">
        <v>5951</v>
      </c>
      <c r="U297" s="22" t="s">
        <v>5947</v>
      </c>
      <c r="V297" s="22" t="s">
        <v>5984</v>
      </c>
      <c r="W297" s="22" t="s">
        <v>5988</v>
      </c>
      <c r="X297" s="22" t="s">
        <v>115</v>
      </c>
      <c r="AC297" s="24" t="s">
        <v>5990</v>
      </c>
      <c r="AD297" s="25" t="s">
        <v>5286</v>
      </c>
      <c r="AE297" s="26" t="s">
        <v>5948</v>
      </c>
      <c r="AF297" s="26" t="s">
        <v>5947</v>
      </c>
      <c r="AG297" s="26" t="s">
        <v>5997</v>
      </c>
      <c r="AH297" s="26" t="s">
        <v>5997</v>
      </c>
      <c r="AI297" s="26" t="s">
        <v>5997</v>
      </c>
      <c r="AJ297" s="26" t="s">
        <v>5997</v>
      </c>
      <c r="AK297" s="20" t="s">
        <v>6001</v>
      </c>
      <c r="AL297" s="20" t="s">
        <v>5948</v>
      </c>
      <c r="AM297" s="20" t="s">
        <v>5948</v>
      </c>
      <c r="AN297" s="20" t="s">
        <v>5948</v>
      </c>
      <c r="AO297" s="20" t="s">
        <v>5997</v>
      </c>
      <c r="AP297" s="20" t="s">
        <v>5997</v>
      </c>
      <c r="AQ297" s="20" t="s">
        <v>5996</v>
      </c>
      <c r="AR297" s="20" t="s">
        <v>5997</v>
      </c>
      <c r="AS297" s="20" t="s">
        <v>5996</v>
      </c>
      <c r="AT297" s="20" t="s">
        <v>5997</v>
      </c>
      <c r="AU297" s="20" t="s">
        <v>5996</v>
      </c>
      <c r="AV297" s="20" t="s">
        <v>5998</v>
      </c>
      <c r="AW297" s="20" t="s">
        <v>5996</v>
      </c>
      <c r="AX297" s="20" t="s">
        <v>5998</v>
      </c>
      <c r="AY297" s="20" t="s">
        <v>5997</v>
      </c>
      <c r="AZ297" s="20" t="s">
        <v>5996</v>
      </c>
      <c r="BA297" s="20" t="s">
        <v>5996</v>
      </c>
      <c r="BB297" s="20" t="s">
        <v>5996</v>
      </c>
      <c r="BC297" s="20" t="s">
        <v>5997</v>
      </c>
      <c r="BD297" s="20" t="s">
        <v>5998</v>
      </c>
      <c r="BE297" s="20" t="s">
        <v>5998</v>
      </c>
      <c r="BF297" s="20" t="s">
        <v>5997</v>
      </c>
      <c r="BG297" s="20" t="s">
        <v>5997</v>
      </c>
      <c r="BH297" s="20" t="s">
        <v>5997</v>
      </c>
      <c r="BI297" s="20" t="s">
        <v>5997</v>
      </c>
      <c r="BJ297" s="20" t="s">
        <v>5998</v>
      </c>
      <c r="BK297" s="20" t="s">
        <v>5997</v>
      </c>
      <c r="BL297" s="20" t="s">
        <v>5997</v>
      </c>
      <c r="BM297" s="20" t="s">
        <v>5997</v>
      </c>
      <c r="BN297" s="27" t="s">
        <v>5287</v>
      </c>
      <c r="BO297" s="28" t="s">
        <v>6008</v>
      </c>
      <c r="BP297" s="29" t="s">
        <v>5288</v>
      </c>
      <c r="BQ297" s="30" t="s">
        <v>5289</v>
      </c>
      <c r="BS297" s="24" t="s">
        <v>119</v>
      </c>
      <c r="BY297" s="24" t="s">
        <v>124</v>
      </c>
      <c r="CC297" s="18" t="s">
        <v>138</v>
      </c>
      <c r="CD297" s="18" t="s">
        <v>119</v>
      </c>
      <c r="CJ297" s="18" t="s">
        <v>124</v>
      </c>
      <c r="CL297" s="22" t="s">
        <v>5950</v>
      </c>
      <c r="CM297" s="32" t="s">
        <v>6013</v>
      </c>
      <c r="CN297" s="33" t="s">
        <v>5290</v>
      </c>
      <c r="CO297" s="84" t="s">
        <v>126</v>
      </c>
      <c r="CP297" s="17" t="s">
        <v>126</v>
      </c>
      <c r="CQ297" s="29" t="s">
        <v>5058</v>
      </c>
      <c r="CR297" s="17" t="s">
        <v>953</v>
      </c>
      <c r="CS297" s="17" t="s">
        <v>102</v>
      </c>
      <c r="CT297" s="17" t="s">
        <v>5291</v>
      </c>
      <c r="CU297" s="34" t="s">
        <v>185</v>
      </c>
      <c r="CW297" s="34" t="s">
        <v>96</v>
      </c>
      <c r="DE297" s="17" t="s">
        <v>102</v>
      </c>
      <c r="DF297" s="17" t="s">
        <v>5292</v>
      </c>
      <c r="DH297" s="56"/>
      <c r="DI297" s="17" t="s">
        <v>131</v>
      </c>
      <c r="DJ297" s="17" t="s">
        <v>5293</v>
      </c>
      <c r="DM297" s="35"/>
      <c r="DN297" s="35"/>
      <c r="DO297" s="35"/>
      <c r="EC297" s="17" t="s">
        <v>133</v>
      </c>
    </row>
    <row r="298" spans="1:133" ht="15" customHeight="1" x14ac:dyDescent="0.3">
      <c r="A298" s="27">
        <v>361</v>
      </c>
      <c r="C298" s="17" t="s">
        <v>126</v>
      </c>
      <c r="D298" s="29" t="s">
        <v>5954</v>
      </c>
      <c r="E298" s="18" t="s">
        <v>5947</v>
      </c>
      <c r="F298" s="18" t="s">
        <v>5949</v>
      </c>
      <c r="G298" s="18" t="s">
        <v>5947</v>
      </c>
      <c r="H298" s="18" t="s">
        <v>5947</v>
      </c>
      <c r="I298" s="18" t="s">
        <v>5948</v>
      </c>
      <c r="J298" s="19" t="s">
        <v>1602</v>
      </c>
      <c r="K298" s="18" t="s">
        <v>5948</v>
      </c>
      <c r="M298" s="18" t="s">
        <v>5948</v>
      </c>
      <c r="O298" s="20" t="s">
        <v>5950</v>
      </c>
      <c r="P298" s="20" t="s">
        <v>5974</v>
      </c>
      <c r="Q298" s="20" t="s">
        <v>5978</v>
      </c>
      <c r="S298" s="22" t="s">
        <v>5949</v>
      </c>
      <c r="T298" s="22" t="s">
        <v>5949</v>
      </c>
      <c r="U298" s="22" t="s">
        <v>5948</v>
      </c>
      <c r="V298" s="22" t="s">
        <v>5984</v>
      </c>
      <c r="W298" s="22" t="s">
        <v>5989</v>
      </c>
      <c r="X298" s="22" t="s">
        <v>115</v>
      </c>
      <c r="Y298" s="22" t="s">
        <v>136</v>
      </c>
      <c r="Z298" s="22" t="s">
        <v>116</v>
      </c>
      <c r="AC298" s="24" t="s">
        <v>5990</v>
      </c>
      <c r="AE298" s="26" t="s">
        <v>5948</v>
      </c>
      <c r="AF298" s="26" t="s">
        <v>5948</v>
      </c>
      <c r="AG298" s="26" t="s">
        <v>5997</v>
      </c>
      <c r="AH298" s="26" t="s">
        <v>5997</v>
      </c>
      <c r="AI298" s="26" t="s">
        <v>5997</v>
      </c>
      <c r="AJ298" s="26" t="s">
        <v>5997</v>
      </c>
      <c r="AK298" s="20" t="s">
        <v>6002</v>
      </c>
      <c r="AL298" s="20" t="s">
        <v>5948</v>
      </c>
      <c r="AM298" s="20" t="s">
        <v>5948</v>
      </c>
      <c r="AN298" s="20" t="s">
        <v>5948</v>
      </c>
      <c r="AO298" s="20" t="s">
        <v>5997</v>
      </c>
      <c r="AP298" s="20" t="s">
        <v>5997</v>
      </c>
      <c r="AQ298" s="20" t="s">
        <v>5996</v>
      </c>
      <c r="AR298" s="20" t="s">
        <v>5997</v>
      </c>
      <c r="AS298" s="20" t="s">
        <v>5996</v>
      </c>
      <c r="AT298" s="20" t="s">
        <v>5996</v>
      </c>
      <c r="AU298" s="20" t="s">
        <v>5996</v>
      </c>
      <c r="AV298" s="20" t="s">
        <v>5996</v>
      </c>
      <c r="AW298" s="20" t="s">
        <v>5996</v>
      </c>
      <c r="AX298" s="20" t="s">
        <v>5996</v>
      </c>
      <c r="AY298" s="20" t="s">
        <v>5997</v>
      </c>
      <c r="AZ298" s="20" t="s">
        <v>5997</v>
      </c>
      <c r="BA298" s="20" t="s">
        <v>5996</v>
      </c>
      <c r="BB298" s="20" t="s">
        <v>5996</v>
      </c>
      <c r="BC298" s="20" t="s">
        <v>5997</v>
      </c>
      <c r="BD298" s="20" t="s">
        <v>5997</v>
      </c>
      <c r="BE298" s="20" t="s">
        <v>5997</v>
      </c>
      <c r="BF298" s="20" t="s">
        <v>5996</v>
      </c>
      <c r="BG298" s="20" t="s">
        <v>5996</v>
      </c>
      <c r="BH298" s="20" t="s">
        <v>5996</v>
      </c>
      <c r="BI298" s="20" t="s">
        <v>5996</v>
      </c>
      <c r="BJ298" s="20" t="s">
        <v>5996</v>
      </c>
      <c r="BK298" s="20" t="s">
        <v>5996</v>
      </c>
      <c r="BL298" s="20" t="s">
        <v>5996</v>
      </c>
      <c r="BM298" s="20" t="s">
        <v>5996</v>
      </c>
      <c r="BO298" s="28" t="s">
        <v>6006</v>
      </c>
      <c r="BR298" s="24" t="s">
        <v>138</v>
      </c>
      <c r="BS298" s="24" t="s">
        <v>119</v>
      </c>
      <c r="BT298" s="24" t="s">
        <v>120</v>
      </c>
      <c r="BU298" s="24" t="s">
        <v>121</v>
      </c>
      <c r="BV298" s="24" t="s">
        <v>137</v>
      </c>
      <c r="BW298" s="24" t="s">
        <v>122</v>
      </c>
      <c r="BX298" s="24" t="s">
        <v>123</v>
      </c>
      <c r="BY298" s="24" t="s">
        <v>124</v>
      </c>
      <c r="BZ298" s="24" t="s">
        <v>125</v>
      </c>
      <c r="CD298" s="18" t="s">
        <v>119</v>
      </c>
      <c r="CH298" s="18" t="s">
        <v>122</v>
      </c>
      <c r="CJ298" s="18" t="s">
        <v>124</v>
      </c>
      <c r="CL298" s="22" t="s">
        <v>5949</v>
      </c>
      <c r="CM298" s="32" t="s">
        <v>6011</v>
      </c>
      <c r="CO298" s="84" t="s">
        <v>126</v>
      </c>
      <c r="CP298" s="17" t="s">
        <v>126</v>
      </c>
      <c r="CQ298" s="29" t="s">
        <v>127</v>
      </c>
      <c r="CR298" s="17" t="s">
        <v>1597</v>
      </c>
      <c r="CS298" s="17" t="s">
        <v>129</v>
      </c>
      <c r="CW298" s="34" t="s">
        <v>96</v>
      </c>
      <c r="DE298" s="17" t="s">
        <v>130</v>
      </c>
      <c r="DI298" s="17" t="s">
        <v>131</v>
      </c>
      <c r="DJ298" s="17" t="s">
        <v>1603</v>
      </c>
      <c r="DM298" s="35"/>
      <c r="DN298" s="35"/>
      <c r="DO298" s="35"/>
      <c r="EC298" s="17" t="s">
        <v>133</v>
      </c>
    </row>
    <row r="299" spans="1:133" ht="15" customHeight="1" x14ac:dyDescent="0.3">
      <c r="A299" s="27">
        <v>369</v>
      </c>
      <c r="C299" s="17" t="s">
        <v>126</v>
      </c>
      <c r="D299" s="29" t="s">
        <v>5954</v>
      </c>
      <c r="E299" s="18" t="s">
        <v>5947</v>
      </c>
      <c r="F299" s="18" t="s">
        <v>5949</v>
      </c>
      <c r="G299" s="18" t="s">
        <v>5947</v>
      </c>
      <c r="H299" s="18" t="s">
        <v>5947</v>
      </c>
      <c r="I299" s="18" t="s">
        <v>5951</v>
      </c>
      <c r="K299" s="18" t="s">
        <v>5947</v>
      </c>
      <c r="M299" s="18" t="s">
        <v>5949</v>
      </c>
      <c r="O299" s="20" t="s">
        <v>5947</v>
      </c>
      <c r="P299" s="20" t="s">
        <v>5973</v>
      </c>
      <c r="Q299" s="20" t="s">
        <v>5979</v>
      </c>
      <c r="S299" s="22" t="s">
        <v>5947</v>
      </c>
      <c r="T299" s="22" t="s">
        <v>5947</v>
      </c>
      <c r="U299" s="22" t="s">
        <v>5948</v>
      </c>
      <c r="V299" s="22" t="s">
        <v>5983</v>
      </c>
      <c r="W299" s="22" t="s">
        <v>5987</v>
      </c>
      <c r="X299" s="22" t="s">
        <v>115</v>
      </c>
      <c r="Y299" s="22" t="s">
        <v>136</v>
      </c>
      <c r="Z299" s="22" t="s">
        <v>116</v>
      </c>
      <c r="AC299" s="24" t="s">
        <v>5992</v>
      </c>
      <c r="AE299" s="26" t="s">
        <v>5947</v>
      </c>
      <c r="AF299" s="26" t="s">
        <v>5949</v>
      </c>
      <c r="AG299" s="26" t="s">
        <v>5997</v>
      </c>
      <c r="AH299" s="26" t="s">
        <v>5996</v>
      </c>
      <c r="AI299" s="26" t="s">
        <v>5997</v>
      </c>
      <c r="AJ299" s="26" t="s">
        <v>5996</v>
      </c>
      <c r="AK299" s="20" t="s">
        <v>6002</v>
      </c>
      <c r="AL299" s="20" t="s">
        <v>5947</v>
      </c>
      <c r="AM299" s="20" t="s">
        <v>5948</v>
      </c>
      <c r="AN299" s="20" t="s">
        <v>5947</v>
      </c>
      <c r="AO299" s="20" t="s">
        <v>5996</v>
      </c>
      <c r="AP299" s="20" t="s">
        <v>5997</v>
      </c>
      <c r="AQ299" s="20" t="s">
        <v>5996</v>
      </c>
      <c r="AR299" s="20" t="s">
        <v>5997</v>
      </c>
      <c r="AS299" s="20" t="s">
        <v>5996</v>
      </c>
      <c r="AT299" s="20" t="s">
        <v>5996</v>
      </c>
      <c r="AU299" s="20" t="s">
        <v>5996</v>
      </c>
      <c r="AV299" s="20" t="s">
        <v>5996</v>
      </c>
      <c r="AW299" s="20" t="s">
        <v>5996</v>
      </c>
      <c r="AX299" s="20" t="s">
        <v>5996</v>
      </c>
      <c r="AY299" s="20" t="s">
        <v>5998</v>
      </c>
      <c r="AZ299" s="20" t="s">
        <v>5997</v>
      </c>
      <c r="BA299" s="20" t="s">
        <v>5996</v>
      </c>
      <c r="BB299" s="20" t="s">
        <v>5997</v>
      </c>
      <c r="BC299" s="20" t="s">
        <v>5998</v>
      </c>
      <c r="BD299" s="20" t="s">
        <v>5996</v>
      </c>
      <c r="BE299" s="20" t="s">
        <v>5997</v>
      </c>
      <c r="BF299" s="20" t="s">
        <v>5996</v>
      </c>
      <c r="BG299" s="20" t="s">
        <v>5996</v>
      </c>
      <c r="BH299" s="20" t="s">
        <v>5996</v>
      </c>
      <c r="BI299" s="20" t="s">
        <v>5996</v>
      </c>
      <c r="BJ299" s="20" t="s">
        <v>5996</v>
      </c>
      <c r="BK299" s="20" t="s">
        <v>5996</v>
      </c>
      <c r="BL299" s="20" t="s">
        <v>5996</v>
      </c>
      <c r="BM299" s="20" t="s">
        <v>5996</v>
      </c>
      <c r="BO299" s="28" t="s">
        <v>6007</v>
      </c>
      <c r="BS299" s="24" t="s">
        <v>119</v>
      </c>
      <c r="BT299" s="24" t="s">
        <v>120</v>
      </c>
      <c r="BU299" s="24" t="s">
        <v>121</v>
      </c>
      <c r="BW299" s="24" t="s">
        <v>122</v>
      </c>
      <c r="CD299" s="18" t="s">
        <v>119</v>
      </c>
      <c r="CE299" s="18" t="s">
        <v>120</v>
      </c>
      <c r="CF299" s="18" t="s">
        <v>121</v>
      </c>
      <c r="CG299" s="18" t="s">
        <v>137</v>
      </c>
      <c r="CL299" s="22" t="s">
        <v>5953</v>
      </c>
      <c r="CM299" s="32" t="s">
        <v>6010</v>
      </c>
      <c r="CO299" s="84" t="s">
        <v>126</v>
      </c>
      <c r="CP299" s="17" t="s">
        <v>126</v>
      </c>
      <c r="CQ299" s="29" t="s">
        <v>127</v>
      </c>
      <c r="CR299" s="17" t="s">
        <v>1597</v>
      </c>
      <c r="CS299" s="17" t="s">
        <v>129</v>
      </c>
      <c r="CZ299" s="34" t="s">
        <v>99</v>
      </c>
      <c r="DE299" s="17" t="s">
        <v>130</v>
      </c>
      <c r="DI299" s="17" t="s">
        <v>131</v>
      </c>
      <c r="DJ299" s="17" t="s">
        <v>1604</v>
      </c>
      <c r="DM299" s="35"/>
      <c r="DN299" s="35"/>
      <c r="DO299" s="35"/>
      <c r="EC299" s="17" t="s">
        <v>133</v>
      </c>
    </row>
    <row r="300" spans="1:133" ht="15" customHeight="1" x14ac:dyDescent="0.3">
      <c r="A300" s="27">
        <v>624</v>
      </c>
      <c r="C300" s="17" t="s">
        <v>126</v>
      </c>
      <c r="D300" s="29" t="s">
        <v>5954</v>
      </c>
      <c r="E300" s="18" t="s">
        <v>5949</v>
      </c>
      <c r="F300" s="18" t="s">
        <v>5951</v>
      </c>
      <c r="G300" s="18" t="s">
        <v>5949</v>
      </c>
      <c r="H300" s="18" t="s">
        <v>5947</v>
      </c>
      <c r="I300" s="18" t="s">
        <v>5951</v>
      </c>
      <c r="J300" s="19" t="s">
        <v>1605</v>
      </c>
      <c r="K300" s="18" t="s">
        <v>5951</v>
      </c>
      <c r="L300" s="19" t="s">
        <v>1606</v>
      </c>
      <c r="M300" s="18" t="s">
        <v>5949</v>
      </c>
      <c r="N300" s="19" t="s">
        <v>1607</v>
      </c>
      <c r="O300" s="20" t="s">
        <v>5950</v>
      </c>
      <c r="P300" s="20" t="s">
        <v>5973</v>
      </c>
      <c r="Q300" s="20" t="s">
        <v>5978</v>
      </c>
      <c r="S300" s="22" t="s">
        <v>5950</v>
      </c>
      <c r="T300" s="22" t="s">
        <v>5951</v>
      </c>
      <c r="U300" s="22" t="s">
        <v>5947</v>
      </c>
      <c r="V300" s="22" t="s">
        <v>5984</v>
      </c>
      <c r="W300" s="22" t="s">
        <v>5988</v>
      </c>
      <c r="X300" s="22" t="s">
        <v>115</v>
      </c>
      <c r="AC300" s="24" t="s">
        <v>5991</v>
      </c>
      <c r="AE300" s="26" t="s">
        <v>5948</v>
      </c>
      <c r="AF300" s="26" t="s">
        <v>5947</v>
      </c>
      <c r="AG300" s="26" t="s">
        <v>5996</v>
      </c>
      <c r="AH300" s="26" t="s">
        <v>5996</v>
      </c>
      <c r="AI300" s="26" t="s">
        <v>5996</v>
      </c>
      <c r="AJ300" s="26" t="s">
        <v>5996</v>
      </c>
      <c r="AK300" s="20" t="s">
        <v>6002</v>
      </c>
      <c r="AL300" s="20" t="s">
        <v>5947</v>
      </c>
      <c r="AM300" s="20" t="s">
        <v>5949</v>
      </c>
      <c r="AN300" s="20" t="s">
        <v>5947</v>
      </c>
      <c r="AO300" s="20" t="s">
        <v>5998</v>
      </c>
      <c r="AP300" s="20" t="s">
        <v>5997</v>
      </c>
      <c r="AQ300" s="20" t="s">
        <v>5997</v>
      </c>
      <c r="AR300" s="20" t="s">
        <v>5998</v>
      </c>
      <c r="AS300" s="20" t="s">
        <v>5997</v>
      </c>
      <c r="AT300" s="20" t="s">
        <v>5997</v>
      </c>
      <c r="AU300" s="20" t="s">
        <v>5998</v>
      </c>
      <c r="AV300" s="20" t="s">
        <v>5998</v>
      </c>
      <c r="AW300" s="20" t="s">
        <v>5998</v>
      </c>
      <c r="AX300" s="20" t="s">
        <v>5997</v>
      </c>
      <c r="AY300" s="20" t="s">
        <v>5998</v>
      </c>
      <c r="AZ300" s="20" t="s">
        <v>5997</v>
      </c>
      <c r="BA300" s="20" t="s">
        <v>5997</v>
      </c>
      <c r="BB300" s="20" t="s">
        <v>5997</v>
      </c>
      <c r="BC300" s="20" t="s">
        <v>5999</v>
      </c>
      <c r="BD300" s="20" t="s">
        <v>5997</v>
      </c>
      <c r="BE300" s="20" t="s">
        <v>5997</v>
      </c>
      <c r="BF300" s="20" t="s">
        <v>5996</v>
      </c>
      <c r="BG300" s="20" t="s">
        <v>5996</v>
      </c>
      <c r="BH300" s="20" t="s">
        <v>5996</v>
      </c>
      <c r="BI300" s="20" t="s">
        <v>5996</v>
      </c>
      <c r="BJ300" s="20" t="s">
        <v>5997</v>
      </c>
      <c r="BK300" s="20" t="s">
        <v>5997</v>
      </c>
      <c r="BL300" s="20" t="s">
        <v>5996</v>
      </c>
      <c r="BM300" s="20" t="s">
        <v>5998</v>
      </c>
      <c r="BO300" s="28" t="s">
        <v>6007</v>
      </c>
      <c r="BQ300" s="30" t="s">
        <v>1608</v>
      </c>
      <c r="BS300" s="24" t="s">
        <v>119</v>
      </c>
      <c r="BT300" s="24" t="s">
        <v>120</v>
      </c>
      <c r="BU300" s="24" t="s">
        <v>121</v>
      </c>
      <c r="BV300" s="24" t="s">
        <v>137</v>
      </c>
      <c r="BW300" s="24" t="s">
        <v>122</v>
      </c>
      <c r="BY300" s="24" t="s">
        <v>124</v>
      </c>
      <c r="BZ300" s="24" t="s">
        <v>125</v>
      </c>
      <c r="CD300" s="18" t="s">
        <v>119</v>
      </c>
      <c r="CF300" s="18" t="s">
        <v>121</v>
      </c>
      <c r="CG300" s="18" t="s">
        <v>137</v>
      </c>
      <c r="CL300" s="22" t="s">
        <v>5947</v>
      </c>
      <c r="CM300" s="32" t="s">
        <v>6012</v>
      </c>
      <c r="CO300" s="84" t="s">
        <v>126</v>
      </c>
      <c r="CP300" s="17" t="s">
        <v>126</v>
      </c>
      <c r="CQ300" s="29" t="s">
        <v>127</v>
      </c>
      <c r="CR300" s="17" t="s">
        <v>1597</v>
      </c>
      <c r="CS300" s="17" t="s">
        <v>129</v>
      </c>
      <c r="CZ300" s="34" t="s">
        <v>99</v>
      </c>
      <c r="DE300" s="17" t="s">
        <v>130</v>
      </c>
      <c r="DI300" s="17" t="s">
        <v>131</v>
      </c>
      <c r="DJ300" s="17" t="s">
        <v>1609</v>
      </c>
      <c r="DM300" s="35"/>
      <c r="DN300" s="35"/>
      <c r="DO300" s="35"/>
      <c r="EC300" s="17" t="s">
        <v>133</v>
      </c>
    </row>
    <row r="301" spans="1:133" ht="15" customHeight="1" x14ac:dyDescent="0.3">
      <c r="A301" s="27">
        <v>323</v>
      </c>
      <c r="C301" s="17" t="s">
        <v>126</v>
      </c>
      <c r="D301" s="29" t="s">
        <v>5954</v>
      </c>
      <c r="E301" s="18" t="s">
        <v>5947</v>
      </c>
      <c r="F301" s="18" t="s">
        <v>5949</v>
      </c>
      <c r="G301" s="18" t="s">
        <v>5948</v>
      </c>
      <c r="H301" s="18" t="s">
        <v>5948</v>
      </c>
      <c r="I301" s="18" t="s">
        <v>5949</v>
      </c>
      <c r="K301" s="18" t="s">
        <v>5949</v>
      </c>
      <c r="M301" s="18" t="s">
        <v>5949</v>
      </c>
      <c r="O301" s="20" t="s">
        <v>5949</v>
      </c>
      <c r="P301" s="20" t="s">
        <v>5974</v>
      </c>
      <c r="Q301" s="20" t="s">
        <v>5979</v>
      </c>
      <c r="R301" s="21" t="s">
        <v>1610</v>
      </c>
      <c r="S301" s="22" t="s">
        <v>5950</v>
      </c>
      <c r="T301" s="22" t="s">
        <v>5950</v>
      </c>
      <c r="U301" s="22" t="s">
        <v>5949</v>
      </c>
      <c r="V301" s="22" t="s">
        <v>5985</v>
      </c>
      <c r="W301" s="22" t="s">
        <v>5989</v>
      </c>
      <c r="X301" s="22" t="s">
        <v>115</v>
      </c>
      <c r="AC301" s="24" t="s">
        <v>5994</v>
      </c>
      <c r="AD301" s="25" t="s">
        <v>1611</v>
      </c>
      <c r="AE301" s="26" t="s">
        <v>5949</v>
      </c>
      <c r="AF301" s="26" t="s">
        <v>5948</v>
      </c>
      <c r="AG301" s="26" t="s">
        <v>5997</v>
      </c>
      <c r="AH301" s="26" t="s">
        <v>5997</v>
      </c>
      <c r="AI301" s="26" t="s">
        <v>5997</v>
      </c>
      <c r="AJ301" s="26" t="s">
        <v>5997</v>
      </c>
      <c r="AK301" s="20" t="s">
        <v>6003</v>
      </c>
      <c r="AL301" s="20" t="s">
        <v>5949</v>
      </c>
      <c r="AM301" s="20" t="s">
        <v>5949</v>
      </c>
      <c r="AN301" s="20" t="s">
        <v>5948</v>
      </c>
      <c r="AO301" s="20" t="s">
        <v>5998</v>
      </c>
      <c r="AP301" s="20" t="s">
        <v>5997</v>
      </c>
      <c r="AQ301" s="20" t="s">
        <v>5996</v>
      </c>
      <c r="AR301" s="20" t="s">
        <v>5998</v>
      </c>
      <c r="AS301" s="20" t="s">
        <v>5996</v>
      </c>
      <c r="AT301" s="20" t="s">
        <v>5997</v>
      </c>
      <c r="AU301" s="20" t="s">
        <v>5998</v>
      </c>
      <c r="AV301" s="20" t="s">
        <v>5997</v>
      </c>
      <c r="AW301" s="20" t="s">
        <v>5996</v>
      </c>
      <c r="AX301" s="20" t="s">
        <v>5997</v>
      </c>
      <c r="AY301" s="20" t="s">
        <v>5998</v>
      </c>
      <c r="AZ301" s="20" t="s">
        <v>5997</v>
      </c>
      <c r="BA301" s="20" t="s">
        <v>5996</v>
      </c>
      <c r="BB301" s="20" t="s">
        <v>5996</v>
      </c>
      <c r="BC301" s="20" t="s">
        <v>5998</v>
      </c>
      <c r="BD301" s="20" t="s">
        <v>5998</v>
      </c>
      <c r="BE301" s="20" t="s">
        <v>5998</v>
      </c>
      <c r="BF301" s="20" t="s">
        <v>5997</v>
      </c>
      <c r="BG301" s="20" t="s">
        <v>5996</v>
      </c>
      <c r="BH301" s="20" t="s">
        <v>5997</v>
      </c>
      <c r="BI301" s="20" t="s">
        <v>5996</v>
      </c>
      <c r="BJ301" s="20" t="s">
        <v>6000</v>
      </c>
      <c r="BK301" s="20" t="s">
        <v>5997</v>
      </c>
      <c r="BL301" s="20" t="s">
        <v>5996</v>
      </c>
      <c r="BM301" s="20" t="s">
        <v>5997</v>
      </c>
      <c r="BO301" s="28" t="s">
        <v>6007</v>
      </c>
      <c r="BS301" s="24" t="s">
        <v>119</v>
      </c>
      <c r="BT301" s="24" t="s">
        <v>120</v>
      </c>
      <c r="BU301" s="24" t="s">
        <v>121</v>
      </c>
      <c r="CD301" s="18" t="s">
        <v>119</v>
      </c>
      <c r="CF301" s="18" t="s">
        <v>121</v>
      </c>
      <c r="CL301" s="22" t="s">
        <v>5949</v>
      </c>
      <c r="CM301" s="32" t="s">
        <v>6012</v>
      </c>
      <c r="CO301" s="84" t="s">
        <v>126</v>
      </c>
      <c r="CP301" s="17" t="s">
        <v>126</v>
      </c>
      <c r="CQ301" s="29" t="s">
        <v>127</v>
      </c>
      <c r="CR301" s="17" t="s">
        <v>1597</v>
      </c>
      <c r="CS301" s="65" t="s">
        <v>102</v>
      </c>
      <c r="CT301" s="17" t="s">
        <v>1612</v>
      </c>
      <c r="CW301" s="34" t="s">
        <v>96</v>
      </c>
      <c r="DE301" s="17" t="s">
        <v>130</v>
      </c>
      <c r="DI301" s="17" t="s">
        <v>131</v>
      </c>
      <c r="DJ301" s="17" t="s">
        <v>1613</v>
      </c>
      <c r="DM301" s="35"/>
      <c r="DN301" s="35"/>
      <c r="DO301" s="35"/>
      <c r="EC301" s="17" t="s">
        <v>133</v>
      </c>
    </row>
    <row r="302" spans="1:133" ht="15" customHeight="1" x14ac:dyDescent="0.3">
      <c r="A302" s="27">
        <v>93</v>
      </c>
      <c r="C302" s="17" t="s">
        <v>126</v>
      </c>
      <c r="D302" s="29" t="s">
        <v>5954</v>
      </c>
      <c r="E302" s="18" t="s">
        <v>5951</v>
      </c>
      <c r="F302" s="18" t="s">
        <v>5951</v>
      </c>
      <c r="G302" s="18" t="s">
        <v>5948</v>
      </c>
      <c r="H302" s="18" t="s">
        <v>5947</v>
      </c>
      <c r="I302" s="18" t="s">
        <v>5950</v>
      </c>
      <c r="K302" s="18" t="s">
        <v>5948</v>
      </c>
      <c r="L302" s="19" t="s">
        <v>1614</v>
      </c>
      <c r="M302" s="18" t="s">
        <v>5948</v>
      </c>
      <c r="N302" s="19" t="s">
        <v>1615</v>
      </c>
      <c r="O302" s="20" t="s">
        <v>5951</v>
      </c>
      <c r="P302" s="20" t="s">
        <v>5973</v>
      </c>
      <c r="Q302" s="20" t="s">
        <v>5981</v>
      </c>
      <c r="R302" s="21" t="s">
        <v>1616</v>
      </c>
      <c r="S302" s="22" t="s">
        <v>5950</v>
      </c>
      <c r="T302" s="22" t="s">
        <v>5950</v>
      </c>
      <c r="U302" s="22" t="s">
        <v>5947</v>
      </c>
      <c r="V302" s="22" t="s">
        <v>5984</v>
      </c>
      <c r="W302" s="22" t="s">
        <v>5989</v>
      </c>
      <c r="X302" s="22" t="s">
        <v>115</v>
      </c>
      <c r="Y302" s="22" t="s">
        <v>136</v>
      </c>
      <c r="AB302" s="23" t="s">
        <v>1617</v>
      </c>
      <c r="AC302" s="24" t="s">
        <v>5994</v>
      </c>
      <c r="AD302" s="25" t="s">
        <v>1618</v>
      </c>
      <c r="AE302" s="26" t="s">
        <v>5948</v>
      </c>
      <c r="AF302" s="26" t="s">
        <v>5948</v>
      </c>
      <c r="AG302" s="26" t="s">
        <v>5997</v>
      </c>
      <c r="AH302" s="26" t="s">
        <v>5997</v>
      </c>
      <c r="AI302" s="26" t="s">
        <v>5997</v>
      </c>
      <c r="AJ302" s="26" t="s">
        <v>5997</v>
      </c>
      <c r="AK302" s="20" t="s">
        <v>6003</v>
      </c>
      <c r="AL302" s="20" t="s">
        <v>5948</v>
      </c>
      <c r="AM302" s="20" t="s">
        <v>5949</v>
      </c>
      <c r="AN302" s="20" t="s">
        <v>5948</v>
      </c>
      <c r="AO302" s="20" t="s">
        <v>5997</v>
      </c>
      <c r="AP302" s="20" t="s">
        <v>5997</v>
      </c>
      <c r="AQ302" s="20" t="s">
        <v>5997</v>
      </c>
      <c r="AR302" s="20" t="s">
        <v>5997</v>
      </c>
      <c r="AS302" s="20" t="s">
        <v>5997</v>
      </c>
      <c r="AT302" s="20" t="s">
        <v>5997</v>
      </c>
      <c r="AU302" s="20" t="s">
        <v>5997</v>
      </c>
      <c r="AV302" s="20" t="s">
        <v>5997</v>
      </c>
      <c r="AW302" s="20" t="s">
        <v>5997</v>
      </c>
      <c r="AX302" s="20" t="s">
        <v>5997</v>
      </c>
      <c r="AY302" s="20" t="s">
        <v>5997</v>
      </c>
      <c r="AZ302" s="20" t="s">
        <v>5997</v>
      </c>
      <c r="BA302" s="20" t="s">
        <v>5997</v>
      </c>
      <c r="BB302" s="20" t="s">
        <v>5997</v>
      </c>
      <c r="BC302" s="20" t="s">
        <v>5997</v>
      </c>
      <c r="BD302" s="20" t="s">
        <v>5997</v>
      </c>
      <c r="BE302" s="20" t="s">
        <v>5997</v>
      </c>
      <c r="BF302" s="20" t="s">
        <v>5997</v>
      </c>
      <c r="BG302" s="20" t="s">
        <v>5997</v>
      </c>
      <c r="BH302" s="20" t="s">
        <v>5997</v>
      </c>
      <c r="BI302" s="20" t="s">
        <v>5997</v>
      </c>
      <c r="BJ302" s="20" t="s">
        <v>5997</v>
      </c>
      <c r="BK302" s="20" t="s">
        <v>5997</v>
      </c>
      <c r="BL302" s="20" t="s">
        <v>5997</v>
      </c>
      <c r="BM302" s="20" t="s">
        <v>5997</v>
      </c>
      <c r="BO302" s="28" t="s">
        <v>6007</v>
      </c>
      <c r="BQ302" s="30" t="s">
        <v>1619</v>
      </c>
      <c r="BS302" s="24" t="s">
        <v>119</v>
      </c>
      <c r="BT302" s="24" t="s">
        <v>120</v>
      </c>
      <c r="CC302" s="18" t="s">
        <v>138</v>
      </c>
      <c r="CD302" s="18" t="s">
        <v>119</v>
      </c>
      <c r="CE302" s="18" t="s">
        <v>120</v>
      </c>
      <c r="CL302" s="22" t="s">
        <v>5948</v>
      </c>
      <c r="CM302" s="32" t="s">
        <v>6011</v>
      </c>
      <c r="CN302" s="33" t="s">
        <v>1620</v>
      </c>
      <c r="CO302" s="84" t="s">
        <v>126</v>
      </c>
      <c r="CP302" s="17" t="s">
        <v>126</v>
      </c>
      <c r="CQ302" s="29" t="s">
        <v>127</v>
      </c>
      <c r="CR302" s="17" t="s">
        <v>1597</v>
      </c>
      <c r="CS302" s="65" t="s">
        <v>102</v>
      </c>
      <c r="CT302" s="17" t="s">
        <v>1621</v>
      </c>
      <c r="CW302" s="34" t="s">
        <v>96</v>
      </c>
      <c r="DE302" s="17" t="s">
        <v>130</v>
      </c>
      <c r="DI302" s="17" t="s">
        <v>131</v>
      </c>
      <c r="DJ302" s="17" t="s">
        <v>1622</v>
      </c>
      <c r="DM302" s="35"/>
      <c r="DN302" s="35"/>
      <c r="DO302" s="35"/>
      <c r="EC302" s="17" t="s">
        <v>133</v>
      </c>
    </row>
    <row r="303" spans="1:133" ht="15" customHeight="1" x14ac:dyDescent="0.3">
      <c r="A303" s="27">
        <v>315</v>
      </c>
      <c r="C303" s="17" t="s">
        <v>126</v>
      </c>
      <c r="D303" s="29" t="s">
        <v>5954</v>
      </c>
      <c r="E303" s="18" t="s">
        <v>5948</v>
      </c>
      <c r="F303" s="18" t="s">
        <v>5947</v>
      </c>
      <c r="G303" s="18" t="s">
        <v>5950</v>
      </c>
      <c r="H303" s="18" t="s">
        <v>5948</v>
      </c>
      <c r="I303" s="18" t="s">
        <v>5949</v>
      </c>
      <c r="K303" s="18" t="s">
        <v>5949</v>
      </c>
      <c r="M303" s="18" t="s">
        <v>5949</v>
      </c>
      <c r="O303" s="20" t="s">
        <v>5951</v>
      </c>
      <c r="P303" s="20" t="s">
        <v>5974</v>
      </c>
      <c r="Q303" s="20" t="s">
        <v>5977</v>
      </c>
      <c r="S303" s="22" t="s">
        <v>5950</v>
      </c>
      <c r="T303" s="22" t="s">
        <v>5950</v>
      </c>
      <c r="U303" s="22" t="s">
        <v>5948</v>
      </c>
      <c r="V303" s="22" t="s">
        <v>5985</v>
      </c>
      <c r="W303" s="22" t="s">
        <v>5988</v>
      </c>
      <c r="X303" s="22" t="s">
        <v>115</v>
      </c>
      <c r="Y303" s="22" t="s">
        <v>136</v>
      </c>
      <c r="Z303" s="22" t="s">
        <v>116</v>
      </c>
      <c r="AC303" s="24" t="s">
        <v>5990</v>
      </c>
      <c r="AD303" s="25" t="s">
        <v>1623</v>
      </c>
      <c r="AE303" s="26" t="s">
        <v>5948</v>
      </c>
      <c r="AF303" s="26" t="s">
        <v>5948</v>
      </c>
      <c r="AG303" s="26" t="s">
        <v>5996</v>
      </c>
      <c r="AH303" s="26" t="s">
        <v>5996</v>
      </c>
      <c r="AI303" s="26" t="s">
        <v>5996</v>
      </c>
      <c r="AJ303" s="26" t="s">
        <v>5996</v>
      </c>
      <c r="AK303" s="20" t="s">
        <v>6003</v>
      </c>
      <c r="AL303" s="20" t="s">
        <v>5948</v>
      </c>
      <c r="AM303" s="20" t="s">
        <v>5948</v>
      </c>
      <c r="AN303" s="20" t="s">
        <v>5947</v>
      </c>
      <c r="AO303" s="20" t="s">
        <v>5996</v>
      </c>
      <c r="AP303" s="20" t="s">
        <v>5996</v>
      </c>
      <c r="AQ303" s="20" t="s">
        <v>5996</v>
      </c>
      <c r="AR303" s="20" t="s">
        <v>5996</v>
      </c>
      <c r="AS303" s="20" t="s">
        <v>5996</v>
      </c>
      <c r="AT303" s="20" t="s">
        <v>5996</v>
      </c>
      <c r="AU303" s="20" t="s">
        <v>5996</v>
      </c>
      <c r="AV303" s="20" t="s">
        <v>5996</v>
      </c>
      <c r="AW303" s="20" t="s">
        <v>5996</v>
      </c>
      <c r="AX303" s="20" t="s">
        <v>5996</v>
      </c>
      <c r="AY303" s="20" t="s">
        <v>5996</v>
      </c>
      <c r="AZ303" s="20" t="s">
        <v>5996</v>
      </c>
      <c r="BA303" s="20" t="s">
        <v>5996</v>
      </c>
      <c r="BB303" s="20" t="s">
        <v>5996</v>
      </c>
      <c r="BC303" s="20" t="s">
        <v>5996</v>
      </c>
      <c r="BD303" s="20" t="s">
        <v>5997</v>
      </c>
      <c r="BE303" s="20" t="s">
        <v>5996</v>
      </c>
      <c r="BF303" s="20" t="s">
        <v>5996</v>
      </c>
      <c r="BG303" s="20" t="s">
        <v>5996</v>
      </c>
      <c r="BH303" s="20" t="s">
        <v>5996</v>
      </c>
      <c r="BI303" s="20" t="s">
        <v>5996</v>
      </c>
      <c r="BJ303" s="20" t="s">
        <v>5996</v>
      </c>
      <c r="BK303" s="20" t="s">
        <v>5996</v>
      </c>
      <c r="BL303" s="20" t="s">
        <v>5996</v>
      </c>
      <c r="BM303" s="20" t="s">
        <v>5996</v>
      </c>
      <c r="BO303" s="28" t="s">
        <v>6006</v>
      </c>
      <c r="BP303" s="29" t="s">
        <v>1624</v>
      </c>
      <c r="BQ303" s="30" t="s">
        <v>1625</v>
      </c>
      <c r="BR303" s="24" t="s">
        <v>138</v>
      </c>
      <c r="BS303" s="24" t="s">
        <v>119</v>
      </c>
      <c r="BT303" s="24" t="s">
        <v>120</v>
      </c>
      <c r="BU303" s="24" t="s">
        <v>121</v>
      </c>
      <c r="BV303" s="24" t="s">
        <v>137</v>
      </c>
      <c r="BW303" s="24" t="s">
        <v>122</v>
      </c>
      <c r="BX303" s="24" t="s">
        <v>123</v>
      </c>
      <c r="BY303" s="24" t="s">
        <v>124</v>
      </c>
      <c r="BZ303" s="24" t="s">
        <v>125</v>
      </c>
      <c r="CD303" s="18" t="s">
        <v>119</v>
      </c>
      <c r="CE303" s="18" t="s">
        <v>120</v>
      </c>
      <c r="CH303" s="18" t="s">
        <v>122</v>
      </c>
      <c r="CL303" s="22" t="s">
        <v>5947</v>
      </c>
      <c r="CM303" s="32" t="s">
        <v>6010</v>
      </c>
      <c r="CO303" s="84" t="s">
        <v>126</v>
      </c>
      <c r="CP303" s="17" t="s">
        <v>126</v>
      </c>
      <c r="CQ303" s="29" t="s">
        <v>127</v>
      </c>
      <c r="CR303" s="17" t="s">
        <v>1626</v>
      </c>
      <c r="CS303" s="17" t="s">
        <v>129</v>
      </c>
      <c r="CW303" s="34" t="s">
        <v>96</v>
      </c>
      <c r="DE303" s="17" t="s">
        <v>130</v>
      </c>
      <c r="DI303" s="17" t="s">
        <v>131</v>
      </c>
      <c r="DJ303" s="17" t="s">
        <v>1627</v>
      </c>
      <c r="DM303" s="35"/>
      <c r="DN303" s="35"/>
      <c r="DO303" s="35"/>
      <c r="EC303" s="17" t="s">
        <v>133</v>
      </c>
    </row>
    <row r="304" spans="1:133" ht="15" customHeight="1" x14ac:dyDescent="0.3">
      <c r="A304" s="27">
        <v>346</v>
      </c>
      <c r="C304" s="17" t="s">
        <v>126</v>
      </c>
      <c r="D304" s="29" t="s">
        <v>5954</v>
      </c>
      <c r="E304" s="18" t="s">
        <v>5950</v>
      </c>
      <c r="F304" s="18" t="s">
        <v>5950</v>
      </c>
      <c r="G304" s="18" t="s">
        <v>5950</v>
      </c>
      <c r="H304" s="18" t="s">
        <v>5950</v>
      </c>
      <c r="I304" s="18" t="s">
        <v>5947</v>
      </c>
      <c r="J304" s="19" t="s">
        <v>1628</v>
      </c>
      <c r="K304" s="18" t="s">
        <v>5951</v>
      </c>
      <c r="M304" s="18" t="s">
        <v>5947</v>
      </c>
      <c r="N304" s="19" t="s">
        <v>1629</v>
      </c>
      <c r="O304" s="20" t="s">
        <v>5951</v>
      </c>
      <c r="P304" s="20" t="s">
        <v>5974</v>
      </c>
      <c r="Q304" s="20" t="s">
        <v>5981</v>
      </c>
      <c r="R304" s="21" t="s">
        <v>1630</v>
      </c>
      <c r="S304" s="22" t="s">
        <v>5951</v>
      </c>
      <c r="T304" s="22" t="s">
        <v>5951</v>
      </c>
      <c r="U304" s="22" t="s">
        <v>5951</v>
      </c>
      <c r="V304" s="22" t="s">
        <v>5984</v>
      </c>
      <c r="W304" s="22" t="s">
        <v>5988</v>
      </c>
      <c r="AA304" s="22" t="s">
        <v>148</v>
      </c>
      <c r="AB304" s="23" t="s">
        <v>1631</v>
      </c>
      <c r="AC304" s="24" t="s">
        <v>5992</v>
      </c>
      <c r="AD304" s="25" t="s">
        <v>1632</v>
      </c>
      <c r="AE304" s="26" t="s">
        <v>5947</v>
      </c>
      <c r="AF304" s="26" t="s">
        <v>5947</v>
      </c>
      <c r="AG304" s="26" t="s">
        <v>5996</v>
      </c>
      <c r="AH304" s="26" t="s">
        <v>5997</v>
      </c>
      <c r="AI304" s="26" t="s">
        <v>5996</v>
      </c>
      <c r="AJ304" s="26" t="s">
        <v>5996</v>
      </c>
      <c r="AK304" s="20" t="s">
        <v>6003</v>
      </c>
      <c r="AL304" s="20" t="s">
        <v>5947</v>
      </c>
      <c r="AM304" s="20" t="s">
        <v>5947</v>
      </c>
      <c r="AN304" s="20" t="s">
        <v>5950</v>
      </c>
      <c r="AO304" s="20" t="s">
        <v>5996</v>
      </c>
      <c r="AP304" s="20" t="s">
        <v>5996</v>
      </c>
      <c r="AQ304" s="20" t="s">
        <v>5996</v>
      </c>
      <c r="AR304" s="20" t="s">
        <v>5996</v>
      </c>
      <c r="AS304" s="20" t="s">
        <v>5996</v>
      </c>
      <c r="AT304" s="20" t="s">
        <v>5996</v>
      </c>
      <c r="AU304" s="20" t="s">
        <v>5996</v>
      </c>
      <c r="AV304" s="20" t="s">
        <v>5996</v>
      </c>
      <c r="AW304" s="20" t="s">
        <v>5996</v>
      </c>
      <c r="AX304" s="20" t="s">
        <v>5996</v>
      </c>
      <c r="AY304" s="20" t="s">
        <v>5996</v>
      </c>
      <c r="AZ304" s="20" t="s">
        <v>5996</v>
      </c>
      <c r="BA304" s="20" t="s">
        <v>5996</v>
      </c>
      <c r="BB304" s="20" t="s">
        <v>5996</v>
      </c>
      <c r="BC304" s="20" t="s">
        <v>5996</v>
      </c>
      <c r="BD304" s="20" t="s">
        <v>5996</v>
      </c>
      <c r="BE304" s="20" t="s">
        <v>5996</v>
      </c>
      <c r="BF304" s="20" t="s">
        <v>5996</v>
      </c>
      <c r="BG304" s="20" t="s">
        <v>5996</v>
      </c>
      <c r="BH304" s="20" t="s">
        <v>5996</v>
      </c>
      <c r="BI304" s="20" t="s">
        <v>5996</v>
      </c>
      <c r="BJ304" s="20" t="s">
        <v>5996</v>
      </c>
      <c r="BK304" s="20" t="s">
        <v>5996</v>
      </c>
      <c r="BL304" s="20" t="s">
        <v>5996</v>
      </c>
      <c r="BM304" s="20" t="s">
        <v>5996</v>
      </c>
      <c r="BN304" s="27" t="s">
        <v>1633</v>
      </c>
      <c r="BO304" s="28" t="s">
        <v>6008</v>
      </c>
      <c r="BP304" s="29" t="s">
        <v>1634</v>
      </c>
      <c r="BQ304" s="30" t="s">
        <v>1635</v>
      </c>
      <c r="BR304" s="24" t="s">
        <v>138</v>
      </c>
      <c r="BS304" s="24" t="s">
        <v>119</v>
      </c>
      <c r="BT304" s="24" t="s">
        <v>120</v>
      </c>
      <c r="BU304" s="24" t="s">
        <v>121</v>
      </c>
      <c r="BV304" s="24" t="s">
        <v>137</v>
      </c>
      <c r="BW304" s="24" t="s">
        <v>122</v>
      </c>
      <c r="BX304" s="24" t="s">
        <v>123</v>
      </c>
      <c r="BY304" s="24" t="s">
        <v>124</v>
      </c>
      <c r="BZ304" s="24" t="s">
        <v>125</v>
      </c>
      <c r="CA304" s="24" t="s">
        <v>148</v>
      </c>
      <c r="CB304" s="31" t="s">
        <v>1636</v>
      </c>
      <c r="CE304" s="18" t="s">
        <v>120</v>
      </c>
      <c r="CH304" s="18" t="s">
        <v>122</v>
      </c>
      <c r="CJ304" s="18" t="s">
        <v>124</v>
      </c>
      <c r="CL304" s="22" t="s">
        <v>5947</v>
      </c>
      <c r="CM304" s="32" t="s">
        <v>6010</v>
      </c>
      <c r="CN304" s="33" t="s">
        <v>1637</v>
      </c>
      <c r="CO304" s="84" t="s">
        <v>126</v>
      </c>
      <c r="CP304" s="17" t="s">
        <v>126</v>
      </c>
      <c r="CQ304" s="29" t="s">
        <v>127</v>
      </c>
      <c r="CR304" s="17" t="s">
        <v>1626</v>
      </c>
      <c r="CS304" s="17" t="s">
        <v>129</v>
      </c>
      <c r="CW304" s="34" t="s">
        <v>96</v>
      </c>
      <c r="DE304" s="17" t="s">
        <v>130</v>
      </c>
      <c r="DI304" s="17" t="s">
        <v>131</v>
      </c>
      <c r="DJ304" s="17" t="s">
        <v>1638</v>
      </c>
      <c r="DM304" s="35"/>
      <c r="DN304" s="35"/>
      <c r="DO304" s="35"/>
      <c r="EC304" s="17" t="s">
        <v>133</v>
      </c>
    </row>
    <row r="305" spans="1:133" ht="15" customHeight="1" x14ac:dyDescent="0.3">
      <c r="A305" s="27">
        <v>417</v>
      </c>
      <c r="C305" s="17" t="s">
        <v>126</v>
      </c>
      <c r="D305" s="29" t="s">
        <v>5954</v>
      </c>
      <c r="E305" s="18" t="s">
        <v>5948</v>
      </c>
      <c r="F305" s="18" t="s">
        <v>5950</v>
      </c>
      <c r="G305" s="18" t="s">
        <v>5948</v>
      </c>
      <c r="H305" s="18" t="s">
        <v>5948</v>
      </c>
      <c r="I305" s="18" t="s">
        <v>5948</v>
      </c>
      <c r="J305" s="19" t="s">
        <v>1639</v>
      </c>
      <c r="K305" s="18" t="s">
        <v>5947</v>
      </c>
      <c r="L305" s="19" t="s">
        <v>1640</v>
      </c>
      <c r="M305" s="18" t="s">
        <v>5948</v>
      </c>
      <c r="N305" s="19" t="s">
        <v>1641</v>
      </c>
      <c r="O305" s="20" t="s">
        <v>5950</v>
      </c>
      <c r="P305" s="20" t="s">
        <v>5974</v>
      </c>
      <c r="Q305" s="20" t="s">
        <v>5979</v>
      </c>
      <c r="R305" s="21" t="s">
        <v>1642</v>
      </c>
      <c r="S305" s="22" t="s">
        <v>5949</v>
      </c>
      <c r="T305" s="22" t="s">
        <v>5949</v>
      </c>
      <c r="U305" s="22" t="s">
        <v>5947</v>
      </c>
      <c r="V305" s="22" t="s">
        <v>5984</v>
      </c>
      <c r="W305" s="22" t="s">
        <v>5989</v>
      </c>
      <c r="Y305" s="22" t="s">
        <v>136</v>
      </c>
      <c r="Z305" s="22" t="s">
        <v>116</v>
      </c>
      <c r="AC305" s="24" t="s">
        <v>5990</v>
      </c>
      <c r="AE305" s="26" t="s">
        <v>5948</v>
      </c>
      <c r="AF305" s="26" t="s">
        <v>5947</v>
      </c>
      <c r="AG305" s="26" t="s">
        <v>5997</v>
      </c>
      <c r="AH305" s="26" t="s">
        <v>5997</v>
      </c>
      <c r="AI305" s="26" t="s">
        <v>5997</v>
      </c>
      <c r="AJ305" s="26" t="s">
        <v>6000</v>
      </c>
      <c r="AK305" s="20" t="s">
        <v>6003</v>
      </c>
      <c r="AL305" s="20" t="s">
        <v>5948</v>
      </c>
      <c r="AM305" s="20" t="s">
        <v>5948</v>
      </c>
      <c r="AN305" s="20" t="s">
        <v>5947</v>
      </c>
      <c r="AO305" s="20" t="s">
        <v>5996</v>
      </c>
      <c r="AP305" s="20" t="s">
        <v>5998</v>
      </c>
      <c r="AQ305" s="20" t="s">
        <v>5997</v>
      </c>
      <c r="AR305" s="20" t="s">
        <v>5998</v>
      </c>
      <c r="AS305" s="20" t="s">
        <v>5997</v>
      </c>
      <c r="AT305" s="20" t="s">
        <v>5997</v>
      </c>
      <c r="AU305" s="20" t="s">
        <v>5997</v>
      </c>
      <c r="AV305" s="20" t="s">
        <v>5997</v>
      </c>
      <c r="AW305" s="20" t="s">
        <v>5997</v>
      </c>
      <c r="AX305" s="20" t="s">
        <v>5997</v>
      </c>
      <c r="AY305" s="20" t="s">
        <v>5997</v>
      </c>
      <c r="AZ305" s="20" t="s">
        <v>5996</v>
      </c>
      <c r="BA305" s="20" t="s">
        <v>5997</v>
      </c>
      <c r="BB305" s="20" t="s">
        <v>5996</v>
      </c>
      <c r="BC305" s="20" t="s">
        <v>5996</v>
      </c>
      <c r="BD305" s="20" t="s">
        <v>6000</v>
      </c>
      <c r="BE305" s="20" t="s">
        <v>5997</v>
      </c>
      <c r="BF305" s="20" t="s">
        <v>5996</v>
      </c>
      <c r="BG305" s="20" t="s">
        <v>5996</v>
      </c>
      <c r="BH305" s="20" t="s">
        <v>5996</v>
      </c>
      <c r="BI305" s="20" t="s">
        <v>5996</v>
      </c>
      <c r="BJ305" s="20" t="s">
        <v>6000</v>
      </c>
      <c r="BK305" s="20" t="s">
        <v>5997</v>
      </c>
      <c r="BL305" s="20" t="s">
        <v>5996</v>
      </c>
      <c r="BM305" s="20" t="s">
        <v>5997</v>
      </c>
      <c r="BO305" s="28" t="s">
        <v>6007</v>
      </c>
      <c r="BQ305" s="30" t="s">
        <v>1643</v>
      </c>
      <c r="BR305" s="24" t="s">
        <v>138</v>
      </c>
      <c r="BS305" s="24" t="s">
        <v>119</v>
      </c>
      <c r="BT305" s="24" t="s">
        <v>120</v>
      </c>
      <c r="BU305" s="24" t="s">
        <v>121</v>
      </c>
      <c r="BV305" s="24" t="s">
        <v>137</v>
      </c>
      <c r="BW305" s="24" t="s">
        <v>122</v>
      </c>
      <c r="BX305" s="24" t="s">
        <v>123</v>
      </c>
      <c r="BY305" s="24" t="s">
        <v>124</v>
      </c>
      <c r="CC305" s="18" t="s">
        <v>138</v>
      </c>
      <c r="CD305" s="18" t="s">
        <v>119</v>
      </c>
      <c r="CL305" s="22" t="s">
        <v>5947</v>
      </c>
      <c r="CM305" s="32" t="s">
        <v>6011</v>
      </c>
      <c r="CO305" s="84" t="s">
        <v>126</v>
      </c>
      <c r="CP305" s="17" t="s">
        <v>126</v>
      </c>
      <c r="CQ305" s="29" t="s">
        <v>127</v>
      </c>
      <c r="CR305" s="17" t="s">
        <v>1626</v>
      </c>
      <c r="CS305" s="17" t="s">
        <v>129</v>
      </c>
      <c r="CW305" s="34" t="s">
        <v>96</v>
      </c>
      <c r="DE305" s="17" t="s">
        <v>102</v>
      </c>
      <c r="DI305" s="17" t="s">
        <v>143</v>
      </c>
      <c r="DJ305" s="17" t="s">
        <v>1644</v>
      </c>
      <c r="DM305" s="35"/>
      <c r="DN305" s="35"/>
      <c r="DO305" s="35"/>
      <c r="EC305" s="17" t="s">
        <v>133</v>
      </c>
    </row>
    <row r="306" spans="1:133" ht="15" customHeight="1" x14ac:dyDescent="0.3">
      <c r="A306" s="27">
        <v>437</v>
      </c>
      <c r="C306" s="17" t="s">
        <v>126</v>
      </c>
      <c r="D306" s="29" t="s">
        <v>5954</v>
      </c>
      <c r="E306" s="18" t="s">
        <v>5947</v>
      </c>
      <c r="F306" s="18" t="s">
        <v>5947</v>
      </c>
      <c r="G306" s="18" t="s">
        <v>5947</v>
      </c>
      <c r="H306" s="18" t="s">
        <v>5947</v>
      </c>
      <c r="I306" s="18" t="s">
        <v>5947</v>
      </c>
      <c r="J306" s="19" t="s">
        <v>1645</v>
      </c>
      <c r="K306" s="18" t="s">
        <v>5947</v>
      </c>
      <c r="L306" s="19" t="s">
        <v>1646</v>
      </c>
      <c r="M306" s="18" t="s">
        <v>5947</v>
      </c>
      <c r="N306" s="19" t="s">
        <v>1647</v>
      </c>
      <c r="O306" s="20" t="s">
        <v>5947</v>
      </c>
      <c r="P306" s="20" t="s">
        <v>5974</v>
      </c>
      <c r="Q306" s="20" t="s">
        <v>5977</v>
      </c>
      <c r="S306" s="22" t="s">
        <v>5947</v>
      </c>
      <c r="T306" s="22" t="s">
        <v>5947</v>
      </c>
      <c r="U306" s="22" t="s">
        <v>5947</v>
      </c>
      <c r="V306" s="22" t="s">
        <v>5983</v>
      </c>
      <c r="W306" s="22" t="s">
        <v>5987</v>
      </c>
      <c r="X306" s="22" t="s">
        <v>115</v>
      </c>
      <c r="Y306" s="22" t="s">
        <v>136</v>
      </c>
      <c r="Z306" s="22" t="s">
        <v>116</v>
      </c>
      <c r="AC306" s="24" t="s">
        <v>5991</v>
      </c>
      <c r="AE306" s="26" t="s">
        <v>5947</v>
      </c>
      <c r="AF306" s="26" t="s">
        <v>5947</v>
      </c>
      <c r="AG306" s="26" t="s">
        <v>5996</v>
      </c>
      <c r="AH306" s="26" t="s">
        <v>5996</v>
      </c>
      <c r="AI306" s="26" t="s">
        <v>5996</v>
      </c>
      <c r="AJ306" s="26" t="s">
        <v>5996</v>
      </c>
      <c r="AK306" s="20" t="s">
        <v>6002</v>
      </c>
      <c r="AL306" s="20" t="s">
        <v>5947</v>
      </c>
      <c r="AM306" s="20" t="s">
        <v>5947</v>
      </c>
      <c r="AN306" s="20" t="s">
        <v>5947</v>
      </c>
      <c r="AO306" s="20" t="s">
        <v>5996</v>
      </c>
      <c r="AP306" s="20" t="s">
        <v>5996</v>
      </c>
      <c r="AQ306" s="20" t="s">
        <v>5996</v>
      </c>
      <c r="AR306" s="20" t="s">
        <v>5996</v>
      </c>
      <c r="AS306" s="20" t="s">
        <v>5996</v>
      </c>
      <c r="AT306" s="20" t="s">
        <v>5996</v>
      </c>
      <c r="AU306" s="20" t="s">
        <v>5996</v>
      </c>
      <c r="AV306" s="20" t="s">
        <v>5996</v>
      </c>
      <c r="AW306" s="20" t="s">
        <v>5996</v>
      </c>
      <c r="AX306" s="20" t="s">
        <v>5996</v>
      </c>
      <c r="AY306" s="20" t="s">
        <v>5996</v>
      </c>
      <c r="AZ306" s="20" t="s">
        <v>5996</v>
      </c>
      <c r="BA306" s="20" t="s">
        <v>5996</v>
      </c>
      <c r="BB306" s="20" t="s">
        <v>5996</v>
      </c>
      <c r="BC306" s="20" t="s">
        <v>5996</v>
      </c>
      <c r="BD306" s="20" t="s">
        <v>5996</v>
      </c>
      <c r="BE306" s="20" t="s">
        <v>5996</v>
      </c>
      <c r="BF306" s="20" t="s">
        <v>5996</v>
      </c>
      <c r="BG306" s="20" t="s">
        <v>5996</v>
      </c>
      <c r="BH306" s="20" t="s">
        <v>5996</v>
      </c>
      <c r="BI306" s="20" t="s">
        <v>5996</v>
      </c>
      <c r="BJ306" s="20" t="s">
        <v>5996</v>
      </c>
      <c r="BK306" s="20" t="s">
        <v>5996</v>
      </c>
      <c r="BL306" s="20" t="s">
        <v>5996</v>
      </c>
      <c r="BM306" s="20" t="s">
        <v>5996</v>
      </c>
      <c r="BO306" s="28" t="s">
        <v>6006</v>
      </c>
      <c r="BQ306" s="30" t="s">
        <v>1648</v>
      </c>
      <c r="BR306" s="24" t="s">
        <v>138</v>
      </c>
      <c r="BS306" s="24" t="s">
        <v>119</v>
      </c>
      <c r="BT306" s="24" t="s">
        <v>120</v>
      </c>
      <c r="BU306" s="24" t="s">
        <v>121</v>
      </c>
      <c r="BV306" s="24" t="s">
        <v>137</v>
      </c>
      <c r="BW306" s="24" t="s">
        <v>122</v>
      </c>
      <c r="BX306" s="24" t="s">
        <v>123</v>
      </c>
      <c r="BY306" s="24" t="s">
        <v>124</v>
      </c>
      <c r="BZ306" s="24" t="s">
        <v>125</v>
      </c>
      <c r="CC306" s="18" t="s">
        <v>138</v>
      </c>
      <c r="CH306" s="18" t="s">
        <v>122</v>
      </c>
      <c r="CI306" s="18" t="s">
        <v>123</v>
      </c>
      <c r="CL306" s="22" t="s">
        <v>5947</v>
      </c>
      <c r="CM306" s="32" t="s">
        <v>6010</v>
      </c>
      <c r="CO306" s="84" t="s">
        <v>126</v>
      </c>
      <c r="CP306" s="17" t="s">
        <v>126</v>
      </c>
      <c r="CQ306" s="29" t="s">
        <v>127</v>
      </c>
      <c r="CR306" s="17" t="s">
        <v>1626</v>
      </c>
      <c r="CS306" s="17" t="s">
        <v>129</v>
      </c>
      <c r="CW306" s="34" t="s">
        <v>96</v>
      </c>
      <c r="DE306" s="17" t="s">
        <v>130</v>
      </c>
      <c r="DI306" s="17" t="s">
        <v>131</v>
      </c>
      <c r="DJ306" s="17" t="s">
        <v>1649</v>
      </c>
      <c r="DM306" s="35"/>
      <c r="DN306" s="35"/>
      <c r="DO306" s="35"/>
      <c r="EC306" s="17" t="s">
        <v>133</v>
      </c>
    </row>
    <row r="307" spans="1:133" ht="15" customHeight="1" x14ac:dyDescent="0.3">
      <c r="A307" s="27">
        <v>673</v>
      </c>
      <c r="C307" s="17" t="s">
        <v>126</v>
      </c>
      <c r="D307" s="29" t="s">
        <v>5954</v>
      </c>
      <c r="E307" s="18" t="s">
        <v>5950</v>
      </c>
      <c r="F307" s="18" t="s">
        <v>5950</v>
      </c>
      <c r="G307" s="18" t="s">
        <v>5947</v>
      </c>
      <c r="H307" s="18" t="s">
        <v>5947</v>
      </c>
      <c r="I307" s="18" t="s">
        <v>5948</v>
      </c>
      <c r="K307" s="18" t="s">
        <v>5947</v>
      </c>
      <c r="L307" s="19" t="s">
        <v>1650</v>
      </c>
      <c r="M307" s="18" t="s">
        <v>5949</v>
      </c>
      <c r="O307" s="20" t="s">
        <v>5951</v>
      </c>
      <c r="P307" s="20" t="s">
        <v>5974</v>
      </c>
      <c r="Q307" s="20" t="s">
        <v>5980</v>
      </c>
      <c r="S307" s="22" t="s">
        <v>5948</v>
      </c>
      <c r="T307" s="22" t="s">
        <v>5948</v>
      </c>
      <c r="U307" s="22" t="s">
        <v>5947</v>
      </c>
      <c r="V307" s="22" t="s">
        <v>5983</v>
      </c>
      <c r="W307" s="22" t="s">
        <v>5987</v>
      </c>
      <c r="X307" s="22" t="s">
        <v>115</v>
      </c>
      <c r="Y307" s="22" t="s">
        <v>136</v>
      </c>
      <c r="Z307" s="22" t="s">
        <v>116</v>
      </c>
      <c r="AC307" s="24" t="s">
        <v>5994</v>
      </c>
      <c r="AD307" s="25" t="s">
        <v>1651</v>
      </c>
      <c r="AE307" s="26" t="s">
        <v>5948</v>
      </c>
      <c r="AF307" s="26" t="s">
        <v>5947</v>
      </c>
      <c r="AG307" s="26" t="s">
        <v>5996</v>
      </c>
      <c r="AH307" s="26" t="s">
        <v>5996</v>
      </c>
      <c r="AI307" s="26" t="s">
        <v>5996</v>
      </c>
      <c r="AJ307" s="26" t="s">
        <v>5996</v>
      </c>
      <c r="AK307" s="20" t="s">
        <v>6003</v>
      </c>
      <c r="AL307" s="20" t="s">
        <v>5951</v>
      </c>
      <c r="AM307" s="20" t="s">
        <v>5948</v>
      </c>
      <c r="AN307" s="20" t="s">
        <v>5948</v>
      </c>
      <c r="AO307" s="20" t="s">
        <v>5996</v>
      </c>
      <c r="AP307" s="20" t="s">
        <v>5996</v>
      </c>
      <c r="AQ307" s="20" t="s">
        <v>5996</v>
      </c>
      <c r="AR307" s="20" t="s">
        <v>5998</v>
      </c>
      <c r="AS307" s="20" t="s">
        <v>5997</v>
      </c>
      <c r="AT307" s="20" t="s">
        <v>5997</v>
      </c>
      <c r="AU307" s="20" t="s">
        <v>5996</v>
      </c>
      <c r="AV307" s="20" t="s">
        <v>5996</v>
      </c>
      <c r="AW307" s="20" t="s">
        <v>5996</v>
      </c>
      <c r="AX307" s="20" t="s">
        <v>5996</v>
      </c>
      <c r="AY307" s="20" t="s">
        <v>5998</v>
      </c>
      <c r="AZ307" s="20" t="s">
        <v>5996</v>
      </c>
      <c r="BA307" s="20" t="s">
        <v>5996</v>
      </c>
      <c r="BB307" s="20" t="s">
        <v>5996</v>
      </c>
      <c r="BC307" s="20" t="s">
        <v>5998</v>
      </c>
      <c r="BD307" s="20" t="s">
        <v>5996</v>
      </c>
      <c r="BE307" s="20" t="s">
        <v>5997</v>
      </c>
      <c r="BF307" s="20" t="s">
        <v>5997</v>
      </c>
      <c r="BG307" s="20" t="s">
        <v>5996</v>
      </c>
      <c r="BH307" s="20" t="s">
        <v>5996</v>
      </c>
      <c r="BI307" s="20" t="s">
        <v>5996</v>
      </c>
      <c r="BJ307" s="20" t="s">
        <v>5996</v>
      </c>
      <c r="BK307" s="20" t="s">
        <v>5996</v>
      </c>
      <c r="BL307" s="20" t="s">
        <v>5997</v>
      </c>
      <c r="BM307" s="20" t="s">
        <v>5996</v>
      </c>
      <c r="BO307" s="28" t="s">
        <v>6007</v>
      </c>
      <c r="BR307" s="24" t="s">
        <v>138</v>
      </c>
      <c r="BS307" s="24" t="s">
        <v>119</v>
      </c>
      <c r="BT307" s="24" t="s">
        <v>120</v>
      </c>
      <c r="BV307" s="24" t="s">
        <v>137</v>
      </c>
      <c r="BZ307" s="24" t="s">
        <v>125</v>
      </c>
      <c r="CC307" s="18" t="s">
        <v>138</v>
      </c>
      <c r="CD307" s="18" t="s">
        <v>119</v>
      </c>
      <c r="CE307" s="18" t="s">
        <v>120</v>
      </c>
      <c r="CL307" s="22" t="s">
        <v>5953</v>
      </c>
      <c r="CM307" s="32" t="s">
        <v>6010</v>
      </c>
      <c r="CO307" s="84" t="s">
        <v>126</v>
      </c>
      <c r="CP307" s="17" t="s">
        <v>126</v>
      </c>
      <c r="CQ307" s="29" t="s">
        <v>127</v>
      </c>
      <c r="CR307" s="17" t="s">
        <v>1626</v>
      </c>
      <c r="CS307" s="17" t="s">
        <v>129</v>
      </c>
      <c r="CZ307" s="34" t="s">
        <v>99</v>
      </c>
      <c r="DE307" s="17" t="s">
        <v>130</v>
      </c>
      <c r="DI307" s="17" t="s">
        <v>143</v>
      </c>
      <c r="DJ307" s="17" t="s">
        <v>1652</v>
      </c>
      <c r="DM307" s="35"/>
      <c r="DN307" s="35"/>
      <c r="DO307" s="35"/>
      <c r="EC307" s="17" t="s">
        <v>133</v>
      </c>
    </row>
    <row r="308" spans="1:133" ht="15" customHeight="1" x14ac:dyDescent="0.3">
      <c r="A308" s="27">
        <v>729</v>
      </c>
      <c r="C308" s="17" t="s">
        <v>126</v>
      </c>
      <c r="D308" s="29" t="s">
        <v>5954</v>
      </c>
      <c r="E308" s="18" t="s">
        <v>5948</v>
      </c>
      <c r="F308" s="18" t="s">
        <v>5947</v>
      </c>
      <c r="G308" s="18" t="s">
        <v>5948</v>
      </c>
      <c r="H308" s="18" t="s">
        <v>5949</v>
      </c>
      <c r="I308" s="18" t="s">
        <v>5947</v>
      </c>
      <c r="J308" s="19" t="s">
        <v>1653</v>
      </c>
      <c r="K308" s="18" t="s">
        <v>5947</v>
      </c>
      <c r="L308" s="19" t="s">
        <v>1654</v>
      </c>
      <c r="M308" s="18" t="s">
        <v>5947</v>
      </c>
      <c r="N308" s="19" t="s">
        <v>1655</v>
      </c>
      <c r="O308" s="20" t="s">
        <v>5948</v>
      </c>
      <c r="P308" s="20" t="s">
        <v>5974</v>
      </c>
      <c r="Q308" s="20" t="s">
        <v>5979</v>
      </c>
      <c r="R308" s="21" t="s">
        <v>1656</v>
      </c>
      <c r="S308" s="22" t="s">
        <v>5949</v>
      </c>
      <c r="T308" s="22" t="s">
        <v>5949</v>
      </c>
      <c r="U308" s="22" t="s">
        <v>5948</v>
      </c>
      <c r="V308" s="22" t="s">
        <v>5985</v>
      </c>
      <c r="W308" s="22" t="s">
        <v>5986</v>
      </c>
      <c r="X308" s="22" t="s">
        <v>115</v>
      </c>
      <c r="Y308" s="22" t="s">
        <v>136</v>
      </c>
      <c r="Z308" s="22" t="s">
        <v>116</v>
      </c>
      <c r="AB308" s="23" t="s">
        <v>1657</v>
      </c>
      <c r="AC308" s="24" t="s">
        <v>5994</v>
      </c>
      <c r="AD308" s="25" t="s">
        <v>1658</v>
      </c>
      <c r="AE308" s="26" t="s">
        <v>5947</v>
      </c>
      <c r="AF308" s="26" t="s">
        <v>5947</v>
      </c>
      <c r="AG308" s="26" t="s">
        <v>5996</v>
      </c>
      <c r="AH308" s="26" t="s">
        <v>5996</v>
      </c>
      <c r="AI308" s="26" t="s">
        <v>5996</v>
      </c>
      <c r="AJ308" s="26" t="s">
        <v>5996</v>
      </c>
      <c r="AK308" s="20" t="s">
        <v>6002</v>
      </c>
      <c r="AL308" s="20" t="s">
        <v>5952</v>
      </c>
      <c r="AM308" s="20" t="s">
        <v>5952</v>
      </c>
      <c r="AN308" s="20" t="s">
        <v>5952</v>
      </c>
      <c r="AO308" s="20" t="s">
        <v>5997</v>
      </c>
      <c r="AP308" s="20" t="s">
        <v>5996</v>
      </c>
      <c r="AQ308" s="20" t="s">
        <v>5997</v>
      </c>
      <c r="AR308" s="20" t="s">
        <v>5997</v>
      </c>
      <c r="AS308" s="20" t="s">
        <v>5996</v>
      </c>
      <c r="AT308" s="20" t="s">
        <v>5996</v>
      </c>
      <c r="AU308" s="20" t="s">
        <v>5996</v>
      </c>
      <c r="AV308" s="20" t="s">
        <v>5997</v>
      </c>
      <c r="AW308" s="20" t="s">
        <v>5996</v>
      </c>
      <c r="AX308" s="20" t="s">
        <v>5996</v>
      </c>
      <c r="AY308" s="20" t="s">
        <v>5996</v>
      </c>
      <c r="AZ308" s="20" t="s">
        <v>5996</v>
      </c>
      <c r="BA308" s="20" t="s">
        <v>5999</v>
      </c>
      <c r="BB308" s="20" t="s">
        <v>5996</v>
      </c>
      <c r="BC308" s="20" t="s">
        <v>5996</v>
      </c>
      <c r="BD308" s="20" t="s">
        <v>5996</v>
      </c>
      <c r="BE308" s="20" t="s">
        <v>5996</v>
      </c>
      <c r="BF308" s="20" t="s">
        <v>5996</v>
      </c>
      <c r="BG308" s="20" t="s">
        <v>5996</v>
      </c>
      <c r="BH308" s="20" t="s">
        <v>5996</v>
      </c>
      <c r="BI308" s="20" t="s">
        <v>5998</v>
      </c>
      <c r="BJ308" s="20" t="s">
        <v>5997</v>
      </c>
      <c r="BK308" s="20" t="s">
        <v>5996</v>
      </c>
      <c r="BL308" s="20" t="s">
        <v>5996</v>
      </c>
      <c r="BM308" s="20" t="s">
        <v>5996</v>
      </c>
      <c r="BN308" s="27" t="s">
        <v>1659</v>
      </c>
      <c r="BO308" s="28" t="s">
        <v>6006</v>
      </c>
      <c r="BQ308" s="30" t="s">
        <v>1660</v>
      </c>
      <c r="BR308" s="24" t="s">
        <v>138</v>
      </c>
      <c r="BS308" s="24" t="s">
        <v>119</v>
      </c>
      <c r="BV308" s="24" t="s">
        <v>137</v>
      </c>
      <c r="BX308" s="24" t="s">
        <v>123</v>
      </c>
      <c r="BY308" s="24" t="s">
        <v>124</v>
      </c>
      <c r="CA308" s="24" t="s">
        <v>148</v>
      </c>
      <c r="CB308" s="31" t="s">
        <v>1661</v>
      </c>
      <c r="CC308" s="18" t="s">
        <v>138</v>
      </c>
      <c r="CG308" s="18" t="s">
        <v>137</v>
      </c>
      <c r="CJ308" s="18" t="s">
        <v>124</v>
      </c>
      <c r="CL308" s="22" t="s">
        <v>5949</v>
      </c>
      <c r="CM308" s="32" t="s">
        <v>6012</v>
      </c>
      <c r="CN308" s="33" t="s">
        <v>1662</v>
      </c>
      <c r="CO308" s="84" t="s">
        <v>126</v>
      </c>
      <c r="CP308" s="17" t="s">
        <v>126</v>
      </c>
      <c r="CQ308" s="29" t="s">
        <v>127</v>
      </c>
      <c r="CR308" s="17" t="s">
        <v>1626</v>
      </c>
      <c r="CS308" s="17" t="s">
        <v>129</v>
      </c>
      <c r="CZ308" s="34" t="s">
        <v>99</v>
      </c>
      <c r="DE308" s="17" t="s">
        <v>130</v>
      </c>
      <c r="DI308" s="17" t="s">
        <v>131</v>
      </c>
      <c r="DJ308" s="17" t="s">
        <v>1663</v>
      </c>
      <c r="DM308" s="35"/>
      <c r="DN308" s="35"/>
      <c r="DO308" s="35"/>
      <c r="EC308" s="17" t="s">
        <v>133</v>
      </c>
    </row>
    <row r="309" spans="1:133" ht="15" customHeight="1" x14ac:dyDescent="0.3">
      <c r="A309" s="27">
        <v>753</v>
      </c>
      <c r="C309" s="17" t="s">
        <v>126</v>
      </c>
      <c r="D309" s="29" t="s">
        <v>5954</v>
      </c>
      <c r="E309" s="18" t="s">
        <v>5948</v>
      </c>
      <c r="F309" s="18" t="s">
        <v>5947</v>
      </c>
      <c r="G309" s="18" t="s">
        <v>5950</v>
      </c>
      <c r="H309" s="18" t="s">
        <v>5948</v>
      </c>
      <c r="I309" s="18" t="s">
        <v>5947</v>
      </c>
      <c r="J309" s="19" t="s">
        <v>1664</v>
      </c>
      <c r="K309" s="18" t="s">
        <v>5948</v>
      </c>
      <c r="M309" s="18" t="s">
        <v>5947</v>
      </c>
      <c r="N309" s="19" t="s">
        <v>1665</v>
      </c>
      <c r="O309" s="20" t="s">
        <v>5951</v>
      </c>
      <c r="P309" s="20" t="s">
        <v>5973</v>
      </c>
      <c r="Q309" s="20" t="s">
        <v>5977</v>
      </c>
      <c r="S309" s="22" t="s">
        <v>5948</v>
      </c>
      <c r="T309" s="22" t="s">
        <v>5950</v>
      </c>
      <c r="U309" s="22" t="s">
        <v>5948</v>
      </c>
      <c r="V309" s="22" t="s">
        <v>5984</v>
      </c>
      <c r="W309" s="22" t="s">
        <v>5988</v>
      </c>
      <c r="X309" s="22" t="s">
        <v>115</v>
      </c>
      <c r="Y309" s="22" t="s">
        <v>136</v>
      </c>
      <c r="AC309" s="24" t="s">
        <v>5994</v>
      </c>
      <c r="AD309" s="25" t="s">
        <v>1666</v>
      </c>
      <c r="AE309" s="26" t="s">
        <v>5948</v>
      </c>
      <c r="AF309" s="26" t="s">
        <v>5948</v>
      </c>
      <c r="AG309" s="26" t="s">
        <v>5997</v>
      </c>
      <c r="AH309" s="26" t="s">
        <v>5997</v>
      </c>
      <c r="AI309" s="26" t="s">
        <v>5997</v>
      </c>
      <c r="AJ309" s="26" t="s">
        <v>5997</v>
      </c>
      <c r="AK309" s="20" t="s">
        <v>6001</v>
      </c>
      <c r="AL309" s="20" t="s">
        <v>5948</v>
      </c>
      <c r="AM309" s="20" t="s">
        <v>5947</v>
      </c>
      <c r="AN309" s="20" t="s">
        <v>5948</v>
      </c>
      <c r="AO309" s="20" t="s">
        <v>5999</v>
      </c>
      <c r="AP309" s="20" t="s">
        <v>5996</v>
      </c>
      <c r="AQ309" s="20" t="s">
        <v>5997</v>
      </c>
      <c r="AR309" s="20" t="s">
        <v>5997</v>
      </c>
      <c r="AS309" s="20" t="s">
        <v>5997</v>
      </c>
      <c r="AT309" s="20" t="s">
        <v>5996</v>
      </c>
      <c r="AU309" s="20" t="s">
        <v>5998</v>
      </c>
      <c r="AV309" s="20" t="s">
        <v>5997</v>
      </c>
      <c r="AW309" s="20" t="s">
        <v>5997</v>
      </c>
      <c r="AX309" s="20" t="s">
        <v>5997</v>
      </c>
      <c r="AY309" s="20" t="s">
        <v>5998</v>
      </c>
      <c r="AZ309" s="20" t="s">
        <v>5996</v>
      </c>
      <c r="BA309" s="20" t="s">
        <v>5997</v>
      </c>
      <c r="BB309" s="20" t="s">
        <v>5996</v>
      </c>
      <c r="BC309" s="20" t="s">
        <v>5999</v>
      </c>
      <c r="BD309" s="20" t="s">
        <v>5998</v>
      </c>
      <c r="BE309" s="20" t="s">
        <v>5997</v>
      </c>
      <c r="BF309" s="20" t="s">
        <v>5997</v>
      </c>
      <c r="BG309" s="20" t="s">
        <v>5997</v>
      </c>
      <c r="BH309" s="20" t="s">
        <v>5997</v>
      </c>
      <c r="BI309" s="20" t="s">
        <v>5996</v>
      </c>
      <c r="BJ309" s="20" t="s">
        <v>6000</v>
      </c>
      <c r="BK309" s="20" t="s">
        <v>5997</v>
      </c>
      <c r="BL309" s="20" t="s">
        <v>5997</v>
      </c>
      <c r="BM309" s="20" t="s">
        <v>5997</v>
      </c>
      <c r="BO309" s="28" t="s">
        <v>5986</v>
      </c>
      <c r="CL309" s="22" t="s">
        <v>5950</v>
      </c>
      <c r="CM309" s="32" t="s">
        <v>6010</v>
      </c>
      <c r="CO309" s="84" t="s">
        <v>126</v>
      </c>
      <c r="CP309" s="17" t="s">
        <v>126</v>
      </c>
      <c r="CQ309" s="29" t="s">
        <v>127</v>
      </c>
      <c r="CR309" s="17" t="s">
        <v>1626</v>
      </c>
      <c r="CS309" s="17" t="s">
        <v>129</v>
      </c>
      <c r="CW309" s="34" t="s">
        <v>96</v>
      </c>
      <c r="CZ309" s="34" t="s">
        <v>99</v>
      </c>
      <c r="DE309" s="17" t="s">
        <v>130</v>
      </c>
      <c r="DI309" s="17" t="s">
        <v>131</v>
      </c>
      <c r="DJ309" s="17" t="s">
        <v>1667</v>
      </c>
      <c r="DM309" s="35"/>
      <c r="DN309" s="35"/>
      <c r="DO309" s="35"/>
      <c r="EC309" s="17" t="s">
        <v>133</v>
      </c>
    </row>
    <row r="310" spans="1:133" ht="15" customHeight="1" x14ac:dyDescent="0.3">
      <c r="A310" s="27">
        <v>343</v>
      </c>
      <c r="C310" s="17" t="s">
        <v>126</v>
      </c>
      <c r="D310" s="29" t="s">
        <v>5954</v>
      </c>
      <c r="E310" s="18" t="s">
        <v>5947</v>
      </c>
      <c r="F310" s="18" t="s">
        <v>5948</v>
      </c>
      <c r="G310" s="18" t="s">
        <v>5947</v>
      </c>
      <c r="H310" s="18" t="s">
        <v>5947</v>
      </c>
      <c r="I310" s="18" t="s">
        <v>5949</v>
      </c>
      <c r="K310" s="18" t="s">
        <v>5948</v>
      </c>
      <c r="M310" s="18" t="s">
        <v>5949</v>
      </c>
      <c r="O310" s="20" t="s">
        <v>5948</v>
      </c>
      <c r="P310" s="20" t="s">
        <v>5973</v>
      </c>
      <c r="Q310" s="20" t="s">
        <v>5979</v>
      </c>
      <c r="R310" s="21" t="s">
        <v>1668</v>
      </c>
      <c r="S310" s="22" t="s">
        <v>5950</v>
      </c>
      <c r="T310" s="22" t="s">
        <v>5949</v>
      </c>
      <c r="U310" s="22" t="s">
        <v>5947</v>
      </c>
      <c r="V310" s="22" t="s">
        <v>5984</v>
      </c>
      <c r="W310" s="22" t="s">
        <v>5989</v>
      </c>
      <c r="X310" s="22" t="s">
        <v>115</v>
      </c>
      <c r="Y310" s="22" t="s">
        <v>136</v>
      </c>
      <c r="AB310" s="23" t="s">
        <v>1669</v>
      </c>
      <c r="AC310" s="24" t="s">
        <v>5992</v>
      </c>
      <c r="AE310" s="26" t="s">
        <v>5949</v>
      </c>
      <c r="AF310" s="26" t="s">
        <v>5948</v>
      </c>
      <c r="AG310" s="26" t="s">
        <v>5996</v>
      </c>
      <c r="AH310" s="26" t="s">
        <v>5996</v>
      </c>
      <c r="AI310" s="26" t="s">
        <v>5996</v>
      </c>
      <c r="AJ310" s="26" t="s">
        <v>5997</v>
      </c>
      <c r="AK310" s="20" t="s">
        <v>6002</v>
      </c>
      <c r="AL310" s="20" t="s">
        <v>5947</v>
      </c>
      <c r="AM310" s="20" t="s">
        <v>5949</v>
      </c>
      <c r="AN310" s="20" t="s">
        <v>5947</v>
      </c>
      <c r="AO310" s="20" t="s">
        <v>5997</v>
      </c>
      <c r="AP310" s="20" t="s">
        <v>5997</v>
      </c>
      <c r="AQ310" s="20" t="s">
        <v>5996</v>
      </c>
      <c r="AR310" s="20" t="s">
        <v>5997</v>
      </c>
      <c r="AS310" s="20" t="s">
        <v>5997</v>
      </c>
      <c r="AT310" s="20" t="s">
        <v>5997</v>
      </c>
      <c r="AU310" s="20" t="s">
        <v>6000</v>
      </c>
      <c r="AV310" s="20" t="s">
        <v>5996</v>
      </c>
      <c r="AW310" s="20" t="s">
        <v>5997</v>
      </c>
      <c r="AX310" s="20" t="s">
        <v>5997</v>
      </c>
      <c r="AY310" s="20" t="s">
        <v>5997</v>
      </c>
      <c r="AZ310" s="20" t="s">
        <v>5996</v>
      </c>
      <c r="BA310" s="20" t="s">
        <v>5996</v>
      </c>
      <c r="BB310" s="20" t="s">
        <v>5996</v>
      </c>
      <c r="BC310" s="20" t="s">
        <v>6000</v>
      </c>
      <c r="BD310" s="20" t="s">
        <v>6000</v>
      </c>
      <c r="BE310" s="20" t="s">
        <v>5997</v>
      </c>
      <c r="BF310" s="20" t="s">
        <v>5997</v>
      </c>
      <c r="BG310" s="20" t="s">
        <v>5997</v>
      </c>
      <c r="BH310" s="20" t="s">
        <v>5997</v>
      </c>
      <c r="BI310" s="20" t="s">
        <v>5996</v>
      </c>
      <c r="BJ310" s="20" t="s">
        <v>5997</v>
      </c>
      <c r="BK310" s="20" t="s">
        <v>6000</v>
      </c>
      <c r="BL310" s="20" t="s">
        <v>5997</v>
      </c>
      <c r="BM310" s="20" t="s">
        <v>5997</v>
      </c>
      <c r="BN310" s="27" t="s">
        <v>1670</v>
      </c>
      <c r="BO310" s="28" t="s">
        <v>6007</v>
      </c>
      <c r="BP310" s="29" t="s">
        <v>1671</v>
      </c>
      <c r="BR310" s="24" t="s">
        <v>138</v>
      </c>
      <c r="BS310" s="24" t="s">
        <v>119</v>
      </c>
      <c r="BT310" s="24" t="s">
        <v>120</v>
      </c>
      <c r="BV310" s="24" t="s">
        <v>137</v>
      </c>
      <c r="BX310" s="24" t="s">
        <v>123</v>
      </c>
      <c r="BZ310" s="24" t="s">
        <v>125</v>
      </c>
      <c r="CC310" s="18" t="s">
        <v>138</v>
      </c>
      <c r="CD310" s="18" t="s">
        <v>119</v>
      </c>
      <c r="CG310" s="18" t="s">
        <v>137</v>
      </c>
      <c r="CL310" s="22" t="s">
        <v>5950</v>
      </c>
      <c r="CM310" s="32" t="s">
        <v>6012</v>
      </c>
      <c r="CO310" s="84" t="s">
        <v>126</v>
      </c>
      <c r="CP310" s="17" t="s">
        <v>126</v>
      </c>
      <c r="CQ310" s="29" t="s">
        <v>127</v>
      </c>
      <c r="CR310" s="17" t="s">
        <v>1672</v>
      </c>
      <c r="CS310" s="17" t="s">
        <v>129</v>
      </c>
      <c r="CY310" s="34" t="s">
        <v>98</v>
      </c>
      <c r="DE310" s="17" t="s">
        <v>130</v>
      </c>
      <c r="DI310" s="17" t="s">
        <v>131</v>
      </c>
      <c r="DJ310" s="17" t="s">
        <v>1673</v>
      </c>
      <c r="DM310" s="35"/>
      <c r="DN310" s="35"/>
      <c r="DO310" s="35"/>
      <c r="EC310" s="17" t="s">
        <v>133</v>
      </c>
    </row>
    <row r="311" spans="1:133" ht="15" customHeight="1" x14ac:dyDescent="0.3">
      <c r="A311" s="27">
        <v>1135</v>
      </c>
      <c r="C311" s="17" t="s">
        <v>126</v>
      </c>
      <c r="D311" s="29" t="s">
        <v>5955</v>
      </c>
      <c r="E311" s="18" t="s">
        <v>5953</v>
      </c>
      <c r="F311" s="18" t="s">
        <v>5953</v>
      </c>
      <c r="G311" s="18" t="s">
        <v>5953</v>
      </c>
      <c r="H311" s="18" t="s">
        <v>5953</v>
      </c>
      <c r="I311" s="18" t="s">
        <v>5953</v>
      </c>
      <c r="K311" s="18" t="s">
        <v>5947</v>
      </c>
      <c r="L311" s="19" t="s">
        <v>2769</v>
      </c>
      <c r="M311" s="18" t="s">
        <v>5953</v>
      </c>
      <c r="O311" s="20" t="s">
        <v>5953</v>
      </c>
      <c r="P311" s="20" t="s">
        <v>5976</v>
      </c>
      <c r="Q311" s="20" t="s">
        <v>5953</v>
      </c>
      <c r="S311" s="22" t="s">
        <v>5953</v>
      </c>
      <c r="T311" s="22" t="s">
        <v>5953</v>
      </c>
      <c r="U311" s="22" t="s">
        <v>5953</v>
      </c>
      <c r="V311" s="22" t="s">
        <v>5986</v>
      </c>
      <c r="W311" s="22" t="s">
        <v>5986</v>
      </c>
      <c r="AC311" s="24" t="s">
        <v>5995</v>
      </c>
      <c r="AE311" s="26" t="s">
        <v>5953</v>
      </c>
      <c r="AF311" s="26" t="s">
        <v>5953</v>
      </c>
      <c r="AG311" s="26" t="s">
        <v>5995</v>
      </c>
      <c r="AH311" s="26" t="s">
        <v>5995</v>
      </c>
      <c r="AI311" s="26" t="s">
        <v>5995</v>
      </c>
      <c r="AJ311" s="26" t="s">
        <v>5995</v>
      </c>
      <c r="AK311" s="20" t="s">
        <v>5976</v>
      </c>
      <c r="AL311" s="20" t="s">
        <v>5953</v>
      </c>
      <c r="AM311" s="20" t="s">
        <v>5953</v>
      </c>
      <c r="AN311" s="20" t="s">
        <v>5953</v>
      </c>
      <c r="AO311" s="20" t="s">
        <v>5995</v>
      </c>
      <c r="AP311" s="20" t="s">
        <v>5995</v>
      </c>
      <c r="AQ311" s="20" t="s">
        <v>5995</v>
      </c>
      <c r="AR311" s="20" t="s">
        <v>5995</v>
      </c>
      <c r="AS311" s="20" t="s">
        <v>5995</v>
      </c>
      <c r="AT311" s="20" t="s">
        <v>5995</v>
      </c>
      <c r="AU311" s="20" t="s">
        <v>5995</v>
      </c>
      <c r="AV311" s="20" t="s">
        <v>5995</v>
      </c>
      <c r="AW311" s="20" t="s">
        <v>5995</v>
      </c>
      <c r="AX311" s="20" t="s">
        <v>5995</v>
      </c>
      <c r="AY311" s="20" t="s">
        <v>5995</v>
      </c>
      <c r="AZ311" s="20" t="s">
        <v>5995</v>
      </c>
      <c r="BA311" s="20" t="s">
        <v>5995</v>
      </c>
      <c r="BB311" s="20" t="s">
        <v>5995</v>
      </c>
      <c r="BC311" s="20" t="s">
        <v>5995</v>
      </c>
      <c r="BD311" s="20" t="s">
        <v>5995</v>
      </c>
      <c r="BE311" s="20" t="s">
        <v>5995</v>
      </c>
      <c r="BF311" s="20" t="s">
        <v>5995</v>
      </c>
      <c r="BG311" s="20" t="s">
        <v>5995</v>
      </c>
      <c r="BH311" s="20" t="s">
        <v>5995</v>
      </c>
      <c r="BI311" s="20" t="s">
        <v>5995</v>
      </c>
      <c r="BJ311" s="20" t="s">
        <v>5995</v>
      </c>
      <c r="BK311" s="20" t="s">
        <v>5995</v>
      </c>
      <c r="BL311" s="20" t="s">
        <v>5995</v>
      </c>
      <c r="BM311" s="20" t="s">
        <v>5995</v>
      </c>
      <c r="BO311" s="28" t="s">
        <v>5986</v>
      </c>
      <c r="CL311" s="22" t="s">
        <v>5953</v>
      </c>
      <c r="CM311" s="32" t="s">
        <v>6013</v>
      </c>
      <c r="CN311" s="33" t="s">
        <v>2770</v>
      </c>
      <c r="CO311" s="84" t="s">
        <v>126</v>
      </c>
      <c r="CP311" s="17" t="s">
        <v>126</v>
      </c>
      <c r="CQ311" s="29" t="s">
        <v>1741</v>
      </c>
      <c r="CR311" s="17" t="s">
        <v>953</v>
      </c>
      <c r="CS311" s="29" t="s">
        <v>130</v>
      </c>
      <c r="CT311" s="17" t="s">
        <v>2771</v>
      </c>
      <c r="DE311" s="17" t="s">
        <v>130</v>
      </c>
      <c r="DI311" s="17" t="s">
        <v>131</v>
      </c>
      <c r="DJ311" s="17" t="s">
        <v>2772</v>
      </c>
      <c r="DM311" s="35"/>
      <c r="DN311" s="35"/>
      <c r="DO311" s="35"/>
      <c r="EC311" s="17" t="s">
        <v>133</v>
      </c>
    </row>
    <row r="312" spans="1:133" ht="15" customHeight="1" x14ac:dyDescent="0.3">
      <c r="A312" s="27">
        <v>804</v>
      </c>
      <c r="C312" s="17" t="s">
        <v>126</v>
      </c>
      <c r="D312" s="29" t="s">
        <v>5954</v>
      </c>
      <c r="E312" s="18" t="s">
        <v>5948</v>
      </c>
      <c r="F312" s="18" t="s">
        <v>5952</v>
      </c>
      <c r="G312" s="18" t="s">
        <v>5948</v>
      </c>
      <c r="H312" s="18" t="s">
        <v>5948</v>
      </c>
      <c r="I312" s="18" t="s">
        <v>5948</v>
      </c>
      <c r="J312" s="19" t="s">
        <v>1681</v>
      </c>
      <c r="K312" s="18" t="s">
        <v>5948</v>
      </c>
      <c r="L312" s="19" t="s">
        <v>1682</v>
      </c>
      <c r="M312" s="18" t="s">
        <v>5948</v>
      </c>
      <c r="N312" s="19" t="s">
        <v>1683</v>
      </c>
      <c r="O312" s="20" t="s">
        <v>5950</v>
      </c>
      <c r="P312" s="20" t="s">
        <v>5974</v>
      </c>
      <c r="Q312" s="20" t="s">
        <v>5977</v>
      </c>
      <c r="S312" s="22" t="s">
        <v>5950</v>
      </c>
      <c r="T312" s="22" t="s">
        <v>5949</v>
      </c>
      <c r="U312" s="22" t="s">
        <v>5949</v>
      </c>
      <c r="V312" s="22" t="s">
        <v>5985</v>
      </c>
      <c r="W312" s="22" t="s">
        <v>5988</v>
      </c>
      <c r="X312" s="22" t="s">
        <v>115</v>
      </c>
      <c r="Y312" s="22" t="s">
        <v>136</v>
      </c>
      <c r="Z312" s="22" t="s">
        <v>116</v>
      </c>
      <c r="AC312" s="24" t="s">
        <v>5990</v>
      </c>
      <c r="AE312" s="26" t="s">
        <v>5948</v>
      </c>
      <c r="AF312" s="26" t="s">
        <v>5948</v>
      </c>
      <c r="AG312" s="26" t="s">
        <v>5997</v>
      </c>
      <c r="AH312" s="26" t="s">
        <v>5997</v>
      </c>
      <c r="AI312" s="26" t="s">
        <v>5997</v>
      </c>
      <c r="AJ312" s="26" t="s">
        <v>5997</v>
      </c>
      <c r="AK312" s="20" t="s">
        <v>6004</v>
      </c>
      <c r="AL312" s="20" t="s">
        <v>5948</v>
      </c>
      <c r="AM312" s="20" t="s">
        <v>5949</v>
      </c>
      <c r="AN312" s="20" t="s">
        <v>5949</v>
      </c>
      <c r="AO312" s="20" t="s">
        <v>5996</v>
      </c>
      <c r="AP312" s="20" t="s">
        <v>5996</v>
      </c>
      <c r="AQ312" s="20" t="s">
        <v>5996</v>
      </c>
      <c r="AR312" s="20" t="s">
        <v>5996</v>
      </c>
      <c r="AS312" s="20" t="s">
        <v>5996</v>
      </c>
      <c r="AT312" s="20" t="s">
        <v>5996</v>
      </c>
      <c r="AU312" s="20" t="s">
        <v>5996</v>
      </c>
      <c r="AV312" s="20" t="s">
        <v>5996</v>
      </c>
      <c r="AW312" s="20" t="s">
        <v>5996</v>
      </c>
      <c r="AX312" s="20" t="s">
        <v>5996</v>
      </c>
      <c r="AY312" s="20" t="s">
        <v>5996</v>
      </c>
      <c r="AZ312" s="20" t="s">
        <v>5996</v>
      </c>
      <c r="BA312" s="20" t="s">
        <v>5996</v>
      </c>
      <c r="BB312" s="20" t="s">
        <v>5996</v>
      </c>
      <c r="BC312" s="20" t="s">
        <v>5996</v>
      </c>
      <c r="BD312" s="20" t="s">
        <v>5996</v>
      </c>
      <c r="BE312" s="20" t="s">
        <v>5996</v>
      </c>
      <c r="BF312" s="20" t="s">
        <v>5996</v>
      </c>
      <c r="BG312" s="20" t="s">
        <v>5996</v>
      </c>
      <c r="BH312" s="20" t="s">
        <v>5996</v>
      </c>
      <c r="BI312" s="20" t="s">
        <v>5996</v>
      </c>
      <c r="BJ312" s="20" t="s">
        <v>5996</v>
      </c>
      <c r="BK312" s="20" t="s">
        <v>5996</v>
      </c>
      <c r="BL312" s="20" t="s">
        <v>5996</v>
      </c>
      <c r="BM312" s="20" t="s">
        <v>5996</v>
      </c>
      <c r="BO312" s="28" t="s">
        <v>6008</v>
      </c>
      <c r="BP312" s="29" t="s">
        <v>1684</v>
      </c>
      <c r="BQ312" s="30" t="s">
        <v>442</v>
      </c>
      <c r="BR312" s="24" t="s">
        <v>138</v>
      </c>
      <c r="BS312" s="24" t="s">
        <v>119</v>
      </c>
      <c r="BT312" s="24" t="s">
        <v>120</v>
      </c>
      <c r="BU312" s="24" t="s">
        <v>121</v>
      </c>
      <c r="BV312" s="24" t="s">
        <v>137</v>
      </c>
      <c r="BW312" s="24" t="s">
        <v>122</v>
      </c>
      <c r="BX312" s="24" t="s">
        <v>123</v>
      </c>
      <c r="BY312" s="24" t="s">
        <v>124</v>
      </c>
      <c r="BZ312" s="24" t="s">
        <v>125</v>
      </c>
      <c r="CB312" s="31" t="s">
        <v>1685</v>
      </c>
      <c r="CD312" s="18" t="s">
        <v>119</v>
      </c>
      <c r="CH312" s="18" t="s">
        <v>122</v>
      </c>
      <c r="CI312" s="18" t="s">
        <v>123</v>
      </c>
      <c r="CL312" s="22" t="s">
        <v>5948</v>
      </c>
      <c r="CM312" s="32" t="s">
        <v>6010</v>
      </c>
      <c r="CO312" s="84" t="s">
        <v>126</v>
      </c>
      <c r="CP312" s="17" t="s">
        <v>126</v>
      </c>
      <c r="CQ312" s="29" t="s">
        <v>127</v>
      </c>
      <c r="CR312" s="17" t="s">
        <v>1679</v>
      </c>
      <c r="CS312" s="17" t="s">
        <v>102</v>
      </c>
      <c r="CT312" s="17" t="s">
        <v>1686</v>
      </c>
      <c r="CW312" s="34" t="s">
        <v>96</v>
      </c>
      <c r="DE312" s="17" t="s">
        <v>130</v>
      </c>
      <c r="DI312" s="17" t="s">
        <v>131</v>
      </c>
      <c r="DJ312" s="17" t="s">
        <v>1687</v>
      </c>
      <c r="DM312" s="35"/>
      <c r="DN312" s="35"/>
      <c r="DO312" s="35"/>
      <c r="EC312" s="17" t="s">
        <v>133</v>
      </c>
    </row>
    <row r="313" spans="1:133" ht="15" customHeight="1" x14ac:dyDescent="0.3">
      <c r="A313" s="27">
        <v>214</v>
      </c>
      <c r="C313" s="17" t="s">
        <v>126</v>
      </c>
      <c r="D313" s="29" t="s">
        <v>5954</v>
      </c>
      <c r="E313" s="18" t="s">
        <v>5949</v>
      </c>
      <c r="F313" s="18" t="s">
        <v>5948</v>
      </c>
      <c r="G313" s="18" t="s">
        <v>5947</v>
      </c>
      <c r="H313" s="18" t="s">
        <v>5950</v>
      </c>
      <c r="I313" s="18" t="s">
        <v>5947</v>
      </c>
      <c r="J313" s="19" t="s">
        <v>1688</v>
      </c>
      <c r="K313" s="18" t="s">
        <v>5947</v>
      </c>
      <c r="L313" s="19" t="s">
        <v>1689</v>
      </c>
      <c r="M313" s="18" t="s">
        <v>5948</v>
      </c>
      <c r="N313" s="19" t="s">
        <v>335</v>
      </c>
      <c r="O313" s="20" t="s">
        <v>5947</v>
      </c>
      <c r="P313" s="20" t="s">
        <v>5974</v>
      </c>
      <c r="Q313" s="20" t="s">
        <v>5979</v>
      </c>
      <c r="S313" s="22" t="s">
        <v>5949</v>
      </c>
      <c r="T313" s="22" t="s">
        <v>5949</v>
      </c>
      <c r="U313" s="22" t="s">
        <v>5947</v>
      </c>
      <c r="V313" s="22" t="s">
        <v>5984</v>
      </c>
      <c r="W313" s="22" t="s">
        <v>5989</v>
      </c>
      <c r="X313" s="22" t="s">
        <v>115</v>
      </c>
      <c r="AC313" s="24" t="s">
        <v>5990</v>
      </c>
      <c r="AE313" s="26" t="s">
        <v>5947</v>
      </c>
      <c r="AF313" s="26" t="s">
        <v>5947</v>
      </c>
      <c r="AG313" s="26" t="s">
        <v>5996</v>
      </c>
      <c r="AH313" s="26" t="s">
        <v>5997</v>
      </c>
      <c r="AI313" s="26" t="s">
        <v>5997</v>
      </c>
      <c r="AJ313" s="26" t="s">
        <v>5998</v>
      </c>
      <c r="AK313" s="20" t="s">
        <v>6002</v>
      </c>
      <c r="AL313" s="20" t="s">
        <v>5948</v>
      </c>
      <c r="AM313" s="20" t="s">
        <v>5952</v>
      </c>
      <c r="AN313" s="20" t="s">
        <v>5947</v>
      </c>
      <c r="AO313" s="20" t="s">
        <v>5996</v>
      </c>
      <c r="AP313" s="20" t="s">
        <v>5996</v>
      </c>
      <c r="AQ313" s="20" t="s">
        <v>5997</v>
      </c>
      <c r="AR313" s="20" t="s">
        <v>5997</v>
      </c>
      <c r="AS313" s="20" t="s">
        <v>5996</v>
      </c>
      <c r="AT313" s="20" t="s">
        <v>5996</v>
      </c>
      <c r="AU313" s="20" t="s">
        <v>5997</v>
      </c>
      <c r="AV313" s="20" t="s">
        <v>5998</v>
      </c>
      <c r="AW313" s="20" t="s">
        <v>5996</v>
      </c>
      <c r="AX313" s="20" t="s">
        <v>5996</v>
      </c>
      <c r="AY313" s="20" t="s">
        <v>5996</v>
      </c>
      <c r="AZ313" s="20" t="s">
        <v>5996</v>
      </c>
      <c r="BA313" s="20" t="s">
        <v>5997</v>
      </c>
      <c r="BB313" s="20" t="s">
        <v>5997</v>
      </c>
      <c r="BC313" s="20" t="s">
        <v>6000</v>
      </c>
      <c r="BD313" s="20" t="s">
        <v>6000</v>
      </c>
      <c r="BE313" s="20" t="s">
        <v>5996</v>
      </c>
      <c r="BF313" s="20" t="s">
        <v>5996</v>
      </c>
      <c r="BG313" s="20" t="s">
        <v>5996</v>
      </c>
      <c r="BH313" s="20" t="s">
        <v>5996</v>
      </c>
      <c r="BI313" s="20" t="s">
        <v>5996</v>
      </c>
      <c r="BJ313" s="20" t="s">
        <v>6000</v>
      </c>
      <c r="BK313" s="20" t="s">
        <v>5996</v>
      </c>
      <c r="BL313" s="20" t="s">
        <v>5996</v>
      </c>
      <c r="BM313" s="20" t="s">
        <v>5996</v>
      </c>
      <c r="BO313" s="28" t="s">
        <v>6007</v>
      </c>
      <c r="BQ313" s="30" t="s">
        <v>607</v>
      </c>
      <c r="BV313" s="24" t="s">
        <v>137</v>
      </c>
      <c r="CD313" s="18" t="s">
        <v>119</v>
      </c>
      <c r="CG313" s="18" t="s">
        <v>137</v>
      </c>
      <c r="CL313" s="22" t="s">
        <v>5948</v>
      </c>
      <c r="CM313" s="32" t="s">
        <v>6011</v>
      </c>
      <c r="CO313" s="84" t="s">
        <v>126</v>
      </c>
      <c r="CP313" s="17" t="s">
        <v>126</v>
      </c>
      <c r="CQ313" s="29" t="s">
        <v>127</v>
      </c>
      <c r="CR313" s="17" t="s">
        <v>1690</v>
      </c>
      <c r="CS313" s="17" t="s">
        <v>129</v>
      </c>
      <c r="CW313" s="34" t="s">
        <v>96</v>
      </c>
      <c r="DE313" s="17" t="s">
        <v>130</v>
      </c>
      <c r="DI313" s="17" t="s">
        <v>131</v>
      </c>
      <c r="DJ313" s="17" t="s">
        <v>1691</v>
      </c>
      <c r="DM313" s="35"/>
      <c r="DN313" s="35"/>
      <c r="DO313" s="35"/>
      <c r="EC313" s="17" t="s">
        <v>133</v>
      </c>
    </row>
    <row r="314" spans="1:133" ht="15" customHeight="1" x14ac:dyDescent="0.3">
      <c r="A314" s="27">
        <v>432</v>
      </c>
      <c r="C314" s="17" t="s">
        <v>126</v>
      </c>
      <c r="D314" s="29" t="s">
        <v>5954</v>
      </c>
      <c r="E314" s="18" t="s">
        <v>5948</v>
      </c>
      <c r="F314" s="18" t="s">
        <v>5948</v>
      </c>
      <c r="G314" s="18" t="s">
        <v>5947</v>
      </c>
      <c r="H314" s="18" t="s">
        <v>5951</v>
      </c>
      <c r="I314" s="18" t="s">
        <v>5947</v>
      </c>
      <c r="K314" s="18" t="s">
        <v>5947</v>
      </c>
      <c r="M314" s="18" t="s">
        <v>5947</v>
      </c>
      <c r="O314" s="20" t="s">
        <v>5951</v>
      </c>
      <c r="P314" s="20" t="s">
        <v>5973</v>
      </c>
      <c r="Q314" s="20" t="s">
        <v>5977</v>
      </c>
      <c r="S314" s="22" t="s">
        <v>5947</v>
      </c>
      <c r="T314" s="22" t="s">
        <v>5947</v>
      </c>
      <c r="U314" s="22" t="s">
        <v>5947</v>
      </c>
      <c r="V314" s="22" t="s">
        <v>5983</v>
      </c>
      <c r="W314" s="22" t="s">
        <v>5987</v>
      </c>
      <c r="X314" s="22" t="s">
        <v>115</v>
      </c>
      <c r="Y314" s="22" t="s">
        <v>136</v>
      </c>
      <c r="Z314" s="22" t="s">
        <v>116</v>
      </c>
      <c r="AC314" s="24" t="s">
        <v>5990</v>
      </c>
      <c r="AE314" s="26" t="s">
        <v>5949</v>
      </c>
      <c r="AF314" s="26" t="s">
        <v>5950</v>
      </c>
      <c r="AG314" s="26" t="s">
        <v>5997</v>
      </c>
      <c r="AH314" s="26" t="s">
        <v>5996</v>
      </c>
      <c r="AI314" s="26" t="s">
        <v>5996</v>
      </c>
      <c r="AJ314" s="26" t="s">
        <v>5996</v>
      </c>
      <c r="AK314" s="20" t="s">
        <v>6003</v>
      </c>
      <c r="AL314" s="20" t="s">
        <v>5948</v>
      </c>
      <c r="AM314" s="20" t="s">
        <v>5947</v>
      </c>
      <c r="AN314" s="20" t="s">
        <v>5947</v>
      </c>
      <c r="AO314" s="20" t="s">
        <v>5997</v>
      </c>
      <c r="AP314" s="20" t="s">
        <v>5996</v>
      </c>
      <c r="AQ314" s="20" t="s">
        <v>5996</v>
      </c>
      <c r="AR314" s="20" t="s">
        <v>5996</v>
      </c>
      <c r="AS314" s="20" t="s">
        <v>5996</v>
      </c>
      <c r="AT314" s="20" t="s">
        <v>5996</v>
      </c>
      <c r="AU314" s="20" t="s">
        <v>5996</v>
      </c>
      <c r="AV314" s="20" t="s">
        <v>5996</v>
      </c>
      <c r="AW314" s="20" t="s">
        <v>5996</v>
      </c>
      <c r="AX314" s="20" t="s">
        <v>5996</v>
      </c>
      <c r="AY314" s="20" t="s">
        <v>5996</v>
      </c>
      <c r="AZ314" s="20" t="s">
        <v>5996</v>
      </c>
      <c r="BA314" s="20" t="s">
        <v>5996</v>
      </c>
      <c r="BB314" s="20" t="s">
        <v>5996</v>
      </c>
      <c r="BC314" s="20" t="s">
        <v>5996</v>
      </c>
      <c r="BD314" s="20" t="s">
        <v>5996</v>
      </c>
      <c r="BE314" s="20" t="s">
        <v>5996</v>
      </c>
      <c r="BF314" s="20" t="s">
        <v>5996</v>
      </c>
      <c r="BG314" s="20" t="s">
        <v>5996</v>
      </c>
      <c r="BH314" s="20" t="s">
        <v>5996</v>
      </c>
      <c r="BI314" s="20" t="s">
        <v>5996</v>
      </c>
      <c r="BJ314" s="20" t="s">
        <v>5996</v>
      </c>
      <c r="BK314" s="20" t="s">
        <v>5996</v>
      </c>
      <c r="BL314" s="20" t="s">
        <v>5996</v>
      </c>
      <c r="BM314" s="20" t="s">
        <v>5996</v>
      </c>
      <c r="BO314" s="28" t="s">
        <v>6007</v>
      </c>
      <c r="BP314" s="29" t="s">
        <v>1692</v>
      </c>
      <c r="BQ314" s="30" t="s">
        <v>1693</v>
      </c>
      <c r="BR314" s="24" t="s">
        <v>138</v>
      </c>
      <c r="BS314" s="24" t="s">
        <v>119</v>
      </c>
      <c r="BT314" s="24" t="s">
        <v>120</v>
      </c>
      <c r="BU314" s="24" t="s">
        <v>121</v>
      </c>
      <c r="BV314" s="24" t="s">
        <v>137</v>
      </c>
      <c r="BW314" s="24" t="s">
        <v>122</v>
      </c>
      <c r="BX314" s="24" t="s">
        <v>123</v>
      </c>
      <c r="BY314" s="24" t="s">
        <v>124</v>
      </c>
      <c r="BZ314" s="24" t="s">
        <v>125</v>
      </c>
      <c r="CD314" s="18" t="s">
        <v>119</v>
      </c>
      <c r="CH314" s="18" t="s">
        <v>122</v>
      </c>
      <c r="CI314" s="18" t="s">
        <v>123</v>
      </c>
      <c r="CL314" s="22" t="s">
        <v>5947</v>
      </c>
      <c r="CM314" s="32" t="s">
        <v>6010</v>
      </c>
      <c r="CO314" s="84" t="s">
        <v>126</v>
      </c>
      <c r="CP314" s="17" t="s">
        <v>126</v>
      </c>
      <c r="CQ314" s="29" t="s">
        <v>127</v>
      </c>
      <c r="CR314" s="17" t="s">
        <v>1690</v>
      </c>
      <c r="CS314" s="17" t="s">
        <v>129</v>
      </c>
      <c r="CW314" s="34" t="s">
        <v>96</v>
      </c>
      <c r="CZ314" s="34" t="s">
        <v>99</v>
      </c>
      <c r="DE314" s="17" t="s">
        <v>130</v>
      </c>
      <c r="DI314" s="17" t="s">
        <v>131</v>
      </c>
      <c r="DJ314" s="17" t="s">
        <v>1694</v>
      </c>
      <c r="DM314" s="35"/>
      <c r="DN314" s="35"/>
      <c r="DO314" s="35"/>
      <c r="EC314" s="17" t="s">
        <v>133</v>
      </c>
    </row>
    <row r="315" spans="1:133" ht="15" customHeight="1" x14ac:dyDescent="0.3">
      <c r="A315" s="27">
        <v>449</v>
      </c>
      <c r="C315" s="17" t="s">
        <v>126</v>
      </c>
      <c r="D315" s="29" t="s">
        <v>5954</v>
      </c>
      <c r="E315" s="18" t="s">
        <v>5947</v>
      </c>
      <c r="F315" s="18" t="s">
        <v>5951</v>
      </c>
      <c r="G315" s="18" t="s">
        <v>5948</v>
      </c>
      <c r="H315" s="18" t="s">
        <v>5948</v>
      </c>
      <c r="I315" s="18" t="s">
        <v>5948</v>
      </c>
      <c r="K315" s="18" t="s">
        <v>5948</v>
      </c>
      <c r="M315" s="18" t="s">
        <v>5948</v>
      </c>
      <c r="O315" s="20" t="s">
        <v>5949</v>
      </c>
      <c r="P315" s="20" t="s">
        <v>5974</v>
      </c>
      <c r="Q315" s="20" t="s">
        <v>5977</v>
      </c>
      <c r="S315" s="22" t="s">
        <v>5948</v>
      </c>
      <c r="T315" s="22" t="s">
        <v>5947</v>
      </c>
      <c r="U315" s="22" t="s">
        <v>5950</v>
      </c>
      <c r="V315" s="22" t="s">
        <v>5983</v>
      </c>
      <c r="W315" s="22" t="s">
        <v>5989</v>
      </c>
      <c r="X315" s="22" t="s">
        <v>115</v>
      </c>
      <c r="Y315" s="22" t="s">
        <v>136</v>
      </c>
      <c r="AC315" s="24" t="s">
        <v>5991</v>
      </c>
      <c r="AE315" s="26" t="s">
        <v>5948</v>
      </c>
      <c r="AF315" s="26" t="s">
        <v>5949</v>
      </c>
      <c r="AG315" s="26" t="s">
        <v>5996</v>
      </c>
      <c r="AH315" s="26" t="s">
        <v>5996</v>
      </c>
      <c r="AI315" s="26" t="s">
        <v>5996</v>
      </c>
      <c r="AJ315" s="26" t="s">
        <v>5996</v>
      </c>
      <c r="AK315" s="20" t="s">
        <v>6002</v>
      </c>
      <c r="AL315" s="20" t="s">
        <v>5948</v>
      </c>
      <c r="AM315" s="20" t="s">
        <v>5948</v>
      </c>
      <c r="AN315" s="20" t="s">
        <v>5948</v>
      </c>
      <c r="AO315" s="20" t="s">
        <v>5997</v>
      </c>
      <c r="AP315" s="20" t="s">
        <v>5997</v>
      </c>
      <c r="AQ315" s="20" t="s">
        <v>5997</v>
      </c>
      <c r="AR315" s="20" t="s">
        <v>5997</v>
      </c>
      <c r="AS315" s="20" t="s">
        <v>5996</v>
      </c>
      <c r="AT315" s="20" t="s">
        <v>5997</v>
      </c>
      <c r="AU315" s="20" t="s">
        <v>5996</v>
      </c>
      <c r="AV315" s="20" t="s">
        <v>5996</v>
      </c>
      <c r="AW315" s="20" t="s">
        <v>5996</v>
      </c>
      <c r="AX315" s="20" t="s">
        <v>5997</v>
      </c>
      <c r="AY315" s="20" t="s">
        <v>5996</v>
      </c>
      <c r="AZ315" s="20" t="s">
        <v>5996</v>
      </c>
      <c r="BA315" s="20" t="s">
        <v>5996</v>
      </c>
      <c r="BB315" s="20" t="s">
        <v>5996</v>
      </c>
      <c r="BC315" s="20" t="s">
        <v>5997</v>
      </c>
      <c r="BD315" s="20" t="s">
        <v>5997</v>
      </c>
      <c r="BE315" s="20" t="s">
        <v>5996</v>
      </c>
      <c r="BF315" s="20" t="s">
        <v>5996</v>
      </c>
      <c r="BG315" s="20" t="s">
        <v>5996</v>
      </c>
      <c r="BH315" s="20" t="s">
        <v>5997</v>
      </c>
      <c r="BI315" s="20" t="s">
        <v>5997</v>
      </c>
      <c r="BJ315" s="20" t="s">
        <v>5997</v>
      </c>
      <c r="BK315" s="20" t="s">
        <v>5996</v>
      </c>
      <c r="BL315" s="20" t="s">
        <v>5996</v>
      </c>
      <c r="BM315" s="20" t="s">
        <v>5996</v>
      </c>
      <c r="BO315" s="28" t="s">
        <v>6007</v>
      </c>
      <c r="BQ315" s="30" t="s">
        <v>1695</v>
      </c>
      <c r="BS315" s="24" t="s">
        <v>119</v>
      </c>
      <c r="BU315" s="24" t="s">
        <v>121</v>
      </c>
      <c r="BW315" s="24" t="s">
        <v>122</v>
      </c>
      <c r="BX315" s="24" t="s">
        <v>123</v>
      </c>
      <c r="CD315" s="18" t="s">
        <v>119</v>
      </c>
      <c r="CH315" s="18" t="s">
        <v>122</v>
      </c>
      <c r="CI315" s="18" t="s">
        <v>123</v>
      </c>
      <c r="CL315" s="22" t="s">
        <v>5948</v>
      </c>
      <c r="CM315" s="32" t="s">
        <v>6010</v>
      </c>
      <c r="CO315" s="84" t="s">
        <v>126</v>
      </c>
      <c r="CP315" s="17" t="s">
        <v>126</v>
      </c>
      <c r="CQ315" s="29" t="s">
        <v>127</v>
      </c>
      <c r="CR315" s="17" t="s">
        <v>1690</v>
      </c>
      <c r="CS315" s="17" t="s">
        <v>129</v>
      </c>
      <c r="CW315" s="34" t="s">
        <v>96</v>
      </c>
      <c r="DE315" s="17" t="s">
        <v>130</v>
      </c>
      <c r="DI315" s="17" t="s">
        <v>131</v>
      </c>
      <c r="DJ315" s="17" t="s">
        <v>1696</v>
      </c>
      <c r="DM315" s="35"/>
      <c r="DN315" s="35"/>
      <c r="DO315" s="35"/>
      <c r="EC315" s="17" t="s">
        <v>133</v>
      </c>
    </row>
    <row r="316" spans="1:133" ht="15" customHeight="1" x14ac:dyDescent="0.3">
      <c r="A316" s="27">
        <v>468</v>
      </c>
      <c r="C316" s="17" t="s">
        <v>126</v>
      </c>
      <c r="D316" s="29" t="s">
        <v>5954</v>
      </c>
      <c r="E316" s="18" t="s">
        <v>5948</v>
      </c>
      <c r="F316" s="18" t="s">
        <v>5952</v>
      </c>
      <c r="G316" s="18" t="s">
        <v>5948</v>
      </c>
      <c r="H316" s="18" t="s">
        <v>5948</v>
      </c>
      <c r="I316" s="18" t="s">
        <v>5947</v>
      </c>
      <c r="J316" s="19" t="s">
        <v>1697</v>
      </c>
      <c r="K316" s="18" t="s">
        <v>5947</v>
      </c>
      <c r="L316" s="19" t="s">
        <v>1698</v>
      </c>
      <c r="M316" s="18" t="s">
        <v>5947</v>
      </c>
      <c r="N316" s="19" t="s">
        <v>1699</v>
      </c>
      <c r="O316" s="20" t="s">
        <v>5948</v>
      </c>
      <c r="P316" s="20" t="s">
        <v>5974</v>
      </c>
      <c r="Q316" s="20" t="s">
        <v>5981</v>
      </c>
      <c r="R316" s="21" t="s">
        <v>1700</v>
      </c>
      <c r="S316" s="22" t="s">
        <v>5947</v>
      </c>
      <c r="T316" s="22" t="s">
        <v>5947</v>
      </c>
      <c r="U316" s="22" t="s">
        <v>5949</v>
      </c>
      <c r="V316" s="22" t="s">
        <v>5983</v>
      </c>
      <c r="W316" s="22" t="s">
        <v>5987</v>
      </c>
      <c r="X316" s="22" t="s">
        <v>115</v>
      </c>
      <c r="Y316" s="22" t="s">
        <v>136</v>
      </c>
      <c r="Z316" s="22" t="s">
        <v>116</v>
      </c>
      <c r="AC316" s="24" t="s">
        <v>5990</v>
      </c>
      <c r="AE316" s="26" t="s">
        <v>5947</v>
      </c>
      <c r="AF316" s="26" t="s">
        <v>5952</v>
      </c>
      <c r="AG316" s="26" t="s">
        <v>5996</v>
      </c>
      <c r="AH316" s="26" t="s">
        <v>5996</v>
      </c>
      <c r="AI316" s="26" t="s">
        <v>5996</v>
      </c>
      <c r="AJ316" s="26" t="s">
        <v>5997</v>
      </c>
      <c r="AK316" s="20" t="s">
        <v>6003</v>
      </c>
      <c r="AL316" s="20" t="s">
        <v>5948</v>
      </c>
      <c r="AM316" s="20" t="s">
        <v>5948</v>
      </c>
      <c r="AN316" s="20" t="s">
        <v>5948</v>
      </c>
      <c r="AO316" s="20" t="s">
        <v>5998</v>
      </c>
      <c r="AP316" s="20" t="s">
        <v>5996</v>
      </c>
      <c r="AQ316" s="20" t="s">
        <v>5996</v>
      </c>
      <c r="AR316" s="20" t="s">
        <v>5997</v>
      </c>
      <c r="AS316" s="20" t="s">
        <v>5996</v>
      </c>
      <c r="AT316" s="20" t="s">
        <v>5996</v>
      </c>
      <c r="AU316" s="20" t="s">
        <v>5997</v>
      </c>
      <c r="AV316" s="20" t="s">
        <v>6000</v>
      </c>
      <c r="AW316" s="20" t="s">
        <v>5997</v>
      </c>
      <c r="AX316" s="20" t="s">
        <v>5996</v>
      </c>
      <c r="AY316" s="20" t="s">
        <v>5996</v>
      </c>
      <c r="AZ316" s="20" t="s">
        <v>5996</v>
      </c>
      <c r="BA316" s="20" t="s">
        <v>5996</v>
      </c>
      <c r="BB316" s="20" t="s">
        <v>5996</v>
      </c>
      <c r="BC316" s="20" t="s">
        <v>5998</v>
      </c>
      <c r="BD316" s="20" t="s">
        <v>5997</v>
      </c>
      <c r="BE316" s="20" t="s">
        <v>5996</v>
      </c>
      <c r="BF316" s="20" t="s">
        <v>5996</v>
      </c>
      <c r="BG316" s="20" t="s">
        <v>5996</v>
      </c>
      <c r="BH316" s="20" t="s">
        <v>5996</v>
      </c>
      <c r="BI316" s="20" t="s">
        <v>5996</v>
      </c>
      <c r="BJ316" s="20" t="s">
        <v>5996</v>
      </c>
      <c r="BK316" s="20" t="s">
        <v>5996</v>
      </c>
      <c r="BL316" s="20" t="s">
        <v>5996</v>
      </c>
      <c r="BM316" s="20" t="s">
        <v>5996</v>
      </c>
      <c r="BN316" s="27" t="s">
        <v>1701</v>
      </c>
      <c r="BO316" s="28" t="s">
        <v>6007</v>
      </c>
      <c r="BQ316" s="30" t="s">
        <v>1702</v>
      </c>
      <c r="BR316" s="24" t="s">
        <v>138</v>
      </c>
      <c r="BS316" s="24" t="s">
        <v>119</v>
      </c>
      <c r="BT316" s="24" t="s">
        <v>120</v>
      </c>
      <c r="BU316" s="24" t="s">
        <v>121</v>
      </c>
      <c r="BV316" s="24" t="s">
        <v>137</v>
      </c>
      <c r="BW316" s="24" t="s">
        <v>122</v>
      </c>
      <c r="BX316" s="24" t="s">
        <v>123</v>
      </c>
      <c r="BY316" s="24" t="s">
        <v>124</v>
      </c>
      <c r="BZ316" s="24" t="s">
        <v>125</v>
      </c>
      <c r="CD316" s="18" t="s">
        <v>119</v>
      </c>
      <c r="CH316" s="18" t="s">
        <v>122</v>
      </c>
      <c r="CK316" s="18" t="s">
        <v>125</v>
      </c>
      <c r="CL316" s="22" t="s">
        <v>5947</v>
      </c>
      <c r="CM316" s="32" t="s">
        <v>6012</v>
      </c>
      <c r="CO316" s="84" t="s">
        <v>126</v>
      </c>
      <c r="CP316" s="17" t="s">
        <v>126</v>
      </c>
      <c r="CQ316" s="29" t="s">
        <v>127</v>
      </c>
      <c r="CR316" s="17" t="s">
        <v>1690</v>
      </c>
      <c r="CS316" s="17" t="s">
        <v>129</v>
      </c>
      <c r="CY316" s="34" t="s">
        <v>98</v>
      </c>
      <c r="DE316" s="17" t="s">
        <v>130</v>
      </c>
      <c r="DI316" s="17" t="s">
        <v>131</v>
      </c>
      <c r="DJ316" s="17" t="s">
        <v>1703</v>
      </c>
      <c r="DM316" s="35"/>
      <c r="DN316" s="35"/>
      <c r="DO316" s="35"/>
      <c r="EC316" s="17" t="s">
        <v>133</v>
      </c>
    </row>
    <row r="317" spans="1:133" ht="15" customHeight="1" x14ac:dyDescent="0.3">
      <c r="A317" s="27">
        <v>549</v>
      </c>
      <c r="C317" s="17" t="s">
        <v>126</v>
      </c>
      <c r="D317" s="29" t="s">
        <v>5954</v>
      </c>
      <c r="E317" s="18" t="s">
        <v>5947</v>
      </c>
      <c r="F317" s="18" t="s">
        <v>5947</v>
      </c>
      <c r="G317" s="18" t="s">
        <v>5947</v>
      </c>
      <c r="H317" s="18" t="s">
        <v>5947</v>
      </c>
      <c r="I317" s="18" t="s">
        <v>5947</v>
      </c>
      <c r="J317" s="19" t="s">
        <v>1704</v>
      </c>
      <c r="K317" s="18" t="s">
        <v>5947</v>
      </c>
      <c r="L317" s="19" t="s">
        <v>1705</v>
      </c>
      <c r="M317" s="18" t="s">
        <v>5947</v>
      </c>
      <c r="N317" s="19" t="s">
        <v>1706</v>
      </c>
      <c r="O317" s="20" t="s">
        <v>5951</v>
      </c>
      <c r="P317" s="20" t="s">
        <v>5974</v>
      </c>
      <c r="Q317" s="20" t="s">
        <v>5977</v>
      </c>
      <c r="R317" s="21" t="s">
        <v>135</v>
      </c>
      <c r="S317" s="22" t="s">
        <v>5948</v>
      </c>
      <c r="T317" s="22" t="s">
        <v>5948</v>
      </c>
      <c r="U317" s="22" t="s">
        <v>5948</v>
      </c>
      <c r="V317" s="22" t="s">
        <v>5984</v>
      </c>
      <c r="W317" s="22" t="s">
        <v>5988</v>
      </c>
      <c r="X317" s="22" t="s">
        <v>115</v>
      </c>
      <c r="AC317" s="24" t="s">
        <v>5990</v>
      </c>
      <c r="AE317" s="26" t="s">
        <v>5948</v>
      </c>
      <c r="AF317" s="26" t="s">
        <v>5948</v>
      </c>
      <c r="AG317" s="26" t="s">
        <v>5996</v>
      </c>
      <c r="AH317" s="26" t="s">
        <v>5996</v>
      </c>
      <c r="AI317" s="26" t="s">
        <v>5996</v>
      </c>
      <c r="AJ317" s="26" t="s">
        <v>5996</v>
      </c>
      <c r="AK317" s="20" t="s">
        <v>6003</v>
      </c>
      <c r="AL317" s="20" t="s">
        <v>5949</v>
      </c>
      <c r="AM317" s="20" t="s">
        <v>5948</v>
      </c>
      <c r="AN317" s="20" t="s">
        <v>5948</v>
      </c>
      <c r="AO317" s="20" t="s">
        <v>5996</v>
      </c>
      <c r="AP317" s="20" t="s">
        <v>5996</v>
      </c>
      <c r="AQ317" s="20" t="s">
        <v>5996</v>
      </c>
      <c r="AR317" s="20" t="s">
        <v>5997</v>
      </c>
      <c r="AS317" s="20" t="s">
        <v>5996</v>
      </c>
      <c r="AT317" s="20" t="s">
        <v>5996</v>
      </c>
      <c r="AU317" s="20" t="s">
        <v>5996</v>
      </c>
      <c r="AV317" s="20" t="s">
        <v>5996</v>
      </c>
      <c r="AW317" s="20" t="s">
        <v>5996</v>
      </c>
      <c r="AX317" s="20" t="s">
        <v>5996</v>
      </c>
      <c r="AY317" s="20" t="s">
        <v>5996</v>
      </c>
      <c r="AZ317" s="20" t="s">
        <v>5996</v>
      </c>
      <c r="BA317" s="20" t="s">
        <v>5996</v>
      </c>
      <c r="BB317" s="20" t="s">
        <v>5996</v>
      </c>
      <c r="BC317" s="20" t="s">
        <v>5996</v>
      </c>
      <c r="BD317" s="20" t="s">
        <v>5996</v>
      </c>
      <c r="BE317" s="20" t="s">
        <v>5996</v>
      </c>
      <c r="BF317" s="20" t="s">
        <v>5996</v>
      </c>
      <c r="BG317" s="20" t="s">
        <v>5996</v>
      </c>
      <c r="BH317" s="20" t="s">
        <v>5996</v>
      </c>
      <c r="BI317" s="20" t="s">
        <v>5996</v>
      </c>
      <c r="BJ317" s="20" t="s">
        <v>5996</v>
      </c>
      <c r="BK317" s="20" t="s">
        <v>5996</v>
      </c>
      <c r="BL317" s="20" t="s">
        <v>5996</v>
      </c>
      <c r="BM317" s="20" t="s">
        <v>5996</v>
      </c>
      <c r="BO317" s="28" t="s">
        <v>6008</v>
      </c>
      <c r="BP317" s="29" t="s">
        <v>1707</v>
      </c>
      <c r="BQ317" s="30" t="s">
        <v>1708</v>
      </c>
      <c r="BR317" s="24" t="s">
        <v>138</v>
      </c>
      <c r="BS317" s="24" t="s">
        <v>119</v>
      </c>
      <c r="BT317" s="24" t="s">
        <v>120</v>
      </c>
      <c r="BU317" s="24" t="s">
        <v>121</v>
      </c>
      <c r="BV317" s="24" t="s">
        <v>137</v>
      </c>
      <c r="BW317" s="24" t="s">
        <v>122</v>
      </c>
      <c r="BX317" s="24" t="s">
        <v>123</v>
      </c>
      <c r="BY317" s="24" t="s">
        <v>124</v>
      </c>
      <c r="BZ317" s="24" t="s">
        <v>125</v>
      </c>
      <c r="CD317" s="18" t="s">
        <v>119</v>
      </c>
      <c r="CF317" s="18" t="s">
        <v>121</v>
      </c>
      <c r="CH317" s="18" t="s">
        <v>122</v>
      </c>
      <c r="CL317" s="22" t="s">
        <v>5950</v>
      </c>
      <c r="CM317" s="32" t="s">
        <v>6010</v>
      </c>
      <c r="CO317" s="84" t="s">
        <v>126</v>
      </c>
      <c r="CP317" s="17" t="s">
        <v>126</v>
      </c>
      <c r="CQ317" s="29" t="s">
        <v>127</v>
      </c>
      <c r="CR317" s="17" t="s">
        <v>1690</v>
      </c>
      <c r="CS317" s="17" t="s">
        <v>129</v>
      </c>
      <c r="CW317" s="34" t="s">
        <v>96</v>
      </c>
      <c r="DE317" s="17" t="s">
        <v>130</v>
      </c>
      <c r="DI317" s="17" t="s">
        <v>131</v>
      </c>
      <c r="DJ317" s="17" t="s">
        <v>1709</v>
      </c>
      <c r="DM317" s="35"/>
      <c r="DN317" s="35"/>
      <c r="DO317" s="35"/>
      <c r="EC317" s="17" t="s">
        <v>133</v>
      </c>
    </row>
    <row r="318" spans="1:133" ht="15" customHeight="1" x14ac:dyDescent="0.3">
      <c r="A318" s="27">
        <v>597</v>
      </c>
      <c r="C318" s="17" t="s">
        <v>126</v>
      </c>
      <c r="D318" s="29" t="s">
        <v>5954</v>
      </c>
      <c r="E318" s="18" t="s">
        <v>5948</v>
      </c>
      <c r="F318" s="18" t="s">
        <v>5947</v>
      </c>
      <c r="G318" s="18" t="s">
        <v>5948</v>
      </c>
      <c r="H318" s="18" t="s">
        <v>5947</v>
      </c>
      <c r="I318" s="18" t="s">
        <v>5947</v>
      </c>
      <c r="J318" s="19" t="s">
        <v>1710</v>
      </c>
      <c r="K318" s="18" t="s">
        <v>5948</v>
      </c>
      <c r="M318" s="18" t="s">
        <v>5947</v>
      </c>
      <c r="N318" s="19" t="s">
        <v>1711</v>
      </c>
      <c r="O318" s="20" t="s">
        <v>5950</v>
      </c>
      <c r="P318" s="20" t="s">
        <v>5974</v>
      </c>
      <c r="Q318" s="20" t="s">
        <v>5977</v>
      </c>
      <c r="S318" s="22" t="s">
        <v>5948</v>
      </c>
      <c r="T318" s="22" t="s">
        <v>5948</v>
      </c>
      <c r="U318" s="22" t="s">
        <v>5949</v>
      </c>
      <c r="V318" s="22" t="s">
        <v>5983</v>
      </c>
      <c r="W318" s="22" t="s">
        <v>5987</v>
      </c>
      <c r="X318" s="22" t="s">
        <v>115</v>
      </c>
      <c r="AC318" s="24" t="s">
        <v>5992</v>
      </c>
      <c r="AE318" s="26" t="s">
        <v>5949</v>
      </c>
      <c r="AF318" s="26" t="s">
        <v>5947</v>
      </c>
      <c r="AG318" s="26" t="s">
        <v>5996</v>
      </c>
      <c r="AH318" s="26" t="s">
        <v>5996</v>
      </c>
      <c r="AI318" s="26" t="s">
        <v>5996</v>
      </c>
      <c r="AJ318" s="26" t="s">
        <v>5998</v>
      </c>
      <c r="AK318" s="20" t="s">
        <v>6003</v>
      </c>
      <c r="AL318" s="20" t="s">
        <v>5950</v>
      </c>
      <c r="AM318" s="20" t="s">
        <v>5948</v>
      </c>
      <c r="AN318" s="20" t="s">
        <v>5947</v>
      </c>
      <c r="AO318" s="20" t="s">
        <v>5998</v>
      </c>
      <c r="AP318" s="20" t="s">
        <v>5996</v>
      </c>
      <c r="AQ318" s="20" t="s">
        <v>5996</v>
      </c>
      <c r="AR318" s="20" t="s">
        <v>5998</v>
      </c>
      <c r="AS318" s="20" t="s">
        <v>5996</v>
      </c>
      <c r="AT318" s="20" t="s">
        <v>5996</v>
      </c>
      <c r="AU318" s="20" t="s">
        <v>5997</v>
      </c>
      <c r="AV318" s="20" t="s">
        <v>5997</v>
      </c>
      <c r="AW318" s="20" t="s">
        <v>5996</v>
      </c>
      <c r="AX318" s="20" t="s">
        <v>5996</v>
      </c>
      <c r="AY318" s="20" t="s">
        <v>5996</v>
      </c>
      <c r="AZ318" s="20" t="s">
        <v>5996</v>
      </c>
      <c r="BA318" s="20" t="s">
        <v>5996</v>
      </c>
      <c r="BB318" s="20" t="s">
        <v>5996</v>
      </c>
      <c r="BC318" s="20" t="s">
        <v>5996</v>
      </c>
      <c r="BD318" s="20" t="s">
        <v>5996</v>
      </c>
      <c r="BE318" s="20" t="s">
        <v>5996</v>
      </c>
      <c r="BF318" s="20" t="s">
        <v>5996</v>
      </c>
      <c r="BG318" s="20" t="s">
        <v>5996</v>
      </c>
      <c r="BH318" s="20" t="s">
        <v>5996</v>
      </c>
      <c r="BI318" s="20" t="s">
        <v>5997</v>
      </c>
      <c r="BJ318" s="20" t="s">
        <v>5996</v>
      </c>
      <c r="BK318" s="20" t="s">
        <v>5996</v>
      </c>
      <c r="BL318" s="20" t="s">
        <v>5996</v>
      </c>
      <c r="BM318" s="20" t="s">
        <v>5997</v>
      </c>
      <c r="BO318" s="28" t="s">
        <v>6007</v>
      </c>
      <c r="BQ318" s="30" t="s">
        <v>1712</v>
      </c>
      <c r="BR318" s="24" t="s">
        <v>138</v>
      </c>
      <c r="BS318" s="24" t="s">
        <v>119</v>
      </c>
      <c r="BT318" s="24" t="s">
        <v>120</v>
      </c>
      <c r="BX318" s="24" t="s">
        <v>123</v>
      </c>
      <c r="BY318" s="24" t="s">
        <v>124</v>
      </c>
      <c r="CC318" s="18" t="s">
        <v>138</v>
      </c>
      <c r="CH318" s="18" t="s">
        <v>122</v>
      </c>
      <c r="CI318" s="18" t="s">
        <v>123</v>
      </c>
      <c r="CL318" s="22" t="s">
        <v>5948</v>
      </c>
      <c r="CM318" s="32" t="s">
        <v>6010</v>
      </c>
      <c r="CO318" s="84" t="s">
        <v>126</v>
      </c>
      <c r="CP318" s="17" t="s">
        <v>126</v>
      </c>
      <c r="CQ318" s="29" t="s">
        <v>127</v>
      </c>
      <c r="CR318" s="17" t="s">
        <v>1690</v>
      </c>
      <c r="CS318" s="17" t="s">
        <v>129</v>
      </c>
      <c r="CW318" s="34" t="s">
        <v>96</v>
      </c>
      <c r="DE318" s="17" t="s">
        <v>130</v>
      </c>
      <c r="DI318" s="17" t="s">
        <v>131</v>
      </c>
      <c r="DJ318" s="17" t="s">
        <v>1713</v>
      </c>
      <c r="DM318" s="35"/>
      <c r="DN318" s="35"/>
      <c r="DO318" s="35"/>
      <c r="EC318" s="17" t="s">
        <v>133</v>
      </c>
    </row>
    <row r="319" spans="1:133" ht="15" customHeight="1" x14ac:dyDescent="0.3">
      <c r="A319" s="27">
        <v>922</v>
      </c>
      <c r="C319" s="17" t="s">
        <v>126</v>
      </c>
      <c r="D319" s="29" t="s">
        <v>5954</v>
      </c>
      <c r="E319" s="18" t="s">
        <v>5948</v>
      </c>
      <c r="F319" s="18" t="s">
        <v>5948</v>
      </c>
      <c r="G319" s="18" t="s">
        <v>5948</v>
      </c>
      <c r="H319" s="18" t="s">
        <v>5948</v>
      </c>
      <c r="I319" s="18" t="s">
        <v>5947</v>
      </c>
      <c r="J319" s="19" t="s">
        <v>1714</v>
      </c>
      <c r="K319" s="18" t="s">
        <v>5947</v>
      </c>
      <c r="L319" s="19" t="s">
        <v>1714</v>
      </c>
      <c r="M319" s="18" t="s">
        <v>5947</v>
      </c>
      <c r="N319" s="19" t="s">
        <v>1714</v>
      </c>
      <c r="O319" s="20" t="s">
        <v>5950</v>
      </c>
      <c r="P319" s="20" t="s">
        <v>5974</v>
      </c>
      <c r="Q319" s="20" t="s">
        <v>5977</v>
      </c>
      <c r="S319" s="22" t="s">
        <v>5951</v>
      </c>
      <c r="T319" s="22" t="s">
        <v>5951</v>
      </c>
      <c r="U319" s="22" t="s">
        <v>5948</v>
      </c>
      <c r="V319" s="22" t="s">
        <v>5984</v>
      </c>
      <c r="W319" s="22" t="s">
        <v>5986</v>
      </c>
      <c r="X319" s="22" t="s">
        <v>115</v>
      </c>
      <c r="Y319" s="22" t="s">
        <v>136</v>
      </c>
      <c r="Z319" s="22" t="s">
        <v>116</v>
      </c>
      <c r="AC319" s="24" t="s">
        <v>5991</v>
      </c>
      <c r="AE319" s="26" t="s">
        <v>5948</v>
      </c>
      <c r="AF319" s="26" t="s">
        <v>5948</v>
      </c>
      <c r="AG319" s="26" t="s">
        <v>5996</v>
      </c>
      <c r="AH319" s="26" t="s">
        <v>5996</v>
      </c>
      <c r="AI319" s="26" t="s">
        <v>5996</v>
      </c>
      <c r="AJ319" s="26" t="s">
        <v>5997</v>
      </c>
      <c r="AK319" s="20" t="s">
        <v>6003</v>
      </c>
      <c r="AL319" s="20" t="s">
        <v>5948</v>
      </c>
      <c r="AM319" s="20" t="s">
        <v>5948</v>
      </c>
      <c r="AN319" s="20" t="s">
        <v>5948</v>
      </c>
      <c r="AO319" s="20" t="s">
        <v>5996</v>
      </c>
      <c r="AP319" s="20" t="s">
        <v>5996</v>
      </c>
      <c r="AQ319" s="20" t="s">
        <v>5996</v>
      </c>
      <c r="AR319" s="20" t="s">
        <v>5997</v>
      </c>
      <c r="AS319" s="20" t="s">
        <v>5996</v>
      </c>
      <c r="AT319" s="20" t="s">
        <v>5996</v>
      </c>
      <c r="AU319" s="20" t="s">
        <v>5996</v>
      </c>
      <c r="AV319" s="20" t="s">
        <v>5996</v>
      </c>
      <c r="AW319" s="20" t="s">
        <v>5996</v>
      </c>
      <c r="AX319" s="20" t="s">
        <v>5997</v>
      </c>
      <c r="AY319" s="20" t="s">
        <v>5996</v>
      </c>
      <c r="AZ319" s="20" t="s">
        <v>5996</v>
      </c>
      <c r="BA319" s="20" t="s">
        <v>5996</v>
      </c>
      <c r="BB319" s="20" t="s">
        <v>5996</v>
      </c>
      <c r="BC319" s="20" t="s">
        <v>5997</v>
      </c>
      <c r="BD319" s="20" t="s">
        <v>5997</v>
      </c>
      <c r="BE319" s="20" t="s">
        <v>5996</v>
      </c>
      <c r="BF319" s="20" t="s">
        <v>5996</v>
      </c>
      <c r="BG319" s="20" t="s">
        <v>5996</v>
      </c>
      <c r="BH319" s="20" t="s">
        <v>5996</v>
      </c>
      <c r="BI319" s="20" t="s">
        <v>5996</v>
      </c>
      <c r="BJ319" s="20" t="s">
        <v>5996</v>
      </c>
      <c r="BK319" s="20" t="s">
        <v>5996</v>
      </c>
      <c r="BL319" s="20" t="s">
        <v>5996</v>
      </c>
      <c r="BM319" s="20" t="s">
        <v>5997</v>
      </c>
      <c r="BO319" s="28" t="s">
        <v>6006</v>
      </c>
      <c r="BQ319" s="30" t="s">
        <v>1715</v>
      </c>
      <c r="BS319" s="24" t="s">
        <v>119</v>
      </c>
      <c r="BT319" s="24" t="s">
        <v>120</v>
      </c>
      <c r="BU319" s="24" t="s">
        <v>121</v>
      </c>
      <c r="BV319" s="24" t="s">
        <v>137</v>
      </c>
      <c r="BW319" s="24" t="s">
        <v>122</v>
      </c>
      <c r="BX319" s="24" t="s">
        <v>123</v>
      </c>
      <c r="BY319" s="24" t="s">
        <v>124</v>
      </c>
      <c r="BZ319" s="24" t="s">
        <v>125</v>
      </c>
      <c r="CD319" s="18" t="s">
        <v>119</v>
      </c>
      <c r="CH319" s="18" t="s">
        <v>122</v>
      </c>
      <c r="CI319" s="18" t="s">
        <v>123</v>
      </c>
      <c r="CL319" s="22" t="s">
        <v>5947</v>
      </c>
      <c r="CM319" s="32" t="s">
        <v>6010</v>
      </c>
      <c r="CO319" s="84" t="s">
        <v>126</v>
      </c>
      <c r="CP319" s="17" t="s">
        <v>126</v>
      </c>
      <c r="CQ319" s="29" t="s">
        <v>127</v>
      </c>
      <c r="CR319" s="17" t="s">
        <v>1690</v>
      </c>
      <c r="CS319" s="17" t="s">
        <v>129</v>
      </c>
      <c r="CW319" s="34" t="s">
        <v>96</v>
      </c>
      <c r="CZ319" s="34" t="s">
        <v>99</v>
      </c>
      <c r="DA319" s="34" t="s">
        <v>100</v>
      </c>
      <c r="DE319" s="17" t="s">
        <v>130</v>
      </c>
      <c r="DI319" s="17" t="s">
        <v>131</v>
      </c>
      <c r="DJ319" s="17" t="s">
        <v>1716</v>
      </c>
      <c r="DM319" s="35"/>
      <c r="DN319" s="35"/>
      <c r="DO319" s="35"/>
      <c r="EC319" s="17" t="s">
        <v>133</v>
      </c>
    </row>
    <row r="320" spans="1:133" ht="15" customHeight="1" x14ac:dyDescent="0.3">
      <c r="A320" s="27">
        <v>1104</v>
      </c>
      <c r="C320" s="17" t="s">
        <v>126</v>
      </c>
      <c r="D320" s="29" t="s">
        <v>5954</v>
      </c>
      <c r="E320" s="18" t="s">
        <v>5947</v>
      </c>
      <c r="F320" s="18" t="s">
        <v>5947</v>
      </c>
      <c r="G320" s="18" t="s">
        <v>5951</v>
      </c>
      <c r="H320" s="18" t="s">
        <v>5952</v>
      </c>
      <c r="I320" s="18" t="s">
        <v>5947</v>
      </c>
      <c r="J320" s="19" t="s">
        <v>1717</v>
      </c>
      <c r="K320" s="18" t="s">
        <v>5951</v>
      </c>
      <c r="M320" s="18" t="s">
        <v>5947</v>
      </c>
      <c r="N320" s="19" t="s">
        <v>1718</v>
      </c>
      <c r="O320" s="20" t="s">
        <v>5951</v>
      </c>
      <c r="P320" s="20" t="s">
        <v>5974</v>
      </c>
      <c r="Q320" s="20" t="s">
        <v>5953</v>
      </c>
      <c r="R320" s="21" t="s">
        <v>1719</v>
      </c>
      <c r="S320" s="22" t="s">
        <v>5947</v>
      </c>
      <c r="T320" s="22" t="s">
        <v>5947</v>
      </c>
      <c r="U320" s="22" t="s">
        <v>5948</v>
      </c>
      <c r="V320" s="22" t="s">
        <v>5983</v>
      </c>
      <c r="W320" s="22" t="s">
        <v>5987</v>
      </c>
      <c r="X320" s="22" t="s">
        <v>115</v>
      </c>
      <c r="AB320" s="23" t="s">
        <v>1720</v>
      </c>
      <c r="AC320" s="24" t="s">
        <v>5990</v>
      </c>
      <c r="AD320" s="25" t="s">
        <v>1721</v>
      </c>
      <c r="AE320" s="26" t="s">
        <v>5949</v>
      </c>
      <c r="AF320" s="26" t="s">
        <v>5950</v>
      </c>
      <c r="AG320" s="26" t="s">
        <v>5996</v>
      </c>
      <c r="AH320" s="26" t="s">
        <v>5996</v>
      </c>
      <c r="AI320" s="26" t="s">
        <v>5996</v>
      </c>
      <c r="AJ320" s="26" t="s">
        <v>5997</v>
      </c>
      <c r="AK320" s="20" t="s">
        <v>6002</v>
      </c>
      <c r="AL320" s="20" t="s">
        <v>5950</v>
      </c>
      <c r="AM320" s="20" t="s">
        <v>5948</v>
      </c>
      <c r="AN320" s="20" t="s">
        <v>5948</v>
      </c>
      <c r="AO320" s="20" t="s">
        <v>5997</v>
      </c>
      <c r="AP320" s="20" t="s">
        <v>5996</v>
      </c>
      <c r="AQ320" s="20" t="s">
        <v>5996</v>
      </c>
      <c r="AR320" s="20" t="s">
        <v>5997</v>
      </c>
      <c r="AS320" s="20" t="s">
        <v>5996</v>
      </c>
      <c r="AT320" s="20" t="s">
        <v>5996</v>
      </c>
      <c r="AU320" s="20" t="s">
        <v>5996</v>
      </c>
      <c r="AV320" s="20" t="s">
        <v>5996</v>
      </c>
      <c r="AW320" s="20" t="s">
        <v>5996</v>
      </c>
      <c r="AX320" s="20" t="s">
        <v>5996</v>
      </c>
      <c r="AY320" s="20" t="s">
        <v>5996</v>
      </c>
      <c r="AZ320" s="20" t="s">
        <v>5996</v>
      </c>
      <c r="BA320" s="20" t="s">
        <v>5996</v>
      </c>
      <c r="BB320" s="20" t="s">
        <v>5996</v>
      </c>
      <c r="BC320" s="20" t="s">
        <v>5997</v>
      </c>
      <c r="BD320" s="20" t="s">
        <v>5997</v>
      </c>
      <c r="BE320" s="20" t="s">
        <v>5997</v>
      </c>
      <c r="BF320" s="20" t="s">
        <v>5996</v>
      </c>
      <c r="BG320" s="20" t="s">
        <v>5996</v>
      </c>
      <c r="BH320" s="20" t="s">
        <v>5996</v>
      </c>
      <c r="BI320" s="20" t="s">
        <v>5996</v>
      </c>
      <c r="BJ320" s="20" t="s">
        <v>5996</v>
      </c>
      <c r="BK320" s="20" t="s">
        <v>5996</v>
      </c>
      <c r="BL320" s="20" t="s">
        <v>5997</v>
      </c>
      <c r="BM320" s="20" t="s">
        <v>5996</v>
      </c>
      <c r="BN320" s="27" t="s">
        <v>1722</v>
      </c>
      <c r="BO320" s="28" t="s">
        <v>6007</v>
      </c>
      <c r="BQ320" s="30" t="s">
        <v>1723</v>
      </c>
      <c r="BR320" s="24" t="s">
        <v>138</v>
      </c>
      <c r="BS320" s="24" t="s">
        <v>119</v>
      </c>
      <c r="BT320" s="24" t="s">
        <v>120</v>
      </c>
      <c r="BU320" s="24" t="s">
        <v>121</v>
      </c>
      <c r="BV320" s="24" t="s">
        <v>137</v>
      </c>
      <c r="BW320" s="24" t="s">
        <v>122</v>
      </c>
      <c r="BX320" s="24" t="s">
        <v>123</v>
      </c>
      <c r="BY320" s="24" t="s">
        <v>124</v>
      </c>
      <c r="BZ320" s="24" t="s">
        <v>125</v>
      </c>
      <c r="CB320" s="31" t="s">
        <v>1724</v>
      </c>
      <c r="CD320" s="18" t="s">
        <v>119</v>
      </c>
      <c r="CH320" s="18" t="s">
        <v>122</v>
      </c>
      <c r="CI320" s="18" t="s">
        <v>123</v>
      </c>
      <c r="CL320" s="22" t="s">
        <v>5947</v>
      </c>
      <c r="CM320" s="32" t="s">
        <v>6010</v>
      </c>
      <c r="CO320" s="84" t="s">
        <v>126</v>
      </c>
      <c r="CP320" s="17" t="s">
        <v>126</v>
      </c>
      <c r="CQ320" s="29" t="s">
        <v>127</v>
      </c>
      <c r="CR320" s="17" t="s">
        <v>1690</v>
      </c>
      <c r="CS320" s="17" t="s">
        <v>129</v>
      </c>
      <c r="CW320" s="34" t="s">
        <v>96</v>
      </c>
      <c r="DE320" s="17" t="s">
        <v>102</v>
      </c>
      <c r="DI320" s="17" t="s">
        <v>143</v>
      </c>
      <c r="DJ320" s="17" t="s">
        <v>1725</v>
      </c>
      <c r="DM320" s="35"/>
      <c r="DN320" s="35"/>
      <c r="DO320" s="35"/>
      <c r="EC320" s="17" t="s">
        <v>133</v>
      </c>
    </row>
    <row r="321" spans="1:133" ht="15" customHeight="1" x14ac:dyDescent="0.3">
      <c r="A321" s="27">
        <v>156</v>
      </c>
      <c r="C321" s="17" t="s">
        <v>126</v>
      </c>
      <c r="D321" s="29" t="s">
        <v>5954</v>
      </c>
      <c r="E321" s="18" t="s">
        <v>5947</v>
      </c>
      <c r="F321" s="18" t="s">
        <v>5947</v>
      </c>
      <c r="G321" s="18" t="s">
        <v>5947</v>
      </c>
      <c r="H321" s="18" t="s">
        <v>5950</v>
      </c>
      <c r="I321" s="18" t="s">
        <v>5949</v>
      </c>
      <c r="K321" s="18" t="s">
        <v>5947</v>
      </c>
      <c r="L321" s="19" t="s">
        <v>1726</v>
      </c>
      <c r="M321" s="18" t="s">
        <v>5947</v>
      </c>
      <c r="N321" s="19" t="s">
        <v>1727</v>
      </c>
      <c r="O321" s="20" t="s">
        <v>5949</v>
      </c>
      <c r="P321" s="20" t="s">
        <v>5973</v>
      </c>
      <c r="Q321" s="20" t="s">
        <v>5977</v>
      </c>
      <c r="S321" s="22" t="s">
        <v>5950</v>
      </c>
      <c r="T321" s="22" t="s">
        <v>5950</v>
      </c>
      <c r="U321" s="22" t="s">
        <v>5947</v>
      </c>
      <c r="V321" s="22" t="s">
        <v>5984</v>
      </c>
      <c r="W321" s="22" t="s">
        <v>5986</v>
      </c>
      <c r="X321" s="22" t="s">
        <v>115</v>
      </c>
      <c r="AB321" s="23" t="s">
        <v>1728</v>
      </c>
      <c r="AC321" s="24" t="s">
        <v>5994</v>
      </c>
      <c r="AD321" s="25" t="s">
        <v>1729</v>
      </c>
      <c r="AE321" s="26" t="s">
        <v>5949</v>
      </c>
      <c r="AF321" s="26" t="s">
        <v>5947</v>
      </c>
      <c r="AG321" s="26" t="s">
        <v>5996</v>
      </c>
      <c r="AH321" s="26" t="s">
        <v>5996</v>
      </c>
      <c r="AI321" s="26" t="s">
        <v>5996</v>
      </c>
      <c r="AJ321" s="26" t="s">
        <v>5996</v>
      </c>
      <c r="AK321" s="20" t="s">
        <v>6004</v>
      </c>
      <c r="AL321" s="20" t="s">
        <v>5952</v>
      </c>
      <c r="AM321" s="20" t="s">
        <v>5947</v>
      </c>
      <c r="AN321" s="20" t="s">
        <v>5948</v>
      </c>
      <c r="AO321" s="20" t="s">
        <v>5999</v>
      </c>
      <c r="AP321" s="20" t="s">
        <v>5999</v>
      </c>
      <c r="AQ321" s="20" t="s">
        <v>5996</v>
      </c>
      <c r="AR321" s="20" t="s">
        <v>5996</v>
      </c>
      <c r="AS321" s="20" t="s">
        <v>5996</v>
      </c>
      <c r="AT321" s="20" t="s">
        <v>5997</v>
      </c>
      <c r="AU321" s="20" t="s">
        <v>5998</v>
      </c>
      <c r="AV321" s="20" t="s">
        <v>5997</v>
      </c>
      <c r="AW321" s="20" t="s">
        <v>5997</v>
      </c>
      <c r="AX321" s="20" t="s">
        <v>5999</v>
      </c>
      <c r="AY321" s="20" t="s">
        <v>5998</v>
      </c>
      <c r="AZ321" s="20" t="s">
        <v>5996</v>
      </c>
      <c r="BA321" s="20" t="s">
        <v>5996</v>
      </c>
      <c r="BB321" s="20" t="s">
        <v>5996</v>
      </c>
      <c r="BC321" s="20" t="s">
        <v>6000</v>
      </c>
      <c r="BD321" s="20" t="s">
        <v>5997</v>
      </c>
      <c r="BE321" s="20" t="s">
        <v>5996</v>
      </c>
      <c r="BF321" s="20" t="s">
        <v>5997</v>
      </c>
      <c r="BG321" s="20" t="s">
        <v>5997</v>
      </c>
      <c r="BH321" s="20" t="s">
        <v>5996</v>
      </c>
      <c r="BI321" s="20" t="s">
        <v>5996</v>
      </c>
      <c r="BJ321" s="20" t="s">
        <v>5995</v>
      </c>
      <c r="BK321" s="20" t="s">
        <v>5995</v>
      </c>
      <c r="BL321" s="20" t="s">
        <v>5996</v>
      </c>
      <c r="BM321" s="20" t="s">
        <v>6000</v>
      </c>
      <c r="BO321" s="28" t="s">
        <v>6007</v>
      </c>
      <c r="BQ321" s="30" t="s">
        <v>1730</v>
      </c>
      <c r="BR321" s="24" t="s">
        <v>138</v>
      </c>
      <c r="BS321" s="24" t="s">
        <v>119</v>
      </c>
      <c r="BT321" s="24" t="s">
        <v>120</v>
      </c>
      <c r="BU321" s="24" t="s">
        <v>121</v>
      </c>
      <c r="BV321" s="24" t="s">
        <v>137</v>
      </c>
      <c r="BX321" s="24" t="s">
        <v>123</v>
      </c>
      <c r="BY321" s="24" t="s">
        <v>124</v>
      </c>
      <c r="BZ321" s="24" t="s">
        <v>125</v>
      </c>
      <c r="CC321" s="18" t="s">
        <v>138</v>
      </c>
      <c r="CD321" s="18" t="s">
        <v>119</v>
      </c>
      <c r="CJ321" s="18" t="s">
        <v>124</v>
      </c>
      <c r="CL321" s="22" t="s">
        <v>5947</v>
      </c>
      <c r="CM321" s="32" t="s">
        <v>6010</v>
      </c>
      <c r="CO321" s="84" t="s">
        <v>126</v>
      </c>
      <c r="CP321" s="17" t="s">
        <v>126</v>
      </c>
      <c r="CQ321" s="29" t="s">
        <v>127</v>
      </c>
      <c r="CR321" s="17" t="s">
        <v>1690</v>
      </c>
      <c r="CS321" s="65" t="s">
        <v>102</v>
      </c>
      <c r="CT321" s="17" t="s">
        <v>1731</v>
      </c>
      <c r="DC321" s="31" t="s">
        <v>102</v>
      </c>
      <c r="DD321" s="31" t="s">
        <v>1732</v>
      </c>
      <c r="DE321" s="17" t="s">
        <v>130</v>
      </c>
      <c r="DI321" s="17" t="s">
        <v>131</v>
      </c>
      <c r="DJ321" s="17" t="s">
        <v>1733</v>
      </c>
      <c r="DM321" s="35"/>
      <c r="DN321" s="35"/>
      <c r="DO321" s="35"/>
      <c r="EC321" s="17" t="s">
        <v>133</v>
      </c>
    </row>
    <row r="322" spans="1:133" ht="15" customHeight="1" x14ac:dyDescent="0.3">
      <c r="A322" s="27">
        <v>436</v>
      </c>
      <c r="C322" s="17" t="s">
        <v>126</v>
      </c>
      <c r="D322" s="29" t="s">
        <v>5954</v>
      </c>
      <c r="E322" s="18" t="s">
        <v>5948</v>
      </c>
      <c r="F322" s="18" t="s">
        <v>5947</v>
      </c>
      <c r="G322" s="18" t="s">
        <v>5948</v>
      </c>
      <c r="H322" s="18" t="s">
        <v>5948</v>
      </c>
      <c r="I322" s="18" t="s">
        <v>5947</v>
      </c>
      <c r="K322" s="18" t="s">
        <v>5947</v>
      </c>
      <c r="L322" s="19" t="s">
        <v>1734</v>
      </c>
      <c r="M322" s="18" t="s">
        <v>5947</v>
      </c>
      <c r="N322" s="19" t="s">
        <v>1735</v>
      </c>
      <c r="O322" s="20" t="s">
        <v>5950</v>
      </c>
      <c r="P322" s="20" t="s">
        <v>5974</v>
      </c>
      <c r="Q322" s="20" t="s">
        <v>5977</v>
      </c>
      <c r="S322" s="22" t="s">
        <v>5949</v>
      </c>
      <c r="T322" s="22" t="s">
        <v>5951</v>
      </c>
      <c r="U322" s="22" t="s">
        <v>5947</v>
      </c>
      <c r="V322" s="22" t="s">
        <v>5983</v>
      </c>
      <c r="W322" s="22" t="s">
        <v>5988</v>
      </c>
      <c r="X322" s="22" t="s">
        <v>115</v>
      </c>
      <c r="Y322" s="22" t="s">
        <v>136</v>
      </c>
      <c r="Z322" s="22" t="s">
        <v>116</v>
      </c>
      <c r="AC322" s="24" t="s">
        <v>5990</v>
      </c>
      <c r="AE322" s="26" t="s">
        <v>5947</v>
      </c>
      <c r="AF322" s="26" t="s">
        <v>5951</v>
      </c>
      <c r="AG322" s="26" t="s">
        <v>5996</v>
      </c>
      <c r="AH322" s="26" t="s">
        <v>5996</v>
      </c>
      <c r="AI322" s="26" t="s">
        <v>5996</v>
      </c>
      <c r="AJ322" s="26" t="s">
        <v>5996</v>
      </c>
      <c r="AK322" s="20" t="s">
        <v>6002</v>
      </c>
      <c r="AL322" s="20" t="s">
        <v>5948</v>
      </c>
      <c r="AM322" s="20" t="s">
        <v>5948</v>
      </c>
      <c r="AN322" s="20" t="s">
        <v>5947</v>
      </c>
      <c r="AO322" s="20" t="s">
        <v>5996</v>
      </c>
      <c r="AP322" s="20" t="s">
        <v>5996</v>
      </c>
      <c r="AQ322" s="20" t="s">
        <v>5996</v>
      </c>
      <c r="AR322" s="20" t="s">
        <v>5997</v>
      </c>
      <c r="AS322" s="20" t="s">
        <v>5996</v>
      </c>
      <c r="AT322" s="20" t="s">
        <v>5996</v>
      </c>
      <c r="AU322" s="20" t="s">
        <v>5996</v>
      </c>
      <c r="AV322" s="20" t="s">
        <v>5996</v>
      </c>
      <c r="AW322" s="20" t="s">
        <v>5996</v>
      </c>
      <c r="AX322" s="20" t="s">
        <v>5996</v>
      </c>
      <c r="AY322" s="20" t="s">
        <v>5996</v>
      </c>
      <c r="AZ322" s="20" t="s">
        <v>5997</v>
      </c>
      <c r="BA322" s="20" t="s">
        <v>5996</v>
      </c>
      <c r="BB322" s="20" t="s">
        <v>5996</v>
      </c>
      <c r="BC322" s="20" t="s">
        <v>5996</v>
      </c>
      <c r="BD322" s="20" t="s">
        <v>5997</v>
      </c>
      <c r="BE322" s="20" t="s">
        <v>5996</v>
      </c>
      <c r="BF322" s="20" t="s">
        <v>5996</v>
      </c>
      <c r="BG322" s="20" t="s">
        <v>5996</v>
      </c>
      <c r="BH322" s="20" t="s">
        <v>5996</v>
      </c>
      <c r="BI322" s="20" t="s">
        <v>5996</v>
      </c>
      <c r="BJ322" s="20" t="s">
        <v>5996</v>
      </c>
      <c r="BK322" s="20" t="s">
        <v>5996</v>
      </c>
      <c r="BL322" s="20" t="s">
        <v>5996</v>
      </c>
      <c r="BM322" s="20" t="s">
        <v>5996</v>
      </c>
      <c r="BO322" s="28" t="s">
        <v>6006</v>
      </c>
      <c r="BQ322" s="30" t="s">
        <v>958</v>
      </c>
      <c r="BS322" s="24" t="s">
        <v>119</v>
      </c>
      <c r="BT322" s="24" t="s">
        <v>120</v>
      </c>
      <c r="BU322" s="24" t="s">
        <v>121</v>
      </c>
      <c r="BV322" s="24" t="s">
        <v>137</v>
      </c>
      <c r="BW322" s="24" t="s">
        <v>122</v>
      </c>
      <c r="BX322" s="24" t="s">
        <v>123</v>
      </c>
      <c r="BY322" s="24" t="s">
        <v>124</v>
      </c>
      <c r="BZ322" s="24" t="s">
        <v>125</v>
      </c>
      <c r="CD322" s="18" t="s">
        <v>119</v>
      </c>
      <c r="CE322" s="18" t="s">
        <v>120</v>
      </c>
      <c r="CF322" s="18" t="s">
        <v>121</v>
      </c>
      <c r="CG322" s="18" t="s">
        <v>137</v>
      </c>
      <c r="CI322" s="18" t="s">
        <v>123</v>
      </c>
      <c r="CJ322" s="18" t="s">
        <v>124</v>
      </c>
      <c r="CK322" s="18" t="s">
        <v>125</v>
      </c>
      <c r="CL322" s="22" t="s">
        <v>5948</v>
      </c>
      <c r="CM322" s="32" t="s">
        <v>6012</v>
      </c>
      <c r="CO322" s="84" t="s">
        <v>126</v>
      </c>
      <c r="CP322" s="17" t="s">
        <v>126</v>
      </c>
      <c r="CQ322" s="29" t="s">
        <v>127</v>
      </c>
      <c r="CR322" s="17" t="s">
        <v>1690</v>
      </c>
      <c r="CS322" s="65" t="s">
        <v>102</v>
      </c>
      <c r="CT322" s="17" t="s">
        <v>1736</v>
      </c>
      <c r="CW322" s="34" t="s">
        <v>96</v>
      </c>
      <c r="CZ322" s="34" t="s">
        <v>99</v>
      </c>
      <c r="DE322" s="17" t="s">
        <v>161</v>
      </c>
      <c r="DI322" s="17" t="s">
        <v>143</v>
      </c>
      <c r="DJ322" s="17" t="s">
        <v>1737</v>
      </c>
      <c r="DM322" s="35"/>
      <c r="DN322" s="35"/>
      <c r="DO322" s="35"/>
      <c r="EC322" s="17" t="s">
        <v>133</v>
      </c>
    </row>
    <row r="323" spans="1:133" ht="15" customHeight="1" x14ac:dyDescent="0.3">
      <c r="A323" s="27">
        <v>451</v>
      </c>
      <c r="C323" s="17" t="s">
        <v>126</v>
      </c>
      <c r="D323" s="29" t="s">
        <v>5954</v>
      </c>
      <c r="E323" s="18" t="s">
        <v>5948</v>
      </c>
      <c r="F323" s="18" t="s">
        <v>5948</v>
      </c>
      <c r="G323" s="18" t="s">
        <v>5948</v>
      </c>
      <c r="H323" s="18" t="s">
        <v>5950</v>
      </c>
      <c r="I323" s="18" t="s">
        <v>5950</v>
      </c>
      <c r="K323" s="18" t="s">
        <v>5950</v>
      </c>
      <c r="M323" s="18" t="s">
        <v>5950</v>
      </c>
      <c r="O323" s="20" t="s">
        <v>5948</v>
      </c>
      <c r="P323" s="20" t="s">
        <v>5973</v>
      </c>
      <c r="Q323" s="20" t="s">
        <v>5978</v>
      </c>
      <c r="S323" s="22" t="s">
        <v>5948</v>
      </c>
      <c r="T323" s="22" t="s">
        <v>5948</v>
      </c>
      <c r="U323" s="22" t="s">
        <v>5950</v>
      </c>
      <c r="V323" s="22" t="s">
        <v>5983</v>
      </c>
      <c r="W323" s="22" t="s">
        <v>5987</v>
      </c>
      <c r="X323" s="22" t="s">
        <v>115</v>
      </c>
      <c r="AC323" s="24" t="s">
        <v>5991</v>
      </c>
      <c r="AE323" s="26" t="s">
        <v>5948</v>
      </c>
      <c r="AF323" s="26" t="s">
        <v>5948</v>
      </c>
      <c r="AG323" s="26" t="s">
        <v>5996</v>
      </c>
      <c r="AH323" s="26" t="s">
        <v>5996</v>
      </c>
      <c r="AI323" s="26" t="s">
        <v>5997</v>
      </c>
      <c r="AJ323" s="26" t="s">
        <v>5997</v>
      </c>
      <c r="AK323" s="20" t="s">
        <v>6003</v>
      </c>
      <c r="AL323" s="20" t="s">
        <v>5952</v>
      </c>
      <c r="AM323" s="20" t="s">
        <v>5948</v>
      </c>
      <c r="AN323" s="20" t="s">
        <v>5948</v>
      </c>
      <c r="AO323" s="20" t="s">
        <v>5997</v>
      </c>
      <c r="AP323" s="20" t="s">
        <v>5997</v>
      </c>
      <c r="AQ323" s="20" t="s">
        <v>5996</v>
      </c>
      <c r="AR323" s="20" t="s">
        <v>5997</v>
      </c>
      <c r="AS323" s="20" t="s">
        <v>5996</v>
      </c>
      <c r="AT323" s="20" t="s">
        <v>5997</v>
      </c>
      <c r="AU323" s="20" t="s">
        <v>5996</v>
      </c>
      <c r="AV323" s="20" t="s">
        <v>5996</v>
      </c>
      <c r="AW323" s="20" t="s">
        <v>5996</v>
      </c>
      <c r="AX323" s="20" t="s">
        <v>5996</v>
      </c>
      <c r="AY323" s="20" t="s">
        <v>5996</v>
      </c>
      <c r="AZ323" s="20" t="s">
        <v>5996</v>
      </c>
      <c r="BA323" s="20" t="s">
        <v>5996</v>
      </c>
      <c r="BB323" s="20" t="s">
        <v>5996</v>
      </c>
      <c r="BC323" s="20" t="s">
        <v>5997</v>
      </c>
      <c r="BD323" s="20" t="s">
        <v>5997</v>
      </c>
      <c r="BE323" s="20" t="s">
        <v>5997</v>
      </c>
      <c r="BF323" s="20" t="s">
        <v>5996</v>
      </c>
      <c r="BG323" s="20" t="s">
        <v>5996</v>
      </c>
      <c r="BH323" s="20" t="s">
        <v>5996</v>
      </c>
      <c r="BI323" s="20" t="s">
        <v>5996</v>
      </c>
      <c r="BJ323" s="20" t="s">
        <v>5996</v>
      </c>
      <c r="BK323" s="20" t="s">
        <v>5996</v>
      </c>
      <c r="BL323" s="20" t="s">
        <v>5996</v>
      </c>
      <c r="BM323" s="20" t="s">
        <v>5996</v>
      </c>
      <c r="BO323" s="28" t="s">
        <v>6007</v>
      </c>
      <c r="BQ323" s="30" t="s">
        <v>1738</v>
      </c>
      <c r="BS323" s="24" t="s">
        <v>119</v>
      </c>
      <c r="BT323" s="24" t="s">
        <v>120</v>
      </c>
      <c r="BU323" s="24" t="s">
        <v>121</v>
      </c>
      <c r="BW323" s="24" t="s">
        <v>122</v>
      </c>
      <c r="BY323" s="24" t="s">
        <v>124</v>
      </c>
      <c r="BZ323" s="24" t="s">
        <v>125</v>
      </c>
      <c r="CD323" s="18" t="s">
        <v>119</v>
      </c>
      <c r="CG323" s="18" t="s">
        <v>137</v>
      </c>
      <c r="CH323" s="18" t="s">
        <v>122</v>
      </c>
      <c r="CJ323" s="18" t="s">
        <v>124</v>
      </c>
      <c r="CL323" s="22" t="s">
        <v>5948</v>
      </c>
      <c r="CM323" s="32" t="s">
        <v>6012</v>
      </c>
      <c r="CO323" s="84" t="s">
        <v>126</v>
      </c>
      <c r="CP323" s="17" t="s">
        <v>126</v>
      </c>
      <c r="CQ323" s="29" t="s">
        <v>127</v>
      </c>
      <c r="CR323" s="17" t="s">
        <v>1690</v>
      </c>
      <c r="CS323" s="20" t="s">
        <v>102</v>
      </c>
      <c r="CT323" s="17" t="s">
        <v>532</v>
      </c>
      <c r="DE323" s="17" t="s">
        <v>130</v>
      </c>
      <c r="DI323" s="17" t="s">
        <v>131</v>
      </c>
      <c r="DJ323" s="17" t="s">
        <v>1739</v>
      </c>
      <c r="DM323" s="35"/>
      <c r="DN323" s="35"/>
      <c r="DO323" s="35"/>
      <c r="EC323" s="17" t="s">
        <v>133</v>
      </c>
    </row>
    <row r="324" spans="1:133" ht="15" customHeight="1" x14ac:dyDescent="0.3">
      <c r="A324" s="27">
        <v>55</v>
      </c>
      <c r="C324" s="17" t="s">
        <v>126</v>
      </c>
      <c r="D324" s="29" t="s">
        <v>5955</v>
      </c>
      <c r="E324" s="18" t="s">
        <v>5950</v>
      </c>
      <c r="F324" s="18" t="s">
        <v>5950</v>
      </c>
      <c r="G324" s="18" t="s">
        <v>5947</v>
      </c>
      <c r="H324" s="18" t="s">
        <v>5950</v>
      </c>
      <c r="I324" s="18" t="s">
        <v>5947</v>
      </c>
      <c r="K324" s="18" t="s">
        <v>5948</v>
      </c>
      <c r="M324" s="18" t="s">
        <v>5948</v>
      </c>
      <c r="O324" s="20" t="s">
        <v>5948</v>
      </c>
      <c r="P324" s="20" t="s">
        <v>5973</v>
      </c>
      <c r="Q324" s="20" t="s">
        <v>5978</v>
      </c>
      <c r="S324" s="22" t="s">
        <v>5948</v>
      </c>
      <c r="T324" s="22" t="s">
        <v>5948</v>
      </c>
      <c r="U324" s="22" t="s">
        <v>5948</v>
      </c>
      <c r="V324" s="22" t="s">
        <v>5983</v>
      </c>
      <c r="W324" s="22" t="s">
        <v>5988</v>
      </c>
      <c r="X324" s="22" t="s">
        <v>115</v>
      </c>
      <c r="AC324" s="24" t="s">
        <v>5992</v>
      </c>
      <c r="AE324" s="26" t="s">
        <v>5948</v>
      </c>
      <c r="AF324" s="26" t="s">
        <v>5948</v>
      </c>
      <c r="AG324" s="26" t="s">
        <v>5996</v>
      </c>
      <c r="AH324" s="26" t="s">
        <v>5996</v>
      </c>
      <c r="AI324" s="26" t="s">
        <v>5996</v>
      </c>
      <c r="AJ324" s="26" t="s">
        <v>5997</v>
      </c>
      <c r="AK324" s="20" t="s">
        <v>6003</v>
      </c>
      <c r="AL324" s="20" t="s">
        <v>5947</v>
      </c>
      <c r="AM324" s="20" t="s">
        <v>5948</v>
      </c>
      <c r="AN324" s="20" t="s">
        <v>5948</v>
      </c>
      <c r="AO324" s="20" t="s">
        <v>5996</v>
      </c>
      <c r="AP324" s="20" t="s">
        <v>5997</v>
      </c>
      <c r="AQ324" s="20" t="s">
        <v>5997</v>
      </c>
      <c r="AR324" s="20" t="s">
        <v>5998</v>
      </c>
      <c r="AS324" s="20" t="s">
        <v>5997</v>
      </c>
      <c r="AT324" s="20" t="s">
        <v>5997</v>
      </c>
      <c r="AU324" s="20" t="s">
        <v>5997</v>
      </c>
      <c r="AV324" s="20" t="s">
        <v>5997</v>
      </c>
      <c r="AW324" s="20" t="s">
        <v>5997</v>
      </c>
      <c r="AX324" s="20" t="s">
        <v>5997</v>
      </c>
      <c r="AY324" s="20" t="s">
        <v>5997</v>
      </c>
      <c r="AZ324" s="20" t="s">
        <v>5997</v>
      </c>
      <c r="BA324" s="20" t="s">
        <v>5997</v>
      </c>
      <c r="BB324" s="20" t="s">
        <v>5997</v>
      </c>
      <c r="BC324" s="20" t="s">
        <v>5998</v>
      </c>
      <c r="BD324" s="20" t="s">
        <v>5997</v>
      </c>
      <c r="BE324" s="20" t="s">
        <v>5997</v>
      </c>
      <c r="BF324" s="20" t="s">
        <v>5997</v>
      </c>
      <c r="BG324" s="20" t="s">
        <v>5996</v>
      </c>
      <c r="BH324" s="20" t="s">
        <v>5997</v>
      </c>
      <c r="BI324" s="20" t="s">
        <v>5996</v>
      </c>
      <c r="BJ324" s="20" t="s">
        <v>5997</v>
      </c>
      <c r="BK324" s="20" t="s">
        <v>5997</v>
      </c>
      <c r="BL324" s="20" t="s">
        <v>5996</v>
      </c>
      <c r="BM324" s="20" t="s">
        <v>5996</v>
      </c>
      <c r="BO324" s="28" t="s">
        <v>6007</v>
      </c>
      <c r="BQ324" s="30" t="s">
        <v>1740</v>
      </c>
      <c r="BS324" s="24" t="s">
        <v>119</v>
      </c>
      <c r="BT324" s="24" t="s">
        <v>120</v>
      </c>
      <c r="BU324" s="24" t="s">
        <v>121</v>
      </c>
      <c r="BW324" s="24" t="s">
        <v>122</v>
      </c>
      <c r="BX324" s="24" t="s">
        <v>123</v>
      </c>
      <c r="BY324" s="24" t="s">
        <v>124</v>
      </c>
      <c r="BZ324" s="24" t="s">
        <v>125</v>
      </c>
      <c r="CD324" s="18" t="s">
        <v>119</v>
      </c>
      <c r="CF324" s="18" t="s">
        <v>121</v>
      </c>
      <c r="CI324" s="18" t="s">
        <v>123</v>
      </c>
      <c r="CL324" s="22" t="s">
        <v>5948</v>
      </c>
      <c r="CM324" s="32" t="s">
        <v>6012</v>
      </c>
      <c r="CO324" s="84" t="s">
        <v>126</v>
      </c>
      <c r="CP324" s="17" t="s">
        <v>126</v>
      </c>
      <c r="CQ324" s="29" t="s">
        <v>1741</v>
      </c>
      <c r="CR324" s="17" t="s">
        <v>128</v>
      </c>
      <c r="CS324" s="17" t="s">
        <v>1742</v>
      </c>
      <c r="CW324" s="34" t="s">
        <v>96</v>
      </c>
      <c r="DE324" s="17" t="s">
        <v>130</v>
      </c>
      <c r="DI324" s="17" t="s">
        <v>143</v>
      </c>
      <c r="DJ324" s="17" t="s">
        <v>1743</v>
      </c>
      <c r="DM324" s="35"/>
      <c r="DN324" s="35"/>
      <c r="DO324" s="35"/>
      <c r="EC324" s="17" t="s">
        <v>133</v>
      </c>
    </row>
    <row r="325" spans="1:133" ht="15" customHeight="1" x14ac:dyDescent="0.3">
      <c r="A325" s="27">
        <v>129</v>
      </c>
      <c r="C325" s="17" t="s">
        <v>126</v>
      </c>
      <c r="D325" s="29" t="s">
        <v>5955</v>
      </c>
      <c r="E325" s="18" t="s">
        <v>5947</v>
      </c>
      <c r="F325" s="18" t="s">
        <v>5948</v>
      </c>
      <c r="G325" s="18" t="s">
        <v>5949</v>
      </c>
      <c r="H325" s="18" t="s">
        <v>5950</v>
      </c>
      <c r="I325" s="18" t="s">
        <v>5948</v>
      </c>
      <c r="J325" s="19" t="s">
        <v>1744</v>
      </c>
      <c r="K325" s="18" t="s">
        <v>5947</v>
      </c>
      <c r="L325" s="19" t="s">
        <v>1745</v>
      </c>
      <c r="M325" s="18" t="s">
        <v>5948</v>
      </c>
      <c r="O325" s="20" t="s">
        <v>5947</v>
      </c>
      <c r="P325" s="20" t="s">
        <v>5974</v>
      </c>
      <c r="Q325" s="20" t="s">
        <v>5977</v>
      </c>
      <c r="R325" s="21" t="s">
        <v>1746</v>
      </c>
      <c r="S325" s="22" t="s">
        <v>5947</v>
      </c>
      <c r="T325" s="22" t="s">
        <v>5947</v>
      </c>
      <c r="U325" s="22" t="s">
        <v>5948</v>
      </c>
      <c r="V325" s="22" t="s">
        <v>5983</v>
      </c>
      <c r="W325" s="22" t="s">
        <v>5988</v>
      </c>
      <c r="X325" s="22" t="s">
        <v>115</v>
      </c>
      <c r="Y325" s="22" t="s">
        <v>136</v>
      </c>
      <c r="Z325" s="22" t="s">
        <v>116</v>
      </c>
      <c r="AB325" s="23" t="s">
        <v>1747</v>
      </c>
      <c r="AC325" s="24" t="s">
        <v>5990</v>
      </c>
      <c r="AD325" s="25" t="s">
        <v>1748</v>
      </c>
      <c r="AE325" s="26" t="s">
        <v>5950</v>
      </c>
      <c r="AF325" s="26" t="s">
        <v>5947</v>
      </c>
      <c r="AG325" s="26" t="s">
        <v>5996</v>
      </c>
      <c r="AH325" s="26" t="s">
        <v>5996</v>
      </c>
      <c r="AI325" s="26" t="s">
        <v>5996</v>
      </c>
      <c r="AJ325" s="26" t="s">
        <v>5996</v>
      </c>
      <c r="AK325" s="20" t="s">
        <v>6002</v>
      </c>
      <c r="AL325" s="20" t="s">
        <v>5947</v>
      </c>
      <c r="AM325" s="20" t="s">
        <v>5947</v>
      </c>
      <c r="AN325" s="20" t="s">
        <v>5947</v>
      </c>
      <c r="AO325" s="20" t="s">
        <v>5997</v>
      </c>
      <c r="AP325" s="20" t="s">
        <v>5996</v>
      </c>
      <c r="AQ325" s="20" t="s">
        <v>5996</v>
      </c>
      <c r="AR325" s="20" t="s">
        <v>5997</v>
      </c>
      <c r="AS325" s="20" t="s">
        <v>5996</v>
      </c>
      <c r="AT325" s="20" t="s">
        <v>5996</v>
      </c>
      <c r="AU325" s="20" t="s">
        <v>5996</v>
      </c>
      <c r="AV325" s="20" t="s">
        <v>5996</v>
      </c>
      <c r="AW325" s="20" t="s">
        <v>5996</v>
      </c>
      <c r="AX325" s="20" t="s">
        <v>5996</v>
      </c>
      <c r="AY325" s="20" t="s">
        <v>5996</v>
      </c>
      <c r="AZ325" s="20" t="s">
        <v>5996</v>
      </c>
      <c r="BA325" s="20" t="s">
        <v>5996</v>
      </c>
      <c r="BB325" s="20" t="s">
        <v>5996</v>
      </c>
      <c r="BC325" s="20" t="s">
        <v>5998</v>
      </c>
      <c r="BD325" s="20" t="s">
        <v>5996</v>
      </c>
      <c r="BE325" s="20" t="s">
        <v>5996</v>
      </c>
      <c r="BF325" s="20" t="s">
        <v>5996</v>
      </c>
      <c r="BG325" s="20" t="s">
        <v>5996</v>
      </c>
      <c r="BH325" s="20" t="s">
        <v>5996</v>
      </c>
      <c r="BI325" s="20" t="s">
        <v>5996</v>
      </c>
      <c r="BJ325" s="20" t="s">
        <v>5996</v>
      </c>
      <c r="BK325" s="20" t="s">
        <v>5996</v>
      </c>
      <c r="BL325" s="20" t="s">
        <v>5996</v>
      </c>
      <c r="BM325" s="20" t="s">
        <v>5996</v>
      </c>
      <c r="BO325" s="28" t="s">
        <v>6007</v>
      </c>
      <c r="BQ325" s="30" t="s">
        <v>1749</v>
      </c>
      <c r="BR325" s="24" t="s">
        <v>138</v>
      </c>
      <c r="BS325" s="24" t="s">
        <v>119</v>
      </c>
      <c r="BT325" s="24" t="s">
        <v>120</v>
      </c>
      <c r="BU325" s="24" t="s">
        <v>121</v>
      </c>
      <c r="BV325" s="24" t="s">
        <v>137</v>
      </c>
      <c r="BW325" s="24" t="s">
        <v>122</v>
      </c>
      <c r="BX325" s="24" t="s">
        <v>123</v>
      </c>
      <c r="BY325" s="24" t="s">
        <v>124</v>
      </c>
      <c r="BZ325" s="24" t="s">
        <v>125</v>
      </c>
      <c r="CC325" s="18" t="s">
        <v>138</v>
      </c>
      <c r="CD325" s="18" t="s">
        <v>119</v>
      </c>
      <c r="CE325" s="18" t="s">
        <v>120</v>
      </c>
      <c r="CG325" s="18" t="s">
        <v>137</v>
      </c>
      <c r="CH325" s="18" t="s">
        <v>122</v>
      </c>
      <c r="CI325" s="18" t="s">
        <v>123</v>
      </c>
      <c r="CJ325" s="18" t="s">
        <v>124</v>
      </c>
      <c r="CK325" s="18" t="s">
        <v>125</v>
      </c>
      <c r="CL325" s="22" t="s">
        <v>5947</v>
      </c>
      <c r="CM325" s="32" t="s">
        <v>6010</v>
      </c>
      <c r="CO325" s="84" t="s">
        <v>126</v>
      </c>
      <c r="CP325" s="17" t="s">
        <v>126</v>
      </c>
      <c r="CQ325" s="29" t="s">
        <v>1741</v>
      </c>
      <c r="CR325" s="17" t="s">
        <v>128</v>
      </c>
      <c r="CS325" s="17" t="s">
        <v>1742</v>
      </c>
      <c r="CZ325" s="34" t="s">
        <v>99</v>
      </c>
      <c r="DE325" s="17" t="s">
        <v>161</v>
      </c>
      <c r="DI325" s="17" t="s">
        <v>131</v>
      </c>
      <c r="DJ325" s="17" t="s">
        <v>1750</v>
      </c>
      <c r="DM325" s="35"/>
      <c r="DN325" s="35"/>
      <c r="DO325" s="35"/>
      <c r="EC325" s="17" t="s">
        <v>133</v>
      </c>
    </row>
    <row r="326" spans="1:133" ht="15" customHeight="1" x14ac:dyDescent="0.3">
      <c r="A326" s="27">
        <v>216</v>
      </c>
      <c r="C326" s="17" t="s">
        <v>126</v>
      </c>
      <c r="D326" s="29" t="s">
        <v>5955</v>
      </c>
      <c r="E326" s="18" t="s">
        <v>5948</v>
      </c>
      <c r="F326" s="18" t="s">
        <v>5951</v>
      </c>
      <c r="G326" s="18" t="s">
        <v>5948</v>
      </c>
      <c r="H326" s="18" t="s">
        <v>5948</v>
      </c>
      <c r="I326" s="18" t="s">
        <v>5947</v>
      </c>
      <c r="J326" s="19" t="s">
        <v>1751</v>
      </c>
      <c r="K326" s="18" t="s">
        <v>5947</v>
      </c>
      <c r="L326" s="19" t="s">
        <v>1752</v>
      </c>
      <c r="M326" s="18" t="s">
        <v>5947</v>
      </c>
      <c r="N326" s="19" t="s">
        <v>1753</v>
      </c>
      <c r="O326" s="20" t="s">
        <v>5951</v>
      </c>
      <c r="P326" s="20" t="s">
        <v>5974</v>
      </c>
      <c r="Q326" s="20" t="s">
        <v>5953</v>
      </c>
      <c r="R326" s="21" t="s">
        <v>1754</v>
      </c>
      <c r="S326" s="22" t="s">
        <v>5947</v>
      </c>
      <c r="T326" s="22" t="s">
        <v>5947</v>
      </c>
      <c r="U326" s="22" t="s">
        <v>5948</v>
      </c>
      <c r="V326" s="22" t="s">
        <v>5983</v>
      </c>
      <c r="W326" s="22" t="s">
        <v>5987</v>
      </c>
      <c r="X326" s="22" t="s">
        <v>115</v>
      </c>
      <c r="Y326" s="22" t="s">
        <v>136</v>
      </c>
      <c r="Z326" s="22" t="s">
        <v>116</v>
      </c>
      <c r="AC326" s="24" t="s">
        <v>5990</v>
      </c>
      <c r="AE326" s="26" t="s">
        <v>5947</v>
      </c>
      <c r="AF326" s="26" t="s">
        <v>5951</v>
      </c>
      <c r="AG326" s="26" t="s">
        <v>5996</v>
      </c>
      <c r="AH326" s="26" t="s">
        <v>5996</v>
      </c>
      <c r="AI326" s="26" t="s">
        <v>5996</v>
      </c>
      <c r="AJ326" s="26" t="s">
        <v>5996</v>
      </c>
      <c r="AK326" s="20" t="s">
        <v>6002</v>
      </c>
      <c r="AL326" s="20" t="s">
        <v>5947</v>
      </c>
      <c r="AM326" s="20" t="s">
        <v>5947</v>
      </c>
      <c r="AN326" s="20" t="s">
        <v>5947</v>
      </c>
      <c r="AO326" s="20" t="s">
        <v>5996</v>
      </c>
      <c r="AP326" s="20" t="s">
        <v>5997</v>
      </c>
      <c r="AQ326" s="20" t="s">
        <v>5996</v>
      </c>
      <c r="AR326" s="20" t="s">
        <v>5998</v>
      </c>
      <c r="AS326" s="20" t="s">
        <v>5996</v>
      </c>
      <c r="AT326" s="20" t="s">
        <v>5996</v>
      </c>
      <c r="AU326" s="20" t="s">
        <v>5996</v>
      </c>
      <c r="AV326" s="20" t="s">
        <v>5996</v>
      </c>
      <c r="AW326" s="20" t="s">
        <v>5996</v>
      </c>
      <c r="AX326" s="20" t="s">
        <v>5996</v>
      </c>
      <c r="AY326" s="20" t="s">
        <v>5996</v>
      </c>
      <c r="AZ326" s="20" t="s">
        <v>5996</v>
      </c>
      <c r="BA326" s="20" t="s">
        <v>5996</v>
      </c>
      <c r="BB326" s="20" t="s">
        <v>5996</v>
      </c>
      <c r="BC326" s="20" t="s">
        <v>5998</v>
      </c>
      <c r="BD326" s="20" t="s">
        <v>5996</v>
      </c>
      <c r="BE326" s="20" t="s">
        <v>5996</v>
      </c>
      <c r="BF326" s="20" t="s">
        <v>5996</v>
      </c>
      <c r="BG326" s="20" t="s">
        <v>5996</v>
      </c>
      <c r="BH326" s="20" t="s">
        <v>5996</v>
      </c>
      <c r="BI326" s="20" t="s">
        <v>5996</v>
      </c>
      <c r="BJ326" s="20" t="s">
        <v>5996</v>
      </c>
      <c r="BK326" s="20" t="s">
        <v>5996</v>
      </c>
      <c r="BL326" s="20" t="s">
        <v>5996</v>
      </c>
      <c r="BM326" s="20" t="s">
        <v>5996</v>
      </c>
      <c r="BN326" s="27" t="s">
        <v>1755</v>
      </c>
      <c r="BO326" s="28" t="s">
        <v>6007</v>
      </c>
      <c r="BQ326" s="30" t="s">
        <v>1756</v>
      </c>
      <c r="BR326" s="24" t="s">
        <v>138</v>
      </c>
      <c r="BS326" s="24" t="s">
        <v>119</v>
      </c>
      <c r="BT326" s="24" t="s">
        <v>120</v>
      </c>
      <c r="BU326" s="24" t="s">
        <v>121</v>
      </c>
      <c r="BV326" s="24" t="s">
        <v>137</v>
      </c>
      <c r="BW326" s="24" t="s">
        <v>122</v>
      </c>
      <c r="BX326" s="24" t="s">
        <v>123</v>
      </c>
      <c r="BY326" s="24" t="s">
        <v>124</v>
      </c>
      <c r="BZ326" s="24" t="s">
        <v>125</v>
      </c>
      <c r="CE326" s="18" t="s">
        <v>120</v>
      </c>
      <c r="CH326" s="18" t="s">
        <v>122</v>
      </c>
      <c r="CI326" s="18" t="s">
        <v>123</v>
      </c>
      <c r="CL326" s="22" t="s">
        <v>5947</v>
      </c>
      <c r="CM326" s="32" t="s">
        <v>6010</v>
      </c>
      <c r="CO326" s="84" t="s">
        <v>126</v>
      </c>
      <c r="CP326" s="17" t="s">
        <v>126</v>
      </c>
      <c r="CQ326" s="29" t="s">
        <v>1741</v>
      </c>
      <c r="CR326" s="17" t="s">
        <v>128</v>
      </c>
      <c r="CS326" s="17" t="s">
        <v>1742</v>
      </c>
      <c r="CY326" s="34" t="s">
        <v>98</v>
      </c>
      <c r="CZ326" s="34" t="s">
        <v>99</v>
      </c>
      <c r="DE326" s="17" t="s">
        <v>130</v>
      </c>
      <c r="DI326" s="17" t="s">
        <v>131</v>
      </c>
      <c r="DJ326" s="17" t="s">
        <v>1757</v>
      </c>
      <c r="DM326" s="35"/>
      <c r="DN326" s="35"/>
      <c r="DO326" s="35"/>
      <c r="EC326" s="17" t="s">
        <v>133</v>
      </c>
    </row>
    <row r="327" spans="1:133" ht="15" customHeight="1" x14ac:dyDescent="0.3">
      <c r="A327" s="27">
        <v>277</v>
      </c>
      <c r="C327" s="17" t="s">
        <v>126</v>
      </c>
      <c r="D327" s="29" t="s">
        <v>5955</v>
      </c>
      <c r="E327" s="18" t="s">
        <v>5947</v>
      </c>
      <c r="F327" s="18" t="s">
        <v>5951</v>
      </c>
      <c r="G327" s="18" t="s">
        <v>5947</v>
      </c>
      <c r="H327" s="18" t="s">
        <v>5947</v>
      </c>
      <c r="I327" s="18" t="s">
        <v>5947</v>
      </c>
      <c r="K327" s="18" t="s">
        <v>5947</v>
      </c>
      <c r="M327" s="18" t="s">
        <v>5947</v>
      </c>
      <c r="O327" s="20" t="s">
        <v>5947</v>
      </c>
      <c r="P327" s="20" t="s">
        <v>5974</v>
      </c>
      <c r="Q327" s="20" t="s">
        <v>5979</v>
      </c>
      <c r="S327" s="22" t="s">
        <v>5947</v>
      </c>
      <c r="T327" s="22" t="s">
        <v>5951</v>
      </c>
      <c r="U327" s="22" t="s">
        <v>5947</v>
      </c>
      <c r="V327" s="22" t="s">
        <v>5985</v>
      </c>
      <c r="W327" s="22" t="s">
        <v>5988</v>
      </c>
      <c r="X327" s="22" t="s">
        <v>115</v>
      </c>
      <c r="AC327" s="24" t="s">
        <v>5992</v>
      </c>
      <c r="AE327" s="26" t="s">
        <v>5950</v>
      </c>
      <c r="AF327" s="26" t="s">
        <v>5947</v>
      </c>
      <c r="AG327" s="26" t="s">
        <v>5996</v>
      </c>
      <c r="AH327" s="26" t="s">
        <v>5996</v>
      </c>
      <c r="AI327" s="26" t="s">
        <v>5996</v>
      </c>
      <c r="AJ327" s="26" t="s">
        <v>5996</v>
      </c>
      <c r="AK327" s="20" t="s">
        <v>6003</v>
      </c>
      <c r="AL327" s="20" t="s">
        <v>5947</v>
      </c>
      <c r="AM327" s="20" t="s">
        <v>5947</v>
      </c>
      <c r="AN327" s="20" t="s">
        <v>5947</v>
      </c>
      <c r="AO327" s="20" t="s">
        <v>5998</v>
      </c>
      <c r="AP327" s="20" t="s">
        <v>5996</v>
      </c>
      <c r="AQ327" s="20" t="s">
        <v>5996</v>
      </c>
      <c r="AR327" s="20" t="s">
        <v>5998</v>
      </c>
      <c r="AS327" s="20" t="s">
        <v>5996</v>
      </c>
      <c r="AT327" s="20" t="s">
        <v>5996</v>
      </c>
      <c r="AU327" s="20" t="s">
        <v>5997</v>
      </c>
      <c r="AV327" s="20" t="s">
        <v>5997</v>
      </c>
      <c r="AW327" s="20" t="s">
        <v>5997</v>
      </c>
      <c r="AX327" s="20" t="s">
        <v>5997</v>
      </c>
      <c r="AY327" s="20" t="s">
        <v>5997</v>
      </c>
      <c r="AZ327" s="20" t="s">
        <v>5996</v>
      </c>
      <c r="BA327" s="20" t="s">
        <v>5996</v>
      </c>
      <c r="BB327" s="20" t="s">
        <v>5996</v>
      </c>
      <c r="BC327" s="20" t="s">
        <v>5998</v>
      </c>
      <c r="BD327" s="20" t="s">
        <v>5997</v>
      </c>
      <c r="BE327" s="20" t="s">
        <v>5996</v>
      </c>
      <c r="BF327" s="20" t="s">
        <v>5996</v>
      </c>
      <c r="BG327" s="20" t="s">
        <v>5996</v>
      </c>
      <c r="BH327" s="20" t="s">
        <v>5996</v>
      </c>
      <c r="BI327" s="20" t="s">
        <v>5996</v>
      </c>
      <c r="BJ327" s="20" t="s">
        <v>6000</v>
      </c>
      <c r="BK327" s="20" t="s">
        <v>5997</v>
      </c>
      <c r="BL327" s="20" t="s">
        <v>5996</v>
      </c>
      <c r="BM327" s="20" t="s">
        <v>5996</v>
      </c>
      <c r="BO327" s="28" t="s">
        <v>6007</v>
      </c>
      <c r="BQ327" s="30" t="s">
        <v>1758</v>
      </c>
      <c r="BR327" s="24" t="s">
        <v>138</v>
      </c>
      <c r="BS327" s="24" t="s">
        <v>119</v>
      </c>
      <c r="BT327" s="24" t="s">
        <v>120</v>
      </c>
      <c r="BU327" s="24" t="s">
        <v>121</v>
      </c>
      <c r="BV327" s="24" t="s">
        <v>137</v>
      </c>
      <c r="BW327" s="24" t="s">
        <v>122</v>
      </c>
      <c r="BX327" s="24" t="s">
        <v>123</v>
      </c>
      <c r="BY327" s="24" t="s">
        <v>124</v>
      </c>
      <c r="BZ327" s="24" t="s">
        <v>125</v>
      </c>
      <c r="CD327" s="18" t="s">
        <v>119</v>
      </c>
      <c r="CG327" s="18" t="s">
        <v>137</v>
      </c>
      <c r="CI327" s="18" t="s">
        <v>123</v>
      </c>
      <c r="CL327" s="22" t="s">
        <v>5947</v>
      </c>
      <c r="CM327" s="32" t="s">
        <v>6011</v>
      </c>
      <c r="CO327" s="84" t="s">
        <v>126</v>
      </c>
      <c r="CP327" s="17" t="s">
        <v>126</v>
      </c>
      <c r="CQ327" s="29" t="s">
        <v>1741</v>
      </c>
      <c r="CR327" s="17" t="s">
        <v>128</v>
      </c>
      <c r="CS327" s="17" t="s">
        <v>1742</v>
      </c>
      <c r="CW327" s="34" t="s">
        <v>96</v>
      </c>
      <c r="DE327" s="17" t="s">
        <v>130</v>
      </c>
      <c r="DI327" s="17" t="s">
        <v>131</v>
      </c>
      <c r="DJ327" s="17" t="s">
        <v>1759</v>
      </c>
      <c r="DM327" s="35"/>
      <c r="DN327" s="35"/>
      <c r="DO327" s="35"/>
      <c r="EC327" s="17" t="s">
        <v>133</v>
      </c>
    </row>
    <row r="328" spans="1:133" ht="15" customHeight="1" x14ac:dyDescent="0.3">
      <c r="A328" s="27">
        <v>389</v>
      </c>
      <c r="C328" s="17" t="s">
        <v>126</v>
      </c>
      <c r="D328" s="29" t="s">
        <v>5955</v>
      </c>
      <c r="E328" s="18" t="s">
        <v>5948</v>
      </c>
      <c r="F328" s="18" t="s">
        <v>5951</v>
      </c>
      <c r="G328" s="18" t="s">
        <v>5947</v>
      </c>
      <c r="H328" s="18" t="s">
        <v>5949</v>
      </c>
      <c r="I328" s="18" t="s">
        <v>5949</v>
      </c>
      <c r="K328" s="18" t="s">
        <v>5950</v>
      </c>
      <c r="M328" s="18" t="s">
        <v>5950</v>
      </c>
      <c r="O328" s="20" t="s">
        <v>5948</v>
      </c>
      <c r="P328" s="20" t="s">
        <v>5973</v>
      </c>
      <c r="Q328" s="20" t="s">
        <v>5978</v>
      </c>
      <c r="S328" s="22" t="s">
        <v>5948</v>
      </c>
      <c r="T328" s="22" t="s">
        <v>5951</v>
      </c>
      <c r="U328" s="22" t="s">
        <v>5949</v>
      </c>
      <c r="V328" s="22" t="s">
        <v>5984</v>
      </c>
      <c r="W328" s="22" t="s">
        <v>5989</v>
      </c>
      <c r="X328" s="22" t="s">
        <v>115</v>
      </c>
      <c r="AC328" s="24" t="s">
        <v>5992</v>
      </c>
      <c r="AE328" s="26" t="s">
        <v>5952</v>
      </c>
      <c r="AF328" s="26" t="s">
        <v>5947</v>
      </c>
      <c r="AG328" s="26" t="s">
        <v>5996</v>
      </c>
      <c r="AH328" s="26" t="s">
        <v>5996</v>
      </c>
      <c r="AI328" s="26" t="s">
        <v>5997</v>
      </c>
      <c r="AJ328" s="26" t="s">
        <v>5997</v>
      </c>
      <c r="AK328" s="20" t="s">
        <v>6003</v>
      </c>
      <c r="AL328" s="20" t="s">
        <v>5948</v>
      </c>
      <c r="AM328" s="20" t="s">
        <v>5948</v>
      </c>
      <c r="AN328" s="20" t="s">
        <v>5948</v>
      </c>
      <c r="AO328" s="20" t="s">
        <v>5997</v>
      </c>
      <c r="AP328" s="20" t="s">
        <v>5998</v>
      </c>
      <c r="AQ328" s="20" t="s">
        <v>5997</v>
      </c>
      <c r="AR328" s="20" t="s">
        <v>5997</v>
      </c>
      <c r="AS328" s="20" t="s">
        <v>5997</v>
      </c>
      <c r="AT328" s="20" t="s">
        <v>5997</v>
      </c>
      <c r="AU328" s="20" t="s">
        <v>5997</v>
      </c>
      <c r="AV328" s="20" t="s">
        <v>5997</v>
      </c>
      <c r="AW328" s="20" t="s">
        <v>5997</v>
      </c>
      <c r="AX328" s="20" t="s">
        <v>5997</v>
      </c>
      <c r="AY328" s="20" t="s">
        <v>5997</v>
      </c>
      <c r="AZ328" s="20" t="s">
        <v>5997</v>
      </c>
      <c r="BA328" s="20" t="s">
        <v>5997</v>
      </c>
      <c r="BB328" s="20" t="s">
        <v>5997</v>
      </c>
      <c r="BC328" s="20" t="s">
        <v>5998</v>
      </c>
      <c r="BD328" s="20" t="s">
        <v>5998</v>
      </c>
      <c r="BE328" s="20" t="s">
        <v>5998</v>
      </c>
      <c r="BF328" s="20" t="s">
        <v>5997</v>
      </c>
      <c r="BG328" s="20" t="s">
        <v>5997</v>
      </c>
      <c r="BH328" s="20" t="s">
        <v>5997</v>
      </c>
      <c r="BI328" s="20" t="s">
        <v>5997</v>
      </c>
      <c r="BJ328" s="20" t="s">
        <v>6000</v>
      </c>
      <c r="BK328" s="20" t="s">
        <v>6000</v>
      </c>
      <c r="BL328" s="20" t="s">
        <v>5997</v>
      </c>
      <c r="BM328" s="20" t="s">
        <v>5997</v>
      </c>
      <c r="BO328" s="28" t="s">
        <v>6007</v>
      </c>
      <c r="BQ328" s="30" t="s">
        <v>1760</v>
      </c>
      <c r="BR328" s="24" t="s">
        <v>138</v>
      </c>
      <c r="BS328" s="24" t="s">
        <v>119</v>
      </c>
      <c r="BT328" s="24" t="s">
        <v>120</v>
      </c>
      <c r="BV328" s="24" t="s">
        <v>137</v>
      </c>
      <c r="BW328" s="24" t="s">
        <v>122</v>
      </c>
      <c r="CD328" s="18" t="s">
        <v>119</v>
      </c>
      <c r="CG328" s="18" t="s">
        <v>137</v>
      </c>
      <c r="CH328" s="18" t="s">
        <v>122</v>
      </c>
      <c r="CL328" s="22" t="s">
        <v>5947</v>
      </c>
      <c r="CM328" s="32" t="s">
        <v>6012</v>
      </c>
      <c r="CO328" s="84" t="s">
        <v>126</v>
      </c>
      <c r="CP328" s="17" t="s">
        <v>126</v>
      </c>
      <c r="CQ328" s="29" t="s">
        <v>1741</v>
      </c>
      <c r="CR328" s="17" t="s">
        <v>128</v>
      </c>
      <c r="CS328" s="17" t="s">
        <v>1742</v>
      </c>
      <c r="CW328" s="34" t="s">
        <v>96</v>
      </c>
      <c r="DE328" s="17" t="s">
        <v>130</v>
      </c>
      <c r="DI328" s="17" t="s">
        <v>143</v>
      </c>
      <c r="DJ328" s="17" t="s">
        <v>1761</v>
      </c>
      <c r="DM328" s="35"/>
      <c r="DN328" s="35"/>
      <c r="DO328" s="35"/>
      <c r="EC328" s="17" t="s">
        <v>133</v>
      </c>
    </row>
    <row r="329" spans="1:133" ht="15" customHeight="1" x14ac:dyDescent="0.3">
      <c r="A329" s="27">
        <v>396</v>
      </c>
      <c r="C329" s="17" t="s">
        <v>126</v>
      </c>
      <c r="D329" s="29" t="s">
        <v>5955</v>
      </c>
      <c r="E329" s="18" t="s">
        <v>5947</v>
      </c>
      <c r="F329" s="18" t="s">
        <v>5950</v>
      </c>
      <c r="G329" s="18" t="s">
        <v>5947</v>
      </c>
      <c r="H329" s="18" t="s">
        <v>5948</v>
      </c>
      <c r="I329" s="18" t="s">
        <v>5947</v>
      </c>
      <c r="J329" s="19" t="s">
        <v>1762</v>
      </c>
      <c r="K329" s="18" t="s">
        <v>5947</v>
      </c>
      <c r="L329" s="19" t="s">
        <v>1763</v>
      </c>
      <c r="M329" s="18" t="s">
        <v>5949</v>
      </c>
      <c r="O329" s="20" t="s">
        <v>5950</v>
      </c>
      <c r="P329" s="20" t="s">
        <v>5974</v>
      </c>
      <c r="Q329" s="20" t="s">
        <v>5977</v>
      </c>
      <c r="S329" s="22" t="s">
        <v>5948</v>
      </c>
      <c r="T329" s="22" t="s">
        <v>5948</v>
      </c>
      <c r="U329" s="22" t="s">
        <v>5948</v>
      </c>
      <c r="V329" s="22" t="s">
        <v>5983</v>
      </c>
      <c r="W329" s="22" t="s">
        <v>5988</v>
      </c>
      <c r="X329" s="22" t="s">
        <v>115</v>
      </c>
      <c r="Y329" s="22" t="s">
        <v>136</v>
      </c>
      <c r="Z329" s="22" t="s">
        <v>116</v>
      </c>
      <c r="AC329" s="24" t="s">
        <v>5992</v>
      </c>
      <c r="AD329" s="25" t="s">
        <v>1764</v>
      </c>
      <c r="AE329" s="26" t="s">
        <v>5948</v>
      </c>
      <c r="AF329" s="26" t="s">
        <v>5947</v>
      </c>
      <c r="AG329" s="26" t="s">
        <v>5996</v>
      </c>
      <c r="AH329" s="26" t="s">
        <v>5996</v>
      </c>
      <c r="AI329" s="26" t="s">
        <v>5997</v>
      </c>
      <c r="AJ329" s="26" t="s">
        <v>5997</v>
      </c>
      <c r="AK329" s="20" t="s">
        <v>6002</v>
      </c>
      <c r="AL329" s="20" t="s">
        <v>5947</v>
      </c>
      <c r="AM329" s="20" t="s">
        <v>5947</v>
      </c>
      <c r="AN329" s="20" t="s">
        <v>5947</v>
      </c>
      <c r="AO329" s="20" t="s">
        <v>5996</v>
      </c>
      <c r="AP329" s="20" t="s">
        <v>5997</v>
      </c>
      <c r="AQ329" s="20" t="s">
        <v>5996</v>
      </c>
      <c r="AR329" s="20" t="s">
        <v>5997</v>
      </c>
      <c r="AS329" s="20" t="s">
        <v>5997</v>
      </c>
      <c r="AT329" s="20" t="s">
        <v>5996</v>
      </c>
      <c r="AU329" s="20" t="s">
        <v>5996</v>
      </c>
      <c r="AV329" s="20" t="s">
        <v>5997</v>
      </c>
      <c r="AW329" s="20" t="s">
        <v>5996</v>
      </c>
      <c r="AX329" s="20" t="s">
        <v>5997</v>
      </c>
      <c r="AY329" s="20" t="s">
        <v>5997</v>
      </c>
      <c r="AZ329" s="20" t="s">
        <v>5997</v>
      </c>
      <c r="BA329" s="20" t="s">
        <v>5996</v>
      </c>
      <c r="BB329" s="20" t="s">
        <v>5996</v>
      </c>
      <c r="BC329" s="20" t="s">
        <v>5999</v>
      </c>
      <c r="BD329" s="20" t="s">
        <v>5997</v>
      </c>
      <c r="BE329" s="20" t="s">
        <v>5997</v>
      </c>
      <c r="BF329" s="20" t="s">
        <v>5996</v>
      </c>
      <c r="BG329" s="20" t="s">
        <v>5996</v>
      </c>
      <c r="BH329" s="20" t="s">
        <v>5996</v>
      </c>
      <c r="BI329" s="20" t="s">
        <v>5996</v>
      </c>
      <c r="BJ329" s="20" t="s">
        <v>5996</v>
      </c>
      <c r="BK329" s="20" t="s">
        <v>5996</v>
      </c>
      <c r="BL329" s="20" t="s">
        <v>5996</v>
      </c>
      <c r="BM329" s="20" t="s">
        <v>5996</v>
      </c>
      <c r="BN329" s="27" t="s">
        <v>1765</v>
      </c>
      <c r="BO329" s="28" t="s">
        <v>6007</v>
      </c>
      <c r="BQ329" s="30" t="s">
        <v>1766</v>
      </c>
      <c r="BR329" s="24" t="s">
        <v>138</v>
      </c>
      <c r="BS329" s="24" t="s">
        <v>119</v>
      </c>
      <c r="BT329" s="24" t="s">
        <v>120</v>
      </c>
      <c r="BU329" s="24" t="s">
        <v>121</v>
      </c>
      <c r="BV329" s="24" t="s">
        <v>137</v>
      </c>
      <c r="BW329" s="24" t="s">
        <v>122</v>
      </c>
      <c r="BX329" s="24" t="s">
        <v>123</v>
      </c>
      <c r="BY329" s="24" t="s">
        <v>124</v>
      </c>
      <c r="BZ329" s="24" t="s">
        <v>125</v>
      </c>
      <c r="CD329" s="18" t="s">
        <v>119</v>
      </c>
      <c r="CG329" s="18" t="s">
        <v>137</v>
      </c>
      <c r="CI329" s="18" t="s">
        <v>123</v>
      </c>
      <c r="CL329" s="22" t="s">
        <v>5951</v>
      </c>
      <c r="CM329" s="32" t="s">
        <v>6012</v>
      </c>
      <c r="CO329" s="84" t="s">
        <v>126</v>
      </c>
      <c r="CP329" s="17" t="s">
        <v>126</v>
      </c>
      <c r="CQ329" s="29" t="s">
        <v>1741</v>
      </c>
      <c r="CR329" s="17" t="s">
        <v>128</v>
      </c>
      <c r="CS329" s="17" t="s">
        <v>1742</v>
      </c>
      <c r="CW329" s="34" t="s">
        <v>96</v>
      </c>
      <c r="CY329" s="34" t="s">
        <v>98</v>
      </c>
      <c r="DE329" s="17" t="s">
        <v>130</v>
      </c>
      <c r="DI329" s="17" t="s">
        <v>131</v>
      </c>
      <c r="DJ329" s="17" t="s">
        <v>1767</v>
      </c>
      <c r="DM329" s="35"/>
      <c r="DN329" s="35"/>
      <c r="DO329" s="35"/>
      <c r="EC329" s="17" t="s">
        <v>133</v>
      </c>
    </row>
    <row r="330" spans="1:133" ht="15" customHeight="1" x14ac:dyDescent="0.3">
      <c r="A330" s="27">
        <v>467</v>
      </c>
      <c r="C330" s="17" t="s">
        <v>126</v>
      </c>
      <c r="D330" s="29" t="s">
        <v>5955</v>
      </c>
      <c r="E330" s="18" t="s">
        <v>5948</v>
      </c>
      <c r="F330" s="18" t="s">
        <v>5950</v>
      </c>
      <c r="G330" s="18" t="s">
        <v>5952</v>
      </c>
      <c r="H330" s="18" t="s">
        <v>5948</v>
      </c>
      <c r="I330" s="18" t="s">
        <v>5947</v>
      </c>
      <c r="J330" s="19" t="s">
        <v>1768</v>
      </c>
      <c r="K330" s="18" t="s">
        <v>5947</v>
      </c>
      <c r="L330" s="19" t="s">
        <v>1769</v>
      </c>
      <c r="M330" s="18" t="s">
        <v>5948</v>
      </c>
      <c r="O330" s="20" t="s">
        <v>5950</v>
      </c>
      <c r="P330" s="20" t="s">
        <v>5974</v>
      </c>
      <c r="Q330" s="20" t="s">
        <v>5977</v>
      </c>
      <c r="S330" s="22" t="s">
        <v>5950</v>
      </c>
      <c r="T330" s="22" t="s">
        <v>5952</v>
      </c>
      <c r="U330" s="22" t="s">
        <v>5948</v>
      </c>
      <c r="V330" s="22" t="s">
        <v>5985</v>
      </c>
      <c r="W330" s="22" t="s">
        <v>5988</v>
      </c>
      <c r="X330" s="22" t="s">
        <v>115</v>
      </c>
      <c r="Y330" s="22" t="s">
        <v>136</v>
      </c>
      <c r="AB330" s="23" t="s">
        <v>1770</v>
      </c>
      <c r="AC330" s="24" t="s">
        <v>5992</v>
      </c>
      <c r="AD330" s="25" t="s">
        <v>1771</v>
      </c>
      <c r="AE330" s="26" t="s">
        <v>5948</v>
      </c>
      <c r="AF330" s="26" t="s">
        <v>5947</v>
      </c>
      <c r="AG330" s="26" t="s">
        <v>5996</v>
      </c>
      <c r="AH330" s="26" t="s">
        <v>5996</v>
      </c>
      <c r="AI330" s="26" t="s">
        <v>5997</v>
      </c>
      <c r="AJ330" s="26" t="s">
        <v>5997</v>
      </c>
      <c r="AK330" s="20" t="s">
        <v>6003</v>
      </c>
      <c r="AL330" s="20" t="s">
        <v>5948</v>
      </c>
      <c r="AM330" s="20" t="s">
        <v>5948</v>
      </c>
      <c r="AN330" s="20" t="s">
        <v>5947</v>
      </c>
      <c r="AO330" s="20" t="s">
        <v>5997</v>
      </c>
      <c r="AP330" s="20" t="s">
        <v>5996</v>
      </c>
      <c r="AQ330" s="20" t="s">
        <v>5996</v>
      </c>
      <c r="AR330" s="20" t="s">
        <v>5997</v>
      </c>
      <c r="AS330" s="20" t="s">
        <v>5997</v>
      </c>
      <c r="AT330" s="20" t="s">
        <v>5996</v>
      </c>
      <c r="AU330" s="20" t="s">
        <v>5997</v>
      </c>
      <c r="AV330" s="20" t="s">
        <v>5997</v>
      </c>
      <c r="AW330" s="20" t="s">
        <v>5997</v>
      </c>
      <c r="AX330" s="20" t="s">
        <v>5997</v>
      </c>
      <c r="AY330" s="20" t="s">
        <v>5996</v>
      </c>
      <c r="AZ330" s="20" t="s">
        <v>5996</v>
      </c>
      <c r="BA330" s="20" t="s">
        <v>5996</v>
      </c>
      <c r="BB330" s="20" t="s">
        <v>5996</v>
      </c>
      <c r="BC330" s="20" t="s">
        <v>5998</v>
      </c>
      <c r="BD330" s="20" t="s">
        <v>5997</v>
      </c>
      <c r="BE330" s="20" t="s">
        <v>5997</v>
      </c>
      <c r="BF330" s="20" t="s">
        <v>5996</v>
      </c>
      <c r="BG330" s="20" t="s">
        <v>5996</v>
      </c>
      <c r="BH330" s="20" t="s">
        <v>5996</v>
      </c>
      <c r="BI330" s="20" t="s">
        <v>5996</v>
      </c>
      <c r="BJ330" s="20" t="s">
        <v>5996</v>
      </c>
      <c r="BK330" s="20" t="s">
        <v>5997</v>
      </c>
      <c r="BL330" s="20" t="s">
        <v>5996</v>
      </c>
      <c r="BM330" s="20" t="s">
        <v>5996</v>
      </c>
      <c r="BN330" s="27" t="s">
        <v>1772</v>
      </c>
      <c r="BO330" s="28" t="s">
        <v>6007</v>
      </c>
      <c r="BQ330" s="30" t="s">
        <v>1773</v>
      </c>
      <c r="BR330" s="24" t="s">
        <v>138</v>
      </c>
      <c r="BS330" s="24" t="s">
        <v>119</v>
      </c>
      <c r="BU330" s="24" t="s">
        <v>121</v>
      </c>
      <c r="BV330" s="24" t="s">
        <v>137</v>
      </c>
      <c r="BW330" s="24" t="s">
        <v>122</v>
      </c>
      <c r="CF330" s="18" t="s">
        <v>121</v>
      </c>
      <c r="CG330" s="18" t="s">
        <v>137</v>
      </c>
      <c r="CH330" s="18" t="s">
        <v>122</v>
      </c>
      <c r="CL330" s="22" t="s">
        <v>5948</v>
      </c>
      <c r="CM330" s="32" t="s">
        <v>6010</v>
      </c>
      <c r="CO330" s="84" t="s">
        <v>126</v>
      </c>
      <c r="CP330" s="17" t="s">
        <v>126</v>
      </c>
      <c r="CQ330" s="29" t="s">
        <v>1741</v>
      </c>
      <c r="CR330" s="17" t="s">
        <v>128</v>
      </c>
      <c r="CS330" s="17" t="s">
        <v>1742</v>
      </c>
      <c r="CZ330" s="34" t="s">
        <v>99</v>
      </c>
      <c r="DE330" s="17" t="s">
        <v>130</v>
      </c>
      <c r="DI330" s="17" t="s">
        <v>143</v>
      </c>
      <c r="DJ330" s="17" t="s">
        <v>1774</v>
      </c>
      <c r="DM330" s="35"/>
      <c r="DN330" s="35"/>
      <c r="DO330" s="35"/>
      <c r="EC330" s="17" t="s">
        <v>133</v>
      </c>
    </row>
    <row r="331" spans="1:133" ht="15" customHeight="1" x14ac:dyDescent="0.3">
      <c r="A331" s="27">
        <v>480</v>
      </c>
      <c r="C331" s="17" t="s">
        <v>126</v>
      </c>
      <c r="D331" s="29" t="s">
        <v>5955</v>
      </c>
      <c r="E331" s="18" t="s">
        <v>5948</v>
      </c>
      <c r="F331" s="18" t="s">
        <v>5948</v>
      </c>
      <c r="G331" s="18" t="s">
        <v>5948</v>
      </c>
      <c r="H331" s="18" t="s">
        <v>5948</v>
      </c>
      <c r="I331" s="18" t="s">
        <v>5948</v>
      </c>
      <c r="K331" s="18" t="s">
        <v>5948</v>
      </c>
      <c r="M331" s="18" t="s">
        <v>5948</v>
      </c>
      <c r="O331" s="20" t="s">
        <v>5948</v>
      </c>
      <c r="P331" s="20" t="s">
        <v>5972</v>
      </c>
      <c r="Q331" s="20" t="s">
        <v>5979</v>
      </c>
      <c r="S331" s="22" t="s">
        <v>5948</v>
      </c>
      <c r="T331" s="22" t="s">
        <v>5948</v>
      </c>
      <c r="U331" s="22" t="s">
        <v>5949</v>
      </c>
      <c r="V331" s="22" t="s">
        <v>5983</v>
      </c>
      <c r="W331" s="22" t="s">
        <v>5987</v>
      </c>
      <c r="X331" s="22" t="s">
        <v>115</v>
      </c>
      <c r="AC331" s="24" t="s">
        <v>5992</v>
      </c>
      <c r="AE331" s="26" t="s">
        <v>5948</v>
      </c>
      <c r="AF331" s="26" t="s">
        <v>5948</v>
      </c>
      <c r="AG331" s="26" t="s">
        <v>5997</v>
      </c>
      <c r="AH331" s="26" t="s">
        <v>5996</v>
      </c>
      <c r="AI331" s="26" t="s">
        <v>5997</v>
      </c>
      <c r="AJ331" s="26" t="s">
        <v>5997</v>
      </c>
      <c r="AK331" s="20" t="s">
        <v>6003</v>
      </c>
      <c r="AL331" s="20" t="s">
        <v>5949</v>
      </c>
      <c r="AM331" s="20" t="s">
        <v>5949</v>
      </c>
      <c r="AN331" s="20" t="s">
        <v>5948</v>
      </c>
      <c r="AO331" s="20" t="s">
        <v>5996</v>
      </c>
      <c r="AP331" s="20" t="s">
        <v>5997</v>
      </c>
      <c r="AQ331" s="20" t="s">
        <v>5997</v>
      </c>
      <c r="AR331" s="20" t="s">
        <v>5997</v>
      </c>
      <c r="AS331" s="20" t="s">
        <v>5996</v>
      </c>
      <c r="AT331" s="20" t="s">
        <v>5996</v>
      </c>
      <c r="AU331" s="20" t="s">
        <v>5996</v>
      </c>
      <c r="AV331" s="20" t="s">
        <v>5996</v>
      </c>
      <c r="AW331" s="20" t="s">
        <v>5995</v>
      </c>
      <c r="AX331" s="20" t="s">
        <v>5996</v>
      </c>
      <c r="AY331" s="20" t="s">
        <v>5996</v>
      </c>
      <c r="AZ331" s="20" t="s">
        <v>5996</v>
      </c>
      <c r="BA331" s="20" t="s">
        <v>5996</v>
      </c>
      <c r="BB331" s="20" t="s">
        <v>5996</v>
      </c>
      <c r="BC331" s="20" t="s">
        <v>5997</v>
      </c>
      <c r="BD331" s="20" t="s">
        <v>5997</v>
      </c>
      <c r="BE331" s="20" t="s">
        <v>5996</v>
      </c>
      <c r="BF331" s="20" t="s">
        <v>5996</v>
      </c>
      <c r="BG331" s="20" t="s">
        <v>5996</v>
      </c>
      <c r="BH331" s="20" t="s">
        <v>5997</v>
      </c>
      <c r="BI331" s="20" t="s">
        <v>5996</v>
      </c>
      <c r="BJ331" s="20" t="s">
        <v>5996</v>
      </c>
      <c r="BK331" s="20" t="s">
        <v>5996</v>
      </c>
      <c r="BL331" s="20" t="s">
        <v>5996</v>
      </c>
      <c r="BM331" s="20" t="s">
        <v>5996</v>
      </c>
      <c r="BO331" s="28" t="s">
        <v>6007</v>
      </c>
      <c r="BR331" s="24" t="s">
        <v>138</v>
      </c>
      <c r="BS331" s="24" t="s">
        <v>119</v>
      </c>
      <c r="BT331" s="24" t="s">
        <v>120</v>
      </c>
      <c r="BU331" s="24" t="s">
        <v>121</v>
      </c>
      <c r="BV331" s="24" t="s">
        <v>137</v>
      </c>
      <c r="BW331" s="24" t="s">
        <v>122</v>
      </c>
      <c r="BX331" s="24" t="s">
        <v>123</v>
      </c>
      <c r="BY331" s="24" t="s">
        <v>124</v>
      </c>
      <c r="BZ331" s="24" t="s">
        <v>125</v>
      </c>
      <c r="CA331" s="24" t="s">
        <v>148</v>
      </c>
      <c r="CD331" s="18" t="s">
        <v>119</v>
      </c>
      <c r="CF331" s="18" t="s">
        <v>121</v>
      </c>
      <c r="CG331" s="18" t="s">
        <v>137</v>
      </c>
      <c r="CH331" s="18" t="s">
        <v>122</v>
      </c>
      <c r="CI331" s="18" t="s">
        <v>123</v>
      </c>
      <c r="CJ331" s="18" t="s">
        <v>124</v>
      </c>
      <c r="CK331" s="18" t="s">
        <v>125</v>
      </c>
      <c r="CL331" s="22" t="s">
        <v>5947</v>
      </c>
      <c r="CM331" s="32" t="s">
        <v>6010</v>
      </c>
      <c r="CO331" s="84" t="s">
        <v>126</v>
      </c>
      <c r="CP331" s="17" t="s">
        <v>126</v>
      </c>
      <c r="CQ331" s="29" t="s">
        <v>1741</v>
      </c>
      <c r="CR331" s="17" t="s">
        <v>128</v>
      </c>
      <c r="CS331" s="17" t="s">
        <v>1742</v>
      </c>
      <c r="CW331" s="34" t="s">
        <v>96</v>
      </c>
      <c r="DE331" s="17" t="s">
        <v>130</v>
      </c>
      <c r="DI331" s="17" t="s">
        <v>143</v>
      </c>
      <c r="DJ331" s="17" t="s">
        <v>1775</v>
      </c>
      <c r="DM331" s="35"/>
      <c r="DN331" s="35"/>
      <c r="DO331" s="35"/>
      <c r="EC331" s="17" t="s">
        <v>133</v>
      </c>
    </row>
    <row r="332" spans="1:133" ht="15" customHeight="1" x14ac:dyDescent="0.3">
      <c r="A332" s="27">
        <v>640</v>
      </c>
      <c r="C332" s="17" t="s">
        <v>126</v>
      </c>
      <c r="D332" s="29" t="s">
        <v>5955</v>
      </c>
      <c r="E332" s="18" t="s">
        <v>5951</v>
      </c>
      <c r="F332" s="18" t="s">
        <v>5951</v>
      </c>
      <c r="G332" s="18" t="s">
        <v>5947</v>
      </c>
      <c r="H332" s="18" t="s">
        <v>5948</v>
      </c>
      <c r="I332" s="18" t="s">
        <v>5948</v>
      </c>
      <c r="J332" s="19" t="s">
        <v>1776</v>
      </c>
      <c r="K332" s="18" t="s">
        <v>5947</v>
      </c>
      <c r="L332" s="19" t="s">
        <v>1777</v>
      </c>
      <c r="M332" s="18" t="s">
        <v>5949</v>
      </c>
      <c r="O332" s="20" t="s">
        <v>5950</v>
      </c>
      <c r="P332" s="20" t="s">
        <v>5973</v>
      </c>
      <c r="Q332" s="20" t="s">
        <v>5977</v>
      </c>
      <c r="S332" s="22" t="s">
        <v>5947</v>
      </c>
      <c r="T332" s="22" t="s">
        <v>5947</v>
      </c>
      <c r="U332" s="22" t="s">
        <v>5949</v>
      </c>
      <c r="V332" s="22" t="s">
        <v>5983</v>
      </c>
      <c r="W332" s="22" t="s">
        <v>5988</v>
      </c>
      <c r="X332" s="22" t="s">
        <v>115</v>
      </c>
      <c r="AB332" s="23" t="s">
        <v>1778</v>
      </c>
      <c r="AC332" s="24" t="s">
        <v>5994</v>
      </c>
      <c r="AD332" s="25" t="s">
        <v>1779</v>
      </c>
      <c r="AE332" s="26" t="s">
        <v>5948</v>
      </c>
      <c r="AF332" s="26" t="s">
        <v>5947</v>
      </c>
      <c r="AG332" s="26" t="s">
        <v>5996</v>
      </c>
      <c r="AH332" s="26" t="s">
        <v>5996</v>
      </c>
      <c r="AI332" s="26" t="s">
        <v>5996</v>
      </c>
      <c r="AJ332" s="26" t="s">
        <v>5997</v>
      </c>
      <c r="AK332" s="20" t="s">
        <v>6003</v>
      </c>
      <c r="AL332" s="20" t="s">
        <v>5947</v>
      </c>
      <c r="AM332" s="20" t="s">
        <v>5951</v>
      </c>
      <c r="AN332" s="20" t="s">
        <v>5948</v>
      </c>
      <c r="AO332" s="20" t="s">
        <v>5998</v>
      </c>
      <c r="AP332" s="20" t="s">
        <v>5997</v>
      </c>
      <c r="AQ332" s="20" t="s">
        <v>5996</v>
      </c>
      <c r="AR332" s="20" t="s">
        <v>5999</v>
      </c>
      <c r="AS332" s="20" t="s">
        <v>5997</v>
      </c>
      <c r="AT332" s="20" t="s">
        <v>5997</v>
      </c>
      <c r="AU332" s="20" t="s">
        <v>5997</v>
      </c>
      <c r="AV332" s="20" t="s">
        <v>5997</v>
      </c>
      <c r="AW332" s="20" t="s">
        <v>5996</v>
      </c>
      <c r="AX332" s="20" t="s">
        <v>5997</v>
      </c>
      <c r="AY332" s="20" t="s">
        <v>5997</v>
      </c>
      <c r="AZ332" s="20" t="s">
        <v>5996</v>
      </c>
      <c r="BA332" s="20" t="s">
        <v>5996</v>
      </c>
      <c r="BB332" s="20" t="s">
        <v>5996</v>
      </c>
      <c r="BC332" s="20" t="s">
        <v>5997</v>
      </c>
      <c r="BD332" s="20" t="s">
        <v>5997</v>
      </c>
      <c r="BE332" s="20" t="s">
        <v>5997</v>
      </c>
      <c r="BF332" s="20" t="s">
        <v>5996</v>
      </c>
      <c r="BG332" s="20" t="s">
        <v>5997</v>
      </c>
      <c r="BH332" s="20" t="s">
        <v>5996</v>
      </c>
      <c r="BI332" s="20" t="s">
        <v>5996</v>
      </c>
      <c r="BJ332" s="20" t="s">
        <v>6000</v>
      </c>
      <c r="BK332" s="20" t="s">
        <v>6000</v>
      </c>
      <c r="BL332" s="20" t="s">
        <v>5996</v>
      </c>
      <c r="BM332" s="20" t="s">
        <v>6000</v>
      </c>
      <c r="BN332" s="27" t="s">
        <v>1780</v>
      </c>
      <c r="BO332" s="28" t="s">
        <v>6007</v>
      </c>
      <c r="BQ332" s="30" t="s">
        <v>1781</v>
      </c>
      <c r="BS332" s="24" t="s">
        <v>119</v>
      </c>
      <c r="BT332" s="24" t="s">
        <v>120</v>
      </c>
      <c r="BU332" s="24" t="s">
        <v>121</v>
      </c>
      <c r="BW332" s="24" t="s">
        <v>122</v>
      </c>
      <c r="BX332" s="24" t="s">
        <v>123</v>
      </c>
      <c r="BY332" s="24" t="s">
        <v>124</v>
      </c>
      <c r="CD332" s="18" t="s">
        <v>119</v>
      </c>
      <c r="CE332" s="18" t="s">
        <v>120</v>
      </c>
      <c r="CI332" s="18" t="s">
        <v>123</v>
      </c>
      <c r="CL332" s="22" t="s">
        <v>5951</v>
      </c>
      <c r="CM332" s="32" t="s">
        <v>6010</v>
      </c>
      <c r="CO332" s="84" t="s">
        <v>126</v>
      </c>
      <c r="CP332" s="17" t="s">
        <v>126</v>
      </c>
      <c r="CQ332" s="29" t="s">
        <v>1741</v>
      </c>
      <c r="CR332" s="17" t="s">
        <v>128</v>
      </c>
      <c r="CS332" s="17" t="s">
        <v>1742</v>
      </c>
      <c r="CW332" s="34" t="s">
        <v>96</v>
      </c>
      <c r="DE332" s="17" t="s">
        <v>130</v>
      </c>
      <c r="DI332" s="17" t="s">
        <v>131</v>
      </c>
      <c r="DJ332" s="17" t="s">
        <v>1782</v>
      </c>
      <c r="DM332" s="35"/>
      <c r="DN332" s="35"/>
      <c r="DO332" s="35"/>
      <c r="EC332" s="17" t="s">
        <v>133</v>
      </c>
    </row>
    <row r="333" spans="1:133" ht="15" customHeight="1" x14ac:dyDescent="0.3">
      <c r="A333" s="27">
        <v>677</v>
      </c>
      <c r="C333" s="17" t="s">
        <v>126</v>
      </c>
      <c r="D333" s="29" t="s">
        <v>5955</v>
      </c>
      <c r="E333" s="18" t="s">
        <v>5949</v>
      </c>
      <c r="F333" s="18" t="s">
        <v>5949</v>
      </c>
      <c r="G333" s="18" t="s">
        <v>5948</v>
      </c>
      <c r="H333" s="18" t="s">
        <v>5948</v>
      </c>
      <c r="I333" s="18" t="s">
        <v>5948</v>
      </c>
      <c r="K333" s="18" t="s">
        <v>5948</v>
      </c>
      <c r="M333" s="18" t="s">
        <v>5949</v>
      </c>
      <c r="O333" s="20" t="s">
        <v>5950</v>
      </c>
      <c r="P333" s="20" t="s">
        <v>5972</v>
      </c>
      <c r="Q333" s="20" t="s">
        <v>5981</v>
      </c>
      <c r="R333" s="21" t="s">
        <v>1783</v>
      </c>
      <c r="S333" s="22" t="s">
        <v>5951</v>
      </c>
      <c r="T333" s="22" t="s">
        <v>5951</v>
      </c>
      <c r="U333" s="22" t="s">
        <v>5949</v>
      </c>
      <c r="V333" s="22" t="s">
        <v>5984</v>
      </c>
      <c r="W333" s="22" t="s">
        <v>5989</v>
      </c>
      <c r="Z333" s="22" t="s">
        <v>116</v>
      </c>
      <c r="AB333" s="23" t="s">
        <v>1784</v>
      </c>
      <c r="AC333" s="24" t="s">
        <v>5994</v>
      </c>
      <c r="AD333" s="25" t="s">
        <v>1785</v>
      </c>
      <c r="AE333" s="26" t="s">
        <v>5948</v>
      </c>
      <c r="AF333" s="26" t="s">
        <v>5947</v>
      </c>
      <c r="AG333" s="26" t="s">
        <v>5997</v>
      </c>
      <c r="AH333" s="26" t="s">
        <v>5997</v>
      </c>
      <c r="AI333" s="26" t="s">
        <v>5997</v>
      </c>
      <c r="AJ333" s="26" t="s">
        <v>5997</v>
      </c>
      <c r="AK333" s="20" t="s">
        <v>6002</v>
      </c>
      <c r="AL333" s="20" t="s">
        <v>5949</v>
      </c>
      <c r="AM333" s="20" t="s">
        <v>5949</v>
      </c>
      <c r="AN333" s="20" t="s">
        <v>5948</v>
      </c>
      <c r="AO333" s="20" t="s">
        <v>5997</v>
      </c>
      <c r="AP333" s="20" t="s">
        <v>5998</v>
      </c>
      <c r="AQ333" s="20" t="s">
        <v>5997</v>
      </c>
      <c r="AR333" s="20" t="s">
        <v>5998</v>
      </c>
      <c r="AS333" s="20" t="s">
        <v>5997</v>
      </c>
      <c r="AT333" s="20" t="s">
        <v>5997</v>
      </c>
      <c r="AU333" s="20" t="s">
        <v>5997</v>
      </c>
      <c r="AV333" s="20" t="s">
        <v>5997</v>
      </c>
      <c r="AW333" s="20" t="s">
        <v>5997</v>
      </c>
      <c r="AX333" s="20" t="s">
        <v>5997</v>
      </c>
      <c r="AY333" s="20" t="s">
        <v>5998</v>
      </c>
      <c r="AZ333" s="20" t="s">
        <v>5997</v>
      </c>
      <c r="BA333" s="20" t="s">
        <v>5997</v>
      </c>
      <c r="BB333" s="20" t="s">
        <v>5997</v>
      </c>
      <c r="BC333" s="20" t="s">
        <v>5998</v>
      </c>
      <c r="BD333" s="20" t="s">
        <v>5997</v>
      </c>
      <c r="BE333" s="20" t="s">
        <v>5997</v>
      </c>
      <c r="BF333" s="20" t="s">
        <v>5997</v>
      </c>
      <c r="BG333" s="20" t="s">
        <v>5998</v>
      </c>
      <c r="BH333" s="20" t="s">
        <v>5996</v>
      </c>
      <c r="BI333" s="20" t="s">
        <v>5996</v>
      </c>
      <c r="BJ333" s="20" t="s">
        <v>6000</v>
      </c>
      <c r="BK333" s="20" t="s">
        <v>6000</v>
      </c>
      <c r="BL333" s="20" t="s">
        <v>5997</v>
      </c>
      <c r="BM333" s="20" t="s">
        <v>5998</v>
      </c>
      <c r="BO333" s="28" t="s">
        <v>6007</v>
      </c>
      <c r="BV333" s="24" t="s">
        <v>137</v>
      </c>
      <c r="BW333" s="24" t="s">
        <v>122</v>
      </c>
      <c r="BX333" s="24" t="s">
        <v>123</v>
      </c>
      <c r="BY333" s="24" t="s">
        <v>124</v>
      </c>
      <c r="CB333" s="31" t="s">
        <v>1786</v>
      </c>
      <c r="CG333" s="18" t="s">
        <v>137</v>
      </c>
      <c r="CI333" s="18" t="s">
        <v>123</v>
      </c>
      <c r="CJ333" s="18" t="s">
        <v>124</v>
      </c>
      <c r="CL333" s="22" t="s">
        <v>5953</v>
      </c>
      <c r="CM333" s="32" t="s">
        <v>6011</v>
      </c>
      <c r="CO333" s="84" t="s">
        <v>126</v>
      </c>
      <c r="CP333" s="17" t="s">
        <v>126</v>
      </c>
      <c r="CQ333" s="29" t="s">
        <v>1741</v>
      </c>
      <c r="CR333" s="17" t="s">
        <v>128</v>
      </c>
      <c r="CS333" s="17" t="s">
        <v>1742</v>
      </c>
      <c r="CW333" s="34" t="s">
        <v>96</v>
      </c>
      <c r="DE333" s="17" t="s">
        <v>130</v>
      </c>
      <c r="DI333" s="17" t="s">
        <v>143</v>
      </c>
      <c r="DJ333" s="17" t="s">
        <v>1787</v>
      </c>
      <c r="DM333" s="35"/>
      <c r="DN333" s="35"/>
      <c r="DO333" s="35"/>
      <c r="EC333" s="17" t="s">
        <v>133</v>
      </c>
    </row>
    <row r="334" spans="1:133" ht="15" customHeight="1" x14ac:dyDescent="0.3">
      <c r="A334" s="27">
        <v>918</v>
      </c>
      <c r="C334" s="17" t="s">
        <v>126</v>
      </c>
      <c r="D334" s="29" t="s">
        <v>5955</v>
      </c>
      <c r="E334" s="18" t="s">
        <v>5947</v>
      </c>
      <c r="F334" s="18" t="s">
        <v>5948</v>
      </c>
      <c r="G334" s="18" t="s">
        <v>5947</v>
      </c>
      <c r="H334" s="18" t="s">
        <v>5948</v>
      </c>
      <c r="I334" s="18" t="s">
        <v>5949</v>
      </c>
      <c r="K334" s="18" t="s">
        <v>5948</v>
      </c>
      <c r="L334" s="19" t="s">
        <v>1788</v>
      </c>
      <c r="M334" s="18" t="s">
        <v>5949</v>
      </c>
      <c r="O334" s="20" t="s">
        <v>5950</v>
      </c>
      <c r="P334" s="20" t="s">
        <v>5974</v>
      </c>
      <c r="Q334" s="20" t="s">
        <v>5978</v>
      </c>
      <c r="S334" s="22" t="s">
        <v>5950</v>
      </c>
      <c r="T334" s="22" t="s">
        <v>5950</v>
      </c>
      <c r="U334" s="22" t="s">
        <v>5947</v>
      </c>
      <c r="V334" s="22" t="s">
        <v>5983</v>
      </c>
      <c r="W334" s="22" t="s">
        <v>5989</v>
      </c>
      <c r="X334" s="22" t="s">
        <v>115</v>
      </c>
      <c r="Y334" s="22" t="s">
        <v>136</v>
      </c>
      <c r="Z334" s="22" t="s">
        <v>116</v>
      </c>
      <c r="AC334" s="24" t="s">
        <v>5990</v>
      </c>
      <c r="AD334" s="25" t="s">
        <v>1789</v>
      </c>
      <c r="AE334" s="26" t="s">
        <v>5948</v>
      </c>
      <c r="AF334" s="26" t="s">
        <v>5948</v>
      </c>
      <c r="AG334" s="26" t="s">
        <v>5997</v>
      </c>
      <c r="AH334" s="26" t="s">
        <v>5996</v>
      </c>
      <c r="AI334" s="26" t="s">
        <v>5997</v>
      </c>
      <c r="AJ334" s="26" t="s">
        <v>5998</v>
      </c>
      <c r="AK334" s="20" t="s">
        <v>6003</v>
      </c>
      <c r="AL334" s="20" t="s">
        <v>5948</v>
      </c>
      <c r="AM334" s="20" t="s">
        <v>5948</v>
      </c>
      <c r="AN334" s="20" t="s">
        <v>5947</v>
      </c>
      <c r="AO334" s="20" t="s">
        <v>5997</v>
      </c>
      <c r="AP334" s="20" t="s">
        <v>5997</v>
      </c>
      <c r="AQ334" s="20" t="s">
        <v>5996</v>
      </c>
      <c r="AR334" s="20" t="s">
        <v>5997</v>
      </c>
      <c r="AS334" s="20" t="s">
        <v>5996</v>
      </c>
      <c r="AT334" s="20" t="s">
        <v>5997</v>
      </c>
      <c r="AU334" s="20" t="s">
        <v>5997</v>
      </c>
      <c r="AV334" s="20" t="s">
        <v>5997</v>
      </c>
      <c r="AW334" s="20" t="s">
        <v>5996</v>
      </c>
      <c r="AX334" s="20" t="s">
        <v>5998</v>
      </c>
      <c r="AY334" s="20" t="s">
        <v>5997</v>
      </c>
      <c r="AZ334" s="20" t="s">
        <v>5996</v>
      </c>
      <c r="BA334" s="20" t="s">
        <v>5996</v>
      </c>
      <c r="BB334" s="20" t="s">
        <v>5997</v>
      </c>
      <c r="BC334" s="20" t="s">
        <v>5997</v>
      </c>
      <c r="BD334" s="20" t="s">
        <v>5998</v>
      </c>
      <c r="BE334" s="20" t="s">
        <v>5997</v>
      </c>
      <c r="BF334" s="20" t="s">
        <v>5996</v>
      </c>
      <c r="BG334" s="20" t="s">
        <v>5996</v>
      </c>
      <c r="BH334" s="20" t="s">
        <v>5996</v>
      </c>
      <c r="BI334" s="20" t="s">
        <v>5997</v>
      </c>
      <c r="BJ334" s="20" t="s">
        <v>5998</v>
      </c>
      <c r="BK334" s="20" t="s">
        <v>5996</v>
      </c>
      <c r="BL334" s="20" t="s">
        <v>5996</v>
      </c>
      <c r="BM334" s="20" t="s">
        <v>5998</v>
      </c>
      <c r="BN334" s="27" t="s">
        <v>1790</v>
      </c>
      <c r="BO334" s="28" t="s">
        <v>6007</v>
      </c>
      <c r="BS334" s="24" t="s">
        <v>119</v>
      </c>
      <c r="BV334" s="24" t="s">
        <v>137</v>
      </c>
      <c r="BW334" s="24" t="s">
        <v>122</v>
      </c>
      <c r="BX334" s="24" t="s">
        <v>123</v>
      </c>
      <c r="BY334" s="24" t="s">
        <v>124</v>
      </c>
      <c r="BZ334" s="24" t="s">
        <v>125</v>
      </c>
      <c r="CD334" s="18" t="s">
        <v>119</v>
      </c>
      <c r="CG334" s="18" t="s">
        <v>137</v>
      </c>
      <c r="CI334" s="18" t="s">
        <v>123</v>
      </c>
      <c r="CJ334" s="18" t="s">
        <v>124</v>
      </c>
      <c r="CL334" s="22" t="s">
        <v>5953</v>
      </c>
      <c r="CM334" s="32" t="s">
        <v>6010</v>
      </c>
      <c r="CO334" s="84" t="s">
        <v>126</v>
      </c>
      <c r="CP334" s="17" t="s">
        <v>126</v>
      </c>
      <c r="CQ334" s="29" t="s">
        <v>1741</v>
      </c>
      <c r="CR334" s="17" t="s">
        <v>128</v>
      </c>
      <c r="CS334" s="17" t="s">
        <v>1742</v>
      </c>
      <c r="CZ334" s="34" t="s">
        <v>99</v>
      </c>
      <c r="DE334" s="17" t="s">
        <v>130</v>
      </c>
      <c r="DI334" s="17" t="s">
        <v>131</v>
      </c>
      <c r="DJ334" s="17" t="s">
        <v>1791</v>
      </c>
      <c r="DM334" s="35"/>
      <c r="DN334" s="35"/>
      <c r="DO334" s="35"/>
      <c r="EC334" s="17" t="s">
        <v>133</v>
      </c>
    </row>
    <row r="335" spans="1:133" ht="15" customHeight="1" x14ac:dyDescent="0.3">
      <c r="A335" s="27">
        <v>75</v>
      </c>
      <c r="C335" s="17" t="s">
        <v>126</v>
      </c>
      <c r="D335" s="29" t="s">
        <v>5955</v>
      </c>
      <c r="E335" s="18" t="s">
        <v>5947</v>
      </c>
      <c r="F335" s="18" t="s">
        <v>5949</v>
      </c>
      <c r="G335" s="18" t="s">
        <v>5951</v>
      </c>
      <c r="H335" s="18" t="s">
        <v>5947</v>
      </c>
      <c r="I335" s="18" t="s">
        <v>5949</v>
      </c>
      <c r="K335" s="18" t="s">
        <v>5947</v>
      </c>
      <c r="L335" s="19" t="s">
        <v>1792</v>
      </c>
      <c r="M335" s="18" t="s">
        <v>5952</v>
      </c>
      <c r="O335" s="20" t="s">
        <v>5947</v>
      </c>
      <c r="P335" s="20" t="s">
        <v>5973</v>
      </c>
      <c r="Q335" s="20" t="s">
        <v>5977</v>
      </c>
      <c r="S335" s="22" t="s">
        <v>5947</v>
      </c>
      <c r="T335" s="22" t="s">
        <v>5947</v>
      </c>
      <c r="U335" s="22" t="s">
        <v>5947</v>
      </c>
      <c r="V335" s="22" t="s">
        <v>5983</v>
      </c>
      <c r="W335" s="22" t="s">
        <v>5989</v>
      </c>
      <c r="X335" s="22" t="s">
        <v>115</v>
      </c>
      <c r="AC335" s="24" t="s">
        <v>5990</v>
      </c>
      <c r="AE335" s="26" t="s">
        <v>5949</v>
      </c>
      <c r="AF335" s="26" t="s">
        <v>5949</v>
      </c>
      <c r="AG335" s="26" t="s">
        <v>5996</v>
      </c>
      <c r="AH335" s="26" t="s">
        <v>5996</v>
      </c>
      <c r="AI335" s="26" t="s">
        <v>5996</v>
      </c>
      <c r="AJ335" s="26" t="s">
        <v>5996</v>
      </c>
      <c r="AK335" s="20" t="s">
        <v>6002</v>
      </c>
      <c r="AL335" s="20" t="s">
        <v>5950</v>
      </c>
      <c r="AM335" s="20" t="s">
        <v>5947</v>
      </c>
      <c r="AN335" s="20" t="s">
        <v>5947</v>
      </c>
      <c r="AO335" s="20" t="s">
        <v>5996</v>
      </c>
      <c r="AP335" s="20" t="s">
        <v>6000</v>
      </c>
      <c r="AQ335" s="20" t="s">
        <v>5996</v>
      </c>
      <c r="AR335" s="20" t="s">
        <v>5998</v>
      </c>
      <c r="AS335" s="20" t="s">
        <v>5996</v>
      </c>
      <c r="AT335" s="20" t="s">
        <v>5996</v>
      </c>
      <c r="AU335" s="20" t="s">
        <v>5996</v>
      </c>
      <c r="AV335" s="20" t="s">
        <v>5996</v>
      </c>
      <c r="AW335" s="20" t="s">
        <v>5996</v>
      </c>
      <c r="AX335" s="20" t="s">
        <v>5996</v>
      </c>
      <c r="AY335" s="20" t="s">
        <v>5996</v>
      </c>
      <c r="AZ335" s="20" t="s">
        <v>5996</v>
      </c>
      <c r="BA335" s="20" t="s">
        <v>5996</v>
      </c>
      <c r="BB335" s="20" t="s">
        <v>5996</v>
      </c>
      <c r="BC335" s="20" t="s">
        <v>5996</v>
      </c>
      <c r="BD335" s="20" t="s">
        <v>5996</v>
      </c>
      <c r="BE335" s="20" t="s">
        <v>5996</v>
      </c>
      <c r="BF335" s="20" t="s">
        <v>5996</v>
      </c>
      <c r="BG335" s="20" t="s">
        <v>5996</v>
      </c>
      <c r="BH335" s="20" t="s">
        <v>5996</v>
      </c>
      <c r="BI335" s="20" t="s">
        <v>5996</v>
      </c>
      <c r="BJ335" s="20" t="s">
        <v>5996</v>
      </c>
      <c r="BK335" s="20" t="s">
        <v>5996</v>
      </c>
      <c r="BL335" s="20" t="s">
        <v>5996</v>
      </c>
      <c r="BM335" s="20" t="s">
        <v>5996</v>
      </c>
      <c r="BO335" s="28" t="s">
        <v>6007</v>
      </c>
      <c r="BQ335" s="30" t="s">
        <v>958</v>
      </c>
      <c r="BR335" s="24" t="s">
        <v>138</v>
      </c>
      <c r="BS335" s="24" t="s">
        <v>119</v>
      </c>
      <c r="BT335" s="24" t="s">
        <v>120</v>
      </c>
      <c r="BU335" s="24" t="s">
        <v>121</v>
      </c>
      <c r="BV335" s="24" t="s">
        <v>137</v>
      </c>
      <c r="BW335" s="24" t="s">
        <v>122</v>
      </c>
      <c r="BX335" s="24" t="s">
        <v>123</v>
      </c>
      <c r="BY335" s="24" t="s">
        <v>124</v>
      </c>
      <c r="BZ335" s="24" t="s">
        <v>125</v>
      </c>
      <c r="CC335" s="18" t="s">
        <v>138</v>
      </c>
      <c r="CD335" s="18" t="s">
        <v>119</v>
      </c>
      <c r="CF335" s="18" t="s">
        <v>121</v>
      </c>
      <c r="CG335" s="18" t="s">
        <v>137</v>
      </c>
      <c r="CI335" s="18" t="s">
        <v>123</v>
      </c>
      <c r="CL335" s="22" t="s">
        <v>5947</v>
      </c>
      <c r="CM335" s="32" t="s">
        <v>6010</v>
      </c>
      <c r="CO335" s="84" t="s">
        <v>126</v>
      </c>
      <c r="CP335" s="17" t="s">
        <v>126</v>
      </c>
      <c r="CQ335" s="29" t="s">
        <v>1741</v>
      </c>
      <c r="CR335" s="17" t="s">
        <v>152</v>
      </c>
      <c r="CS335" s="17" t="s">
        <v>1742</v>
      </c>
      <c r="CZ335" s="34" t="s">
        <v>99</v>
      </c>
      <c r="DE335" s="17" t="s">
        <v>130</v>
      </c>
      <c r="DI335" s="17" t="s">
        <v>131</v>
      </c>
      <c r="DJ335" s="17" t="s">
        <v>1793</v>
      </c>
      <c r="DM335" s="35"/>
      <c r="DN335" s="35"/>
      <c r="DO335" s="35"/>
      <c r="EC335" s="17" t="s">
        <v>133</v>
      </c>
    </row>
    <row r="336" spans="1:133" ht="15" customHeight="1" x14ac:dyDescent="0.3">
      <c r="A336" s="27">
        <v>151</v>
      </c>
      <c r="C336" s="17" t="s">
        <v>126</v>
      </c>
      <c r="D336" s="29" t="s">
        <v>5955</v>
      </c>
      <c r="E336" s="18" t="s">
        <v>5948</v>
      </c>
      <c r="F336" s="18" t="s">
        <v>5948</v>
      </c>
      <c r="G336" s="18" t="s">
        <v>5948</v>
      </c>
      <c r="H336" s="18" t="s">
        <v>5948</v>
      </c>
      <c r="I336" s="18" t="s">
        <v>5950</v>
      </c>
      <c r="K336" s="18" t="s">
        <v>5947</v>
      </c>
      <c r="L336" s="19" t="s">
        <v>1794</v>
      </c>
      <c r="M336" s="18" t="s">
        <v>5949</v>
      </c>
      <c r="O336" s="20" t="s">
        <v>5950</v>
      </c>
      <c r="P336" s="20" t="s">
        <v>5974</v>
      </c>
      <c r="Q336" s="20" t="s">
        <v>5977</v>
      </c>
      <c r="S336" s="22" t="s">
        <v>5950</v>
      </c>
      <c r="T336" s="22" t="s">
        <v>5950</v>
      </c>
      <c r="U336" s="22" t="s">
        <v>5948</v>
      </c>
      <c r="V336" s="22" t="s">
        <v>5984</v>
      </c>
      <c r="W336" s="22" t="s">
        <v>5989</v>
      </c>
      <c r="Y336" s="22" t="s">
        <v>136</v>
      </c>
      <c r="AC336" s="24" t="s">
        <v>5992</v>
      </c>
      <c r="AE336" s="26" t="s">
        <v>5949</v>
      </c>
      <c r="AF336" s="26" t="s">
        <v>5948</v>
      </c>
      <c r="AG336" s="26" t="s">
        <v>5997</v>
      </c>
      <c r="AH336" s="26" t="s">
        <v>5996</v>
      </c>
      <c r="AI336" s="26" t="s">
        <v>5997</v>
      </c>
      <c r="AJ336" s="26" t="s">
        <v>5997</v>
      </c>
      <c r="AK336" s="20" t="s">
        <v>6003</v>
      </c>
      <c r="AL336" s="20" t="s">
        <v>5948</v>
      </c>
      <c r="AM336" s="20" t="s">
        <v>5949</v>
      </c>
      <c r="AN336" s="20" t="s">
        <v>5948</v>
      </c>
      <c r="AO336" s="20" t="s">
        <v>5997</v>
      </c>
      <c r="AP336" s="20" t="s">
        <v>5997</v>
      </c>
      <c r="AQ336" s="20" t="s">
        <v>5996</v>
      </c>
      <c r="AR336" s="20" t="s">
        <v>5997</v>
      </c>
      <c r="AS336" s="20" t="s">
        <v>5996</v>
      </c>
      <c r="AT336" s="20" t="s">
        <v>5996</v>
      </c>
      <c r="AU336" s="20" t="s">
        <v>5996</v>
      </c>
      <c r="AV336" s="20" t="s">
        <v>5996</v>
      </c>
      <c r="AW336" s="20" t="s">
        <v>5996</v>
      </c>
      <c r="AX336" s="20" t="s">
        <v>5996</v>
      </c>
      <c r="AY336" s="20" t="s">
        <v>5997</v>
      </c>
      <c r="AZ336" s="20" t="s">
        <v>5997</v>
      </c>
      <c r="BA336" s="20" t="s">
        <v>5996</v>
      </c>
      <c r="BB336" s="20" t="s">
        <v>5997</v>
      </c>
      <c r="BC336" s="20" t="s">
        <v>5997</v>
      </c>
      <c r="BD336" s="20" t="s">
        <v>5997</v>
      </c>
      <c r="BE336" s="20" t="s">
        <v>5997</v>
      </c>
      <c r="BF336" s="20" t="s">
        <v>5997</v>
      </c>
      <c r="BG336" s="20" t="s">
        <v>5996</v>
      </c>
      <c r="BH336" s="20" t="s">
        <v>5996</v>
      </c>
      <c r="BI336" s="20" t="s">
        <v>5996</v>
      </c>
      <c r="BJ336" s="20" t="s">
        <v>5996</v>
      </c>
      <c r="BK336" s="20" t="s">
        <v>5996</v>
      </c>
      <c r="BL336" s="20" t="s">
        <v>5996</v>
      </c>
      <c r="BM336" s="20" t="s">
        <v>5996</v>
      </c>
      <c r="BO336" s="28" t="s">
        <v>6007</v>
      </c>
      <c r="BQ336" s="30" t="s">
        <v>1795</v>
      </c>
      <c r="BR336" s="24" t="s">
        <v>138</v>
      </c>
      <c r="BS336" s="24" t="s">
        <v>119</v>
      </c>
      <c r="BT336" s="24" t="s">
        <v>120</v>
      </c>
      <c r="BV336" s="24" t="s">
        <v>137</v>
      </c>
      <c r="BW336" s="24" t="s">
        <v>122</v>
      </c>
      <c r="BX336" s="24" t="s">
        <v>123</v>
      </c>
      <c r="BY336" s="24" t="s">
        <v>124</v>
      </c>
      <c r="BZ336" s="24" t="s">
        <v>125</v>
      </c>
      <c r="CD336" s="18" t="s">
        <v>119</v>
      </c>
      <c r="CH336" s="18" t="s">
        <v>122</v>
      </c>
      <c r="CJ336" s="18" t="s">
        <v>124</v>
      </c>
      <c r="CL336" s="22" t="s">
        <v>5948</v>
      </c>
      <c r="CM336" s="32" t="s">
        <v>6012</v>
      </c>
      <c r="CO336" s="84" t="s">
        <v>126</v>
      </c>
      <c r="CP336" s="17" t="s">
        <v>126</v>
      </c>
      <c r="CQ336" s="29" t="s">
        <v>1741</v>
      </c>
      <c r="CR336" s="17" t="s">
        <v>152</v>
      </c>
      <c r="CS336" s="17" t="s">
        <v>1742</v>
      </c>
      <c r="CW336" s="34" t="s">
        <v>96</v>
      </c>
      <c r="DE336" s="17" t="s">
        <v>130</v>
      </c>
      <c r="DI336" s="17" t="s">
        <v>143</v>
      </c>
      <c r="DJ336" s="17" t="s">
        <v>1796</v>
      </c>
      <c r="DM336" s="35"/>
      <c r="DN336" s="35"/>
      <c r="DO336" s="35"/>
      <c r="EC336" s="17" t="s">
        <v>133</v>
      </c>
    </row>
    <row r="337" spans="1:133" ht="15" customHeight="1" x14ac:dyDescent="0.3">
      <c r="A337" s="27">
        <v>161</v>
      </c>
      <c r="C337" s="17" t="s">
        <v>126</v>
      </c>
      <c r="D337" s="29" t="s">
        <v>5955</v>
      </c>
      <c r="E337" s="18" t="s">
        <v>5947</v>
      </c>
      <c r="F337" s="18" t="s">
        <v>5947</v>
      </c>
      <c r="G337" s="18" t="s">
        <v>5948</v>
      </c>
      <c r="H337" s="18" t="s">
        <v>5947</v>
      </c>
      <c r="I337" s="18" t="s">
        <v>5947</v>
      </c>
      <c r="K337" s="18" t="s">
        <v>5947</v>
      </c>
      <c r="M337" s="18" t="s">
        <v>5949</v>
      </c>
      <c r="O337" s="20" t="s">
        <v>5947</v>
      </c>
      <c r="P337" s="20" t="s">
        <v>5974</v>
      </c>
      <c r="Q337" s="20" t="s">
        <v>5977</v>
      </c>
      <c r="S337" s="22" t="s">
        <v>5947</v>
      </c>
      <c r="T337" s="22" t="s">
        <v>5947</v>
      </c>
      <c r="U337" s="22" t="s">
        <v>5947</v>
      </c>
      <c r="V337" s="22" t="s">
        <v>5983</v>
      </c>
      <c r="W337" s="22" t="s">
        <v>5988</v>
      </c>
      <c r="X337" s="22" t="s">
        <v>115</v>
      </c>
      <c r="Y337" s="22" t="s">
        <v>136</v>
      </c>
      <c r="Z337" s="22" t="s">
        <v>116</v>
      </c>
      <c r="AC337" s="24" t="s">
        <v>5991</v>
      </c>
      <c r="AE337" s="26" t="s">
        <v>5947</v>
      </c>
      <c r="AF337" s="26" t="s">
        <v>5950</v>
      </c>
      <c r="AG337" s="26" t="s">
        <v>5996</v>
      </c>
      <c r="AH337" s="26" t="s">
        <v>5996</v>
      </c>
      <c r="AI337" s="26" t="s">
        <v>5997</v>
      </c>
      <c r="AJ337" s="26" t="s">
        <v>5997</v>
      </c>
      <c r="AK337" s="20" t="s">
        <v>6003</v>
      </c>
      <c r="AL337" s="20" t="s">
        <v>5949</v>
      </c>
      <c r="AM337" s="20" t="s">
        <v>5948</v>
      </c>
      <c r="AN337" s="20" t="s">
        <v>5948</v>
      </c>
      <c r="AO337" s="20" t="s">
        <v>5996</v>
      </c>
      <c r="AP337" s="20" t="s">
        <v>5996</v>
      </c>
      <c r="AQ337" s="20" t="s">
        <v>5996</v>
      </c>
      <c r="AR337" s="20" t="s">
        <v>5997</v>
      </c>
      <c r="AS337" s="20" t="s">
        <v>5996</v>
      </c>
      <c r="AT337" s="20" t="s">
        <v>5996</v>
      </c>
      <c r="AU337" s="20" t="s">
        <v>5996</v>
      </c>
      <c r="AV337" s="20" t="s">
        <v>5997</v>
      </c>
      <c r="AW337" s="20" t="s">
        <v>5996</v>
      </c>
      <c r="AX337" s="20" t="s">
        <v>5997</v>
      </c>
      <c r="AY337" s="20" t="s">
        <v>5997</v>
      </c>
      <c r="AZ337" s="20" t="s">
        <v>5996</v>
      </c>
      <c r="BA337" s="20" t="s">
        <v>5996</v>
      </c>
      <c r="BB337" s="20" t="s">
        <v>5996</v>
      </c>
      <c r="BC337" s="20" t="s">
        <v>5997</v>
      </c>
      <c r="BD337" s="20" t="s">
        <v>5997</v>
      </c>
      <c r="BE337" s="20" t="s">
        <v>5997</v>
      </c>
      <c r="BF337" s="20" t="s">
        <v>5996</v>
      </c>
      <c r="BG337" s="20" t="s">
        <v>5996</v>
      </c>
      <c r="BH337" s="20" t="s">
        <v>5996</v>
      </c>
      <c r="BI337" s="20" t="s">
        <v>5996</v>
      </c>
      <c r="BJ337" s="20" t="s">
        <v>5996</v>
      </c>
      <c r="BK337" s="20" t="s">
        <v>5996</v>
      </c>
      <c r="BL337" s="20" t="s">
        <v>5996</v>
      </c>
      <c r="BM337" s="20" t="s">
        <v>5996</v>
      </c>
      <c r="BO337" s="28" t="s">
        <v>6007</v>
      </c>
      <c r="BR337" s="24" t="s">
        <v>138</v>
      </c>
      <c r="BS337" s="24" t="s">
        <v>119</v>
      </c>
      <c r="BT337" s="24" t="s">
        <v>120</v>
      </c>
      <c r="BU337" s="24" t="s">
        <v>121</v>
      </c>
      <c r="BW337" s="24" t="s">
        <v>122</v>
      </c>
      <c r="BX337" s="24" t="s">
        <v>123</v>
      </c>
      <c r="BY337" s="24" t="s">
        <v>124</v>
      </c>
      <c r="BZ337" s="24" t="s">
        <v>125</v>
      </c>
      <c r="CD337" s="18" t="s">
        <v>119</v>
      </c>
      <c r="CH337" s="18" t="s">
        <v>122</v>
      </c>
      <c r="CI337" s="18" t="s">
        <v>123</v>
      </c>
      <c r="CL337" s="22" t="s">
        <v>5949</v>
      </c>
      <c r="CM337" s="32" t="s">
        <v>6010</v>
      </c>
      <c r="CO337" s="84" t="s">
        <v>126</v>
      </c>
      <c r="CP337" s="17" t="s">
        <v>126</v>
      </c>
      <c r="CQ337" s="29" t="s">
        <v>1741</v>
      </c>
      <c r="CR337" s="17" t="s">
        <v>152</v>
      </c>
      <c r="CS337" s="17" t="s">
        <v>1742</v>
      </c>
      <c r="CZ337" s="34" t="s">
        <v>99</v>
      </c>
      <c r="DE337" s="17" t="s">
        <v>130</v>
      </c>
      <c r="DI337" s="17" t="s">
        <v>131</v>
      </c>
      <c r="DJ337" s="17" t="s">
        <v>1797</v>
      </c>
      <c r="DM337" s="35"/>
      <c r="DN337" s="35"/>
      <c r="DO337" s="35"/>
      <c r="EC337" s="17" t="s">
        <v>133</v>
      </c>
    </row>
    <row r="338" spans="1:133" ht="15" customHeight="1" x14ac:dyDescent="0.3">
      <c r="A338" s="27">
        <v>180</v>
      </c>
      <c r="C338" s="17" t="s">
        <v>126</v>
      </c>
      <c r="D338" s="29" t="s">
        <v>5955</v>
      </c>
      <c r="E338" s="18" t="s">
        <v>5950</v>
      </c>
      <c r="F338" s="18" t="s">
        <v>5948</v>
      </c>
      <c r="G338" s="18" t="s">
        <v>5948</v>
      </c>
      <c r="H338" s="18" t="s">
        <v>5950</v>
      </c>
      <c r="I338" s="18" t="s">
        <v>5948</v>
      </c>
      <c r="J338" s="19" t="s">
        <v>1798</v>
      </c>
      <c r="K338" s="18" t="s">
        <v>5947</v>
      </c>
      <c r="L338" s="19" t="s">
        <v>1799</v>
      </c>
      <c r="M338" s="18" t="s">
        <v>5948</v>
      </c>
      <c r="O338" s="20" t="s">
        <v>5950</v>
      </c>
      <c r="P338" s="20" t="s">
        <v>5972</v>
      </c>
      <c r="Q338" s="20" t="s">
        <v>5977</v>
      </c>
      <c r="R338" s="21" t="s">
        <v>1800</v>
      </c>
      <c r="S338" s="22" t="s">
        <v>5948</v>
      </c>
      <c r="T338" s="22" t="s">
        <v>5948</v>
      </c>
      <c r="U338" s="22" t="s">
        <v>5947</v>
      </c>
      <c r="V338" s="22" t="s">
        <v>5985</v>
      </c>
      <c r="W338" s="22" t="s">
        <v>5987</v>
      </c>
      <c r="X338" s="22" t="s">
        <v>115</v>
      </c>
      <c r="Y338" s="22" t="s">
        <v>136</v>
      </c>
      <c r="Z338" s="22" t="s">
        <v>116</v>
      </c>
      <c r="AC338" s="24" t="s">
        <v>5990</v>
      </c>
      <c r="AE338" s="26" t="s">
        <v>5948</v>
      </c>
      <c r="AF338" s="26" t="s">
        <v>5948</v>
      </c>
      <c r="AG338" s="26" t="s">
        <v>5996</v>
      </c>
      <c r="AH338" s="26" t="s">
        <v>5996</v>
      </c>
      <c r="AI338" s="26" t="s">
        <v>5996</v>
      </c>
      <c r="AJ338" s="26" t="s">
        <v>5997</v>
      </c>
      <c r="AK338" s="20" t="s">
        <v>6003</v>
      </c>
      <c r="AL338" s="20" t="s">
        <v>5948</v>
      </c>
      <c r="AM338" s="20" t="s">
        <v>5948</v>
      </c>
      <c r="AN338" s="20" t="s">
        <v>5947</v>
      </c>
      <c r="AO338" s="20" t="s">
        <v>5997</v>
      </c>
      <c r="AP338" s="20" t="s">
        <v>5997</v>
      </c>
      <c r="AQ338" s="20" t="s">
        <v>5996</v>
      </c>
      <c r="AR338" s="20" t="s">
        <v>5997</v>
      </c>
      <c r="AS338" s="20" t="s">
        <v>5997</v>
      </c>
      <c r="AT338" s="20" t="s">
        <v>5997</v>
      </c>
      <c r="AU338" s="20" t="s">
        <v>5996</v>
      </c>
      <c r="AV338" s="20" t="s">
        <v>5996</v>
      </c>
      <c r="AW338" s="20" t="s">
        <v>5996</v>
      </c>
      <c r="AX338" s="20" t="s">
        <v>5996</v>
      </c>
      <c r="AY338" s="20" t="s">
        <v>5996</v>
      </c>
      <c r="AZ338" s="20" t="s">
        <v>5997</v>
      </c>
      <c r="BA338" s="20" t="s">
        <v>5996</v>
      </c>
      <c r="BB338" s="20" t="s">
        <v>5996</v>
      </c>
      <c r="BC338" s="20" t="s">
        <v>5997</v>
      </c>
      <c r="BD338" s="20" t="s">
        <v>5997</v>
      </c>
      <c r="BE338" s="20" t="s">
        <v>5996</v>
      </c>
      <c r="BF338" s="20" t="s">
        <v>5996</v>
      </c>
      <c r="BG338" s="20" t="s">
        <v>5996</v>
      </c>
      <c r="BH338" s="20" t="s">
        <v>5996</v>
      </c>
      <c r="BI338" s="20" t="s">
        <v>5996</v>
      </c>
      <c r="BJ338" s="20" t="s">
        <v>5997</v>
      </c>
      <c r="BK338" s="20" t="s">
        <v>5997</v>
      </c>
      <c r="BL338" s="20" t="s">
        <v>5996</v>
      </c>
      <c r="BM338" s="20" t="s">
        <v>5996</v>
      </c>
      <c r="BO338" s="28" t="s">
        <v>6007</v>
      </c>
      <c r="BQ338" s="30" t="s">
        <v>1801</v>
      </c>
      <c r="BR338" s="24" t="s">
        <v>138</v>
      </c>
      <c r="BS338" s="24" t="s">
        <v>119</v>
      </c>
      <c r="BT338" s="24" t="s">
        <v>120</v>
      </c>
      <c r="BU338" s="24" t="s">
        <v>121</v>
      </c>
      <c r="BV338" s="24" t="s">
        <v>137</v>
      </c>
      <c r="BW338" s="24" t="s">
        <v>122</v>
      </c>
      <c r="BX338" s="24" t="s">
        <v>123</v>
      </c>
      <c r="BY338" s="24" t="s">
        <v>124</v>
      </c>
      <c r="BZ338" s="24" t="s">
        <v>125</v>
      </c>
      <c r="CC338" s="18" t="s">
        <v>138</v>
      </c>
      <c r="CD338" s="18" t="s">
        <v>119</v>
      </c>
      <c r="CE338" s="18" t="s">
        <v>120</v>
      </c>
      <c r="CL338" s="22" t="s">
        <v>5947</v>
      </c>
      <c r="CM338" s="32" t="s">
        <v>6011</v>
      </c>
      <c r="CO338" s="84" t="s">
        <v>126</v>
      </c>
      <c r="CP338" s="17" t="s">
        <v>126</v>
      </c>
      <c r="CQ338" s="29" t="s">
        <v>1741</v>
      </c>
      <c r="CR338" s="17" t="s">
        <v>152</v>
      </c>
      <c r="CS338" s="17" t="s">
        <v>1742</v>
      </c>
      <c r="CW338" s="34" t="s">
        <v>96</v>
      </c>
      <c r="DE338" s="17" t="s">
        <v>130</v>
      </c>
      <c r="DI338" s="17" t="s">
        <v>131</v>
      </c>
      <c r="DJ338" s="17" t="s">
        <v>1802</v>
      </c>
      <c r="DM338" s="35"/>
      <c r="DN338" s="35"/>
      <c r="DO338" s="35"/>
      <c r="EC338" s="17" t="s">
        <v>133</v>
      </c>
    </row>
    <row r="339" spans="1:133" ht="15" customHeight="1" x14ac:dyDescent="0.3">
      <c r="A339" s="27">
        <v>203</v>
      </c>
      <c r="C339" s="17" t="s">
        <v>126</v>
      </c>
      <c r="D339" s="29" t="s">
        <v>5955</v>
      </c>
      <c r="E339" s="18" t="s">
        <v>5948</v>
      </c>
      <c r="F339" s="18" t="s">
        <v>5948</v>
      </c>
      <c r="G339" s="18" t="s">
        <v>5947</v>
      </c>
      <c r="H339" s="18" t="s">
        <v>5948</v>
      </c>
      <c r="I339" s="18" t="s">
        <v>5949</v>
      </c>
      <c r="K339" s="18" t="s">
        <v>5949</v>
      </c>
      <c r="M339" s="18" t="s">
        <v>5949</v>
      </c>
      <c r="O339" s="20" t="s">
        <v>5950</v>
      </c>
      <c r="P339" s="20" t="s">
        <v>5974</v>
      </c>
      <c r="Q339" s="20" t="s">
        <v>5978</v>
      </c>
      <c r="S339" s="22" t="s">
        <v>5949</v>
      </c>
      <c r="T339" s="22" t="s">
        <v>5950</v>
      </c>
      <c r="U339" s="22" t="s">
        <v>5947</v>
      </c>
      <c r="V339" s="22" t="s">
        <v>5984</v>
      </c>
      <c r="W339" s="22" t="s">
        <v>5989</v>
      </c>
      <c r="X339" s="22" t="s">
        <v>115</v>
      </c>
      <c r="AB339" s="23" t="s">
        <v>1803</v>
      </c>
      <c r="AC339" s="24" t="s">
        <v>5990</v>
      </c>
      <c r="AE339" s="26" t="s">
        <v>5948</v>
      </c>
      <c r="AF339" s="26" t="s">
        <v>5948</v>
      </c>
      <c r="AG339" s="26" t="s">
        <v>5997</v>
      </c>
      <c r="AH339" s="26" t="s">
        <v>5996</v>
      </c>
      <c r="AI339" s="26" t="s">
        <v>5997</v>
      </c>
      <c r="AJ339" s="26" t="s">
        <v>5997</v>
      </c>
      <c r="AK339" s="20" t="s">
        <v>6003</v>
      </c>
      <c r="AL339" s="20" t="s">
        <v>5947</v>
      </c>
      <c r="AM339" s="20" t="s">
        <v>5949</v>
      </c>
      <c r="AN339" s="20" t="s">
        <v>5947</v>
      </c>
      <c r="AO339" s="20" t="s">
        <v>5996</v>
      </c>
      <c r="AP339" s="20" t="s">
        <v>5997</v>
      </c>
      <c r="AQ339" s="20" t="s">
        <v>5997</v>
      </c>
      <c r="AR339" s="20" t="s">
        <v>5998</v>
      </c>
      <c r="AS339" s="20" t="s">
        <v>5997</v>
      </c>
      <c r="AT339" s="20" t="s">
        <v>5997</v>
      </c>
      <c r="AU339" s="20" t="s">
        <v>5997</v>
      </c>
      <c r="AV339" s="20" t="s">
        <v>5997</v>
      </c>
      <c r="AW339" s="20" t="s">
        <v>5997</v>
      </c>
      <c r="AX339" s="20" t="s">
        <v>5997</v>
      </c>
      <c r="AY339" s="20" t="s">
        <v>5997</v>
      </c>
      <c r="AZ339" s="20" t="s">
        <v>5997</v>
      </c>
      <c r="BA339" s="20" t="s">
        <v>5996</v>
      </c>
      <c r="BB339" s="20" t="s">
        <v>5997</v>
      </c>
      <c r="BC339" s="20" t="s">
        <v>5998</v>
      </c>
      <c r="BD339" s="20" t="s">
        <v>5998</v>
      </c>
      <c r="BE339" s="20" t="s">
        <v>5998</v>
      </c>
      <c r="BF339" s="20" t="s">
        <v>5997</v>
      </c>
      <c r="BG339" s="20" t="s">
        <v>5996</v>
      </c>
      <c r="BH339" s="20" t="s">
        <v>5997</v>
      </c>
      <c r="BI339" s="20" t="s">
        <v>5997</v>
      </c>
      <c r="BJ339" s="20" t="s">
        <v>5997</v>
      </c>
      <c r="BK339" s="20" t="s">
        <v>5996</v>
      </c>
      <c r="BL339" s="20" t="s">
        <v>5997</v>
      </c>
      <c r="BM339" s="20" t="s">
        <v>5997</v>
      </c>
      <c r="BO339" s="28" t="s">
        <v>6007</v>
      </c>
      <c r="BQ339" s="30" t="s">
        <v>1804</v>
      </c>
      <c r="BS339" s="24" t="s">
        <v>119</v>
      </c>
      <c r="BT339" s="24" t="s">
        <v>120</v>
      </c>
      <c r="BU339" s="24" t="s">
        <v>121</v>
      </c>
      <c r="BV339" s="24" t="s">
        <v>137</v>
      </c>
      <c r="BW339" s="24" t="s">
        <v>122</v>
      </c>
      <c r="BX339" s="24" t="s">
        <v>123</v>
      </c>
      <c r="BY339" s="24" t="s">
        <v>124</v>
      </c>
      <c r="BZ339" s="24" t="s">
        <v>125</v>
      </c>
      <c r="CB339" s="31" t="s">
        <v>1805</v>
      </c>
      <c r="CD339" s="18" t="s">
        <v>119</v>
      </c>
      <c r="CG339" s="18" t="s">
        <v>137</v>
      </c>
      <c r="CI339" s="18" t="s">
        <v>123</v>
      </c>
      <c r="CL339" s="22" t="s">
        <v>5953</v>
      </c>
      <c r="CM339" s="32" t="s">
        <v>6012</v>
      </c>
      <c r="CO339" s="84" t="s">
        <v>126</v>
      </c>
      <c r="CP339" s="17" t="s">
        <v>126</v>
      </c>
      <c r="CQ339" s="29" t="s">
        <v>1741</v>
      </c>
      <c r="CR339" s="17" t="s">
        <v>152</v>
      </c>
      <c r="CS339" s="17" t="s">
        <v>1742</v>
      </c>
      <c r="CZ339" s="34" t="s">
        <v>99</v>
      </c>
      <c r="DE339" s="17" t="s">
        <v>130</v>
      </c>
      <c r="DI339" s="17" t="s">
        <v>143</v>
      </c>
      <c r="DJ339" s="17" t="s">
        <v>1806</v>
      </c>
      <c r="DM339" s="35"/>
      <c r="DN339" s="35"/>
      <c r="DO339" s="35"/>
      <c r="EC339" s="17" t="s">
        <v>133</v>
      </c>
    </row>
    <row r="340" spans="1:133" ht="15" customHeight="1" x14ac:dyDescent="0.3">
      <c r="A340" s="27">
        <v>207</v>
      </c>
      <c r="C340" s="17" t="s">
        <v>126</v>
      </c>
      <c r="D340" s="29" t="s">
        <v>5955</v>
      </c>
      <c r="E340" s="18" t="s">
        <v>5947</v>
      </c>
      <c r="F340" s="18" t="s">
        <v>5949</v>
      </c>
      <c r="G340" s="18" t="s">
        <v>5948</v>
      </c>
      <c r="H340" s="18" t="s">
        <v>5952</v>
      </c>
      <c r="I340" s="18" t="s">
        <v>5950</v>
      </c>
      <c r="K340" s="18" t="s">
        <v>5947</v>
      </c>
      <c r="M340" s="18" t="s">
        <v>5950</v>
      </c>
      <c r="O340" s="20" t="s">
        <v>5948</v>
      </c>
      <c r="P340" s="20" t="s">
        <v>5972</v>
      </c>
      <c r="Q340" s="20" t="s">
        <v>5979</v>
      </c>
      <c r="S340" s="22" t="s">
        <v>5951</v>
      </c>
      <c r="T340" s="22" t="s">
        <v>5951</v>
      </c>
      <c r="U340" s="22" t="s">
        <v>5947</v>
      </c>
      <c r="V340" s="22" t="s">
        <v>5984</v>
      </c>
      <c r="W340" s="22" t="s">
        <v>5986</v>
      </c>
      <c r="X340" s="22" t="s">
        <v>115</v>
      </c>
      <c r="AC340" s="24" t="s">
        <v>5992</v>
      </c>
      <c r="AE340" s="26" t="s">
        <v>5948</v>
      </c>
      <c r="AF340" s="26" t="s">
        <v>5947</v>
      </c>
      <c r="AG340" s="26" t="s">
        <v>5997</v>
      </c>
      <c r="AH340" s="26" t="s">
        <v>5996</v>
      </c>
      <c r="AI340" s="26" t="s">
        <v>5997</v>
      </c>
      <c r="AJ340" s="26" t="s">
        <v>6000</v>
      </c>
      <c r="AK340" s="20" t="s">
        <v>6002</v>
      </c>
      <c r="AL340" s="20" t="s">
        <v>5948</v>
      </c>
      <c r="AM340" s="20" t="s">
        <v>5950</v>
      </c>
      <c r="AN340" s="20" t="s">
        <v>5947</v>
      </c>
      <c r="AO340" s="20" t="s">
        <v>5997</v>
      </c>
      <c r="AP340" s="20" t="s">
        <v>5997</v>
      </c>
      <c r="AQ340" s="20" t="s">
        <v>5997</v>
      </c>
      <c r="AR340" s="20" t="s">
        <v>6000</v>
      </c>
      <c r="AS340" s="20" t="s">
        <v>5996</v>
      </c>
      <c r="AT340" s="20" t="s">
        <v>6000</v>
      </c>
      <c r="AU340" s="20" t="s">
        <v>5996</v>
      </c>
      <c r="AV340" s="20" t="s">
        <v>5995</v>
      </c>
      <c r="AW340" s="20" t="s">
        <v>5996</v>
      </c>
      <c r="AX340" s="20" t="s">
        <v>6000</v>
      </c>
      <c r="AY340" s="20" t="s">
        <v>5997</v>
      </c>
      <c r="AZ340" s="20" t="s">
        <v>5997</v>
      </c>
      <c r="BA340" s="20" t="s">
        <v>5997</v>
      </c>
      <c r="BB340" s="20" t="s">
        <v>6000</v>
      </c>
      <c r="BC340" s="20" t="s">
        <v>5998</v>
      </c>
      <c r="BD340" s="20" t="s">
        <v>5998</v>
      </c>
      <c r="BE340" s="20" t="s">
        <v>5997</v>
      </c>
      <c r="BF340" s="20" t="s">
        <v>5996</v>
      </c>
      <c r="BG340" s="20" t="s">
        <v>5997</v>
      </c>
      <c r="BH340" s="20" t="s">
        <v>5996</v>
      </c>
      <c r="BI340" s="20" t="s">
        <v>5996</v>
      </c>
      <c r="BJ340" s="20" t="s">
        <v>5999</v>
      </c>
      <c r="BK340" s="20" t="s">
        <v>5997</v>
      </c>
      <c r="BL340" s="20" t="s">
        <v>5996</v>
      </c>
      <c r="BM340" s="20" t="s">
        <v>6000</v>
      </c>
      <c r="BO340" s="28" t="s">
        <v>6007</v>
      </c>
      <c r="BS340" s="24" t="s">
        <v>119</v>
      </c>
      <c r="BT340" s="24" t="s">
        <v>120</v>
      </c>
      <c r="BV340" s="24" t="s">
        <v>137</v>
      </c>
      <c r="BX340" s="24" t="s">
        <v>123</v>
      </c>
      <c r="CC340" s="18" t="s">
        <v>138</v>
      </c>
      <c r="CD340" s="18" t="s">
        <v>119</v>
      </c>
      <c r="CG340" s="18" t="s">
        <v>137</v>
      </c>
      <c r="CL340" s="22" t="s">
        <v>5947</v>
      </c>
      <c r="CM340" s="32" t="s">
        <v>6011</v>
      </c>
      <c r="CO340" s="84" t="s">
        <v>126</v>
      </c>
      <c r="CP340" s="17" t="s">
        <v>126</v>
      </c>
      <c r="CQ340" s="29" t="s">
        <v>1741</v>
      </c>
      <c r="CR340" s="17" t="s">
        <v>152</v>
      </c>
      <c r="CS340" s="17" t="s">
        <v>1742</v>
      </c>
      <c r="CW340" s="34" t="s">
        <v>96</v>
      </c>
      <c r="DE340" s="17" t="s">
        <v>130</v>
      </c>
      <c r="DI340" s="17" t="s">
        <v>131</v>
      </c>
      <c r="DJ340" s="17" t="s">
        <v>1807</v>
      </c>
      <c r="DM340" s="35"/>
      <c r="DN340" s="35"/>
      <c r="DO340" s="35"/>
      <c r="EC340" s="17" t="s">
        <v>133</v>
      </c>
    </row>
    <row r="341" spans="1:133" ht="15" customHeight="1" x14ac:dyDescent="0.3">
      <c r="A341" s="27">
        <v>211</v>
      </c>
      <c r="C341" s="17" t="s">
        <v>126</v>
      </c>
      <c r="D341" s="29" t="s">
        <v>5955</v>
      </c>
      <c r="E341" s="18" t="s">
        <v>5948</v>
      </c>
      <c r="F341" s="18" t="s">
        <v>5949</v>
      </c>
      <c r="G341" s="18" t="s">
        <v>5948</v>
      </c>
      <c r="H341" s="18" t="s">
        <v>5949</v>
      </c>
      <c r="I341" s="18" t="s">
        <v>5949</v>
      </c>
      <c r="K341" s="18" t="s">
        <v>5948</v>
      </c>
      <c r="L341" s="19" t="s">
        <v>1808</v>
      </c>
      <c r="M341" s="18" t="s">
        <v>5949</v>
      </c>
      <c r="O341" s="20" t="s">
        <v>5948</v>
      </c>
      <c r="P341" s="20" t="s">
        <v>5973</v>
      </c>
      <c r="Q341" s="20" t="s">
        <v>5979</v>
      </c>
      <c r="S341" s="22" t="s">
        <v>5949</v>
      </c>
      <c r="T341" s="22" t="s">
        <v>5950</v>
      </c>
      <c r="U341" s="22" t="s">
        <v>5947</v>
      </c>
      <c r="V341" s="22" t="s">
        <v>5984</v>
      </c>
      <c r="W341" s="22" t="s">
        <v>5989</v>
      </c>
      <c r="Y341" s="22" t="s">
        <v>136</v>
      </c>
      <c r="AC341" s="24" t="s">
        <v>5991</v>
      </c>
      <c r="AE341" s="26" t="s">
        <v>5947</v>
      </c>
      <c r="AF341" s="26" t="s">
        <v>5948</v>
      </c>
      <c r="AG341" s="26" t="s">
        <v>5997</v>
      </c>
      <c r="AH341" s="26" t="s">
        <v>5997</v>
      </c>
      <c r="AI341" s="26" t="s">
        <v>5997</v>
      </c>
      <c r="AJ341" s="26" t="s">
        <v>5996</v>
      </c>
      <c r="AK341" s="20" t="s">
        <v>6003</v>
      </c>
      <c r="AL341" s="20" t="s">
        <v>5948</v>
      </c>
      <c r="AM341" s="20" t="s">
        <v>5948</v>
      </c>
      <c r="AN341" s="20" t="s">
        <v>5947</v>
      </c>
      <c r="AO341" s="20" t="s">
        <v>5997</v>
      </c>
      <c r="AP341" s="20" t="s">
        <v>5997</v>
      </c>
      <c r="AQ341" s="20" t="s">
        <v>5997</v>
      </c>
      <c r="AR341" s="20" t="s">
        <v>5998</v>
      </c>
      <c r="AS341" s="20" t="s">
        <v>5997</v>
      </c>
      <c r="AT341" s="20" t="s">
        <v>5997</v>
      </c>
      <c r="AU341" s="20" t="s">
        <v>5997</v>
      </c>
      <c r="AV341" s="20" t="s">
        <v>5997</v>
      </c>
      <c r="AW341" s="20" t="s">
        <v>5997</v>
      </c>
      <c r="AX341" s="20" t="s">
        <v>5995</v>
      </c>
      <c r="AY341" s="20" t="s">
        <v>5997</v>
      </c>
      <c r="AZ341" s="20" t="s">
        <v>5997</v>
      </c>
      <c r="BA341" s="20" t="s">
        <v>5997</v>
      </c>
      <c r="BB341" s="20" t="s">
        <v>5997</v>
      </c>
      <c r="BC341" s="20" t="s">
        <v>6000</v>
      </c>
      <c r="BD341" s="20" t="s">
        <v>5997</v>
      </c>
      <c r="BE341" s="20" t="s">
        <v>5997</v>
      </c>
      <c r="BF341" s="20" t="s">
        <v>5997</v>
      </c>
      <c r="BG341" s="20" t="s">
        <v>5997</v>
      </c>
      <c r="BH341" s="20" t="s">
        <v>5997</v>
      </c>
      <c r="BI341" s="20" t="s">
        <v>5997</v>
      </c>
      <c r="BJ341" s="20" t="s">
        <v>5997</v>
      </c>
      <c r="BK341" s="20" t="s">
        <v>5997</v>
      </c>
      <c r="BL341" s="20" t="s">
        <v>5996</v>
      </c>
      <c r="BM341" s="20" t="s">
        <v>5998</v>
      </c>
      <c r="BN341" s="27" t="s">
        <v>1809</v>
      </c>
      <c r="BO341" s="28" t="s">
        <v>6007</v>
      </c>
      <c r="BQ341" s="30" t="s">
        <v>1810</v>
      </c>
      <c r="BR341" s="24" t="s">
        <v>138</v>
      </c>
      <c r="BS341" s="24" t="s">
        <v>119</v>
      </c>
      <c r="BT341" s="24" t="s">
        <v>120</v>
      </c>
      <c r="BU341" s="24" t="s">
        <v>121</v>
      </c>
      <c r="BV341" s="24" t="s">
        <v>137</v>
      </c>
      <c r="BW341" s="24" t="s">
        <v>122</v>
      </c>
      <c r="BX341" s="24" t="s">
        <v>123</v>
      </c>
      <c r="BY341" s="24" t="s">
        <v>124</v>
      </c>
      <c r="BZ341" s="24" t="s">
        <v>125</v>
      </c>
      <c r="CD341" s="18" t="s">
        <v>119</v>
      </c>
      <c r="CE341" s="18" t="s">
        <v>120</v>
      </c>
      <c r="CJ341" s="18" t="s">
        <v>124</v>
      </c>
      <c r="CL341" s="22" t="s">
        <v>5947</v>
      </c>
      <c r="CM341" s="32" t="s">
        <v>6011</v>
      </c>
      <c r="CO341" s="84" t="s">
        <v>126</v>
      </c>
      <c r="CP341" s="17" t="s">
        <v>126</v>
      </c>
      <c r="CQ341" s="29" t="s">
        <v>1741</v>
      </c>
      <c r="CR341" s="17" t="s">
        <v>152</v>
      </c>
      <c r="CS341" s="17" t="s">
        <v>1742</v>
      </c>
      <c r="CW341" s="34" t="s">
        <v>96</v>
      </c>
      <c r="DE341" s="17" t="s">
        <v>130</v>
      </c>
      <c r="DI341" s="17" t="s">
        <v>143</v>
      </c>
      <c r="DJ341" s="17" t="s">
        <v>1811</v>
      </c>
      <c r="DM341" s="35"/>
      <c r="DN341" s="35"/>
      <c r="DO341" s="35"/>
      <c r="EC341" s="17" t="s">
        <v>133</v>
      </c>
    </row>
    <row r="342" spans="1:133" ht="15" customHeight="1" x14ac:dyDescent="0.3">
      <c r="A342" s="27">
        <v>269</v>
      </c>
      <c r="C342" s="17" t="s">
        <v>126</v>
      </c>
      <c r="D342" s="29" t="s">
        <v>5955</v>
      </c>
      <c r="E342" s="18" t="s">
        <v>5948</v>
      </c>
      <c r="F342" s="18" t="s">
        <v>5950</v>
      </c>
      <c r="G342" s="18" t="s">
        <v>5947</v>
      </c>
      <c r="H342" s="18" t="s">
        <v>5948</v>
      </c>
      <c r="I342" s="18" t="s">
        <v>5949</v>
      </c>
      <c r="K342" s="18" t="s">
        <v>5948</v>
      </c>
      <c r="M342" s="18" t="s">
        <v>5949</v>
      </c>
      <c r="O342" s="20" t="s">
        <v>5948</v>
      </c>
      <c r="P342" s="20" t="s">
        <v>5974</v>
      </c>
      <c r="Q342" s="20" t="s">
        <v>5979</v>
      </c>
      <c r="S342" s="22" t="s">
        <v>5951</v>
      </c>
      <c r="T342" s="22" t="s">
        <v>5951</v>
      </c>
      <c r="U342" s="22" t="s">
        <v>5947</v>
      </c>
      <c r="V342" s="22" t="s">
        <v>5984</v>
      </c>
      <c r="W342" s="22" t="s">
        <v>5988</v>
      </c>
      <c r="X342" s="22" t="s">
        <v>115</v>
      </c>
      <c r="AC342" s="24" t="s">
        <v>5992</v>
      </c>
      <c r="AE342" s="26" t="s">
        <v>5948</v>
      </c>
      <c r="AF342" s="26" t="s">
        <v>5948</v>
      </c>
      <c r="AG342" s="26" t="s">
        <v>5996</v>
      </c>
      <c r="AH342" s="26" t="s">
        <v>5996</v>
      </c>
      <c r="AI342" s="26" t="s">
        <v>5996</v>
      </c>
      <c r="AJ342" s="26" t="s">
        <v>5998</v>
      </c>
      <c r="AK342" s="20" t="s">
        <v>6003</v>
      </c>
      <c r="AL342" s="20" t="s">
        <v>5948</v>
      </c>
      <c r="AM342" s="20" t="s">
        <v>5949</v>
      </c>
      <c r="AN342" s="20" t="s">
        <v>5947</v>
      </c>
      <c r="AO342" s="20" t="s">
        <v>5997</v>
      </c>
      <c r="AP342" s="20" t="s">
        <v>5997</v>
      </c>
      <c r="AQ342" s="20" t="s">
        <v>5996</v>
      </c>
      <c r="AR342" s="20" t="s">
        <v>5998</v>
      </c>
      <c r="AS342" s="20" t="s">
        <v>5996</v>
      </c>
      <c r="AT342" s="20" t="s">
        <v>5996</v>
      </c>
      <c r="AU342" s="20" t="s">
        <v>5998</v>
      </c>
      <c r="AV342" s="20" t="s">
        <v>5998</v>
      </c>
      <c r="AW342" s="20" t="s">
        <v>5998</v>
      </c>
      <c r="AX342" s="20" t="s">
        <v>5996</v>
      </c>
      <c r="AY342" s="20" t="s">
        <v>5996</v>
      </c>
      <c r="AZ342" s="20" t="s">
        <v>5996</v>
      </c>
      <c r="BA342" s="20" t="s">
        <v>5996</v>
      </c>
      <c r="BB342" s="20" t="s">
        <v>5996</v>
      </c>
      <c r="BC342" s="20" t="s">
        <v>5998</v>
      </c>
      <c r="BD342" s="20" t="s">
        <v>6000</v>
      </c>
      <c r="BE342" s="20" t="s">
        <v>5996</v>
      </c>
      <c r="BF342" s="20" t="s">
        <v>5996</v>
      </c>
      <c r="BG342" s="20" t="s">
        <v>5996</v>
      </c>
      <c r="BH342" s="20" t="s">
        <v>5996</v>
      </c>
      <c r="BI342" s="20" t="s">
        <v>5996</v>
      </c>
      <c r="BJ342" s="20" t="s">
        <v>6000</v>
      </c>
      <c r="BK342" s="20" t="s">
        <v>5996</v>
      </c>
      <c r="BL342" s="20" t="s">
        <v>5996</v>
      </c>
      <c r="BM342" s="20" t="s">
        <v>5996</v>
      </c>
      <c r="BO342" s="28" t="s">
        <v>6007</v>
      </c>
      <c r="BR342" s="24" t="s">
        <v>138</v>
      </c>
      <c r="BS342" s="24" t="s">
        <v>119</v>
      </c>
      <c r="BT342" s="24" t="s">
        <v>120</v>
      </c>
      <c r="BV342" s="24" t="s">
        <v>137</v>
      </c>
      <c r="BW342" s="24" t="s">
        <v>122</v>
      </c>
      <c r="BX342" s="24" t="s">
        <v>123</v>
      </c>
      <c r="BY342" s="24" t="s">
        <v>124</v>
      </c>
      <c r="BZ342" s="24" t="s">
        <v>125</v>
      </c>
      <c r="CG342" s="18" t="s">
        <v>137</v>
      </c>
      <c r="CI342" s="18" t="s">
        <v>123</v>
      </c>
      <c r="CJ342" s="18" t="s">
        <v>124</v>
      </c>
      <c r="CL342" s="22" t="s">
        <v>5947</v>
      </c>
      <c r="CM342" s="32" t="s">
        <v>6012</v>
      </c>
      <c r="CO342" s="84" t="s">
        <v>126</v>
      </c>
      <c r="CP342" s="17" t="s">
        <v>126</v>
      </c>
      <c r="CQ342" s="29" t="s">
        <v>1741</v>
      </c>
      <c r="CR342" s="17" t="s">
        <v>152</v>
      </c>
      <c r="CS342" s="17" t="s">
        <v>1742</v>
      </c>
      <c r="CW342" s="34" t="s">
        <v>96</v>
      </c>
      <c r="DE342" s="17" t="s">
        <v>130</v>
      </c>
      <c r="DI342" s="17" t="s">
        <v>143</v>
      </c>
      <c r="DJ342" s="17" t="s">
        <v>1812</v>
      </c>
      <c r="DM342" s="35"/>
      <c r="DN342" s="35"/>
      <c r="DO342" s="35"/>
      <c r="EC342" s="17" t="s">
        <v>133</v>
      </c>
    </row>
    <row r="343" spans="1:133" ht="15" customHeight="1" x14ac:dyDescent="0.3">
      <c r="A343" s="27">
        <v>270</v>
      </c>
      <c r="C343" s="17" t="s">
        <v>126</v>
      </c>
      <c r="D343" s="29" t="s">
        <v>5955</v>
      </c>
      <c r="E343" s="18" t="s">
        <v>5947</v>
      </c>
      <c r="F343" s="18" t="s">
        <v>5949</v>
      </c>
      <c r="G343" s="18" t="s">
        <v>5948</v>
      </c>
      <c r="H343" s="18" t="s">
        <v>5947</v>
      </c>
      <c r="I343" s="18" t="s">
        <v>5949</v>
      </c>
      <c r="K343" s="18" t="s">
        <v>5947</v>
      </c>
      <c r="L343" s="19" t="s">
        <v>1813</v>
      </c>
      <c r="M343" s="18" t="s">
        <v>5947</v>
      </c>
      <c r="O343" s="20" t="s">
        <v>5947</v>
      </c>
      <c r="P343" s="20" t="s">
        <v>5973</v>
      </c>
      <c r="Q343" s="20" t="s">
        <v>5978</v>
      </c>
      <c r="S343" s="22" t="s">
        <v>5951</v>
      </c>
      <c r="T343" s="22" t="s">
        <v>5951</v>
      </c>
      <c r="U343" s="22" t="s">
        <v>5950</v>
      </c>
      <c r="V343" s="22" t="s">
        <v>5984</v>
      </c>
      <c r="W343" s="22" t="s">
        <v>5986</v>
      </c>
      <c r="X343" s="22" t="s">
        <v>115</v>
      </c>
      <c r="Y343" s="22" t="s">
        <v>136</v>
      </c>
      <c r="AC343" s="24" t="s">
        <v>5990</v>
      </c>
      <c r="AE343" s="26" t="s">
        <v>5951</v>
      </c>
      <c r="AF343" s="26" t="s">
        <v>5947</v>
      </c>
      <c r="AG343" s="26" t="s">
        <v>5996</v>
      </c>
      <c r="AH343" s="26" t="s">
        <v>5996</v>
      </c>
      <c r="AI343" s="26" t="s">
        <v>5996</v>
      </c>
      <c r="AJ343" s="26" t="s">
        <v>5996</v>
      </c>
      <c r="AK343" s="20" t="s">
        <v>6003</v>
      </c>
      <c r="AL343" s="20" t="s">
        <v>5948</v>
      </c>
      <c r="AM343" s="20" t="s">
        <v>5948</v>
      </c>
      <c r="AN343" s="20" t="s">
        <v>5948</v>
      </c>
      <c r="AO343" s="20" t="s">
        <v>5996</v>
      </c>
      <c r="AP343" s="20" t="s">
        <v>5996</v>
      </c>
      <c r="AQ343" s="20" t="s">
        <v>5996</v>
      </c>
      <c r="AR343" s="20" t="s">
        <v>5998</v>
      </c>
      <c r="AS343" s="20" t="s">
        <v>5996</v>
      </c>
      <c r="AT343" s="20" t="s">
        <v>5997</v>
      </c>
      <c r="AU343" s="20" t="s">
        <v>5997</v>
      </c>
      <c r="AV343" s="20" t="s">
        <v>5997</v>
      </c>
      <c r="AW343" s="20" t="s">
        <v>5997</v>
      </c>
      <c r="AX343" s="20" t="s">
        <v>5996</v>
      </c>
      <c r="AY343" s="20" t="s">
        <v>5997</v>
      </c>
      <c r="AZ343" s="20" t="s">
        <v>5996</v>
      </c>
      <c r="BA343" s="20" t="s">
        <v>5997</v>
      </c>
      <c r="BB343" s="20" t="s">
        <v>5997</v>
      </c>
      <c r="BC343" s="20" t="s">
        <v>5998</v>
      </c>
      <c r="BD343" s="20" t="s">
        <v>5996</v>
      </c>
      <c r="BE343" s="20" t="s">
        <v>5996</v>
      </c>
      <c r="BF343" s="20" t="s">
        <v>5996</v>
      </c>
      <c r="BG343" s="20" t="s">
        <v>5996</v>
      </c>
      <c r="BH343" s="20" t="s">
        <v>5997</v>
      </c>
      <c r="BI343" s="20" t="s">
        <v>5997</v>
      </c>
      <c r="BJ343" s="20" t="s">
        <v>5997</v>
      </c>
      <c r="BK343" s="20" t="s">
        <v>5997</v>
      </c>
      <c r="BL343" s="20" t="s">
        <v>5997</v>
      </c>
      <c r="BM343" s="20" t="s">
        <v>5997</v>
      </c>
      <c r="BO343" s="28" t="s">
        <v>6007</v>
      </c>
      <c r="BS343" s="24" t="s">
        <v>119</v>
      </c>
      <c r="BV343" s="24" t="s">
        <v>137</v>
      </c>
      <c r="BY343" s="24" t="s">
        <v>124</v>
      </c>
      <c r="BZ343" s="24" t="s">
        <v>125</v>
      </c>
      <c r="CD343" s="18" t="s">
        <v>119</v>
      </c>
      <c r="CE343" s="18" t="s">
        <v>120</v>
      </c>
      <c r="CH343" s="18" t="s">
        <v>122</v>
      </c>
      <c r="CL343" s="22" t="s">
        <v>5953</v>
      </c>
      <c r="CM343" s="32" t="s">
        <v>6012</v>
      </c>
      <c r="CO343" s="84" t="s">
        <v>126</v>
      </c>
      <c r="CP343" s="17" t="s">
        <v>126</v>
      </c>
      <c r="CQ343" s="29" t="s">
        <v>1741</v>
      </c>
      <c r="CR343" s="17" t="s">
        <v>152</v>
      </c>
      <c r="CS343" s="17" t="s">
        <v>1742</v>
      </c>
      <c r="CZ343" s="34" t="s">
        <v>99</v>
      </c>
      <c r="DE343" s="17" t="s">
        <v>130</v>
      </c>
      <c r="DI343" s="17" t="s">
        <v>131</v>
      </c>
      <c r="DJ343" s="17" t="s">
        <v>1814</v>
      </c>
      <c r="DM343" s="35"/>
      <c r="DN343" s="35"/>
      <c r="DO343" s="35"/>
      <c r="EC343" s="17" t="s">
        <v>133</v>
      </c>
    </row>
    <row r="344" spans="1:133" ht="15" customHeight="1" x14ac:dyDescent="0.3">
      <c r="A344" s="27">
        <v>312</v>
      </c>
      <c r="C344" s="17" t="s">
        <v>126</v>
      </c>
      <c r="D344" s="29" t="s">
        <v>5955</v>
      </c>
      <c r="E344" s="18" t="s">
        <v>5948</v>
      </c>
      <c r="F344" s="18" t="s">
        <v>5948</v>
      </c>
      <c r="G344" s="18" t="s">
        <v>5948</v>
      </c>
      <c r="H344" s="18" t="s">
        <v>5947</v>
      </c>
      <c r="I344" s="18" t="s">
        <v>5947</v>
      </c>
      <c r="J344" s="19" t="s">
        <v>1815</v>
      </c>
      <c r="K344" s="18" t="s">
        <v>5947</v>
      </c>
      <c r="L344" s="19" t="s">
        <v>1816</v>
      </c>
      <c r="M344" s="18" t="s">
        <v>5947</v>
      </c>
      <c r="N344" s="19" t="s">
        <v>1817</v>
      </c>
      <c r="O344" s="20" t="s">
        <v>5948</v>
      </c>
      <c r="P344" s="20" t="s">
        <v>5974</v>
      </c>
      <c r="Q344" s="20" t="s">
        <v>5978</v>
      </c>
      <c r="S344" s="22" t="s">
        <v>5951</v>
      </c>
      <c r="T344" s="22" t="s">
        <v>5951</v>
      </c>
      <c r="U344" s="22" t="s">
        <v>5947</v>
      </c>
      <c r="V344" s="22" t="s">
        <v>5984</v>
      </c>
      <c r="W344" s="22" t="s">
        <v>5988</v>
      </c>
      <c r="X344" s="22" t="s">
        <v>115</v>
      </c>
      <c r="AC344" s="24" t="s">
        <v>5991</v>
      </c>
      <c r="AE344" s="26" t="s">
        <v>5947</v>
      </c>
      <c r="AF344" s="26" t="s">
        <v>5947</v>
      </c>
      <c r="AG344" s="26" t="s">
        <v>5996</v>
      </c>
      <c r="AH344" s="26" t="s">
        <v>5996</v>
      </c>
      <c r="AI344" s="26" t="s">
        <v>5996</v>
      </c>
      <c r="AJ344" s="26" t="s">
        <v>5997</v>
      </c>
      <c r="AK344" s="20" t="s">
        <v>6003</v>
      </c>
      <c r="AL344" s="20" t="s">
        <v>5947</v>
      </c>
      <c r="AM344" s="20" t="s">
        <v>5948</v>
      </c>
      <c r="AN344" s="20" t="s">
        <v>5947</v>
      </c>
      <c r="AO344" s="20" t="s">
        <v>5998</v>
      </c>
      <c r="AP344" s="20" t="s">
        <v>5997</v>
      </c>
      <c r="AQ344" s="20" t="s">
        <v>5996</v>
      </c>
      <c r="AR344" s="20" t="s">
        <v>5997</v>
      </c>
      <c r="AS344" s="20" t="s">
        <v>5996</v>
      </c>
      <c r="AT344" s="20" t="s">
        <v>5996</v>
      </c>
      <c r="AU344" s="20" t="s">
        <v>5997</v>
      </c>
      <c r="AV344" s="20" t="s">
        <v>5997</v>
      </c>
      <c r="AW344" s="20" t="s">
        <v>5996</v>
      </c>
      <c r="AX344" s="20" t="s">
        <v>5996</v>
      </c>
      <c r="AY344" s="20" t="s">
        <v>5997</v>
      </c>
      <c r="AZ344" s="20" t="s">
        <v>5996</v>
      </c>
      <c r="BA344" s="20" t="s">
        <v>5996</v>
      </c>
      <c r="BB344" s="20" t="s">
        <v>5996</v>
      </c>
      <c r="BC344" s="20" t="s">
        <v>5998</v>
      </c>
      <c r="BD344" s="20" t="s">
        <v>5997</v>
      </c>
      <c r="BE344" s="20" t="s">
        <v>5996</v>
      </c>
      <c r="BF344" s="20" t="s">
        <v>5996</v>
      </c>
      <c r="BG344" s="20" t="s">
        <v>5996</v>
      </c>
      <c r="BH344" s="20" t="s">
        <v>5996</v>
      </c>
      <c r="BI344" s="20" t="s">
        <v>5996</v>
      </c>
      <c r="BJ344" s="20" t="s">
        <v>5996</v>
      </c>
      <c r="BK344" s="20" t="s">
        <v>5996</v>
      </c>
      <c r="BL344" s="20" t="s">
        <v>5996</v>
      </c>
      <c r="BM344" s="20" t="s">
        <v>5996</v>
      </c>
      <c r="BO344" s="28" t="s">
        <v>6007</v>
      </c>
      <c r="BQ344" s="30" t="s">
        <v>1818</v>
      </c>
      <c r="BR344" s="24" t="s">
        <v>138</v>
      </c>
      <c r="BS344" s="24" t="s">
        <v>119</v>
      </c>
      <c r="BT344" s="24" t="s">
        <v>120</v>
      </c>
      <c r="BU344" s="24" t="s">
        <v>121</v>
      </c>
      <c r="BV344" s="24" t="s">
        <v>137</v>
      </c>
      <c r="BW344" s="24" t="s">
        <v>122</v>
      </c>
      <c r="BX344" s="24" t="s">
        <v>123</v>
      </c>
      <c r="BY344" s="24" t="s">
        <v>124</v>
      </c>
      <c r="BZ344" s="24" t="s">
        <v>125</v>
      </c>
      <c r="CD344" s="18" t="s">
        <v>119</v>
      </c>
      <c r="CI344" s="18" t="s">
        <v>123</v>
      </c>
      <c r="CJ344" s="18" t="s">
        <v>124</v>
      </c>
      <c r="CL344" s="22" t="s">
        <v>5947</v>
      </c>
      <c r="CM344" s="32" t="s">
        <v>6012</v>
      </c>
      <c r="CO344" s="84" t="s">
        <v>126</v>
      </c>
      <c r="CP344" s="17" t="s">
        <v>126</v>
      </c>
      <c r="CQ344" s="29" t="s">
        <v>1741</v>
      </c>
      <c r="CR344" s="17" t="s">
        <v>152</v>
      </c>
      <c r="CS344" s="17" t="s">
        <v>1742</v>
      </c>
      <c r="CW344" s="34" t="s">
        <v>96</v>
      </c>
      <c r="DE344" s="17" t="s">
        <v>130</v>
      </c>
      <c r="DI344" s="17" t="s">
        <v>131</v>
      </c>
      <c r="DJ344" s="17" t="s">
        <v>1819</v>
      </c>
      <c r="DM344" s="35"/>
      <c r="DN344" s="35"/>
      <c r="DO344" s="35"/>
      <c r="EC344" s="17" t="s">
        <v>133</v>
      </c>
    </row>
    <row r="345" spans="1:133" ht="15" customHeight="1" x14ac:dyDescent="0.3">
      <c r="A345" s="27">
        <v>331</v>
      </c>
      <c r="C345" s="17" t="s">
        <v>126</v>
      </c>
      <c r="D345" s="29" t="s">
        <v>5955</v>
      </c>
      <c r="E345" s="18" t="s">
        <v>5949</v>
      </c>
      <c r="F345" s="18" t="s">
        <v>5951</v>
      </c>
      <c r="G345" s="18" t="s">
        <v>5948</v>
      </c>
      <c r="H345" s="18" t="s">
        <v>5949</v>
      </c>
      <c r="I345" s="18" t="s">
        <v>5950</v>
      </c>
      <c r="K345" s="18" t="s">
        <v>5949</v>
      </c>
      <c r="M345" s="18" t="s">
        <v>5950</v>
      </c>
      <c r="O345" s="20" t="s">
        <v>5950</v>
      </c>
      <c r="P345" s="20" t="s">
        <v>5974</v>
      </c>
      <c r="Q345" s="20" t="s">
        <v>5977</v>
      </c>
      <c r="S345" s="22" t="s">
        <v>5950</v>
      </c>
      <c r="T345" s="22" t="s">
        <v>5950</v>
      </c>
      <c r="U345" s="22" t="s">
        <v>5947</v>
      </c>
      <c r="V345" s="22" t="s">
        <v>5984</v>
      </c>
      <c r="W345" s="22" t="s">
        <v>5988</v>
      </c>
      <c r="X345" s="22" t="s">
        <v>115</v>
      </c>
      <c r="Y345" s="22" t="s">
        <v>136</v>
      </c>
      <c r="Z345" s="22" t="s">
        <v>116</v>
      </c>
      <c r="AA345" s="22" t="s">
        <v>148</v>
      </c>
      <c r="AB345" s="23" t="s">
        <v>1820</v>
      </c>
      <c r="AC345" s="24" t="s">
        <v>5994</v>
      </c>
      <c r="AD345" s="25" t="s">
        <v>1821</v>
      </c>
      <c r="AE345" s="26" t="s">
        <v>5948</v>
      </c>
      <c r="AF345" s="26" t="s">
        <v>5947</v>
      </c>
      <c r="AG345" s="26" t="s">
        <v>5997</v>
      </c>
      <c r="AH345" s="26" t="s">
        <v>5996</v>
      </c>
      <c r="AI345" s="26" t="s">
        <v>5997</v>
      </c>
      <c r="AJ345" s="26" t="s">
        <v>5997</v>
      </c>
      <c r="AK345" s="20" t="s">
        <v>6002</v>
      </c>
      <c r="AL345" s="20" t="s">
        <v>5948</v>
      </c>
      <c r="AM345" s="20" t="s">
        <v>5947</v>
      </c>
      <c r="AN345" s="20" t="s">
        <v>5948</v>
      </c>
      <c r="AO345" s="20" t="s">
        <v>5997</v>
      </c>
      <c r="AP345" s="20" t="s">
        <v>5997</v>
      </c>
      <c r="AQ345" s="20" t="s">
        <v>5996</v>
      </c>
      <c r="AR345" s="20" t="s">
        <v>5997</v>
      </c>
      <c r="AS345" s="20" t="s">
        <v>5996</v>
      </c>
      <c r="AT345" s="20" t="s">
        <v>5996</v>
      </c>
      <c r="AU345" s="20" t="s">
        <v>5997</v>
      </c>
      <c r="AV345" s="20" t="s">
        <v>5997</v>
      </c>
      <c r="AW345" s="20" t="s">
        <v>5996</v>
      </c>
      <c r="AX345" s="20" t="s">
        <v>5996</v>
      </c>
      <c r="AY345" s="20" t="s">
        <v>5996</v>
      </c>
      <c r="AZ345" s="20" t="s">
        <v>5997</v>
      </c>
      <c r="BA345" s="20" t="s">
        <v>5996</v>
      </c>
      <c r="BB345" s="20" t="s">
        <v>5996</v>
      </c>
      <c r="BC345" s="20" t="s">
        <v>5998</v>
      </c>
      <c r="BD345" s="20" t="s">
        <v>5997</v>
      </c>
      <c r="BE345" s="20" t="s">
        <v>5997</v>
      </c>
      <c r="BF345" s="20" t="s">
        <v>5996</v>
      </c>
      <c r="BG345" s="20" t="s">
        <v>5996</v>
      </c>
      <c r="BH345" s="20" t="s">
        <v>5996</v>
      </c>
      <c r="BI345" s="20" t="s">
        <v>5996</v>
      </c>
      <c r="BJ345" s="20" t="s">
        <v>5996</v>
      </c>
      <c r="BK345" s="20" t="s">
        <v>5996</v>
      </c>
      <c r="BL345" s="20" t="s">
        <v>5997</v>
      </c>
      <c r="BM345" s="20" t="s">
        <v>5996</v>
      </c>
      <c r="BO345" s="28" t="s">
        <v>6007</v>
      </c>
      <c r="BQ345" s="30" t="s">
        <v>1822</v>
      </c>
      <c r="BR345" s="24" t="s">
        <v>138</v>
      </c>
      <c r="BS345" s="24" t="s">
        <v>119</v>
      </c>
      <c r="BT345" s="24" t="s">
        <v>120</v>
      </c>
      <c r="BU345" s="24" t="s">
        <v>121</v>
      </c>
      <c r="BV345" s="24" t="s">
        <v>137</v>
      </c>
      <c r="BW345" s="24" t="s">
        <v>122</v>
      </c>
      <c r="BX345" s="24" t="s">
        <v>123</v>
      </c>
      <c r="BY345" s="24" t="s">
        <v>124</v>
      </c>
      <c r="BZ345" s="24" t="s">
        <v>125</v>
      </c>
      <c r="CD345" s="18" t="s">
        <v>119</v>
      </c>
      <c r="CG345" s="18" t="s">
        <v>137</v>
      </c>
      <c r="CH345" s="18" t="s">
        <v>122</v>
      </c>
      <c r="CI345" s="18" t="s">
        <v>123</v>
      </c>
      <c r="CJ345" s="18" t="s">
        <v>124</v>
      </c>
      <c r="CK345" s="18" t="s">
        <v>125</v>
      </c>
      <c r="CL345" s="22" t="s">
        <v>5948</v>
      </c>
      <c r="CM345" s="32" t="s">
        <v>6010</v>
      </c>
      <c r="CO345" s="84" t="s">
        <v>126</v>
      </c>
      <c r="CP345" s="17" t="s">
        <v>126</v>
      </c>
      <c r="CQ345" s="29" t="s">
        <v>1741</v>
      </c>
      <c r="CR345" s="17" t="s">
        <v>152</v>
      </c>
      <c r="CS345" s="17" t="s">
        <v>1742</v>
      </c>
      <c r="CZ345" s="34" t="s">
        <v>99</v>
      </c>
      <c r="DE345" s="17" t="s">
        <v>130</v>
      </c>
      <c r="DI345" s="17" t="s">
        <v>143</v>
      </c>
      <c r="DJ345" s="17" t="s">
        <v>1823</v>
      </c>
      <c r="DM345" s="35"/>
      <c r="DN345" s="35"/>
      <c r="DO345" s="35"/>
      <c r="EC345" s="17" t="s">
        <v>133</v>
      </c>
    </row>
    <row r="346" spans="1:133" ht="15" customHeight="1" x14ac:dyDescent="0.3">
      <c r="A346" s="27">
        <v>345</v>
      </c>
      <c r="C346" s="17" t="s">
        <v>126</v>
      </c>
      <c r="D346" s="29" t="s">
        <v>5955</v>
      </c>
      <c r="E346" s="18" t="s">
        <v>5948</v>
      </c>
      <c r="F346" s="18" t="s">
        <v>5951</v>
      </c>
      <c r="G346" s="18" t="s">
        <v>5948</v>
      </c>
      <c r="H346" s="18" t="s">
        <v>5948</v>
      </c>
      <c r="I346" s="18" t="s">
        <v>5948</v>
      </c>
      <c r="J346" s="19" t="s">
        <v>1824</v>
      </c>
      <c r="K346" s="18" t="s">
        <v>5947</v>
      </c>
      <c r="L346" s="19" t="s">
        <v>1825</v>
      </c>
      <c r="M346" s="18" t="s">
        <v>5953</v>
      </c>
      <c r="N346" s="19" t="s">
        <v>1826</v>
      </c>
      <c r="O346" s="20" t="s">
        <v>5948</v>
      </c>
      <c r="P346" s="20" t="s">
        <v>5973</v>
      </c>
      <c r="Q346" s="20" t="s">
        <v>5977</v>
      </c>
      <c r="S346" s="22" t="s">
        <v>5948</v>
      </c>
      <c r="T346" s="22" t="s">
        <v>5953</v>
      </c>
      <c r="U346" s="22" t="s">
        <v>5948</v>
      </c>
      <c r="V346" s="22" t="s">
        <v>5985</v>
      </c>
      <c r="W346" s="22" t="s">
        <v>5988</v>
      </c>
      <c r="Y346" s="22" t="s">
        <v>136</v>
      </c>
      <c r="AC346" s="24" t="s">
        <v>5990</v>
      </c>
      <c r="AE346" s="26" t="s">
        <v>5951</v>
      </c>
      <c r="AF346" s="26" t="s">
        <v>5947</v>
      </c>
      <c r="AG346" s="26" t="s">
        <v>5998</v>
      </c>
      <c r="AH346" s="26" t="s">
        <v>5996</v>
      </c>
      <c r="AI346" s="26" t="s">
        <v>5996</v>
      </c>
      <c r="AJ346" s="26" t="s">
        <v>5998</v>
      </c>
      <c r="AK346" s="20" t="s">
        <v>6003</v>
      </c>
      <c r="AL346" s="20" t="s">
        <v>5952</v>
      </c>
      <c r="AM346" s="20" t="s">
        <v>5952</v>
      </c>
      <c r="AN346" s="20" t="s">
        <v>5948</v>
      </c>
      <c r="AO346" s="20" t="s">
        <v>5997</v>
      </c>
      <c r="AP346" s="20" t="s">
        <v>5998</v>
      </c>
      <c r="AQ346" s="20" t="s">
        <v>5996</v>
      </c>
      <c r="AR346" s="20" t="s">
        <v>5996</v>
      </c>
      <c r="AS346" s="20" t="s">
        <v>5996</v>
      </c>
      <c r="AT346" s="20" t="s">
        <v>5997</v>
      </c>
      <c r="AU346" s="20" t="s">
        <v>5997</v>
      </c>
      <c r="AV346" s="20" t="s">
        <v>5997</v>
      </c>
      <c r="AW346" s="20" t="s">
        <v>5996</v>
      </c>
      <c r="AX346" s="20" t="s">
        <v>5997</v>
      </c>
      <c r="AY346" s="20" t="s">
        <v>5996</v>
      </c>
      <c r="AZ346" s="20" t="s">
        <v>5996</v>
      </c>
      <c r="BA346" s="20" t="s">
        <v>5996</v>
      </c>
      <c r="BB346" s="20" t="s">
        <v>5996</v>
      </c>
      <c r="BC346" s="20" t="s">
        <v>5998</v>
      </c>
      <c r="BD346" s="20" t="s">
        <v>5998</v>
      </c>
      <c r="BE346" s="20" t="s">
        <v>5996</v>
      </c>
      <c r="BF346" s="20" t="s">
        <v>5996</v>
      </c>
      <c r="BG346" s="20" t="s">
        <v>5996</v>
      </c>
      <c r="BH346" s="20" t="s">
        <v>5996</v>
      </c>
      <c r="BI346" s="20" t="s">
        <v>5996</v>
      </c>
      <c r="BJ346" s="20" t="s">
        <v>5996</v>
      </c>
      <c r="BK346" s="20" t="s">
        <v>5996</v>
      </c>
      <c r="BL346" s="20" t="s">
        <v>5996</v>
      </c>
      <c r="BM346" s="20" t="s">
        <v>5996</v>
      </c>
      <c r="BO346" s="28" t="s">
        <v>6007</v>
      </c>
      <c r="BS346" s="24" t="s">
        <v>119</v>
      </c>
      <c r="BT346" s="24" t="s">
        <v>120</v>
      </c>
      <c r="BV346" s="24" t="s">
        <v>137</v>
      </c>
      <c r="BW346" s="24" t="s">
        <v>122</v>
      </c>
      <c r="BX346" s="24" t="s">
        <v>123</v>
      </c>
      <c r="CD346" s="18" t="s">
        <v>119</v>
      </c>
      <c r="CE346" s="18" t="s">
        <v>120</v>
      </c>
      <c r="CG346" s="18" t="s">
        <v>137</v>
      </c>
      <c r="CL346" s="22" t="s">
        <v>5947</v>
      </c>
      <c r="CM346" s="32" t="s">
        <v>6012</v>
      </c>
      <c r="CO346" s="84" t="s">
        <v>126</v>
      </c>
      <c r="CP346" s="17" t="s">
        <v>126</v>
      </c>
      <c r="CQ346" s="29" t="s">
        <v>1741</v>
      </c>
      <c r="CR346" s="17" t="s">
        <v>152</v>
      </c>
      <c r="CS346" s="17" t="s">
        <v>1742</v>
      </c>
      <c r="CZ346" s="34" t="s">
        <v>99</v>
      </c>
      <c r="DE346" s="17" t="s">
        <v>130</v>
      </c>
      <c r="DI346" s="17" t="s">
        <v>131</v>
      </c>
      <c r="DJ346" s="17" t="s">
        <v>1827</v>
      </c>
      <c r="DM346" s="35"/>
      <c r="DN346" s="35"/>
      <c r="DO346" s="35"/>
      <c r="EC346" s="17" t="s">
        <v>133</v>
      </c>
    </row>
    <row r="347" spans="1:133" ht="15" customHeight="1" x14ac:dyDescent="0.3">
      <c r="A347" s="27">
        <v>347</v>
      </c>
      <c r="C347" s="17" t="s">
        <v>126</v>
      </c>
      <c r="D347" s="29" t="s">
        <v>5955</v>
      </c>
      <c r="E347" s="18" t="s">
        <v>5947</v>
      </c>
      <c r="F347" s="18" t="s">
        <v>5947</v>
      </c>
      <c r="G347" s="18" t="s">
        <v>5948</v>
      </c>
      <c r="H347" s="18" t="s">
        <v>5951</v>
      </c>
      <c r="I347" s="18" t="s">
        <v>5947</v>
      </c>
      <c r="J347" s="19" t="s">
        <v>1828</v>
      </c>
      <c r="K347" s="18" t="s">
        <v>5947</v>
      </c>
      <c r="L347" s="19" t="s">
        <v>1829</v>
      </c>
      <c r="M347" s="18" t="s">
        <v>5949</v>
      </c>
      <c r="N347" s="19" t="s">
        <v>1830</v>
      </c>
      <c r="O347" s="20" t="s">
        <v>5947</v>
      </c>
      <c r="P347" s="20" t="s">
        <v>5973</v>
      </c>
      <c r="Q347" s="20" t="s">
        <v>5981</v>
      </c>
      <c r="S347" s="22" t="s">
        <v>5951</v>
      </c>
      <c r="T347" s="22" t="s">
        <v>5951</v>
      </c>
      <c r="U347" s="22" t="s">
        <v>5947</v>
      </c>
      <c r="V347" s="22" t="s">
        <v>5984</v>
      </c>
      <c r="W347" s="22" t="s">
        <v>5986</v>
      </c>
      <c r="X347" s="22" t="s">
        <v>115</v>
      </c>
      <c r="AC347" s="24" t="s">
        <v>5990</v>
      </c>
      <c r="AE347" s="26" t="s">
        <v>5951</v>
      </c>
      <c r="AF347" s="26" t="s">
        <v>5947</v>
      </c>
      <c r="AG347" s="26" t="s">
        <v>5999</v>
      </c>
      <c r="AH347" s="26" t="s">
        <v>5999</v>
      </c>
      <c r="AI347" s="26" t="s">
        <v>5999</v>
      </c>
      <c r="AJ347" s="26" t="s">
        <v>5999</v>
      </c>
      <c r="AK347" s="20" t="s">
        <v>6002</v>
      </c>
      <c r="AL347" s="20" t="s">
        <v>5947</v>
      </c>
      <c r="AM347" s="20" t="s">
        <v>5947</v>
      </c>
      <c r="AN347" s="20" t="s">
        <v>5947</v>
      </c>
      <c r="AO347" s="20" t="s">
        <v>5997</v>
      </c>
      <c r="AP347" s="20" t="s">
        <v>5996</v>
      </c>
      <c r="AQ347" s="20" t="s">
        <v>5996</v>
      </c>
      <c r="AR347" s="20" t="s">
        <v>5997</v>
      </c>
      <c r="AS347" s="20" t="s">
        <v>5996</v>
      </c>
      <c r="AT347" s="20" t="s">
        <v>5996</v>
      </c>
      <c r="AU347" s="20" t="s">
        <v>5997</v>
      </c>
      <c r="AV347" s="20" t="s">
        <v>5997</v>
      </c>
      <c r="AW347" s="20" t="s">
        <v>5997</v>
      </c>
      <c r="AX347" s="20" t="s">
        <v>5997</v>
      </c>
      <c r="AY347" s="20" t="s">
        <v>5996</v>
      </c>
      <c r="AZ347" s="20" t="s">
        <v>5996</v>
      </c>
      <c r="BA347" s="20" t="s">
        <v>5997</v>
      </c>
      <c r="BB347" s="20" t="s">
        <v>5996</v>
      </c>
      <c r="BC347" s="20" t="s">
        <v>5997</v>
      </c>
      <c r="BD347" s="20" t="s">
        <v>5997</v>
      </c>
      <c r="BE347" s="20" t="s">
        <v>5996</v>
      </c>
      <c r="BF347" s="20" t="s">
        <v>5996</v>
      </c>
      <c r="BG347" s="20" t="s">
        <v>5996</v>
      </c>
      <c r="BH347" s="20" t="s">
        <v>5996</v>
      </c>
      <c r="BI347" s="20" t="s">
        <v>5996</v>
      </c>
      <c r="BJ347" s="20" t="s">
        <v>5997</v>
      </c>
      <c r="BK347" s="20" t="s">
        <v>5996</v>
      </c>
      <c r="BL347" s="20" t="s">
        <v>5996</v>
      </c>
      <c r="BM347" s="20" t="s">
        <v>5996</v>
      </c>
      <c r="BO347" s="28" t="s">
        <v>6007</v>
      </c>
      <c r="BQ347" s="30" t="s">
        <v>1831</v>
      </c>
      <c r="BS347" s="24" t="s">
        <v>119</v>
      </c>
      <c r="BT347" s="24" t="s">
        <v>120</v>
      </c>
      <c r="BV347" s="24" t="s">
        <v>137</v>
      </c>
      <c r="BW347" s="24" t="s">
        <v>122</v>
      </c>
      <c r="BX347" s="24" t="s">
        <v>123</v>
      </c>
      <c r="BY347" s="24" t="s">
        <v>124</v>
      </c>
      <c r="BZ347" s="24" t="s">
        <v>125</v>
      </c>
      <c r="CD347" s="18" t="s">
        <v>119</v>
      </c>
      <c r="CE347" s="18" t="s">
        <v>120</v>
      </c>
      <c r="CJ347" s="18" t="s">
        <v>124</v>
      </c>
      <c r="CL347" s="22" t="s">
        <v>5953</v>
      </c>
      <c r="CM347" s="32" t="s">
        <v>6010</v>
      </c>
      <c r="CO347" s="84" t="s">
        <v>126</v>
      </c>
      <c r="CP347" s="17" t="s">
        <v>126</v>
      </c>
      <c r="CQ347" s="29" t="s">
        <v>1741</v>
      </c>
      <c r="CR347" s="17" t="s">
        <v>152</v>
      </c>
      <c r="CS347" s="17" t="s">
        <v>1742</v>
      </c>
      <c r="CT347" s="17" t="s">
        <v>1832</v>
      </c>
      <c r="CW347" s="34" t="s">
        <v>96</v>
      </c>
      <c r="DE347" s="17" t="s">
        <v>130</v>
      </c>
      <c r="DI347" s="17" t="s">
        <v>143</v>
      </c>
      <c r="DJ347" s="17" t="s">
        <v>1833</v>
      </c>
      <c r="DM347" s="35"/>
      <c r="DN347" s="35"/>
      <c r="DO347" s="35"/>
      <c r="EC347" s="17" t="s">
        <v>133</v>
      </c>
    </row>
    <row r="348" spans="1:133" ht="15" customHeight="1" x14ac:dyDescent="0.3">
      <c r="A348" s="27">
        <v>391</v>
      </c>
      <c r="C348" s="17" t="s">
        <v>126</v>
      </c>
      <c r="D348" s="29" t="s">
        <v>5955</v>
      </c>
      <c r="E348" s="18" t="s">
        <v>5947</v>
      </c>
      <c r="F348" s="18" t="s">
        <v>5949</v>
      </c>
      <c r="G348" s="18" t="s">
        <v>5947</v>
      </c>
      <c r="H348" s="18" t="s">
        <v>5948</v>
      </c>
      <c r="I348" s="18" t="s">
        <v>5948</v>
      </c>
      <c r="K348" s="18" t="s">
        <v>5947</v>
      </c>
      <c r="M348" s="18" t="s">
        <v>5948</v>
      </c>
      <c r="O348" s="20" t="s">
        <v>5948</v>
      </c>
      <c r="P348" s="20" t="s">
        <v>5973</v>
      </c>
      <c r="Q348" s="20" t="s">
        <v>5977</v>
      </c>
      <c r="S348" s="22" t="s">
        <v>5948</v>
      </c>
      <c r="T348" s="22" t="s">
        <v>5951</v>
      </c>
      <c r="U348" s="22" t="s">
        <v>5948</v>
      </c>
      <c r="V348" s="22" t="s">
        <v>5983</v>
      </c>
      <c r="W348" s="22" t="s">
        <v>5987</v>
      </c>
      <c r="X348" s="22" t="s">
        <v>115</v>
      </c>
      <c r="AC348" s="24" t="s">
        <v>5994</v>
      </c>
      <c r="AD348" s="25" t="s">
        <v>1834</v>
      </c>
      <c r="AE348" s="26" t="s">
        <v>5948</v>
      </c>
      <c r="AF348" s="26" t="s">
        <v>5948</v>
      </c>
      <c r="AG348" s="26" t="s">
        <v>5997</v>
      </c>
      <c r="AH348" s="26" t="s">
        <v>5996</v>
      </c>
      <c r="AI348" s="26" t="s">
        <v>5997</v>
      </c>
      <c r="AJ348" s="26" t="s">
        <v>5997</v>
      </c>
      <c r="AK348" s="20" t="s">
        <v>6003</v>
      </c>
      <c r="AL348" s="20" t="s">
        <v>5947</v>
      </c>
      <c r="AM348" s="20" t="s">
        <v>5950</v>
      </c>
      <c r="AN348" s="20" t="s">
        <v>5947</v>
      </c>
      <c r="AO348" s="20" t="s">
        <v>5997</v>
      </c>
      <c r="AP348" s="20" t="s">
        <v>5997</v>
      </c>
      <c r="AQ348" s="20" t="s">
        <v>5996</v>
      </c>
      <c r="AR348" s="20" t="s">
        <v>5996</v>
      </c>
      <c r="AS348" s="20" t="s">
        <v>5997</v>
      </c>
      <c r="AT348" s="20" t="s">
        <v>5996</v>
      </c>
      <c r="AU348" s="20" t="s">
        <v>5997</v>
      </c>
      <c r="AV348" s="20" t="s">
        <v>5997</v>
      </c>
      <c r="AW348" s="20" t="s">
        <v>5996</v>
      </c>
      <c r="AX348" s="20" t="s">
        <v>5996</v>
      </c>
      <c r="AY348" s="20" t="s">
        <v>5997</v>
      </c>
      <c r="AZ348" s="20" t="s">
        <v>5996</v>
      </c>
      <c r="BA348" s="20" t="s">
        <v>5996</v>
      </c>
      <c r="BB348" s="20" t="s">
        <v>5997</v>
      </c>
      <c r="BC348" s="20" t="s">
        <v>5996</v>
      </c>
      <c r="BD348" s="20" t="s">
        <v>5998</v>
      </c>
      <c r="BE348" s="20" t="s">
        <v>5997</v>
      </c>
      <c r="BF348" s="20" t="s">
        <v>5996</v>
      </c>
      <c r="BG348" s="20" t="s">
        <v>5997</v>
      </c>
      <c r="BH348" s="20" t="s">
        <v>5996</v>
      </c>
      <c r="BI348" s="20" t="s">
        <v>5997</v>
      </c>
      <c r="BJ348" s="20" t="s">
        <v>5997</v>
      </c>
      <c r="BK348" s="20" t="s">
        <v>5996</v>
      </c>
      <c r="BL348" s="20" t="s">
        <v>5997</v>
      </c>
      <c r="BM348" s="20" t="s">
        <v>5997</v>
      </c>
      <c r="BO348" s="28" t="s">
        <v>6007</v>
      </c>
      <c r="BQ348" s="30" t="s">
        <v>1835</v>
      </c>
      <c r="BS348" s="24" t="s">
        <v>119</v>
      </c>
      <c r="BW348" s="24" t="s">
        <v>122</v>
      </c>
      <c r="BZ348" s="24" t="s">
        <v>125</v>
      </c>
      <c r="CD348" s="18" t="s">
        <v>119</v>
      </c>
      <c r="CE348" s="18" t="s">
        <v>120</v>
      </c>
      <c r="CI348" s="18" t="s">
        <v>123</v>
      </c>
      <c r="CL348" s="22" t="s">
        <v>5947</v>
      </c>
      <c r="CM348" s="32" t="s">
        <v>6012</v>
      </c>
      <c r="CO348" s="84" t="s">
        <v>126</v>
      </c>
      <c r="CP348" s="17" t="s">
        <v>126</v>
      </c>
      <c r="CQ348" s="29" t="s">
        <v>1741</v>
      </c>
      <c r="CR348" s="17" t="s">
        <v>152</v>
      </c>
      <c r="CS348" s="17" t="s">
        <v>1742</v>
      </c>
      <c r="CW348" s="34" t="s">
        <v>96</v>
      </c>
      <c r="DE348" s="17" t="s">
        <v>161</v>
      </c>
      <c r="DI348" s="17" t="s">
        <v>131</v>
      </c>
      <c r="DJ348" s="17" t="s">
        <v>1836</v>
      </c>
      <c r="DM348" s="35"/>
      <c r="DN348" s="35"/>
      <c r="DO348" s="35"/>
      <c r="EC348" s="17" t="s">
        <v>133</v>
      </c>
    </row>
    <row r="349" spans="1:133" ht="15" customHeight="1" x14ac:dyDescent="0.3">
      <c r="A349" s="27">
        <v>406</v>
      </c>
      <c r="C349" s="17" t="s">
        <v>126</v>
      </c>
      <c r="D349" s="29" t="s">
        <v>5955</v>
      </c>
      <c r="E349" s="18" t="s">
        <v>5947</v>
      </c>
      <c r="F349" s="18" t="s">
        <v>5947</v>
      </c>
      <c r="G349" s="18" t="s">
        <v>5947</v>
      </c>
      <c r="H349" s="18" t="s">
        <v>5951</v>
      </c>
      <c r="I349" s="18" t="s">
        <v>5949</v>
      </c>
      <c r="J349" s="19" t="s">
        <v>1837</v>
      </c>
      <c r="K349" s="18" t="s">
        <v>5947</v>
      </c>
      <c r="L349" s="19" t="s">
        <v>1838</v>
      </c>
      <c r="M349" s="18" t="s">
        <v>5947</v>
      </c>
      <c r="N349" s="19" t="s">
        <v>1839</v>
      </c>
      <c r="O349" s="20" t="s">
        <v>5948</v>
      </c>
      <c r="P349" s="20" t="s">
        <v>5974</v>
      </c>
      <c r="Q349" s="20" t="s">
        <v>5979</v>
      </c>
      <c r="S349" s="22" t="s">
        <v>5951</v>
      </c>
      <c r="T349" s="22" t="s">
        <v>5951</v>
      </c>
      <c r="U349" s="22" t="s">
        <v>5947</v>
      </c>
      <c r="V349" s="22" t="s">
        <v>5984</v>
      </c>
      <c r="W349" s="22" t="s">
        <v>5988</v>
      </c>
      <c r="X349" s="22" t="s">
        <v>115</v>
      </c>
      <c r="AC349" s="24" t="s">
        <v>5992</v>
      </c>
      <c r="AE349" s="26" t="s">
        <v>5950</v>
      </c>
      <c r="AF349" s="26" t="s">
        <v>5951</v>
      </c>
      <c r="AG349" s="26" t="s">
        <v>5997</v>
      </c>
      <c r="AH349" s="26" t="s">
        <v>5996</v>
      </c>
      <c r="AI349" s="26" t="s">
        <v>5996</v>
      </c>
      <c r="AJ349" s="26" t="s">
        <v>5997</v>
      </c>
      <c r="AK349" s="20" t="s">
        <v>6003</v>
      </c>
      <c r="AL349" s="20" t="s">
        <v>5947</v>
      </c>
      <c r="AM349" s="20" t="s">
        <v>5947</v>
      </c>
      <c r="AN349" s="20" t="s">
        <v>5947</v>
      </c>
      <c r="AO349" s="20" t="s">
        <v>5997</v>
      </c>
      <c r="AP349" s="20" t="s">
        <v>5997</v>
      </c>
      <c r="AQ349" s="20" t="s">
        <v>5996</v>
      </c>
      <c r="AR349" s="20" t="s">
        <v>5997</v>
      </c>
      <c r="AS349" s="20" t="s">
        <v>5996</v>
      </c>
      <c r="AT349" s="20" t="s">
        <v>5996</v>
      </c>
      <c r="AU349" s="20" t="s">
        <v>5996</v>
      </c>
      <c r="AV349" s="20" t="s">
        <v>5997</v>
      </c>
      <c r="AW349" s="20" t="s">
        <v>5996</v>
      </c>
      <c r="AX349" s="20" t="s">
        <v>5996</v>
      </c>
      <c r="AY349" s="20" t="s">
        <v>5997</v>
      </c>
      <c r="AZ349" s="20" t="s">
        <v>5996</v>
      </c>
      <c r="BA349" s="20" t="s">
        <v>5996</v>
      </c>
      <c r="BB349" s="20" t="s">
        <v>5996</v>
      </c>
      <c r="BC349" s="20" t="s">
        <v>5997</v>
      </c>
      <c r="BD349" s="20" t="s">
        <v>5997</v>
      </c>
      <c r="BE349" s="20" t="s">
        <v>5996</v>
      </c>
      <c r="BF349" s="20" t="s">
        <v>5996</v>
      </c>
      <c r="BG349" s="20" t="s">
        <v>5996</v>
      </c>
      <c r="BH349" s="20" t="s">
        <v>5996</v>
      </c>
      <c r="BI349" s="20" t="s">
        <v>5996</v>
      </c>
      <c r="BJ349" s="20" t="s">
        <v>5996</v>
      </c>
      <c r="BK349" s="20" t="s">
        <v>5996</v>
      </c>
      <c r="BL349" s="20" t="s">
        <v>5996</v>
      </c>
      <c r="BM349" s="20" t="s">
        <v>5996</v>
      </c>
      <c r="BN349" s="27" t="s">
        <v>1840</v>
      </c>
      <c r="BO349" s="28" t="s">
        <v>6007</v>
      </c>
      <c r="BP349" s="29" t="s">
        <v>1841</v>
      </c>
      <c r="BR349" s="24" t="s">
        <v>138</v>
      </c>
      <c r="BS349" s="24" t="s">
        <v>119</v>
      </c>
      <c r="BT349" s="24" t="s">
        <v>120</v>
      </c>
      <c r="BW349" s="24" t="s">
        <v>122</v>
      </c>
      <c r="BX349" s="24" t="s">
        <v>123</v>
      </c>
      <c r="BY349" s="24" t="s">
        <v>124</v>
      </c>
      <c r="BZ349" s="24" t="s">
        <v>125</v>
      </c>
      <c r="CB349" s="31" t="s">
        <v>1842</v>
      </c>
      <c r="CD349" s="18" t="s">
        <v>119</v>
      </c>
      <c r="CH349" s="18" t="s">
        <v>122</v>
      </c>
      <c r="CJ349" s="18" t="s">
        <v>124</v>
      </c>
      <c r="CL349" s="22" t="s">
        <v>5953</v>
      </c>
      <c r="CM349" s="32" t="s">
        <v>6012</v>
      </c>
      <c r="CO349" s="84" t="s">
        <v>126</v>
      </c>
      <c r="CP349" s="17" t="s">
        <v>126</v>
      </c>
      <c r="CQ349" s="29" t="s">
        <v>1741</v>
      </c>
      <c r="CR349" s="17" t="s">
        <v>152</v>
      </c>
      <c r="CS349" s="17" t="s">
        <v>1742</v>
      </c>
      <c r="CW349" s="34" t="s">
        <v>96</v>
      </c>
      <c r="CY349" s="34" t="s">
        <v>98</v>
      </c>
      <c r="DE349" s="17" t="s">
        <v>130</v>
      </c>
      <c r="DI349" s="17" t="s">
        <v>131</v>
      </c>
      <c r="DJ349" s="17" t="s">
        <v>1843</v>
      </c>
      <c r="DM349" s="35"/>
      <c r="DN349" s="35"/>
      <c r="DO349" s="35"/>
      <c r="EC349" s="17" t="s">
        <v>133</v>
      </c>
    </row>
    <row r="350" spans="1:133" ht="15" customHeight="1" x14ac:dyDescent="0.3">
      <c r="A350" s="27">
        <v>438</v>
      </c>
      <c r="C350" s="17" t="s">
        <v>126</v>
      </c>
      <c r="D350" s="29" t="s">
        <v>5955</v>
      </c>
      <c r="E350" s="18" t="s">
        <v>5948</v>
      </c>
      <c r="F350" s="18" t="s">
        <v>5949</v>
      </c>
      <c r="G350" s="18" t="s">
        <v>5948</v>
      </c>
      <c r="H350" s="18" t="s">
        <v>5948</v>
      </c>
      <c r="I350" s="18" t="s">
        <v>5947</v>
      </c>
      <c r="J350" s="19" t="s">
        <v>1844</v>
      </c>
      <c r="K350" s="18" t="s">
        <v>5948</v>
      </c>
      <c r="L350" s="19" t="s">
        <v>1845</v>
      </c>
      <c r="M350" s="18" t="s">
        <v>5948</v>
      </c>
      <c r="N350" s="19" t="s">
        <v>1846</v>
      </c>
      <c r="O350" s="20" t="s">
        <v>5951</v>
      </c>
      <c r="P350" s="20" t="s">
        <v>5975</v>
      </c>
      <c r="Q350" s="20" t="s">
        <v>5981</v>
      </c>
      <c r="R350" s="21" t="s">
        <v>1847</v>
      </c>
      <c r="S350" s="22" t="s">
        <v>5948</v>
      </c>
      <c r="T350" s="22" t="s">
        <v>5948</v>
      </c>
      <c r="U350" s="22" t="s">
        <v>5949</v>
      </c>
      <c r="V350" s="22" t="s">
        <v>5983</v>
      </c>
      <c r="W350" s="22" t="s">
        <v>5987</v>
      </c>
      <c r="Y350" s="22" t="s">
        <v>136</v>
      </c>
      <c r="AC350" s="24" t="s">
        <v>5994</v>
      </c>
      <c r="AD350" s="25" t="s">
        <v>1848</v>
      </c>
      <c r="AE350" s="26" t="s">
        <v>5948</v>
      </c>
      <c r="AF350" s="26" t="s">
        <v>5947</v>
      </c>
      <c r="AG350" s="26" t="s">
        <v>5998</v>
      </c>
      <c r="AH350" s="26" t="s">
        <v>5998</v>
      </c>
      <c r="AI350" s="26" t="s">
        <v>5998</v>
      </c>
      <c r="AJ350" s="26" t="s">
        <v>5998</v>
      </c>
      <c r="AK350" s="20" t="s">
        <v>6002</v>
      </c>
      <c r="AL350" s="20" t="s">
        <v>5947</v>
      </c>
      <c r="AM350" s="20" t="s">
        <v>5949</v>
      </c>
      <c r="AN350" s="20" t="s">
        <v>5948</v>
      </c>
      <c r="AO350" s="20" t="s">
        <v>5997</v>
      </c>
      <c r="AP350" s="20" t="s">
        <v>5996</v>
      </c>
      <c r="AQ350" s="20" t="s">
        <v>5996</v>
      </c>
      <c r="AR350" s="20" t="s">
        <v>5997</v>
      </c>
      <c r="AS350" s="20" t="s">
        <v>5996</v>
      </c>
      <c r="AT350" s="20" t="s">
        <v>5997</v>
      </c>
      <c r="AU350" s="20" t="s">
        <v>5997</v>
      </c>
      <c r="AV350" s="20" t="s">
        <v>5997</v>
      </c>
      <c r="AW350" s="20" t="s">
        <v>5997</v>
      </c>
      <c r="AX350" s="20" t="s">
        <v>5996</v>
      </c>
      <c r="AY350" s="20" t="s">
        <v>5997</v>
      </c>
      <c r="AZ350" s="20" t="s">
        <v>5996</v>
      </c>
      <c r="BA350" s="20" t="s">
        <v>5997</v>
      </c>
      <c r="BB350" s="20" t="s">
        <v>5996</v>
      </c>
      <c r="BC350" s="20" t="s">
        <v>5996</v>
      </c>
      <c r="BD350" s="20" t="s">
        <v>5997</v>
      </c>
      <c r="BE350" s="20" t="s">
        <v>5997</v>
      </c>
      <c r="BF350" s="20" t="s">
        <v>5997</v>
      </c>
      <c r="BG350" s="20" t="s">
        <v>5997</v>
      </c>
      <c r="BH350" s="20" t="s">
        <v>5997</v>
      </c>
      <c r="BI350" s="20" t="s">
        <v>5998</v>
      </c>
      <c r="BJ350" s="20" t="s">
        <v>5996</v>
      </c>
      <c r="BK350" s="20" t="s">
        <v>5996</v>
      </c>
      <c r="BL350" s="20" t="s">
        <v>5997</v>
      </c>
      <c r="BM350" s="20" t="s">
        <v>5997</v>
      </c>
      <c r="BO350" s="28" t="s">
        <v>6006</v>
      </c>
      <c r="BQ350" s="30" t="s">
        <v>1849</v>
      </c>
      <c r="BS350" s="24" t="s">
        <v>119</v>
      </c>
      <c r="BV350" s="24" t="s">
        <v>137</v>
      </c>
      <c r="BW350" s="24" t="s">
        <v>122</v>
      </c>
      <c r="BX350" s="24" t="s">
        <v>123</v>
      </c>
      <c r="BZ350" s="24" t="s">
        <v>125</v>
      </c>
      <c r="CD350" s="18" t="s">
        <v>119</v>
      </c>
      <c r="CH350" s="18" t="s">
        <v>122</v>
      </c>
      <c r="CJ350" s="18" t="s">
        <v>124</v>
      </c>
      <c r="CK350" s="18" t="s">
        <v>125</v>
      </c>
      <c r="CL350" s="22" t="s">
        <v>5950</v>
      </c>
      <c r="CM350" s="32" t="s">
        <v>6010</v>
      </c>
      <c r="CO350" s="84" t="s">
        <v>126</v>
      </c>
      <c r="CP350" s="17" t="s">
        <v>126</v>
      </c>
      <c r="CQ350" s="29" t="s">
        <v>1741</v>
      </c>
      <c r="CR350" s="17" t="s">
        <v>152</v>
      </c>
      <c r="CS350" s="17" t="s">
        <v>1742</v>
      </c>
      <c r="CU350" s="34" t="s">
        <v>185</v>
      </c>
      <c r="CY350" s="34" t="s">
        <v>98</v>
      </c>
      <c r="DE350" s="17" t="s">
        <v>130</v>
      </c>
      <c r="DI350" s="17" t="s">
        <v>131</v>
      </c>
      <c r="DJ350" s="17" t="s">
        <v>1850</v>
      </c>
      <c r="DM350" s="35"/>
      <c r="DN350" s="35"/>
      <c r="DO350" s="35"/>
      <c r="EC350" s="17" t="s">
        <v>133</v>
      </c>
    </row>
    <row r="351" spans="1:133" ht="15" customHeight="1" x14ac:dyDescent="0.3">
      <c r="A351" s="27">
        <v>446</v>
      </c>
      <c r="C351" s="17" t="s">
        <v>126</v>
      </c>
      <c r="D351" s="29" t="s">
        <v>5955</v>
      </c>
      <c r="E351" s="18" t="s">
        <v>5949</v>
      </c>
      <c r="F351" s="18" t="s">
        <v>5949</v>
      </c>
      <c r="G351" s="18" t="s">
        <v>5948</v>
      </c>
      <c r="H351" s="18" t="s">
        <v>5949</v>
      </c>
      <c r="I351" s="18" t="s">
        <v>5947</v>
      </c>
      <c r="K351" s="18" t="s">
        <v>5948</v>
      </c>
      <c r="M351" s="18" t="s">
        <v>5948</v>
      </c>
      <c r="O351" s="20" t="s">
        <v>5951</v>
      </c>
      <c r="P351" s="20" t="s">
        <v>5974</v>
      </c>
      <c r="Q351" s="20" t="s">
        <v>5977</v>
      </c>
      <c r="S351" s="22" t="s">
        <v>5950</v>
      </c>
      <c r="T351" s="22" t="s">
        <v>5948</v>
      </c>
      <c r="U351" s="22" t="s">
        <v>5950</v>
      </c>
      <c r="V351" s="22" t="s">
        <v>5985</v>
      </c>
      <c r="W351" s="22" t="s">
        <v>5988</v>
      </c>
      <c r="X351" s="22" t="s">
        <v>115</v>
      </c>
      <c r="Y351" s="22" t="s">
        <v>136</v>
      </c>
      <c r="Z351" s="22" t="s">
        <v>116</v>
      </c>
      <c r="AC351" s="24" t="s">
        <v>5992</v>
      </c>
      <c r="AE351" s="26" t="s">
        <v>5949</v>
      </c>
      <c r="AF351" s="26" t="s">
        <v>5949</v>
      </c>
      <c r="AG351" s="26" t="s">
        <v>5996</v>
      </c>
      <c r="AH351" s="26" t="s">
        <v>5996</v>
      </c>
      <c r="AI351" s="26" t="s">
        <v>5996</v>
      </c>
      <c r="AJ351" s="26" t="s">
        <v>5997</v>
      </c>
      <c r="AK351" s="20" t="s">
        <v>6004</v>
      </c>
      <c r="AL351" s="20" t="s">
        <v>5952</v>
      </c>
      <c r="AM351" s="20" t="s">
        <v>5952</v>
      </c>
      <c r="AN351" s="20" t="s">
        <v>5952</v>
      </c>
      <c r="AO351" s="20" t="s">
        <v>5997</v>
      </c>
      <c r="AP351" s="20" t="s">
        <v>5996</v>
      </c>
      <c r="AQ351" s="20" t="s">
        <v>5997</v>
      </c>
      <c r="AR351" s="20" t="s">
        <v>5997</v>
      </c>
      <c r="AS351" s="20" t="s">
        <v>5997</v>
      </c>
      <c r="AT351" s="20" t="s">
        <v>5997</v>
      </c>
      <c r="AU351" s="20" t="s">
        <v>5997</v>
      </c>
      <c r="AV351" s="20" t="s">
        <v>5997</v>
      </c>
      <c r="AW351" s="20" t="s">
        <v>5997</v>
      </c>
      <c r="AX351" s="20" t="s">
        <v>5997</v>
      </c>
      <c r="AY351" s="20" t="s">
        <v>5996</v>
      </c>
      <c r="AZ351" s="20" t="s">
        <v>5996</v>
      </c>
      <c r="BA351" s="20" t="s">
        <v>5996</v>
      </c>
      <c r="BB351" s="20" t="s">
        <v>5996</v>
      </c>
      <c r="BC351" s="20" t="s">
        <v>5996</v>
      </c>
      <c r="BD351" s="20" t="s">
        <v>5997</v>
      </c>
      <c r="BE351" s="20" t="s">
        <v>5996</v>
      </c>
      <c r="BF351" s="20" t="s">
        <v>5996</v>
      </c>
      <c r="BG351" s="20" t="s">
        <v>5996</v>
      </c>
      <c r="BH351" s="20" t="s">
        <v>5997</v>
      </c>
      <c r="BI351" s="20" t="s">
        <v>5996</v>
      </c>
      <c r="BJ351" s="20" t="s">
        <v>6000</v>
      </c>
      <c r="BK351" s="20" t="s">
        <v>5997</v>
      </c>
      <c r="BL351" s="20" t="s">
        <v>5996</v>
      </c>
      <c r="BM351" s="20" t="s">
        <v>6000</v>
      </c>
      <c r="BO351" s="28" t="s">
        <v>6007</v>
      </c>
      <c r="BS351" s="24" t="s">
        <v>119</v>
      </c>
      <c r="BT351" s="24" t="s">
        <v>120</v>
      </c>
      <c r="BU351" s="24" t="s">
        <v>121</v>
      </c>
      <c r="BV351" s="24" t="s">
        <v>137</v>
      </c>
      <c r="BW351" s="24" t="s">
        <v>122</v>
      </c>
      <c r="BX351" s="24" t="s">
        <v>123</v>
      </c>
      <c r="BY351" s="24" t="s">
        <v>124</v>
      </c>
      <c r="BZ351" s="24" t="s">
        <v>125</v>
      </c>
      <c r="CD351" s="18" t="s">
        <v>119</v>
      </c>
      <c r="CE351" s="18" t="s">
        <v>120</v>
      </c>
      <c r="CI351" s="18" t="s">
        <v>123</v>
      </c>
      <c r="CL351" s="22" t="s">
        <v>5952</v>
      </c>
      <c r="CM351" s="32" t="s">
        <v>6010</v>
      </c>
      <c r="CO351" s="84" t="s">
        <v>126</v>
      </c>
      <c r="CP351" s="17" t="s">
        <v>126</v>
      </c>
      <c r="CQ351" s="29" t="s">
        <v>1741</v>
      </c>
      <c r="CR351" s="17" t="s">
        <v>152</v>
      </c>
      <c r="CS351" s="17" t="s">
        <v>1742</v>
      </c>
      <c r="CU351" s="34" t="s">
        <v>185</v>
      </c>
      <c r="DE351" s="17" t="s">
        <v>130</v>
      </c>
      <c r="DI351" s="17" t="s">
        <v>131</v>
      </c>
      <c r="DJ351" s="17" t="s">
        <v>1851</v>
      </c>
      <c r="DM351" s="35"/>
      <c r="DN351" s="35"/>
      <c r="DO351" s="35"/>
      <c r="EC351" s="17" t="s">
        <v>133</v>
      </c>
    </row>
    <row r="352" spans="1:133" ht="15" customHeight="1" x14ac:dyDescent="0.3">
      <c r="A352" s="27">
        <v>475</v>
      </c>
      <c r="C352" s="17" t="s">
        <v>126</v>
      </c>
      <c r="D352" s="29" t="s">
        <v>5955</v>
      </c>
      <c r="E352" s="18" t="s">
        <v>5949</v>
      </c>
      <c r="F352" s="18" t="s">
        <v>5949</v>
      </c>
      <c r="G352" s="18" t="s">
        <v>5947</v>
      </c>
      <c r="H352" s="18" t="s">
        <v>5948</v>
      </c>
      <c r="I352" s="18" t="s">
        <v>5948</v>
      </c>
      <c r="J352" s="19" t="s">
        <v>1852</v>
      </c>
      <c r="K352" s="18" t="s">
        <v>5947</v>
      </c>
      <c r="M352" s="18" t="s">
        <v>5949</v>
      </c>
      <c r="O352" s="20" t="s">
        <v>5950</v>
      </c>
      <c r="P352" s="20" t="s">
        <v>5974</v>
      </c>
      <c r="Q352" s="20" t="s">
        <v>5978</v>
      </c>
      <c r="R352" s="21" t="s">
        <v>1853</v>
      </c>
      <c r="S352" s="22" t="s">
        <v>5948</v>
      </c>
      <c r="T352" s="22" t="s">
        <v>5948</v>
      </c>
      <c r="U352" s="22" t="s">
        <v>5949</v>
      </c>
      <c r="V352" s="22" t="s">
        <v>5983</v>
      </c>
      <c r="W352" s="22" t="s">
        <v>5987</v>
      </c>
      <c r="X352" s="22" t="s">
        <v>115</v>
      </c>
      <c r="AB352" s="23" t="s">
        <v>1854</v>
      </c>
      <c r="AC352" s="24" t="s">
        <v>5993</v>
      </c>
      <c r="AD352" s="25" t="s">
        <v>1855</v>
      </c>
      <c r="AE352" s="26" t="s">
        <v>5949</v>
      </c>
      <c r="AF352" s="26" t="s">
        <v>5948</v>
      </c>
      <c r="AG352" s="26" t="s">
        <v>5997</v>
      </c>
      <c r="AH352" s="26" t="s">
        <v>5996</v>
      </c>
      <c r="AI352" s="26" t="s">
        <v>5997</v>
      </c>
      <c r="AJ352" s="26" t="s">
        <v>5997</v>
      </c>
      <c r="AK352" s="20" t="s">
        <v>6002</v>
      </c>
      <c r="AL352" s="20" t="s">
        <v>5948</v>
      </c>
      <c r="AM352" s="20" t="s">
        <v>5949</v>
      </c>
      <c r="AN352" s="20" t="s">
        <v>5947</v>
      </c>
      <c r="AO352" s="20" t="s">
        <v>5997</v>
      </c>
      <c r="AP352" s="20" t="s">
        <v>5997</v>
      </c>
      <c r="AQ352" s="20" t="s">
        <v>5996</v>
      </c>
      <c r="AR352" s="20" t="s">
        <v>5997</v>
      </c>
      <c r="AS352" s="20" t="s">
        <v>5997</v>
      </c>
      <c r="AT352" s="20" t="s">
        <v>5996</v>
      </c>
      <c r="AU352" s="20" t="s">
        <v>5997</v>
      </c>
      <c r="AV352" s="20" t="s">
        <v>5996</v>
      </c>
      <c r="AW352" s="20" t="s">
        <v>5996</v>
      </c>
      <c r="AX352" s="20" t="s">
        <v>5997</v>
      </c>
      <c r="AY352" s="20" t="s">
        <v>5996</v>
      </c>
      <c r="AZ352" s="20" t="s">
        <v>5997</v>
      </c>
      <c r="BA352" s="20" t="s">
        <v>5996</v>
      </c>
      <c r="BB352" s="20" t="s">
        <v>5996</v>
      </c>
      <c r="BC352" s="20" t="s">
        <v>5997</v>
      </c>
      <c r="BD352" s="20" t="s">
        <v>5997</v>
      </c>
      <c r="BE352" s="20" t="s">
        <v>5997</v>
      </c>
      <c r="BF352" s="20" t="s">
        <v>5996</v>
      </c>
      <c r="BG352" s="20" t="s">
        <v>5996</v>
      </c>
      <c r="BH352" s="20" t="s">
        <v>5996</v>
      </c>
      <c r="BI352" s="20" t="s">
        <v>5996</v>
      </c>
      <c r="BJ352" s="20" t="s">
        <v>6000</v>
      </c>
      <c r="BK352" s="20" t="s">
        <v>5997</v>
      </c>
      <c r="BL352" s="20" t="s">
        <v>5996</v>
      </c>
      <c r="BM352" s="20" t="s">
        <v>5996</v>
      </c>
      <c r="BO352" s="28" t="s">
        <v>6007</v>
      </c>
      <c r="BQ352" s="30" t="s">
        <v>1856</v>
      </c>
      <c r="BR352" s="24" t="s">
        <v>138</v>
      </c>
      <c r="BS352" s="24" t="s">
        <v>119</v>
      </c>
      <c r="BT352" s="24" t="s">
        <v>120</v>
      </c>
      <c r="BU352" s="24" t="s">
        <v>121</v>
      </c>
      <c r="BV352" s="24" t="s">
        <v>137</v>
      </c>
      <c r="BW352" s="24" t="s">
        <v>122</v>
      </c>
      <c r="BX352" s="24" t="s">
        <v>123</v>
      </c>
      <c r="BY352" s="24" t="s">
        <v>124</v>
      </c>
      <c r="BZ352" s="24" t="s">
        <v>125</v>
      </c>
      <c r="CB352" s="31" t="s">
        <v>1857</v>
      </c>
      <c r="CD352" s="18" t="s">
        <v>119</v>
      </c>
      <c r="CE352" s="18" t="s">
        <v>120</v>
      </c>
      <c r="CH352" s="18" t="s">
        <v>122</v>
      </c>
      <c r="CL352" s="22" t="s">
        <v>5948</v>
      </c>
      <c r="CM352" s="32" t="s">
        <v>6012</v>
      </c>
      <c r="CN352" s="33" t="s">
        <v>1858</v>
      </c>
      <c r="CO352" s="84" t="s">
        <v>126</v>
      </c>
      <c r="CP352" s="17" t="s">
        <v>126</v>
      </c>
      <c r="CQ352" s="29" t="s">
        <v>1741</v>
      </c>
      <c r="CR352" s="17" t="s">
        <v>152</v>
      </c>
      <c r="CS352" s="17" t="s">
        <v>1742</v>
      </c>
      <c r="CW352" s="34" t="s">
        <v>96</v>
      </c>
      <c r="DE352" s="17" t="s">
        <v>130</v>
      </c>
      <c r="DI352" s="17" t="s">
        <v>143</v>
      </c>
      <c r="DJ352" s="17" t="s">
        <v>1859</v>
      </c>
      <c r="DM352" s="35"/>
      <c r="DN352" s="35"/>
      <c r="DO352" s="35"/>
      <c r="EC352" s="17" t="s">
        <v>133</v>
      </c>
    </row>
    <row r="353" spans="1:133" ht="15" customHeight="1" x14ac:dyDescent="0.3">
      <c r="A353" s="27">
        <v>589</v>
      </c>
      <c r="C353" s="17" t="s">
        <v>126</v>
      </c>
      <c r="D353" s="29" t="s">
        <v>5955</v>
      </c>
      <c r="E353" s="18" t="s">
        <v>5947</v>
      </c>
      <c r="F353" s="18" t="s">
        <v>5947</v>
      </c>
      <c r="G353" s="18" t="s">
        <v>5947</v>
      </c>
      <c r="H353" s="18" t="s">
        <v>5949</v>
      </c>
      <c r="I353" s="18" t="s">
        <v>5947</v>
      </c>
      <c r="J353" s="19" t="s">
        <v>1860</v>
      </c>
      <c r="K353" s="18" t="s">
        <v>5947</v>
      </c>
      <c r="L353" s="19" t="s">
        <v>1861</v>
      </c>
      <c r="M353" s="18" t="s">
        <v>5949</v>
      </c>
      <c r="O353" s="20" t="s">
        <v>5949</v>
      </c>
      <c r="P353" s="20" t="s">
        <v>5974</v>
      </c>
      <c r="Q353" s="20" t="s">
        <v>5980</v>
      </c>
      <c r="S353" s="22" t="s">
        <v>5951</v>
      </c>
      <c r="T353" s="22" t="s">
        <v>5951</v>
      </c>
      <c r="U353" s="22" t="s">
        <v>5947</v>
      </c>
      <c r="V353" s="22" t="s">
        <v>5985</v>
      </c>
      <c r="W353" s="22" t="s">
        <v>5987</v>
      </c>
      <c r="AA353" s="22" t="s">
        <v>148</v>
      </c>
      <c r="AB353" s="23" t="s">
        <v>1862</v>
      </c>
      <c r="AC353" s="24" t="s">
        <v>5990</v>
      </c>
      <c r="AE353" s="26" t="s">
        <v>5947</v>
      </c>
      <c r="AF353" s="26" t="s">
        <v>5949</v>
      </c>
      <c r="AG353" s="26" t="s">
        <v>5996</v>
      </c>
      <c r="AH353" s="26" t="s">
        <v>5996</v>
      </c>
      <c r="AI353" s="26" t="s">
        <v>6000</v>
      </c>
      <c r="AJ353" s="26" t="s">
        <v>6000</v>
      </c>
      <c r="AK353" s="20" t="s">
        <v>6004</v>
      </c>
      <c r="AL353" s="20" t="s">
        <v>5952</v>
      </c>
      <c r="AM353" s="20" t="s">
        <v>5952</v>
      </c>
      <c r="AN353" s="20" t="s">
        <v>5952</v>
      </c>
      <c r="AO353" s="20" t="s">
        <v>5996</v>
      </c>
      <c r="AP353" s="20" t="s">
        <v>6000</v>
      </c>
      <c r="AQ353" s="20" t="s">
        <v>5996</v>
      </c>
      <c r="AR353" s="20" t="s">
        <v>6000</v>
      </c>
      <c r="AS353" s="20" t="s">
        <v>6000</v>
      </c>
      <c r="AT353" s="20" t="s">
        <v>6000</v>
      </c>
      <c r="AU353" s="20" t="s">
        <v>6000</v>
      </c>
      <c r="AV353" s="20" t="s">
        <v>5996</v>
      </c>
      <c r="AW353" s="20" t="s">
        <v>5996</v>
      </c>
      <c r="AX353" s="20" t="s">
        <v>5996</v>
      </c>
      <c r="AY353" s="20" t="s">
        <v>6000</v>
      </c>
      <c r="AZ353" s="20" t="s">
        <v>5996</v>
      </c>
      <c r="BA353" s="20" t="s">
        <v>5996</v>
      </c>
      <c r="BB353" s="20" t="s">
        <v>6000</v>
      </c>
      <c r="BC353" s="20" t="s">
        <v>5996</v>
      </c>
      <c r="BD353" s="20" t="s">
        <v>6000</v>
      </c>
      <c r="BE353" s="20" t="s">
        <v>6000</v>
      </c>
      <c r="BF353" s="20" t="s">
        <v>5996</v>
      </c>
      <c r="BG353" s="20" t="s">
        <v>5996</v>
      </c>
      <c r="BH353" s="20" t="s">
        <v>5996</v>
      </c>
      <c r="BI353" s="20" t="s">
        <v>5996</v>
      </c>
      <c r="BJ353" s="20" t="s">
        <v>6000</v>
      </c>
      <c r="BK353" s="20" t="s">
        <v>5996</v>
      </c>
      <c r="BL353" s="20" t="s">
        <v>5996</v>
      </c>
      <c r="BM353" s="20" t="s">
        <v>6000</v>
      </c>
      <c r="BN353" s="27" t="s">
        <v>1863</v>
      </c>
      <c r="BO353" s="28" t="s">
        <v>6007</v>
      </c>
      <c r="BQ353" s="30" t="s">
        <v>958</v>
      </c>
      <c r="BT353" s="24" t="s">
        <v>120</v>
      </c>
      <c r="BW353" s="24" t="s">
        <v>122</v>
      </c>
      <c r="BX353" s="24" t="s">
        <v>123</v>
      </c>
      <c r="BY353" s="24" t="s">
        <v>124</v>
      </c>
      <c r="BZ353" s="24" t="s">
        <v>125</v>
      </c>
      <c r="CE353" s="18" t="s">
        <v>120</v>
      </c>
      <c r="CH353" s="18" t="s">
        <v>122</v>
      </c>
      <c r="CI353" s="18" t="s">
        <v>123</v>
      </c>
      <c r="CL353" s="22" t="s">
        <v>5952</v>
      </c>
      <c r="CM353" s="32" t="s">
        <v>6010</v>
      </c>
      <c r="CO353" s="84" t="s">
        <v>126</v>
      </c>
      <c r="CP353" s="17" t="s">
        <v>126</v>
      </c>
      <c r="CQ353" s="29" t="s">
        <v>1741</v>
      </c>
      <c r="CR353" s="17" t="s">
        <v>152</v>
      </c>
      <c r="CS353" s="17" t="s">
        <v>1742</v>
      </c>
      <c r="DE353" s="17" t="s">
        <v>130</v>
      </c>
      <c r="DI353" s="17" t="s">
        <v>131</v>
      </c>
      <c r="DJ353" s="17" t="s">
        <v>1864</v>
      </c>
      <c r="DM353" s="35"/>
      <c r="DN353" s="35"/>
      <c r="DO353" s="35"/>
      <c r="EC353" s="17" t="s">
        <v>133</v>
      </c>
    </row>
    <row r="354" spans="1:133" ht="15" customHeight="1" x14ac:dyDescent="0.3">
      <c r="A354" s="27">
        <v>594</v>
      </c>
      <c r="C354" s="17" t="s">
        <v>126</v>
      </c>
      <c r="D354" s="29" t="s">
        <v>5955</v>
      </c>
      <c r="E354" s="18" t="s">
        <v>5948</v>
      </c>
      <c r="F354" s="18" t="s">
        <v>5949</v>
      </c>
      <c r="G354" s="18" t="s">
        <v>5948</v>
      </c>
      <c r="H354" s="18" t="s">
        <v>5947</v>
      </c>
      <c r="I354" s="18" t="s">
        <v>5947</v>
      </c>
      <c r="K354" s="18" t="s">
        <v>5947</v>
      </c>
      <c r="M354" s="18" t="s">
        <v>5947</v>
      </c>
      <c r="O354" s="20" t="s">
        <v>5948</v>
      </c>
      <c r="P354" s="20" t="s">
        <v>5972</v>
      </c>
      <c r="Q354" s="20" t="s">
        <v>5980</v>
      </c>
      <c r="S354" s="22" t="s">
        <v>5948</v>
      </c>
      <c r="T354" s="22" t="s">
        <v>5948</v>
      </c>
      <c r="U354" s="22" t="s">
        <v>5949</v>
      </c>
      <c r="V354" s="22" t="s">
        <v>5983</v>
      </c>
      <c r="W354" s="22" t="s">
        <v>5987</v>
      </c>
      <c r="X354" s="22" t="s">
        <v>115</v>
      </c>
      <c r="Y354" s="22" t="s">
        <v>136</v>
      </c>
      <c r="Z354" s="22" t="s">
        <v>116</v>
      </c>
      <c r="AC354" s="24" t="s">
        <v>5992</v>
      </c>
      <c r="AE354" s="26" t="s">
        <v>5947</v>
      </c>
      <c r="AF354" s="26" t="s">
        <v>5948</v>
      </c>
      <c r="AG354" s="26" t="s">
        <v>5996</v>
      </c>
      <c r="AH354" s="26" t="s">
        <v>5996</v>
      </c>
      <c r="AI354" s="26" t="s">
        <v>5996</v>
      </c>
      <c r="AJ354" s="26" t="s">
        <v>5996</v>
      </c>
      <c r="AK354" s="20" t="s">
        <v>6002</v>
      </c>
      <c r="AL354" s="20" t="s">
        <v>5947</v>
      </c>
      <c r="AM354" s="20" t="s">
        <v>5948</v>
      </c>
      <c r="AN354" s="20" t="s">
        <v>5947</v>
      </c>
      <c r="AO354" s="20" t="s">
        <v>5996</v>
      </c>
      <c r="AP354" s="20" t="s">
        <v>5996</v>
      </c>
      <c r="AQ354" s="20" t="s">
        <v>5996</v>
      </c>
      <c r="AR354" s="20" t="s">
        <v>5997</v>
      </c>
      <c r="AS354" s="20" t="s">
        <v>5996</v>
      </c>
      <c r="AT354" s="20" t="s">
        <v>5996</v>
      </c>
      <c r="AU354" s="20" t="s">
        <v>5996</v>
      </c>
      <c r="AV354" s="20" t="s">
        <v>5997</v>
      </c>
      <c r="AW354" s="20" t="s">
        <v>5996</v>
      </c>
      <c r="AX354" s="20" t="s">
        <v>5996</v>
      </c>
      <c r="AY354" s="20" t="s">
        <v>5997</v>
      </c>
      <c r="AZ354" s="20" t="s">
        <v>5997</v>
      </c>
      <c r="BA354" s="20" t="s">
        <v>5996</v>
      </c>
      <c r="BB354" s="20" t="s">
        <v>5996</v>
      </c>
      <c r="BC354" s="20" t="s">
        <v>5997</v>
      </c>
      <c r="BD354" s="20" t="s">
        <v>5996</v>
      </c>
      <c r="BE354" s="20" t="s">
        <v>5996</v>
      </c>
      <c r="BF354" s="20" t="s">
        <v>5996</v>
      </c>
      <c r="BG354" s="20" t="s">
        <v>5996</v>
      </c>
      <c r="BH354" s="20" t="s">
        <v>5996</v>
      </c>
      <c r="BI354" s="20" t="s">
        <v>5996</v>
      </c>
      <c r="BJ354" s="20" t="s">
        <v>5997</v>
      </c>
      <c r="BK354" s="20" t="s">
        <v>5997</v>
      </c>
      <c r="BL354" s="20" t="s">
        <v>5997</v>
      </c>
      <c r="BM354" s="20" t="s">
        <v>5997</v>
      </c>
      <c r="BO354" s="28" t="s">
        <v>6007</v>
      </c>
      <c r="BR354" s="24" t="s">
        <v>138</v>
      </c>
      <c r="BS354" s="24" t="s">
        <v>119</v>
      </c>
      <c r="BU354" s="24" t="s">
        <v>121</v>
      </c>
      <c r="BV354" s="24" t="s">
        <v>137</v>
      </c>
      <c r="BW354" s="24" t="s">
        <v>122</v>
      </c>
      <c r="BX354" s="24" t="s">
        <v>123</v>
      </c>
      <c r="BY354" s="24" t="s">
        <v>124</v>
      </c>
      <c r="BZ354" s="24" t="s">
        <v>125</v>
      </c>
      <c r="CD354" s="18" t="s">
        <v>119</v>
      </c>
      <c r="CH354" s="18" t="s">
        <v>122</v>
      </c>
      <c r="CI354" s="18" t="s">
        <v>123</v>
      </c>
      <c r="CL354" s="22" t="s">
        <v>5948</v>
      </c>
      <c r="CM354" s="32" t="s">
        <v>6011</v>
      </c>
      <c r="CO354" s="84" t="s">
        <v>126</v>
      </c>
      <c r="CP354" s="17" t="s">
        <v>126</v>
      </c>
      <c r="CQ354" s="29" t="s">
        <v>1741</v>
      </c>
      <c r="CR354" s="17" t="s">
        <v>152</v>
      </c>
      <c r="CS354" s="17" t="s">
        <v>1742</v>
      </c>
      <c r="CZ354" s="34" t="s">
        <v>99</v>
      </c>
      <c r="DE354" s="17" t="s">
        <v>130</v>
      </c>
      <c r="DI354" s="17" t="s">
        <v>131</v>
      </c>
      <c r="DJ354" s="17" t="s">
        <v>1865</v>
      </c>
      <c r="DM354" s="35"/>
      <c r="DN354" s="35"/>
      <c r="DO354" s="35"/>
      <c r="EC354" s="17" t="s">
        <v>133</v>
      </c>
    </row>
    <row r="355" spans="1:133" ht="15" customHeight="1" x14ac:dyDescent="0.3">
      <c r="A355" s="27">
        <v>739</v>
      </c>
      <c r="C355" s="17" t="s">
        <v>126</v>
      </c>
      <c r="D355" s="29" t="s">
        <v>5955</v>
      </c>
      <c r="E355" s="18" t="s">
        <v>5947</v>
      </c>
      <c r="F355" s="18" t="s">
        <v>5948</v>
      </c>
      <c r="G355" s="18" t="s">
        <v>5948</v>
      </c>
      <c r="H355" s="18" t="s">
        <v>5948</v>
      </c>
      <c r="I355" s="18" t="s">
        <v>5948</v>
      </c>
      <c r="J355" s="19" t="s">
        <v>1866</v>
      </c>
      <c r="K355" s="18" t="s">
        <v>5947</v>
      </c>
      <c r="L355" s="19" t="s">
        <v>1867</v>
      </c>
      <c r="M355" s="18" t="s">
        <v>5948</v>
      </c>
      <c r="N355" s="19" t="s">
        <v>1868</v>
      </c>
      <c r="O355" s="20" t="s">
        <v>5948</v>
      </c>
      <c r="P355" s="20" t="s">
        <v>5974</v>
      </c>
      <c r="Q355" s="20" t="s">
        <v>5978</v>
      </c>
      <c r="S355" s="22" t="s">
        <v>5948</v>
      </c>
      <c r="T355" s="22" t="s">
        <v>5948</v>
      </c>
      <c r="U355" s="22" t="s">
        <v>5948</v>
      </c>
      <c r="V355" s="22" t="s">
        <v>5983</v>
      </c>
      <c r="W355" s="22" t="s">
        <v>5987</v>
      </c>
      <c r="X355" s="22" t="s">
        <v>115</v>
      </c>
      <c r="AB355" s="23" t="s">
        <v>1869</v>
      </c>
      <c r="AC355" s="24" t="s">
        <v>5990</v>
      </c>
      <c r="AD355" s="25" t="s">
        <v>1870</v>
      </c>
      <c r="AE355" s="26" t="s">
        <v>5947</v>
      </c>
      <c r="AF355" s="26" t="s">
        <v>5948</v>
      </c>
      <c r="AG355" s="26" t="s">
        <v>5996</v>
      </c>
      <c r="AH355" s="26" t="s">
        <v>5996</v>
      </c>
      <c r="AI355" s="26" t="s">
        <v>5996</v>
      </c>
      <c r="AJ355" s="26" t="s">
        <v>5997</v>
      </c>
      <c r="AK355" s="20" t="s">
        <v>6003</v>
      </c>
      <c r="AL355" s="20" t="s">
        <v>5948</v>
      </c>
      <c r="AM355" s="20" t="s">
        <v>5947</v>
      </c>
      <c r="AN355" s="20" t="s">
        <v>5947</v>
      </c>
      <c r="AO355" s="20" t="s">
        <v>5996</v>
      </c>
      <c r="AP355" s="20" t="s">
        <v>5997</v>
      </c>
      <c r="AQ355" s="20" t="s">
        <v>5996</v>
      </c>
      <c r="AR355" s="20" t="s">
        <v>5997</v>
      </c>
      <c r="AS355" s="20" t="s">
        <v>5997</v>
      </c>
      <c r="AT355" s="20" t="s">
        <v>5997</v>
      </c>
      <c r="AU355" s="20" t="s">
        <v>5996</v>
      </c>
      <c r="AV355" s="20" t="s">
        <v>5997</v>
      </c>
      <c r="AW355" s="20" t="s">
        <v>5996</v>
      </c>
      <c r="AX355" s="20" t="s">
        <v>5997</v>
      </c>
      <c r="AY355" s="20" t="s">
        <v>5996</v>
      </c>
      <c r="AZ355" s="20" t="s">
        <v>5996</v>
      </c>
      <c r="BA355" s="20" t="s">
        <v>5996</v>
      </c>
      <c r="BB355" s="20" t="s">
        <v>5996</v>
      </c>
      <c r="BC355" s="20" t="s">
        <v>5997</v>
      </c>
      <c r="BD355" s="20" t="s">
        <v>5997</v>
      </c>
      <c r="BE355" s="20" t="s">
        <v>5996</v>
      </c>
      <c r="BF355" s="20" t="s">
        <v>5996</v>
      </c>
      <c r="BG355" s="20" t="s">
        <v>5997</v>
      </c>
      <c r="BH355" s="20" t="s">
        <v>5997</v>
      </c>
      <c r="BI355" s="20" t="s">
        <v>5997</v>
      </c>
      <c r="BJ355" s="20" t="s">
        <v>5996</v>
      </c>
      <c r="BK355" s="20" t="s">
        <v>5996</v>
      </c>
      <c r="BL355" s="20" t="s">
        <v>5996</v>
      </c>
      <c r="BM355" s="20" t="s">
        <v>5997</v>
      </c>
      <c r="BN355" s="27" t="s">
        <v>1871</v>
      </c>
      <c r="BO355" s="28" t="s">
        <v>6007</v>
      </c>
      <c r="BQ355" s="30" t="s">
        <v>1872</v>
      </c>
      <c r="BR355" s="24" t="s">
        <v>138</v>
      </c>
      <c r="BS355" s="24" t="s">
        <v>119</v>
      </c>
      <c r="BT355" s="24" t="s">
        <v>120</v>
      </c>
      <c r="BV355" s="24" t="s">
        <v>137</v>
      </c>
      <c r="BW355" s="24" t="s">
        <v>122</v>
      </c>
      <c r="BX355" s="24" t="s">
        <v>123</v>
      </c>
      <c r="BY355" s="24" t="s">
        <v>124</v>
      </c>
      <c r="BZ355" s="24" t="s">
        <v>125</v>
      </c>
      <c r="CD355" s="18" t="s">
        <v>119</v>
      </c>
      <c r="CI355" s="18" t="s">
        <v>123</v>
      </c>
      <c r="CJ355" s="18" t="s">
        <v>124</v>
      </c>
      <c r="CL355" s="22" t="s">
        <v>5947</v>
      </c>
      <c r="CM355" s="32" t="s">
        <v>6012</v>
      </c>
      <c r="CO355" s="84" t="s">
        <v>126</v>
      </c>
      <c r="CP355" s="17" t="s">
        <v>126</v>
      </c>
      <c r="CQ355" s="29" t="s">
        <v>1741</v>
      </c>
      <c r="CR355" s="17" t="s">
        <v>152</v>
      </c>
      <c r="CS355" s="17" t="s">
        <v>1742</v>
      </c>
      <c r="CV355" s="34" t="s">
        <v>95</v>
      </c>
      <c r="CY355" s="34" t="s">
        <v>98</v>
      </c>
      <c r="CZ355" s="34" t="s">
        <v>99</v>
      </c>
      <c r="DE355" s="17" t="s">
        <v>130</v>
      </c>
      <c r="DI355" s="17" t="s">
        <v>131</v>
      </c>
      <c r="DJ355" s="17" t="s">
        <v>1873</v>
      </c>
      <c r="DM355" s="35"/>
      <c r="DN355" s="35"/>
      <c r="DO355" s="35"/>
      <c r="EC355" s="17" t="s">
        <v>133</v>
      </c>
    </row>
    <row r="356" spans="1:133" ht="15" customHeight="1" x14ac:dyDescent="0.3">
      <c r="A356" s="27">
        <v>763</v>
      </c>
      <c r="C356" s="92" t="s">
        <v>126</v>
      </c>
      <c r="D356" s="29" t="s">
        <v>5955</v>
      </c>
      <c r="E356" s="18" t="s">
        <v>5949</v>
      </c>
      <c r="F356" s="18" t="s">
        <v>5951</v>
      </c>
      <c r="G356" s="18" t="s">
        <v>5952</v>
      </c>
      <c r="H356" s="18" t="s">
        <v>5950</v>
      </c>
      <c r="I356" s="18" t="s">
        <v>5950</v>
      </c>
      <c r="J356" s="19" t="s">
        <v>1874</v>
      </c>
      <c r="K356" s="18" t="s">
        <v>5950</v>
      </c>
      <c r="M356" s="18" t="s">
        <v>5950</v>
      </c>
      <c r="O356" s="20" t="s">
        <v>5951</v>
      </c>
      <c r="P356" s="20" t="s">
        <v>5974</v>
      </c>
      <c r="Q356" s="20" t="s">
        <v>5977</v>
      </c>
      <c r="S356" s="22" t="s">
        <v>5951</v>
      </c>
      <c r="T356" s="22" t="s">
        <v>5951</v>
      </c>
      <c r="U356" s="22" t="s">
        <v>5947</v>
      </c>
      <c r="V356" s="22" t="s">
        <v>5984</v>
      </c>
      <c r="W356" s="22" t="s">
        <v>5986</v>
      </c>
      <c r="X356" s="22" t="s">
        <v>115</v>
      </c>
      <c r="Y356" s="22" t="s">
        <v>136</v>
      </c>
      <c r="Z356" s="22" t="s">
        <v>116</v>
      </c>
      <c r="AC356" s="24" t="s">
        <v>5994</v>
      </c>
      <c r="AD356" s="25" t="s">
        <v>1875</v>
      </c>
      <c r="AE356" s="26" t="s">
        <v>5948</v>
      </c>
      <c r="AF356" s="26" t="s">
        <v>5947</v>
      </c>
      <c r="AG356" s="26" t="s">
        <v>6000</v>
      </c>
      <c r="AH356" s="26" t="s">
        <v>5997</v>
      </c>
      <c r="AI356" s="26" t="s">
        <v>5997</v>
      </c>
      <c r="AJ356" s="26" t="s">
        <v>5997</v>
      </c>
      <c r="AK356" s="20" t="s">
        <v>6003</v>
      </c>
      <c r="AL356" s="20" t="s">
        <v>5948</v>
      </c>
      <c r="AM356" s="20" t="s">
        <v>5950</v>
      </c>
      <c r="AN356" s="20" t="s">
        <v>5948</v>
      </c>
      <c r="AO356" s="20" t="s">
        <v>5997</v>
      </c>
      <c r="AP356" s="20" t="s">
        <v>5997</v>
      </c>
      <c r="AQ356" s="20" t="s">
        <v>5997</v>
      </c>
      <c r="AR356" s="20" t="s">
        <v>5997</v>
      </c>
      <c r="AS356" s="20" t="s">
        <v>5997</v>
      </c>
      <c r="AT356" s="20" t="s">
        <v>5997</v>
      </c>
      <c r="AU356" s="20" t="s">
        <v>5997</v>
      </c>
      <c r="AV356" s="20" t="s">
        <v>5998</v>
      </c>
      <c r="AW356" s="20" t="s">
        <v>5997</v>
      </c>
      <c r="AX356" s="20" t="s">
        <v>5998</v>
      </c>
      <c r="AY356" s="20" t="s">
        <v>6000</v>
      </c>
      <c r="AZ356" s="20" t="s">
        <v>5998</v>
      </c>
      <c r="BA356" s="20" t="s">
        <v>5997</v>
      </c>
      <c r="BB356" s="20" t="s">
        <v>5997</v>
      </c>
      <c r="BC356" s="20" t="s">
        <v>5998</v>
      </c>
      <c r="BD356" s="20" t="s">
        <v>5998</v>
      </c>
      <c r="BE356" s="20" t="s">
        <v>5997</v>
      </c>
      <c r="BF356" s="20" t="s">
        <v>5997</v>
      </c>
      <c r="BG356" s="20" t="s">
        <v>5997</v>
      </c>
      <c r="BH356" s="20" t="s">
        <v>5997</v>
      </c>
      <c r="BI356" s="20" t="s">
        <v>5997</v>
      </c>
      <c r="BJ356" s="20" t="s">
        <v>6000</v>
      </c>
      <c r="BK356" s="20" t="s">
        <v>5997</v>
      </c>
      <c r="BL356" s="20" t="s">
        <v>5997</v>
      </c>
      <c r="BM356" s="20" t="s">
        <v>5997</v>
      </c>
      <c r="BO356" s="28" t="s">
        <v>6007</v>
      </c>
      <c r="BS356" s="24" t="s">
        <v>119</v>
      </c>
      <c r="BT356" s="24" t="s">
        <v>120</v>
      </c>
      <c r="BW356" s="24" t="s">
        <v>122</v>
      </c>
      <c r="BX356" s="24" t="s">
        <v>123</v>
      </c>
      <c r="BY356" s="24" t="s">
        <v>124</v>
      </c>
      <c r="BZ356" s="24" t="s">
        <v>125</v>
      </c>
      <c r="CD356" s="18" t="s">
        <v>119</v>
      </c>
      <c r="CE356" s="18" t="s">
        <v>120</v>
      </c>
      <c r="CI356" s="18" t="s">
        <v>123</v>
      </c>
      <c r="CL356" s="22" t="s">
        <v>5949</v>
      </c>
      <c r="CM356" s="32" t="s">
        <v>6010</v>
      </c>
      <c r="CO356" s="85" t="s">
        <v>1201</v>
      </c>
      <c r="CP356" s="92" t="s">
        <v>126</v>
      </c>
      <c r="CQ356" s="29" t="s">
        <v>1741</v>
      </c>
      <c r="CR356" s="17" t="s">
        <v>152</v>
      </c>
      <c r="CS356" s="17" t="s">
        <v>1742</v>
      </c>
      <c r="CW356" s="34" t="s">
        <v>96</v>
      </c>
      <c r="CX356" s="34" t="s">
        <v>97</v>
      </c>
      <c r="DE356" s="17" t="s">
        <v>130</v>
      </c>
      <c r="DI356" s="17" t="s">
        <v>131</v>
      </c>
      <c r="DJ356" s="17" t="s">
        <v>1876</v>
      </c>
      <c r="DM356" s="35"/>
      <c r="DN356" s="35"/>
      <c r="DO356" s="35"/>
      <c r="EC356" s="17" t="s">
        <v>133</v>
      </c>
    </row>
    <row r="357" spans="1:133" ht="15" customHeight="1" x14ac:dyDescent="0.3">
      <c r="A357" s="27">
        <v>948</v>
      </c>
      <c r="C357" s="17" t="s">
        <v>126</v>
      </c>
      <c r="D357" s="29" t="s">
        <v>5955</v>
      </c>
      <c r="E357" s="18" t="s">
        <v>5948</v>
      </c>
      <c r="F357" s="18" t="s">
        <v>5948</v>
      </c>
      <c r="G357" s="18" t="s">
        <v>5948</v>
      </c>
      <c r="H357" s="18" t="s">
        <v>5949</v>
      </c>
      <c r="I357" s="18" t="s">
        <v>5949</v>
      </c>
      <c r="K357" s="18" t="s">
        <v>5947</v>
      </c>
      <c r="L357" s="19" t="s">
        <v>1877</v>
      </c>
      <c r="M357" s="18" t="s">
        <v>5949</v>
      </c>
      <c r="O357" s="20" t="s">
        <v>5948</v>
      </c>
      <c r="P357" s="20" t="s">
        <v>5973</v>
      </c>
      <c r="Q357" s="20" t="s">
        <v>5977</v>
      </c>
      <c r="S357" s="22" t="s">
        <v>5948</v>
      </c>
      <c r="T357" s="22" t="s">
        <v>5948</v>
      </c>
      <c r="U357" s="22" t="s">
        <v>5949</v>
      </c>
      <c r="V357" s="22" t="s">
        <v>5983</v>
      </c>
      <c r="W357" s="22" t="s">
        <v>5988</v>
      </c>
      <c r="X357" s="22" t="s">
        <v>115</v>
      </c>
      <c r="AC357" s="24" t="s">
        <v>5992</v>
      </c>
      <c r="AE357" s="26" t="s">
        <v>5947</v>
      </c>
      <c r="AF357" s="26" t="s">
        <v>5947</v>
      </c>
      <c r="AG357" s="26" t="s">
        <v>5996</v>
      </c>
      <c r="AH357" s="26" t="s">
        <v>5996</v>
      </c>
      <c r="AI357" s="26" t="s">
        <v>5996</v>
      </c>
      <c r="AJ357" s="26" t="s">
        <v>5996</v>
      </c>
      <c r="AK357" s="20" t="s">
        <v>6003</v>
      </c>
      <c r="AL357" s="20" t="s">
        <v>5948</v>
      </c>
      <c r="AM357" s="20" t="s">
        <v>5952</v>
      </c>
      <c r="AN357" s="20" t="s">
        <v>5948</v>
      </c>
      <c r="AO357" s="20" t="s">
        <v>5996</v>
      </c>
      <c r="AP357" s="20" t="s">
        <v>5997</v>
      </c>
      <c r="AQ357" s="20" t="s">
        <v>5996</v>
      </c>
      <c r="AR357" s="20" t="s">
        <v>5997</v>
      </c>
      <c r="AS357" s="20" t="s">
        <v>5996</v>
      </c>
      <c r="AT357" s="20" t="s">
        <v>5997</v>
      </c>
      <c r="AU357" s="20" t="s">
        <v>5996</v>
      </c>
      <c r="AV357" s="20" t="s">
        <v>5996</v>
      </c>
      <c r="AW357" s="20" t="s">
        <v>5996</v>
      </c>
      <c r="AX357" s="20" t="s">
        <v>5996</v>
      </c>
      <c r="AY357" s="20" t="s">
        <v>5996</v>
      </c>
      <c r="AZ357" s="20" t="s">
        <v>5996</v>
      </c>
      <c r="BA357" s="20" t="s">
        <v>5996</v>
      </c>
      <c r="BB357" s="20" t="s">
        <v>5997</v>
      </c>
      <c r="BC357" s="20" t="s">
        <v>5997</v>
      </c>
      <c r="BD357" s="20" t="s">
        <v>5997</v>
      </c>
      <c r="BE357" s="20" t="s">
        <v>5996</v>
      </c>
      <c r="BF357" s="20" t="s">
        <v>5996</v>
      </c>
      <c r="BG357" s="20" t="s">
        <v>5996</v>
      </c>
      <c r="BH357" s="20" t="s">
        <v>5996</v>
      </c>
      <c r="BI357" s="20" t="s">
        <v>5996</v>
      </c>
      <c r="BJ357" s="20" t="s">
        <v>6000</v>
      </c>
      <c r="BK357" s="20" t="s">
        <v>5997</v>
      </c>
      <c r="BL357" s="20" t="s">
        <v>5996</v>
      </c>
      <c r="BM357" s="20" t="s">
        <v>5997</v>
      </c>
      <c r="BO357" s="28" t="s">
        <v>6006</v>
      </c>
      <c r="BQ357" s="30" t="s">
        <v>1878</v>
      </c>
      <c r="BS357" s="24" t="s">
        <v>119</v>
      </c>
      <c r="BT357" s="24" t="s">
        <v>120</v>
      </c>
      <c r="BU357" s="24" t="s">
        <v>121</v>
      </c>
      <c r="BW357" s="24" t="s">
        <v>122</v>
      </c>
      <c r="BY357" s="24" t="s">
        <v>124</v>
      </c>
      <c r="BZ357" s="24" t="s">
        <v>125</v>
      </c>
      <c r="CH357" s="18" t="s">
        <v>122</v>
      </c>
      <c r="CI357" s="18" t="s">
        <v>123</v>
      </c>
      <c r="CJ357" s="18" t="s">
        <v>124</v>
      </c>
      <c r="CL357" s="22" t="s">
        <v>5948</v>
      </c>
      <c r="CM357" s="32" t="s">
        <v>6012</v>
      </c>
      <c r="CO357" s="84" t="s">
        <v>126</v>
      </c>
      <c r="CP357" s="17" t="s">
        <v>126</v>
      </c>
      <c r="CQ357" s="29" t="s">
        <v>1741</v>
      </c>
      <c r="CR357" s="17" t="s">
        <v>152</v>
      </c>
      <c r="CS357" s="17" t="s">
        <v>1742</v>
      </c>
      <c r="CW357" s="34" t="s">
        <v>96</v>
      </c>
      <c r="DE357" s="17" t="s">
        <v>130</v>
      </c>
      <c r="DI357" s="17" t="s">
        <v>143</v>
      </c>
      <c r="DJ357" s="17" t="s">
        <v>1879</v>
      </c>
      <c r="DM357" s="35"/>
      <c r="DN357" s="35"/>
      <c r="DO357" s="35"/>
      <c r="EC357" s="17" t="s">
        <v>133</v>
      </c>
    </row>
    <row r="358" spans="1:133" ht="15" customHeight="1" x14ac:dyDescent="0.3">
      <c r="A358" s="27">
        <v>960</v>
      </c>
      <c r="C358" s="17" t="s">
        <v>126</v>
      </c>
      <c r="D358" s="29" t="s">
        <v>5955</v>
      </c>
      <c r="E358" s="18" t="s">
        <v>5948</v>
      </c>
      <c r="F358" s="18" t="s">
        <v>5950</v>
      </c>
      <c r="G358" s="18" t="s">
        <v>5948</v>
      </c>
      <c r="H358" s="18" t="s">
        <v>5947</v>
      </c>
      <c r="I358" s="18" t="s">
        <v>5947</v>
      </c>
      <c r="J358" s="19" t="s">
        <v>1880</v>
      </c>
      <c r="K358" s="18" t="s">
        <v>5947</v>
      </c>
      <c r="L358" s="19" t="s">
        <v>1881</v>
      </c>
      <c r="M358" s="18" t="s">
        <v>5948</v>
      </c>
      <c r="O358" s="20" t="s">
        <v>5947</v>
      </c>
      <c r="P358" s="20" t="s">
        <v>5974</v>
      </c>
      <c r="Q358" s="20" t="s">
        <v>5979</v>
      </c>
      <c r="S358" s="22" t="s">
        <v>5950</v>
      </c>
      <c r="T358" s="22" t="s">
        <v>5951</v>
      </c>
      <c r="U358" s="22" t="s">
        <v>5951</v>
      </c>
      <c r="V358" s="22" t="s">
        <v>5984</v>
      </c>
      <c r="W358" s="22" t="s">
        <v>5988</v>
      </c>
      <c r="X358" s="22" t="s">
        <v>115</v>
      </c>
      <c r="Y358" s="22" t="s">
        <v>136</v>
      </c>
      <c r="Z358" s="22" t="s">
        <v>116</v>
      </c>
      <c r="AC358" s="24" t="s">
        <v>5994</v>
      </c>
      <c r="AD358" s="25" t="s">
        <v>1882</v>
      </c>
      <c r="AE358" s="26" t="s">
        <v>5947</v>
      </c>
      <c r="AF358" s="26" t="s">
        <v>5947</v>
      </c>
      <c r="AG358" s="26" t="s">
        <v>5997</v>
      </c>
      <c r="AH358" s="26" t="s">
        <v>5996</v>
      </c>
      <c r="AI358" s="26" t="s">
        <v>5997</v>
      </c>
      <c r="AJ358" s="26" t="s">
        <v>5997</v>
      </c>
      <c r="AK358" s="20" t="s">
        <v>6003</v>
      </c>
      <c r="AL358" s="20" t="s">
        <v>5948</v>
      </c>
      <c r="AM358" s="20" t="s">
        <v>5947</v>
      </c>
      <c r="AN358" s="20" t="s">
        <v>5947</v>
      </c>
      <c r="AO358" s="20" t="s">
        <v>5999</v>
      </c>
      <c r="AP358" s="20" t="s">
        <v>5997</v>
      </c>
      <c r="AQ358" s="20" t="s">
        <v>5996</v>
      </c>
      <c r="AR358" s="20" t="s">
        <v>5997</v>
      </c>
      <c r="AS358" s="20" t="s">
        <v>5996</v>
      </c>
      <c r="AT358" s="20" t="s">
        <v>5996</v>
      </c>
      <c r="AU358" s="20" t="s">
        <v>5996</v>
      </c>
      <c r="AV358" s="20" t="s">
        <v>5997</v>
      </c>
      <c r="AW358" s="20" t="s">
        <v>5996</v>
      </c>
      <c r="AX358" s="20" t="s">
        <v>5996</v>
      </c>
      <c r="AY358" s="20" t="s">
        <v>5997</v>
      </c>
      <c r="AZ358" s="20" t="s">
        <v>5996</v>
      </c>
      <c r="BA358" s="20" t="s">
        <v>5996</v>
      </c>
      <c r="BB358" s="20" t="s">
        <v>5996</v>
      </c>
      <c r="BC358" s="20" t="s">
        <v>5998</v>
      </c>
      <c r="BD358" s="20" t="s">
        <v>5997</v>
      </c>
      <c r="BE358" s="20" t="s">
        <v>5996</v>
      </c>
      <c r="BF358" s="20" t="s">
        <v>5996</v>
      </c>
      <c r="BG358" s="20" t="s">
        <v>5996</v>
      </c>
      <c r="BH358" s="20" t="s">
        <v>5996</v>
      </c>
      <c r="BI358" s="20" t="s">
        <v>5996</v>
      </c>
      <c r="BJ358" s="20" t="s">
        <v>5996</v>
      </c>
      <c r="BK358" s="20" t="s">
        <v>5996</v>
      </c>
      <c r="BL358" s="20" t="s">
        <v>5996</v>
      </c>
      <c r="BM358" s="20" t="s">
        <v>5996</v>
      </c>
      <c r="BO358" s="28" t="s">
        <v>6007</v>
      </c>
      <c r="BQ358" s="30" t="s">
        <v>1883</v>
      </c>
      <c r="BR358" s="24" t="s">
        <v>138</v>
      </c>
      <c r="BS358" s="24" t="s">
        <v>119</v>
      </c>
      <c r="BT358" s="24" t="s">
        <v>120</v>
      </c>
      <c r="BU358" s="24" t="s">
        <v>121</v>
      </c>
      <c r="BV358" s="24" t="s">
        <v>137</v>
      </c>
      <c r="BW358" s="24" t="s">
        <v>122</v>
      </c>
      <c r="BX358" s="24" t="s">
        <v>123</v>
      </c>
      <c r="BY358" s="24" t="s">
        <v>124</v>
      </c>
      <c r="BZ358" s="24" t="s">
        <v>125</v>
      </c>
      <c r="CD358" s="18" t="s">
        <v>119</v>
      </c>
      <c r="CI358" s="18" t="s">
        <v>123</v>
      </c>
      <c r="CJ358" s="18" t="s">
        <v>124</v>
      </c>
      <c r="CL358" s="22" t="s">
        <v>5947</v>
      </c>
      <c r="CM358" s="32" t="s">
        <v>6011</v>
      </c>
      <c r="CO358" s="84" t="s">
        <v>126</v>
      </c>
      <c r="CP358" s="17" t="s">
        <v>126</v>
      </c>
      <c r="CQ358" s="29" t="s">
        <v>1741</v>
      </c>
      <c r="CR358" s="17" t="s">
        <v>152</v>
      </c>
      <c r="CS358" s="17" t="s">
        <v>1742</v>
      </c>
      <c r="CW358" s="34" t="s">
        <v>96</v>
      </c>
      <c r="DE358" s="17" t="s">
        <v>130</v>
      </c>
      <c r="DI358" s="17" t="s">
        <v>131</v>
      </c>
      <c r="DJ358" s="17" t="s">
        <v>1884</v>
      </c>
      <c r="DM358" s="35"/>
      <c r="DN358" s="35"/>
      <c r="DO358" s="35"/>
      <c r="EC358" s="17" t="s">
        <v>133</v>
      </c>
    </row>
    <row r="359" spans="1:133" ht="15" customHeight="1" x14ac:dyDescent="0.3">
      <c r="A359" s="27">
        <v>977</v>
      </c>
      <c r="C359" s="17" t="s">
        <v>126</v>
      </c>
      <c r="D359" s="29" t="s">
        <v>5955</v>
      </c>
      <c r="E359" s="18" t="s">
        <v>5948</v>
      </c>
      <c r="F359" s="18" t="s">
        <v>5947</v>
      </c>
      <c r="G359" s="18" t="s">
        <v>5948</v>
      </c>
      <c r="H359" s="18" t="s">
        <v>5947</v>
      </c>
      <c r="I359" s="18" t="s">
        <v>5947</v>
      </c>
      <c r="J359" s="19" t="s">
        <v>1885</v>
      </c>
      <c r="K359" s="18" t="s">
        <v>5947</v>
      </c>
      <c r="L359" s="19" t="s">
        <v>1886</v>
      </c>
      <c r="M359" s="18" t="s">
        <v>5949</v>
      </c>
      <c r="O359" s="20" t="s">
        <v>5947</v>
      </c>
      <c r="P359" s="20" t="s">
        <v>5974</v>
      </c>
      <c r="Q359" s="20" t="s">
        <v>5977</v>
      </c>
      <c r="S359" s="22" t="s">
        <v>5948</v>
      </c>
      <c r="T359" s="22" t="s">
        <v>5948</v>
      </c>
      <c r="U359" s="22" t="s">
        <v>5948</v>
      </c>
      <c r="V359" s="22" t="s">
        <v>5983</v>
      </c>
      <c r="W359" s="22" t="s">
        <v>5988</v>
      </c>
      <c r="X359" s="22" t="s">
        <v>115</v>
      </c>
      <c r="Y359" s="22" t="s">
        <v>136</v>
      </c>
      <c r="Z359" s="22" t="s">
        <v>116</v>
      </c>
      <c r="AC359" s="24" t="s">
        <v>5991</v>
      </c>
      <c r="AE359" s="26" t="s">
        <v>5948</v>
      </c>
      <c r="AF359" s="26" t="s">
        <v>5948</v>
      </c>
      <c r="AG359" s="26" t="s">
        <v>5996</v>
      </c>
      <c r="AH359" s="26" t="s">
        <v>5996</v>
      </c>
      <c r="AI359" s="26" t="s">
        <v>5996</v>
      </c>
      <c r="AJ359" s="26" t="s">
        <v>5996</v>
      </c>
      <c r="AK359" s="20" t="s">
        <v>6002</v>
      </c>
      <c r="AL359" s="20" t="s">
        <v>5947</v>
      </c>
      <c r="AM359" s="20" t="s">
        <v>5948</v>
      </c>
      <c r="AN359" s="20" t="s">
        <v>5947</v>
      </c>
      <c r="AO359" s="20" t="s">
        <v>5997</v>
      </c>
      <c r="AP359" s="20" t="s">
        <v>5997</v>
      </c>
      <c r="AQ359" s="20" t="s">
        <v>5996</v>
      </c>
      <c r="AR359" s="20" t="s">
        <v>5997</v>
      </c>
      <c r="AS359" s="20" t="s">
        <v>5997</v>
      </c>
      <c r="AT359" s="20" t="s">
        <v>5997</v>
      </c>
      <c r="AU359" s="20" t="s">
        <v>5996</v>
      </c>
      <c r="AV359" s="20" t="s">
        <v>5996</v>
      </c>
      <c r="AW359" s="20" t="s">
        <v>5996</v>
      </c>
      <c r="AX359" s="20" t="s">
        <v>5996</v>
      </c>
      <c r="AY359" s="20" t="s">
        <v>5997</v>
      </c>
      <c r="AZ359" s="20" t="s">
        <v>5997</v>
      </c>
      <c r="BA359" s="20" t="s">
        <v>5996</v>
      </c>
      <c r="BB359" s="20" t="s">
        <v>5996</v>
      </c>
      <c r="BC359" s="20" t="s">
        <v>5996</v>
      </c>
      <c r="BD359" s="20" t="s">
        <v>5996</v>
      </c>
      <c r="BE359" s="20" t="s">
        <v>5996</v>
      </c>
      <c r="BF359" s="20" t="s">
        <v>5996</v>
      </c>
      <c r="BG359" s="20" t="s">
        <v>5996</v>
      </c>
      <c r="BH359" s="20" t="s">
        <v>5997</v>
      </c>
      <c r="BI359" s="20" t="s">
        <v>5996</v>
      </c>
      <c r="BJ359" s="20" t="s">
        <v>5996</v>
      </c>
      <c r="BK359" s="20" t="s">
        <v>5996</v>
      </c>
      <c r="BL359" s="20" t="s">
        <v>5996</v>
      </c>
      <c r="BM359" s="20" t="s">
        <v>5996</v>
      </c>
      <c r="BO359" s="28" t="s">
        <v>6007</v>
      </c>
      <c r="BQ359" s="30" t="s">
        <v>1887</v>
      </c>
      <c r="BS359" s="24" t="s">
        <v>119</v>
      </c>
      <c r="BT359" s="24" t="s">
        <v>120</v>
      </c>
      <c r="BV359" s="24" t="s">
        <v>137</v>
      </c>
      <c r="BW359" s="24" t="s">
        <v>122</v>
      </c>
      <c r="BX359" s="24" t="s">
        <v>123</v>
      </c>
      <c r="BY359" s="24" t="s">
        <v>124</v>
      </c>
      <c r="CD359" s="18" t="s">
        <v>119</v>
      </c>
      <c r="CH359" s="18" t="s">
        <v>122</v>
      </c>
      <c r="CJ359" s="18" t="s">
        <v>124</v>
      </c>
      <c r="CL359" s="22" t="s">
        <v>5948</v>
      </c>
      <c r="CM359" s="32" t="s">
        <v>6010</v>
      </c>
      <c r="CO359" s="84" t="s">
        <v>126</v>
      </c>
      <c r="CP359" s="17" t="s">
        <v>126</v>
      </c>
      <c r="CQ359" s="29" t="s">
        <v>1741</v>
      </c>
      <c r="CR359" s="17" t="s">
        <v>152</v>
      </c>
      <c r="CS359" s="17" t="s">
        <v>1742</v>
      </c>
      <c r="CZ359" s="34" t="s">
        <v>99</v>
      </c>
      <c r="DE359" s="17" t="s">
        <v>130</v>
      </c>
      <c r="DI359" s="17" t="s">
        <v>143</v>
      </c>
      <c r="DJ359" s="17" t="s">
        <v>1888</v>
      </c>
      <c r="DM359" s="35"/>
      <c r="DN359" s="35"/>
      <c r="DO359" s="35"/>
      <c r="EC359" s="17" t="s">
        <v>133</v>
      </c>
    </row>
    <row r="360" spans="1:133" ht="15" customHeight="1" x14ac:dyDescent="0.3">
      <c r="A360" s="27">
        <v>980</v>
      </c>
      <c r="C360" s="17" t="s">
        <v>126</v>
      </c>
      <c r="D360" s="29" t="s">
        <v>5955</v>
      </c>
      <c r="E360" s="18" t="s">
        <v>5948</v>
      </c>
      <c r="F360" s="18" t="s">
        <v>5949</v>
      </c>
      <c r="G360" s="18" t="s">
        <v>5948</v>
      </c>
      <c r="H360" s="18" t="s">
        <v>5948</v>
      </c>
      <c r="I360" s="18" t="s">
        <v>5947</v>
      </c>
      <c r="J360" s="19" t="s">
        <v>1889</v>
      </c>
      <c r="K360" s="18" t="s">
        <v>5947</v>
      </c>
      <c r="L360" s="19" t="s">
        <v>1890</v>
      </c>
      <c r="M360" s="18" t="s">
        <v>5948</v>
      </c>
      <c r="N360" s="19" t="s">
        <v>1891</v>
      </c>
      <c r="O360" s="20" t="s">
        <v>5948</v>
      </c>
      <c r="P360" s="20" t="s">
        <v>5974</v>
      </c>
      <c r="Q360" s="20" t="s">
        <v>5978</v>
      </c>
      <c r="R360" s="21" t="s">
        <v>1892</v>
      </c>
      <c r="S360" s="22" t="s">
        <v>5949</v>
      </c>
      <c r="T360" s="22" t="s">
        <v>5949</v>
      </c>
      <c r="U360" s="22" t="s">
        <v>5949</v>
      </c>
      <c r="V360" s="22" t="s">
        <v>5985</v>
      </c>
      <c r="W360" s="22" t="s">
        <v>5989</v>
      </c>
      <c r="AA360" s="22" t="s">
        <v>148</v>
      </c>
      <c r="AB360" s="23" t="s">
        <v>1893</v>
      </c>
      <c r="AC360" s="24" t="s">
        <v>5991</v>
      </c>
      <c r="AD360" s="25" t="s">
        <v>1894</v>
      </c>
      <c r="AE360" s="26" t="s">
        <v>5948</v>
      </c>
      <c r="AF360" s="26" t="s">
        <v>5947</v>
      </c>
      <c r="AG360" s="26" t="s">
        <v>5996</v>
      </c>
      <c r="AH360" s="26" t="s">
        <v>5996</v>
      </c>
      <c r="AI360" s="26" t="s">
        <v>5996</v>
      </c>
      <c r="AJ360" s="26" t="s">
        <v>5996</v>
      </c>
      <c r="AK360" s="20" t="s">
        <v>6003</v>
      </c>
      <c r="AL360" s="20" t="s">
        <v>5947</v>
      </c>
      <c r="AM360" s="20" t="s">
        <v>5948</v>
      </c>
      <c r="AN360" s="20" t="s">
        <v>5948</v>
      </c>
      <c r="AO360" s="20" t="s">
        <v>5997</v>
      </c>
      <c r="AP360" s="20" t="s">
        <v>5997</v>
      </c>
      <c r="AQ360" s="20" t="s">
        <v>5996</v>
      </c>
      <c r="AR360" s="20" t="s">
        <v>5997</v>
      </c>
      <c r="AS360" s="20" t="s">
        <v>5996</v>
      </c>
      <c r="AT360" s="20" t="s">
        <v>5996</v>
      </c>
      <c r="AU360" s="20" t="s">
        <v>5996</v>
      </c>
      <c r="AV360" s="20" t="s">
        <v>5997</v>
      </c>
      <c r="AW360" s="20" t="s">
        <v>5996</v>
      </c>
      <c r="AX360" s="20" t="s">
        <v>5996</v>
      </c>
      <c r="AY360" s="20" t="s">
        <v>5996</v>
      </c>
      <c r="AZ360" s="20" t="s">
        <v>5996</v>
      </c>
      <c r="BA360" s="20" t="s">
        <v>5996</v>
      </c>
      <c r="BB360" s="20" t="s">
        <v>5996</v>
      </c>
      <c r="BC360" s="20" t="s">
        <v>5997</v>
      </c>
      <c r="BD360" s="20" t="s">
        <v>5997</v>
      </c>
      <c r="BE360" s="20" t="s">
        <v>5996</v>
      </c>
      <c r="BF360" s="20" t="s">
        <v>5996</v>
      </c>
      <c r="BG360" s="20" t="s">
        <v>5996</v>
      </c>
      <c r="BH360" s="20" t="s">
        <v>5996</v>
      </c>
      <c r="BI360" s="20" t="s">
        <v>5996</v>
      </c>
      <c r="BJ360" s="20" t="s">
        <v>5996</v>
      </c>
      <c r="BK360" s="20" t="s">
        <v>5996</v>
      </c>
      <c r="BL360" s="20" t="s">
        <v>5996</v>
      </c>
      <c r="BM360" s="20" t="s">
        <v>5996</v>
      </c>
      <c r="BO360" s="28" t="s">
        <v>6007</v>
      </c>
      <c r="BP360" s="29" t="s">
        <v>1895</v>
      </c>
      <c r="BQ360" s="30" t="s">
        <v>1896</v>
      </c>
      <c r="BS360" s="24" t="s">
        <v>119</v>
      </c>
      <c r="BW360" s="24" t="s">
        <v>122</v>
      </c>
      <c r="BY360" s="24" t="s">
        <v>124</v>
      </c>
      <c r="BZ360" s="24" t="s">
        <v>125</v>
      </c>
      <c r="CB360" s="31" t="s">
        <v>1897</v>
      </c>
      <c r="CD360" s="18" t="s">
        <v>119</v>
      </c>
      <c r="CH360" s="18" t="s">
        <v>122</v>
      </c>
      <c r="CJ360" s="18" t="s">
        <v>124</v>
      </c>
      <c r="CL360" s="22" t="s">
        <v>5950</v>
      </c>
      <c r="CM360" s="32" t="s">
        <v>6010</v>
      </c>
      <c r="CN360" s="33" t="s">
        <v>1898</v>
      </c>
      <c r="CO360" s="84" t="s">
        <v>126</v>
      </c>
      <c r="CP360" s="17" t="s">
        <v>126</v>
      </c>
      <c r="CQ360" s="29" t="s">
        <v>1741</v>
      </c>
      <c r="CR360" s="17" t="s">
        <v>152</v>
      </c>
      <c r="CS360" s="17" t="s">
        <v>1742</v>
      </c>
      <c r="CT360" s="17" t="s">
        <v>1899</v>
      </c>
      <c r="CW360" s="34" t="s">
        <v>96</v>
      </c>
      <c r="DE360" s="17" t="s">
        <v>130</v>
      </c>
      <c r="DI360" s="17" t="s">
        <v>131</v>
      </c>
      <c r="DJ360" s="17" t="s">
        <v>1900</v>
      </c>
      <c r="DM360" s="35"/>
      <c r="DN360" s="35"/>
      <c r="DO360" s="35"/>
      <c r="EC360" s="17" t="s">
        <v>133</v>
      </c>
    </row>
    <row r="361" spans="1:133" ht="15" customHeight="1" x14ac:dyDescent="0.3">
      <c r="A361" s="27">
        <v>278</v>
      </c>
      <c r="C361" s="17" t="s">
        <v>126</v>
      </c>
      <c r="D361" s="29" t="s">
        <v>5955</v>
      </c>
      <c r="E361" s="18" t="s">
        <v>5948</v>
      </c>
      <c r="F361" s="18" t="s">
        <v>5948</v>
      </c>
      <c r="G361" s="18" t="s">
        <v>5948</v>
      </c>
      <c r="H361" s="18" t="s">
        <v>5948</v>
      </c>
      <c r="I361" s="18" t="s">
        <v>5949</v>
      </c>
      <c r="K361" s="18" t="s">
        <v>5949</v>
      </c>
      <c r="M361" s="18" t="s">
        <v>5949</v>
      </c>
      <c r="O361" s="20" t="s">
        <v>5948</v>
      </c>
      <c r="P361" s="20" t="s">
        <v>5975</v>
      </c>
      <c r="Q361" s="20" t="s">
        <v>5977</v>
      </c>
      <c r="S361" s="22" t="s">
        <v>5949</v>
      </c>
      <c r="T361" s="22" t="s">
        <v>5948</v>
      </c>
      <c r="U361" s="22" t="s">
        <v>5949</v>
      </c>
      <c r="V361" s="22" t="s">
        <v>5985</v>
      </c>
      <c r="W361" s="22" t="s">
        <v>5988</v>
      </c>
      <c r="X361" s="22" t="s">
        <v>115</v>
      </c>
      <c r="AC361" s="24" t="s">
        <v>5991</v>
      </c>
      <c r="AE361" s="26" t="s">
        <v>5948</v>
      </c>
      <c r="AF361" s="26" t="s">
        <v>5948</v>
      </c>
      <c r="AG361" s="26" t="s">
        <v>5997</v>
      </c>
      <c r="AH361" s="26" t="s">
        <v>5997</v>
      </c>
      <c r="AI361" s="26" t="s">
        <v>5997</v>
      </c>
      <c r="AJ361" s="26" t="s">
        <v>5997</v>
      </c>
      <c r="AK361" s="20" t="s">
        <v>6002</v>
      </c>
      <c r="AL361" s="20" t="s">
        <v>5948</v>
      </c>
      <c r="AM361" s="20" t="s">
        <v>5948</v>
      </c>
      <c r="AN361" s="20" t="s">
        <v>5948</v>
      </c>
      <c r="AO361" s="20" t="s">
        <v>5997</v>
      </c>
      <c r="AP361" s="20" t="s">
        <v>5997</v>
      </c>
      <c r="AQ361" s="20" t="s">
        <v>5997</v>
      </c>
      <c r="AR361" s="20" t="s">
        <v>5997</v>
      </c>
      <c r="AS361" s="20" t="s">
        <v>5997</v>
      </c>
      <c r="AT361" s="20" t="s">
        <v>5997</v>
      </c>
      <c r="AU361" s="20" t="s">
        <v>5997</v>
      </c>
      <c r="AV361" s="20" t="s">
        <v>5997</v>
      </c>
      <c r="AW361" s="20" t="s">
        <v>5997</v>
      </c>
      <c r="AX361" s="20" t="s">
        <v>5997</v>
      </c>
      <c r="AY361" s="20" t="s">
        <v>5997</v>
      </c>
      <c r="AZ361" s="20" t="s">
        <v>5997</v>
      </c>
      <c r="BA361" s="20" t="s">
        <v>5997</v>
      </c>
      <c r="BB361" s="20" t="s">
        <v>5997</v>
      </c>
      <c r="BC361" s="20" t="s">
        <v>5997</v>
      </c>
      <c r="BD361" s="20" t="s">
        <v>5997</v>
      </c>
      <c r="BE361" s="20" t="s">
        <v>5997</v>
      </c>
      <c r="BF361" s="20" t="s">
        <v>5996</v>
      </c>
      <c r="BG361" s="20" t="s">
        <v>5997</v>
      </c>
      <c r="BH361" s="20" t="s">
        <v>5997</v>
      </c>
      <c r="BI361" s="20" t="s">
        <v>5997</v>
      </c>
      <c r="BJ361" s="20" t="s">
        <v>5997</v>
      </c>
      <c r="BK361" s="20" t="s">
        <v>5997</v>
      </c>
      <c r="BL361" s="20" t="s">
        <v>5997</v>
      </c>
      <c r="BM361" s="20" t="s">
        <v>5997</v>
      </c>
      <c r="BO361" s="28" t="s">
        <v>6007</v>
      </c>
      <c r="BQ361" s="30" t="s">
        <v>1901</v>
      </c>
      <c r="BR361" s="24" t="s">
        <v>138</v>
      </c>
      <c r="BX361" s="24" t="s">
        <v>123</v>
      </c>
      <c r="BY361" s="24" t="s">
        <v>124</v>
      </c>
      <c r="CC361" s="18" t="s">
        <v>138</v>
      </c>
      <c r="CD361" s="18" t="s">
        <v>119</v>
      </c>
      <c r="CH361" s="18" t="s">
        <v>122</v>
      </c>
      <c r="CL361" s="22" t="s">
        <v>5948</v>
      </c>
      <c r="CM361" s="32" t="s">
        <v>6010</v>
      </c>
      <c r="CO361" s="84" t="s">
        <v>126</v>
      </c>
      <c r="CP361" s="17" t="s">
        <v>126</v>
      </c>
      <c r="CQ361" s="29" t="s">
        <v>1741</v>
      </c>
      <c r="CR361" s="17" t="s">
        <v>152</v>
      </c>
      <c r="CS361" s="17" t="s">
        <v>1902</v>
      </c>
      <c r="CW361" s="34" t="s">
        <v>96</v>
      </c>
      <c r="DE361" s="17" t="s">
        <v>130</v>
      </c>
      <c r="DI361" s="17" t="s">
        <v>131</v>
      </c>
      <c r="DJ361" s="17" t="s">
        <v>1903</v>
      </c>
      <c r="DM361" s="35"/>
      <c r="DN361" s="35"/>
      <c r="DO361" s="35"/>
      <c r="EC361" s="17" t="s">
        <v>133</v>
      </c>
    </row>
    <row r="362" spans="1:133" ht="15" customHeight="1" x14ac:dyDescent="0.3">
      <c r="A362" s="27">
        <v>357</v>
      </c>
      <c r="C362" s="17" t="s">
        <v>126</v>
      </c>
      <c r="D362" s="29" t="s">
        <v>5955</v>
      </c>
      <c r="E362" s="18" t="s">
        <v>5948</v>
      </c>
      <c r="F362" s="18" t="s">
        <v>5948</v>
      </c>
      <c r="G362" s="18" t="s">
        <v>5948</v>
      </c>
      <c r="H362" s="18" t="s">
        <v>5948</v>
      </c>
      <c r="I362" s="18" t="s">
        <v>5949</v>
      </c>
      <c r="K362" s="18" t="s">
        <v>5947</v>
      </c>
      <c r="L362" s="19" t="s">
        <v>1904</v>
      </c>
      <c r="M362" s="18" t="s">
        <v>5947</v>
      </c>
      <c r="N362" s="19" t="s">
        <v>1905</v>
      </c>
      <c r="O362" s="20" t="s">
        <v>5950</v>
      </c>
      <c r="P362" s="20" t="s">
        <v>5974</v>
      </c>
      <c r="Q362" s="20" t="s">
        <v>5977</v>
      </c>
      <c r="S362" s="22" t="s">
        <v>5947</v>
      </c>
      <c r="T362" s="22" t="s">
        <v>5947</v>
      </c>
      <c r="U362" s="22" t="s">
        <v>5947</v>
      </c>
      <c r="V362" s="22" t="s">
        <v>5985</v>
      </c>
      <c r="W362" s="22" t="s">
        <v>5988</v>
      </c>
      <c r="X362" s="22" t="s">
        <v>115</v>
      </c>
      <c r="AC362" s="24" t="s">
        <v>5994</v>
      </c>
      <c r="AD362" s="25" t="s">
        <v>1906</v>
      </c>
      <c r="AE362" s="26" t="s">
        <v>5950</v>
      </c>
      <c r="AF362" s="26" t="s">
        <v>5950</v>
      </c>
      <c r="AG362" s="26" t="s">
        <v>5996</v>
      </c>
      <c r="AH362" s="26" t="s">
        <v>5996</v>
      </c>
      <c r="AI362" s="26" t="s">
        <v>5996</v>
      </c>
      <c r="AJ362" s="26" t="s">
        <v>5997</v>
      </c>
      <c r="AK362" s="20" t="s">
        <v>6002</v>
      </c>
      <c r="AL362" s="20" t="s">
        <v>5948</v>
      </c>
      <c r="AM362" s="20" t="s">
        <v>5948</v>
      </c>
      <c r="AN362" s="20" t="s">
        <v>5948</v>
      </c>
      <c r="AO362" s="20" t="s">
        <v>5996</v>
      </c>
      <c r="AP362" s="20" t="s">
        <v>5996</v>
      </c>
      <c r="AQ362" s="20" t="s">
        <v>5996</v>
      </c>
      <c r="AR362" s="20" t="s">
        <v>5996</v>
      </c>
      <c r="AS362" s="20" t="s">
        <v>5996</v>
      </c>
      <c r="AT362" s="20" t="s">
        <v>5998</v>
      </c>
      <c r="AU362" s="20" t="s">
        <v>5996</v>
      </c>
      <c r="AV362" s="20" t="s">
        <v>5996</v>
      </c>
      <c r="AW362" s="20" t="s">
        <v>5996</v>
      </c>
      <c r="AX362" s="20" t="s">
        <v>5997</v>
      </c>
      <c r="AY362" s="20" t="s">
        <v>5996</v>
      </c>
      <c r="AZ362" s="20" t="s">
        <v>5996</v>
      </c>
      <c r="BA362" s="20" t="s">
        <v>5997</v>
      </c>
      <c r="BB362" s="20" t="s">
        <v>5996</v>
      </c>
      <c r="BC362" s="20" t="s">
        <v>5997</v>
      </c>
      <c r="BD362" s="20" t="s">
        <v>5996</v>
      </c>
      <c r="BE362" s="20" t="s">
        <v>5997</v>
      </c>
      <c r="BF362" s="20" t="s">
        <v>5996</v>
      </c>
      <c r="BG362" s="20" t="s">
        <v>5996</v>
      </c>
      <c r="BH362" s="20" t="s">
        <v>5996</v>
      </c>
      <c r="BI362" s="20" t="s">
        <v>5996</v>
      </c>
      <c r="BJ362" s="20" t="s">
        <v>5996</v>
      </c>
      <c r="BK362" s="20" t="s">
        <v>5996</v>
      </c>
      <c r="BL362" s="20" t="s">
        <v>5996</v>
      </c>
      <c r="BM362" s="20" t="s">
        <v>5996</v>
      </c>
      <c r="BO362" s="28" t="s">
        <v>6006</v>
      </c>
      <c r="BR362" s="24" t="s">
        <v>138</v>
      </c>
      <c r="BS362" s="24" t="s">
        <v>119</v>
      </c>
      <c r="BT362" s="24" t="s">
        <v>120</v>
      </c>
      <c r="BU362" s="24" t="s">
        <v>121</v>
      </c>
      <c r="BV362" s="24" t="s">
        <v>137</v>
      </c>
      <c r="BW362" s="24" t="s">
        <v>122</v>
      </c>
      <c r="BX362" s="24" t="s">
        <v>123</v>
      </c>
      <c r="BY362" s="24" t="s">
        <v>124</v>
      </c>
      <c r="CG362" s="18" t="s">
        <v>137</v>
      </c>
      <c r="CH362" s="18" t="s">
        <v>122</v>
      </c>
      <c r="CI362" s="18" t="s">
        <v>123</v>
      </c>
      <c r="CL362" s="22" t="s">
        <v>5947</v>
      </c>
      <c r="CM362" s="32" t="s">
        <v>6010</v>
      </c>
      <c r="CO362" s="84" t="s">
        <v>126</v>
      </c>
      <c r="CP362" s="17" t="s">
        <v>126</v>
      </c>
      <c r="CQ362" s="29" t="s">
        <v>1741</v>
      </c>
      <c r="CR362" s="17" t="s">
        <v>152</v>
      </c>
      <c r="CS362" s="17" t="s">
        <v>1902</v>
      </c>
      <c r="CW362" s="34" t="s">
        <v>96</v>
      </c>
      <c r="DE362" s="17" t="s">
        <v>161</v>
      </c>
      <c r="DG362" s="1"/>
      <c r="DI362" s="17" t="s">
        <v>131</v>
      </c>
      <c r="DJ362" s="17" t="s">
        <v>1907</v>
      </c>
      <c r="DM362" s="35"/>
      <c r="DN362" s="35"/>
      <c r="DO362" s="35"/>
      <c r="EC362" s="17" t="s">
        <v>133</v>
      </c>
    </row>
    <row r="363" spans="1:133" ht="15" customHeight="1" x14ac:dyDescent="0.3">
      <c r="A363" s="27">
        <v>1125</v>
      </c>
      <c r="C363" s="17" t="s">
        <v>126</v>
      </c>
      <c r="D363" s="29" t="s">
        <v>5955</v>
      </c>
      <c r="E363" s="18" t="s">
        <v>5947</v>
      </c>
      <c r="F363" s="18" t="s">
        <v>5949</v>
      </c>
      <c r="G363" s="18" t="s">
        <v>5947</v>
      </c>
      <c r="H363" s="18" t="s">
        <v>5949</v>
      </c>
      <c r="I363" s="18" t="s">
        <v>5947</v>
      </c>
      <c r="J363" s="19" t="s">
        <v>1908</v>
      </c>
      <c r="K363" s="18" t="s">
        <v>5947</v>
      </c>
      <c r="L363" s="19" t="s">
        <v>1909</v>
      </c>
      <c r="M363" s="18" t="s">
        <v>5947</v>
      </c>
      <c r="N363" s="19" t="s">
        <v>1910</v>
      </c>
      <c r="O363" s="20" t="s">
        <v>5951</v>
      </c>
      <c r="P363" s="20" t="s">
        <v>5973</v>
      </c>
      <c r="Q363" s="20" t="s">
        <v>5977</v>
      </c>
      <c r="R363" s="21" t="s">
        <v>1911</v>
      </c>
      <c r="S363" s="22" t="s">
        <v>5948</v>
      </c>
      <c r="T363" s="22" t="s">
        <v>5949</v>
      </c>
      <c r="U363" s="22" t="s">
        <v>5949</v>
      </c>
      <c r="V363" s="22" t="s">
        <v>5983</v>
      </c>
      <c r="W363" s="22" t="s">
        <v>5987</v>
      </c>
      <c r="X363" s="22" t="s">
        <v>115</v>
      </c>
      <c r="AC363" s="24" t="s">
        <v>5994</v>
      </c>
      <c r="AD363" s="25" t="s">
        <v>1912</v>
      </c>
      <c r="AE363" s="26" t="s">
        <v>5947</v>
      </c>
      <c r="AF363" s="26" t="s">
        <v>5947</v>
      </c>
      <c r="AG363" s="26" t="s">
        <v>5996</v>
      </c>
      <c r="AH363" s="26" t="s">
        <v>5996</v>
      </c>
      <c r="AI363" s="26" t="s">
        <v>5996</v>
      </c>
      <c r="AJ363" s="26" t="s">
        <v>5997</v>
      </c>
      <c r="AK363" s="20" t="s">
        <v>6003</v>
      </c>
      <c r="AL363" s="20" t="s">
        <v>5947</v>
      </c>
      <c r="AM363" s="20" t="s">
        <v>5948</v>
      </c>
      <c r="AN363" s="20" t="s">
        <v>5947</v>
      </c>
      <c r="AO363" s="20" t="s">
        <v>5996</v>
      </c>
      <c r="AP363" s="20" t="s">
        <v>5997</v>
      </c>
      <c r="AQ363" s="20" t="s">
        <v>5996</v>
      </c>
      <c r="AR363" s="20" t="s">
        <v>5997</v>
      </c>
      <c r="AS363" s="20" t="s">
        <v>5997</v>
      </c>
      <c r="AT363" s="20" t="s">
        <v>5997</v>
      </c>
      <c r="AU363" s="20" t="s">
        <v>5997</v>
      </c>
      <c r="AV363" s="20" t="s">
        <v>5996</v>
      </c>
      <c r="AW363" s="20" t="s">
        <v>5996</v>
      </c>
      <c r="AX363" s="20" t="s">
        <v>5996</v>
      </c>
      <c r="AY363" s="20" t="s">
        <v>5997</v>
      </c>
      <c r="AZ363" s="20" t="s">
        <v>5996</v>
      </c>
      <c r="BA363" s="20" t="s">
        <v>5996</v>
      </c>
      <c r="BB363" s="20" t="s">
        <v>5996</v>
      </c>
      <c r="BC363" s="20" t="s">
        <v>5996</v>
      </c>
      <c r="BD363" s="20" t="s">
        <v>5996</v>
      </c>
      <c r="BE363" s="20" t="s">
        <v>5996</v>
      </c>
      <c r="BF363" s="20" t="s">
        <v>5996</v>
      </c>
      <c r="BG363" s="20" t="s">
        <v>5997</v>
      </c>
      <c r="BH363" s="20" t="s">
        <v>5997</v>
      </c>
      <c r="BI363" s="20" t="s">
        <v>5996</v>
      </c>
      <c r="BJ363" s="20" t="s">
        <v>5997</v>
      </c>
      <c r="BK363" s="20" t="s">
        <v>5996</v>
      </c>
      <c r="BL363" s="20" t="s">
        <v>5996</v>
      </c>
      <c r="BM363" s="20" t="s">
        <v>5996</v>
      </c>
      <c r="BN363" s="27" t="s">
        <v>1913</v>
      </c>
      <c r="BO363" s="28" t="s">
        <v>6007</v>
      </c>
      <c r="BQ363" s="30" t="s">
        <v>1914</v>
      </c>
      <c r="BS363" s="24" t="s">
        <v>119</v>
      </c>
      <c r="BT363" s="24" t="s">
        <v>120</v>
      </c>
      <c r="BU363" s="24" t="s">
        <v>121</v>
      </c>
      <c r="BV363" s="24" t="s">
        <v>137</v>
      </c>
      <c r="BW363" s="24" t="s">
        <v>122</v>
      </c>
      <c r="BX363" s="24" t="s">
        <v>123</v>
      </c>
      <c r="CD363" s="18" t="s">
        <v>119</v>
      </c>
      <c r="CE363" s="18" t="s">
        <v>120</v>
      </c>
      <c r="CG363" s="18" t="s">
        <v>137</v>
      </c>
      <c r="CL363" s="22" t="s">
        <v>5953</v>
      </c>
      <c r="CM363" s="32" t="s">
        <v>6010</v>
      </c>
      <c r="CO363" s="84" t="s">
        <v>126</v>
      </c>
      <c r="CP363" s="17" t="s">
        <v>126</v>
      </c>
      <c r="CQ363" s="29" t="s">
        <v>1741</v>
      </c>
      <c r="CR363" s="17" t="s">
        <v>152</v>
      </c>
      <c r="CS363" s="60" t="s">
        <v>102</v>
      </c>
      <c r="CT363" s="17" t="s">
        <v>1915</v>
      </c>
      <c r="CZ363" s="34" t="s">
        <v>99</v>
      </c>
      <c r="DE363" s="17" t="s">
        <v>130</v>
      </c>
      <c r="DI363" s="17" t="s">
        <v>143</v>
      </c>
      <c r="DJ363" s="17" t="s">
        <v>1916</v>
      </c>
      <c r="DM363" s="35"/>
      <c r="DN363" s="35"/>
      <c r="DO363" s="35"/>
      <c r="EC363" s="17" t="s">
        <v>133</v>
      </c>
    </row>
    <row r="364" spans="1:133" ht="15" customHeight="1" x14ac:dyDescent="0.3">
      <c r="A364" s="27">
        <v>78</v>
      </c>
      <c r="C364" s="17" t="s">
        <v>126</v>
      </c>
      <c r="D364" s="29" t="s">
        <v>5955</v>
      </c>
      <c r="E364" s="18" t="s">
        <v>5947</v>
      </c>
      <c r="F364" s="18" t="s">
        <v>5947</v>
      </c>
      <c r="G364" s="18" t="s">
        <v>5949</v>
      </c>
      <c r="H364" s="18" t="s">
        <v>5947</v>
      </c>
      <c r="I364" s="18" t="s">
        <v>5947</v>
      </c>
      <c r="J364" s="19" t="s">
        <v>1917</v>
      </c>
      <c r="K364" s="18" t="s">
        <v>5947</v>
      </c>
      <c r="L364" s="19" t="s">
        <v>1918</v>
      </c>
      <c r="M364" s="18" t="s">
        <v>5949</v>
      </c>
      <c r="O364" s="20" t="s">
        <v>5947</v>
      </c>
      <c r="P364" s="20" t="s">
        <v>5974</v>
      </c>
      <c r="Q364" s="20" t="s">
        <v>5977</v>
      </c>
      <c r="S364" s="22" t="s">
        <v>5947</v>
      </c>
      <c r="T364" s="22" t="s">
        <v>5947</v>
      </c>
      <c r="U364" s="22" t="s">
        <v>5952</v>
      </c>
      <c r="V364" s="22" t="s">
        <v>5983</v>
      </c>
      <c r="W364" s="22" t="s">
        <v>5987</v>
      </c>
      <c r="Y364" s="22" t="s">
        <v>136</v>
      </c>
      <c r="AC364" s="24" t="s">
        <v>5990</v>
      </c>
      <c r="AD364" s="25" t="s">
        <v>1919</v>
      </c>
      <c r="AE364" s="26" t="s">
        <v>5947</v>
      </c>
      <c r="AF364" s="26" t="s">
        <v>5947</v>
      </c>
      <c r="AG364" s="26" t="s">
        <v>5996</v>
      </c>
      <c r="AH364" s="26" t="s">
        <v>5996</v>
      </c>
      <c r="AI364" s="26" t="s">
        <v>5997</v>
      </c>
      <c r="AJ364" s="26" t="s">
        <v>5997</v>
      </c>
      <c r="AK364" s="20" t="s">
        <v>6003</v>
      </c>
      <c r="AL364" s="20" t="s">
        <v>5949</v>
      </c>
      <c r="AM364" s="20" t="s">
        <v>5949</v>
      </c>
      <c r="AN364" s="20" t="s">
        <v>5947</v>
      </c>
      <c r="AO364" s="20" t="s">
        <v>5996</v>
      </c>
      <c r="AP364" s="20" t="s">
        <v>5996</v>
      </c>
      <c r="AQ364" s="20" t="s">
        <v>5997</v>
      </c>
      <c r="AR364" s="20" t="s">
        <v>5998</v>
      </c>
      <c r="AS364" s="20" t="s">
        <v>5996</v>
      </c>
      <c r="AT364" s="20" t="s">
        <v>5996</v>
      </c>
      <c r="AU364" s="20" t="s">
        <v>5996</v>
      </c>
      <c r="AV364" s="20" t="s">
        <v>5996</v>
      </c>
      <c r="AW364" s="20" t="s">
        <v>5996</v>
      </c>
      <c r="AX364" s="20" t="s">
        <v>5996</v>
      </c>
      <c r="AY364" s="20" t="s">
        <v>5996</v>
      </c>
      <c r="AZ364" s="20" t="s">
        <v>5996</v>
      </c>
      <c r="BA364" s="20" t="s">
        <v>5996</v>
      </c>
      <c r="BB364" s="20" t="s">
        <v>5996</v>
      </c>
      <c r="BC364" s="20" t="s">
        <v>5997</v>
      </c>
      <c r="BD364" s="20" t="s">
        <v>5998</v>
      </c>
      <c r="BE364" s="20" t="s">
        <v>5996</v>
      </c>
      <c r="BF364" s="20" t="s">
        <v>5996</v>
      </c>
      <c r="BG364" s="20" t="s">
        <v>5996</v>
      </c>
      <c r="BH364" s="20" t="s">
        <v>5996</v>
      </c>
      <c r="BI364" s="20" t="s">
        <v>5996</v>
      </c>
      <c r="BJ364" s="20" t="s">
        <v>6000</v>
      </c>
      <c r="BK364" s="20" t="s">
        <v>5996</v>
      </c>
      <c r="BL364" s="20" t="s">
        <v>5996</v>
      </c>
      <c r="BM364" s="20" t="s">
        <v>5996</v>
      </c>
      <c r="BO364" s="28" t="s">
        <v>6007</v>
      </c>
      <c r="BQ364" s="30" t="s">
        <v>1920</v>
      </c>
      <c r="BR364" s="24" t="s">
        <v>138</v>
      </c>
      <c r="BS364" s="24" t="s">
        <v>119</v>
      </c>
      <c r="BT364" s="24" t="s">
        <v>120</v>
      </c>
      <c r="BU364" s="24" t="s">
        <v>121</v>
      </c>
      <c r="BV364" s="24" t="s">
        <v>137</v>
      </c>
      <c r="BW364" s="24" t="s">
        <v>122</v>
      </c>
      <c r="BX364" s="24" t="s">
        <v>123</v>
      </c>
      <c r="BY364" s="24" t="s">
        <v>124</v>
      </c>
      <c r="BZ364" s="24" t="s">
        <v>125</v>
      </c>
      <c r="CC364" s="18" t="s">
        <v>138</v>
      </c>
      <c r="CD364" s="18" t="s">
        <v>119</v>
      </c>
      <c r="CE364" s="18" t="s">
        <v>120</v>
      </c>
      <c r="CL364" s="22" t="s">
        <v>5949</v>
      </c>
      <c r="CM364" s="32" t="s">
        <v>6010</v>
      </c>
      <c r="CO364" s="84" t="s">
        <v>126</v>
      </c>
      <c r="CP364" s="17" t="s">
        <v>126</v>
      </c>
      <c r="CQ364" s="29" t="s">
        <v>1741</v>
      </c>
      <c r="CR364" s="17" t="s">
        <v>232</v>
      </c>
      <c r="CS364" s="17" t="s">
        <v>1742</v>
      </c>
      <c r="CW364" s="34" t="s">
        <v>96</v>
      </c>
      <c r="DE364" s="17" t="s">
        <v>161</v>
      </c>
      <c r="DI364" s="17" t="s">
        <v>131</v>
      </c>
      <c r="DJ364" s="17" t="s">
        <v>1921</v>
      </c>
      <c r="DM364" s="35"/>
      <c r="DN364" s="35"/>
      <c r="DO364" s="35"/>
      <c r="EC364" s="17" t="s">
        <v>133</v>
      </c>
    </row>
    <row r="365" spans="1:133" ht="15" customHeight="1" x14ac:dyDescent="0.3">
      <c r="A365" s="27">
        <v>80</v>
      </c>
      <c r="C365" s="17" t="s">
        <v>126</v>
      </c>
      <c r="D365" s="29" t="s">
        <v>5955</v>
      </c>
      <c r="E365" s="18" t="s">
        <v>5948</v>
      </c>
      <c r="F365" s="18" t="s">
        <v>5951</v>
      </c>
      <c r="G365" s="18" t="s">
        <v>5949</v>
      </c>
      <c r="H365" s="18" t="s">
        <v>5949</v>
      </c>
      <c r="I365" s="18" t="s">
        <v>5948</v>
      </c>
      <c r="K365" s="18" t="s">
        <v>5947</v>
      </c>
      <c r="L365" s="19" t="s">
        <v>1922</v>
      </c>
      <c r="M365" s="18" t="s">
        <v>5948</v>
      </c>
      <c r="O365" s="20" t="s">
        <v>5948</v>
      </c>
      <c r="P365" s="20" t="s">
        <v>5972</v>
      </c>
      <c r="Q365" s="20" t="s">
        <v>5980</v>
      </c>
      <c r="R365" s="21" t="s">
        <v>1923</v>
      </c>
      <c r="S365" s="22" t="s">
        <v>5950</v>
      </c>
      <c r="T365" s="22" t="s">
        <v>5950</v>
      </c>
      <c r="U365" s="22" t="s">
        <v>5947</v>
      </c>
      <c r="V365" s="22" t="s">
        <v>5984</v>
      </c>
      <c r="W365" s="22" t="s">
        <v>5986</v>
      </c>
      <c r="X365" s="22" t="s">
        <v>115</v>
      </c>
      <c r="AC365" s="24" t="s">
        <v>5990</v>
      </c>
      <c r="AD365" s="25" t="s">
        <v>1924</v>
      </c>
      <c r="AE365" s="26" t="s">
        <v>5948</v>
      </c>
      <c r="AF365" s="26" t="s">
        <v>5947</v>
      </c>
      <c r="AG365" s="26" t="s">
        <v>5996</v>
      </c>
      <c r="AH365" s="26" t="s">
        <v>5996</v>
      </c>
      <c r="AI365" s="26" t="s">
        <v>5997</v>
      </c>
      <c r="AJ365" s="26" t="s">
        <v>5998</v>
      </c>
      <c r="AK365" s="20" t="s">
        <v>6003</v>
      </c>
      <c r="AL365" s="20" t="s">
        <v>5951</v>
      </c>
      <c r="AM365" s="20" t="s">
        <v>5951</v>
      </c>
      <c r="AN365" s="20" t="s">
        <v>5951</v>
      </c>
      <c r="AO365" s="20" t="s">
        <v>5999</v>
      </c>
      <c r="AP365" s="20" t="s">
        <v>5997</v>
      </c>
      <c r="AQ365" s="20" t="s">
        <v>5997</v>
      </c>
      <c r="AR365" s="20" t="s">
        <v>5997</v>
      </c>
      <c r="AS365" s="20" t="s">
        <v>5997</v>
      </c>
      <c r="AT365" s="20" t="s">
        <v>5997</v>
      </c>
      <c r="AU365" s="20" t="s">
        <v>5997</v>
      </c>
      <c r="AV365" s="20" t="s">
        <v>5997</v>
      </c>
      <c r="AW365" s="20" t="s">
        <v>5997</v>
      </c>
      <c r="AX365" s="20" t="s">
        <v>5997</v>
      </c>
      <c r="AY365" s="20" t="s">
        <v>5997</v>
      </c>
      <c r="AZ365" s="20" t="s">
        <v>5997</v>
      </c>
      <c r="BA365" s="20" t="s">
        <v>5997</v>
      </c>
      <c r="BB365" s="20" t="s">
        <v>5997</v>
      </c>
      <c r="BC365" s="20" t="s">
        <v>5997</v>
      </c>
      <c r="BD365" s="20" t="s">
        <v>5998</v>
      </c>
      <c r="BE365" s="20" t="s">
        <v>5997</v>
      </c>
      <c r="BF365" s="20" t="s">
        <v>5997</v>
      </c>
      <c r="BG365" s="20" t="s">
        <v>5997</v>
      </c>
      <c r="BH365" s="20" t="s">
        <v>5997</v>
      </c>
      <c r="BI365" s="20" t="s">
        <v>5996</v>
      </c>
      <c r="BJ365" s="20" t="s">
        <v>6000</v>
      </c>
      <c r="BK365" s="20" t="s">
        <v>6000</v>
      </c>
      <c r="BL365" s="20" t="s">
        <v>5997</v>
      </c>
      <c r="BM365" s="20" t="s">
        <v>5997</v>
      </c>
      <c r="BO365" s="28" t="s">
        <v>5986</v>
      </c>
      <c r="CL365" s="22" t="s">
        <v>5953</v>
      </c>
      <c r="CM365" s="32" t="s">
        <v>6011</v>
      </c>
      <c r="CO365" s="84" t="s">
        <v>126</v>
      </c>
      <c r="CP365" s="17" t="s">
        <v>126</v>
      </c>
      <c r="CQ365" s="29" t="s">
        <v>1741</v>
      </c>
      <c r="CR365" s="17" t="s">
        <v>232</v>
      </c>
      <c r="CS365" s="17" t="s">
        <v>1742</v>
      </c>
      <c r="CW365" s="34" t="s">
        <v>96</v>
      </c>
      <c r="DE365" s="17" t="s">
        <v>130</v>
      </c>
      <c r="DI365" s="17" t="s">
        <v>131</v>
      </c>
      <c r="DJ365" s="17" t="s">
        <v>1925</v>
      </c>
      <c r="DM365" s="35"/>
      <c r="DN365" s="35"/>
      <c r="DO365" s="35"/>
      <c r="EC365" s="17" t="s">
        <v>133</v>
      </c>
    </row>
    <row r="366" spans="1:133" ht="15" customHeight="1" x14ac:dyDescent="0.3">
      <c r="A366" s="27">
        <v>87</v>
      </c>
      <c r="C366" s="17" t="s">
        <v>126</v>
      </c>
      <c r="D366" s="29" t="s">
        <v>5955</v>
      </c>
      <c r="E366" s="18" t="s">
        <v>5950</v>
      </c>
      <c r="F366" s="18" t="s">
        <v>5950</v>
      </c>
      <c r="G366" s="18" t="s">
        <v>5948</v>
      </c>
      <c r="H366" s="18" t="s">
        <v>5947</v>
      </c>
      <c r="I366" s="18" t="s">
        <v>5949</v>
      </c>
      <c r="K366" s="18" t="s">
        <v>5947</v>
      </c>
      <c r="L366" s="19" t="s">
        <v>1926</v>
      </c>
      <c r="M366" s="18" t="s">
        <v>5948</v>
      </c>
      <c r="O366" s="20" t="s">
        <v>5951</v>
      </c>
      <c r="P366" s="20" t="s">
        <v>5973</v>
      </c>
      <c r="Q366" s="20" t="s">
        <v>5977</v>
      </c>
      <c r="R366" s="21" t="s">
        <v>1927</v>
      </c>
      <c r="S366" s="22" t="s">
        <v>5948</v>
      </c>
      <c r="T366" s="22" t="s">
        <v>5948</v>
      </c>
      <c r="U366" s="22" t="s">
        <v>5949</v>
      </c>
      <c r="V366" s="22" t="s">
        <v>5983</v>
      </c>
      <c r="W366" s="22" t="s">
        <v>5987</v>
      </c>
      <c r="X366" s="22" t="s">
        <v>115</v>
      </c>
      <c r="Y366" s="22" t="s">
        <v>136</v>
      </c>
      <c r="AC366" s="24" t="s">
        <v>5994</v>
      </c>
      <c r="AD366" s="25" t="s">
        <v>1928</v>
      </c>
      <c r="AE366" s="26" t="s">
        <v>5948</v>
      </c>
      <c r="AF366" s="26" t="s">
        <v>5948</v>
      </c>
      <c r="AG366" s="26" t="s">
        <v>5997</v>
      </c>
      <c r="AH366" s="26" t="s">
        <v>5996</v>
      </c>
      <c r="AI366" s="26" t="s">
        <v>5997</v>
      </c>
      <c r="AJ366" s="26" t="s">
        <v>5997</v>
      </c>
      <c r="AK366" s="20" t="s">
        <v>6001</v>
      </c>
      <c r="AL366" s="20" t="s">
        <v>5948</v>
      </c>
      <c r="AM366" s="20" t="s">
        <v>5948</v>
      </c>
      <c r="AN366" s="20" t="s">
        <v>5947</v>
      </c>
      <c r="AO366" s="20" t="s">
        <v>5996</v>
      </c>
      <c r="AP366" s="20" t="s">
        <v>5997</v>
      </c>
      <c r="AQ366" s="20" t="s">
        <v>5996</v>
      </c>
      <c r="AR366" s="20" t="s">
        <v>5998</v>
      </c>
      <c r="AS366" s="20" t="s">
        <v>5997</v>
      </c>
      <c r="AT366" s="20" t="s">
        <v>5997</v>
      </c>
      <c r="AU366" s="20" t="s">
        <v>5997</v>
      </c>
      <c r="AV366" s="20" t="s">
        <v>5997</v>
      </c>
      <c r="AW366" s="20" t="s">
        <v>5997</v>
      </c>
      <c r="AX366" s="20" t="s">
        <v>5997</v>
      </c>
      <c r="AY366" s="20" t="s">
        <v>5997</v>
      </c>
      <c r="AZ366" s="20" t="s">
        <v>5996</v>
      </c>
      <c r="BA366" s="20" t="s">
        <v>5996</v>
      </c>
      <c r="BB366" s="20" t="s">
        <v>5997</v>
      </c>
      <c r="BC366" s="20" t="s">
        <v>5997</v>
      </c>
      <c r="BD366" s="20" t="s">
        <v>5997</v>
      </c>
      <c r="BE366" s="20" t="s">
        <v>5997</v>
      </c>
      <c r="BF366" s="20" t="s">
        <v>5996</v>
      </c>
      <c r="BG366" s="20" t="s">
        <v>5997</v>
      </c>
      <c r="BH366" s="20" t="s">
        <v>5996</v>
      </c>
      <c r="BI366" s="20" t="s">
        <v>5996</v>
      </c>
      <c r="BJ366" s="20" t="s">
        <v>5997</v>
      </c>
      <c r="BK366" s="20" t="s">
        <v>5997</v>
      </c>
      <c r="BL366" s="20" t="s">
        <v>5996</v>
      </c>
      <c r="BM366" s="20" t="s">
        <v>5997</v>
      </c>
      <c r="BO366" s="28" t="s">
        <v>6006</v>
      </c>
      <c r="BR366" s="24" t="s">
        <v>138</v>
      </c>
      <c r="BS366" s="24" t="s">
        <v>119</v>
      </c>
      <c r="BT366" s="24" t="s">
        <v>120</v>
      </c>
      <c r="BU366" s="24" t="s">
        <v>121</v>
      </c>
      <c r="BV366" s="24" t="s">
        <v>137</v>
      </c>
      <c r="BW366" s="24" t="s">
        <v>122</v>
      </c>
      <c r="BX366" s="24" t="s">
        <v>123</v>
      </c>
      <c r="BY366" s="24" t="s">
        <v>124</v>
      </c>
      <c r="BZ366" s="24" t="s">
        <v>125</v>
      </c>
      <c r="CD366" s="18" t="s">
        <v>119</v>
      </c>
      <c r="CE366" s="18" t="s">
        <v>120</v>
      </c>
      <c r="CG366" s="18" t="s">
        <v>137</v>
      </c>
      <c r="CL366" s="22" t="s">
        <v>5950</v>
      </c>
      <c r="CM366" s="32" t="s">
        <v>6012</v>
      </c>
      <c r="CO366" s="84" t="s">
        <v>126</v>
      </c>
      <c r="CP366" s="17" t="s">
        <v>126</v>
      </c>
      <c r="CQ366" s="29" t="s">
        <v>1741</v>
      </c>
      <c r="CR366" s="17" t="s">
        <v>232</v>
      </c>
      <c r="CS366" s="17" t="s">
        <v>1742</v>
      </c>
      <c r="CW366" s="34" t="s">
        <v>96</v>
      </c>
      <c r="DE366" s="17" t="s">
        <v>130</v>
      </c>
      <c r="DI366" s="17" t="s">
        <v>131</v>
      </c>
      <c r="DJ366" s="17" t="s">
        <v>1929</v>
      </c>
      <c r="DM366" s="35"/>
      <c r="DN366" s="35"/>
      <c r="DO366" s="35"/>
      <c r="EC366" s="17" t="s">
        <v>133</v>
      </c>
    </row>
    <row r="367" spans="1:133" ht="15" customHeight="1" x14ac:dyDescent="0.3">
      <c r="A367" s="27">
        <v>91</v>
      </c>
      <c r="C367" s="17" t="s">
        <v>126</v>
      </c>
      <c r="D367" s="29" t="s">
        <v>5955</v>
      </c>
      <c r="E367" s="18" t="s">
        <v>5947</v>
      </c>
      <c r="F367" s="18" t="s">
        <v>5947</v>
      </c>
      <c r="G367" s="18" t="s">
        <v>5947</v>
      </c>
      <c r="H367" s="18" t="s">
        <v>5947</v>
      </c>
      <c r="I367" s="18" t="s">
        <v>5947</v>
      </c>
      <c r="K367" s="18" t="s">
        <v>5947</v>
      </c>
      <c r="M367" s="18" t="s">
        <v>5948</v>
      </c>
      <c r="O367" s="20" t="s">
        <v>5950</v>
      </c>
      <c r="P367" s="20" t="s">
        <v>5973</v>
      </c>
      <c r="Q367" s="20" t="s">
        <v>5977</v>
      </c>
      <c r="S367" s="22" t="s">
        <v>5948</v>
      </c>
      <c r="T367" s="22" t="s">
        <v>5948</v>
      </c>
      <c r="U367" s="22" t="s">
        <v>5950</v>
      </c>
      <c r="V367" s="22" t="s">
        <v>5983</v>
      </c>
      <c r="W367" s="22" t="s">
        <v>5988</v>
      </c>
      <c r="X367" s="22" t="s">
        <v>115</v>
      </c>
      <c r="Z367" s="22" t="s">
        <v>116</v>
      </c>
      <c r="AC367" s="24" t="s">
        <v>5991</v>
      </c>
      <c r="AE367" s="26" t="s">
        <v>5948</v>
      </c>
      <c r="AF367" s="26" t="s">
        <v>5947</v>
      </c>
      <c r="AG367" s="26" t="s">
        <v>5997</v>
      </c>
      <c r="AH367" s="26" t="s">
        <v>5996</v>
      </c>
      <c r="AI367" s="26" t="s">
        <v>5997</v>
      </c>
      <c r="AJ367" s="26" t="s">
        <v>5997</v>
      </c>
      <c r="AK367" s="20" t="s">
        <v>6002</v>
      </c>
      <c r="AL367" s="20" t="s">
        <v>5948</v>
      </c>
      <c r="AM367" s="20" t="s">
        <v>5948</v>
      </c>
      <c r="AN367" s="20" t="s">
        <v>5947</v>
      </c>
      <c r="AO367" s="20" t="s">
        <v>5997</v>
      </c>
      <c r="AP367" s="20" t="s">
        <v>5997</v>
      </c>
      <c r="AQ367" s="20" t="s">
        <v>5996</v>
      </c>
      <c r="AR367" s="20" t="s">
        <v>5996</v>
      </c>
      <c r="AS367" s="20" t="s">
        <v>5996</v>
      </c>
      <c r="AT367" s="20" t="s">
        <v>5996</v>
      </c>
      <c r="AU367" s="20" t="s">
        <v>5997</v>
      </c>
      <c r="AV367" s="20" t="s">
        <v>5997</v>
      </c>
      <c r="AW367" s="20" t="s">
        <v>5997</v>
      </c>
      <c r="AX367" s="20" t="s">
        <v>5997</v>
      </c>
      <c r="AY367" s="20" t="s">
        <v>5997</v>
      </c>
      <c r="AZ367" s="20" t="s">
        <v>5997</v>
      </c>
      <c r="BA367" s="20" t="s">
        <v>5996</v>
      </c>
      <c r="BB367" s="20" t="s">
        <v>5997</v>
      </c>
      <c r="BC367" s="20" t="s">
        <v>5998</v>
      </c>
      <c r="BD367" s="20" t="s">
        <v>5997</v>
      </c>
      <c r="BE367" s="20" t="s">
        <v>5997</v>
      </c>
      <c r="BF367" s="20" t="s">
        <v>5996</v>
      </c>
      <c r="BG367" s="20" t="s">
        <v>5996</v>
      </c>
      <c r="BH367" s="20" t="s">
        <v>5997</v>
      </c>
      <c r="BI367" s="20" t="s">
        <v>5996</v>
      </c>
      <c r="BJ367" s="20" t="s">
        <v>5997</v>
      </c>
      <c r="BK367" s="20" t="s">
        <v>5997</v>
      </c>
      <c r="BL367" s="20" t="s">
        <v>5996</v>
      </c>
      <c r="BM367" s="20" t="s">
        <v>5997</v>
      </c>
      <c r="BO367" s="28" t="s">
        <v>6007</v>
      </c>
      <c r="BR367" s="24" t="s">
        <v>138</v>
      </c>
      <c r="BS367" s="24" t="s">
        <v>119</v>
      </c>
      <c r="BT367" s="24" t="s">
        <v>120</v>
      </c>
      <c r="BV367" s="24" t="s">
        <v>137</v>
      </c>
      <c r="BX367" s="24" t="s">
        <v>123</v>
      </c>
      <c r="CC367" s="18" t="s">
        <v>138</v>
      </c>
      <c r="CD367" s="18" t="s">
        <v>119</v>
      </c>
      <c r="CG367" s="18" t="s">
        <v>137</v>
      </c>
      <c r="CL367" s="22" t="s">
        <v>5947</v>
      </c>
      <c r="CM367" s="32" t="s">
        <v>6011</v>
      </c>
      <c r="CO367" s="84" t="s">
        <v>126</v>
      </c>
      <c r="CP367" s="17" t="s">
        <v>126</v>
      </c>
      <c r="CQ367" s="29" t="s">
        <v>1741</v>
      </c>
      <c r="CR367" s="17" t="s">
        <v>232</v>
      </c>
      <c r="CS367" s="17" t="s">
        <v>1742</v>
      </c>
      <c r="CW367" s="34" t="s">
        <v>96</v>
      </c>
      <c r="DE367" s="17" t="s">
        <v>161</v>
      </c>
      <c r="DI367" s="17" t="s">
        <v>131</v>
      </c>
      <c r="DJ367" s="17" t="s">
        <v>1930</v>
      </c>
      <c r="DM367" s="35"/>
      <c r="DN367" s="35"/>
      <c r="DO367" s="35"/>
      <c r="EC367" s="17" t="s">
        <v>133</v>
      </c>
    </row>
    <row r="368" spans="1:133" ht="15" customHeight="1" x14ac:dyDescent="0.3">
      <c r="A368" s="27">
        <v>159</v>
      </c>
      <c r="C368" s="17" t="s">
        <v>126</v>
      </c>
      <c r="D368" s="29" t="s">
        <v>5955</v>
      </c>
      <c r="E368" s="18" t="s">
        <v>5948</v>
      </c>
      <c r="F368" s="18" t="s">
        <v>5949</v>
      </c>
      <c r="G368" s="18" t="s">
        <v>5947</v>
      </c>
      <c r="H368" s="18" t="s">
        <v>5948</v>
      </c>
      <c r="I368" s="18" t="s">
        <v>5947</v>
      </c>
      <c r="J368" s="19" t="s">
        <v>1931</v>
      </c>
      <c r="K368" s="18" t="s">
        <v>5947</v>
      </c>
      <c r="L368" s="19" t="s">
        <v>1932</v>
      </c>
      <c r="M368" s="18" t="s">
        <v>5947</v>
      </c>
      <c r="N368" s="19" t="s">
        <v>1933</v>
      </c>
      <c r="O368" s="20" t="s">
        <v>5949</v>
      </c>
      <c r="P368" s="20" t="s">
        <v>5973</v>
      </c>
      <c r="Q368" s="20" t="s">
        <v>5978</v>
      </c>
      <c r="S368" s="22" t="s">
        <v>5948</v>
      </c>
      <c r="T368" s="22" t="s">
        <v>5948</v>
      </c>
      <c r="U368" s="22" t="s">
        <v>5950</v>
      </c>
      <c r="V368" s="22" t="s">
        <v>5983</v>
      </c>
      <c r="W368" s="22" t="s">
        <v>5987</v>
      </c>
      <c r="AC368" s="24" t="s">
        <v>5990</v>
      </c>
      <c r="AD368" s="25" t="s">
        <v>1934</v>
      </c>
      <c r="AE368" s="26" t="s">
        <v>5947</v>
      </c>
      <c r="AF368" s="26" t="s">
        <v>5947</v>
      </c>
      <c r="AG368" s="26" t="s">
        <v>5996</v>
      </c>
      <c r="AH368" s="26" t="s">
        <v>5996</v>
      </c>
      <c r="AI368" s="26" t="s">
        <v>5996</v>
      </c>
      <c r="AJ368" s="26" t="s">
        <v>5997</v>
      </c>
      <c r="AK368" s="20" t="s">
        <v>6003</v>
      </c>
      <c r="AL368" s="20" t="s">
        <v>5948</v>
      </c>
      <c r="AM368" s="20" t="s">
        <v>5948</v>
      </c>
      <c r="AN368" s="20" t="s">
        <v>5947</v>
      </c>
      <c r="AO368" s="20" t="s">
        <v>5996</v>
      </c>
      <c r="AP368" s="20" t="s">
        <v>5996</v>
      </c>
      <c r="AQ368" s="20" t="s">
        <v>5996</v>
      </c>
      <c r="AR368" s="20" t="s">
        <v>5996</v>
      </c>
      <c r="AS368" s="20" t="s">
        <v>5996</v>
      </c>
      <c r="AT368" s="20" t="s">
        <v>5996</v>
      </c>
      <c r="AU368" s="20" t="s">
        <v>5997</v>
      </c>
      <c r="AV368" s="20" t="s">
        <v>5997</v>
      </c>
      <c r="AW368" s="20" t="s">
        <v>5996</v>
      </c>
      <c r="AX368" s="20" t="s">
        <v>5997</v>
      </c>
      <c r="AY368" s="20" t="s">
        <v>5997</v>
      </c>
      <c r="AZ368" s="20" t="s">
        <v>5997</v>
      </c>
      <c r="BA368" s="20" t="s">
        <v>5997</v>
      </c>
      <c r="BB368" s="20" t="s">
        <v>5997</v>
      </c>
      <c r="BC368" s="20" t="s">
        <v>6000</v>
      </c>
      <c r="BD368" s="20" t="s">
        <v>5997</v>
      </c>
      <c r="BE368" s="20" t="s">
        <v>5996</v>
      </c>
      <c r="BF368" s="20" t="s">
        <v>5996</v>
      </c>
      <c r="BG368" s="20" t="s">
        <v>5996</v>
      </c>
      <c r="BH368" s="20" t="s">
        <v>5996</v>
      </c>
      <c r="BI368" s="20" t="s">
        <v>5996</v>
      </c>
      <c r="BJ368" s="20" t="s">
        <v>5996</v>
      </c>
      <c r="BK368" s="20" t="s">
        <v>5996</v>
      </c>
      <c r="BL368" s="20" t="s">
        <v>5996</v>
      </c>
      <c r="BM368" s="20" t="s">
        <v>5997</v>
      </c>
      <c r="BO368" s="28" t="s">
        <v>6007</v>
      </c>
      <c r="BR368" s="24" t="s">
        <v>138</v>
      </c>
      <c r="BS368" s="24" t="s">
        <v>119</v>
      </c>
      <c r="BU368" s="24" t="s">
        <v>121</v>
      </c>
      <c r="BV368" s="24" t="s">
        <v>137</v>
      </c>
      <c r="BW368" s="24" t="s">
        <v>122</v>
      </c>
      <c r="BX368" s="24" t="s">
        <v>123</v>
      </c>
      <c r="BZ368" s="24" t="s">
        <v>125</v>
      </c>
      <c r="CD368" s="18" t="s">
        <v>119</v>
      </c>
      <c r="CI368" s="18" t="s">
        <v>123</v>
      </c>
      <c r="CK368" s="18" t="s">
        <v>125</v>
      </c>
      <c r="CL368" s="22" t="s">
        <v>5947</v>
      </c>
      <c r="CM368" s="32" t="s">
        <v>6010</v>
      </c>
      <c r="CO368" s="84" t="s">
        <v>126</v>
      </c>
      <c r="CP368" s="17" t="s">
        <v>126</v>
      </c>
      <c r="CQ368" s="29" t="s">
        <v>1741</v>
      </c>
      <c r="CR368" s="17" t="s">
        <v>232</v>
      </c>
      <c r="CS368" s="17" t="s">
        <v>1742</v>
      </c>
      <c r="CW368" s="34" t="s">
        <v>96</v>
      </c>
      <c r="DE368" s="17" t="s">
        <v>161</v>
      </c>
      <c r="DI368" s="17" t="s">
        <v>131</v>
      </c>
      <c r="DJ368" s="17" t="s">
        <v>1935</v>
      </c>
      <c r="DM368" s="35"/>
      <c r="DN368" s="35"/>
      <c r="DO368" s="35"/>
      <c r="EC368" s="17" t="s">
        <v>133</v>
      </c>
    </row>
    <row r="369" spans="1:133" ht="15" customHeight="1" x14ac:dyDescent="0.3">
      <c r="A369" s="27">
        <v>242</v>
      </c>
      <c r="C369" s="17" t="s">
        <v>126</v>
      </c>
      <c r="D369" s="29" t="s">
        <v>5955</v>
      </c>
      <c r="E369" s="18" t="s">
        <v>5948</v>
      </c>
      <c r="F369" s="18" t="s">
        <v>5949</v>
      </c>
      <c r="G369" s="18" t="s">
        <v>5948</v>
      </c>
      <c r="H369" s="18" t="s">
        <v>5948</v>
      </c>
      <c r="I369" s="18" t="s">
        <v>5948</v>
      </c>
      <c r="K369" s="18" t="s">
        <v>5948</v>
      </c>
      <c r="M369" s="18" t="s">
        <v>5948</v>
      </c>
      <c r="O369" s="20" t="s">
        <v>5948</v>
      </c>
      <c r="P369" s="20" t="s">
        <v>5973</v>
      </c>
      <c r="Q369" s="20" t="s">
        <v>5977</v>
      </c>
      <c r="S369" s="22" t="s">
        <v>5949</v>
      </c>
      <c r="T369" s="22" t="s">
        <v>5949</v>
      </c>
      <c r="U369" s="22" t="s">
        <v>5949</v>
      </c>
      <c r="V369" s="22" t="s">
        <v>5984</v>
      </c>
      <c r="W369" s="22" t="s">
        <v>5988</v>
      </c>
      <c r="X369" s="22" t="s">
        <v>115</v>
      </c>
      <c r="Y369" s="22" t="s">
        <v>136</v>
      </c>
      <c r="AC369" s="24" t="s">
        <v>5991</v>
      </c>
      <c r="AE369" s="26" t="s">
        <v>5948</v>
      </c>
      <c r="AF369" s="26" t="s">
        <v>5947</v>
      </c>
      <c r="AG369" s="26" t="s">
        <v>5996</v>
      </c>
      <c r="AH369" s="26" t="s">
        <v>5996</v>
      </c>
      <c r="AI369" s="26" t="s">
        <v>5996</v>
      </c>
      <c r="AJ369" s="26" t="s">
        <v>5996</v>
      </c>
      <c r="AK369" s="20" t="s">
        <v>6002</v>
      </c>
      <c r="AL369" s="20" t="s">
        <v>5947</v>
      </c>
      <c r="AM369" s="20" t="s">
        <v>5947</v>
      </c>
      <c r="AN369" s="20" t="s">
        <v>5947</v>
      </c>
      <c r="AO369" s="20" t="s">
        <v>5998</v>
      </c>
      <c r="AP369" s="20" t="s">
        <v>5996</v>
      </c>
      <c r="AQ369" s="20" t="s">
        <v>5996</v>
      </c>
      <c r="AR369" s="20" t="s">
        <v>5996</v>
      </c>
      <c r="AS369" s="20" t="s">
        <v>5996</v>
      </c>
      <c r="AT369" s="20" t="s">
        <v>5996</v>
      </c>
      <c r="AU369" s="20" t="s">
        <v>5996</v>
      </c>
      <c r="AV369" s="20" t="s">
        <v>5996</v>
      </c>
      <c r="AW369" s="20" t="s">
        <v>5996</v>
      </c>
      <c r="AX369" s="20" t="s">
        <v>5996</v>
      </c>
      <c r="AY369" s="20" t="s">
        <v>5996</v>
      </c>
      <c r="AZ369" s="20" t="s">
        <v>5996</v>
      </c>
      <c r="BA369" s="20" t="s">
        <v>5996</v>
      </c>
      <c r="BB369" s="20" t="s">
        <v>5996</v>
      </c>
      <c r="BC369" s="20" t="s">
        <v>5996</v>
      </c>
      <c r="BD369" s="20" t="s">
        <v>5997</v>
      </c>
      <c r="BE369" s="20" t="s">
        <v>5997</v>
      </c>
      <c r="BF369" s="20" t="s">
        <v>5996</v>
      </c>
      <c r="BG369" s="20" t="s">
        <v>5996</v>
      </c>
      <c r="BH369" s="20" t="s">
        <v>5996</v>
      </c>
      <c r="BI369" s="20" t="s">
        <v>5996</v>
      </c>
      <c r="BJ369" s="20" t="s">
        <v>5997</v>
      </c>
      <c r="BK369" s="20" t="s">
        <v>5996</v>
      </c>
      <c r="BL369" s="20" t="s">
        <v>5996</v>
      </c>
      <c r="BM369" s="20" t="s">
        <v>5996</v>
      </c>
      <c r="BO369" s="28" t="s">
        <v>6007</v>
      </c>
      <c r="BS369" s="24" t="s">
        <v>119</v>
      </c>
      <c r="BU369" s="24" t="s">
        <v>121</v>
      </c>
      <c r="BW369" s="24" t="s">
        <v>122</v>
      </c>
      <c r="BX369" s="24" t="s">
        <v>123</v>
      </c>
      <c r="BY369" s="24" t="s">
        <v>124</v>
      </c>
      <c r="CD369" s="18" t="s">
        <v>119</v>
      </c>
      <c r="CL369" s="22" t="s">
        <v>5947</v>
      </c>
      <c r="CM369" s="32" t="s">
        <v>6011</v>
      </c>
      <c r="CO369" s="84" t="s">
        <v>126</v>
      </c>
      <c r="CP369" s="17" t="s">
        <v>126</v>
      </c>
      <c r="CQ369" s="29" t="s">
        <v>1741</v>
      </c>
      <c r="CR369" s="17" t="s">
        <v>232</v>
      </c>
      <c r="CS369" s="17" t="s">
        <v>1742</v>
      </c>
      <c r="CW369" s="34" t="s">
        <v>96</v>
      </c>
      <c r="DE369" s="17" t="s">
        <v>130</v>
      </c>
      <c r="DI369" s="17" t="s">
        <v>131</v>
      </c>
      <c r="DJ369" s="17" t="s">
        <v>1936</v>
      </c>
      <c r="DM369" s="35"/>
      <c r="DN369" s="35"/>
      <c r="DO369" s="35"/>
      <c r="EC369" s="17" t="s">
        <v>133</v>
      </c>
    </row>
    <row r="370" spans="1:133" ht="15" customHeight="1" x14ac:dyDescent="0.3">
      <c r="A370" s="27">
        <v>314</v>
      </c>
      <c r="C370" s="17" t="s">
        <v>126</v>
      </c>
      <c r="D370" s="29" t="s">
        <v>5955</v>
      </c>
      <c r="E370" s="18" t="s">
        <v>5948</v>
      </c>
      <c r="F370" s="18" t="s">
        <v>5948</v>
      </c>
      <c r="G370" s="18" t="s">
        <v>5948</v>
      </c>
      <c r="H370" s="18" t="s">
        <v>5948</v>
      </c>
      <c r="I370" s="18" t="s">
        <v>5947</v>
      </c>
      <c r="J370" s="19" t="s">
        <v>1937</v>
      </c>
      <c r="K370" s="18" t="s">
        <v>5949</v>
      </c>
      <c r="M370" s="18" t="s">
        <v>5948</v>
      </c>
      <c r="O370" s="20" t="s">
        <v>5950</v>
      </c>
      <c r="P370" s="20" t="s">
        <v>5974</v>
      </c>
      <c r="Q370" s="20" t="s">
        <v>5978</v>
      </c>
      <c r="S370" s="22" t="s">
        <v>5950</v>
      </c>
      <c r="T370" s="22" t="s">
        <v>5950</v>
      </c>
      <c r="U370" s="22" t="s">
        <v>5947</v>
      </c>
      <c r="V370" s="22" t="s">
        <v>5985</v>
      </c>
      <c r="W370" s="22" t="s">
        <v>5989</v>
      </c>
      <c r="X370" s="22" t="s">
        <v>115</v>
      </c>
      <c r="Y370" s="22" t="s">
        <v>136</v>
      </c>
      <c r="Z370" s="22" t="s">
        <v>116</v>
      </c>
      <c r="AC370" s="24" t="s">
        <v>5992</v>
      </c>
      <c r="AE370" s="26" t="s">
        <v>5949</v>
      </c>
      <c r="AF370" s="26" t="s">
        <v>5947</v>
      </c>
      <c r="AG370" s="26" t="s">
        <v>5996</v>
      </c>
      <c r="AH370" s="26" t="s">
        <v>5996</v>
      </c>
      <c r="AI370" s="26" t="s">
        <v>5996</v>
      </c>
      <c r="AJ370" s="26" t="s">
        <v>5996</v>
      </c>
      <c r="AK370" s="20" t="s">
        <v>6003</v>
      </c>
      <c r="AL370" s="20" t="s">
        <v>5948</v>
      </c>
      <c r="AM370" s="20" t="s">
        <v>5949</v>
      </c>
      <c r="AN370" s="20" t="s">
        <v>5948</v>
      </c>
      <c r="AO370" s="20" t="s">
        <v>5997</v>
      </c>
      <c r="AP370" s="20" t="s">
        <v>5996</v>
      </c>
      <c r="AQ370" s="20" t="s">
        <v>5996</v>
      </c>
      <c r="AR370" s="20" t="s">
        <v>5996</v>
      </c>
      <c r="AS370" s="20" t="s">
        <v>5996</v>
      </c>
      <c r="AT370" s="20" t="s">
        <v>5996</v>
      </c>
      <c r="AU370" s="20" t="s">
        <v>5996</v>
      </c>
      <c r="AV370" s="20" t="s">
        <v>5997</v>
      </c>
      <c r="AW370" s="20" t="s">
        <v>5996</v>
      </c>
      <c r="AX370" s="20" t="s">
        <v>5996</v>
      </c>
      <c r="AY370" s="20" t="s">
        <v>5997</v>
      </c>
      <c r="AZ370" s="20" t="s">
        <v>5998</v>
      </c>
      <c r="BA370" s="20" t="s">
        <v>5996</v>
      </c>
      <c r="BB370" s="20" t="s">
        <v>5996</v>
      </c>
      <c r="BC370" s="20" t="s">
        <v>5997</v>
      </c>
      <c r="BD370" s="20" t="s">
        <v>5997</v>
      </c>
      <c r="BE370" s="20" t="s">
        <v>5996</v>
      </c>
      <c r="BF370" s="20" t="s">
        <v>5996</v>
      </c>
      <c r="BG370" s="20" t="s">
        <v>5996</v>
      </c>
      <c r="BH370" s="20" t="s">
        <v>5996</v>
      </c>
      <c r="BI370" s="20" t="s">
        <v>5996</v>
      </c>
      <c r="BJ370" s="20" t="s">
        <v>5997</v>
      </c>
      <c r="BK370" s="20" t="s">
        <v>5996</v>
      </c>
      <c r="BL370" s="20" t="s">
        <v>5996</v>
      </c>
      <c r="BM370" s="20" t="s">
        <v>5997</v>
      </c>
      <c r="BN370" s="27" t="s">
        <v>1938</v>
      </c>
      <c r="BO370" s="28" t="s">
        <v>6007</v>
      </c>
      <c r="BP370" s="29" t="s">
        <v>1939</v>
      </c>
      <c r="BQ370" s="30" t="s">
        <v>1940</v>
      </c>
      <c r="BR370" s="24" t="s">
        <v>138</v>
      </c>
      <c r="BS370" s="24" t="s">
        <v>119</v>
      </c>
      <c r="BT370" s="24" t="s">
        <v>120</v>
      </c>
      <c r="BU370" s="24" t="s">
        <v>121</v>
      </c>
      <c r="BV370" s="24" t="s">
        <v>137</v>
      </c>
      <c r="BW370" s="24" t="s">
        <v>122</v>
      </c>
      <c r="BX370" s="24" t="s">
        <v>123</v>
      </c>
      <c r="BY370" s="24" t="s">
        <v>124</v>
      </c>
      <c r="CC370" s="18" t="s">
        <v>138</v>
      </c>
      <c r="CG370" s="18" t="s">
        <v>137</v>
      </c>
      <c r="CI370" s="18" t="s">
        <v>123</v>
      </c>
      <c r="CL370" s="22" t="s">
        <v>5947</v>
      </c>
      <c r="CM370" s="32" t="s">
        <v>6010</v>
      </c>
      <c r="CN370" s="33" t="s">
        <v>1941</v>
      </c>
      <c r="CO370" s="84" t="s">
        <v>126</v>
      </c>
      <c r="CP370" s="17" t="s">
        <v>126</v>
      </c>
      <c r="CQ370" s="29" t="s">
        <v>1741</v>
      </c>
      <c r="CR370" s="17" t="s">
        <v>232</v>
      </c>
      <c r="CS370" s="17" t="s">
        <v>1742</v>
      </c>
      <c r="DC370" s="31" t="s">
        <v>102</v>
      </c>
      <c r="DD370" s="31" t="s">
        <v>1942</v>
      </c>
      <c r="DE370" s="17" t="s">
        <v>130</v>
      </c>
      <c r="DI370" s="17" t="s">
        <v>143</v>
      </c>
      <c r="DJ370" s="17" t="s">
        <v>1943</v>
      </c>
      <c r="DM370" s="35"/>
      <c r="DN370" s="35"/>
      <c r="DO370" s="35"/>
      <c r="EC370" s="17" t="s">
        <v>133</v>
      </c>
    </row>
    <row r="371" spans="1:133" ht="15" customHeight="1" x14ac:dyDescent="0.3">
      <c r="A371" s="27">
        <v>388</v>
      </c>
      <c r="C371" s="17" t="s">
        <v>126</v>
      </c>
      <c r="D371" s="29" t="s">
        <v>5955</v>
      </c>
      <c r="E371" s="18" t="s">
        <v>5948</v>
      </c>
      <c r="F371" s="18" t="s">
        <v>5950</v>
      </c>
      <c r="G371" s="18" t="s">
        <v>5950</v>
      </c>
      <c r="H371" s="18" t="s">
        <v>5951</v>
      </c>
      <c r="I371" s="18" t="s">
        <v>5948</v>
      </c>
      <c r="K371" s="18" t="s">
        <v>5948</v>
      </c>
      <c r="L371" s="19" t="s">
        <v>1944</v>
      </c>
      <c r="M371" s="18" t="s">
        <v>5949</v>
      </c>
      <c r="O371" s="20" t="s">
        <v>5949</v>
      </c>
      <c r="P371" s="20" t="s">
        <v>5974</v>
      </c>
      <c r="Q371" s="20" t="s">
        <v>5978</v>
      </c>
      <c r="S371" s="22" t="s">
        <v>5950</v>
      </c>
      <c r="T371" s="22" t="s">
        <v>5950</v>
      </c>
      <c r="U371" s="22" t="s">
        <v>5947</v>
      </c>
      <c r="V371" s="22" t="s">
        <v>5984</v>
      </c>
      <c r="W371" s="22" t="s">
        <v>5987</v>
      </c>
      <c r="X371" s="22" t="s">
        <v>115</v>
      </c>
      <c r="Y371" s="22" t="s">
        <v>136</v>
      </c>
      <c r="Z371" s="22" t="s">
        <v>116</v>
      </c>
      <c r="AC371" s="24" t="s">
        <v>5994</v>
      </c>
      <c r="AD371" s="25" t="s">
        <v>1945</v>
      </c>
      <c r="AE371" s="26" t="s">
        <v>5947</v>
      </c>
      <c r="AF371" s="26" t="s">
        <v>5947</v>
      </c>
      <c r="AG371" s="26" t="s">
        <v>5996</v>
      </c>
      <c r="AH371" s="26" t="s">
        <v>5996</v>
      </c>
      <c r="AI371" s="26" t="s">
        <v>5997</v>
      </c>
      <c r="AJ371" s="26" t="s">
        <v>5996</v>
      </c>
      <c r="AK371" s="20" t="s">
        <v>6003</v>
      </c>
      <c r="AL371" s="20" t="s">
        <v>5947</v>
      </c>
      <c r="AM371" s="20" t="s">
        <v>5949</v>
      </c>
      <c r="AN371" s="20" t="s">
        <v>5947</v>
      </c>
      <c r="AO371" s="20" t="s">
        <v>5997</v>
      </c>
      <c r="AP371" s="20" t="s">
        <v>5996</v>
      </c>
      <c r="AQ371" s="20" t="s">
        <v>5996</v>
      </c>
      <c r="AR371" s="20" t="s">
        <v>5997</v>
      </c>
      <c r="AS371" s="20" t="s">
        <v>5996</v>
      </c>
      <c r="AT371" s="20" t="s">
        <v>5996</v>
      </c>
      <c r="AU371" s="20" t="s">
        <v>5997</v>
      </c>
      <c r="AV371" s="20" t="s">
        <v>5998</v>
      </c>
      <c r="AW371" s="20" t="s">
        <v>5998</v>
      </c>
      <c r="AX371" s="20" t="s">
        <v>5997</v>
      </c>
      <c r="AY371" s="20" t="s">
        <v>5997</v>
      </c>
      <c r="AZ371" s="20" t="s">
        <v>5996</v>
      </c>
      <c r="BA371" s="20" t="s">
        <v>5996</v>
      </c>
      <c r="BB371" s="20" t="s">
        <v>5996</v>
      </c>
      <c r="BC371" s="20" t="s">
        <v>5998</v>
      </c>
      <c r="BD371" s="20" t="s">
        <v>5997</v>
      </c>
      <c r="BE371" s="20" t="s">
        <v>5996</v>
      </c>
      <c r="BF371" s="20" t="s">
        <v>5996</v>
      </c>
      <c r="BG371" s="20" t="s">
        <v>5996</v>
      </c>
      <c r="BH371" s="20" t="s">
        <v>5996</v>
      </c>
      <c r="BI371" s="20" t="s">
        <v>5996</v>
      </c>
      <c r="BJ371" s="20" t="s">
        <v>5997</v>
      </c>
      <c r="BK371" s="20" t="s">
        <v>5996</v>
      </c>
      <c r="BL371" s="20" t="s">
        <v>5996</v>
      </c>
      <c r="BM371" s="20" t="s">
        <v>5997</v>
      </c>
      <c r="BO371" s="28" t="s">
        <v>6007</v>
      </c>
      <c r="BR371" s="24" t="s">
        <v>138</v>
      </c>
      <c r="BS371" s="24" t="s">
        <v>119</v>
      </c>
      <c r="BU371" s="24" t="s">
        <v>121</v>
      </c>
      <c r="BV371" s="24" t="s">
        <v>137</v>
      </c>
      <c r="BX371" s="24" t="s">
        <v>123</v>
      </c>
      <c r="CD371" s="18" t="s">
        <v>119</v>
      </c>
      <c r="CF371" s="18" t="s">
        <v>121</v>
      </c>
      <c r="CG371" s="18" t="s">
        <v>137</v>
      </c>
      <c r="CL371" s="22" t="s">
        <v>5950</v>
      </c>
      <c r="CM371" s="32" t="s">
        <v>6012</v>
      </c>
      <c r="CO371" s="84" t="s">
        <v>126</v>
      </c>
      <c r="CP371" s="17" t="s">
        <v>126</v>
      </c>
      <c r="CQ371" s="29" t="s">
        <v>1741</v>
      </c>
      <c r="CR371" s="17" t="s">
        <v>232</v>
      </c>
      <c r="CS371" s="17" t="s">
        <v>1742</v>
      </c>
      <c r="CU371" s="34" t="s">
        <v>185</v>
      </c>
      <c r="DE371" s="17" t="s">
        <v>161</v>
      </c>
      <c r="DI371" s="17" t="s">
        <v>131</v>
      </c>
      <c r="DJ371" s="17" t="s">
        <v>1946</v>
      </c>
      <c r="DM371" s="35"/>
      <c r="DN371" s="35"/>
      <c r="DO371" s="35"/>
      <c r="EC371" s="17" t="s">
        <v>133</v>
      </c>
    </row>
    <row r="372" spans="1:133" ht="15" customHeight="1" x14ac:dyDescent="0.3">
      <c r="A372" s="27">
        <v>714</v>
      </c>
      <c r="C372" s="17" t="s">
        <v>126</v>
      </c>
      <c r="D372" s="29" t="s">
        <v>5955</v>
      </c>
      <c r="E372" s="18" t="s">
        <v>5948</v>
      </c>
      <c r="F372" s="18" t="s">
        <v>5951</v>
      </c>
      <c r="G372" s="18" t="s">
        <v>5947</v>
      </c>
      <c r="H372" s="18" t="s">
        <v>5949</v>
      </c>
      <c r="I372" s="18" t="s">
        <v>5947</v>
      </c>
      <c r="J372" s="19" t="s">
        <v>1947</v>
      </c>
      <c r="K372" s="18" t="s">
        <v>5947</v>
      </c>
      <c r="L372" s="19" t="s">
        <v>1948</v>
      </c>
      <c r="M372" s="18" t="s">
        <v>5947</v>
      </c>
      <c r="N372" s="19" t="s">
        <v>1949</v>
      </c>
      <c r="O372" s="20" t="s">
        <v>5950</v>
      </c>
      <c r="P372" s="20" t="s">
        <v>5973</v>
      </c>
      <c r="Q372" s="20" t="s">
        <v>5979</v>
      </c>
      <c r="R372" s="21" t="s">
        <v>135</v>
      </c>
      <c r="S372" s="22" t="s">
        <v>5949</v>
      </c>
      <c r="T372" s="22" t="s">
        <v>5949</v>
      </c>
      <c r="U372" s="22" t="s">
        <v>5947</v>
      </c>
      <c r="V372" s="22" t="s">
        <v>5984</v>
      </c>
      <c r="W372" s="22" t="s">
        <v>5989</v>
      </c>
      <c r="X372" s="22" t="s">
        <v>115</v>
      </c>
      <c r="AC372" s="24" t="s">
        <v>5990</v>
      </c>
      <c r="AE372" s="26" t="s">
        <v>5947</v>
      </c>
      <c r="AF372" s="26" t="s">
        <v>5947</v>
      </c>
      <c r="AG372" s="26" t="s">
        <v>5996</v>
      </c>
      <c r="AH372" s="26" t="s">
        <v>5996</v>
      </c>
      <c r="AI372" s="26" t="s">
        <v>5997</v>
      </c>
      <c r="AJ372" s="26" t="s">
        <v>5997</v>
      </c>
      <c r="AK372" s="20" t="s">
        <v>6002</v>
      </c>
      <c r="AL372" s="20" t="s">
        <v>5949</v>
      </c>
      <c r="AM372" s="20" t="s">
        <v>5949</v>
      </c>
      <c r="AN372" s="20" t="s">
        <v>5948</v>
      </c>
      <c r="AO372" s="20" t="s">
        <v>5997</v>
      </c>
      <c r="AP372" s="20" t="s">
        <v>5996</v>
      </c>
      <c r="AQ372" s="20" t="s">
        <v>5996</v>
      </c>
      <c r="AR372" s="20" t="s">
        <v>5996</v>
      </c>
      <c r="AS372" s="20" t="s">
        <v>5996</v>
      </c>
      <c r="AT372" s="20" t="s">
        <v>5996</v>
      </c>
      <c r="AU372" s="20" t="s">
        <v>5996</v>
      </c>
      <c r="AV372" s="20" t="s">
        <v>5997</v>
      </c>
      <c r="AW372" s="20" t="s">
        <v>5997</v>
      </c>
      <c r="AX372" s="20" t="s">
        <v>5996</v>
      </c>
      <c r="AY372" s="20" t="s">
        <v>5997</v>
      </c>
      <c r="AZ372" s="20" t="s">
        <v>5996</v>
      </c>
      <c r="BA372" s="20" t="s">
        <v>5996</v>
      </c>
      <c r="BB372" s="20" t="s">
        <v>5996</v>
      </c>
      <c r="BC372" s="20" t="s">
        <v>5997</v>
      </c>
      <c r="BD372" s="20" t="s">
        <v>5997</v>
      </c>
      <c r="BE372" s="20" t="s">
        <v>5997</v>
      </c>
      <c r="BF372" s="20" t="s">
        <v>5996</v>
      </c>
      <c r="BG372" s="20" t="s">
        <v>5996</v>
      </c>
      <c r="BH372" s="20" t="s">
        <v>5996</v>
      </c>
      <c r="BI372" s="20" t="s">
        <v>5997</v>
      </c>
      <c r="BJ372" s="20" t="s">
        <v>5996</v>
      </c>
      <c r="BK372" s="20" t="s">
        <v>5996</v>
      </c>
      <c r="BL372" s="20" t="s">
        <v>5996</v>
      </c>
      <c r="BM372" s="20" t="s">
        <v>5997</v>
      </c>
      <c r="BO372" s="28" t="s">
        <v>6007</v>
      </c>
      <c r="BQ372" s="30" t="s">
        <v>1950</v>
      </c>
      <c r="BS372" s="24" t="s">
        <v>119</v>
      </c>
      <c r="BT372" s="24" t="s">
        <v>120</v>
      </c>
      <c r="BU372" s="24" t="s">
        <v>121</v>
      </c>
      <c r="BV372" s="24" t="s">
        <v>137</v>
      </c>
      <c r="BX372" s="24" t="s">
        <v>123</v>
      </c>
      <c r="BY372" s="24" t="s">
        <v>124</v>
      </c>
      <c r="BZ372" s="24" t="s">
        <v>125</v>
      </c>
      <c r="CD372" s="18" t="s">
        <v>119</v>
      </c>
      <c r="CE372" s="18" t="s">
        <v>120</v>
      </c>
      <c r="CF372" s="18" t="s">
        <v>121</v>
      </c>
      <c r="CG372" s="18" t="s">
        <v>137</v>
      </c>
      <c r="CI372" s="18" t="s">
        <v>123</v>
      </c>
      <c r="CJ372" s="18" t="s">
        <v>124</v>
      </c>
      <c r="CL372" s="22" t="s">
        <v>5951</v>
      </c>
      <c r="CM372" s="32" t="s">
        <v>6011</v>
      </c>
      <c r="CO372" s="84" t="s">
        <v>126</v>
      </c>
      <c r="CP372" s="17" t="s">
        <v>126</v>
      </c>
      <c r="CQ372" s="29" t="s">
        <v>1741</v>
      </c>
      <c r="CR372" s="17" t="s">
        <v>232</v>
      </c>
      <c r="CS372" s="17" t="s">
        <v>1742</v>
      </c>
      <c r="CW372" s="34" t="s">
        <v>96</v>
      </c>
      <c r="DE372" s="17" t="s">
        <v>130</v>
      </c>
      <c r="DI372" s="17" t="s">
        <v>131</v>
      </c>
      <c r="DJ372" s="17" t="s">
        <v>1951</v>
      </c>
      <c r="DM372" s="35"/>
      <c r="DN372" s="35"/>
      <c r="DO372" s="35"/>
      <c r="EC372" s="17" t="s">
        <v>133</v>
      </c>
    </row>
    <row r="373" spans="1:133" ht="15" customHeight="1" x14ac:dyDescent="0.3">
      <c r="A373" s="27">
        <v>772</v>
      </c>
      <c r="C373" s="17" t="s">
        <v>126</v>
      </c>
      <c r="D373" s="29" t="s">
        <v>5955</v>
      </c>
      <c r="E373" s="18" t="s">
        <v>5948</v>
      </c>
      <c r="F373" s="18" t="s">
        <v>5948</v>
      </c>
      <c r="G373" s="18" t="s">
        <v>5947</v>
      </c>
      <c r="H373" s="18" t="s">
        <v>5947</v>
      </c>
      <c r="I373" s="18" t="s">
        <v>5948</v>
      </c>
      <c r="K373" s="18" t="s">
        <v>5947</v>
      </c>
      <c r="M373" s="18" t="s">
        <v>5947</v>
      </c>
      <c r="O373" s="20" t="s">
        <v>5948</v>
      </c>
      <c r="P373" s="20" t="s">
        <v>5974</v>
      </c>
      <c r="Q373" s="20" t="s">
        <v>5978</v>
      </c>
      <c r="S373" s="22" t="s">
        <v>5949</v>
      </c>
      <c r="T373" s="22" t="s">
        <v>5949</v>
      </c>
      <c r="U373" s="22" t="s">
        <v>5947</v>
      </c>
      <c r="V373" s="22" t="s">
        <v>5985</v>
      </c>
      <c r="W373" s="22" t="s">
        <v>5988</v>
      </c>
      <c r="X373" s="22" t="s">
        <v>115</v>
      </c>
      <c r="Y373" s="22" t="s">
        <v>136</v>
      </c>
      <c r="AC373" s="24" t="s">
        <v>5990</v>
      </c>
      <c r="AE373" s="26" t="s">
        <v>5948</v>
      </c>
      <c r="AF373" s="26" t="s">
        <v>5947</v>
      </c>
      <c r="AG373" s="26" t="s">
        <v>5997</v>
      </c>
      <c r="AH373" s="26" t="s">
        <v>5996</v>
      </c>
      <c r="AI373" s="26" t="s">
        <v>5996</v>
      </c>
      <c r="AJ373" s="26" t="s">
        <v>5996</v>
      </c>
      <c r="AK373" s="20" t="s">
        <v>6003</v>
      </c>
      <c r="AL373" s="20" t="s">
        <v>5948</v>
      </c>
      <c r="AM373" s="20" t="s">
        <v>5949</v>
      </c>
      <c r="AN373" s="20" t="s">
        <v>5948</v>
      </c>
      <c r="AO373" s="20" t="s">
        <v>5997</v>
      </c>
      <c r="AP373" s="20" t="s">
        <v>5998</v>
      </c>
      <c r="AQ373" s="20" t="s">
        <v>5996</v>
      </c>
      <c r="AR373" s="20" t="s">
        <v>5997</v>
      </c>
      <c r="AS373" s="20" t="s">
        <v>5996</v>
      </c>
      <c r="AT373" s="20" t="s">
        <v>5996</v>
      </c>
      <c r="AU373" s="20" t="s">
        <v>5996</v>
      </c>
      <c r="AV373" s="20" t="s">
        <v>5997</v>
      </c>
      <c r="AW373" s="20" t="s">
        <v>5996</v>
      </c>
      <c r="AX373" s="20" t="s">
        <v>5997</v>
      </c>
      <c r="AY373" s="20" t="s">
        <v>5998</v>
      </c>
      <c r="AZ373" s="20" t="s">
        <v>5996</v>
      </c>
      <c r="BA373" s="20" t="s">
        <v>5996</v>
      </c>
      <c r="BB373" s="20" t="s">
        <v>5996</v>
      </c>
      <c r="BC373" s="20" t="s">
        <v>5998</v>
      </c>
      <c r="BD373" s="20" t="s">
        <v>5998</v>
      </c>
      <c r="BE373" s="20" t="s">
        <v>5996</v>
      </c>
      <c r="BF373" s="20" t="s">
        <v>5996</v>
      </c>
      <c r="BG373" s="20" t="s">
        <v>5996</v>
      </c>
      <c r="BH373" s="20" t="s">
        <v>5996</v>
      </c>
      <c r="BI373" s="20" t="s">
        <v>5996</v>
      </c>
      <c r="BJ373" s="20" t="s">
        <v>5996</v>
      </c>
      <c r="BK373" s="20" t="s">
        <v>5997</v>
      </c>
      <c r="BL373" s="20" t="s">
        <v>5996</v>
      </c>
      <c r="BM373" s="20" t="s">
        <v>5997</v>
      </c>
      <c r="BO373" s="28" t="s">
        <v>6007</v>
      </c>
      <c r="BR373" s="24" t="s">
        <v>138</v>
      </c>
      <c r="BS373" s="24" t="s">
        <v>119</v>
      </c>
      <c r="BU373" s="24" t="s">
        <v>121</v>
      </c>
      <c r="BV373" s="24" t="s">
        <v>137</v>
      </c>
      <c r="BW373" s="24" t="s">
        <v>122</v>
      </c>
      <c r="BX373" s="24" t="s">
        <v>123</v>
      </c>
      <c r="BY373" s="24" t="s">
        <v>124</v>
      </c>
      <c r="CC373" s="18" t="s">
        <v>138</v>
      </c>
      <c r="CH373" s="18" t="s">
        <v>122</v>
      </c>
      <c r="CJ373" s="18" t="s">
        <v>124</v>
      </c>
      <c r="CL373" s="22" t="s">
        <v>5947</v>
      </c>
      <c r="CM373" s="32" t="s">
        <v>6012</v>
      </c>
      <c r="CO373" s="84" t="s">
        <v>126</v>
      </c>
      <c r="CP373" s="17" t="s">
        <v>126</v>
      </c>
      <c r="CQ373" s="29" t="s">
        <v>1741</v>
      </c>
      <c r="CR373" s="17" t="s">
        <v>232</v>
      </c>
      <c r="CS373" s="17" t="s">
        <v>1742</v>
      </c>
      <c r="CW373" s="34" t="s">
        <v>96</v>
      </c>
      <c r="DE373" s="17" t="s">
        <v>130</v>
      </c>
      <c r="DI373" s="17" t="s">
        <v>143</v>
      </c>
      <c r="DJ373" s="17" t="s">
        <v>1952</v>
      </c>
      <c r="DM373" s="35"/>
      <c r="DN373" s="35"/>
      <c r="DO373" s="35"/>
      <c r="EC373" s="17" t="s">
        <v>133</v>
      </c>
    </row>
    <row r="374" spans="1:133" ht="15" customHeight="1" x14ac:dyDescent="0.3">
      <c r="A374" s="27">
        <v>776</v>
      </c>
      <c r="C374" s="17" t="s">
        <v>126</v>
      </c>
      <c r="D374" s="29" t="s">
        <v>5955</v>
      </c>
      <c r="E374" s="18" t="s">
        <v>5947</v>
      </c>
      <c r="F374" s="18" t="s">
        <v>5948</v>
      </c>
      <c r="G374" s="18" t="s">
        <v>5947</v>
      </c>
      <c r="H374" s="18" t="s">
        <v>5949</v>
      </c>
      <c r="I374" s="18" t="s">
        <v>5947</v>
      </c>
      <c r="J374" s="19" t="s">
        <v>1953</v>
      </c>
      <c r="K374" s="18" t="s">
        <v>5947</v>
      </c>
      <c r="L374" s="19" t="s">
        <v>1954</v>
      </c>
      <c r="M374" s="18" t="s">
        <v>5947</v>
      </c>
      <c r="N374" s="19" t="s">
        <v>1955</v>
      </c>
      <c r="O374" s="20" t="s">
        <v>5950</v>
      </c>
      <c r="P374" s="20" t="s">
        <v>5974</v>
      </c>
      <c r="Q374" s="20" t="s">
        <v>5977</v>
      </c>
      <c r="S374" s="22" t="s">
        <v>5948</v>
      </c>
      <c r="T374" s="22" t="s">
        <v>5949</v>
      </c>
      <c r="U374" s="22" t="s">
        <v>5948</v>
      </c>
      <c r="V374" s="22" t="s">
        <v>5985</v>
      </c>
      <c r="W374" s="22" t="s">
        <v>5987</v>
      </c>
      <c r="X374" s="22" t="s">
        <v>115</v>
      </c>
      <c r="Y374" s="22" t="s">
        <v>136</v>
      </c>
      <c r="AC374" s="24" t="s">
        <v>5990</v>
      </c>
      <c r="AE374" s="26" t="s">
        <v>5948</v>
      </c>
      <c r="AF374" s="26" t="s">
        <v>5951</v>
      </c>
      <c r="AG374" s="26" t="s">
        <v>5999</v>
      </c>
      <c r="AH374" s="26" t="s">
        <v>5998</v>
      </c>
      <c r="AI374" s="26" t="s">
        <v>5998</v>
      </c>
      <c r="AJ374" s="26" t="s">
        <v>5999</v>
      </c>
      <c r="AK374" s="20" t="s">
        <v>6003</v>
      </c>
      <c r="AL374" s="20" t="s">
        <v>5949</v>
      </c>
      <c r="AM374" s="20" t="s">
        <v>5949</v>
      </c>
      <c r="AN374" s="20" t="s">
        <v>5948</v>
      </c>
      <c r="AO374" s="20" t="s">
        <v>5997</v>
      </c>
      <c r="AP374" s="20" t="s">
        <v>5996</v>
      </c>
      <c r="AQ374" s="20" t="s">
        <v>5996</v>
      </c>
      <c r="AR374" s="20" t="s">
        <v>5997</v>
      </c>
      <c r="AS374" s="20" t="s">
        <v>5997</v>
      </c>
      <c r="AT374" s="20" t="s">
        <v>5997</v>
      </c>
      <c r="AU374" s="20" t="s">
        <v>5996</v>
      </c>
      <c r="AV374" s="20" t="s">
        <v>5996</v>
      </c>
      <c r="AW374" s="20" t="s">
        <v>5996</v>
      </c>
      <c r="AX374" s="20" t="s">
        <v>5997</v>
      </c>
      <c r="AY374" s="20" t="s">
        <v>5996</v>
      </c>
      <c r="AZ374" s="20" t="s">
        <v>5996</v>
      </c>
      <c r="BA374" s="20" t="s">
        <v>5996</v>
      </c>
      <c r="BB374" s="20" t="s">
        <v>5996</v>
      </c>
      <c r="BC374" s="20" t="s">
        <v>5997</v>
      </c>
      <c r="BD374" s="20" t="s">
        <v>5997</v>
      </c>
      <c r="BE374" s="20" t="s">
        <v>5996</v>
      </c>
      <c r="BF374" s="20" t="s">
        <v>5996</v>
      </c>
      <c r="BG374" s="20" t="s">
        <v>5996</v>
      </c>
      <c r="BH374" s="20" t="s">
        <v>5996</v>
      </c>
      <c r="BI374" s="20" t="s">
        <v>5996</v>
      </c>
      <c r="BJ374" s="20" t="s">
        <v>5996</v>
      </c>
      <c r="BK374" s="20" t="s">
        <v>5997</v>
      </c>
      <c r="BL374" s="20" t="s">
        <v>5996</v>
      </c>
      <c r="BM374" s="20" t="s">
        <v>5997</v>
      </c>
      <c r="BO374" s="28" t="s">
        <v>6007</v>
      </c>
      <c r="BQ374" s="30" t="s">
        <v>1956</v>
      </c>
      <c r="BS374" s="24" t="s">
        <v>119</v>
      </c>
      <c r="BT374" s="24" t="s">
        <v>120</v>
      </c>
      <c r="BU374" s="24" t="s">
        <v>121</v>
      </c>
      <c r="BV374" s="24" t="s">
        <v>137</v>
      </c>
      <c r="BW374" s="24" t="s">
        <v>122</v>
      </c>
      <c r="BX374" s="24" t="s">
        <v>123</v>
      </c>
      <c r="BZ374" s="24" t="s">
        <v>125</v>
      </c>
      <c r="CD374" s="18" t="s">
        <v>119</v>
      </c>
      <c r="CF374" s="18" t="s">
        <v>121</v>
      </c>
      <c r="CH374" s="18" t="s">
        <v>122</v>
      </c>
      <c r="CL374" s="22" t="s">
        <v>5947</v>
      </c>
      <c r="CM374" s="32" t="s">
        <v>6010</v>
      </c>
      <c r="CO374" s="84" t="s">
        <v>126</v>
      </c>
      <c r="CP374" s="17" t="s">
        <v>126</v>
      </c>
      <c r="CQ374" s="29" t="s">
        <v>1741</v>
      </c>
      <c r="CR374" s="17" t="s">
        <v>232</v>
      </c>
      <c r="CS374" s="17" t="s">
        <v>1742</v>
      </c>
      <c r="CZ374" s="34" t="s">
        <v>99</v>
      </c>
      <c r="DE374" s="17" t="s">
        <v>130</v>
      </c>
      <c r="DI374" s="17" t="s">
        <v>143</v>
      </c>
      <c r="DJ374" s="17" t="s">
        <v>1957</v>
      </c>
      <c r="DM374" s="35"/>
      <c r="DN374" s="35"/>
      <c r="DO374" s="35"/>
      <c r="EC374" s="17" t="s">
        <v>133</v>
      </c>
    </row>
    <row r="375" spans="1:133" ht="15" customHeight="1" x14ac:dyDescent="0.3">
      <c r="A375" s="27">
        <v>834</v>
      </c>
      <c r="C375" s="17" t="s">
        <v>126</v>
      </c>
      <c r="D375" s="29" t="s">
        <v>5955</v>
      </c>
      <c r="E375" s="18" t="s">
        <v>5947</v>
      </c>
      <c r="F375" s="18" t="s">
        <v>5948</v>
      </c>
      <c r="G375" s="18" t="s">
        <v>5947</v>
      </c>
      <c r="H375" s="18" t="s">
        <v>5947</v>
      </c>
      <c r="I375" s="18" t="s">
        <v>5947</v>
      </c>
      <c r="J375" s="19" t="s">
        <v>1958</v>
      </c>
      <c r="K375" s="18" t="s">
        <v>5948</v>
      </c>
      <c r="L375" s="19" t="s">
        <v>1959</v>
      </c>
      <c r="M375" s="18" t="s">
        <v>5948</v>
      </c>
      <c r="O375" s="20" t="s">
        <v>5952</v>
      </c>
      <c r="P375" s="20" t="s">
        <v>5974</v>
      </c>
      <c r="Q375" s="20" t="s">
        <v>5980</v>
      </c>
      <c r="R375" s="21" t="s">
        <v>1960</v>
      </c>
      <c r="S375" s="22" t="s">
        <v>5951</v>
      </c>
      <c r="T375" s="22" t="s">
        <v>5950</v>
      </c>
      <c r="U375" s="22" t="s">
        <v>5947</v>
      </c>
      <c r="V375" s="22" t="s">
        <v>5984</v>
      </c>
      <c r="W375" s="22" t="s">
        <v>5989</v>
      </c>
      <c r="X375" s="22" t="s">
        <v>115</v>
      </c>
      <c r="Y375" s="22" t="s">
        <v>136</v>
      </c>
      <c r="Z375" s="22" t="s">
        <v>116</v>
      </c>
      <c r="AB375" s="23" t="s">
        <v>1961</v>
      </c>
      <c r="AC375" s="24" t="s">
        <v>5993</v>
      </c>
      <c r="AD375" s="25" t="s">
        <v>1962</v>
      </c>
      <c r="AE375" s="26" t="s">
        <v>5947</v>
      </c>
      <c r="AF375" s="26" t="s">
        <v>5947</v>
      </c>
      <c r="AG375" s="26" t="s">
        <v>5996</v>
      </c>
      <c r="AH375" s="26" t="s">
        <v>5996</v>
      </c>
      <c r="AI375" s="26" t="s">
        <v>5996</v>
      </c>
      <c r="AJ375" s="26" t="s">
        <v>5996</v>
      </c>
      <c r="AK375" s="20" t="s">
        <v>6004</v>
      </c>
      <c r="AL375" s="20" t="s">
        <v>5952</v>
      </c>
      <c r="AM375" s="20" t="s">
        <v>5952</v>
      </c>
      <c r="AN375" s="20" t="s">
        <v>5948</v>
      </c>
      <c r="AO375" s="20" t="s">
        <v>5997</v>
      </c>
      <c r="AP375" s="20" t="s">
        <v>5997</v>
      </c>
      <c r="AQ375" s="20" t="s">
        <v>5998</v>
      </c>
      <c r="AR375" s="20" t="s">
        <v>5999</v>
      </c>
      <c r="AS375" s="20" t="s">
        <v>5996</v>
      </c>
      <c r="AT375" s="20" t="s">
        <v>5996</v>
      </c>
      <c r="AU375" s="20" t="s">
        <v>5996</v>
      </c>
      <c r="AV375" s="20" t="s">
        <v>5997</v>
      </c>
      <c r="AW375" s="20" t="s">
        <v>5996</v>
      </c>
      <c r="AX375" s="20" t="s">
        <v>5996</v>
      </c>
      <c r="AY375" s="20" t="s">
        <v>5998</v>
      </c>
      <c r="AZ375" s="20" t="s">
        <v>5997</v>
      </c>
      <c r="BA375" s="20" t="s">
        <v>5997</v>
      </c>
      <c r="BB375" s="20" t="s">
        <v>5997</v>
      </c>
      <c r="BC375" s="20" t="s">
        <v>5998</v>
      </c>
      <c r="BD375" s="20" t="s">
        <v>5997</v>
      </c>
      <c r="BE375" s="20" t="s">
        <v>5997</v>
      </c>
      <c r="BF375" s="20" t="s">
        <v>5997</v>
      </c>
      <c r="BG375" s="20" t="s">
        <v>5996</v>
      </c>
      <c r="BH375" s="20" t="s">
        <v>5997</v>
      </c>
      <c r="BI375" s="20" t="s">
        <v>5997</v>
      </c>
      <c r="BJ375" s="20" t="s">
        <v>5997</v>
      </c>
      <c r="BK375" s="20" t="s">
        <v>5997</v>
      </c>
      <c r="BL375" s="20" t="s">
        <v>5997</v>
      </c>
      <c r="BM375" s="20" t="s">
        <v>5997</v>
      </c>
      <c r="BN375" s="27" t="s">
        <v>1963</v>
      </c>
      <c r="BO375" s="28" t="s">
        <v>6007</v>
      </c>
      <c r="BQ375" s="30" t="s">
        <v>1964</v>
      </c>
      <c r="BS375" s="24" t="s">
        <v>119</v>
      </c>
      <c r="BT375" s="24" t="s">
        <v>120</v>
      </c>
      <c r="BV375" s="24" t="s">
        <v>137</v>
      </c>
      <c r="BX375" s="24" t="s">
        <v>123</v>
      </c>
      <c r="BZ375" s="24" t="s">
        <v>125</v>
      </c>
      <c r="CD375" s="18" t="s">
        <v>119</v>
      </c>
      <c r="CG375" s="18" t="s">
        <v>137</v>
      </c>
      <c r="CI375" s="18" t="s">
        <v>123</v>
      </c>
      <c r="CL375" s="22" t="s">
        <v>5952</v>
      </c>
      <c r="CM375" s="32" t="s">
        <v>6011</v>
      </c>
      <c r="CO375" s="84" t="s">
        <v>126</v>
      </c>
      <c r="CP375" s="17" t="s">
        <v>126</v>
      </c>
      <c r="CQ375" s="29" t="s">
        <v>1741</v>
      </c>
      <c r="CR375" s="17" t="s">
        <v>232</v>
      </c>
      <c r="CS375" s="17" t="s">
        <v>1742</v>
      </c>
      <c r="CZ375" s="34" t="s">
        <v>99</v>
      </c>
      <c r="DE375" s="17" t="s">
        <v>130</v>
      </c>
      <c r="DI375" s="17" t="s">
        <v>131</v>
      </c>
      <c r="DJ375" s="17" t="s">
        <v>1965</v>
      </c>
      <c r="DM375" s="35"/>
      <c r="DN375" s="35"/>
      <c r="DO375" s="35"/>
      <c r="EC375" s="17" t="s">
        <v>133</v>
      </c>
    </row>
    <row r="376" spans="1:133" ht="15" customHeight="1" x14ac:dyDescent="0.3">
      <c r="A376" s="27">
        <v>639</v>
      </c>
      <c r="C376" s="17" t="s">
        <v>126</v>
      </c>
      <c r="D376" s="29" t="s">
        <v>5955</v>
      </c>
      <c r="E376" s="18" t="s">
        <v>5948</v>
      </c>
      <c r="F376" s="18" t="s">
        <v>5949</v>
      </c>
      <c r="G376" s="18" t="s">
        <v>5951</v>
      </c>
      <c r="H376" s="18" t="s">
        <v>5950</v>
      </c>
      <c r="I376" s="18" t="s">
        <v>5947</v>
      </c>
      <c r="J376" s="19" t="s">
        <v>1966</v>
      </c>
      <c r="K376" s="18" t="s">
        <v>5947</v>
      </c>
      <c r="L376" s="19" t="s">
        <v>1967</v>
      </c>
      <c r="M376" s="18" t="s">
        <v>5948</v>
      </c>
      <c r="N376" s="19" t="s">
        <v>1968</v>
      </c>
      <c r="O376" s="20" t="s">
        <v>5947</v>
      </c>
      <c r="P376" s="20" t="s">
        <v>5973</v>
      </c>
      <c r="Q376" s="20" t="s">
        <v>5953</v>
      </c>
      <c r="R376" s="21" t="s">
        <v>1969</v>
      </c>
      <c r="S376" s="22" t="s">
        <v>5951</v>
      </c>
      <c r="T376" s="22" t="s">
        <v>5951</v>
      </c>
      <c r="U376" s="22" t="s">
        <v>5948</v>
      </c>
      <c r="V376" s="22" t="s">
        <v>5984</v>
      </c>
      <c r="W376" s="22" t="s">
        <v>5988</v>
      </c>
      <c r="X376" s="22" t="s">
        <v>115</v>
      </c>
      <c r="Y376" s="22" t="s">
        <v>136</v>
      </c>
      <c r="Z376" s="22" t="s">
        <v>116</v>
      </c>
      <c r="AC376" s="24" t="s">
        <v>5994</v>
      </c>
      <c r="AD376" s="25" t="s">
        <v>1970</v>
      </c>
      <c r="AE376" s="26" t="s">
        <v>5951</v>
      </c>
      <c r="AF376" s="26" t="s">
        <v>5951</v>
      </c>
      <c r="AG376" s="26" t="s">
        <v>5996</v>
      </c>
      <c r="AH376" s="26" t="s">
        <v>5996</v>
      </c>
      <c r="AI376" s="26" t="s">
        <v>5996</v>
      </c>
      <c r="AJ376" s="26" t="s">
        <v>5996</v>
      </c>
      <c r="AK376" s="20" t="s">
        <v>6001</v>
      </c>
      <c r="AL376" s="20" t="s">
        <v>5947</v>
      </c>
      <c r="AM376" s="20" t="s">
        <v>5947</v>
      </c>
      <c r="AN376" s="20" t="s">
        <v>5947</v>
      </c>
      <c r="AO376" s="20" t="s">
        <v>5996</v>
      </c>
      <c r="AP376" s="20" t="s">
        <v>5996</v>
      </c>
      <c r="AQ376" s="20" t="s">
        <v>5998</v>
      </c>
      <c r="AR376" s="20" t="s">
        <v>5998</v>
      </c>
      <c r="AS376" s="20" t="s">
        <v>5996</v>
      </c>
      <c r="AT376" s="20" t="s">
        <v>5996</v>
      </c>
      <c r="AU376" s="20" t="s">
        <v>5996</v>
      </c>
      <c r="AV376" s="20" t="s">
        <v>5996</v>
      </c>
      <c r="AW376" s="20" t="s">
        <v>5996</v>
      </c>
      <c r="AX376" s="20" t="s">
        <v>5996</v>
      </c>
      <c r="AY376" s="20" t="s">
        <v>5996</v>
      </c>
      <c r="AZ376" s="20" t="s">
        <v>5996</v>
      </c>
      <c r="BA376" s="20" t="s">
        <v>5996</v>
      </c>
      <c r="BB376" s="20" t="s">
        <v>5996</v>
      </c>
      <c r="BC376" s="20" t="s">
        <v>5996</v>
      </c>
      <c r="BD376" s="20" t="s">
        <v>5996</v>
      </c>
      <c r="BE376" s="20" t="s">
        <v>5996</v>
      </c>
      <c r="BF376" s="20" t="s">
        <v>5996</v>
      </c>
      <c r="BG376" s="20" t="s">
        <v>5996</v>
      </c>
      <c r="BH376" s="20" t="s">
        <v>5996</v>
      </c>
      <c r="BI376" s="20" t="s">
        <v>5996</v>
      </c>
      <c r="BJ376" s="20" t="s">
        <v>5996</v>
      </c>
      <c r="BK376" s="20" t="s">
        <v>5996</v>
      </c>
      <c r="BL376" s="20" t="s">
        <v>5996</v>
      </c>
      <c r="BM376" s="20" t="s">
        <v>5996</v>
      </c>
      <c r="BO376" s="28" t="s">
        <v>6006</v>
      </c>
      <c r="BQ376" s="30" t="s">
        <v>1971</v>
      </c>
      <c r="BR376" s="24" t="s">
        <v>138</v>
      </c>
      <c r="BS376" s="24" t="s">
        <v>119</v>
      </c>
      <c r="BT376" s="24" t="s">
        <v>120</v>
      </c>
      <c r="BU376" s="24" t="s">
        <v>121</v>
      </c>
      <c r="BW376" s="24" t="s">
        <v>122</v>
      </c>
      <c r="BX376" s="24" t="s">
        <v>123</v>
      </c>
      <c r="BY376" s="24" t="s">
        <v>124</v>
      </c>
      <c r="BZ376" s="24" t="s">
        <v>125</v>
      </c>
      <c r="CD376" s="18" t="s">
        <v>119</v>
      </c>
      <c r="CF376" s="18" t="s">
        <v>121</v>
      </c>
      <c r="CI376" s="18" t="s">
        <v>123</v>
      </c>
      <c r="CL376" s="22" t="s">
        <v>5947</v>
      </c>
      <c r="CM376" s="32" t="s">
        <v>6010</v>
      </c>
      <c r="CO376" s="84" t="s">
        <v>126</v>
      </c>
      <c r="CP376" s="17" t="s">
        <v>126</v>
      </c>
      <c r="CQ376" s="29" t="s">
        <v>1741</v>
      </c>
      <c r="CR376" s="17" t="s">
        <v>232</v>
      </c>
      <c r="CS376" s="17" t="s">
        <v>1902</v>
      </c>
      <c r="CZ376" s="34" t="s">
        <v>99</v>
      </c>
      <c r="DE376" s="17" t="s">
        <v>161</v>
      </c>
      <c r="DI376" s="17" t="s">
        <v>143</v>
      </c>
      <c r="DJ376" s="17" t="s">
        <v>1972</v>
      </c>
      <c r="DM376" s="35"/>
      <c r="DN376" s="35"/>
      <c r="DO376" s="35"/>
      <c r="EC376" s="17" t="s">
        <v>133</v>
      </c>
    </row>
    <row r="377" spans="1:133" ht="15" customHeight="1" x14ac:dyDescent="0.3">
      <c r="A377" s="27">
        <v>768</v>
      </c>
      <c r="C377" s="17" t="s">
        <v>126</v>
      </c>
      <c r="D377" s="29" t="s">
        <v>5955</v>
      </c>
      <c r="E377" s="18" t="s">
        <v>5948</v>
      </c>
      <c r="F377" s="18" t="s">
        <v>5948</v>
      </c>
      <c r="G377" s="18" t="s">
        <v>5948</v>
      </c>
      <c r="H377" s="18" t="s">
        <v>5948</v>
      </c>
      <c r="I377" s="18" t="s">
        <v>5948</v>
      </c>
      <c r="J377" s="19" t="s">
        <v>1973</v>
      </c>
      <c r="K377" s="18" t="s">
        <v>5948</v>
      </c>
      <c r="M377" s="18" t="s">
        <v>5948</v>
      </c>
      <c r="O377" s="20" t="s">
        <v>5952</v>
      </c>
      <c r="P377" s="20" t="s">
        <v>5975</v>
      </c>
      <c r="Q377" s="20" t="s">
        <v>5977</v>
      </c>
      <c r="S377" s="22" t="s">
        <v>5950</v>
      </c>
      <c r="T377" s="22" t="s">
        <v>5949</v>
      </c>
      <c r="U377" s="22" t="s">
        <v>5949</v>
      </c>
      <c r="V377" s="22" t="s">
        <v>5984</v>
      </c>
      <c r="W377" s="22" t="s">
        <v>5989</v>
      </c>
      <c r="Y377" s="22" t="s">
        <v>136</v>
      </c>
      <c r="AC377" s="24" t="s">
        <v>5993</v>
      </c>
      <c r="AE377" s="26" t="s">
        <v>5952</v>
      </c>
      <c r="AF377" s="26" t="s">
        <v>5952</v>
      </c>
      <c r="AG377" s="26" t="s">
        <v>5996</v>
      </c>
      <c r="AH377" s="26" t="s">
        <v>5996</v>
      </c>
      <c r="AI377" s="26" t="s">
        <v>5996</v>
      </c>
      <c r="AJ377" s="26" t="s">
        <v>5996</v>
      </c>
      <c r="AK377" s="20" t="s">
        <v>6004</v>
      </c>
      <c r="AL377" s="20" t="s">
        <v>5952</v>
      </c>
      <c r="AM377" s="20" t="s">
        <v>5952</v>
      </c>
      <c r="AN377" s="20" t="s">
        <v>5952</v>
      </c>
      <c r="AO377" s="20" t="s">
        <v>5997</v>
      </c>
      <c r="AP377" s="20" t="s">
        <v>5996</v>
      </c>
      <c r="AQ377" s="20" t="s">
        <v>5997</v>
      </c>
      <c r="AR377" s="20" t="s">
        <v>5997</v>
      </c>
      <c r="AS377" s="20" t="s">
        <v>5996</v>
      </c>
      <c r="AT377" s="20" t="s">
        <v>5996</v>
      </c>
      <c r="AU377" s="20" t="s">
        <v>5996</v>
      </c>
      <c r="AV377" s="20" t="s">
        <v>5997</v>
      </c>
      <c r="AW377" s="20" t="s">
        <v>5997</v>
      </c>
      <c r="AX377" s="20" t="s">
        <v>5997</v>
      </c>
      <c r="AY377" s="20" t="s">
        <v>5997</v>
      </c>
      <c r="AZ377" s="20" t="s">
        <v>5997</v>
      </c>
      <c r="BA377" s="20" t="s">
        <v>5996</v>
      </c>
      <c r="BB377" s="20" t="s">
        <v>5996</v>
      </c>
      <c r="BC377" s="20" t="s">
        <v>5996</v>
      </c>
      <c r="BD377" s="20" t="s">
        <v>5996</v>
      </c>
      <c r="BE377" s="20" t="s">
        <v>5996</v>
      </c>
      <c r="BF377" s="20" t="s">
        <v>5996</v>
      </c>
      <c r="BG377" s="20" t="s">
        <v>5996</v>
      </c>
      <c r="BH377" s="20" t="s">
        <v>5996</v>
      </c>
      <c r="BI377" s="20" t="s">
        <v>5996</v>
      </c>
      <c r="BJ377" s="20" t="s">
        <v>6000</v>
      </c>
      <c r="BK377" s="20" t="s">
        <v>6000</v>
      </c>
      <c r="BL377" s="20" t="s">
        <v>5996</v>
      </c>
      <c r="BM377" s="20" t="s">
        <v>6000</v>
      </c>
      <c r="BO377" s="28" t="s">
        <v>6007</v>
      </c>
      <c r="BR377" s="24" t="s">
        <v>138</v>
      </c>
      <c r="BS377" s="24" t="s">
        <v>119</v>
      </c>
      <c r="BT377" s="24" t="s">
        <v>120</v>
      </c>
      <c r="BU377" s="24" t="s">
        <v>121</v>
      </c>
      <c r="BV377" s="24" t="s">
        <v>137</v>
      </c>
      <c r="BW377" s="24" t="s">
        <v>122</v>
      </c>
      <c r="BX377" s="24" t="s">
        <v>123</v>
      </c>
      <c r="BY377" s="24" t="s">
        <v>124</v>
      </c>
      <c r="BZ377" s="24" t="s">
        <v>125</v>
      </c>
      <c r="CC377" s="18" t="s">
        <v>138</v>
      </c>
      <c r="CD377" s="18" t="s">
        <v>119</v>
      </c>
      <c r="CE377" s="18" t="s">
        <v>120</v>
      </c>
      <c r="CF377" s="18" t="s">
        <v>121</v>
      </c>
      <c r="CG377" s="18" t="s">
        <v>137</v>
      </c>
      <c r="CH377" s="18" t="s">
        <v>122</v>
      </c>
      <c r="CI377" s="18" t="s">
        <v>123</v>
      </c>
      <c r="CJ377" s="18" t="s">
        <v>124</v>
      </c>
      <c r="CK377" s="18" t="s">
        <v>125</v>
      </c>
      <c r="CL377" s="22" t="s">
        <v>5948</v>
      </c>
      <c r="CM377" s="32" t="s">
        <v>6010</v>
      </c>
      <c r="CO377" s="84" t="s">
        <v>126</v>
      </c>
      <c r="CP377" s="17" t="s">
        <v>126</v>
      </c>
      <c r="CQ377" s="29" t="s">
        <v>1741</v>
      </c>
      <c r="CR377" s="17" t="s">
        <v>232</v>
      </c>
      <c r="CS377" s="17" t="s">
        <v>1902</v>
      </c>
      <c r="CU377" s="34" t="s">
        <v>185</v>
      </c>
      <c r="DE377" s="17" t="s">
        <v>130</v>
      </c>
      <c r="DI377" s="17" t="s">
        <v>143</v>
      </c>
      <c r="DJ377" s="17" t="s">
        <v>1974</v>
      </c>
      <c r="DM377" s="35"/>
      <c r="DN377" s="35"/>
      <c r="DO377" s="35"/>
      <c r="EC377" s="17" t="s">
        <v>133</v>
      </c>
    </row>
    <row r="378" spans="1:133" ht="15" customHeight="1" x14ac:dyDescent="0.3">
      <c r="A378" s="27">
        <v>781</v>
      </c>
      <c r="C378" s="17" t="s">
        <v>126</v>
      </c>
      <c r="D378" s="29" t="s">
        <v>5955</v>
      </c>
      <c r="E378" s="18" t="s">
        <v>5948</v>
      </c>
      <c r="F378" s="18" t="s">
        <v>5950</v>
      </c>
      <c r="G378" s="18" t="s">
        <v>5948</v>
      </c>
      <c r="H378" s="18" t="s">
        <v>5947</v>
      </c>
      <c r="I378" s="18" t="s">
        <v>5947</v>
      </c>
      <c r="J378" s="19" t="s">
        <v>1975</v>
      </c>
      <c r="K378" s="18" t="s">
        <v>5948</v>
      </c>
      <c r="L378" s="19" t="s">
        <v>1976</v>
      </c>
      <c r="M378" s="18" t="s">
        <v>5948</v>
      </c>
      <c r="O378" s="20" t="s">
        <v>5948</v>
      </c>
      <c r="P378" s="20" t="s">
        <v>5974</v>
      </c>
      <c r="Q378" s="20" t="s">
        <v>5979</v>
      </c>
      <c r="S378" s="22" t="s">
        <v>5948</v>
      </c>
      <c r="T378" s="22" t="s">
        <v>5950</v>
      </c>
      <c r="U378" s="22" t="s">
        <v>5948</v>
      </c>
      <c r="V378" s="22" t="s">
        <v>5985</v>
      </c>
      <c r="W378" s="22" t="s">
        <v>5989</v>
      </c>
      <c r="X378" s="22" t="s">
        <v>115</v>
      </c>
      <c r="AC378" s="24" t="s">
        <v>5992</v>
      </c>
      <c r="AE378" s="26" t="s">
        <v>5947</v>
      </c>
      <c r="AF378" s="26" t="s">
        <v>5947</v>
      </c>
      <c r="AG378" s="26" t="s">
        <v>5996</v>
      </c>
      <c r="AH378" s="26" t="s">
        <v>5996</v>
      </c>
      <c r="AI378" s="26" t="s">
        <v>5996</v>
      </c>
      <c r="AJ378" s="26" t="s">
        <v>5996</v>
      </c>
      <c r="AK378" s="20" t="s">
        <v>6003</v>
      </c>
      <c r="AL378" s="20" t="s">
        <v>5948</v>
      </c>
      <c r="AM378" s="20" t="s">
        <v>5948</v>
      </c>
      <c r="AN378" s="20" t="s">
        <v>5948</v>
      </c>
      <c r="AO378" s="20" t="s">
        <v>5997</v>
      </c>
      <c r="AP378" s="20" t="s">
        <v>5996</v>
      </c>
      <c r="AQ378" s="20" t="s">
        <v>5996</v>
      </c>
      <c r="AR378" s="20" t="s">
        <v>5997</v>
      </c>
      <c r="AS378" s="20" t="s">
        <v>5996</v>
      </c>
      <c r="AT378" s="20" t="s">
        <v>5996</v>
      </c>
      <c r="AU378" s="20" t="s">
        <v>5996</v>
      </c>
      <c r="AV378" s="20" t="s">
        <v>5997</v>
      </c>
      <c r="AW378" s="20" t="s">
        <v>5997</v>
      </c>
      <c r="AX378" s="20" t="s">
        <v>5996</v>
      </c>
      <c r="AY378" s="20" t="s">
        <v>5996</v>
      </c>
      <c r="AZ378" s="20" t="s">
        <v>5996</v>
      </c>
      <c r="BA378" s="20" t="s">
        <v>5996</v>
      </c>
      <c r="BB378" s="20" t="s">
        <v>5997</v>
      </c>
      <c r="BC378" s="20" t="s">
        <v>5997</v>
      </c>
      <c r="BD378" s="20" t="s">
        <v>5997</v>
      </c>
      <c r="BE378" s="20" t="s">
        <v>5997</v>
      </c>
      <c r="BF378" s="20" t="s">
        <v>5997</v>
      </c>
      <c r="BG378" s="20" t="s">
        <v>5996</v>
      </c>
      <c r="BH378" s="20" t="s">
        <v>5996</v>
      </c>
      <c r="BI378" s="20" t="s">
        <v>5996</v>
      </c>
      <c r="BJ378" s="20" t="s">
        <v>5996</v>
      </c>
      <c r="BK378" s="20" t="s">
        <v>5996</v>
      </c>
      <c r="BL378" s="20" t="s">
        <v>5996</v>
      </c>
      <c r="BM378" s="20" t="s">
        <v>5996</v>
      </c>
      <c r="BO378" s="28" t="s">
        <v>6007</v>
      </c>
      <c r="BQ378" s="30" t="s">
        <v>1977</v>
      </c>
      <c r="BS378" s="24" t="s">
        <v>119</v>
      </c>
      <c r="BV378" s="24" t="s">
        <v>137</v>
      </c>
      <c r="BX378" s="24" t="s">
        <v>123</v>
      </c>
      <c r="BY378" s="24" t="s">
        <v>124</v>
      </c>
      <c r="CD378" s="18" t="s">
        <v>119</v>
      </c>
      <c r="CF378" s="18" t="s">
        <v>121</v>
      </c>
      <c r="CG378" s="18" t="s">
        <v>137</v>
      </c>
      <c r="CL378" s="22" t="s">
        <v>5947</v>
      </c>
      <c r="CM378" s="32" t="s">
        <v>6012</v>
      </c>
      <c r="CO378" s="84" t="s">
        <v>126</v>
      </c>
      <c r="CP378" s="17" t="s">
        <v>126</v>
      </c>
      <c r="CQ378" s="29" t="s">
        <v>1741</v>
      </c>
      <c r="CR378" s="17" t="s">
        <v>232</v>
      </c>
      <c r="CS378" s="17" t="s">
        <v>1902</v>
      </c>
      <c r="CW378" s="34" t="s">
        <v>96</v>
      </c>
      <c r="DE378" s="17" t="s">
        <v>130</v>
      </c>
      <c r="DI378" s="17" t="s">
        <v>131</v>
      </c>
      <c r="DJ378" s="17" t="s">
        <v>1978</v>
      </c>
      <c r="DM378" s="35"/>
      <c r="DN378" s="35"/>
      <c r="DO378" s="35"/>
      <c r="EC378" s="17" t="s">
        <v>133</v>
      </c>
    </row>
    <row r="379" spans="1:133" ht="15" customHeight="1" x14ac:dyDescent="0.3">
      <c r="A379" s="27">
        <v>825</v>
      </c>
      <c r="C379" s="17" t="s">
        <v>126</v>
      </c>
      <c r="D379" s="29" t="s">
        <v>5955</v>
      </c>
      <c r="E379" s="18" t="s">
        <v>5948</v>
      </c>
      <c r="F379" s="18" t="s">
        <v>5947</v>
      </c>
      <c r="G379" s="18" t="s">
        <v>5950</v>
      </c>
      <c r="H379" s="18" t="s">
        <v>5947</v>
      </c>
      <c r="I379" s="18" t="s">
        <v>5950</v>
      </c>
      <c r="K379" s="18" t="s">
        <v>5947</v>
      </c>
      <c r="L379" s="19" t="s">
        <v>1979</v>
      </c>
      <c r="M379" s="18" t="s">
        <v>5948</v>
      </c>
      <c r="O379" s="20" t="s">
        <v>5950</v>
      </c>
      <c r="P379" s="20" t="s">
        <v>5973</v>
      </c>
      <c r="Q379" s="20" t="s">
        <v>5977</v>
      </c>
      <c r="S379" s="22" t="s">
        <v>5948</v>
      </c>
      <c r="T379" s="22" t="s">
        <v>5950</v>
      </c>
      <c r="U379" s="22" t="s">
        <v>5947</v>
      </c>
      <c r="V379" s="22" t="s">
        <v>5984</v>
      </c>
      <c r="W379" s="22" t="s">
        <v>5986</v>
      </c>
      <c r="Y379" s="22" t="s">
        <v>136</v>
      </c>
      <c r="AC379" s="24" t="s">
        <v>5990</v>
      </c>
      <c r="AE379" s="26" t="s">
        <v>5948</v>
      </c>
      <c r="AF379" s="26" t="s">
        <v>5948</v>
      </c>
      <c r="AG379" s="26" t="s">
        <v>5997</v>
      </c>
      <c r="AH379" s="26" t="s">
        <v>5996</v>
      </c>
      <c r="AI379" s="26" t="s">
        <v>5996</v>
      </c>
      <c r="AJ379" s="26" t="s">
        <v>5996</v>
      </c>
      <c r="AK379" s="20" t="s">
        <v>6003</v>
      </c>
      <c r="AL379" s="20" t="s">
        <v>5947</v>
      </c>
      <c r="AM379" s="20" t="s">
        <v>5947</v>
      </c>
      <c r="AN379" s="20" t="s">
        <v>5948</v>
      </c>
      <c r="AO379" s="20" t="s">
        <v>5996</v>
      </c>
      <c r="AP379" s="20" t="s">
        <v>5997</v>
      </c>
      <c r="AQ379" s="20" t="s">
        <v>5996</v>
      </c>
      <c r="AR379" s="20" t="s">
        <v>5996</v>
      </c>
      <c r="AS379" s="20" t="s">
        <v>5997</v>
      </c>
      <c r="AT379" s="20" t="s">
        <v>5996</v>
      </c>
      <c r="AU379" s="20" t="s">
        <v>5996</v>
      </c>
      <c r="AV379" s="20" t="s">
        <v>5996</v>
      </c>
      <c r="AW379" s="20" t="s">
        <v>5996</v>
      </c>
      <c r="AX379" s="20" t="s">
        <v>5996</v>
      </c>
      <c r="AY379" s="20" t="s">
        <v>5996</v>
      </c>
      <c r="AZ379" s="20" t="s">
        <v>5996</v>
      </c>
      <c r="BA379" s="20" t="s">
        <v>5996</v>
      </c>
      <c r="BB379" s="20" t="s">
        <v>5996</v>
      </c>
      <c r="BC379" s="20" t="s">
        <v>5996</v>
      </c>
      <c r="BD379" s="20" t="s">
        <v>5997</v>
      </c>
      <c r="BE379" s="20" t="s">
        <v>5997</v>
      </c>
      <c r="BF379" s="20" t="s">
        <v>5996</v>
      </c>
      <c r="BG379" s="20" t="s">
        <v>5997</v>
      </c>
      <c r="BH379" s="20" t="s">
        <v>5996</v>
      </c>
      <c r="BI379" s="20" t="s">
        <v>5996</v>
      </c>
      <c r="BJ379" s="20" t="s">
        <v>5996</v>
      </c>
      <c r="BK379" s="20" t="s">
        <v>5996</v>
      </c>
      <c r="BL379" s="20" t="s">
        <v>5996</v>
      </c>
      <c r="BM379" s="20" t="s">
        <v>5996</v>
      </c>
      <c r="BO379" s="28" t="s">
        <v>6006</v>
      </c>
      <c r="BQ379" s="30" t="s">
        <v>1980</v>
      </c>
      <c r="BS379" s="24" t="s">
        <v>119</v>
      </c>
      <c r="BT379" s="24" t="s">
        <v>120</v>
      </c>
      <c r="BU379" s="24" t="s">
        <v>121</v>
      </c>
      <c r="BW379" s="24" t="s">
        <v>122</v>
      </c>
      <c r="BY379" s="24" t="s">
        <v>124</v>
      </c>
      <c r="CD379" s="18" t="s">
        <v>119</v>
      </c>
      <c r="CH379" s="18" t="s">
        <v>122</v>
      </c>
      <c r="CI379" s="18" t="s">
        <v>123</v>
      </c>
      <c r="CL379" s="22" t="s">
        <v>5949</v>
      </c>
      <c r="CM379" s="32" t="s">
        <v>6010</v>
      </c>
      <c r="CO379" s="84" t="s">
        <v>126</v>
      </c>
      <c r="CP379" s="17" t="s">
        <v>126</v>
      </c>
      <c r="CQ379" s="29" t="s">
        <v>1741</v>
      </c>
      <c r="CR379" s="17" t="s">
        <v>232</v>
      </c>
      <c r="CS379" s="17" t="s">
        <v>1902</v>
      </c>
      <c r="CZ379" s="34" t="s">
        <v>99</v>
      </c>
      <c r="DE379" s="17" t="s">
        <v>130</v>
      </c>
      <c r="DI379" s="17" t="s">
        <v>131</v>
      </c>
      <c r="DJ379" s="17" t="s">
        <v>1981</v>
      </c>
      <c r="DM379" s="35"/>
      <c r="DN379" s="35"/>
      <c r="DO379" s="35"/>
      <c r="EC379" s="17" t="s">
        <v>133</v>
      </c>
    </row>
    <row r="380" spans="1:133" ht="15" customHeight="1" x14ac:dyDescent="0.3">
      <c r="A380" s="27">
        <v>15</v>
      </c>
      <c r="C380" s="17" t="s">
        <v>126</v>
      </c>
      <c r="D380" s="29" t="s">
        <v>5955</v>
      </c>
      <c r="E380" s="18" t="s">
        <v>5949</v>
      </c>
      <c r="F380" s="18" t="s">
        <v>5949</v>
      </c>
      <c r="G380" s="18" t="s">
        <v>5947</v>
      </c>
      <c r="H380" s="18" t="s">
        <v>5947</v>
      </c>
      <c r="I380" s="18" t="s">
        <v>5950</v>
      </c>
      <c r="K380" s="18" t="s">
        <v>5949</v>
      </c>
      <c r="M380" s="18" t="s">
        <v>5949</v>
      </c>
      <c r="O380" s="20" t="s">
        <v>5950</v>
      </c>
      <c r="P380" s="20" t="s">
        <v>5973</v>
      </c>
      <c r="Q380" s="20" t="s">
        <v>5980</v>
      </c>
      <c r="R380" s="21" t="s">
        <v>1982</v>
      </c>
      <c r="S380" s="22" t="s">
        <v>5951</v>
      </c>
      <c r="T380" s="22" t="s">
        <v>5951</v>
      </c>
      <c r="U380" s="22" t="s">
        <v>5949</v>
      </c>
      <c r="V380" s="22" t="s">
        <v>5984</v>
      </c>
      <c r="W380" s="22" t="s">
        <v>5989</v>
      </c>
      <c r="Y380" s="22" t="s">
        <v>136</v>
      </c>
      <c r="AC380" s="24" t="s">
        <v>5992</v>
      </c>
      <c r="AE380" s="26" t="s">
        <v>5950</v>
      </c>
      <c r="AF380" s="26" t="s">
        <v>5947</v>
      </c>
      <c r="AG380" s="26" t="s">
        <v>5997</v>
      </c>
      <c r="AH380" s="26" t="s">
        <v>5997</v>
      </c>
      <c r="AI380" s="26" t="s">
        <v>5998</v>
      </c>
      <c r="AJ380" s="26" t="s">
        <v>5998</v>
      </c>
      <c r="AK380" s="20" t="s">
        <v>6001</v>
      </c>
      <c r="AL380" s="20" t="s">
        <v>5947</v>
      </c>
      <c r="AM380" s="20" t="s">
        <v>5948</v>
      </c>
      <c r="AN380" s="20" t="s">
        <v>5947</v>
      </c>
      <c r="AO380" s="20" t="s">
        <v>5996</v>
      </c>
      <c r="AP380" s="20" t="s">
        <v>5998</v>
      </c>
      <c r="AQ380" s="20" t="s">
        <v>5996</v>
      </c>
      <c r="AR380" s="20" t="s">
        <v>5998</v>
      </c>
      <c r="AS380" s="20" t="s">
        <v>5996</v>
      </c>
      <c r="AT380" s="20" t="s">
        <v>5996</v>
      </c>
      <c r="AU380" s="20" t="s">
        <v>5997</v>
      </c>
      <c r="AV380" s="20" t="s">
        <v>5998</v>
      </c>
      <c r="AW380" s="20" t="s">
        <v>5996</v>
      </c>
      <c r="AX380" s="20" t="s">
        <v>5997</v>
      </c>
      <c r="AY380" s="20" t="s">
        <v>5997</v>
      </c>
      <c r="AZ380" s="20" t="s">
        <v>5997</v>
      </c>
      <c r="BA380" s="20" t="s">
        <v>5996</v>
      </c>
      <c r="BB380" s="20" t="s">
        <v>5997</v>
      </c>
      <c r="BC380" s="20" t="s">
        <v>5999</v>
      </c>
      <c r="BD380" s="20" t="s">
        <v>5998</v>
      </c>
      <c r="BE380" s="20" t="s">
        <v>5998</v>
      </c>
      <c r="BF380" s="20" t="s">
        <v>5997</v>
      </c>
      <c r="BG380" s="20" t="s">
        <v>5996</v>
      </c>
      <c r="BH380" s="20" t="s">
        <v>5998</v>
      </c>
      <c r="BI380" s="20" t="s">
        <v>5998</v>
      </c>
      <c r="BJ380" s="20" t="s">
        <v>5998</v>
      </c>
      <c r="BK380" s="20" t="s">
        <v>5998</v>
      </c>
      <c r="BL380" s="20" t="s">
        <v>5998</v>
      </c>
      <c r="BM380" s="20" t="s">
        <v>5998</v>
      </c>
      <c r="BO380" s="28" t="s">
        <v>6006</v>
      </c>
      <c r="BQ380" s="30" t="s">
        <v>1983</v>
      </c>
      <c r="BR380" s="24" t="s">
        <v>138</v>
      </c>
      <c r="BS380" s="24" t="s">
        <v>119</v>
      </c>
      <c r="CC380" s="18" t="s">
        <v>138</v>
      </c>
      <c r="CL380" s="22" t="s">
        <v>5950</v>
      </c>
      <c r="CM380" s="32" t="s">
        <v>6010</v>
      </c>
      <c r="CO380" s="84" t="s">
        <v>126</v>
      </c>
      <c r="CP380" s="17" t="s">
        <v>126</v>
      </c>
      <c r="CQ380" s="29" t="s">
        <v>1741</v>
      </c>
      <c r="CR380" s="17" t="s">
        <v>542</v>
      </c>
      <c r="CS380" s="17" t="s">
        <v>1742</v>
      </c>
      <c r="CW380" s="34" t="s">
        <v>96</v>
      </c>
      <c r="DE380" s="17" t="s">
        <v>130</v>
      </c>
      <c r="DI380" s="17" t="s">
        <v>143</v>
      </c>
      <c r="DJ380" s="17" t="s">
        <v>1984</v>
      </c>
      <c r="DM380" s="35"/>
      <c r="DN380" s="35"/>
      <c r="DO380" s="35"/>
      <c r="EC380" s="17" t="s">
        <v>133</v>
      </c>
    </row>
    <row r="381" spans="1:133" ht="15" customHeight="1" x14ac:dyDescent="0.3">
      <c r="A381" s="27">
        <v>16</v>
      </c>
      <c r="C381" s="17" t="s">
        <v>126</v>
      </c>
      <c r="D381" s="29" t="s">
        <v>5955</v>
      </c>
      <c r="E381" s="18" t="s">
        <v>5948</v>
      </c>
      <c r="F381" s="18" t="s">
        <v>5948</v>
      </c>
      <c r="G381" s="18" t="s">
        <v>5947</v>
      </c>
      <c r="H381" s="18" t="s">
        <v>5947</v>
      </c>
      <c r="I381" s="18" t="s">
        <v>5947</v>
      </c>
      <c r="J381" s="19" t="s">
        <v>1985</v>
      </c>
      <c r="K381" s="18" t="s">
        <v>5948</v>
      </c>
      <c r="L381" s="19" t="s">
        <v>1986</v>
      </c>
      <c r="M381" s="18" t="s">
        <v>5949</v>
      </c>
      <c r="O381" s="20" t="s">
        <v>5948</v>
      </c>
      <c r="P381" s="20" t="s">
        <v>5974</v>
      </c>
      <c r="Q381" s="20" t="s">
        <v>5978</v>
      </c>
      <c r="S381" s="22" t="s">
        <v>5949</v>
      </c>
      <c r="T381" s="22" t="s">
        <v>5949</v>
      </c>
      <c r="U381" s="22" t="s">
        <v>5948</v>
      </c>
      <c r="V381" s="22" t="s">
        <v>5985</v>
      </c>
      <c r="W381" s="22" t="s">
        <v>5988</v>
      </c>
      <c r="X381" s="22" t="s">
        <v>115</v>
      </c>
      <c r="AC381" s="24" t="s">
        <v>5991</v>
      </c>
      <c r="AE381" s="26" t="s">
        <v>5948</v>
      </c>
      <c r="AF381" s="26" t="s">
        <v>5948</v>
      </c>
      <c r="AG381" s="26" t="s">
        <v>5998</v>
      </c>
      <c r="AH381" s="26" t="s">
        <v>5997</v>
      </c>
      <c r="AI381" s="26" t="s">
        <v>5997</v>
      </c>
      <c r="AJ381" s="26" t="s">
        <v>5998</v>
      </c>
      <c r="AK381" s="20" t="s">
        <v>6003</v>
      </c>
      <c r="AL381" s="20" t="s">
        <v>5948</v>
      </c>
      <c r="AM381" s="20" t="s">
        <v>5948</v>
      </c>
      <c r="AN381" s="20" t="s">
        <v>5947</v>
      </c>
      <c r="AO381" s="20" t="s">
        <v>5997</v>
      </c>
      <c r="AP381" s="20" t="s">
        <v>5997</v>
      </c>
      <c r="AQ381" s="20" t="s">
        <v>5996</v>
      </c>
      <c r="AR381" s="20" t="s">
        <v>5996</v>
      </c>
      <c r="AS381" s="20" t="s">
        <v>5996</v>
      </c>
      <c r="AT381" s="20" t="s">
        <v>5996</v>
      </c>
      <c r="AU381" s="20" t="s">
        <v>5996</v>
      </c>
      <c r="AV381" s="20" t="s">
        <v>5997</v>
      </c>
      <c r="AW381" s="20" t="s">
        <v>5996</v>
      </c>
      <c r="AX381" s="20" t="s">
        <v>5997</v>
      </c>
      <c r="AY381" s="20" t="s">
        <v>5998</v>
      </c>
      <c r="AZ381" s="20" t="s">
        <v>5997</v>
      </c>
      <c r="BA381" s="20" t="s">
        <v>5996</v>
      </c>
      <c r="BB381" s="20" t="s">
        <v>5996</v>
      </c>
      <c r="BC381" s="20" t="s">
        <v>5997</v>
      </c>
      <c r="BD381" s="20" t="s">
        <v>5997</v>
      </c>
      <c r="BE381" s="20" t="s">
        <v>5996</v>
      </c>
      <c r="BF381" s="20" t="s">
        <v>5996</v>
      </c>
      <c r="BG381" s="20" t="s">
        <v>5996</v>
      </c>
      <c r="BH381" s="20" t="s">
        <v>5997</v>
      </c>
      <c r="BI381" s="20" t="s">
        <v>5997</v>
      </c>
      <c r="BJ381" s="20" t="s">
        <v>5997</v>
      </c>
      <c r="BK381" s="20" t="s">
        <v>5996</v>
      </c>
      <c r="BL381" s="20" t="s">
        <v>5997</v>
      </c>
      <c r="BM381" s="20" t="s">
        <v>5997</v>
      </c>
      <c r="BO381" s="28" t="s">
        <v>6007</v>
      </c>
      <c r="BQ381" s="30" t="s">
        <v>1987</v>
      </c>
      <c r="BR381" s="24" t="s">
        <v>138</v>
      </c>
      <c r="BS381" s="24" t="s">
        <v>119</v>
      </c>
      <c r="BT381" s="24" t="s">
        <v>120</v>
      </c>
      <c r="BU381" s="24" t="s">
        <v>121</v>
      </c>
      <c r="BV381" s="24" t="s">
        <v>137</v>
      </c>
      <c r="BW381" s="24" t="s">
        <v>122</v>
      </c>
      <c r="BX381" s="24" t="s">
        <v>123</v>
      </c>
      <c r="BY381" s="24" t="s">
        <v>124</v>
      </c>
      <c r="BZ381" s="24" t="s">
        <v>125</v>
      </c>
      <c r="CD381" s="18" t="s">
        <v>119</v>
      </c>
      <c r="CH381" s="18" t="s">
        <v>122</v>
      </c>
      <c r="CJ381" s="18" t="s">
        <v>124</v>
      </c>
      <c r="CL381" s="22" t="s">
        <v>5948</v>
      </c>
      <c r="CM381" s="32" t="s">
        <v>6012</v>
      </c>
      <c r="CO381" s="84" t="s">
        <v>126</v>
      </c>
      <c r="CP381" s="17" t="s">
        <v>126</v>
      </c>
      <c r="CQ381" s="29" t="s">
        <v>1741</v>
      </c>
      <c r="CR381" s="17" t="s">
        <v>542</v>
      </c>
      <c r="CS381" s="17" t="s">
        <v>1742</v>
      </c>
      <c r="CW381" s="34" t="s">
        <v>96</v>
      </c>
      <c r="DE381" s="17" t="s">
        <v>130</v>
      </c>
      <c r="DI381" s="17" t="s">
        <v>131</v>
      </c>
      <c r="DJ381" s="17" t="s">
        <v>1988</v>
      </c>
      <c r="DM381" s="35"/>
      <c r="DN381" s="35"/>
      <c r="DO381" s="35"/>
      <c r="EC381" s="17" t="s">
        <v>133</v>
      </c>
    </row>
    <row r="382" spans="1:133" ht="15" customHeight="1" x14ac:dyDescent="0.3">
      <c r="A382" s="27">
        <v>144</v>
      </c>
      <c r="C382" s="17" t="s">
        <v>126</v>
      </c>
      <c r="D382" s="29" t="s">
        <v>5955</v>
      </c>
      <c r="E382" s="18" t="s">
        <v>5947</v>
      </c>
      <c r="F382" s="18" t="s">
        <v>5950</v>
      </c>
      <c r="G382" s="18" t="s">
        <v>5947</v>
      </c>
      <c r="H382" s="18" t="s">
        <v>5948</v>
      </c>
      <c r="I382" s="18" t="s">
        <v>5948</v>
      </c>
      <c r="K382" s="18" t="s">
        <v>5948</v>
      </c>
      <c r="M382" s="18" t="s">
        <v>5948</v>
      </c>
      <c r="O382" s="20" t="s">
        <v>5948</v>
      </c>
      <c r="P382" s="20" t="s">
        <v>5974</v>
      </c>
      <c r="Q382" s="20" t="s">
        <v>5978</v>
      </c>
      <c r="S382" s="22" t="s">
        <v>5948</v>
      </c>
      <c r="T382" s="22" t="s">
        <v>5949</v>
      </c>
      <c r="U382" s="22" t="s">
        <v>5949</v>
      </c>
      <c r="V382" s="22" t="s">
        <v>5985</v>
      </c>
      <c r="W382" s="22" t="s">
        <v>5988</v>
      </c>
      <c r="X382" s="22" t="s">
        <v>115</v>
      </c>
      <c r="Y382" s="22" t="s">
        <v>136</v>
      </c>
      <c r="Z382" s="22" t="s">
        <v>116</v>
      </c>
      <c r="AC382" s="24" t="s">
        <v>5991</v>
      </c>
      <c r="AE382" s="26" t="s">
        <v>5948</v>
      </c>
      <c r="AF382" s="26" t="s">
        <v>5948</v>
      </c>
      <c r="AG382" s="26" t="s">
        <v>5996</v>
      </c>
      <c r="AH382" s="26" t="s">
        <v>5996</v>
      </c>
      <c r="AI382" s="26" t="s">
        <v>5996</v>
      </c>
      <c r="AJ382" s="26" t="s">
        <v>5997</v>
      </c>
      <c r="AK382" s="20" t="s">
        <v>6003</v>
      </c>
      <c r="AL382" s="20" t="s">
        <v>5947</v>
      </c>
      <c r="AM382" s="20" t="s">
        <v>5948</v>
      </c>
      <c r="AN382" s="20" t="s">
        <v>5947</v>
      </c>
      <c r="AO382" s="20" t="s">
        <v>5997</v>
      </c>
      <c r="AP382" s="20" t="s">
        <v>5997</v>
      </c>
      <c r="AQ382" s="20" t="s">
        <v>5997</v>
      </c>
      <c r="AR382" s="20" t="s">
        <v>5997</v>
      </c>
      <c r="AS382" s="20" t="s">
        <v>5996</v>
      </c>
      <c r="AT382" s="20" t="s">
        <v>5996</v>
      </c>
      <c r="AU382" s="20" t="s">
        <v>5997</v>
      </c>
      <c r="AV382" s="20" t="s">
        <v>5997</v>
      </c>
      <c r="AW382" s="20" t="s">
        <v>5997</v>
      </c>
      <c r="AX382" s="20" t="s">
        <v>5997</v>
      </c>
      <c r="AY382" s="20" t="s">
        <v>5997</v>
      </c>
      <c r="AZ382" s="20" t="s">
        <v>5996</v>
      </c>
      <c r="BA382" s="20" t="s">
        <v>5996</v>
      </c>
      <c r="BB382" s="20" t="s">
        <v>5996</v>
      </c>
      <c r="BC382" s="20" t="s">
        <v>5997</v>
      </c>
      <c r="BD382" s="20" t="s">
        <v>5997</v>
      </c>
      <c r="BE382" s="20" t="s">
        <v>5997</v>
      </c>
      <c r="BF382" s="20" t="s">
        <v>5997</v>
      </c>
      <c r="BG382" s="20" t="s">
        <v>5996</v>
      </c>
      <c r="BH382" s="20" t="s">
        <v>5996</v>
      </c>
      <c r="BI382" s="20" t="s">
        <v>5996</v>
      </c>
      <c r="BJ382" s="20" t="s">
        <v>6000</v>
      </c>
      <c r="BK382" s="20" t="s">
        <v>5998</v>
      </c>
      <c r="BL382" s="20" t="s">
        <v>5997</v>
      </c>
      <c r="BM382" s="20" t="s">
        <v>5997</v>
      </c>
      <c r="BO382" s="28" t="s">
        <v>6007</v>
      </c>
      <c r="BQ382" s="30" t="s">
        <v>1989</v>
      </c>
      <c r="BR382" s="24" t="s">
        <v>138</v>
      </c>
      <c r="BS382" s="24" t="s">
        <v>119</v>
      </c>
      <c r="BT382" s="24" t="s">
        <v>120</v>
      </c>
      <c r="BU382" s="24" t="s">
        <v>121</v>
      </c>
      <c r="BV382" s="24" t="s">
        <v>137</v>
      </c>
      <c r="BW382" s="24" t="s">
        <v>122</v>
      </c>
      <c r="BX382" s="24" t="s">
        <v>123</v>
      </c>
      <c r="BY382" s="24" t="s">
        <v>124</v>
      </c>
      <c r="BZ382" s="24" t="s">
        <v>125</v>
      </c>
      <c r="CC382" s="18" t="s">
        <v>138</v>
      </c>
      <c r="CG382" s="18" t="s">
        <v>137</v>
      </c>
      <c r="CH382" s="18" t="s">
        <v>122</v>
      </c>
      <c r="CL382" s="22" t="s">
        <v>5949</v>
      </c>
      <c r="CM382" s="32" t="s">
        <v>6010</v>
      </c>
      <c r="CO382" s="84" t="s">
        <v>126</v>
      </c>
      <c r="CP382" s="17" t="s">
        <v>126</v>
      </c>
      <c r="CQ382" s="29" t="s">
        <v>1741</v>
      </c>
      <c r="CR382" s="17" t="s">
        <v>542</v>
      </c>
      <c r="CS382" s="17" t="s">
        <v>1742</v>
      </c>
      <c r="CW382" s="34" t="s">
        <v>96</v>
      </c>
      <c r="DE382" s="17" t="s">
        <v>130</v>
      </c>
      <c r="DI382" s="17" t="s">
        <v>131</v>
      </c>
      <c r="DJ382" s="17" t="s">
        <v>1990</v>
      </c>
      <c r="DM382" s="35"/>
      <c r="DN382" s="35"/>
      <c r="DO382" s="35"/>
      <c r="EC382" s="17" t="s">
        <v>133</v>
      </c>
    </row>
    <row r="383" spans="1:133" ht="15" customHeight="1" x14ac:dyDescent="0.3">
      <c r="A383" s="27">
        <v>209</v>
      </c>
      <c r="C383" s="17" t="s">
        <v>126</v>
      </c>
      <c r="D383" s="29" t="s">
        <v>5955</v>
      </c>
      <c r="E383" s="18" t="s">
        <v>5948</v>
      </c>
      <c r="F383" s="18" t="s">
        <v>5948</v>
      </c>
      <c r="G383" s="18" t="s">
        <v>5947</v>
      </c>
      <c r="H383" s="18" t="s">
        <v>5947</v>
      </c>
      <c r="I383" s="18" t="s">
        <v>5947</v>
      </c>
      <c r="J383" s="19" t="s">
        <v>1991</v>
      </c>
      <c r="K383" s="18" t="s">
        <v>5947</v>
      </c>
      <c r="L383" s="19" t="s">
        <v>1992</v>
      </c>
      <c r="M383" s="18" t="s">
        <v>5947</v>
      </c>
      <c r="N383" s="19" t="s">
        <v>1993</v>
      </c>
      <c r="O383" s="20" t="s">
        <v>5949</v>
      </c>
      <c r="P383" s="20" t="s">
        <v>5974</v>
      </c>
      <c r="Q383" s="20" t="s">
        <v>5978</v>
      </c>
      <c r="S383" s="22" t="s">
        <v>5948</v>
      </c>
      <c r="T383" s="22" t="s">
        <v>5948</v>
      </c>
      <c r="U383" s="22" t="s">
        <v>5949</v>
      </c>
      <c r="V383" s="22" t="s">
        <v>5983</v>
      </c>
      <c r="W383" s="22" t="s">
        <v>5987</v>
      </c>
      <c r="X383" s="22" t="s">
        <v>115</v>
      </c>
      <c r="Y383" s="22" t="s">
        <v>136</v>
      </c>
      <c r="Z383" s="22" t="s">
        <v>116</v>
      </c>
      <c r="AB383" s="23" t="s">
        <v>1994</v>
      </c>
      <c r="AC383" s="24" t="s">
        <v>5993</v>
      </c>
      <c r="AD383" s="25" t="s">
        <v>1995</v>
      </c>
      <c r="AE383" s="26" t="s">
        <v>5947</v>
      </c>
      <c r="AF383" s="26" t="s">
        <v>5947</v>
      </c>
      <c r="AG383" s="26" t="s">
        <v>5996</v>
      </c>
      <c r="AH383" s="26" t="s">
        <v>5996</v>
      </c>
      <c r="AI383" s="26" t="s">
        <v>5996</v>
      </c>
      <c r="AJ383" s="26" t="s">
        <v>5996</v>
      </c>
      <c r="AK383" s="20" t="s">
        <v>6003</v>
      </c>
      <c r="AL383" s="20" t="s">
        <v>5948</v>
      </c>
      <c r="AM383" s="20" t="s">
        <v>5949</v>
      </c>
      <c r="AN383" s="20" t="s">
        <v>5947</v>
      </c>
      <c r="AO383" s="20" t="s">
        <v>5997</v>
      </c>
      <c r="AP383" s="20" t="s">
        <v>5997</v>
      </c>
      <c r="AQ383" s="20" t="s">
        <v>5996</v>
      </c>
      <c r="AR383" s="20" t="s">
        <v>5997</v>
      </c>
      <c r="AS383" s="20" t="s">
        <v>5996</v>
      </c>
      <c r="AT383" s="20" t="s">
        <v>5996</v>
      </c>
      <c r="AU383" s="20" t="s">
        <v>5997</v>
      </c>
      <c r="AV383" s="20" t="s">
        <v>5997</v>
      </c>
      <c r="AW383" s="20" t="s">
        <v>5996</v>
      </c>
      <c r="AX383" s="20" t="s">
        <v>5997</v>
      </c>
      <c r="AY383" s="20" t="s">
        <v>5997</v>
      </c>
      <c r="AZ383" s="20" t="s">
        <v>5996</v>
      </c>
      <c r="BA383" s="20" t="s">
        <v>5996</v>
      </c>
      <c r="BB383" s="20" t="s">
        <v>5996</v>
      </c>
      <c r="BC383" s="20" t="s">
        <v>5997</v>
      </c>
      <c r="BD383" s="20" t="s">
        <v>5997</v>
      </c>
      <c r="BE383" s="20" t="s">
        <v>5997</v>
      </c>
      <c r="BF383" s="20" t="s">
        <v>5996</v>
      </c>
      <c r="BG383" s="20" t="s">
        <v>5996</v>
      </c>
      <c r="BH383" s="20" t="s">
        <v>5997</v>
      </c>
      <c r="BI383" s="20" t="s">
        <v>5997</v>
      </c>
      <c r="BJ383" s="20" t="s">
        <v>5996</v>
      </c>
      <c r="BK383" s="20" t="s">
        <v>5997</v>
      </c>
      <c r="BL383" s="20" t="s">
        <v>5996</v>
      </c>
      <c r="BM383" s="20" t="s">
        <v>5996</v>
      </c>
      <c r="BO383" s="28" t="s">
        <v>6007</v>
      </c>
      <c r="BQ383" s="30" t="s">
        <v>1996</v>
      </c>
      <c r="BS383" s="24" t="s">
        <v>119</v>
      </c>
      <c r="BT383" s="24" t="s">
        <v>120</v>
      </c>
      <c r="BV383" s="24" t="s">
        <v>137</v>
      </c>
      <c r="BW383" s="24" t="s">
        <v>122</v>
      </c>
      <c r="BY383" s="24" t="s">
        <v>124</v>
      </c>
      <c r="BZ383" s="24" t="s">
        <v>125</v>
      </c>
      <c r="CD383" s="18" t="s">
        <v>119</v>
      </c>
      <c r="CH383" s="18" t="s">
        <v>122</v>
      </c>
      <c r="CK383" s="18" t="s">
        <v>125</v>
      </c>
      <c r="CL383" s="22" t="s">
        <v>5948</v>
      </c>
      <c r="CM383" s="32" t="s">
        <v>6012</v>
      </c>
      <c r="CN383" s="33" t="s">
        <v>1997</v>
      </c>
      <c r="CO383" s="84" t="s">
        <v>126</v>
      </c>
      <c r="CP383" s="17" t="s">
        <v>126</v>
      </c>
      <c r="CQ383" s="29" t="s">
        <v>1741</v>
      </c>
      <c r="CR383" s="17" t="s">
        <v>542</v>
      </c>
      <c r="CS383" s="17" t="s">
        <v>1742</v>
      </c>
      <c r="CW383" s="34" t="s">
        <v>96</v>
      </c>
      <c r="DE383" s="17" t="s">
        <v>130</v>
      </c>
      <c r="DI383" s="17" t="s">
        <v>131</v>
      </c>
      <c r="DJ383" s="17" t="s">
        <v>1998</v>
      </c>
      <c r="DM383" s="35"/>
      <c r="DN383" s="35"/>
      <c r="DO383" s="35"/>
      <c r="EC383" s="17" t="s">
        <v>133</v>
      </c>
    </row>
    <row r="384" spans="1:133" ht="15" customHeight="1" x14ac:dyDescent="0.3">
      <c r="A384" s="27">
        <v>390</v>
      </c>
      <c r="C384" s="17" t="s">
        <v>126</v>
      </c>
      <c r="D384" s="29" t="s">
        <v>5955</v>
      </c>
      <c r="E384" s="18" t="s">
        <v>5948</v>
      </c>
      <c r="F384" s="18" t="s">
        <v>5951</v>
      </c>
      <c r="G384" s="18" t="s">
        <v>5948</v>
      </c>
      <c r="H384" s="18" t="s">
        <v>5950</v>
      </c>
      <c r="I384" s="18" t="s">
        <v>5949</v>
      </c>
      <c r="K384" s="18" t="s">
        <v>5947</v>
      </c>
      <c r="M384" s="18" t="s">
        <v>5950</v>
      </c>
      <c r="O384" s="20" t="s">
        <v>5948</v>
      </c>
      <c r="P384" s="20" t="s">
        <v>5974</v>
      </c>
      <c r="Q384" s="20" t="s">
        <v>5978</v>
      </c>
      <c r="S384" s="22" t="s">
        <v>5948</v>
      </c>
      <c r="T384" s="22" t="s">
        <v>5948</v>
      </c>
      <c r="U384" s="22" t="s">
        <v>5949</v>
      </c>
      <c r="V384" s="22" t="s">
        <v>5983</v>
      </c>
      <c r="W384" s="22" t="s">
        <v>5989</v>
      </c>
      <c r="X384" s="22" t="s">
        <v>115</v>
      </c>
      <c r="AC384" s="24" t="s">
        <v>5992</v>
      </c>
      <c r="AE384" s="26" t="s">
        <v>5948</v>
      </c>
      <c r="AF384" s="26" t="s">
        <v>5948</v>
      </c>
      <c r="AG384" s="26" t="s">
        <v>5997</v>
      </c>
      <c r="AH384" s="26" t="s">
        <v>5996</v>
      </c>
      <c r="AI384" s="26" t="s">
        <v>5998</v>
      </c>
      <c r="AJ384" s="26" t="s">
        <v>5998</v>
      </c>
      <c r="AK384" s="20" t="s">
        <v>6001</v>
      </c>
      <c r="AL384" s="20" t="s">
        <v>5948</v>
      </c>
      <c r="AM384" s="20" t="s">
        <v>5948</v>
      </c>
      <c r="AN384" s="20" t="s">
        <v>5948</v>
      </c>
      <c r="AO384" s="20" t="s">
        <v>5996</v>
      </c>
      <c r="AP384" s="20" t="s">
        <v>5997</v>
      </c>
      <c r="AQ384" s="20" t="s">
        <v>5996</v>
      </c>
      <c r="AR384" s="20" t="s">
        <v>5997</v>
      </c>
      <c r="AS384" s="20" t="s">
        <v>5996</v>
      </c>
      <c r="AT384" s="20" t="s">
        <v>5996</v>
      </c>
      <c r="AU384" s="20" t="s">
        <v>5996</v>
      </c>
      <c r="AV384" s="20" t="s">
        <v>5997</v>
      </c>
      <c r="AW384" s="20" t="s">
        <v>5996</v>
      </c>
      <c r="AX384" s="20" t="s">
        <v>5996</v>
      </c>
      <c r="AY384" s="20" t="s">
        <v>5997</v>
      </c>
      <c r="AZ384" s="20" t="s">
        <v>5996</v>
      </c>
      <c r="BA384" s="20" t="s">
        <v>5996</v>
      </c>
      <c r="BB384" s="20" t="s">
        <v>5996</v>
      </c>
      <c r="BC384" s="20" t="s">
        <v>5998</v>
      </c>
      <c r="BD384" s="20" t="s">
        <v>5997</v>
      </c>
      <c r="BE384" s="20" t="s">
        <v>5997</v>
      </c>
      <c r="BF384" s="20" t="s">
        <v>5996</v>
      </c>
      <c r="BG384" s="20" t="s">
        <v>5996</v>
      </c>
      <c r="BH384" s="20" t="s">
        <v>5996</v>
      </c>
      <c r="BI384" s="20" t="s">
        <v>5996</v>
      </c>
      <c r="BJ384" s="20" t="s">
        <v>5997</v>
      </c>
      <c r="BK384" s="20" t="s">
        <v>5996</v>
      </c>
      <c r="BL384" s="20" t="s">
        <v>5996</v>
      </c>
      <c r="BM384" s="20" t="s">
        <v>5996</v>
      </c>
      <c r="BO384" s="28" t="s">
        <v>6007</v>
      </c>
      <c r="BR384" s="24" t="s">
        <v>138</v>
      </c>
      <c r="BS384" s="24" t="s">
        <v>119</v>
      </c>
      <c r="BT384" s="24" t="s">
        <v>120</v>
      </c>
      <c r="BU384" s="24" t="s">
        <v>121</v>
      </c>
      <c r="BV384" s="24" t="s">
        <v>137</v>
      </c>
      <c r="BW384" s="24" t="s">
        <v>122</v>
      </c>
      <c r="BX384" s="24" t="s">
        <v>123</v>
      </c>
      <c r="BY384" s="24" t="s">
        <v>124</v>
      </c>
      <c r="BZ384" s="24" t="s">
        <v>125</v>
      </c>
      <c r="CC384" s="18" t="s">
        <v>138</v>
      </c>
      <c r="CD384" s="18" t="s">
        <v>119</v>
      </c>
      <c r="CF384" s="18" t="s">
        <v>121</v>
      </c>
      <c r="CL384" s="22" t="s">
        <v>5947</v>
      </c>
      <c r="CM384" s="32" t="s">
        <v>6012</v>
      </c>
      <c r="CO384" s="84" t="s">
        <v>126</v>
      </c>
      <c r="CP384" s="17" t="s">
        <v>126</v>
      </c>
      <c r="CQ384" s="29" t="s">
        <v>1741</v>
      </c>
      <c r="CR384" s="17" t="s">
        <v>542</v>
      </c>
      <c r="CS384" s="17" t="s">
        <v>1742</v>
      </c>
      <c r="CZ384" s="34" t="s">
        <v>99</v>
      </c>
      <c r="DE384" s="17" t="s">
        <v>161</v>
      </c>
      <c r="DI384" s="17" t="s">
        <v>143</v>
      </c>
      <c r="DJ384" s="17" t="s">
        <v>1999</v>
      </c>
      <c r="DM384" s="35"/>
      <c r="DN384" s="35"/>
      <c r="DO384" s="35"/>
      <c r="EC384" s="17" t="s">
        <v>133</v>
      </c>
    </row>
    <row r="385" spans="1:133" ht="15" customHeight="1" x14ac:dyDescent="0.3">
      <c r="A385" s="27">
        <v>670</v>
      </c>
      <c r="C385" s="17" t="s">
        <v>126</v>
      </c>
      <c r="D385" s="29" t="s">
        <v>5955</v>
      </c>
      <c r="E385" s="18" t="s">
        <v>5949</v>
      </c>
      <c r="F385" s="18" t="s">
        <v>5948</v>
      </c>
      <c r="G385" s="18" t="s">
        <v>5951</v>
      </c>
      <c r="H385" s="18" t="s">
        <v>5949</v>
      </c>
      <c r="I385" s="18" t="s">
        <v>5947</v>
      </c>
      <c r="J385" s="19" t="s">
        <v>2000</v>
      </c>
      <c r="K385" s="18" t="s">
        <v>5947</v>
      </c>
      <c r="L385" s="19" t="s">
        <v>2001</v>
      </c>
      <c r="M385" s="18" t="s">
        <v>5947</v>
      </c>
      <c r="N385" s="19" t="s">
        <v>2002</v>
      </c>
      <c r="O385" s="20" t="s">
        <v>5947</v>
      </c>
      <c r="P385" s="20" t="s">
        <v>5973</v>
      </c>
      <c r="Q385" s="20" t="s">
        <v>5977</v>
      </c>
      <c r="R385" s="21" t="s">
        <v>2003</v>
      </c>
      <c r="S385" s="22" t="s">
        <v>5948</v>
      </c>
      <c r="T385" s="22" t="s">
        <v>5948</v>
      </c>
      <c r="U385" s="22" t="s">
        <v>5950</v>
      </c>
      <c r="V385" s="22" t="s">
        <v>5983</v>
      </c>
      <c r="W385" s="22" t="s">
        <v>5987</v>
      </c>
      <c r="AC385" s="24" t="s">
        <v>5990</v>
      </c>
      <c r="AD385" s="25" t="s">
        <v>2004</v>
      </c>
      <c r="AE385" s="26" t="s">
        <v>5948</v>
      </c>
      <c r="AF385" s="26" t="s">
        <v>5948</v>
      </c>
      <c r="AG385" s="26" t="s">
        <v>5996</v>
      </c>
      <c r="AH385" s="26" t="s">
        <v>5996</v>
      </c>
      <c r="AI385" s="26" t="s">
        <v>5996</v>
      </c>
      <c r="AJ385" s="26" t="s">
        <v>5996</v>
      </c>
      <c r="AK385" s="20" t="s">
        <v>6003</v>
      </c>
      <c r="AL385" s="20" t="s">
        <v>5948</v>
      </c>
      <c r="AM385" s="20" t="s">
        <v>5952</v>
      </c>
      <c r="AN385" s="20" t="s">
        <v>5948</v>
      </c>
      <c r="AO385" s="20" t="s">
        <v>5996</v>
      </c>
      <c r="AP385" s="20" t="s">
        <v>5996</v>
      </c>
      <c r="AQ385" s="20" t="s">
        <v>5996</v>
      </c>
      <c r="AR385" s="20" t="s">
        <v>5997</v>
      </c>
      <c r="AS385" s="20" t="s">
        <v>5996</v>
      </c>
      <c r="AT385" s="20" t="s">
        <v>5996</v>
      </c>
      <c r="AU385" s="20" t="s">
        <v>5997</v>
      </c>
      <c r="AV385" s="20" t="s">
        <v>5998</v>
      </c>
      <c r="AW385" s="20" t="s">
        <v>5997</v>
      </c>
      <c r="AX385" s="20" t="s">
        <v>5997</v>
      </c>
      <c r="AY385" s="20" t="s">
        <v>5996</v>
      </c>
      <c r="AZ385" s="20" t="s">
        <v>5996</v>
      </c>
      <c r="BA385" s="20" t="s">
        <v>5996</v>
      </c>
      <c r="BB385" s="20" t="s">
        <v>5996</v>
      </c>
      <c r="BC385" s="20" t="s">
        <v>5996</v>
      </c>
      <c r="BD385" s="20" t="s">
        <v>5996</v>
      </c>
      <c r="BE385" s="20" t="s">
        <v>5996</v>
      </c>
      <c r="BF385" s="20" t="s">
        <v>5996</v>
      </c>
      <c r="BG385" s="20" t="s">
        <v>5996</v>
      </c>
      <c r="BH385" s="20" t="s">
        <v>5996</v>
      </c>
      <c r="BI385" s="20" t="s">
        <v>5996</v>
      </c>
      <c r="BJ385" s="20" t="s">
        <v>5997</v>
      </c>
      <c r="BK385" s="20" t="s">
        <v>5996</v>
      </c>
      <c r="BL385" s="20" t="s">
        <v>5996</v>
      </c>
      <c r="BM385" s="20" t="s">
        <v>5996</v>
      </c>
      <c r="BN385" s="27" t="s">
        <v>2005</v>
      </c>
      <c r="BO385" s="28" t="s">
        <v>6006</v>
      </c>
      <c r="BR385" s="24" t="s">
        <v>138</v>
      </c>
      <c r="BS385" s="24" t="s">
        <v>119</v>
      </c>
      <c r="BT385" s="24" t="s">
        <v>120</v>
      </c>
      <c r="BU385" s="24" t="s">
        <v>121</v>
      </c>
      <c r="BV385" s="24" t="s">
        <v>137</v>
      </c>
      <c r="BW385" s="24" t="s">
        <v>122</v>
      </c>
      <c r="BZ385" s="24" t="s">
        <v>125</v>
      </c>
      <c r="CD385" s="18" t="s">
        <v>119</v>
      </c>
      <c r="CE385" s="18" t="s">
        <v>120</v>
      </c>
      <c r="CJ385" s="18" t="s">
        <v>124</v>
      </c>
      <c r="CL385" s="22" t="s">
        <v>5947</v>
      </c>
      <c r="CM385" s="32" t="s">
        <v>6011</v>
      </c>
      <c r="CO385" s="84" t="s">
        <v>126</v>
      </c>
      <c r="CP385" s="17" t="s">
        <v>126</v>
      </c>
      <c r="CQ385" s="29" t="s">
        <v>1741</v>
      </c>
      <c r="CR385" s="17" t="s">
        <v>542</v>
      </c>
      <c r="CS385" s="17" t="s">
        <v>1742</v>
      </c>
      <c r="DA385" s="34" t="s">
        <v>100</v>
      </c>
      <c r="DE385" s="17" t="s">
        <v>130</v>
      </c>
      <c r="DI385" s="17" t="s">
        <v>131</v>
      </c>
      <c r="DJ385" s="17" t="s">
        <v>2006</v>
      </c>
      <c r="DM385" s="35"/>
      <c r="DN385" s="35"/>
      <c r="DO385" s="35"/>
      <c r="EC385" s="17" t="s">
        <v>133</v>
      </c>
    </row>
    <row r="386" spans="1:133" ht="15" customHeight="1" x14ac:dyDescent="0.3">
      <c r="A386" s="27">
        <v>814</v>
      </c>
      <c r="C386" s="17" t="s">
        <v>126</v>
      </c>
      <c r="D386" s="29" t="s">
        <v>5955</v>
      </c>
      <c r="E386" s="18" t="s">
        <v>5948</v>
      </c>
      <c r="F386" s="18" t="s">
        <v>5947</v>
      </c>
      <c r="G386" s="18" t="s">
        <v>5947</v>
      </c>
      <c r="H386" s="18" t="s">
        <v>5949</v>
      </c>
      <c r="I386" s="18" t="s">
        <v>5949</v>
      </c>
      <c r="K386" s="18" t="s">
        <v>5947</v>
      </c>
      <c r="L386" s="19" t="s">
        <v>2007</v>
      </c>
      <c r="M386" s="18" t="s">
        <v>5948</v>
      </c>
      <c r="N386" s="19" t="s">
        <v>2008</v>
      </c>
      <c r="O386" s="20" t="s">
        <v>5949</v>
      </c>
      <c r="P386" s="20" t="s">
        <v>5972</v>
      </c>
      <c r="Q386" s="20" t="s">
        <v>5981</v>
      </c>
      <c r="R386" s="21" t="s">
        <v>2009</v>
      </c>
      <c r="S386" s="22" t="s">
        <v>5950</v>
      </c>
      <c r="T386" s="22" t="s">
        <v>5949</v>
      </c>
      <c r="U386" s="22" t="s">
        <v>5947</v>
      </c>
      <c r="V386" s="22" t="s">
        <v>5985</v>
      </c>
      <c r="W386" s="22" t="s">
        <v>5989</v>
      </c>
      <c r="X386" s="22" t="s">
        <v>115</v>
      </c>
      <c r="AB386" s="23" t="s">
        <v>2010</v>
      </c>
      <c r="AC386" s="24" t="s">
        <v>5993</v>
      </c>
      <c r="AD386" s="25" t="s">
        <v>2011</v>
      </c>
      <c r="AE386" s="26" t="s">
        <v>5948</v>
      </c>
      <c r="AF386" s="26" t="s">
        <v>5947</v>
      </c>
      <c r="AG386" s="26" t="s">
        <v>5996</v>
      </c>
      <c r="AH386" s="26" t="s">
        <v>5996</v>
      </c>
      <c r="AI386" s="26" t="s">
        <v>5996</v>
      </c>
      <c r="AJ386" s="26" t="s">
        <v>5996</v>
      </c>
      <c r="AK386" s="20" t="s">
        <v>6003</v>
      </c>
      <c r="AL386" s="20" t="s">
        <v>5947</v>
      </c>
      <c r="AM386" s="20" t="s">
        <v>5948</v>
      </c>
      <c r="AN386" s="20" t="s">
        <v>5948</v>
      </c>
      <c r="AO386" s="20" t="s">
        <v>5997</v>
      </c>
      <c r="AP386" s="20" t="s">
        <v>5997</v>
      </c>
      <c r="AQ386" s="20" t="s">
        <v>5995</v>
      </c>
      <c r="AR386" s="20" t="s">
        <v>5997</v>
      </c>
      <c r="AS386" s="20" t="s">
        <v>5996</v>
      </c>
      <c r="AT386" s="20" t="s">
        <v>5996</v>
      </c>
      <c r="AU386" s="20" t="s">
        <v>5996</v>
      </c>
      <c r="AV386" s="20" t="s">
        <v>5997</v>
      </c>
      <c r="AW386" s="20" t="s">
        <v>5996</v>
      </c>
      <c r="AX386" s="20" t="s">
        <v>5996</v>
      </c>
      <c r="AY386" s="20" t="s">
        <v>5997</v>
      </c>
      <c r="AZ386" s="20" t="s">
        <v>5996</v>
      </c>
      <c r="BA386" s="20" t="s">
        <v>5996</v>
      </c>
      <c r="BB386" s="20" t="s">
        <v>5996</v>
      </c>
      <c r="BC386" s="20" t="s">
        <v>5997</v>
      </c>
      <c r="BD386" s="20" t="s">
        <v>5997</v>
      </c>
      <c r="BE386" s="20" t="s">
        <v>5997</v>
      </c>
      <c r="BF386" s="20" t="s">
        <v>5996</v>
      </c>
      <c r="BG386" s="20" t="s">
        <v>5996</v>
      </c>
      <c r="BH386" s="20" t="s">
        <v>5996</v>
      </c>
      <c r="BI386" s="20" t="s">
        <v>5997</v>
      </c>
      <c r="BJ386" s="20" t="s">
        <v>5996</v>
      </c>
      <c r="BK386" s="20" t="s">
        <v>5997</v>
      </c>
      <c r="BL386" s="20" t="s">
        <v>5996</v>
      </c>
      <c r="BM386" s="20" t="s">
        <v>5997</v>
      </c>
      <c r="BN386" s="27" t="s">
        <v>2012</v>
      </c>
      <c r="BO386" s="28" t="s">
        <v>6007</v>
      </c>
      <c r="BQ386" s="30" t="s">
        <v>2013</v>
      </c>
      <c r="BR386" s="24" t="s">
        <v>138</v>
      </c>
      <c r="BS386" s="24" t="s">
        <v>119</v>
      </c>
      <c r="BV386" s="24" t="s">
        <v>137</v>
      </c>
      <c r="BW386" s="24" t="s">
        <v>122</v>
      </c>
      <c r="BX386" s="24" t="s">
        <v>123</v>
      </c>
      <c r="BY386" s="24" t="s">
        <v>124</v>
      </c>
      <c r="CC386" s="18" t="s">
        <v>138</v>
      </c>
      <c r="CD386" s="18" t="s">
        <v>119</v>
      </c>
      <c r="CI386" s="18" t="s">
        <v>123</v>
      </c>
      <c r="CL386" s="22" t="s">
        <v>5947</v>
      </c>
      <c r="CM386" s="32" t="s">
        <v>6011</v>
      </c>
      <c r="CO386" s="84" t="s">
        <v>126</v>
      </c>
      <c r="CP386" s="17" t="s">
        <v>126</v>
      </c>
      <c r="CQ386" s="29" t="s">
        <v>1741</v>
      </c>
      <c r="CR386" s="17" t="s">
        <v>542</v>
      </c>
      <c r="CS386" s="17" t="s">
        <v>1742</v>
      </c>
      <c r="CW386" s="34" t="s">
        <v>96</v>
      </c>
      <c r="DE386" s="17" t="s">
        <v>130</v>
      </c>
      <c r="DI386" s="17" t="s">
        <v>131</v>
      </c>
      <c r="DJ386" s="17" t="s">
        <v>2014</v>
      </c>
      <c r="DM386" s="35"/>
      <c r="DN386" s="35"/>
      <c r="DO386" s="35"/>
      <c r="EC386" s="17" t="s">
        <v>133</v>
      </c>
    </row>
    <row r="387" spans="1:133" ht="15" customHeight="1" x14ac:dyDescent="0.3">
      <c r="A387" s="27">
        <v>815</v>
      </c>
      <c r="C387" s="17" t="s">
        <v>126</v>
      </c>
      <c r="D387" s="29" t="s">
        <v>5955</v>
      </c>
      <c r="E387" s="18" t="s">
        <v>5948</v>
      </c>
      <c r="F387" s="18" t="s">
        <v>5948</v>
      </c>
      <c r="G387" s="18" t="s">
        <v>5948</v>
      </c>
      <c r="H387" s="18" t="s">
        <v>5948</v>
      </c>
      <c r="I387" s="18" t="s">
        <v>5948</v>
      </c>
      <c r="J387" s="19" t="s">
        <v>2015</v>
      </c>
      <c r="K387" s="18" t="s">
        <v>5949</v>
      </c>
      <c r="M387" s="18" t="s">
        <v>5949</v>
      </c>
      <c r="O387" s="20" t="s">
        <v>5948</v>
      </c>
      <c r="P387" s="20" t="s">
        <v>5973</v>
      </c>
      <c r="Q387" s="20" t="s">
        <v>5979</v>
      </c>
      <c r="S387" s="22" t="s">
        <v>5948</v>
      </c>
      <c r="T387" s="22" t="s">
        <v>5948</v>
      </c>
      <c r="U387" s="22" t="s">
        <v>5948</v>
      </c>
      <c r="V387" s="22" t="s">
        <v>5984</v>
      </c>
      <c r="W387" s="22" t="s">
        <v>5989</v>
      </c>
      <c r="Y387" s="22" t="s">
        <v>136</v>
      </c>
      <c r="AC387" s="24" t="s">
        <v>5992</v>
      </c>
      <c r="AE387" s="26" t="s">
        <v>5947</v>
      </c>
      <c r="AF387" s="26" t="s">
        <v>5948</v>
      </c>
      <c r="AG387" s="26" t="s">
        <v>5996</v>
      </c>
      <c r="AH387" s="26" t="s">
        <v>5996</v>
      </c>
      <c r="AI387" s="26" t="s">
        <v>5996</v>
      </c>
      <c r="AJ387" s="26" t="s">
        <v>5997</v>
      </c>
      <c r="AK387" s="20" t="s">
        <v>6003</v>
      </c>
      <c r="AL387" s="20" t="s">
        <v>5948</v>
      </c>
      <c r="AM387" s="20" t="s">
        <v>5948</v>
      </c>
      <c r="AN387" s="20" t="s">
        <v>5948</v>
      </c>
      <c r="AO387" s="20" t="s">
        <v>5997</v>
      </c>
      <c r="AP387" s="20" t="s">
        <v>5996</v>
      </c>
      <c r="AQ387" s="20" t="s">
        <v>5997</v>
      </c>
      <c r="AR387" s="20" t="s">
        <v>5997</v>
      </c>
      <c r="AS387" s="20" t="s">
        <v>5997</v>
      </c>
      <c r="AT387" s="20" t="s">
        <v>5997</v>
      </c>
      <c r="AU387" s="20" t="s">
        <v>5997</v>
      </c>
      <c r="AV387" s="20" t="s">
        <v>5997</v>
      </c>
      <c r="AW387" s="20" t="s">
        <v>5997</v>
      </c>
      <c r="AX387" s="20" t="s">
        <v>5998</v>
      </c>
      <c r="AY387" s="20" t="s">
        <v>5997</v>
      </c>
      <c r="AZ387" s="20" t="s">
        <v>5997</v>
      </c>
      <c r="BA387" s="20" t="s">
        <v>5996</v>
      </c>
      <c r="BB387" s="20" t="s">
        <v>5996</v>
      </c>
      <c r="BC387" s="20" t="s">
        <v>5997</v>
      </c>
      <c r="BD387" s="20" t="s">
        <v>5998</v>
      </c>
      <c r="BE387" s="20" t="s">
        <v>5997</v>
      </c>
      <c r="BF387" s="20" t="s">
        <v>5996</v>
      </c>
      <c r="BG387" s="20" t="s">
        <v>5997</v>
      </c>
      <c r="BH387" s="20" t="s">
        <v>5997</v>
      </c>
      <c r="BI387" s="20" t="s">
        <v>5996</v>
      </c>
      <c r="BJ387" s="20" t="s">
        <v>5998</v>
      </c>
      <c r="BK387" s="20" t="s">
        <v>5997</v>
      </c>
      <c r="BL387" s="20" t="s">
        <v>5997</v>
      </c>
      <c r="BM387" s="20" t="s">
        <v>5997</v>
      </c>
      <c r="BO387" s="28" t="s">
        <v>6007</v>
      </c>
      <c r="BQ387" s="30" t="s">
        <v>2016</v>
      </c>
      <c r="BS387" s="24" t="s">
        <v>119</v>
      </c>
      <c r="BU387" s="24" t="s">
        <v>121</v>
      </c>
      <c r="BV387" s="24" t="s">
        <v>137</v>
      </c>
      <c r="CD387" s="18" t="s">
        <v>119</v>
      </c>
      <c r="CE387" s="18" t="s">
        <v>120</v>
      </c>
      <c r="CG387" s="18" t="s">
        <v>137</v>
      </c>
      <c r="CL387" s="22" t="s">
        <v>5950</v>
      </c>
      <c r="CM387" s="32" t="s">
        <v>6010</v>
      </c>
      <c r="CO387" s="84" t="s">
        <v>126</v>
      </c>
      <c r="CP387" s="17" t="s">
        <v>126</v>
      </c>
      <c r="CQ387" s="29" t="s">
        <v>1741</v>
      </c>
      <c r="CR387" s="17" t="s">
        <v>542</v>
      </c>
      <c r="CS387" s="17" t="s">
        <v>1742</v>
      </c>
      <c r="CW387" s="34" t="s">
        <v>96</v>
      </c>
      <c r="DE387" s="17" t="s">
        <v>161</v>
      </c>
      <c r="DI387" s="17" t="s">
        <v>143</v>
      </c>
      <c r="DJ387" s="17" t="s">
        <v>2017</v>
      </c>
      <c r="DM387" s="35"/>
      <c r="DN387" s="35"/>
      <c r="DO387" s="35"/>
      <c r="EC387" s="17" t="s">
        <v>133</v>
      </c>
    </row>
    <row r="388" spans="1:133" ht="15" customHeight="1" x14ac:dyDescent="0.3">
      <c r="A388" s="27">
        <v>816</v>
      </c>
      <c r="C388" s="17" t="s">
        <v>126</v>
      </c>
      <c r="D388" s="29" t="s">
        <v>5955</v>
      </c>
      <c r="E388" s="18" t="s">
        <v>5948</v>
      </c>
      <c r="F388" s="18" t="s">
        <v>5950</v>
      </c>
      <c r="G388" s="18" t="s">
        <v>5948</v>
      </c>
      <c r="H388" s="18" t="s">
        <v>5948</v>
      </c>
      <c r="I388" s="18" t="s">
        <v>5948</v>
      </c>
      <c r="J388" s="19" t="s">
        <v>2018</v>
      </c>
      <c r="K388" s="18" t="s">
        <v>5947</v>
      </c>
      <c r="L388" s="19" t="s">
        <v>2019</v>
      </c>
      <c r="M388" s="18" t="s">
        <v>5949</v>
      </c>
      <c r="O388" s="20" t="s">
        <v>5948</v>
      </c>
      <c r="P388" s="20" t="s">
        <v>5974</v>
      </c>
      <c r="Q388" s="20" t="s">
        <v>5977</v>
      </c>
      <c r="S388" s="22" t="s">
        <v>5948</v>
      </c>
      <c r="T388" s="22" t="s">
        <v>5948</v>
      </c>
      <c r="U388" s="22" t="s">
        <v>5947</v>
      </c>
      <c r="V388" s="22" t="s">
        <v>5983</v>
      </c>
      <c r="W388" s="22" t="s">
        <v>5987</v>
      </c>
      <c r="X388" s="22" t="s">
        <v>115</v>
      </c>
      <c r="Y388" s="22" t="s">
        <v>136</v>
      </c>
      <c r="Z388" s="22" t="s">
        <v>116</v>
      </c>
      <c r="AC388" s="24" t="s">
        <v>5990</v>
      </c>
      <c r="AE388" s="26" t="s">
        <v>5948</v>
      </c>
      <c r="AF388" s="26" t="s">
        <v>5947</v>
      </c>
      <c r="AG388" s="26" t="s">
        <v>5997</v>
      </c>
      <c r="AH388" s="26" t="s">
        <v>5997</v>
      </c>
      <c r="AI388" s="26" t="s">
        <v>5997</v>
      </c>
      <c r="AJ388" s="26" t="s">
        <v>5998</v>
      </c>
      <c r="AK388" s="20" t="s">
        <v>6003</v>
      </c>
      <c r="AL388" s="20" t="s">
        <v>5948</v>
      </c>
      <c r="AM388" s="20" t="s">
        <v>5950</v>
      </c>
      <c r="AN388" s="20" t="s">
        <v>5947</v>
      </c>
      <c r="AO388" s="20" t="s">
        <v>5998</v>
      </c>
      <c r="AP388" s="20" t="s">
        <v>5996</v>
      </c>
      <c r="AQ388" s="20" t="s">
        <v>5996</v>
      </c>
      <c r="AR388" s="20" t="s">
        <v>5997</v>
      </c>
      <c r="AS388" s="20" t="s">
        <v>5996</v>
      </c>
      <c r="AT388" s="20" t="s">
        <v>5996</v>
      </c>
      <c r="AU388" s="20" t="s">
        <v>5996</v>
      </c>
      <c r="AV388" s="20" t="s">
        <v>5996</v>
      </c>
      <c r="AW388" s="20" t="s">
        <v>5996</v>
      </c>
      <c r="AX388" s="20" t="s">
        <v>5997</v>
      </c>
      <c r="AY388" s="20" t="s">
        <v>5997</v>
      </c>
      <c r="AZ388" s="20" t="s">
        <v>5997</v>
      </c>
      <c r="BA388" s="20" t="s">
        <v>5996</v>
      </c>
      <c r="BB388" s="20" t="s">
        <v>5996</v>
      </c>
      <c r="BC388" s="20" t="s">
        <v>5997</v>
      </c>
      <c r="BD388" s="20" t="s">
        <v>5998</v>
      </c>
      <c r="BE388" s="20" t="s">
        <v>5997</v>
      </c>
      <c r="BF388" s="20" t="s">
        <v>5996</v>
      </c>
      <c r="BG388" s="20" t="s">
        <v>5996</v>
      </c>
      <c r="BH388" s="20" t="s">
        <v>5996</v>
      </c>
      <c r="BI388" s="20" t="s">
        <v>5996</v>
      </c>
      <c r="BJ388" s="20" t="s">
        <v>5997</v>
      </c>
      <c r="BK388" s="20" t="s">
        <v>5997</v>
      </c>
      <c r="BL388" s="20" t="s">
        <v>5996</v>
      </c>
      <c r="BM388" s="20" t="s">
        <v>5996</v>
      </c>
      <c r="BO388" s="28" t="s">
        <v>6007</v>
      </c>
      <c r="BR388" s="24" t="s">
        <v>138</v>
      </c>
      <c r="BS388" s="24" t="s">
        <v>119</v>
      </c>
      <c r="BT388" s="24" t="s">
        <v>120</v>
      </c>
      <c r="BU388" s="24" t="s">
        <v>121</v>
      </c>
      <c r="BV388" s="24" t="s">
        <v>137</v>
      </c>
      <c r="BW388" s="24" t="s">
        <v>122</v>
      </c>
      <c r="BX388" s="24" t="s">
        <v>123</v>
      </c>
      <c r="BY388" s="24" t="s">
        <v>124</v>
      </c>
      <c r="BZ388" s="24" t="s">
        <v>125</v>
      </c>
      <c r="CF388" s="18" t="s">
        <v>121</v>
      </c>
      <c r="CG388" s="18" t="s">
        <v>137</v>
      </c>
      <c r="CI388" s="18" t="s">
        <v>123</v>
      </c>
      <c r="CL388" s="22" t="s">
        <v>5947</v>
      </c>
      <c r="CM388" s="32" t="s">
        <v>6011</v>
      </c>
      <c r="CO388" s="84" t="s">
        <v>126</v>
      </c>
      <c r="CP388" s="17" t="s">
        <v>126</v>
      </c>
      <c r="CQ388" s="29" t="s">
        <v>1741</v>
      </c>
      <c r="CR388" s="17" t="s">
        <v>542</v>
      </c>
      <c r="CS388" s="17" t="s">
        <v>1742</v>
      </c>
      <c r="CW388" s="34" t="s">
        <v>96</v>
      </c>
      <c r="DE388" s="17" t="s">
        <v>130</v>
      </c>
      <c r="DI388" s="17" t="s">
        <v>131</v>
      </c>
      <c r="DJ388" s="17" t="s">
        <v>2020</v>
      </c>
      <c r="DM388" s="35"/>
      <c r="DN388" s="35"/>
      <c r="DO388" s="35"/>
      <c r="EC388" s="17" t="s">
        <v>133</v>
      </c>
    </row>
    <row r="389" spans="1:133" ht="15" customHeight="1" x14ac:dyDescent="0.3">
      <c r="A389" s="27">
        <v>817</v>
      </c>
      <c r="C389" s="17" t="s">
        <v>126</v>
      </c>
      <c r="D389" s="29" t="s">
        <v>5955</v>
      </c>
      <c r="E389" s="18" t="s">
        <v>5950</v>
      </c>
      <c r="F389" s="18" t="s">
        <v>5950</v>
      </c>
      <c r="G389" s="18" t="s">
        <v>5948</v>
      </c>
      <c r="H389" s="18" t="s">
        <v>5951</v>
      </c>
      <c r="I389" s="18" t="s">
        <v>5948</v>
      </c>
      <c r="J389" s="19" t="s">
        <v>2021</v>
      </c>
      <c r="K389" s="18" t="s">
        <v>5948</v>
      </c>
      <c r="L389" s="19" t="s">
        <v>2022</v>
      </c>
      <c r="M389" s="18" t="s">
        <v>5949</v>
      </c>
      <c r="O389" s="20" t="s">
        <v>5948</v>
      </c>
      <c r="P389" s="20" t="s">
        <v>5974</v>
      </c>
      <c r="Q389" s="20" t="s">
        <v>5977</v>
      </c>
      <c r="S389" s="22" t="s">
        <v>5950</v>
      </c>
      <c r="T389" s="22" t="s">
        <v>5950</v>
      </c>
      <c r="U389" s="22" t="s">
        <v>5947</v>
      </c>
      <c r="V389" s="22" t="s">
        <v>5984</v>
      </c>
      <c r="W389" s="22" t="s">
        <v>5987</v>
      </c>
      <c r="X389" s="22" t="s">
        <v>115</v>
      </c>
      <c r="Y389" s="22" t="s">
        <v>136</v>
      </c>
      <c r="Z389" s="22" t="s">
        <v>116</v>
      </c>
      <c r="AC389" s="24" t="s">
        <v>5992</v>
      </c>
      <c r="AE389" s="26" t="s">
        <v>5948</v>
      </c>
      <c r="AF389" s="26" t="s">
        <v>5947</v>
      </c>
      <c r="AG389" s="26" t="s">
        <v>5996</v>
      </c>
      <c r="AH389" s="26" t="s">
        <v>5996</v>
      </c>
      <c r="AI389" s="26" t="s">
        <v>5996</v>
      </c>
      <c r="AJ389" s="26" t="s">
        <v>5998</v>
      </c>
      <c r="AK389" s="20" t="s">
        <v>6003</v>
      </c>
      <c r="AL389" s="20" t="s">
        <v>5947</v>
      </c>
      <c r="AM389" s="20" t="s">
        <v>5948</v>
      </c>
      <c r="AN389" s="20" t="s">
        <v>5947</v>
      </c>
      <c r="AO389" s="20" t="s">
        <v>5998</v>
      </c>
      <c r="AP389" s="20" t="s">
        <v>5996</v>
      </c>
      <c r="AQ389" s="20" t="s">
        <v>5996</v>
      </c>
      <c r="AR389" s="20" t="s">
        <v>5997</v>
      </c>
      <c r="AS389" s="20" t="s">
        <v>5997</v>
      </c>
      <c r="AT389" s="20" t="s">
        <v>5996</v>
      </c>
      <c r="AU389" s="20" t="s">
        <v>5997</v>
      </c>
      <c r="AV389" s="20" t="s">
        <v>5997</v>
      </c>
      <c r="AW389" s="20" t="s">
        <v>5996</v>
      </c>
      <c r="AX389" s="20" t="s">
        <v>5997</v>
      </c>
      <c r="AY389" s="20" t="s">
        <v>5997</v>
      </c>
      <c r="AZ389" s="20" t="s">
        <v>5997</v>
      </c>
      <c r="BA389" s="20" t="s">
        <v>5996</v>
      </c>
      <c r="BB389" s="20" t="s">
        <v>5996</v>
      </c>
      <c r="BC389" s="20" t="s">
        <v>5996</v>
      </c>
      <c r="BD389" s="20" t="s">
        <v>5998</v>
      </c>
      <c r="BE389" s="20" t="s">
        <v>5997</v>
      </c>
      <c r="BF389" s="20" t="s">
        <v>5996</v>
      </c>
      <c r="BG389" s="20" t="s">
        <v>5996</v>
      </c>
      <c r="BH389" s="20" t="s">
        <v>5997</v>
      </c>
      <c r="BI389" s="20" t="s">
        <v>5996</v>
      </c>
      <c r="BJ389" s="20" t="s">
        <v>6000</v>
      </c>
      <c r="BK389" s="20" t="s">
        <v>5997</v>
      </c>
      <c r="BL389" s="20" t="s">
        <v>5996</v>
      </c>
      <c r="BM389" s="20" t="s">
        <v>5996</v>
      </c>
      <c r="BO389" s="28" t="s">
        <v>6007</v>
      </c>
      <c r="BS389" s="24" t="s">
        <v>119</v>
      </c>
      <c r="BT389" s="24" t="s">
        <v>120</v>
      </c>
      <c r="BV389" s="24" t="s">
        <v>137</v>
      </c>
      <c r="BX389" s="24" t="s">
        <v>123</v>
      </c>
      <c r="BY389" s="24" t="s">
        <v>124</v>
      </c>
      <c r="CD389" s="18" t="s">
        <v>119</v>
      </c>
      <c r="CG389" s="18" t="s">
        <v>137</v>
      </c>
      <c r="CI389" s="18" t="s">
        <v>123</v>
      </c>
      <c r="CL389" s="22" t="s">
        <v>5948</v>
      </c>
      <c r="CM389" s="32" t="s">
        <v>6010</v>
      </c>
      <c r="CO389" s="84" t="s">
        <v>126</v>
      </c>
      <c r="CP389" s="17" t="s">
        <v>126</v>
      </c>
      <c r="CQ389" s="29" t="s">
        <v>1741</v>
      </c>
      <c r="CR389" s="17" t="s">
        <v>542</v>
      </c>
      <c r="CS389" s="17" t="s">
        <v>1742</v>
      </c>
      <c r="CW389" s="34" t="s">
        <v>96</v>
      </c>
      <c r="DE389" s="17" t="s">
        <v>130</v>
      </c>
      <c r="DI389" s="17" t="s">
        <v>131</v>
      </c>
      <c r="DJ389" s="17" t="s">
        <v>2023</v>
      </c>
      <c r="DM389" s="35"/>
      <c r="DN389" s="35"/>
      <c r="DO389" s="35"/>
      <c r="EC389" s="17" t="s">
        <v>133</v>
      </c>
    </row>
    <row r="390" spans="1:133" ht="15" customHeight="1" x14ac:dyDescent="0.3">
      <c r="A390" s="27">
        <v>818</v>
      </c>
      <c r="C390" s="17" t="s">
        <v>126</v>
      </c>
      <c r="D390" s="29" t="s">
        <v>5955</v>
      </c>
      <c r="E390" s="18" t="s">
        <v>5947</v>
      </c>
      <c r="F390" s="18" t="s">
        <v>5950</v>
      </c>
      <c r="G390" s="18" t="s">
        <v>5947</v>
      </c>
      <c r="H390" s="18" t="s">
        <v>5947</v>
      </c>
      <c r="I390" s="18" t="s">
        <v>5948</v>
      </c>
      <c r="J390" s="19" t="s">
        <v>2024</v>
      </c>
      <c r="K390" s="18" t="s">
        <v>5948</v>
      </c>
      <c r="L390" s="19" t="s">
        <v>2025</v>
      </c>
      <c r="M390" s="18" t="s">
        <v>5949</v>
      </c>
      <c r="O390" s="20" t="s">
        <v>5948</v>
      </c>
      <c r="P390" s="20" t="s">
        <v>5973</v>
      </c>
      <c r="Q390" s="20" t="s">
        <v>5978</v>
      </c>
      <c r="R390" s="21" t="s">
        <v>2026</v>
      </c>
      <c r="S390" s="22" t="s">
        <v>5950</v>
      </c>
      <c r="T390" s="22" t="s">
        <v>5950</v>
      </c>
      <c r="U390" s="22" t="s">
        <v>5947</v>
      </c>
      <c r="V390" s="22" t="s">
        <v>5984</v>
      </c>
      <c r="W390" s="22" t="s">
        <v>5989</v>
      </c>
      <c r="X390" s="22" t="s">
        <v>115</v>
      </c>
      <c r="Z390" s="22" t="s">
        <v>116</v>
      </c>
      <c r="AC390" s="24" t="s">
        <v>5990</v>
      </c>
      <c r="AD390" s="25" t="s">
        <v>2027</v>
      </c>
      <c r="AE390" s="26" t="s">
        <v>5948</v>
      </c>
      <c r="AF390" s="26" t="s">
        <v>5948</v>
      </c>
      <c r="AG390" s="26" t="s">
        <v>5996</v>
      </c>
      <c r="AH390" s="26" t="s">
        <v>5996</v>
      </c>
      <c r="AI390" s="26" t="s">
        <v>5997</v>
      </c>
      <c r="AJ390" s="26" t="s">
        <v>5997</v>
      </c>
      <c r="AK390" s="20" t="s">
        <v>6001</v>
      </c>
      <c r="AL390" s="20" t="s">
        <v>5947</v>
      </c>
      <c r="AM390" s="20" t="s">
        <v>5953</v>
      </c>
      <c r="AN390" s="20" t="s">
        <v>5947</v>
      </c>
      <c r="AO390" s="20" t="s">
        <v>5997</v>
      </c>
      <c r="AP390" s="20" t="s">
        <v>5996</v>
      </c>
      <c r="AQ390" s="20" t="s">
        <v>5996</v>
      </c>
      <c r="AR390" s="20" t="s">
        <v>5997</v>
      </c>
      <c r="AS390" s="20" t="s">
        <v>5996</v>
      </c>
      <c r="AT390" s="20" t="s">
        <v>5996</v>
      </c>
      <c r="AU390" s="20" t="s">
        <v>5996</v>
      </c>
      <c r="AV390" s="20" t="s">
        <v>5997</v>
      </c>
      <c r="AW390" s="20" t="s">
        <v>5996</v>
      </c>
      <c r="AX390" s="20" t="s">
        <v>5997</v>
      </c>
      <c r="AY390" s="20" t="s">
        <v>5996</v>
      </c>
      <c r="AZ390" s="20" t="s">
        <v>5996</v>
      </c>
      <c r="BA390" s="20" t="s">
        <v>5996</v>
      </c>
      <c r="BB390" s="20" t="s">
        <v>5996</v>
      </c>
      <c r="BC390" s="20" t="s">
        <v>5997</v>
      </c>
      <c r="BD390" s="20" t="s">
        <v>5998</v>
      </c>
      <c r="BE390" s="20" t="s">
        <v>5997</v>
      </c>
      <c r="BF390" s="20" t="s">
        <v>5996</v>
      </c>
      <c r="BG390" s="20" t="s">
        <v>5996</v>
      </c>
      <c r="BH390" s="20" t="s">
        <v>5996</v>
      </c>
      <c r="BI390" s="20" t="s">
        <v>5996</v>
      </c>
      <c r="BJ390" s="20" t="s">
        <v>5996</v>
      </c>
      <c r="BK390" s="20" t="s">
        <v>5996</v>
      </c>
      <c r="BL390" s="20" t="s">
        <v>5996</v>
      </c>
      <c r="BM390" s="20" t="s">
        <v>5996</v>
      </c>
      <c r="BO390" s="28" t="s">
        <v>6007</v>
      </c>
      <c r="BQ390" s="30" t="s">
        <v>2028</v>
      </c>
      <c r="BS390" s="24" t="s">
        <v>119</v>
      </c>
      <c r="BT390" s="24" t="s">
        <v>120</v>
      </c>
      <c r="BU390" s="24" t="s">
        <v>121</v>
      </c>
      <c r="BV390" s="24" t="s">
        <v>137</v>
      </c>
      <c r="BX390" s="24" t="s">
        <v>123</v>
      </c>
      <c r="CC390" s="18" t="s">
        <v>138</v>
      </c>
      <c r="CD390" s="18" t="s">
        <v>119</v>
      </c>
      <c r="CJ390" s="18" t="s">
        <v>124</v>
      </c>
      <c r="CL390" s="22" t="s">
        <v>5948</v>
      </c>
      <c r="CM390" s="32" t="s">
        <v>6010</v>
      </c>
      <c r="CO390" s="84" t="s">
        <v>126</v>
      </c>
      <c r="CP390" s="17" t="s">
        <v>126</v>
      </c>
      <c r="CQ390" s="29" t="s">
        <v>1741</v>
      </c>
      <c r="CR390" s="17" t="s">
        <v>542</v>
      </c>
      <c r="CS390" s="17" t="s">
        <v>1742</v>
      </c>
      <c r="CW390" s="34" t="s">
        <v>96</v>
      </c>
      <c r="DE390" s="17" t="s">
        <v>161</v>
      </c>
      <c r="DI390" s="17" t="s">
        <v>143</v>
      </c>
      <c r="DJ390" s="17" t="s">
        <v>2029</v>
      </c>
      <c r="DM390" s="35"/>
      <c r="DN390" s="35"/>
      <c r="DO390" s="35"/>
      <c r="EC390" s="17" t="s">
        <v>133</v>
      </c>
    </row>
    <row r="391" spans="1:133" ht="15" customHeight="1" x14ac:dyDescent="0.3">
      <c r="A391" s="27">
        <v>826</v>
      </c>
      <c r="C391" s="17" t="s">
        <v>126</v>
      </c>
      <c r="D391" s="29" t="s">
        <v>5955</v>
      </c>
      <c r="E391" s="18" t="s">
        <v>5948</v>
      </c>
      <c r="F391" s="18" t="s">
        <v>5948</v>
      </c>
      <c r="G391" s="18" t="s">
        <v>5947</v>
      </c>
      <c r="H391" s="18" t="s">
        <v>5948</v>
      </c>
      <c r="I391" s="18" t="s">
        <v>5950</v>
      </c>
      <c r="K391" s="18" t="s">
        <v>5947</v>
      </c>
      <c r="L391" s="19" t="s">
        <v>2030</v>
      </c>
      <c r="M391" s="18" t="s">
        <v>5947</v>
      </c>
      <c r="N391" s="19" t="s">
        <v>2031</v>
      </c>
      <c r="O391" s="20" t="s">
        <v>5948</v>
      </c>
      <c r="P391" s="20" t="s">
        <v>5974</v>
      </c>
      <c r="Q391" s="20" t="s">
        <v>5979</v>
      </c>
      <c r="S391" s="22" t="s">
        <v>5948</v>
      </c>
      <c r="T391" s="22" t="s">
        <v>5948</v>
      </c>
      <c r="U391" s="22" t="s">
        <v>5948</v>
      </c>
      <c r="V391" s="22" t="s">
        <v>5985</v>
      </c>
      <c r="W391" s="22" t="s">
        <v>5989</v>
      </c>
      <c r="Z391" s="22" t="s">
        <v>116</v>
      </c>
      <c r="AC391" s="24" t="s">
        <v>5992</v>
      </c>
      <c r="AE391" s="26" t="s">
        <v>5949</v>
      </c>
      <c r="AF391" s="26" t="s">
        <v>5948</v>
      </c>
      <c r="AG391" s="26" t="s">
        <v>5997</v>
      </c>
      <c r="AH391" s="26" t="s">
        <v>5997</v>
      </c>
      <c r="AI391" s="26" t="s">
        <v>5997</v>
      </c>
      <c r="AJ391" s="26" t="s">
        <v>5997</v>
      </c>
      <c r="AK391" s="20" t="s">
        <v>6002</v>
      </c>
      <c r="AL391" s="20" t="s">
        <v>5947</v>
      </c>
      <c r="AM391" s="20" t="s">
        <v>5950</v>
      </c>
      <c r="AN391" s="20" t="s">
        <v>5947</v>
      </c>
      <c r="AO391" s="20" t="s">
        <v>5996</v>
      </c>
      <c r="AP391" s="20" t="s">
        <v>5997</v>
      </c>
      <c r="AQ391" s="20" t="s">
        <v>5996</v>
      </c>
      <c r="AR391" s="20" t="s">
        <v>5997</v>
      </c>
      <c r="AS391" s="20" t="s">
        <v>5996</v>
      </c>
      <c r="AT391" s="20" t="s">
        <v>5996</v>
      </c>
      <c r="AU391" s="20" t="s">
        <v>5996</v>
      </c>
      <c r="AV391" s="20" t="s">
        <v>5997</v>
      </c>
      <c r="AW391" s="20" t="s">
        <v>5996</v>
      </c>
      <c r="AX391" s="20" t="s">
        <v>5997</v>
      </c>
      <c r="AY391" s="20" t="s">
        <v>5996</v>
      </c>
      <c r="AZ391" s="20" t="s">
        <v>5996</v>
      </c>
      <c r="BA391" s="20" t="s">
        <v>5996</v>
      </c>
      <c r="BB391" s="20" t="s">
        <v>5996</v>
      </c>
      <c r="BC391" s="20" t="s">
        <v>5996</v>
      </c>
      <c r="BD391" s="20" t="s">
        <v>5997</v>
      </c>
      <c r="BE391" s="20" t="s">
        <v>5997</v>
      </c>
      <c r="BF391" s="20" t="s">
        <v>5996</v>
      </c>
      <c r="BG391" s="20" t="s">
        <v>5996</v>
      </c>
      <c r="BH391" s="20" t="s">
        <v>5996</v>
      </c>
      <c r="BI391" s="20" t="s">
        <v>5996</v>
      </c>
      <c r="BJ391" s="20" t="s">
        <v>5997</v>
      </c>
      <c r="BK391" s="20" t="s">
        <v>5997</v>
      </c>
      <c r="BL391" s="20" t="s">
        <v>5996</v>
      </c>
      <c r="BM391" s="20" t="s">
        <v>5996</v>
      </c>
      <c r="BO391" s="28" t="s">
        <v>6007</v>
      </c>
      <c r="BR391" s="24" t="s">
        <v>138</v>
      </c>
      <c r="BS391" s="24" t="s">
        <v>119</v>
      </c>
      <c r="BW391" s="24" t="s">
        <v>122</v>
      </c>
      <c r="BX391" s="24" t="s">
        <v>123</v>
      </c>
      <c r="BY391" s="24" t="s">
        <v>124</v>
      </c>
      <c r="CD391" s="18" t="s">
        <v>119</v>
      </c>
      <c r="CH391" s="18" t="s">
        <v>122</v>
      </c>
      <c r="CI391" s="18" t="s">
        <v>123</v>
      </c>
      <c r="CL391" s="22" t="s">
        <v>5950</v>
      </c>
      <c r="CM391" s="32" t="s">
        <v>6012</v>
      </c>
      <c r="CO391" s="84" t="s">
        <v>126</v>
      </c>
      <c r="CP391" s="17" t="s">
        <v>126</v>
      </c>
      <c r="CQ391" s="29" t="s">
        <v>1741</v>
      </c>
      <c r="CR391" s="17" t="s">
        <v>542</v>
      </c>
      <c r="CS391" s="17" t="s">
        <v>1742</v>
      </c>
      <c r="CW391" s="34" t="s">
        <v>96</v>
      </c>
      <c r="DE391" s="17" t="s">
        <v>161</v>
      </c>
      <c r="DI391" s="17" t="s">
        <v>131</v>
      </c>
      <c r="DJ391" s="17" t="s">
        <v>2032</v>
      </c>
      <c r="DM391" s="35"/>
      <c r="DN391" s="35"/>
      <c r="DO391" s="35"/>
      <c r="EC391" s="17" t="s">
        <v>133</v>
      </c>
    </row>
    <row r="392" spans="1:133" ht="15" customHeight="1" x14ac:dyDescent="0.3">
      <c r="A392" s="27">
        <v>855</v>
      </c>
      <c r="C392" s="17" t="s">
        <v>126</v>
      </c>
      <c r="D392" s="29" t="s">
        <v>5955</v>
      </c>
      <c r="E392" s="18" t="s">
        <v>5948</v>
      </c>
      <c r="F392" s="18" t="s">
        <v>5949</v>
      </c>
      <c r="G392" s="18" t="s">
        <v>5948</v>
      </c>
      <c r="H392" s="18" t="s">
        <v>5949</v>
      </c>
      <c r="I392" s="18" t="s">
        <v>5948</v>
      </c>
      <c r="J392" s="19" t="s">
        <v>2033</v>
      </c>
      <c r="K392" s="18" t="s">
        <v>5947</v>
      </c>
      <c r="L392" s="19" t="s">
        <v>2034</v>
      </c>
      <c r="M392" s="18" t="s">
        <v>5948</v>
      </c>
      <c r="N392" s="19" t="s">
        <v>2035</v>
      </c>
      <c r="O392" s="20" t="s">
        <v>5948</v>
      </c>
      <c r="P392" s="20" t="s">
        <v>5973</v>
      </c>
      <c r="Q392" s="20" t="s">
        <v>5978</v>
      </c>
      <c r="S392" s="22" t="s">
        <v>5949</v>
      </c>
      <c r="T392" s="22" t="s">
        <v>5948</v>
      </c>
      <c r="U392" s="22" t="s">
        <v>5948</v>
      </c>
      <c r="V392" s="22" t="s">
        <v>5984</v>
      </c>
      <c r="W392" s="22" t="s">
        <v>5988</v>
      </c>
      <c r="X392" s="22" t="s">
        <v>115</v>
      </c>
      <c r="Y392" s="22" t="s">
        <v>136</v>
      </c>
      <c r="AC392" s="24" t="s">
        <v>5990</v>
      </c>
      <c r="AE392" s="26" t="s">
        <v>5948</v>
      </c>
      <c r="AF392" s="26" t="s">
        <v>5948</v>
      </c>
      <c r="AG392" s="26" t="s">
        <v>5998</v>
      </c>
      <c r="AH392" s="26" t="s">
        <v>5998</v>
      </c>
      <c r="AI392" s="26" t="s">
        <v>5998</v>
      </c>
      <c r="AJ392" s="26" t="s">
        <v>5998</v>
      </c>
      <c r="AK392" s="20" t="s">
        <v>6002</v>
      </c>
      <c r="AL392" s="20" t="s">
        <v>5948</v>
      </c>
      <c r="AM392" s="20" t="s">
        <v>5948</v>
      </c>
      <c r="AN392" s="20" t="s">
        <v>5948</v>
      </c>
      <c r="AO392" s="20" t="s">
        <v>5997</v>
      </c>
      <c r="AP392" s="20" t="s">
        <v>5998</v>
      </c>
      <c r="AQ392" s="20" t="s">
        <v>5996</v>
      </c>
      <c r="AR392" s="20" t="s">
        <v>5998</v>
      </c>
      <c r="AS392" s="20" t="s">
        <v>5997</v>
      </c>
      <c r="AT392" s="20" t="s">
        <v>5997</v>
      </c>
      <c r="AU392" s="20" t="s">
        <v>5996</v>
      </c>
      <c r="AV392" s="20" t="s">
        <v>5996</v>
      </c>
      <c r="AW392" s="20" t="s">
        <v>5996</v>
      </c>
      <c r="AX392" s="20" t="s">
        <v>5997</v>
      </c>
      <c r="AY392" s="20" t="s">
        <v>5997</v>
      </c>
      <c r="AZ392" s="20" t="s">
        <v>5996</v>
      </c>
      <c r="BA392" s="20" t="s">
        <v>5996</v>
      </c>
      <c r="BB392" s="20" t="s">
        <v>5997</v>
      </c>
      <c r="BC392" s="20" t="s">
        <v>5998</v>
      </c>
      <c r="BD392" s="20" t="s">
        <v>5998</v>
      </c>
      <c r="BE392" s="20" t="s">
        <v>5998</v>
      </c>
      <c r="BF392" s="20" t="s">
        <v>5996</v>
      </c>
      <c r="BG392" s="20" t="s">
        <v>5996</v>
      </c>
      <c r="BH392" s="20" t="s">
        <v>5998</v>
      </c>
      <c r="BI392" s="20" t="s">
        <v>5996</v>
      </c>
      <c r="BJ392" s="20" t="s">
        <v>5998</v>
      </c>
      <c r="BK392" s="20" t="s">
        <v>5998</v>
      </c>
      <c r="BL392" s="20" t="s">
        <v>5996</v>
      </c>
      <c r="BM392" s="20" t="s">
        <v>5996</v>
      </c>
      <c r="BN392" s="27" t="s">
        <v>2036</v>
      </c>
      <c r="BO392" s="28" t="s">
        <v>6007</v>
      </c>
      <c r="BR392" s="24" t="s">
        <v>138</v>
      </c>
      <c r="BS392" s="24" t="s">
        <v>119</v>
      </c>
      <c r="BT392" s="24" t="s">
        <v>120</v>
      </c>
      <c r="BU392" s="24" t="s">
        <v>121</v>
      </c>
      <c r="BV392" s="24" t="s">
        <v>137</v>
      </c>
      <c r="BW392" s="24" t="s">
        <v>122</v>
      </c>
      <c r="BX392" s="24" t="s">
        <v>123</v>
      </c>
      <c r="BY392" s="24" t="s">
        <v>124</v>
      </c>
      <c r="BZ392" s="24" t="s">
        <v>125</v>
      </c>
      <c r="CD392" s="18" t="s">
        <v>119</v>
      </c>
      <c r="CF392" s="18" t="s">
        <v>121</v>
      </c>
      <c r="CI392" s="18" t="s">
        <v>123</v>
      </c>
      <c r="CL392" s="22" t="s">
        <v>5948</v>
      </c>
      <c r="CM392" s="32" t="s">
        <v>6011</v>
      </c>
      <c r="CO392" s="84" t="s">
        <v>126</v>
      </c>
      <c r="CP392" s="17" t="s">
        <v>126</v>
      </c>
      <c r="CQ392" s="29" t="s">
        <v>1741</v>
      </c>
      <c r="CR392" s="17" t="s">
        <v>542</v>
      </c>
      <c r="CS392" s="17" t="s">
        <v>1742</v>
      </c>
      <c r="CW392" s="34" t="s">
        <v>96</v>
      </c>
      <c r="DE392" s="17" t="s">
        <v>130</v>
      </c>
      <c r="DI392" s="17" t="s">
        <v>131</v>
      </c>
      <c r="DJ392" s="17" t="s">
        <v>2037</v>
      </c>
      <c r="DM392" s="35"/>
      <c r="DN392" s="35"/>
      <c r="DO392" s="35"/>
      <c r="EC392" s="17" t="s">
        <v>133</v>
      </c>
    </row>
    <row r="393" spans="1:133" ht="15" customHeight="1" x14ac:dyDescent="0.3">
      <c r="A393" s="27">
        <v>884</v>
      </c>
      <c r="C393" s="17" t="s">
        <v>126</v>
      </c>
      <c r="D393" s="29" t="s">
        <v>5955</v>
      </c>
      <c r="E393" s="18" t="s">
        <v>5951</v>
      </c>
      <c r="F393" s="18" t="s">
        <v>5951</v>
      </c>
      <c r="G393" s="18" t="s">
        <v>5949</v>
      </c>
      <c r="H393" s="18" t="s">
        <v>5948</v>
      </c>
      <c r="I393" s="18" t="s">
        <v>5949</v>
      </c>
      <c r="K393" s="18" t="s">
        <v>5947</v>
      </c>
      <c r="L393" s="19" t="s">
        <v>2038</v>
      </c>
      <c r="M393" s="18" t="s">
        <v>5950</v>
      </c>
      <c r="N393" s="19" t="s">
        <v>2039</v>
      </c>
      <c r="O393" s="20" t="s">
        <v>5949</v>
      </c>
      <c r="P393" s="20" t="s">
        <v>5974</v>
      </c>
      <c r="Q393" s="20" t="s">
        <v>5981</v>
      </c>
      <c r="R393" s="21" t="s">
        <v>2040</v>
      </c>
      <c r="S393" s="22" t="s">
        <v>5950</v>
      </c>
      <c r="T393" s="22" t="s">
        <v>5950</v>
      </c>
      <c r="U393" s="22" t="s">
        <v>5948</v>
      </c>
      <c r="V393" s="22" t="s">
        <v>5984</v>
      </c>
      <c r="W393" s="22" t="s">
        <v>5988</v>
      </c>
      <c r="X393" s="22" t="s">
        <v>115</v>
      </c>
      <c r="Y393" s="22" t="s">
        <v>136</v>
      </c>
      <c r="Z393" s="22" t="s">
        <v>116</v>
      </c>
      <c r="AC393" s="24" t="s">
        <v>5990</v>
      </c>
      <c r="AE393" s="26" t="s">
        <v>5950</v>
      </c>
      <c r="AF393" s="26" t="s">
        <v>5947</v>
      </c>
      <c r="AG393" s="26" t="s">
        <v>5997</v>
      </c>
      <c r="AH393" s="26" t="s">
        <v>5996</v>
      </c>
      <c r="AI393" s="26" t="s">
        <v>5998</v>
      </c>
      <c r="AJ393" s="26" t="s">
        <v>5996</v>
      </c>
      <c r="AK393" s="20" t="s">
        <v>6002</v>
      </c>
      <c r="AL393" s="20" t="s">
        <v>5948</v>
      </c>
      <c r="AM393" s="20" t="s">
        <v>5949</v>
      </c>
      <c r="AN393" s="20" t="s">
        <v>5948</v>
      </c>
      <c r="AO393" s="20" t="s">
        <v>5996</v>
      </c>
      <c r="AP393" s="20" t="s">
        <v>5998</v>
      </c>
      <c r="AQ393" s="20" t="s">
        <v>5996</v>
      </c>
      <c r="AR393" s="20" t="s">
        <v>5997</v>
      </c>
      <c r="AS393" s="20" t="s">
        <v>5996</v>
      </c>
      <c r="AT393" s="20" t="s">
        <v>5996</v>
      </c>
      <c r="AU393" s="20" t="s">
        <v>5996</v>
      </c>
      <c r="AV393" s="20" t="s">
        <v>5997</v>
      </c>
      <c r="AW393" s="20" t="s">
        <v>5996</v>
      </c>
      <c r="AX393" s="20" t="s">
        <v>5996</v>
      </c>
      <c r="AY393" s="20" t="s">
        <v>5997</v>
      </c>
      <c r="AZ393" s="20" t="s">
        <v>5996</v>
      </c>
      <c r="BA393" s="20" t="s">
        <v>5997</v>
      </c>
      <c r="BB393" s="20" t="s">
        <v>5997</v>
      </c>
      <c r="BC393" s="20" t="s">
        <v>5996</v>
      </c>
      <c r="BD393" s="20" t="s">
        <v>5996</v>
      </c>
      <c r="BE393" s="20" t="s">
        <v>5996</v>
      </c>
      <c r="BF393" s="20" t="s">
        <v>5996</v>
      </c>
      <c r="BG393" s="20" t="s">
        <v>5996</v>
      </c>
      <c r="BH393" s="20" t="s">
        <v>5996</v>
      </c>
      <c r="BI393" s="20" t="s">
        <v>5996</v>
      </c>
      <c r="BJ393" s="20" t="s">
        <v>5996</v>
      </c>
      <c r="BK393" s="20" t="s">
        <v>5997</v>
      </c>
      <c r="BL393" s="20" t="s">
        <v>5996</v>
      </c>
      <c r="BM393" s="20" t="s">
        <v>5996</v>
      </c>
      <c r="BO393" s="28" t="s">
        <v>6006</v>
      </c>
      <c r="BS393" s="24" t="s">
        <v>119</v>
      </c>
      <c r="BV393" s="24" t="s">
        <v>137</v>
      </c>
      <c r="BX393" s="24" t="s">
        <v>123</v>
      </c>
      <c r="BY393" s="24" t="s">
        <v>124</v>
      </c>
      <c r="BZ393" s="24" t="s">
        <v>125</v>
      </c>
      <c r="CD393" s="18" t="s">
        <v>119</v>
      </c>
      <c r="CE393" s="18" t="s">
        <v>120</v>
      </c>
      <c r="CG393" s="18" t="s">
        <v>137</v>
      </c>
      <c r="CH393" s="18" t="s">
        <v>122</v>
      </c>
      <c r="CI393" s="18" t="s">
        <v>123</v>
      </c>
      <c r="CJ393" s="18" t="s">
        <v>124</v>
      </c>
      <c r="CL393" s="22" t="s">
        <v>5952</v>
      </c>
      <c r="CM393" s="32" t="s">
        <v>6012</v>
      </c>
      <c r="CO393" s="84" t="s">
        <v>126</v>
      </c>
      <c r="CP393" s="17" t="s">
        <v>126</v>
      </c>
      <c r="CQ393" s="29" t="s">
        <v>1741</v>
      </c>
      <c r="CR393" s="17" t="s">
        <v>542</v>
      </c>
      <c r="CS393" s="17" t="s">
        <v>1742</v>
      </c>
      <c r="CZ393" s="34" t="s">
        <v>99</v>
      </c>
      <c r="DE393" s="17" t="s">
        <v>130</v>
      </c>
      <c r="DI393" s="17" t="s">
        <v>131</v>
      </c>
      <c r="DJ393" s="17" t="s">
        <v>2041</v>
      </c>
      <c r="DM393" s="35"/>
      <c r="DN393" s="35"/>
      <c r="DO393" s="35"/>
      <c r="EC393" s="17" t="s">
        <v>133</v>
      </c>
    </row>
    <row r="394" spans="1:133" ht="15" customHeight="1" x14ac:dyDescent="0.3">
      <c r="A394" s="27">
        <v>838</v>
      </c>
      <c r="C394" s="17" t="s">
        <v>126</v>
      </c>
      <c r="D394" s="29" t="s">
        <v>5955</v>
      </c>
      <c r="E394" s="18" t="s">
        <v>5949</v>
      </c>
      <c r="F394" s="18" t="s">
        <v>5950</v>
      </c>
      <c r="G394" s="18" t="s">
        <v>5948</v>
      </c>
      <c r="H394" s="18" t="s">
        <v>5948</v>
      </c>
      <c r="I394" s="18" t="s">
        <v>5948</v>
      </c>
      <c r="K394" s="18" t="s">
        <v>5948</v>
      </c>
      <c r="M394" s="18" t="s">
        <v>5948</v>
      </c>
      <c r="O394" s="20" t="s">
        <v>5948</v>
      </c>
      <c r="P394" s="20" t="s">
        <v>5974</v>
      </c>
      <c r="Q394" s="20" t="s">
        <v>5979</v>
      </c>
      <c r="S394" s="22" t="s">
        <v>5949</v>
      </c>
      <c r="T394" s="22" t="s">
        <v>5949</v>
      </c>
      <c r="U394" s="22" t="s">
        <v>5948</v>
      </c>
      <c r="V394" s="22" t="s">
        <v>5985</v>
      </c>
      <c r="W394" s="22" t="s">
        <v>5988</v>
      </c>
      <c r="X394" s="22" t="s">
        <v>115</v>
      </c>
      <c r="Y394" s="22" t="s">
        <v>136</v>
      </c>
      <c r="AC394" s="24" t="s">
        <v>5992</v>
      </c>
      <c r="AE394" s="26" t="s">
        <v>5948</v>
      </c>
      <c r="AF394" s="26" t="s">
        <v>5948</v>
      </c>
      <c r="AG394" s="26" t="s">
        <v>5996</v>
      </c>
      <c r="AH394" s="26" t="s">
        <v>5996</v>
      </c>
      <c r="AI394" s="26" t="s">
        <v>5997</v>
      </c>
      <c r="AJ394" s="26" t="s">
        <v>5998</v>
      </c>
      <c r="AK394" s="20" t="s">
        <v>6002</v>
      </c>
      <c r="AL394" s="20" t="s">
        <v>5948</v>
      </c>
      <c r="AM394" s="20" t="s">
        <v>5950</v>
      </c>
      <c r="AN394" s="20" t="s">
        <v>5948</v>
      </c>
      <c r="AO394" s="20" t="s">
        <v>5997</v>
      </c>
      <c r="AP394" s="20" t="s">
        <v>5997</v>
      </c>
      <c r="AQ394" s="20" t="s">
        <v>5996</v>
      </c>
      <c r="AR394" s="20" t="s">
        <v>5997</v>
      </c>
      <c r="AS394" s="20" t="s">
        <v>5997</v>
      </c>
      <c r="AT394" s="20" t="s">
        <v>5997</v>
      </c>
      <c r="AU394" s="20" t="s">
        <v>5997</v>
      </c>
      <c r="AV394" s="20" t="s">
        <v>5997</v>
      </c>
      <c r="AW394" s="20" t="s">
        <v>5997</v>
      </c>
      <c r="AX394" s="20" t="s">
        <v>5997</v>
      </c>
      <c r="AY394" s="20" t="s">
        <v>5997</v>
      </c>
      <c r="AZ394" s="20" t="s">
        <v>5997</v>
      </c>
      <c r="BA394" s="20" t="s">
        <v>5997</v>
      </c>
      <c r="BB394" s="20" t="s">
        <v>5997</v>
      </c>
      <c r="BC394" s="20" t="s">
        <v>5997</v>
      </c>
      <c r="BD394" s="20" t="s">
        <v>5998</v>
      </c>
      <c r="BE394" s="20" t="s">
        <v>5998</v>
      </c>
      <c r="BF394" s="20" t="s">
        <v>5997</v>
      </c>
      <c r="BG394" s="20" t="s">
        <v>5997</v>
      </c>
      <c r="BH394" s="20" t="s">
        <v>5997</v>
      </c>
      <c r="BI394" s="20" t="s">
        <v>5997</v>
      </c>
      <c r="BJ394" s="20" t="s">
        <v>5997</v>
      </c>
      <c r="BK394" s="20" t="s">
        <v>5997</v>
      </c>
      <c r="BL394" s="20" t="s">
        <v>5997</v>
      </c>
      <c r="BM394" s="20" t="s">
        <v>5997</v>
      </c>
      <c r="BO394" s="28" t="s">
        <v>6007</v>
      </c>
      <c r="BQ394" s="30" t="s">
        <v>2042</v>
      </c>
      <c r="BR394" s="24" t="s">
        <v>138</v>
      </c>
      <c r="BS394" s="24" t="s">
        <v>119</v>
      </c>
      <c r="BT394" s="24" t="s">
        <v>120</v>
      </c>
      <c r="BU394" s="24" t="s">
        <v>121</v>
      </c>
      <c r="BV394" s="24" t="s">
        <v>137</v>
      </c>
      <c r="BW394" s="24" t="s">
        <v>122</v>
      </c>
      <c r="BX394" s="24" t="s">
        <v>123</v>
      </c>
      <c r="BY394" s="24" t="s">
        <v>124</v>
      </c>
      <c r="BZ394" s="24" t="s">
        <v>125</v>
      </c>
      <c r="CC394" s="18" t="s">
        <v>138</v>
      </c>
      <c r="CD394" s="18" t="s">
        <v>119</v>
      </c>
      <c r="CE394" s="18" t="s">
        <v>120</v>
      </c>
      <c r="CF394" s="18" t="s">
        <v>121</v>
      </c>
      <c r="CG394" s="18" t="s">
        <v>137</v>
      </c>
      <c r="CH394" s="18" t="s">
        <v>122</v>
      </c>
      <c r="CI394" s="18" t="s">
        <v>123</v>
      </c>
      <c r="CJ394" s="18" t="s">
        <v>124</v>
      </c>
      <c r="CK394" s="18" t="s">
        <v>125</v>
      </c>
      <c r="CL394" s="22" t="s">
        <v>5950</v>
      </c>
      <c r="CM394" s="32" t="s">
        <v>6012</v>
      </c>
      <c r="CO394" s="84" t="s">
        <v>126</v>
      </c>
      <c r="CP394" s="17" t="s">
        <v>126</v>
      </c>
      <c r="CQ394" s="29" t="s">
        <v>1741</v>
      </c>
      <c r="CR394" s="17" t="s">
        <v>542</v>
      </c>
      <c r="CS394" s="17" t="s">
        <v>1902</v>
      </c>
      <c r="CW394" s="34" t="s">
        <v>96</v>
      </c>
      <c r="DE394" s="17" t="s">
        <v>130</v>
      </c>
      <c r="DI394" s="17" t="s">
        <v>131</v>
      </c>
      <c r="DJ394" s="17" t="s">
        <v>2043</v>
      </c>
      <c r="DM394" s="35"/>
      <c r="DN394" s="35"/>
      <c r="DO394" s="35"/>
      <c r="EC394" s="17" t="s">
        <v>133</v>
      </c>
    </row>
    <row r="395" spans="1:133" ht="15" customHeight="1" x14ac:dyDescent="0.3">
      <c r="A395" s="27">
        <v>874</v>
      </c>
      <c r="C395" s="17" t="s">
        <v>126</v>
      </c>
      <c r="D395" s="29" t="s">
        <v>5955</v>
      </c>
      <c r="E395" s="18" t="s">
        <v>5948</v>
      </c>
      <c r="F395" s="18" t="s">
        <v>5949</v>
      </c>
      <c r="G395" s="18" t="s">
        <v>5948</v>
      </c>
      <c r="H395" s="18" t="s">
        <v>5948</v>
      </c>
      <c r="I395" s="18" t="s">
        <v>5948</v>
      </c>
      <c r="J395" s="19" t="s">
        <v>2044</v>
      </c>
      <c r="K395" s="18" t="s">
        <v>5949</v>
      </c>
      <c r="M395" s="18" t="s">
        <v>5948</v>
      </c>
      <c r="O395" s="20" t="s">
        <v>5949</v>
      </c>
      <c r="P395" s="20" t="s">
        <v>5974</v>
      </c>
      <c r="Q395" s="20" t="s">
        <v>5980</v>
      </c>
      <c r="S395" s="22" t="s">
        <v>5949</v>
      </c>
      <c r="T395" s="22" t="s">
        <v>5949</v>
      </c>
      <c r="U395" s="22" t="s">
        <v>5950</v>
      </c>
      <c r="V395" s="22" t="s">
        <v>5984</v>
      </c>
      <c r="W395" s="22" t="s">
        <v>5989</v>
      </c>
      <c r="X395" s="22" t="s">
        <v>115</v>
      </c>
      <c r="Z395" s="22" t="s">
        <v>116</v>
      </c>
      <c r="AC395" s="24" t="s">
        <v>5994</v>
      </c>
      <c r="AD395" s="25" t="s">
        <v>2045</v>
      </c>
      <c r="AE395" s="26" t="s">
        <v>5948</v>
      </c>
      <c r="AF395" s="26" t="s">
        <v>5948</v>
      </c>
      <c r="AG395" s="26" t="s">
        <v>5997</v>
      </c>
      <c r="AH395" s="26" t="s">
        <v>5997</v>
      </c>
      <c r="AI395" s="26" t="s">
        <v>5997</v>
      </c>
      <c r="AJ395" s="26" t="s">
        <v>5997</v>
      </c>
      <c r="AK395" s="20" t="s">
        <v>6001</v>
      </c>
      <c r="AL395" s="20" t="s">
        <v>5948</v>
      </c>
      <c r="AM395" s="20" t="s">
        <v>5948</v>
      </c>
      <c r="AN395" s="20" t="s">
        <v>5948</v>
      </c>
      <c r="AO395" s="20" t="s">
        <v>5998</v>
      </c>
      <c r="AP395" s="20" t="s">
        <v>5997</v>
      </c>
      <c r="AQ395" s="20" t="s">
        <v>5997</v>
      </c>
      <c r="AR395" s="20" t="s">
        <v>5997</v>
      </c>
      <c r="AS395" s="20" t="s">
        <v>5997</v>
      </c>
      <c r="AT395" s="20" t="s">
        <v>5997</v>
      </c>
      <c r="AU395" s="20" t="s">
        <v>5997</v>
      </c>
      <c r="AV395" s="20" t="s">
        <v>5997</v>
      </c>
      <c r="AW395" s="20" t="s">
        <v>5997</v>
      </c>
      <c r="AX395" s="20" t="s">
        <v>5997</v>
      </c>
      <c r="AY395" s="20" t="s">
        <v>5997</v>
      </c>
      <c r="AZ395" s="20" t="s">
        <v>5997</v>
      </c>
      <c r="BA395" s="20" t="s">
        <v>5997</v>
      </c>
      <c r="BB395" s="20" t="s">
        <v>5997</v>
      </c>
      <c r="BC395" s="20" t="s">
        <v>5998</v>
      </c>
      <c r="BD395" s="20" t="s">
        <v>5998</v>
      </c>
      <c r="BE395" s="20" t="s">
        <v>5997</v>
      </c>
      <c r="BF395" s="20" t="s">
        <v>5997</v>
      </c>
      <c r="BG395" s="20" t="s">
        <v>5997</v>
      </c>
      <c r="BH395" s="20" t="s">
        <v>5997</v>
      </c>
      <c r="BI395" s="20" t="s">
        <v>5997</v>
      </c>
      <c r="BJ395" s="20" t="s">
        <v>5997</v>
      </c>
      <c r="BK395" s="20" t="s">
        <v>5997</v>
      </c>
      <c r="BL395" s="20" t="s">
        <v>5997</v>
      </c>
      <c r="BM395" s="20" t="s">
        <v>5997</v>
      </c>
      <c r="BO395" s="28" t="s">
        <v>6007</v>
      </c>
      <c r="BS395" s="24" t="s">
        <v>119</v>
      </c>
      <c r="BT395" s="24" t="s">
        <v>120</v>
      </c>
      <c r="BV395" s="24" t="s">
        <v>137</v>
      </c>
      <c r="BW395" s="24" t="s">
        <v>122</v>
      </c>
      <c r="BX395" s="24" t="s">
        <v>123</v>
      </c>
      <c r="BY395" s="24" t="s">
        <v>124</v>
      </c>
      <c r="BZ395" s="24" t="s">
        <v>125</v>
      </c>
      <c r="CD395" s="18" t="s">
        <v>119</v>
      </c>
      <c r="CH395" s="18" t="s">
        <v>122</v>
      </c>
      <c r="CI395" s="18" t="s">
        <v>123</v>
      </c>
      <c r="CL395" s="22" t="s">
        <v>5947</v>
      </c>
      <c r="CM395" s="32" t="s">
        <v>6012</v>
      </c>
      <c r="CO395" s="84" t="s">
        <v>126</v>
      </c>
      <c r="CP395" s="17" t="s">
        <v>126</v>
      </c>
      <c r="CQ395" s="29" t="s">
        <v>1741</v>
      </c>
      <c r="CR395" s="17" t="s">
        <v>542</v>
      </c>
      <c r="CS395" s="17" t="s">
        <v>1902</v>
      </c>
      <c r="CU395" s="34" t="s">
        <v>185</v>
      </c>
      <c r="DE395" s="17" t="s">
        <v>130</v>
      </c>
      <c r="DI395" s="17" t="s">
        <v>143</v>
      </c>
      <c r="DJ395" s="17" t="s">
        <v>2046</v>
      </c>
      <c r="DM395" s="35"/>
      <c r="DN395" s="35"/>
      <c r="DO395" s="35"/>
      <c r="EC395" s="17" t="s">
        <v>133</v>
      </c>
    </row>
    <row r="396" spans="1:133" ht="15" customHeight="1" x14ac:dyDescent="0.3">
      <c r="A396" s="27">
        <v>1088</v>
      </c>
      <c r="C396" s="17" t="s">
        <v>126</v>
      </c>
      <c r="D396" s="29" t="s">
        <v>5955</v>
      </c>
      <c r="E396" s="18" t="s">
        <v>5949</v>
      </c>
      <c r="F396" s="18" t="s">
        <v>5950</v>
      </c>
      <c r="G396" s="18" t="s">
        <v>5948</v>
      </c>
      <c r="H396" s="18" t="s">
        <v>5948</v>
      </c>
      <c r="I396" s="18" t="s">
        <v>5948</v>
      </c>
      <c r="K396" s="18" t="s">
        <v>5947</v>
      </c>
      <c r="M396" s="18" t="s">
        <v>5949</v>
      </c>
      <c r="O396" s="20" t="s">
        <v>5949</v>
      </c>
      <c r="P396" s="20" t="s">
        <v>5974</v>
      </c>
      <c r="Q396" s="20" t="s">
        <v>5978</v>
      </c>
      <c r="S396" s="22" t="s">
        <v>5950</v>
      </c>
      <c r="T396" s="22" t="s">
        <v>5949</v>
      </c>
      <c r="U396" s="22" t="s">
        <v>5947</v>
      </c>
      <c r="V396" s="22" t="s">
        <v>5984</v>
      </c>
      <c r="W396" s="22" t="s">
        <v>5988</v>
      </c>
      <c r="X396" s="22" t="s">
        <v>115</v>
      </c>
      <c r="Z396" s="22" t="s">
        <v>116</v>
      </c>
      <c r="AC396" s="24" t="s">
        <v>5991</v>
      </c>
      <c r="AE396" s="26" t="s">
        <v>5948</v>
      </c>
      <c r="AF396" s="26" t="s">
        <v>5948</v>
      </c>
      <c r="AG396" s="26" t="s">
        <v>5997</v>
      </c>
      <c r="AH396" s="26" t="s">
        <v>5997</v>
      </c>
      <c r="AI396" s="26" t="s">
        <v>5998</v>
      </c>
      <c r="AJ396" s="26" t="s">
        <v>5997</v>
      </c>
      <c r="AK396" s="20" t="s">
        <v>6003</v>
      </c>
      <c r="AL396" s="20" t="s">
        <v>5950</v>
      </c>
      <c r="AM396" s="20" t="s">
        <v>5948</v>
      </c>
      <c r="AN396" s="20" t="s">
        <v>5948</v>
      </c>
      <c r="AO396" s="20" t="s">
        <v>5997</v>
      </c>
      <c r="AP396" s="20" t="s">
        <v>5997</v>
      </c>
      <c r="AQ396" s="20" t="s">
        <v>5997</v>
      </c>
      <c r="AR396" s="20" t="s">
        <v>5997</v>
      </c>
      <c r="AS396" s="20" t="s">
        <v>5997</v>
      </c>
      <c r="AT396" s="20" t="s">
        <v>5997</v>
      </c>
      <c r="AU396" s="20" t="s">
        <v>5997</v>
      </c>
      <c r="AV396" s="20" t="s">
        <v>5997</v>
      </c>
      <c r="AW396" s="20" t="s">
        <v>5996</v>
      </c>
      <c r="AX396" s="20" t="s">
        <v>5997</v>
      </c>
      <c r="AY396" s="20" t="s">
        <v>5997</v>
      </c>
      <c r="AZ396" s="20" t="s">
        <v>5996</v>
      </c>
      <c r="BA396" s="20" t="s">
        <v>5996</v>
      </c>
      <c r="BB396" s="20" t="s">
        <v>5996</v>
      </c>
      <c r="BC396" s="20" t="s">
        <v>5997</v>
      </c>
      <c r="BD396" s="20" t="s">
        <v>5997</v>
      </c>
      <c r="BE396" s="20" t="s">
        <v>5997</v>
      </c>
      <c r="BF396" s="20" t="s">
        <v>5996</v>
      </c>
      <c r="BG396" s="20" t="s">
        <v>5996</v>
      </c>
      <c r="BH396" s="20" t="s">
        <v>5996</v>
      </c>
      <c r="BI396" s="20" t="s">
        <v>5996</v>
      </c>
      <c r="BJ396" s="20" t="s">
        <v>5997</v>
      </c>
      <c r="BK396" s="20" t="s">
        <v>5995</v>
      </c>
      <c r="BL396" s="20" t="s">
        <v>5996</v>
      </c>
      <c r="BM396" s="20" t="s">
        <v>5996</v>
      </c>
      <c r="BO396" s="28" t="s">
        <v>6007</v>
      </c>
      <c r="BQ396" s="30" t="s">
        <v>2047</v>
      </c>
      <c r="BR396" s="24" t="s">
        <v>138</v>
      </c>
      <c r="BS396" s="24" t="s">
        <v>119</v>
      </c>
      <c r="BT396" s="24" t="s">
        <v>120</v>
      </c>
      <c r="BU396" s="24" t="s">
        <v>121</v>
      </c>
      <c r="BV396" s="24" t="s">
        <v>137</v>
      </c>
      <c r="BW396" s="24" t="s">
        <v>122</v>
      </c>
      <c r="BX396" s="24" t="s">
        <v>123</v>
      </c>
      <c r="BY396" s="24" t="s">
        <v>124</v>
      </c>
      <c r="BZ396" s="24" t="s">
        <v>125</v>
      </c>
      <c r="CC396" s="18" t="s">
        <v>138</v>
      </c>
      <c r="CD396" s="18" t="s">
        <v>119</v>
      </c>
      <c r="CE396" s="18" t="s">
        <v>120</v>
      </c>
      <c r="CF396" s="18" t="s">
        <v>121</v>
      </c>
      <c r="CG396" s="18" t="s">
        <v>137</v>
      </c>
      <c r="CH396" s="18" t="s">
        <v>122</v>
      </c>
      <c r="CI396" s="18" t="s">
        <v>123</v>
      </c>
      <c r="CJ396" s="18" t="s">
        <v>124</v>
      </c>
      <c r="CK396" s="18" t="s">
        <v>125</v>
      </c>
      <c r="CL396" s="22" t="s">
        <v>5948</v>
      </c>
      <c r="CM396" s="32" t="s">
        <v>6010</v>
      </c>
      <c r="CO396" s="84" t="s">
        <v>126</v>
      </c>
      <c r="CP396" s="17" t="s">
        <v>126</v>
      </c>
      <c r="CQ396" s="29" t="s">
        <v>1741</v>
      </c>
      <c r="CR396" s="17" t="s">
        <v>659</v>
      </c>
      <c r="CS396" s="60" t="s">
        <v>102</v>
      </c>
      <c r="CT396" s="17" t="s">
        <v>2048</v>
      </c>
      <c r="CZ396" s="34" t="s">
        <v>99</v>
      </c>
      <c r="DE396" s="17" t="s">
        <v>102</v>
      </c>
      <c r="DF396" s="17" t="s">
        <v>2049</v>
      </c>
      <c r="DH396" s="17" t="s">
        <v>2050</v>
      </c>
      <c r="DI396" s="17" t="s">
        <v>131</v>
      </c>
      <c r="DJ396" s="17" t="s">
        <v>2051</v>
      </c>
      <c r="DM396" s="35"/>
      <c r="DN396" s="35"/>
      <c r="DO396" s="35"/>
      <c r="EC396" s="17" t="s">
        <v>133</v>
      </c>
    </row>
    <row r="397" spans="1:133" ht="15" customHeight="1" x14ac:dyDescent="0.3">
      <c r="A397" s="27">
        <v>18</v>
      </c>
      <c r="C397" s="17" t="s">
        <v>126</v>
      </c>
      <c r="D397" s="29" t="s">
        <v>5955</v>
      </c>
      <c r="E397" s="18" t="s">
        <v>5948</v>
      </c>
      <c r="F397" s="18" t="s">
        <v>5949</v>
      </c>
      <c r="G397" s="18" t="s">
        <v>5949</v>
      </c>
      <c r="H397" s="18" t="s">
        <v>5948</v>
      </c>
      <c r="I397" s="18" t="s">
        <v>5948</v>
      </c>
      <c r="K397" s="18" t="s">
        <v>5948</v>
      </c>
      <c r="M397" s="18" t="s">
        <v>5948</v>
      </c>
      <c r="O397" s="20" t="s">
        <v>5949</v>
      </c>
      <c r="P397" s="20" t="s">
        <v>5974</v>
      </c>
      <c r="Q397" s="20" t="s">
        <v>5978</v>
      </c>
      <c r="S397" s="22" t="s">
        <v>5949</v>
      </c>
      <c r="T397" s="22" t="s">
        <v>5949</v>
      </c>
      <c r="U397" s="22" t="s">
        <v>5949</v>
      </c>
      <c r="V397" s="22" t="s">
        <v>5983</v>
      </c>
      <c r="W397" s="22" t="s">
        <v>5987</v>
      </c>
      <c r="X397" s="22" t="s">
        <v>115</v>
      </c>
      <c r="AC397" s="24" t="s">
        <v>5994</v>
      </c>
      <c r="AD397" s="25" t="s">
        <v>2052</v>
      </c>
      <c r="AE397" s="26" t="s">
        <v>5948</v>
      </c>
      <c r="AF397" s="26" t="s">
        <v>5947</v>
      </c>
      <c r="AG397" s="26" t="s">
        <v>5997</v>
      </c>
      <c r="AH397" s="26" t="s">
        <v>5998</v>
      </c>
      <c r="AI397" s="26" t="s">
        <v>5997</v>
      </c>
      <c r="AJ397" s="26" t="s">
        <v>5998</v>
      </c>
      <c r="AK397" s="20" t="s">
        <v>6003</v>
      </c>
      <c r="AL397" s="20" t="s">
        <v>5949</v>
      </c>
      <c r="AM397" s="20" t="s">
        <v>5950</v>
      </c>
      <c r="AN397" s="20" t="s">
        <v>5947</v>
      </c>
      <c r="AO397" s="20" t="s">
        <v>5997</v>
      </c>
      <c r="AP397" s="20" t="s">
        <v>5997</v>
      </c>
      <c r="AQ397" s="20" t="s">
        <v>5997</v>
      </c>
      <c r="AR397" s="20" t="s">
        <v>5997</v>
      </c>
      <c r="AS397" s="20" t="s">
        <v>5997</v>
      </c>
      <c r="AT397" s="20" t="s">
        <v>5997</v>
      </c>
      <c r="AU397" s="20" t="s">
        <v>5997</v>
      </c>
      <c r="AV397" s="20" t="s">
        <v>5997</v>
      </c>
      <c r="AW397" s="20" t="s">
        <v>5996</v>
      </c>
      <c r="AX397" s="20" t="s">
        <v>5997</v>
      </c>
      <c r="AY397" s="20" t="s">
        <v>5997</v>
      </c>
      <c r="AZ397" s="20" t="s">
        <v>5997</v>
      </c>
      <c r="BA397" s="20" t="s">
        <v>5997</v>
      </c>
      <c r="BB397" s="20" t="s">
        <v>5997</v>
      </c>
      <c r="BC397" s="20" t="s">
        <v>6000</v>
      </c>
      <c r="BD397" s="20" t="s">
        <v>6000</v>
      </c>
      <c r="BE397" s="20" t="s">
        <v>5998</v>
      </c>
      <c r="BF397" s="20" t="s">
        <v>5997</v>
      </c>
      <c r="BG397" s="20" t="s">
        <v>5997</v>
      </c>
      <c r="BH397" s="20" t="s">
        <v>6000</v>
      </c>
      <c r="BI397" s="20" t="s">
        <v>6000</v>
      </c>
      <c r="BJ397" s="20" t="s">
        <v>6000</v>
      </c>
      <c r="BK397" s="20" t="s">
        <v>6000</v>
      </c>
      <c r="BL397" s="20" t="s">
        <v>6000</v>
      </c>
      <c r="BM397" s="20" t="s">
        <v>5996</v>
      </c>
      <c r="BO397" s="28" t="s">
        <v>6007</v>
      </c>
      <c r="BQ397" s="30" t="s">
        <v>2053</v>
      </c>
      <c r="BS397" s="24" t="s">
        <v>119</v>
      </c>
      <c r="BT397" s="24" t="s">
        <v>120</v>
      </c>
      <c r="BU397" s="24" t="s">
        <v>121</v>
      </c>
      <c r="BV397" s="24" t="s">
        <v>137</v>
      </c>
      <c r="BW397" s="24" t="s">
        <v>122</v>
      </c>
      <c r="BX397" s="24" t="s">
        <v>123</v>
      </c>
      <c r="BY397" s="24" t="s">
        <v>124</v>
      </c>
      <c r="BZ397" s="24" t="s">
        <v>125</v>
      </c>
      <c r="CD397" s="18" t="s">
        <v>119</v>
      </c>
      <c r="CL397" s="22" t="s">
        <v>5949</v>
      </c>
      <c r="CM397" s="32" t="s">
        <v>6012</v>
      </c>
      <c r="CO397" s="84" t="s">
        <v>126</v>
      </c>
      <c r="CP397" s="17" t="s">
        <v>126</v>
      </c>
      <c r="CQ397" s="29" t="s">
        <v>1741</v>
      </c>
      <c r="CR397" s="17" t="s">
        <v>659</v>
      </c>
      <c r="CS397" s="17" t="s">
        <v>1742</v>
      </c>
      <c r="CZ397" s="34" t="s">
        <v>99</v>
      </c>
      <c r="DE397" s="17" t="s">
        <v>130</v>
      </c>
      <c r="DI397" s="17" t="s">
        <v>131</v>
      </c>
      <c r="DJ397" s="17" t="s">
        <v>2054</v>
      </c>
      <c r="DM397" s="35"/>
      <c r="DN397" s="35"/>
      <c r="DO397" s="35"/>
      <c r="EC397" s="17" t="s">
        <v>133</v>
      </c>
    </row>
    <row r="398" spans="1:133" ht="15" customHeight="1" x14ac:dyDescent="0.3">
      <c r="A398" s="27">
        <v>24</v>
      </c>
      <c r="C398" s="17" t="s">
        <v>126</v>
      </c>
      <c r="D398" s="29" t="s">
        <v>5955</v>
      </c>
      <c r="E398" s="18" t="s">
        <v>5947</v>
      </c>
      <c r="F398" s="18" t="s">
        <v>5947</v>
      </c>
      <c r="G398" s="18" t="s">
        <v>5951</v>
      </c>
      <c r="H398" s="18" t="s">
        <v>5949</v>
      </c>
      <c r="I398" s="18" t="s">
        <v>5947</v>
      </c>
      <c r="J398" s="19" t="s">
        <v>2055</v>
      </c>
      <c r="K398" s="18" t="s">
        <v>5952</v>
      </c>
      <c r="L398" s="19" t="s">
        <v>2056</v>
      </c>
      <c r="M398" s="18" t="s">
        <v>5947</v>
      </c>
      <c r="N398" s="19" t="s">
        <v>2057</v>
      </c>
      <c r="O398" s="20" t="s">
        <v>5950</v>
      </c>
      <c r="P398" s="20" t="s">
        <v>5974</v>
      </c>
      <c r="Q398" s="20" t="s">
        <v>5980</v>
      </c>
      <c r="R398" s="21" t="s">
        <v>2058</v>
      </c>
      <c r="S398" s="22" t="s">
        <v>5948</v>
      </c>
      <c r="T398" s="22" t="s">
        <v>5948</v>
      </c>
      <c r="U398" s="22" t="s">
        <v>5947</v>
      </c>
      <c r="V398" s="22" t="s">
        <v>5985</v>
      </c>
      <c r="W398" s="22" t="s">
        <v>5989</v>
      </c>
      <c r="Y398" s="22" t="s">
        <v>136</v>
      </c>
      <c r="AB398" s="23" t="s">
        <v>2059</v>
      </c>
      <c r="AC398" s="24" t="s">
        <v>5990</v>
      </c>
      <c r="AD398" s="25" t="s">
        <v>2060</v>
      </c>
      <c r="AE398" s="26" t="s">
        <v>5948</v>
      </c>
      <c r="AF398" s="26" t="s">
        <v>5947</v>
      </c>
      <c r="AG398" s="26" t="s">
        <v>5996</v>
      </c>
      <c r="AH398" s="26" t="s">
        <v>5997</v>
      </c>
      <c r="AI398" s="26" t="s">
        <v>5996</v>
      </c>
      <c r="AJ398" s="26" t="s">
        <v>5997</v>
      </c>
      <c r="AK398" s="20" t="s">
        <v>6003</v>
      </c>
      <c r="AL398" s="20" t="s">
        <v>5948</v>
      </c>
      <c r="AM398" s="20" t="s">
        <v>5952</v>
      </c>
      <c r="AN398" s="20" t="s">
        <v>5948</v>
      </c>
      <c r="AO398" s="20" t="s">
        <v>5997</v>
      </c>
      <c r="AP398" s="20" t="s">
        <v>5996</v>
      </c>
      <c r="AQ398" s="20" t="s">
        <v>5996</v>
      </c>
      <c r="AR398" s="20" t="s">
        <v>5997</v>
      </c>
      <c r="AS398" s="20" t="s">
        <v>5996</v>
      </c>
      <c r="AT398" s="20" t="s">
        <v>5996</v>
      </c>
      <c r="AU398" s="20" t="s">
        <v>5996</v>
      </c>
      <c r="AV398" s="20" t="s">
        <v>6000</v>
      </c>
      <c r="AW398" s="20" t="s">
        <v>5996</v>
      </c>
      <c r="AX398" s="20" t="s">
        <v>5997</v>
      </c>
      <c r="AY398" s="20" t="s">
        <v>5996</v>
      </c>
      <c r="AZ398" s="20" t="s">
        <v>5996</v>
      </c>
      <c r="BA398" s="20" t="s">
        <v>5996</v>
      </c>
      <c r="BB398" s="20" t="s">
        <v>5996</v>
      </c>
      <c r="BC398" s="20" t="s">
        <v>5996</v>
      </c>
      <c r="BD398" s="20" t="s">
        <v>5997</v>
      </c>
      <c r="BE398" s="20" t="s">
        <v>5996</v>
      </c>
      <c r="BF398" s="20" t="s">
        <v>5996</v>
      </c>
      <c r="BG398" s="20" t="s">
        <v>5996</v>
      </c>
      <c r="BH398" s="20" t="s">
        <v>5997</v>
      </c>
      <c r="BI398" s="20" t="s">
        <v>6000</v>
      </c>
      <c r="BJ398" s="20" t="s">
        <v>6000</v>
      </c>
      <c r="BK398" s="20" t="s">
        <v>5996</v>
      </c>
      <c r="BL398" s="20" t="s">
        <v>5996</v>
      </c>
      <c r="BM398" s="20" t="s">
        <v>5997</v>
      </c>
      <c r="BN398" s="27" t="s">
        <v>2061</v>
      </c>
      <c r="BO398" s="28" t="s">
        <v>6007</v>
      </c>
      <c r="BP398" s="29" t="s">
        <v>2062</v>
      </c>
      <c r="BQ398" s="30" t="s">
        <v>2063</v>
      </c>
      <c r="BR398" s="24" t="s">
        <v>138</v>
      </c>
      <c r="BS398" s="24" t="s">
        <v>119</v>
      </c>
      <c r="BX398" s="24" t="s">
        <v>123</v>
      </c>
      <c r="BY398" s="24" t="s">
        <v>124</v>
      </c>
      <c r="CD398" s="18" t="s">
        <v>119</v>
      </c>
      <c r="CH398" s="18" t="s">
        <v>122</v>
      </c>
      <c r="CI398" s="18" t="s">
        <v>123</v>
      </c>
      <c r="CL398" s="22" t="s">
        <v>5947</v>
      </c>
      <c r="CM398" s="32" t="s">
        <v>6010</v>
      </c>
      <c r="CO398" s="84" t="s">
        <v>126</v>
      </c>
      <c r="CP398" s="17" t="s">
        <v>126</v>
      </c>
      <c r="CQ398" s="29" t="s">
        <v>1741</v>
      </c>
      <c r="CR398" s="17" t="s">
        <v>659</v>
      </c>
      <c r="CS398" s="17" t="s">
        <v>1742</v>
      </c>
      <c r="CT398" s="17" t="s">
        <v>2064</v>
      </c>
      <c r="CU398" s="34" t="s">
        <v>185</v>
      </c>
      <c r="CW398" s="34" t="s">
        <v>96</v>
      </c>
      <c r="DD398" s="31" t="s">
        <v>2065</v>
      </c>
      <c r="DE398" s="17" t="s">
        <v>130</v>
      </c>
      <c r="DI398" s="17" t="s">
        <v>143</v>
      </c>
      <c r="DJ398" s="17" t="s">
        <v>2066</v>
      </c>
      <c r="DM398" s="35"/>
      <c r="DN398" s="35"/>
      <c r="DO398" s="35"/>
      <c r="EC398" s="17" t="s">
        <v>133</v>
      </c>
    </row>
    <row r="399" spans="1:133" ht="15" customHeight="1" x14ac:dyDescent="0.3">
      <c r="A399" s="27">
        <v>50</v>
      </c>
      <c r="C399" s="17" t="s">
        <v>126</v>
      </c>
      <c r="D399" s="29" t="s">
        <v>5955</v>
      </c>
      <c r="E399" s="18" t="s">
        <v>5947</v>
      </c>
      <c r="F399" s="18" t="s">
        <v>5949</v>
      </c>
      <c r="G399" s="18" t="s">
        <v>5948</v>
      </c>
      <c r="H399" s="18" t="s">
        <v>5949</v>
      </c>
      <c r="I399" s="18" t="s">
        <v>5948</v>
      </c>
      <c r="K399" s="18" t="s">
        <v>5947</v>
      </c>
      <c r="M399" s="18" t="s">
        <v>5948</v>
      </c>
      <c r="O399" s="20" t="s">
        <v>5948</v>
      </c>
      <c r="P399" s="20" t="s">
        <v>5972</v>
      </c>
      <c r="Q399" s="20" t="s">
        <v>5979</v>
      </c>
      <c r="S399" s="22" t="s">
        <v>5948</v>
      </c>
      <c r="T399" s="22" t="s">
        <v>5949</v>
      </c>
      <c r="U399" s="22" t="s">
        <v>5948</v>
      </c>
      <c r="V399" s="22" t="s">
        <v>5983</v>
      </c>
      <c r="W399" s="22" t="s">
        <v>5988</v>
      </c>
      <c r="Y399" s="22" t="s">
        <v>136</v>
      </c>
      <c r="AC399" s="24" t="s">
        <v>5992</v>
      </c>
      <c r="AE399" s="26" t="s">
        <v>5948</v>
      </c>
      <c r="AF399" s="26" t="s">
        <v>5947</v>
      </c>
      <c r="AG399" s="26" t="s">
        <v>5996</v>
      </c>
      <c r="AH399" s="26" t="s">
        <v>5996</v>
      </c>
      <c r="AI399" s="26" t="s">
        <v>5996</v>
      </c>
      <c r="AJ399" s="26" t="s">
        <v>5996</v>
      </c>
      <c r="AK399" s="20" t="s">
        <v>6002</v>
      </c>
      <c r="AL399" s="20" t="s">
        <v>5948</v>
      </c>
      <c r="AM399" s="20" t="s">
        <v>5952</v>
      </c>
      <c r="AN399" s="20" t="s">
        <v>5948</v>
      </c>
      <c r="AO399" s="20" t="s">
        <v>5997</v>
      </c>
      <c r="AP399" s="20" t="s">
        <v>5997</v>
      </c>
      <c r="AQ399" s="20" t="s">
        <v>5997</v>
      </c>
      <c r="AR399" s="20" t="s">
        <v>5997</v>
      </c>
      <c r="AS399" s="20" t="s">
        <v>5997</v>
      </c>
      <c r="AT399" s="20" t="s">
        <v>5997</v>
      </c>
      <c r="AU399" s="20" t="s">
        <v>5997</v>
      </c>
      <c r="AV399" s="20" t="s">
        <v>6000</v>
      </c>
      <c r="AW399" s="20" t="s">
        <v>5997</v>
      </c>
      <c r="AX399" s="20" t="s">
        <v>6000</v>
      </c>
      <c r="AY399" s="20" t="s">
        <v>5997</v>
      </c>
      <c r="AZ399" s="20" t="s">
        <v>5997</v>
      </c>
      <c r="BA399" s="20" t="s">
        <v>5997</v>
      </c>
      <c r="BB399" s="20" t="s">
        <v>5997</v>
      </c>
      <c r="BC399" s="20" t="s">
        <v>5997</v>
      </c>
      <c r="BD399" s="20" t="s">
        <v>5997</v>
      </c>
      <c r="BE399" s="20" t="s">
        <v>5997</v>
      </c>
      <c r="BF399" s="20" t="s">
        <v>5997</v>
      </c>
      <c r="BG399" s="20" t="s">
        <v>5997</v>
      </c>
      <c r="BH399" s="20" t="s">
        <v>5997</v>
      </c>
      <c r="BI399" s="20" t="s">
        <v>5997</v>
      </c>
      <c r="BJ399" s="20" t="s">
        <v>6000</v>
      </c>
      <c r="BK399" s="20" t="s">
        <v>5997</v>
      </c>
      <c r="BL399" s="20" t="s">
        <v>5997</v>
      </c>
      <c r="BM399" s="20" t="s">
        <v>5997</v>
      </c>
      <c r="BO399" s="28" t="s">
        <v>6007</v>
      </c>
      <c r="BQ399" s="30" t="s">
        <v>607</v>
      </c>
      <c r="BS399" s="24" t="s">
        <v>119</v>
      </c>
      <c r="BU399" s="24" t="s">
        <v>121</v>
      </c>
      <c r="BV399" s="24" t="s">
        <v>137</v>
      </c>
      <c r="BW399" s="24" t="s">
        <v>122</v>
      </c>
      <c r="BY399" s="24" t="s">
        <v>124</v>
      </c>
      <c r="BZ399" s="24" t="s">
        <v>125</v>
      </c>
      <c r="CD399" s="18" t="s">
        <v>119</v>
      </c>
      <c r="CF399" s="18" t="s">
        <v>121</v>
      </c>
      <c r="CG399" s="18" t="s">
        <v>137</v>
      </c>
      <c r="CL399" s="22" t="s">
        <v>5948</v>
      </c>
      <c r="CM399" s="32" t="s">
        <v>6012</v>
      </c>
      <c r="CO399" s="84" t="s">
        <v>126</v>
      </c>
      <c r="CP399" s="17" t="s">
        <v>126</v>
      </c>
      <c r="CQ399" s="29" t="s">
        <v>1741</v>
      </c>
      <c r="CR399" s="17" t="s">
        <v>659</v>
      </c>
      <c r="CS399" s="17" t="s">
        <v>1742</v>
      </c>
      <c r="CW399" s="34" t="s">
        <v>96</v>
      </c>
      <c r="DE399" s="17" t="s">
        <v>130</v>
      </c>
      <c r="DI399" s="17" t="s">
        <v>143</v>
      </c>
      <c r="DJ399" s="17" t="s">
        <v>2067</v>
      </c>
      <c r="DM399" s="35"/>
      <c r="DN399" s="35"/>
      <c r="DO399" s="35"/>
      <c r="EC399" s="17" t="s">
        <v>133</v>
      </c>
    </row>
    <row r="400" spans="1:133" ht="15" customHeight="1" x14ac:dyDescent="0.3">
      <c r="A400" s="27">
        <v>153</v>
      </c>
      <c r="C400" s="17" t="s">
        <v>126</v>
      </c>
      <c r="D400" s="29" t="s">
        <v>5955</v>
      </c>
      <c r="E400" s="18" t="s">
        <v>5948</v>
      </c>
      <c r="F400" s="18" t="s">
        <v>5949</v>
      </c>
      <c r="G400" s="18" t="s">
        <v>5947</v>
      </c>
      <c r="H400" s="18" t="s">
        <v>5947</v>
      </c>
      <c r="I400" s="18" t="s">
        <v>5948</v>
      </c>
      <c r="J400" s="19" t="s">
        <v>2068</v>
      </c>
      <c r="K400" s="18" t="s">
        <v>5947</v>
      </c>
      <c r="M400" s="18" t="s">
        <v>5948</v>
      </c>
      <c r="O400" s="20" t="s">
        <v>5949</v>
      </c>
      <c r="P400" s="20" t="s">
        <v>5974</v>
      </c>
      <c r="Q400" s="20" t="s">
        <v>5978</v>
      </c>
      <c r="S400" s="22" t="s">
        <v>5949</v>
      </c>
      <c r="T400" s="22" t="s">
        <v>5950</v>
      </c>
      <c r="U400" s="22" t="s">
        <v>5948</v>
      </c>
      <c r="V400" s="22" t="s">
        <v>5985</v>
      </c>
      <c r="W400" s="22" t="s">
        <v>5989</v>
      </c>
      <c r="Y400" s="22" t="s">
        <v>136</v>
      </c>
      <c r="Z400" s="22" t="s">
        <v>116</v>
      </c>
      <c r="AC400" s="24" t="s">
        <v>5992</v>
      </c>
      <c r="AE400" s="26" t="s">
        <v>5948</v>
      </c>
      <c r="AF400" s="26" t="s">
        <v>5948</v>
      </c>
      <c r="AG400" s="26" t="s">
        <v>5996</v>
      </c>
      <c r="AH400" s="26" t="s">
        <v>5996</v>
      </c>
      <c r="AI400" s="26" t="s">
        <v>5996</v>
      </c>
      <c r="AJ400" s="26" t="s">
        <v>5996</v>
      </c>
      <c r="AK400" s="20" t="s">
        <v>6003</v>
      </c>
      <c r="AL400" s="20" t="s">
        <v>5948</v>
      </c>
      <c r="AM400" s="20" t="s">
        <v>5948</v>
      </c>
      <c r="AN400" s="20" t="s">
        <v>5948</v>
      </c>
      <c r="AO400" s="20" t="s">
        <v>5998</v>
      </c>
      <c r="AP400" s="20" t="s">
        <v>5997</v>
      </c>
      <c r="AQ400" s="20" t="s">
        <v>5997</v>
      </c>
      <c r="AR400" s="20" t="s">
        <v>5997</v>
      </c>
      <c r="AS400" s="20" t="s">
        <v>5997</v>
      </c>
      <c r="AT400" s="20" t="s">
        <v>5997</v>
      </c>
      <c r="AU400" s="20" t="s">
        <v>5997</v>
      </c>
      <c r="AV400" s="20" t="s">
        <v>5997</v>
      </c>
      <c r="AW400" s="20" t="s">
        <v>5997</v>
      </c>
      <c r="AX400" s="20" t="s">
        <v>6000</v>
      </c>
      <c r="AY400" s="20" t="s">
        <v>5997</v>
      </c>
      <c r="AZ400" s="20" t="s">
        <v>6000</v>
      </c>
      <c r="BA400" s="20" t="s">
        <v>5997</v>
      </c>
      <c r="BB400" s="20" t="s">
        <v>6000</v>
      </c>
      <c r="BC400" s="20" t="s">
        <v>5997</v>
      </c>
      <c r="BD400" s="20" t="s">
        <v>5997</v>
      </c>
      <c r="BE400" s="20" t="s">
        <v>5997</v>
      </c>
      <c r="BF400" s="20" t="s">
        <v>5997</v>
      </c>
      <c r="BG400" s="20" t="s">
        <v>5997</v>
      </c>
      <c r="BH400" s="20" t="s">
        <v>5997</v>
      </c>
      <c r="BI400" s="20" t="s">
        <v>5997</v>
      </c>
      <c r="BJ400" s="20" t="s">
        <v>6000</v>
      </c>
      <c r="BK400" s="20" t="s">
        <v>5997</v>
      </c>
      <c r="BL400" s="20" t="s">
        <v>5997</v>
      </c>
      <c r="BM400" s="20" t="s">
        <v>5997</v>
      </c>
      <c r="BO400" s="28" t="s">
        <v>6007</v>
      </c>
      <c r="BQ400" s="30" t="s">
        <v>2069</v>
      </c>
      <c r="BR400" s="24" t="s">
        <v>138</v>
      </c>
      <c r="BS400" s="24" t="s">
        <v>119</v>
      </c>
      <c r="BT400" s="24" t="s">
        <v>120</v>
      </c>
      <c r="BV400" s="24" t="s">
        <v>137</v>
      </c>
      <c r="BX400" s="24" t="s">
        <v>123</v>
      </c>
      <c r="BY400" s="24" t="s">
        <v>124</v>
      </c>
      <c r="CC400" s="18" t="s">
        <v>138</v>
      </c>
      <c r="CG400" s="18" t="s">
        <v>137</v>
      </c>
      <c r="CI400" s="18" t="s">
        <v>123</v>
      </c>
      <c r="CL400" s="22" t="s">
        <v>5948</v>
      </c>
      <c r="CM400" s="32" t="s">
        <v>6010</v>
      </c>
      <c r="CO400" s="84" t="s">
        <v>126</v>
      </c>
      <c r="CP400" s="17" t="s">
        <v>126</v>
      </c>
      <c r="CQ400" s="29" t="s">
        <v>1741</v>
      </c>
      <c r="CR400" s="17" t="s">
        <v>659</v>
      </c>
      <c r="CS400" s="17" t="s">
        <v>1742</v>
      </c>
      <c r="CW400" s="34" t="s">
        <v>96</v>
      </c>
      <c r="DE400" s="17" t="s">
        <v>130</v>
      </c>
      <c r="DI400" s="17" t="s">
        <v>143</v>
      </c>
      <c r="DJ400" s="17" t="s">
        <v>2070</v>
      </c>
      <c r="DM400" s="35"/>
      <c r="DN400" s="35"/>
      <c r="DO400" s="35"/>
      <c r="EC400" s="17" t="s">
        <v>133</v>
      </c>
    </row>
    <row r="401" spans="1:133" ht="15" customHeight="1" x14ac:dyDescent="0.3">
      <c r="A401" s="27">
        <v>181</v>
      </c>
      <c r="C401" s="17" t="s">
        <v>126</v>
      </c>
      <c r="D401" s="29" t="s">
        <v>5955</v>
      </c>
      <c r="E401" s="18" t="s">
        <v>5949</v>
      </c>
      <c r="F401" s="18" t="s">
        <v>5950</v>
      </c>
      <c r="G401" s="18" t="s">
        <v>5948</v>
      </c>
      <c r="H401" s="18" t="s">
        <v>5948</v>
      </c>
      <c r="I401" s="18" t="s">
        <v>5947</v>
      </c>
      <c r="J401" s="19" t="s">
        <v>2071</v>
      </c>
      <c r="K401" s="18" t="s">
        <v>5947</v>
      </c>
      <c r="L401" s="19" t="s">
        <v>2072</v>
      </c>
      <c r="M401" s="18" t="s">
        <v>5948</v>
      </c>
      <c r="N401" s="19" t="s">
        <v>2073</v>
      </c>
      <c r="O401" s="20" t="s">
        <v>5947</v>
      </c>
      <c r="P401" s="20" t="s">
        <v>5972</v>
      </c>
      <c r="Q401" s="20" t="s">
        <v>5979</v>
      </c>
      <c r="S401" s="22" t="s">
        <v>5951</v>
      </c>
      <c r="T401" s="22" t="s">
        <v>5951</v>
      </c>
      <c r="U401" s="22" t="s">
        <v>5947</v>
      </c>
      <c r="V401" s="22" t="s">
        <v>5984</v>
      </c>
      <c r="W401" s="22" t="s">
        <v>5987</v>
      </c>
      <c r="X401" s="22" t="s">
        <v>115</v>
      </c>
      <c r="Y401" s="22" t="s">
        <v>136</v>
      </c>
      <c r="AC401" s="24" t="s">
        <v>5991</v>
      </c>
      <c r="AE401" s="26" t="s">
        <v>5949</v>
      </c>
      <c r="AF401" s="26" t="s">
        <v>5947</v>
      </c>
      <c r="AG401" s="26" t="s">
        <v>5996</v>
      </c>
      <c r="AH401" s="26" t="s">
        <v>5996</v>
      </c>
      <c r="AI401" s="26" t="s">
        <v>5996</v>
      </c>
      <c r="AJ401" s="26" t="s">
        <v>5997</v>
      </c>
      <c r="AK401" s="20" t="s">
        <v>6002</v>
      </c>
      <c r="AL401" s="20" t="s">
        <v>5947</v>
      </c>
      <c r="AM401" s="20" t="s">
        <v>5949</v>
      </c>
      <c r="AN401" s="20" t="s">
        <v>5950</v>
      </c>
      <c r="AO401" s="20" t="s">
        <v>5998</v>
      </c>
      <c r="AP401" s="20" t="s">
        <v>5997</v>
      </c>
      <c r="AQ401" s="20" t="s">
        <v>5996</v>
      </c>
      <c r="AR401" s="20" t="s">
        <v>5998</v>
      </c>
      <c r="AS401" s="20" t="s">
        <v>5996</v>
      </c>
      <c r="AT401" s="20" t="s">
        <v>5996</v>
      </c>
      <c r="AU401" s="20" t="s">
        <v>5997</v>
      </c>
      <c r="AV401" s="20" t="s">
        <v>5997</v>
      </c>
      <c r="AW401" s="20" t="s">
        <v>5996</v>
      </c>
      <c r="AX401" s="20" t="s">
        <v>5998</v>
      </c>
      <c r="AY401" s="20" t="s">
        <v>5996</v>
      </c>
      <c r="AZ401" s="20" t="s">
        <v>5996</v>
      </c>
      <c r="BA401" s="20" t="s">
        <v>5996</v>
      </c>
      <c r="BB401" s="20" t="s">
        <v>5996</v>
      </c>
      <c r="BC401" s="20" t="s">
        <v>5998</v>
      </c>
      <c r="BD401" s="20" t="s">
        <v>5998</v>
      </c>
      <c r="BE401" s="20" t="s">
        <v>5997</v>
      </c>
      <c r="BF401" s="20" t="s">
        <v>5996</v>
      </c>
      <c r="BG401" s="20" t="s">
        <v>5996</v>
      </c>
      <c r="BH401" s="20" t="s">
        <v>5996</v>
      </c>
      <c r="BI401" s="20" t="s">
        <v>5996</v>
      </c>
      <c r="BJ401" s="20" t="s">
        <v>6000</v>
      </c>
      <c r="BK401" s="20" t="s">
        <v>5998</v>
      </c>
      <c r="BL401" s="20" t="s">
        <v>5996</v>
      </c>
      <c r="BM401" s="20" t="s">
        <v>5997</v>
      </c>
      <c r="BN401" s="27" t="s">
        <v>2074</v>
      </c>
      <c r="BO401" s="28" t="s">
        <v>6007</v>
      </c>
      <c r="BQ401" s="30" t="s">
        <v>2075</v>
      </c>
      <c r="BR401" s="24" t="s">
        <v>138</v>
      </c>
      <c r="BS401" s="24" t="s">
        <v>119</v>
      </c>
      <c r="BT401" s="24" t="s">
        <v>120</v>
      </c>
      <c r="BV401" s="24" t="s">
        <v>137</v>
      </c>
      <c r="BW401" s="24" t="s">
        <v>122</v>
      </c>
      <c r="BZ401" s="24" t="s">
        <v>125</v>
      </c>
      <c r="CB401" s="31" t="s">
        <v>2076</v>
      </c>
      <c r="CC401" s="18" t="s">
        <v>138</v>
      </c>
      <c r="CD401" s="18" t="s">
        <v>119</v>
      </c>
      <c r="CE401" s="18" t="s">
        <v>120</v>
      </c>
      <c r="CL401" s="22" t="s">
        <v>5948</v>
      </c>
      <c r="CM401" s="32" t="s">
        <v>6011</v>
      </c>
      <c r="CO401" s="84" t="s">
        <v>126</v>
      </c>
      <c r="CP401" s="17" t="s">
        <v>126</v>
      </c>
      <c r="CQ401" s="29" t="s">
        <v>1741</v>
      </c>
      <c r="CR401" s="17" t="s">
        <v>659</v>
      </c>
      <c r="CS401" s="17" t="s">
        <v>1742</v>
      </c>
      <c r="CW401" s="34" t="s">
        <v>96</v>
      </c>
      <c r="DE401" s="17" t="s">
        <v>130</v>
      </c>
      <c r="DI401" s="17" t="s">
        <v>143</v>
      </c>
      <c r="DJ401" s="17" t="s">
        <v>2077</v>
      </c>
      <c r="DM401" s="35"/>
      <c r="DN401" s="35"/>
      <c r="DO401" s="35"/>
      <c r="EC401" s="17" t="s">
        <v>133</v>
      </c>
    </row>
    <row r="402" spans="1:133" ht="15" customHeight="1" x14ac:dyDescent="0.3">
      <c r="A402" s="27">
        <v>190</v>
      </c>
      <c r="C402" s="17" t="s">
        <v>126</v>
      </c>
      <c r="D402" s="29" t="s">
        <v>5955</v>
      </c>
      <c r="E402" s="18" t="s">
        <v>5949</v>
      </c>
      <c r="F402" s="18" t="s">
        <v>5950</v>
      </c>
      <c r="G402" s="18" t="s">
        <v>5947</v>
      </c>
      <c r="H402" s="18" t="s">
        <v>5947</v>
      </c>
      <c r="I402" s="18" t="s">
        <v>5947</v>
      </c>
      <c r="J402" s="19" t="s">
        <v>2078</v>
      </c>
      <c r="K402" s="18" t="s">
        <v>5947</v>
      </c>
      <c r="L402" s="19" t="s">
        <v>2079</v>
      </c>
      <c r="M402" s="18" t="s">
        <v>5947</v>
      </c>
      <c r="N402" s="19" t="s">
        <v>2080</v>
      </c>
      <c r="O402" s="20" t="s">
        <v>5949</v>
      </c>
      <c r="P402" s="20" t="s">
        <v>5974</v>
      </c>
      <c r="Q402" s="20" t="s">
        <v>5953</v>
      </c>
      <c r="R402" s="21" t="s">
        <v>2081</v>
      </c>
      <c r="S402" s="22" t="s">
        <v>5949</v>
      </c>
      <c r="T402" s="22" t="s">
        <v>5949</v>
      </c>
      <c r="U402" s="22" t="s">
        <v>5948</v>
      </c>
      <c r="V402" s="22" t="s">
        <v>5984</v>
      </c>
      <c r="W402" s="22" t="s">
        <v>5988</v>
      </c>
      <c r="AB402" s="23" t="s">
        <v>2082</v>
      </c>
      <c r="AC402" s="24" t="s">
        <v>5995</v>
      </c>
      <c r="AD402" s="25" t="s">
        <v>2083</v>
      </c>
      <c r="AE402" s="26" t="s">
        <v>5949</v>
      </c>
      <c r="AF402" s="26" t="s">
        <v>5947</v>
      </c>
      <c r="AG402" s="26" t="s">
        <v>5996</v>
      </c>
      <c r="AH402" s="26" t="s">
        <v>5996</v>
      </c>
      <c r="AI402" s="26" t="s">
        <v>5996</v>
      </c>
      <c r="AJ402" s="26" t="s">
        <v>5997</v>
      </c>
      <c r="AK402" s="20" t="s">
        <v>6003</v>
      </c>
      <c r="AL402" s="20" t="s">
        <v>5948</v>
      </c>
      <c r="AM402" s="20" t="s">
        <v>5949</v>
      </c>
      <c r="AN402" s="20" t="s">
        <v>5947</v>
      </c>
      <c r="AO402" s="20" t="s">
        <v>5996</v>
      </c>
      <c r="AP402" s="20" t="s">
        <v>5996</v>
      </c>
      <c r="AQ402" s="20" t="s">
        <v>5996</v>
      </c>
      <c r="AR402" s="20" t="s">
        <v>5997</v>
      </c>
      <c r="AS402" s="20" t="s">
        <v>5996</v>
      </c>
      <c r="AT402" s="20" t="s">
        <v>5996</v>
      </c>
      <c r="AU402" s="20" t="s">
        <v>5996</v>
      </c>
      <c r="AV402" s="20" t="s">
        <v>5996</v>
      </c>
      <c r="AW402" s="20" t="s">
        <v>5997</v>
      </c>
      <c r="AX402" s="20" t="s">
        <v>5997</v>
      </c>
      <c r="AY402" s="20" t="s">
        <v>5997</v>
      </c>
      <c r="AZ402" s="20" t="s">
        <v>5996</v>
      </c>
      <c r="BA402" s="20" t="s">
        <v>5996</v>
      </c>
      <c r="BB402" s="20" t="s">
        <v>5996</v>
      </c>
      <c r="BC402" s="20" t="s">
        <v>5998</v>
      </c>
      <c r="BD402" s="20" t="s">
        <v>5997</v>
      </c>
      <c r="BE402" s="20" t="s">
        <v>5997</v>
      </c>
      <c r="BF402" s="20" t="s">
        <v>5996</v>
      </c>
      <c r="BG402" s="20" t="s">
        <v>5996</v>
      </c>
      <c r="BH402" s="20" t="s">
        <v>5996</v>
      </c>
      <c r="BI402" s="20" t="s">
        <v>5996</v>
      </c>
      <c r="BJ402" s="20" t="s">
        <v>5997</v>
      </c>
      <c r="BK402" s="20" t="s">
        <v>5997</v>
      </c>
      <c r="BL402" s="20" t="s">
        <v>5996</v>
      </c>
      <c r="BM402" s="20" t="s">
        <v>5997</v>
      </c>
      <c r="BN402" s="27" t="s">
        <v>2084</v>
      </c>
      <c r="BO402" s="28" t="s">
        <v>6007</v>
      </c>
      <c r="BQ402" s="30" t="s">
        <v>2085</v>
      </c>
      <c r="BR402" s="24" t="s">
        <v>138</v>
      </c>
      <c r="BS402" s="24" t="s">
        <v>119</v>
      </c>
      <c r="BU402" s="24" t="s">
        <v>121</v>
      </c>
      <c r="BV402" s="24" t="s">
        <v>137</v>
      </c>
      <c r="BW402" s="24" t="s">
        <v>122</v>
      </c>
      <c r="CC402" s="18" t="s">
        <v>138</v>
      </c>
      <c r="CD402" s="18" t="s">
        <v>119</v>
      </c>
      <c r="CL402" s="22" t="s">
        <v>5948</v>
      </c>
      <c r="CM402" s="32" t="s">
        <v>6010</v>
      </c>
      <c r="CO402" s="84" t="s">
        <v>126</v>
      </c>
      <c r="CP402" s="17" t="s">
        <v>126</v>
      </c>
      <c r="CQ402" s="29" t="s">
        <v>1741</v>
      </c>
      <c r="CR402" s="17" t="s">
        <v>659</v>
      </c>
      <c r="CS402" s="17" t="s">
        <v>1742</v>
      </c>
      <c r="CZ402" s="34" t="s">
        <v>99</v>
      </c>
      <c r="DE402" s="17" t="s">
        <v>130</v>
      </c>
      <c r="DI402" s="17" t="s">
        <v>131</v>
      </c>
      <c r="DJ402" s="17" t="s">
        <v>2086</v>
      </c>
      <c r="DM402" s="35"/>
      <c r="DN402" s="35"/>
      <c r="DO402" s="35"/>
      <c r="EC402" s="17" t="s">
        <v>133</v>
      </c>
    </row>
    <row r="403" spans="1:133" ht="15" customHeight="1" x14ac:dyDescent="0.3">
      <c r="A403" s="27">
        <v>264</v>
      </c>
      <c r="C403" s="17" t="s">
        <v>126</v>
      </c>
      <c r="D403" s="29" t="s">
        <v>5955</v>
      </c>
      <c r="E403" s="18" t="s">
        <v>5948</v>
      </c>
      <c r="F403" s="18" t="s">
        <v>5948</v>
      </c>
      <c r="G403" s="18" t="s">
        <v>5948</v>
      </c>
      <c r="H403" s="18" t="s">
        <v>5949</v>
      </c>
      <c r="I403" s="18" t="s">
        <v>5947</v>
      </c>
      <c r="K403" s="18" t="s">
        <v>5947</v>
      </c>
      <c r="M403" s="18" t="s">
        <v>5948</v>
      </c>
      <c r="O403" s="20" t="s">
        <v>5948</v>
      </c>
      <c r="P403" s="20" t="s">
        <v>5974</v>
      </c>
      <c r="Q403" s="20" t="s">
        <v>5978</v>
      </c>
      <c r="R403" s="21" t="s">
        <v>2087</v>
      </c>
      <c r="S403" s="22" t="s">
        <v>5948</v>
      </c>
      <c r="T403" s="22" t="s">
        <v>5948</v>
      </c>
      <c r="U403" s="22" t="s">
        <v>5948</v>
      </c>
      <c r="V403" s="22" t="s">
        <v>5985</v>
      </c>
      <c r="W403" s="22" t="s">
        <v>5989</v>
      </c>
      <c r="X403" s="22" t="s">
        <v>115</v>
      </c>
      <c r="AC403" s="24" t="s">
        <v>5990</v>
      </c>
      <c r="AD403" s="25" t="s">
        <v>2088</v>
      </c>
      <c r="AE403" s="26" t="s">
        <v>5948</v>
      </c>
      <c r="AF403" s="26" t="s">
        <v>5948</v>
      </c>
      <c r="AG403" s="26" t="s">
        <v>5996</v>
      </c>
      <c r="AH403" s="26" t="s">
        <v>5996</v>
      </c>
      <c r="AI403" s="26" t="s">
        <v>5996</v>
      </c>
      <c r="AJ403" s="26" t="s">
        <v>5997</v>
      </c>
      <c r="AK403" s="20" t="s">
        <v>6003</v>
      </c>
      <c r="AL403" s="20" t="s">
        <v>5948</v>
      </c>
      <c r="AM403" s="20" t="s">
        <v>5948</v>
      </c>
      <c r="AN403" s="20" t="s">
        <v>5948</v>
      </c>
      <c r="AO403" s="20" t="s">
        <v>5997</v>
      </c>
      <c r="AP403" s="20" t="s">
        <v>5997</v>
      </c>
      <c r="AQ403" s="20" t="s">
        <v>5996</v>
      </c>
      <c r="AR403" s="20" t="s">
        <v>5997</v>
      </c>
      <c r="AS403" s="20" t="s">
        <v>5996</v>
      </c>
      <c r="AT403" s="20" t="s">
        <v>5996</v>
      </c>
      <c r="AU403" s="20" t="s">
        <v>5996</v>
      </c>
      <c r="AV403" s="20" t="s">
        <v>5997</v>
      </c>
      <c r="AW403" s="20" t="s">
        <v>5996</v>
      </c>
      <c r="AX403" s="20" t="s">
        <v>5997</v>
      </c>
      <c r="AY403" s="20" t="s">
        <v>5997</v>
      </c>
      <c r="AZ403" s="20" t="s">
        <v>5996</v>
      </c>
      <c r="BA403" s="20" t="s">
        <v>5996</v>
      </c>
      <c r="BB403" s="20" t="s">
        <v>5996</v>
      </c>
      <c r="BC403" s="20" t="s">
        <v>5998</v>
      </c>
      <c r="BD403" s="20" t="s">
        <v>5997</v>
      </c>
      <c r="BE403" s="20" t="s">
        <v>5996</v>
      </c>
      <c r="BF403" s="20" t="s">
        <v>5996</v>
      </c>
      <c r="BG403" s="20" t="s">
        <v>5996</v>
      </c>
      <c r="BH403" s="20" t="s">
        <v>5996</v>
      </c>
      <c r="BI403" s="20" t="s">
        <v>5996</v>
      </c>
      <c r="BJ403" s="20" t="s">
        <v>5997</v>
      </c>
      <c r="BK403" s="20" t="s">
        <v>5996</v>
      </c>
      <c r="BL403" s="20" t="s">
        <v>5996</v>
      </c>
      <c r="BM403" s="20" t="s">
        <v>5997</v>
      </c>
      <c r="BO403" s="28" t="s">
        <v>6007</v>
      </c>
      <c r="BS403" s="24" t="s">
        <v>119</v>
      </c>
      <c r="BU403" s="24" t="s">
        <v>121</v>
      </c>
      <c r="BV403" s="24" t="s">
        <v>137</v>
      </c>
      <c r="BW403" s="24" t="s">
        <v>122</v>
      </c>
      <c r="BX403" s="24" t="s">
        <v>123</v>
      </c>
      <c r="BY403" s="24" t="s">
        <v>124</v>
      </c>
      <c r="BZ403" s="24" t="s">
        <v>125</v>
      </c>
      <c r="CD403" s="18" t="s">
        <v>119</v>
      </c>
      <c r="CF403" s="18" t="s">
        <v>121</v>
      </c>
      <c r="CI403" s="18" t="s">
        <v>123</v>
      </c>
      <c r="CL403" s="22" t="s">
        <v>5948</v>
      </c>
      <c r="CM403" s="32" t="s">
        <v>6010</v>
      </c>
      <c r="CO403" s="84" t="s">
        <v>126</v>
      </c>
      <c r="CP403" s="17" t="s">
        <v>126</v>
      </c>
      <c r="CQ403" s="29" t="s">
        <v>1741</v>
      </c>
      <c r="CR403" s="17" t="s">
        <v>659</v>
      </c>
      <c r="CS403" s="17" t="s">
        <v>1742</v>
      </c>
      <c r="CW403" s="34" t="s">
        <v>96</v>
      </c>
      <c r="DE403" s="17" t="s">
        <v>161</v>
      </c>
      <c r="DI403" s="17" t="s">
        <v>143</v>
      </c>
      <c r="DJ403" s="17" t="s">
        <v>2089</v>
      </c>
      <c r="DM403" s="35"/>
      <c r="DN403" s="35"/>
      <c r="DO403" s="35"/>
      <c r="EC403" s="17" t="s">
        <v>133</v>
      </c>
    </row>
    <row r="404" spans="1:133" ht="15" customHeight="1" x14ac:dyDescent="0.3">
      <c r="A404" s="27">
        <v>394</v>
      </c>
      <c r="C404" s="17" t="s">
        <v>126</v>
      </c>
      <c r="D404" s="29" t="s">
        <v>5955</v>
      </c>
      <c r="E404" s="18" t="s">
        <v>5947</v>
      </c>
      <c r="F404" s="18" t="s">
        <v>5949</v>
      </c>
      <c r="G404" s="18" t="s">
        <v>5948</v>
      </c>
      <c r="H404" s="18" t="s">
        <v>5947</v>
      </c>
      <c r="I404" s="18" t="s">
        <v>5947</v>
      </c>
      <c r="J404" s="19" t="s">
        <v>2090</v>
      </c>
      <c r="K404" s="18" t="s">
        <v>5947</v>
      </c>
      <c r="M404" s="18" t="s">
        <v>5947</v>
      </c>
      <c r="O404" s="20" t="s">
        <v>5947</v>
      </c>
      <c r="P404" s="20" t="s">
        <v>5974</v>
      </c>
      <c r="Q404" s="20" t="s">
        <v>5979</v>
      </c>
      <c r="S404" s="22" t="s">
        <v>5947</v>
      </c>
      <c r="T404" s="22" t="s">
        <v>5947</v>
      </c>
      <c r="U404" s="22" t="s">
        <v>5948</v>
      </c>
      <c r="V404" s="22" t="s">
        <v>5983</v>
      </c>
      <c r="W404" s="22" t="s">
        <v>5987</v>
      </c>
      <c r="X404" s="22" t="s">
        <v>115</v>
      </c>
      <c r="Y404" s="22" t="s">
        <v>136</v>
      </c>
      <c r="Z404" s="22" t="s">
        <v>116</v>
      </c>
      <c r="AC404" s="24" t="s">
        <v>5990</v>
      </c>
      <c r="AE404" s="26" t="s">
        <v>5948</v>
      </c>
      <c r="AF404" s="26" t="s">
        <v>5947</v>
      </c>
      <c r="AG404" s="26" t="s">
        <v>5996</v>
      </c>
      <c r="AH404" s="26" t="s">
        <v>5996</v>
      </c>
      <c r="AI404" s="26" t="s">
        <v>5996</v>
      </c>
      <c r="AJ404" s="26" t="s">
        <v>5997</v>
      </c>
      <c r="AK404" s="20" t="s">
        <v>6003</v>
      </c>
      <c r="AL404" s="20" t="s">
        <v>5947</v>
      </c>
      <c r="AM404" s="20" t="s">
        <v>5947</v>
      </c>
      <c r="AN404" s="20" t="s">
        <v>5947</v>
      </c>
      <c r="AO404" s="20" t="s">
        <v>5996</v>
      </c>
      <c r="AP404" s="20" t="s">
        <v>5997</v>
      </c>
      <c r="AQ404" s="20" t="s">
        <v>5996</v>
      </c>
      <c r="AR404" s="20" t="s">
        <v>5997</v>
      </c>
      <c r="AS404" s="20" t="s">
        <v>5996</v>
      </c>
      <c r="AT404" s="20" t="s">
        <v>5996</v>
      </c>
      <c r="AU404" s="20" t="s">
        <v>5996</v>
      </c>
      <c r="AV404" s="20" t="s">
        <v>5997</v>
      </c>
      <c r="AW404" s="20" t="s">
        <v>5996</v>
      </c>
      <c r="AX404" s="20" t="s">
        <v>5997</v>
      </c>
      <c r="AY404" s="20" t="s">
        <v>5996</v>
      </c>
      <c r="AZ404" s="20" t="s">
        <v>5996</v>
      </c>
      <c r="BA404" s="20" t="s">
        <v>5996</v>
      </c>
      <c r="BB404" s="20" t="s">
        <v>5996</v>
      </c>
      <c r="BC404" s="20" t="s">
        <v>5998</v>
      </c>
      <c r="BD404" s="20" t="s">
        <v>5997</v>
      </c>
      <c r="BE404" s="20" t="s">
        <v>5996</v>
      </c>
      <c r="BF404" s="20" t="s">
        <v>5996</v>
      </c>
      <c r="BG404" s="20" t="s">
        <v>5996</v>
      </c>
      <c r="BH404" s="20" t="s">
        <v>5996</v>
      </c>
      <c r="BI404" s="20" t="s">
        <v>5996</v>
      </c>
      <c r="BJ404" s="20" t="s">
        <v>5997</v>
      </c>
      <c r="BK404" s="20" t="s">
        <v>5997</v>
      </c>
      <c r="BL404" s="20" t="s">
        <v>5997</v>
      </c>
      <c r="BM404" s="20" t="s">
        <v>5997</v>
      </c>
      <c r="BO404" s="28" t="s">
        <v>6006</v>
      </c>
      <c r="BS404" s="24" t="s">
        <v>119</v>
      </c>
      <c r="BT404" s="24" t="s">
        <v>120</v>
      </c>
      <c r="BV404" s="24" t="s">
        <v>137</v>
      </c>
      <c r="BW404" s="24" t="s">
        <v>122</v>
      </c>
      <c r="BX404" s="24" t="s">
        <v>123</v>
      </c>
      <c r="BZ404" s="24" t="s">
        <v>125</v>
      </c>
      <c r="CD404" s="18" t="s">
        <v>119</v>
      </c>
      <c r="CH404" s="18" t="s">
        <v>122</v>
      </c>
      <c r="CI404" s="18" t="s">
        <v>123</v>
      </c>
      <c r="CL404" s="22" t="s">
        <v>5952</v>
      </c>
      <c r="CM404" s="32" t="s">
        <v>6010</v>
      </c>
      <c r="CO404" s="84" t="s">
        <v>126</v>
      </c>
      <c r="CP404" s="17" t="s">
        <v>126</v>
      </c>
      <c r="CQ404" s="29" t="s">
        <v>1741</v>
      </c>
      <c r="CR404" s="17" t="s">
        <v>659</v>
      </c>
      <c r="CS404" s="17" t="s">
        <v>1742</v>
      </c>
      <c r="CV404" s="34" t="s">
        <v>95</v>
      </c>
      <c r="CZ404" s="34" t="s">
        <v>99</v>
      </c>
      <c r="DE404" s="17" t="s">
        <v>130</v>
      </c>
      <c r="DI404" s="17" t="s">
        <v>131</v>
      </c>
      <c r="DJ404" s="17" t="s">
        <v>2091</v>
      </c>
      <c r="DM404" s="35"/>
      <c r="DN404" s="35"/>
      <c r="DO404" s="35"/>
      <c r="EC404" s="17" t="s">
        <v>133</v>
      </c>
    </row>
    <row r="405" spans="1:133" ht="15" customHeight="1" x14ac:dyDescent="0.3">
      <c r="A405" s="27">
        <v>414</v>
      </c>
      <c r="C405" s="17" t="s">
        <v>126</v>
      </c>
      <c r="D405" s="29" t="s">
        <v>5955</v>
      </c>
      <c r="E405" s="18" t="s">
        <v>5952</v>
      </c>
      <c r="F405" s="18" t="s">
        <v>5948</v>
      </c>
      <c r="G405" s="18" t="s">
        <v>5952</v>
      </c>
      <c r="H405" s="18" t="s">
        <v>5948</v>
      </c>
      <c r="I405" s="18" t="s">
        <v>5947</v>
      </c>
      <c r="J405" s="19" t="s">
        <v>2092</v>
      </c>
      <c r="K405" s="18" t="s">
        <v>5947</v>
      </c>
      <c r="L405" s="19" t="s">
        <v>2093</v>
      </c>
      <c r="M405" s="18" t="s">
        <v>5947</v>
      </c>
      <c r="N405" s="19" t="s">
        <v>2094</v>
      </c>
      <c r="O405" s="20" t="s">
        <v>5951</v>
      </c>
      <c r="P405" s="20" t="s">
        <v>5973</v>
      </c>
      <c r="Q405" s="20" t="s">
        <v>5981</v>
      </c>
      <c r="R405" s="21" t="s">
        <v>2095</v>
      </c>
      <c r="S405" s="22" t="s">
        <v>5952</v>
      </c>
      <c r="T405" s="22" t="s">
        <v>5952</v>
      </c>
      <c r="U405" s="22" t="s">
        <v>5947</v>
      </c>
      <c r="V405" s="22" t="s">
        <v>5984</v>
      </c>
      <c r="W405" s="22" t="s">
        <v>5989</v>
      </c>
      <c r="X405" s="22" t="s">
        <v>115</v>
      </c>
      <c r="AA405" s="22" t="s">
        <v>148</v>
      </c>
      <c r="AB405" s="23" t="s">
        <v>2096</v>
      </c>
      <c r="AC405" s="24" t="s">
        <v>5993</v>
      </c>
      <c r="AD405" s="25" t="s">
        <v>2097</v>
      </c>
      <c r="AE405" s="26" t="s">
        <v>5947</v>
      </c>
      <c r="AF405" s="26" t="s">
        <v>5948</v>
      </c>
      <c r="AG405" s="26" t="s">
        <v>5996</v>
      </c>
      <c r="AH405" s="26" t="s">
        <v>5996</v>
      </c>
      <c r="AI405" s="26" t="s">
        <v>5996</v>
      </c>
      <c r="AJ405" s="26" t="s">
        <v>5996</v>
      </c>
      <c r="AK405" s="20" t="s">
        <v>6004</v>
      </c>
      <c r="AL405" s="20" t="s">
        <v>5949</v>
      </c>
      <c r="AM405" s="20" t="s">
        <v>5952</v>
      </c>
      <c r="AN405" s="20" t="s">
        <v>5947</v>
      </c>
      <c r="AO405" s="20" t="s">
        <v>5995</v>
      </c>
      <c r="AP405" s="20" t="s">
        <v>5996</v>
      </c>
      <c r="AQ405" s="20" t="s">
        <v>5997</v>
      </c>
      <c r="AR405" s="20" t="s">
        <v>5997</v>
      </c>
      <c r="AS405" s="20" t="s">
        <v>5996</v>
      </c>
      <c r="AT405" s="20" t="s">
        <v>5996</v>
      </c>
      <c r="AU405" s="20" t="s">
        <v>5997</v>
      </c>
      <c r="AV405" s="20" t="s">
        <v>5997</v>
      </c>
      <c r="AW405" s="20" t="s">
        <v>5997</v>
      </c>
      <c r="AX405" s="20" t="s">
        <v>5996</v>
      </c>
      <c r="AY405" s="20" t="s">
        <v>5996</v>
      </c>
      <c r="AZ405" s="20" t="s">
        <v>5996</v>
      </c>
      <c r="BA405" s="20" t="s">
        <v>5997</v>
      </c>
      <c r="BB405" s="20" t="s">
        <v>5996</v>
      </c>
      <c r="BC405" s="20" t="s">
        <v>5996</v>
      </c>
      <c r="BD405" s="20" t="s">
        <v>5996</v>
      </c>
      <c r="BE405" s="20" t="s">
        <v>5996</v>
      </c>
      <c r="BF405" s="20" t="s">
        <v>5996</v>
      </c>
      <c r="BG405" s="20" t="s">
        <v>5996</v>
      </c>
      <c r="BH405" s="20" t="s">
        <v>5996</v>
      </c>
      <c r="BI405" s="20" t="s">
        <v>5996</v>
      </c>
      <c r="BJ405" s="20" t="s">
        <v>5996</v>
      </c>
      <c r="BK405" s="20" t="s">
        <v>5996</v>
      </c>
      <c r="BL405" s="20" t="s">
        <v>5996</v>
      </c>
      <c r="BM405" s="20" t="s">
        <v>5996</v>
      </c>
      <c r="BO405" s="28" t="s">
        <v>6007</v>
      </c>
      <c r="BP405" s="29" t="s">
        <v>2098</v>
      </c>
      <c r="BQ405" s="30" t="s">
        <v>2099</v>
      </c>
      <c r="BR405" s="24" t="s">
        <v>138</v>
      </c>
      <c r="BS405" s="24" t="s">
        <v>119</v>
      </c>
      <c r="BU405" s="24" t="s">
        <v>121</v>
      </c>
      <c r="BV405" s="24" t="s">
        <v>137</v>
      </c>
      <c r="BW405" s="24" t="s">
        <v>122</v>
      </c>
      <c r="BX405" s="24" t="s">
        <v>123</v>
      </c>
      <c r="BY405" s="24" t="s">
        <v>124</v>
      </c>
      <c r="BZ405" s="24" t="s">
        <v>125</v>
      </c>
      <c r="CD405" s="18" t="s">
        <v>119</v>
      </c>
      <c r="CI405" s="18" t="s">
        <v>123</v>
      </c>
      <c r="CJ405" s="18" t="s">
        <v>124</v>
      </c>
      <c r="CL405" s="22" t="s">
        <v>5952</v>
      </c>
      <c r="CM405" s="32" t="s">
        <v>6010</v>
      </c>
      <c r="CO405" s="84" t="s">
        <v>126</v>
      </c>
      <c r="CP405" s="17" t="s">
        <v>126</v>
      </c>
      <c r="CQ405" s="29" t="s">
        <v>1741</v>
      </c>
      <c r="CR405" s="17" t="s">
        <v>659</v>
      </c>
      <c r="CS405" s="17" t="s">
        <v>1742</v>
      </c>
      <c r="CU405" s="34" t="s">
        <v>185</v>
      </c>
      <c r="CW405" s="34" t="s">
        <v>96</v>
      </c>
      <c r="CY405" s="34" t="s">
        <v>98</v>
      </c>
      <c r="DE405" s="17" t="s">
        <v>161</v>
      </c>
      <c r="DI405" s="17" t="s">
        <v>131</v>
      </c>
      <c r="DJ405" s="17" t="s">
        <v>2100</v>
      </c>
      <c r="DM405" s="35"/>
      <c r="DN405" s="35"/>
      <c r="DO405" s="35"/>
      <c r="EC405" s="17" t="s">
        <v>133</v>
      </c>
    </row>
    <row r="406" spans="1:133" ht="15" customHeight="1" x14ac:dyDescent="0.3">
      <c r="A406" s="27">
        <v>455</v>
      </c>
      <c r="C406" s="17" t="s">
        <v>126</v>
      </c>
      <c r="D406" s="29" t="s">
        <v>5955</v>
      </c>
      <c r="E406" s="18" t="s">
        <v>5949</v>
      </c>
      <c r="F406" s="18" t="s">
        <v>5948</v>
      </c>
      <c r="G406" s="18" t="s">
        <v>5948</v>
      </c>
      <c r="H406" s="18" t="s">
        <v>5948</v>
      </c>
      <c r="I406" s="18" t="s">
        <v>5948</v>
      </c>
      <c r="K406" s="18" t="s">
        <v>5947</v>
      </c>
      <c r="L406" s="19" t="s">
        <v>2101</v>
      </c>
      <c r="M406" s="18" t="s">
        <v>5948</v>
      </c>
      <c r="O406" s="20" t="s">
        <v>5949</v>
      </c>
      <c r="P406" s="20" t="s">
        <v>5974</v>
      </c>
      <c r="Q406" s="20" t="s">
        <v>5978</v>
      </c>
      <c r="S406" s="22" t="s">
        <v>5948</v>
      </c>
      <c r="T406" s="22" t="s">
        <v>5948</v>
      </c>
      <c r="U406" s="22" t="s">
        <v>5948</v>
      </c>
      <c r="V406" s="22" t="s">
        <v>5985</v>
      </c>
      <c r="W406" s="22" t="s">
        <v>5989</v>
      </c>
      <c r="X406" s="22" t="s">
        <v>115</v>
      </c>
      <c r="AC406" s="24" t="s">
        <v>5990</v>
      </c>
      <c r="AE406" s="26" t="s">
        <v>5948</v>
      </c>
      <c r="AF406" s="26" t="s">
        <v>5947</v>
      </c>
      <c r="AG406" s="26" t="s">
        <v>5997</v>
      </c>
      <c r="AH406" s="26" t="s">
        <v>5996</v>
      </c>
      <c r="AI406" s="26" t="s">
        <v>5997</v>
      </c>
      <c r="AJ406" s="26" t="s">
        <v>5997</v>
      </c>
      <c r="AK406" s="20" t="s">
        <v>6002</v>
      </c>
      <c r="AL406" s="20" t="s">
        <v>5949</v>
      </c>
      <c r="AM406" s="20" t="s">
        <v>5948</v>
      </c>
      <c r="AN406" s="20" t="s">
        <v>5948</v>
      </c>
      <c r="AO406" s="20" t="s">
        <v>5997</v>
      </c>
      <c r="AP406" s="20" t="s">
        <v>5998</v>
      </c>
      <c r="AQ406" s="20" t="s">
        <v>5996</v>
      </c>
      <c r="AR406" s="20" t="s">
        <v>5997</v>
      </c>
      <c r="AS406" s="20" t="s">
        <v>5997</v>
      </c>
      <c r="AT406" s="20" t="s">
        <v>5997</v>
      </c>
      <c r="AU406" s="20" t="s">
        <v>5997</v>
      </c>
      <c r="AV406" s="20" t="s">
        <v>5997</v>
      </c>
      <c r="AW406" s="20" t="s">
        <v>5997</v>
      </c>
      <c r="AX406" s="20" t="s">
        <v>5997</v>
      </c>
      <c r="AY406" s="20" t="s">
        <v>5997</v>
      </c>
      <c r="AZ406" s="20" t="s">
        <v>5997</v>
      </c>
      <c r="BA406" s="20" t="s">
        <v>5997</v>
      </c>
      <c r="BB406" s="20" t="s">
        <v>5997</v>
      </c>
      <c r="BC406" s="20" t="s">
        <v>5998</v>
      </c>
      <c r="BD406" s="20" t="s">
        <v>5998</v>
      </c>
      <c r="BE406" s="20" t="s">
        <v>5997</v>
      </c>
      <c r="BF406" s="20" t="s">
        <v>5996</v>
      </c>
      <c r="BG406" s="20" t="s">
        <v>5997</v>
      </c>
      <c r="BH406" s="20" t="s">
        <v>5997</v>
      </c>
      <c r="BI406" s="20" t="s">
        <v>5996</v>
      </c>
      <c r="BJ406" s="20" t="s">
        <v>5997</v>
      </c>
      <c r="BK406" s="20" t="s">
        <v>5997</v>
      </c>
      <c r="BL406" s="20" t="s">
        <v>5996</v>
      </c>
      <c r="BM406" s="20" t="s">
        <v>5997</v>
      </c>
      <c r="BO406" s="28" t="s">
        <v>6007</v>
      </c>
      <c r="BQ406" s="30" t="s">
        <v>2102</v>
      </c>
      <c r="BR406" s="24" t="s">
        <v>138</v>
      </c>
      <c r="BS406" s="24" t="s">
        <v>119</v>
      </c>
      <c r="BT406" s="24" t="s">
        <v>120</v>
      </c>
      <c r="BU406" s="24" t="s">
        <v>121</v>
      </c>
      <c r="BV406" s="24" t="s">
        <v>137</v>
      </c>
      <c r="BW406" s="24" t="s">
        <v>122</v>
      </c>
      <c r="BX406" s="24" t="s">
        <v>123</v>
      </c>
      <c r="BY406" s="24" t="s">
        <v>124</v>
      </c>
      <c r="BZ406" s="24" t="s">
        <v>125</v>
      </c>
      <c r="CC406" s="18" t="s">
        <v>138</v>
      </c>
      <c r="CD406" s="18" t="s">
        <v>119</v>
      </c>
      <c r="CJ406" s="18" t="s">
        <v>124</v>
      </c>
      <c r="CL406" s="22" t="s">
        <v>5948</v>
      </c>
      <c r="CM406" s="32" t="s">
        <v>6012</v>
      </c>
      <c r="CO406" s="84" t="s">
        <v>126</v>
      </c>
      <c r="CP406" s="17" t="s">
        <v>126</v>
      </c>
      <c r="CQ406" s="29" t="s">
        <v>1741</v>
      </c>
      <c r="CR406" s="17" t="s">
        <v>659</v>
      </c>
      <c r="CS406" s="17" t="s">
        <v>1742</v>
      </c>
      <c r="CZ406" s="34" t="s">
        <v>99</v>
      </c>
      <c r="DE406" s="17" t="s">
        <v>130</v>
      </c>
      <c r="DI406" s="17" t="s">
        <v>131</v>
      </c>
      <c r="DJ406" s="17" t="s">
        <v>2103</v>
      </c>
      <c r="DM406" s="35"/>
      <c r="DN406" s="35"/>
      <c r="DO406" s="35"/>
      <c r="EC406" s="17" t="s">
        <v>133</v>
      </c>
    </row>
    <row r="407" spans="1:133" ht="15" customHeight="1" x14ac:dyDescent="0.3">
      <c r="A407" s="27">
        <v>617</v>
      </c>
      <c r="C407" s="17" t="s">
        <v>126</v>
      </c>
      <c r="D407" s="29" t="s">
        <v>5955</v>
      </c>
      <c r="E407" s="18" t="s">
        <v>5950</v>
      </c>
      <c r="F407" s="18" t="s">
        <v>5951</v>
      </c>
      <c r="G407" s="18" t="s">
        <v>5951</v>
      </c>
      <c r="H407" s="18" t="s">
        <v>5948</v>
      </c>
      <c r="I407" s="18" t="s">
        <v>5947</v>
      </c>
      <c r="K407" s="18" t="s">
        <v>5947</v>
      </c>
      <c r="L407" s="19" t="s">
        <v>2104</v>
      </c>
      <c r="M407" s="18" t="s">
        <v>5947</v>
      </c>
      <c r="O407" s="20" t="s">
        <v>5951</v>
      </c>
      <c r="P407" s="20" t="s">
        <v>5974</v>
      </c>
      <c r="Q407" s="20" t="s">
        <v>5977</v>
      </c>
      <c r="R407" s="21" t="s">
        <v>2105</v>
      </c>
      <c r="S407" s="22" t="s">
        <v>5949</v>
      </c>
      <c r="T407" s="22" t="s">
        <v>5949</v>
      </c>
      <c r="U407" s="22" t="s">
        <v>5947</v>
      </c>
      <c r="V407" s="22" t="s">
        <v>5985</v>
      </c>
      <c r="W407" s="22" t="s">
        <v>5988</v>
      </c>
      <c r="X407" s="22" t="s">
        <v>115</v>
      </c>
      <c r="AC407" s="24" t="s">
        <v>5990</v>
      </c>
      <c r="AD407" s="25" t="s">
        <v>2106</v>
      </c>
      <c r="AE407" s="26" t="s">
        <v>5951</v>
      </c>
      <c r="AF407" s="26" t="s">
        <v>5947</v>
      </c>
      <c r="AG407" s="26" t="s">
        <v>5996</v>
      </c>
      <c r="AH407" s="26" t="s">
        <v>5996</v>
      </c>
      <c r="AI407" s="26" t="s">
        <v>5996</v>
      </c>
      <c r="AJ407" s="26" t="s">
        <v>5997</v>
      </c>
      <c r="AK407" s="20" t="s">
        <v>6003</v>
      </c>
      <c r="AL407" s="20" t="s">
        <v>5948</v>
      </c>
      <c r="AM407" s="20" t="s">
        <v>5947</v>
      </c>
      <c r="AN407" s="20" t="s">
        <v>5947</v>
      </c>
      <c r="AO407" s="20" t="s">
        <v>5996</v>
      </c>
      <c r="AP407" s="20" t="s">
        <v>5996</v>
      </c>
      <c r="AQ407" s="20" t="s">
        <v>5996</v>
      </c>
      <c r="AR407" s="20" t="s">
        <v>5999</v>
      </c>
      <c r="AS407" s="20" t="s">
        <v>5997</v>
      </c>
      <c r="AT407" s="20" t="s">
        <v>5997</v>
      </c>
      <c r="AU407" s="20" t="s">
        <v>5997</v>
      </c>
      <c r="AV407" s="20" t="s">
        <v>5997</v>
      </c>
      <c r="AW407" s="20" t="s">
        <v>5998</v>
      </c>
      <c r="AX407" s="20" t="s">
        <v>5997</v>
      </c>
      <c r="AY407" s="20" t="s">
        <v>5997</v>
      </c>
      <c r="AZ407" s="20" t="s">
        <v>5996</v>
      </c>
      <c r="BA407" s="20" t="s">
        <v>5996</v>
      </c>
      <c r="BB407" s="20" t="s">
        <v>5997</v>
      </c>
      <c r="BC407" s="20" t="s">
        <v>5996</v>
      </c>
      <c r="BD407" s="20" t="s">
        <v>5997</v>
      </c>
      <c r="BE407" s="20" t="s">
        <v>5997</v>
      </c>
      <c r="BF407" s="20" t="s">
        <v>5996</v>
      </c>
      <c r="BG407" s="20" t="s">
        <v>5997</v>
      </c>
      <c r="BH407" s="20" t="s">
        <v>5996</v>
      </c>
      <c r="BI407" s="20" t="s">
        <v>5996</v>
      </c>
      <c r="BJ407" s="20" t="s">
        <v>5997</v>
      </c>
      <c r="BK407" s="20" t="s">
        <v>5997</v>
      </c>
      <c r="BL407" s="20" t="s">
        <v>5996</v>
      </c>
      <c r="BM407" s="20" t="s">
        <v>5997</v>
      </c>
      <c r="BO407" s="28" t="s">
        <v>6006</v>
      </c>
      <c r="BP407" s="29" t="s">
        <v>2107</v>
      </c>
      <c r="BQ407" s="30" t="s">
        <v>2108</v>
      </c>
      <c r="BR407" s="24" t="s">
        <v>138</v>
      </c>
      <c r="BS407" s="24" t="s">
        <v>119</v>
      </c>
      <c r="BT407" s="24" t="s">
        <v>120</v>
      </c>
      <c r="BU407" s="24" t="s">
        <v>121</v>
      </c>
      <c r="BV407" s="24" t="s">
        <v>137</v>
      </c>
      <c r="BW407" s="24" t="s">
        <v>122</v>
      </c>
      <c r="BX407" s="24" t="s">
        <v>123</v>
      </c>
      <c r="BY407" s="24" t="s">
        <v>124</v>
      </c>
      <c r="BZ407" s="24" t="s">
        <v>125</v>
      </c>
      <c r="CA407" s="24" t="s">
        <v>148</v>
      </c>
      <c r="CB407" s="31" t="s">
        <v>2109</v>
      </c>
      <c r="CD407" s="18" t="s">
        <v>119</v>
      </c>
      <c r="CG407" s="18" t="s">
        <v>137</v>
      </c>
      <c r="CI407" s="18" t="s">
        <v>123</v>
      </c>
      <c r="CL407" s="22" t="s">
        <v>5951</v>
      </c>
      <c r="CM407" s="32" t="s">
        <v>6010</v>
      </c>
      <c r="CO407" s="84" t="s">
        <v>126</v>
      </c>
      <c r="CP407" s="17" t="s">
        <v>126</v>
      </c>
      <c r="CQ407" s="29" t="s">
        <v>1741</v>
      </c>
      <c r="CR407" s="17" t="s">
        <v>659</v>
      </c>
      <c r="CS407" s="17" t="s">
        <v>1742</v>
      </c>
      <c r="CZ407" s="34" t="s">
        <v>99</v>
      </c>
      <c r="DE407" s="17" t="s">
        <v>102</v>
      </c>
      <c r="DH407" s="17" t="s">
        <v>2110</v>
      </c>
      <c r="DI407" s="17" t="s">
        <v>131</v>
      </c>
      <c r="DJ407" s="17" t="s">
        <v>2111</v>
      </c>
      <c r="DM407" s="35"/>
      <c r="DN407" s="35"/>
      <c r="DO407" s="35"/>
      <c r="EC407" s="17" t="s">
        <v>133</v>
      </c>
    </row>
    <row r="408" spans="1:133" ht="15" customHeight="1" x14ac:dyDescent="0.3">
      <c r="A408" s="27">
        <v>630</v>
      </c>
      <c r="C408" s="17" t="s">
        <v>126</v>
      </c>
      <c r="D408" s="29" t="s">
        <v>5955</v>
      </c>
      <c r="E408" s="18" t="s">
        <v>5951</v>
      </c>
      <c r="F408" s="18" t="s">
        <v>5948</v>
      </c>
      <c r="G408" s="18" t="s">
        <v>5949</v>
      </c>
      <c r="H408" s="18" t="s">
        <v>5951</v>
      </c>
      <c r="I408" s="18" t="s">
        <v>5947</v>
      </c>
      <c r="J408" s="19" t="s">
        <v>2112</v>
      </c>
      <c r="K408" s="18" t="s">
        <v>5947</v>
      </c>
      <c r="L408" s="19" t="s">
        <v>2113</v>
      </c>
      <c r="M408" s="18" t="s">
        <v>5950</v>
      </c>
      <c r="O408" s="20" t="s">
        <v>5948</v>
      </c>
      <c r="P408" s="20" t="s">
        <v>5973</v>
      </c>
      <c r="Q408" s="20" t="s">
        <v>5978</v>
      </c>
      <c r="S408" s="22" t="s">
        <v>5951</v>
      </c>
      <c r="T408" s="22" t="s">
        <v>5951</v>
      </c>
      <c r="U408" s="22" t="s">
        <v>5947</v>
      </c>
      <c r="V408" s="22" t="s">
        <v>5984</v>
      </c>
      <c r="W408" s="22" t="s">
        <v>5989</v>
      </c>
      <c r="X408" s="22" t="s">
        <v>115</v>
      </c>
      <c r="Y408" s="22" t="s">
        <v>136</v>
      </c>
      <c r="AB408" s="23" t="s">
        <v>2114</v>
      </c>
      <c r="AC408" s="24" t="s">
        <v>5994</v>
      </c>
      <c r="AD408" s="25" t="s">
        <v>2115</v>
      </c>
      <c r="AE408" s="26" t="s">
        <v>5950</v>
      </c>
      <c r="AF408" s="26" t="s">
        <v>5948</v>
      </c>
      <c r="AG408" s="26" t="s">
        <v>5999</v>
      </c>
      <c r="AH408" s="26" t="s">
        <v>5999</v>
      </c>
      <c r="AI408" s="26" t="s">
        <v>5999</v>
      </c>
      <c r="AJ408" s="26" t="s">
        <v>5999</v>
      </c>
      <c r="AK408" s="20" t="s">
        <v>6003</v>
      </c>
      <c r="AL408" s="20" t="s">
        <v>5948</v>
      </c>
      <c r="AM408" s="20" t="s">
        <v>5951</v>
      </c>
      <c r="AN408" s="20" t="s">
        <v>5947</v>
      </c>
      <c r="AO408" s="20" t="s">
        <v>5999</v>
      </c>
      <c r="AP408" s="20" t="s">
        <v>5998</v>
      </c>
      <c r="AQ408" s="20" t="s">
        <v>5996</v>
      </c>
      <c r="AR408" s="20" t="s">
        <v>5997</v>
      </c>
      <c r="AS408" s="20" t="s">
        <v>5998</v>
      </c>
      <c r="AT408" s="20" t="s">
        <v>5996</v>
      </c>
      <c r="AU408" s="20" t="s">
        <v>5996</v>
      </c>
      <c r="AV408" s="20" t="s">
        <v>5997</v>
      </c>
      <c r="AW408" s="20" t="s">
        <v>5996</v>
      </c>
      <c r="AX408" s="20" t="s">
        <v>5998</v>
      </c>
      <c r="AY408" s="20" t="s">
        <v>5998</v>
      </c>
      <c r="AZ408" s="20" t="s">
        <v>5997</v>
      </c>
      <c r="BA408" s="20" t="s">
        <v>5997</v>
      </c>
      <c r="BB408" s="20" t="s">
        <v>5997</v>
      </c>
      <c r="BC408" s="20" t="s">
        <v>5998</v>
      </c>
      <c r="BD408" s="20" t="s">
        <v>5997</v>
      </c>
      <c r="BE408" s="20" t="s">
        <v>5997</v>
      </c>
      <c r="BF408" s="20" t="s">
        <v>5996</v>
      </c>
      <c r="BG408" s="20" t="s">
        <v>5996</v>
      </c>
      <c r="BH408" s="20" t="s">
        <v>5997</v>
      </c>
      <c r="BI408" s="20" t="s">
        <v>5997</v>
      </c>
      <c r="BJ408" s="20" t="s">
        <v>5998</v>
      </c>
      <c r="BK408" s="20" t="s">
        <v>5997</v>
      </c>
      <c r="BL408" s="20" t="s">
        <v>5996</v>
      </c>
      <c r="BM408" s="20" t="s">
        <v>5998</v>
      </c>
      <c r="BN408" s="27" t="s">
        <v>2116</v>
      </c>
      <c r="BO408" s="28" t="s">
        <v>6006</v>
      </c>
      <c r="BQ408" s="30" t="s">
        <v>2117</v>
      </c>
      <c r="BX408" s="24" t="s">
        <v>123</v>
      </c>
      <c r="CB408" s="31" t="s">
        <v>2118</v>
      </c>
      <c r="CD408" s="18" t="s">
        <v>119</v>
      </c>
      <c r="CG408" s="18" t="s">
        <v>137</v>
      </c>
      <c r="CJ408" s="18" t="s">
        <v>124</v>
      </c>
      <c r="CL408" s="22" t="s">
        <v>5947</v>
      </c>
      <c r="CM408" s="32" t="s">
        <v>6010</v>
      </c>
      <c r="CN408" s="33" t="s">
        <v>2119</v>
      </c>
      <c r="CO408" s="84" t="s">
        <v>126</v>
      </c>
      <c r="CP408" s="17" t="s">
        <v>126</v>
      </c>
      <c r="CQ408" s="29" t="s">
        <v>1741</v>
      </c>
      <c r="CR408" s="17" t="s">
        <v>659</v>
      </c>
      <c r="CS408" s="17" t="s">
        <v>1742</v>
      </c>
      <c r="CW408" s="34" t="s">
        <v>96</v>
      </c>
      <c r="DE408" s="17" t="s">
        <v>130</v>
      </c>
      <c r="DI408" s="17" t="s">
        <v>131</v>
      </c>
      <c r="DJ408" s="17" t="s">
        <v>2120</v>
      </c>
      <c r="DM408" s="35"/>
      <c r="DN408" s="35"/>
      <c r="DO408" s="35"/>
      <c r="EC408" s="17" t="s">
        <v>133</v>
      </c>
    </row>
    <row r="409" spans="1:133" ht="15" customHeight="1" x14ac:dyDescent="0.3">
      <c r="A409" s="27">
        <v>661</v>
      </c>
      <c r="C409" s="17" t="s">
        <v>126</v>
      </c>
      <c r="D409" s="29" t="s">
        <v>5955</v>
      </c>
      <c r="E409" s="18" t="s">
        <v>5947</v>
      </c>
      <c r="F409" s="18" t="s">
        <v>5947</v>
      </c>
      <c r="G409" s="18" t="s">
        <v>5947</v>
      </c>
      <c r="H409" s="18" t="s">
        <v>5947</v>
      </c>
      <c r="I409" s="18" t="s">
        <v>5947</v>
      </c>
      <c r="J409" s="19" t="s">
        <v>2121</v>
      </c>
      <c r="K409" s="18" t="s">
        <v>5947</v>
      </c>
      <c r="L409" s="19" t="s">
        <v>2122</v>
      </c>
      <c r="M409" s="18" t="s">
        <v>5948</v>
      </c>
      <c r="N409" s="19" t="s">
        <v>2123</v>
      </c>
      <c r="O409" s="20" t="s">
        <v>5952</v>
      </c>
      <c r="P409" s="20" t="s">
        <v>5974</v>
      </c>
      <c r="Q409" s="20" t="s">
        <v>5981</v>
      </c>
      <c r="R409" s="21" t="s">
        <v>2124</v>
      </c>
      <c r="S409" s="22" t="s">
        <v>5949</v>
      </c>
      <c r="T409" s="22" t="s">
        <v>5949</v>
      </c>
      <c r="U409" s="22" t="s">
        <v>5948</v>
      </c>
      <c r="V409" s="22" t="s">
        <v>5985</v>
      </c>
      <c r="W409" s="22" t="s">
        <v>5987</v>
      </c>
      <c r="X409" s="22" t="s">
        <v>115</v>
      </c>
      <c r="Y409" s="22" t="s">
        <v>136</v>
      </c>
      <c r="Z409" s="22" t="s">
        <v>116</v>
      </c>
      <c r="AC409" s="24" t="s">
        <v>5994</v>
      </c>
      <c r="AD409" s="25" t="s">
        <v>2125</v>
      </c>
      <c r="AE409" s="26" t="s">
        <v>5948</v>
      </c>
      <c r="AF409" s="26" t="s">
        <v>5947</v>
      </c>
      <c r="AG409" s="26" t="s">
        <v>5998</v>
      </c>
      <c r="AH409" s="26" t="s">
        <v>5997</v>
      </c>
      <c r="AI409" s="26" t="s">
        <v>5998</v>
      </c>
      <c r="AJ409" s="26" t="s">
        <v>5998</v>
      </c>
      <c r="AK409" s="20" t="s">
        <v>6003</v>
      </c>
      <c r="AL409" s="20" t="s">
        <v>5947</v>
      </c>
      <c r="AM409" s="20" t="s">
        <v>5948</v>
      </c>
      <c r="AN409" s="20" t="s">
        <v>5947</v>
      </c>
      <c r="AO409" s="20" t="s">
        <v>5997</v>
      </c>
      <c r="AP409" s="20" t="s">
        <v>5996</v>
      </c>
      <c r="AQ409" s="20" t="s">
        <v>5996</v>
      </c>
      <c r="AR409" s="20" t="s">
        <v>5997</v>
      </c>
      <c r="AS409" s="20" t="s">
        <v>5996</v>
      </c>
      <c r="AT409" s="20" t="s">
        <v>5996</v>
      </c>
      <c r="AU409" s="20" t="s">
        <v>5997</v>
      </c>
      <c r="AV409" s="20" t="s">
        <v>5997</v>
      </c>
      <c r="AW409" s="20" t="s">
        <v>5996</v>
      </c>
      <c r="AX409" s="20" t="s">
        <v>5997</v>
      </c>
      <c r="AY409" s="20" t="s">
        <v>5997</v>
      </c>
      <c r="AZ409" s="20" t="s">
        <v>5996</v>
      </c>
      <c r="BA409" s="20" t="s">
        <v>5996</v>
      </c>
      <c r="BB409" s="20" t="s">
        <v>5997</v>
      </c>
      <c r="BC409" s="20" t="s">
        <v>5998</v>
      </c>
      <c r="BD409" s="20" t="s">
        <v>5998</v>
      </c>
      <c r="BE409" s="20" t="s">
        <v>5996</v>
      </c>
      <c r="BF409" s="20" t="s">
        <v>5996</v>
      </c>
      <c r="BG409" s="20" t="s">
        <v>5996</v>
      </c>
      <c r="BH409" s="20" t="s">
        <v>5998</v>
      </c>
      <c r="BI409" s="20" t="s">
        <v>5996</v>
      </c>
      <c r="BJ409" s="20" t="s">
        <v>5997</v>
      </c>
      <c r="BK409" s="20" t="s">
        <v>5997</v>
      </c>
      <c r="BL409" s="20" t="s">
        <v>5996</v>
      </c>
      <c r="BM409" s="20" t="s">
        <v>5998</v>
      </c>
      <c r="BO409" s="28" t="s">
        <v>6007</v>
      </c>
      <c r="BQ409" s="30" t="s">
        <v>2126</v>
      </c>
      <c r="BR409" s="24" t="s">
        <v>138</v>
      </c>
      <c r="BS409" s="24" t="s">
        <v>119</v>
      </c>
      <c r="BU409" s="24" t="s">
        <v>121</v>
      </c>
      <c r="BV409" s="24" t="s">
        <v>137</v>
      </c>
      <c r="BW409" s="24" t="s">
        <v>122</v>
      </c>
      <c r="BX409" s="24" t="s">
        <v>123</v>
      </c>
      <c r="BY409" s="24" t="s">
        <v>124</v>
      </c>
      <c r="BZ409" s="24" t="s">
        <v>125</v>
      </c>
      <c r="CD409" s="18" t="s">
        <v>119</v>
      </c>
      <c r="CG409" s="18" t="s">
        <v>137</v>
      </c>
      <c r="CI409" s="18" t="s">
        <v>123</v>
      </c>
      <c r="CL409" s="22" t="s">
        <v>5949</v>
      </c>
      <c r="CM409" s="32" t="s">
        <v>6010</v>
      </c>
      <c r="CO409" s="84" t="s">
        <v>126</v>
      </c>
      <c r="CP409" s="17" t="s">
        <v>126</v>
      </c>
      <c r="CQ409" s="29" t="s">
        <v>1741</v>
      </c>
      <c r="CR409" s="17" t="s">
        <v>659</v>
      </c>
      <c r="CS409" s="17" t="s">
        <v>1742</v>
      </c>
      <c r="CW409" s="34" t="s">
        <v>96</v>
      </c>
      <c r="DE409" s="17" t="s">
        <v>130</v>
      </c>
      <c r="DI409" s="17" t="s">
        <v>131</v>
      </c>
      <c r="DJ409" s="17" t="s">
        <v>2127</v>
      </c>
      <c r="DM409" s="35"/>
      <c r="DN409" s="35"/>
      <c r="DO409" s="35"/>
      <c r="EC409" s="17" t="s">
        <v>133</v>
      </c>
    </row>
    <row r="410" spans="1:133" ht="15" customHeight="1" x14ac:dyDescent="0.3">
      <c r="A410" s="27">
        <v>723</v>
      </c>
      <c r="C410" s="17" t="s">
        <v>126</v>
      </c>
      <c r="D410" s="29" t="s">
        <v>5955</v>
      </c>
      <c r="E410" s="18" t="s">
        <v>5948</v>
      </c>
      <c r="F410" s="18" t="s">
        <v>5947</v>
      </c>
      <c r="G410" s="18" t="s">
        <v>5947</v>
      </c>
      <c r="H410" s="18" t="s">
        <v>5947</v>
      </c>
      <c r="I410" s="18" t="s">
        <v>5947</v>
      </c>
      <c r="J410" s="19" t="s">
        <v>2128</v>
      </c>
      <c r="K410" s="18" t="s">
        <v>5947</v>
      </c>
      <c r="L410" s="19" t="s">
        <v>2129</v>
      </c>
      <c r="M410" s="18" t="s">
        <v>5949</v>
      </c>
      <c r="O410" s="20" t="s">
        <v>5949</v>
      </c>
      <c r="P410" s="20" t="s">
        <v>5974</v>
      </c>
      <c r="Q410" s="20" t="s">
        <v>5978</v>
      </c>
      <c r="S410" s="22" t="s">
        <v>5948</v>
      </c>
      <c r="T410" s="22" t="s">
        <v>5948</v>
      </c>
      <c r="U410" s="22" t="s">
        <v>5948</v>
      </c>
      <c r="V410" s="22" t="s">
        <v>5983</v>
      </c>
      <c r="W410" s="22" t="s">
        <v>5988</v>
      </c>
      <c r="X410" s="22" t="s">
        <v>115</v>
      </c>
      <c r="AC410" s="24" t="s">
        <v>5991</v>
      </c>
      <c r="AE410" s="26" t="s">
        <v>5948</v>
      </c>
      <c r="AF410" s="26" t="s">
        <v>5948</v>
      </c>
      <c r="AG410" s="26" t="s">
        <v>5996</v>
      </c>
      <c r="AH410" s="26" t="s">
        <v>5996</v>
      </c>
      <c r="AI410" s="26" t="s">
        <v>5998</v>
      </c>
      <c r="AJ410" s="26" t="s">
        <v>5998</v>
      </c>
      <c r="AK410" s="20" t="s">
        <v>6003</v>
      </c>
      <c r="AL410" s="20" t="s">
        <v>5947</v>
      </c>
      <c r="AM410" s="20" t="s">
        <v>5952</v>
      </c>
      <c r="AN410" s="20" t="s">
        <v>5950</v>
      </c>
      <c r="AO410" s="20" t="s">
        <v>5996</v>
      </c>
      <c r="AP410" s="20" t="s">
        <v>5998</v>
      </c>
      <c r="AQ410" s="20" t="s">
        <v>5996</v>
      </c>
      <c r="AR410" s="20" t="s">
        <v>5997</v>
      </c>
      <c r="AS410" s="20" t="s">
        <v>5996</v>
      </c>
      <c r="AT410" s="20" t="s">
        <v>5999</v>
      </c>
      <c r="AU410" s="20" t="s">
        <v>5997</v>
      </c>
      <c r="AV410" s="20" t="s">
        <v>5998</v>
      </c>
      <c r="AW410" s="20" t="s">
        <v>5996</v>
      </c>
      <c r="AX410" s="20" t="s">
        <v>5996</v>
      </c>
      <c r="AY410" s="20" t="s">
        <v>5997</v>
      </c>
      <c r="AZ410" s="20" t="s">
        <v>5996</v>
      </c>
      <c r="BA410" s="20" t="s">
        <v>5996</v>
      </c>
      <c r="BB410" s="20" t="s">
        <v>5998</v>
      </c>
      <c r="BC410" s="20" t="s">
        <v>5996</v>
      </c>
      <c r="BD410" s="20" t="s">
        <v>5996</v>
      </c>
      <c r="BE410" s="20" t="s">
        <v>5998</v>
      </c>
      <c r="BF410" s="20" t="s">
        <v>5996</v>
      </c>
      <c r="BG410" s="20" t="s">
        <v>5998</v>
      </c>
      <c r="BH410" s="20" t="s">
        <v>5996</v>
      </c>
      <c r="BI410" s="20" t="s">
        <v>5996</v>
      </c>
      <c r="BJ410" s="20" t="s">
        <v>5997</v>
      </c>
      <c r="BK410" s="20" t="s">
        <v>5997</v>
      </c>
      <c r="BL410" s="20" t="s">
        <v>5996</v>
      </c>
      <c r="BM410" s="20" t="s">
        <v>5996</v>
      </c>
      <c r="BO410" s="28" t="s">
        <v>6007</v>
      </c>
      <c r="BQ410" s="30" t="s">
        <v>2130</v>
      </c>
      <c r="BS410" s="24" t="s">
        <v>119</v>
      </c>
      <c r="BT410" s="24" t="s">
        <v>120</v>
      </c>
      <c r="BU410" s="24" t="s">
        <v>121</v>
      </c>
      <c r="BV410" s="24" t="s">
        <v>137</v>
      </c>
      <c r="BW410" s="24" t="s">
        <v>122</v>
      </c>
      <c r="CB410" s="31" t="s">
        <v>2131</v>
      </c>
      <c r="CD410" s="18" t="s">
        <v>119</v>
      </c>
      <c r="CE410" s="18" t="s">
        <v>120</v>
      </c>
      <c r="CH410" s="18" t="s">
        <v>122</v>
      </c>
      <c r="CI410" s="18" t="s">
        <v>123</v>
      </c>
      <c r="CJ410" s="18" t="s">
        <v>124</v>
      </c>
      <c r="CL410" s="22" t="s">
        <v>5947</v>
      </c>
      <c r="CM410" s="32" t="s">
        <v>6010</v>
      </c>
      <c r="CO410" s="84" t="s">
        <v>126</v>
      </c>
      <c r="CP410" s="17" t="s">
        <v>126</v>
      </c>
      <c r="CQ410" s="29" t="s">
        <v>1741</v>
      </c>
      <c r="CR410" s="17" t="s">
        <v>659</v>
      </c>
      <c r="CS410" s="17" t="s">
        <v>1742</v>
      </c>
      <c r="CT410" s="17" t="s">
        <v>2132</v>
      </c>
      <c r="DA410" s="34" t="s">
        <v>100</v>
      </c>
      <c r="DE410" s="17" t="s">
        <v>130</v>
      </c>
      <c r="DI410" s="17" t="s">
        <v>131</v>
      </c>
      <c r="DJ410" s="17" t="s">
        <v>2133</v>
      </c>
      <c r="DM410" s="35"/>
      <c r="DN410" s="35"/>
      <c r="DO410" s="35"/>
      <c r="EC410" s="17" t="s">
        <v>133</v>
      </c>
    </row>
    <row r="411" spans="1:133" ht="15" customHeight="1" x14ac:dyDescent="0.3">
      <c r="A411" s="27">
        <v>744</v>
      </c>
      <c r="C411" s="17" t="s">
        <v>126</v>
      </c>
      <c r="D411" s="29" t="s">
        <v>5955</v>
      </c>
      <c r="E411" s="18" t="s">
        <v>5948</v>
      </c>
      <c r="F411" s="18" t="s">
        <v>5948</v>
      </c>
      <c r="G411" s="18" t="s">
        <v>5947</v>
      </c>
      <c r="H411" s="18" t="s">
        <v>5948</v>
      </c>
      <c r="I411" s="18" t="s">
        <v>5948</v>
      </c>
      <c r="K411" s="18" t="s">
        <v>5947</v>
      </c>
      <c r="L411" s="19" t="s">
        <v>2134</v>
      </c>
      <c r="M411" s="18" t="s">
        <v>5948</v>
      </c>
      <c r="N411" s="19" t="s">
        <v>2135</v>
      </c>
      <c r="O411" s="20" t="s">
        <v>5948</v>
      </c>
      <c r="P411" s="20" t="s">
        <v>5973</v>
      </c>
      <c r="Q411" s="20" t="s">
        <v>5978</v>
      </c>
      <c r="S411" s="22" t="s">
        <v>5950</v>
      </c>
      <c r="T411" s="22" t="s">
        <v>5950</v>
      </c>
      <c r="U411" s="22" t="s">
        <v>5947</v>
      </c>
      <c r="V411" s="22" t="s">
        <v>5984</v>
      </c>
      <c r="W411" s="22" t="s">
        <v>5989</v>
      </c>
      <c r="X411" s="22" t="s">
        <v>115</v>
      </c>
      <c r="Z411" s="22" t="s">
        <v>116</v>
      </c>
      <c r="AC411" s="24" t="s">
        <v>5992</v>
      </c>
      <c r="AE411" s="26" t="s">
        <v>5948</v>
      </c>
      <c r="AF411" s="26" t="s">
        <v>5948</v>
      </c>
      <c r="AG411" s="26" t="s">
        <v>5997</v>
      </c>
      <c r="AH411" s="26" t="s">
        <v>5996</v>
      </c>
      <c r="AI411" s="26" t="s">
        <v>5997</v>
      </c>
      <c r="AJ411" s="26" t="s">
        <v>5997</v>
      </c>
      <c r="AK411" s="20" t="s">
        <v>6002</v>
      </c>
      <c r="AL411" s="20" t="s">
        <v>5948</v>
      </c>
      <c r="AM411" s="20" t="s">
        <v>5948</v>
      </c>
      <c r="AN411" s="20" t="s">
        <v>5948</v>
      </c>
      <c r="AO411" s="20" t="s">
        <v>5997</v>
      </c>
      <c r="AP411" s="20" t="s">
        <v>5997</v>
      </c>
      <c r="AQ411" s="20" t="s">
        <v>5997</v>
      </c>
      <c r="AR411" s="20" t="s">
        <v>5997</v>
      </c>
      <c r="AS411" s="20" t="s">
        <v>5996</v>
      </c>
      <c r="AT411" s="20" t="s">
        <v>5996</v>
      </c>
      <c r="AU411" s="20" t="s">
        <v>5996</v>
      </c>
      <c r="AV411" s="20" t="s">
        <v>5997</v>
      </c>
      <c r="AW411" s="20" t="s">
        <v>5997</v>
      </c>
      <c r="AX411" s="20" t="s">
        <v>5996</v>
      </c>
      <c r="AY411" s="20" t="s">
        <v>5997</v>
      </c>
      <c r="AZ411" s="20" t="s">
        <v>5996</v>
      </c>
      <c r="BA411" s="20" t="s">
        <v>5996</v>
      </c>
      <c r="BB411" s="20" t="s">
        <v>5996</v>
      </c>
      <c r="BC411" s="20" t="s">
        <v>5997</v>
      </c>
      <c r="BD411" s="20" t="s">
        <v>5996</v>
      </c>
      <c r="BE411" s="20" t="s">
        <v>5996</v>
      </c>
      <c r="BF411" s="20" t="s">
        <v>5997</v>
      </c>
      <c r="BG411" s="20" t="s">
        <v>5996</v>
      </c>
      <c r="BH411" s="20" t="s">
        <v>5996</v>
      </c>
      <c r="BI411" s="20" t="s">
        <v>5996</v>
      </c>
      <c r="BJ411" s="20" t="s">
        <v>5997</v>
      </c>
      <c r="BK411" s="20" t="s">
        <v>5997</v>
      </c>
      <c r="BL411" s="20" t="s">
        <v>5996</v>
      </c>
      <c r="BM411" s="20" t="s">
        <v>5996</v>
      </c>
      <c r="BO411" s="28" t="s">
        <v>6007</v>
      </c>
      <c r="BQ411" s="30" t="s">
        <v>2136</v>
      </c>
      <c r="BR411" s="24" t="s">
        <v>138</v>
      </c>
      <c r="BS411" s="24" t="s">
        <v>119</v>
      </c>
      <c r="BT411" s="24" t="s">
        <v>120</v>
      </c>
      <c r="BU411" s="24" t="s">
        <v>121</v>
      </c>
      <c r="BV411" s="24" t="s">
        <v>137</v>
      </c>
      <c r="BW411" s="24" t="s">
        <v>122</v>
      </c>
      <c r="BX411" s="24" t="s">
        <v>123</v>
      </c>
      <c r="BY411" s="24" t="s">
        <v>124</v>
      </c>
      <c r="BZ411" s="24" t="s">
        <v>125</v>
      </c>
      <c r="CA411" s="24" t="s">
        <v>148</v>
      </c>
      <c r="CB411" s="31" t="s">
        <v>2137</v>
      </c>
      <c r="CI411" s="18" t="s">
        <v>123</v>
      </c>
      <c r="CJ411" s="18" t="s">
        <v>124</v>
      </c>
      <c r="CK411" s="18" t="s">
        <v>125</v>
      </c>
      <c r="CL411" s="22" t="s">
        <v>5953</v>
      </c>
      <c r="CM411" s="32" t="s">
        <v>6010</v>
      </c>
      <c r="CO411" s="84" t="s">
        <v>126</v>
      </c>
      <c r="CP411" s="17" t="s">
        <v>126</v>
      </c>
      <c r="CQ411" s="29" t="s">
        <v>1741</v>
      </c>
      <c r="CR411" s="17" t="s">
        <v>659</v>
      </c>
      <c r="CS411" s="60" t="s">
        <v>102</v>
      </c>
      <c r="CT411" s="17" t="s">
        <v>2138</v>
      </c>
      <c r="CZ411" s="34" t="s">
        <v>99</v>
      </c>
      <c r="DE411" s="17" t="s">
        <v>130</v>
      </c>
      <c r="DI411" s="17" t="s">
        <v>143</v>
      </c>
      <c r="DJ411" s="17" t="s">
        <v>2139</v>
      </c>
      <c r="DM411" s="35"/>
      <c r="DN411" s="35"/>
      <c r="DO411" s="35"/>
      <c r="EC411" s="17" t="s">
        <v>133</v>
      </c>
    </row>
    <row r="412" spans="1:133" ht="15" customHeight="1" x14ac:dyDescent="0.3">
      <c r="A412" s="27">
        <v>761</v>
      </c>
      <c r="C412" s="17" t="s">
        <v>126</v>
      </c>
      <c r="D412" s="29" t="s">
        <v>5955</v>
      </c>
      <c r="E412" s="18" t="s">
        <v>5947</v>
      </c>
      <c r="F412" s="18" t="s">
        <v>5947</v>
      </c>
      <c r="G412" s="18" t="s">
        <v>5948</v>
      </c>
      <c r="H412" s="18" t="s">
        <v>5949</v>
      </c>
      <c r="I412" s="18" t="s">
        <v>5948</v>
      </c>
      <c r="J412" s="19" t="s">
        <v>2140</v>
      </c>
      <c r="K412" s="18" t="s">
        <v>5947</v>
      </c>
      <c r="L412" s="19" t="s">
        <v>2141</v>
      </c>
      <c r="M412" s="18" t="s">
        <v>5949</v>
      </c>
      <c r="O412" s="20" t="s">
        <v>5947</v>
      </c>
      <c r="P412" s="20" t="s">
        <v>5974</v>
      </c>
      <c r="Q412" s="20" t="s">
        <v>5978</v>
      </c>
      <c r="R412" s="21" t="s">
        <v>2142</v>
      </c>
      <c r="S412" s="22" t="s">
        <v>5947</v>
      </c>
      <c r="T412" s="22" t="s">
        <v>5947</v>
      </c>
      <c r="U412" s="22" t="s">
        <v>5948</v>
      </c>
      <c r="V412" s="22" t="s">
        <v>5983</v>
      </c>
      <c r="W412" s="22" t="s">
        <v>5987</v>
      </c>
      <c r="X412" s="22" t="s">
        <v>115</v>
      </c>
      <c r="AC412" s="24" t="s">
        <v>5990</v>
      </c>
      <c r="AD412" s="25" t="s">
        <v>2143</v>
      </c>
      <c r="AE412" s="26" t="s">
        <v>5948</v>
      </c>
      <c r="AF412" s="26" t="s">
        <v>5947</v>
      </c>
      <c r="AG412" s="26" t="s">
        <v>5996</v>
      </c>
      <c r="AH412" s="26" t="s">
        <v>5996</v>
      </c>
      <c r="AI412" s="26" t="s">
        <v>5997</v>
      </c>
      <c r="AJ412" s="26" t="s">
        <v>5997</v>
      </c>
      <c r="AK412" s="20" t="s">
        <v>6003</v>
      </c>
      <c r="AL412" s="20" t="s">
        <v>5947</v>
      </c>
      <c r="AM412" s="20" t="s">
        <v>5947</v>
      </c>
      <c r="AN412" s="20" t="s">
        <v>5947</v>
      </c>
      <c r="AO412" s="20" t="s">
        <v>5997</v>
      </c>
      <c r="AP412" s="20" t="s">
        <v>5997</v>
      </c>
      <c r="AQ412" s="20" t="s">
        <v>5996</v>
      </c>
      <c r="AR412" s="20" t="s">
        <v>5998</v>
      </c>
      <c r="AS412" s="20" t="s">
        <v>5997</v>
      </c>
      <c r="AT412" s="20" t="s">
        <v>5996</v>
      </c>
      <c r="AU412" s="20" t="s">
        <v>5996</v>
      </c>
      <c r="AV412" s="20" t="s">
        <v>5996</v>
      </c>
      <c r="AW412" s="20" t="s">
        <v>5996</v>
      </c>
      <c r="AX412" s="20" t="s">
        <v>5996</v>
      </c>
      <c r="AY412" s="20" t="s">
        <v>5996</v>
      </c>
      <c r="AZ412" s="20" t="s">
        <v>5996</v>
      </c>
      <c r="BA412" s="20" t="s">
        <v>5996</v>
      </c>
      <c r="BB412" s="20" t="s">
        <v>5996</v>
      </c>
      <c r="BC412" s="20" t="s">
        <v>5997</v>
      </c>
      <c r="BD412" s="20" t="s">
        <v>5998</v>
      </c>
      <c r="BE412" s="20" t="s">
        <v>5997</v>
      </c>
      <c r="BF412" s="20" t="s">
        <v>5996</v>
      </c>
      <c r="BG412" s="20" t="s">
        <v>5997</v>
      </c>
      <c r="BH412" s="20" t="s">
        <v>5996</v>
      </c>
      <c r="BI412" s="20" t="s">
        <v>5996</v>
      </c>
      <c r="BJ412" s="20" t="s">
        <v>5996</v>
      </c>
      <c r="BK412" s="20" t="s">
        <v>5997</v>
      </c>
      <c r="BL412" s="20" t="s">
        <v>5996</v>
      </c>
      <c r="BM412" s="20" t="s">
        <v>5996</v>
      </c>
      <c r="BN412" s="27" t="s">
        <v>2144</v>
      </c>
      <c r="BO412" s="28" t="s">
        <v>6007</v>
      </c>
      <c r="BQ412" s="30" t="s">
        <v>2145</v>
      </c>
      <c r="BS412" s="24" t="s">
        <v>119</v>
      </c>
      <c r="BT412" s="24" t="s">
        <v>120</v>
      </c>
      <c r="BW412" s="24" t="s">
        <v>122</v>
      </c>
      <c r="BX412" s="24" t="s">
        <v>123</v>
      </c>
      <c r="BZ412" s="24" t="s">
        <v>125</v>
      </c>
      <c r="CD412" s="18" t="s">
        <v>119</v>
      </c>
      <c r="CH412" s="18" t="s">
        <v>122</v>
      </c>
      <c r="CJ412" s="18" t="s">
        <v>124</v>
      </c>
      <c r="CL412" s="22" t="s">
        <v>5947</v>
      </c>
      <c r="CM412" s="32" t="s">
        <v>6010</v>
      </c>
      <c r="CO412" s="84" t="s">
        <v>126</v>
      </c>
      <c r="CP412" s="17" t="s">
        <v>126</v>
      </c>
      <c r="CQ412" s="29" t="s">
        <v>1741</v>
      </c>
      <c r="CR412" s="17" t="s">
        <v>659</v>
      </c>
      <c r="CS412" s="17" t="s">
        <v>1742</v>
      </c>
      <c r="CW412" s="34" t="s">
        <v>96</v>
      </c>
      <c r="CZ412" s="34" t="s">
        <v>99</v>
      </c>
      <c r="DD412" s="31" t="s">
        <v>2146</v>
      </c>
      <c r="DE412" s="17" t="s">
        <v>130</v>
      </c>
      <c r="DI412" s="17" t="s">
        <v>131</v>
      </c>
      <c r="DJ412" s="17" t="s">
        <v>2147</v>
      </c>
      <c r="DM412" s="35"/>
      <c r="DN412" s="35"/>
      <c r="DO412" s="35"/>
      <c r="EC412" s="17" t="s">
        <v>133</v>
      </c>
    </row>
    <row r="413" spans="1:133" ht="15" customHeight="1" x14ac:dyDescent="0.3">
      <c r="A413" s="27">
        <v>921</v>
      </c>
      <c r="C413" s="17" t="s">
        <v>126</v>
      </c>
      <c r="D413" s="29" t="s">
        <v>5955</v>
      </c>
      <c r="E413" s="18" t="s">
        <v>5951</v>
      </c>
      <c r="F413" s="18" t="s">
        <v>5950</v>
      </c>
      <c r="G413" s="18" t="s">
        <v>5950</v>
      </c>
      <c r="H413" s="18" t="s">
        <v>5950</v>
      </c>
      <c r="I413" s="18" t="s">
        <v>5949</v>
      </c>
      <c r="K413" s="18" t="s">
        <v>5948</v>
      </c>
      <c r="L413" s="19" t="s">
        <v>2148</v>
      </c>
      <c r="M413" s="18" t="s">
        <v>5950</v>
      </c>
      <c r="O413" s="20" t="s">
        <v>5949</v>
      </c>
      <c r="P413" s="20" t="s">
        <v>5973</v>
      </c>
      <c r="Q413" s="20" t="s">
        <v>5978</v>
      </c>
      <c r="S413" s="22" t="s">
        <v>5950</v>
      </c>
      <c r="T413" s="22" t="s">
        <v>5950</v>
      </c>
      <c r="U413" s="22" t="s">
        <v>5948</v>
      </c>
      <c r="V413" s="22" t="s">
        <v>5984</v>
      </c>
      <c r="W413" s="22" t="s">
        <v>5988</v>
      </c>
      <c r="X413" s="22" t="s">
        <v>115</v>
      </c>
      <c r="AC413" s="24" t="s">
        <v>5994</v>
      </c>
      <c r="AD413" s="25" t="s">
        <v>2149</v>
      </c>
      <c r="AE413" s="26" t="s">
        <v>5948</v>
      </c>
      <c r="AF413" s="26" t="s">
        <v>5947</v>
      </c>
      <c r="AG413" s="26" t="s">
        <v>5997</v>
      </c>
      <c r="AH413" s="26" t="s">
        <v>5997</v>
      </c>
      <c r="AI413" s="26" t="s">
        <v>5997</v>
      </c>
      <c r="AJ413" s="26" t="s">
        <v>5997</v>
      </c>
      <c r="AK413" s="20" t="s">
        <v>6003</v>
      </c>
      <c r="AL413" s="20" t="s">
        <v>5948</v>
      </c>
      <c r="AM413" s="20" t="s">
        <v>5952</v>
      </c>
      <c r="AN413" s="20" t="s">
        <v>5948</v>
      </c>
      <c r="AO413" s="20" t="s">
        <v>5998</v>
      </c>
      <c r="AP413" s="20" t="s">
        <v>5997</v>
      </c>
      <c r="AQ413" s="20" t="s">
        <v>5997</v>
      </c>
      <c r="AR413" s="20" t="s">
        <v>5998</v>
      </c>
      <c r="AS413" s="20" t="s">
        <v>5997</v>
      </c>
      <c r="AT413" s="20" t="s">
        <v>5996</v>
      </c>
      <c r="AU413" s="20" t="s">
        <v>5996</v>
      </c>
      <c r="AV413" s="20" t="s">
        <v>5997</v>
      </c>
      <c r="AW413" s="20" t="s">
        <v>5997</v>
      </c>
      <c r="AX413" s="20" t="s">
        <v>5997</v>
      </c>
      <c r="AY413" s="20" t="s">
        <v>5997</v>
      </c>
      <c r="AZ413" s="20" t="s">
        <v>5997</v>
      </c>
      <c r="BA413" s="20" t="s">
        <v>5997</v>
      </c>
      <c r="BB413" s="20" t="s">
        <v>5997</v>
      </c>
      <c r="BC413" s="20" t="s">
        <v>5997</v>
      </c>
      <c r="BD413" s="20" t="s">
        <v>5997</v>
      </c>
      <c r="BE413" s="20" t="s">
        <v>5997</v>
      </c>
      <c r="BF413" s="20" t="s">
        <v>5997</v>
      </c>
      <c r="BG413" s="20" t="s">
        <v>5996</v>
      </c>
      <c r="BH413" s="20" t="s">
        <v>5997</v>
      </c>
      <c r="BI413" s="20" t="s">
        <v>5997</v>
      </c>
      <c r="BJ413" s="20" t="s">
        <v>5997</v>
      </c>
      <c r="BK413" s="20" t="s">
        <v>5996</v>
      </c>
      <c r="BL413" s="20" t="s">
        <v>5996</v>
      </c>
      <c r="BM413" s="20" t="s">
        <v>5997</v>
      </c>
      <c r="BO413" s="28" t="s">
        <v>6007</v>
      </c>
      <c r="BQ413" s="30" t="s">
        <v>2150</v>
      </c>
      <c r="BR413" s="24" t="s">
        <v>138</v>
      </c>
      <c r="BS413" s="24" t="s">
        <v>119</v>
      </c>
      <c r="BT413" s="24" t="s">
        <v>120</v>
      </c>
      <c r="BW413" s="24" t="s">
        <v>122</v>
      </c>
      <c r="BY413" s="24" t="s">
        <v>124</v>
      </c>
      <c r="CC413" s="18" t="s">
        <v>138</v>
      </c>
      <c r="CD413" s="18" t="s">
        <v>119</v>
      </c>
      <c r="CJ413" s="18" t="s">
        <v>124</v>
      </c>
      <c r="CL413" s="22" t="s">
        <v>5951</v>
      </c>
      <c r="CM413" s="32" t="s">
        <v>6012</v>
      </c>
      <c r="CO413" s="84" t="s">
        <v>126</v>
      </c>
      <c r="CP413" s="17" t="s">
        <v>126</v>
      </c>
      <c r="CQ413" s="29" t="s">
        <v>1741</v>
      </c>
      <c r="CR413" s="17" t="s">
        <v>659</v>
      </c>
      <c r="CS413" s="17" t="s">
        <v>1742</v>
      </c>
      <c r="DD413" s="31" t="s">
        <v>2151</v>
      </c>
      <c r="DE413" s="17" t="s">
        <v>130</v>
      </c>
      <c r="DI413" s="17" t="s">
        <v>131</v>
      </c>
      <c r="DJ413" s="17" t="s">
        <v>2152</v>
      </c>
      <c r="DM413" s="35"/>
      <c r="DN413" s="35"/>
      <c r="DO413" s="35"/>
      <c r="EC413" s="17" t="s">
        <v>133</v>
      </c>
    </row>
    <row r="414" spans="1:133" ht="15" customHeight="1" x14ac:dyDescent="0.3">
      <c r="A414" s="27">
        <v>85</v>
      </c>
      <c r="C414" s="17" t="s">
        <v>126</v>
      </c>
      <c r="D414" s="29" t="s">
        <v>5956</v>
      </c>
      <c r="E414" s="18" t="s">
        <v>5947</v>
      </c>
      <c r="F414" s="18" t="s">
        <v>5948</v>
      </c>
      <c r="G414" s="18" t="s">
        <v>5948</v>
      </c>
      <c r="H414" s="18" t="s">
        <v>5949</v>
      </c>
      <c r="I414" s="18" t="s">
        <v>5948</v>
      </c>
      <c r="J414" s="19" t="s">
        <v>3482</v>
      </c>
      <c r="K414" s="18" t="s">
        <v>5950</v>
      </c>
      <c r="M414" s="18" t="s">
        <v>5949</v>
      </c>
      <c r="O414" s="20" t="s">
        <v>5950</v>
      </c>
      <c r="P414" s="20" t="s">
        <v>5974</v>
      </c>
      <c r="Q414" s="20" t="s">
        <v>5979</v>
      </c>
      <c r="S414" s="22" t="s">
        <v>5951</v>
      </c>
      <c r="T414" s="22" t="s">
        <v>5951</v>
      </c>
      <c r="U414" s="22" t="s">
        <v>5947</v>
      </c>
      <c r="V414" s="22" t="s">
        <v>5984</v>
      </c>
      <c r="W414" s="22" t="s">
        <v>5989</v>
      </c>
      <c r="X414" s="22" t="s">
        <v>115</v>
      </c>
      <c r="Y414" s="22" t="s">
        <v>136</v>
      </c>
      <c r="Z414" s="22" t="s">
        <v>116</v>
      </c>
      <c r="AC414" s="24" t="s">
        <v>5994</v>
      </c>
      <c r="AD414" s="25" t="s">
        <v>3483</v>
      </c>
      <c r="AE414" s="26" t="s">
        <v>5947</v>
      </c>
      <c r="AF414" s="26" t="s">
        <v>5947</v>
      </c>
      <c r="AG414" s="26" t="s">
        <v>5996</v>
      </c>
      <c r="AH414" s="26" t="s">
        <v>5996</v>
      </c>
      <c r="AI414" s="26" t="s">
        <v>5996</v>
      </c>
      <c r="AJ414" s="26" t="s">
        <v>5997</v>
      </c>
      <c r="AK414" s="20" t="s">
        <v>6003</v>
      </c>
      <c r="AL414" s="20" t="s">
        <v>5947</v>
      </c>
      <c r="AM414" s="20" t="s">
        <v>5948</v>
      </c>
      <c r="AN414" s="20" t="s">
        <v>5948</v>
      </c>
      <c r="AO414" s="20" t="s">
        <v>5997</v>
      </c>
      <c r="AP414" s="20" t="s">
        <v>5996</v>
      </c>
      <c r="AQ414" s="20" t="s">
        <v>5996</v>
      </c>
      <c r="AR414" s="20" t="s">
        <v>5997</v>
      </c>
      <c r="AS414" s="20" t="s">
        <v>5996</v>
      </c>
      <c r="AT414" s="20" t="s">
        <v>5996</v>
      </c>
      <c r="AU414" s="20" t="s">
        <v>5996</v>
      </c>
      <c r="AV414" s="20" t="s">
        <v>5997</v>
      </c>
      <c r="AW414" s="20" t="s">
        <v>5996</v>
      </c>
      <c r="AX414" s="20" t="s">
        <v>5997</v>
      </c>
      <c r="AY414" s="20" t="s">
        <v>5996</v>
      </c>
      <c r="AZ414" s="20" t="s">
        <v>5996</v>
      </c>
      <c r="BA414" s="20" t="s">
        <v>5996</v>
      </c>
      <c r="BB414" s="20" t="s">
        <v>5996</v>
      </c>
      <c r="BC414" s="20" t="s">
        <v>5998</v>
      </c>
      <c r="BD414" s="20" t="s">
        <v>5997</v>
      </c>
      <c r="BE414" s="20" t="s">
        <v>5996</v>
      </c>
      <c r="BF414" s="20" t="s">
        <v>5996</v>
      </c>
      <c r="BG414" s="20" t="s">
        <v>5996</v>
      </c>
      <c r="BH414" s="20" t="s">
        <v>5996</v>
      </c>
      <c r="BI414" s="20" t="s">
        <v>5996</v>
      </c>
      <c r="BJ414" s="20" t="s">
        <v>5996</v>
      </c>
      <c r="BK414" s="20" t="s">
        <v>5996</v>
      </c>
      <c r="BL414" s="20" t="s">
        <v>5996</v>
      </c>
      <c r="BM414" s="20" t="s">
        <v>5996</v>
      </c>
      <c r="BO414" s="28" t="s">
        <v>6007</v>
      </c>
      <c r="BQ414" s="30" t="s">
        <v>3484</v>
      </c>
      <c r="BR414" s="24" t="s">
        <v>138</v>
      </c>
      <c r="BS414" s="24" t="s">
        <v>119</v>
      </c>
      <c r="BU414" s="24" t="s">
        <v>121</v>
      </c>
      <c r="BV414" s="24" t="s">
        <v>137</v>
      </c>
      <c r="BW414" s="24" t="s">
        <v>122</v>
      </c>
      <c r="BX414" s="24" t="s">
        <v>123</v>
      </c>
      <c r="BY414" s="24" t="s">
        <v>124</v>
      </c>
      <c r="BZ414" s="24" t="s">
        <v>125</v>
      </c>
      <c r="CC414" s="18" t="s">
        <v>138</v>
      </c>
      <c r="CD414" s="18" t="s">
        <v>119</v>
      </c>
      <c r="CF414" s="18" t="s">
        <v>121</v>
      </c>
      <c r="CL414" s="22" t="s">
        <v>5952</v>
      </c>
      <c r="CM414" s="32" t="s">
        <v>6013</v>
      </c>
      <c r="CN414" s="33" t="s">
        <v>3485</v>
      </c>
      <c r="CO414" s="84" t="s">
        <v>126</v>
      </c>
      <c r="CP414" s="17" t="s">
        <v>126</v>
      </c>
      <c r="CQ414" s="29" t="s">
        <v>3439</v>
      </c>
      <c r="CR414" s="17" t="s">
        <v>152</v>
      </c>
      <c r="CS414" s="17" t="s">
        <v>3440</v>
      </c>
      <c r="CZ414" s="34" t="s">
        <v>99</v>
      </c>
      <c r="DE414" s="17" t="s">
        <v>130</v>
      </c>
      <c r="DI414" s="17" t="s">
        <v>131</v>
      </c>
      <c r="DJ414" s="17" t="s">
        <v>3486</v>
      </c>
      <c r="DM414" s="35"/>
      <c r="DN414" s="35"/>
      <c r="DO414" s="35"/>
      <c r="EC414" s="17" t="s">
        <v>133</v>
      </c>
    </row>
    <row r="415" spans="1:133" ht="15" customHeight="1" x14ac:dyDescent="0.3">
      <c r="A415" s="27">
        <v>985</v>
      </c>
      <c r="C415" s="17" t="s">
        <v>126</v>
      </c>
      <c r="D415" s="29" t="s">
        <v>5955</v>
      </c>
      <c r="E415" s="18" t="s">
        <v>5949</v>
      </c>
      <c r="F415" s="18" t="s">
        <v>5951</v>
      </c>
      <c r="G415" s="18" t="s">
        <v>5950</v>
      </c>
      <c r="H415" s="18" t="s">
        <v>5947</v>
      </c>
      <c r="I415" s="18" t="s">
        <v>5947</v>
      </c>
      <c r="J415" s="19" t="s">
        <v>2155</v>
      </c>
      <c r="K415" s="18" t="s">
        <v>5947</v>
      </c>
      <c r="L415" s="19" t="s">
        <v>2155</v>
      </c>
      <c r="M415" s="18" t="s">
        <v>5947</v>
      </c>
      <c r="N415" s="19" t="s">
        <v>2155</v>
      </c>
      <c r="O415" s="20" t="s">
        <v>5950</v>
      </c>
      <c r="P415" s="20" t="s">
        <v>5974</v>
      </c>
      <c r="Q415" s="20" t="s">
        <v>5977</v>
      </c>
      <c r="S415" s="22" t="s">
        <v>5951</v>
      </c>
      <c r="T415" s="22" t="s">
        <v>5950</v>
      </c>
      <c r="U415" s="22" t="s">
        <v>5947</v>
      </c>
      <c r="V415" s="22" t="s">
        <v>5984</v>
      </c>
      <c r="W415" s="22" t="s">
        <v>5988</v>
      </c>
      <c r="X415" s="22" t="s">
        <v>115</v>
      </c>
      <c r="AC415" s="24" t="s">
        <v>5990</v>
      </c>
      <c r="AE415" s="26" t="s">
        <v>5948</v>
      </c>
      <c r="AF415" s="26" t="s">
        <v>5948</v>
      </c>
      <c r="AG415" s="26" t="s">
        <v>5997</v>
      </c>
      <c r="AH415" s="26" t="s">
        <v>5996</v>
      </c>
      <c r="AI415" s="26" t="s">
        <v>5998</v>
      </c>
      <c r="AJ415" s="26" t="s">
        <v>5998</v>
      </c>
      <c r="AK415" s="20" t="s">
        <v>6002</v>
      </c>
      <c r="AL415" s="20" t="s">
        <v>5951</v>
      </c>
      <c r="AM415" s="20" t="s">
        <v>5948</v>
      </c>
      <c r="AN415" s="20" t="s">
        <v>5947</v>
      </c>
      <c r="AO415" s="20" t="s">
        <v>5997</v>
      </c>
      <c r="AP415" s="20" t="s">
        <v>5997</v>
      </c>
      <c r="AQ415" s="20" t="s">
        <v>5996</v>
      </c>
      <c r="AR415" s="20" t="s">
        <v>5997</v>
      </c>
      <c r="AS415" s="20" t="s">
        <v>5996</v>
      </c>
      <c r="AT415" s="20" t="s">
        <v>5995</v>
      </c>
      <c r="AU415" s="20" t="s">
        <v>5997</v>
      </c>
      <c r="AV415" s="20" t="s">
        <v>5997</v>
      </c>
      <c r="AW415" s="20" t="s">
        <v>5997</v>
      </c>
      <c r="AX415" s="20" t="s">
        <v>5997</v>
      </c>
      <c r="AY415" s="20" t="s">
        <v>5997</v>
      </c>
      <c r="AZ415" s="20" t="s">
        <v>5998</v>
      </c>
      <c r="BA415" s="20" t="s">
        <v>5997</v>
      </c>
      <c r="BB415" s="20" t="s">
        <v>5996</v>
      </c>
      <c r="BC415" s="20" t="s">
        <v>5999</v>
      </c>
      <c r="BD415" s="20" t="s">
        <v>5998</v>
      </c>
      <c r="BE415" s="20" t="s">
        <v>5998</v>
      </c>
      <c r="BF415" s="20" t="s">
        <v>5996</v>
      </c>
      <c r="BG415" s="20" t="s">
        <v>5996</v>
      </c>
      <c r="BH415" s="20" t="s">
        <v>5997</v>
      </c>
      <c r="BI415" s="20" t="s">
        <v>5996</v>
      </c>
      <c r="BJ415" s="20" t="s">
        <v>5997</v>
      </c>
      <c r="BK415" s="20" t="s">
        <v>5997</v>
      </c>
      <c r="BL415" s="20" t="s">
        <v>5996</v>
      </c>
      <c r="BM415" s="20" t="s">
        <v>5998</v>
      </c>
      <c r="BO415" s="28" t="s">
        <v>6007</v>
      </c>
      <c r="BQ415" s="30" t="s">
        <v>2156</v>
      </c>
      <c r="BS415" s="24" t="s">
        <v>119</v>
      </c>
      <c r="BV415" s="24" t="s">
        <v>137</v>
      </c>
      <c r="BW415" s="24" t="s">
        <v>122</v>
      </c>
      <c r="BY415" s="24" t="s">
        <v>124</v>
      </c>
      <c r="CC415" s="18" t="s">
        <v>138</v>
      </c>
      <c r="CD415" s="18" t="s">
        <v>119</v>
      </c>
      <c r="CG415" s="18" t="s">
        <v>137</v>
      </c>
      <c r="CL415" s="22" t="s">
        <v>5952</v>
      </c>
      <c r="CM415" s="32" t="s">
        <v>6010</v>
      </c>
      <c r="CO415" s="84" t="s">
        <v>126</v>
      </c>
      <c r="CP415" s="17" t="s">
        <v>126</v>
      </c>
      <c r="CQ415" s="29" t="s">
        <v>1741</v>
      </c>
      <c r="CR415" s="17" t="s">
        <v>659</v>
      </c>
      <c r="CS415" s="17" t="s">
        <v>1742</v>
      </c>
      <c r="CZ415" s="34" t="s">
        <v>99</v>
      </c>
      <c r="DE415" s="17" t="s">
        <v>161</v>
      </c>
      <c r="DI415" s="17" t="s">
        <v>143</v>
      </c>
      <c r="DJ415" s="17" t="s">
        <v>2157</v>
      </c>
      <c r="DM415" s="35"/>
      <c r="DN415" s="35"/>
      <c r="DO415" s="35"/>
      <c r="EC415" s="17" t="s">
        <v>133</v>
      </c>
    </row>
    <row r="416" spans="1:133" ht="15" customHeight="1" x14ac:dyDescent="0.3">
      <c r="A416" s="27">
        <v>991</v>
      </c>
      <c r="C416" s="17" t="s">
        <v>126</v>
      </c>
      <c r="D416" s="29" t="s">
        <v>5955</v>
      </c>
      <c r="E416" s="18" t="s">
        <v>5947</v>
      </c>
      <c r="F416" s="18" t="s">
        <v>5948</v>
      </c>
      <c r="G416" s="18" t="s">
        <v>5950</v>
      </c>
      <c r="H416" s="18" t="s">
        <v>5947</v>
      </c>
      <c r="I416" s="18" t="s">
        <v>5949</v>
      </c>
      <c r="K416" s="18" t="s">
        <v>5948</v>
      </c>
      <c r="L416" s="19" t="s">
        <v>2158</v>
      </c>
      <c r="M416" s="18" t="s">
        <v>5949</v>
      </c>
      <c r="O416" s="20" t="s">
        <v>5952</v>
      </c>
      <c r="P416" s="20" t="s">
        <v>5974</v>
      </c>
      <c r="Q416" s="20" t="s">
        <v>5978</v>
      </c>
      <c r="S416" s="22" t="s">
        <v>5950</v>
      </c>
      <c r="T416" s="22" t="s">
        <v>5950</v>
      </c>
      <c r="U416" s="22" t="s">
        <v>5947</v>
      </c>
      <c r="V416" s="22" t="s">
        <v>5985</v>
      </c>
      <c r="W416" s="22" t="s">
        <v>5987</v>
      </c>
      <c r="X416" s="22" t="s">
        <v>115</v>
      </c>
      <c r="AC416" s="24" t="s">
        <v>5993</v>
      </c>
      <c r="AD416" s="25" t="s">
        <v>2159</v>
      </c>
      <c r="AE416" s="26" t="s">
        <v>5948</v>
      </c>
      <c r="AF416" s="26" t="s">
        <v>5948</v>
      </c>
      <c r="AG416" s="26" t="s">
        <v>5996</v>
      </c>
      <c r="AH416" s="26" t="s">
        <v>5996</v>
      </c>
      <c r="AI416" s="26" t="s">
        <v>5996</v>
      </c>
      <c r="AJ416" s="26" t="s">
        <v>5997</v>
      </c>
      <c r="AK416" s="20" t="s">
        <v>6002</v>
      </c>
      <c r="AL416" s="20" t="s">
        <v>5947</v>
      </c>
      <c r="AM416" s="20" t="s">
        <v>5952</v>
      </c>
      <c r="AN416" s="20" t="s">
        <v>5947</v>
      </c>
      <c r="AO416" s="20" t="s">
        <v>5996</v>
      </c>
      <c r="AP416" s="20" t="s">
        <v>5996</v>
      </c>
      <c r="AQ416" s="20" t="s">
        <v>5996</v>
      </c>
      <c r="AR416" s="20" t="s">
        <v>5997</v>
      </c>
      <c r="AS416" s="20" t="s">
        <v>5996</v>
      </c>
      <c r="AT416" s="20" t="s">
        <v>5996</v>
      </c>
      <c r="AU416" s="20" t="s">
        <v>5996</v>
      </c>
      <c r="AV416" s="20" t="s">
        <v>5996</v>
      </c>
      <c r="AW416" s="20" t="s">
        <v>5996</v>
      </c>
      <c r="AX416" s="20" t="s">
        <v>5996</v>
      </c>
      <c r="AY416" s="20" t="s">
        <v>5996</v>
      </c>
      <c r="AZ416" s="20" t="s">
        <v>5996</v>
      </c>
      <c r="BA416" s="20" t="s">
        <v>5996</v>
      </c>
      <c r="BB416" s="20" t="s">
        <v>5996</v>
      </c>
      <c r="BC416" s="20" t="s">
        <v>5997</v>
      </c>
      <c r="BD416" s="20" t="s">
        <v>5997</v>
      </c>
      <c r="BE416" s="20" t="s">
        <v>5996</v>
      </c>
      <c r="BF416" s="20" t="s">
        <v>5996</v>
      </c>
      <c r="BG416" s="20" t="s">
        <v>5996</v>
      </c>
      <c r="BH416" s="20" t="s">
        <v>5996</v>
      </c>
      <c r="BI416" s="20" t="s">
        <v>5996</v>
      </c>
      <c r="BJ416" s="20" t="s">
        <v>5996</v>
      </c>
      <c r="BK416" s="20" t="s">
        <v>5997</v>
      </c>
      <c r="BL416" s="20" t="s">
        <v>5996</v>
      </c>
      <c r="BM416" s="20" t="s">
        <v>5996</v>
      </c>
      <c r="BO416" s="28" t="s">
        <v>6007</v>
      </c>
      <c r="BQ416" s="30" t="s">
        <v>2160</v>
      </c>
      <c r="BS416" s="24" t="s">
        <v>119</v>
      </c>
      <c r="BT416" s="24" t="s">
        <v>120</v>
      </c>
      <c r="BU416" s="24" t="s">
        <v>121</v>
      </c>
      <c r="BV416" s="24" t="s">
        <v>137</v>
      </c>
      <c r="BW416" s="24" t="s">
        <v>122</v>
      </c>
      <c r="BX416" s="24" t="s">
        <v>123</v>
      </c>
      <c r="CD416" s="18" t="s">
        <v>119</v>
      </c>
      <c r="CE416" s="18" t="s">
        <v>120</v>
      </c>
      <c r="CF416" s="18" t="s">
        <v>121</v>
      </c>
      <c r="CL416" s="22" t="s">
        <v>5952</v>
      </c>
      <c r="CM416" s="32" t="s">
        <v>6012</v>
      </c>
      <c r="CO416" s="84" t="s">
        <v>126</v>
      </c>
      <c r="CP416" s="17" t="s">
        <v>126</v>
      </c>
      <c r="CQ416" s="29" t="s">
        <v>1741</v>
      </c>
      <c r="CR416" s="17" t="s">
        <v>659</v>
      </c>
      <c r="CS416" s="17" t="s">
        <v>1742</v>
      </c>
      <c r="CY416" s="34" t="s">
        <v>98</v>
      </c>
      <c r="CZ416" s="34" t="s">
        <v>99</v>
      </c>
      <c r="DE416" s="17" t="s">
        <v>130</v>
      </c>
      <c r="DI416" s="17" t="s">
        <v>143</v>
      </c>
      <c r="DJ416" s="17" t="s">
        <v>2161</v>
      </c>
      <c r="DM416" s="35"/>
      <c r="DN416" s="35"/>
      <c r="DO416" s="35"/>
      <c r="EC416" s="17" t="s">
        <v>133</v>
      </c>
    </row>
    <row r="417" spans="1:133" ht="15" customHeight="1" x14ac:dyDescent="0.3">
      <c r="A417" s="27">
        <v>1055</v>
      </c>
      <c r="C417" s="17" t="s">
        <v>126</v>
      </c>
      <c r="D417" s="29" t="s">
        <v>5955</v>
      </c>
      <c r="E417" s="18" t="s">
        <v>5947</v>
      </c>
      <c r="F417" s="18" t="s">
        <v>5948</v>
      </c>
      <c r="G417" s="18" t="s">
        <v>5947</v>
      </c>
      <c r="H417" s="18" t="s">
        <v>5947</v>
      </c>
      <c r="I417" s="18" t="s">
        <v>5949</v>
      </c>
      <c r="K417" s="18" t="s">
        <v>5949</v>
      </c>
      <c r="M417" s="18" t="s">
        <v>5949</v>
      </c>
      <c r="O417" s="20" t="s">
        <v>5948</v>
      </c>
      <c r="P417" s="20" t="s">
        <v>5974</v>
      </c>
      <c r="Q417" s="20" t="s">
        <v>5978</v>
      </c>
      <c r="S417" s="22" t="s">
        <v>5948</v>
      </c>
      <c r="T417" s="22" t="s">
        <v>5950</v>
      </c>
      <c r="U417" s="22" t="s">
        <v>5948</v>
      </c>
      <c r="V417" s="22" t="s">
        <v>5983</v>
      </c>
      <c r="W417" s="22" t="s">
        <v>5987</v>
      </c>
      <c r="X417" s="22" t="s">
        <v>115</v>
      </c>
      <c r="Y417" s="22" t="s">
        <v>136</v>
      </c>
      <c r="Z417" s="22" t="s">
        <v>116</v>
      </c>
      <c r="AC417" s="24" t="s">
        <v>5992</v>
      </c>
      <c r="AE417" s="26" t="s">
        <v>5947</v>
      </c>
      <c r="AF417" s="26" t="s">
        <v>5947</v>
      </c>
      <c r="AG417" s="26" t="s">
        <v>5996</v>
      </c>
      <c r="AH417" s="26" t="s">
        <v>5996</v>
      </c>
      <c r="AI417" s="26" t="s">
        <v>5996</v>
      </c>
      <c r="AJ417" s="26" t="s">
        <v>5996</v>
      </c>
      <c r="AK417" s="20" t="s">
        <v>6003</v>
      </c>
      <c r="AL417" s="20" t="s">
        <v>5948</v>
      </c>
      <c r="AM417" s="20" t="s">
        <v>5948</v>
      </c>
      <c r="AN417" s="20" t="s">
        <v>5948</v>
      </c>
      <c r="AO417" s="20" t="s">
        <v>5996</v>
      </c>
      <c r="AP417" s="20" t="s">
        <v>5997</v>
      </c>
      <c r="AQ417" s="20" t="s">
        <v>5996</v>
      </c>
      <c r="AR417" s="20" t="s">
        <v>5997</v>
      </c>
      <c r="AS417" s="20" t="s">
        <v>5996</v>
      </c>
      <c r="AT417" s="20" t="s">
        <v>5996</v>
      </c>
      <c r="AU417" s="20" t="s">
        <v>5996</v>
      </c>
      <c r="AV417" s="20" t="s">
        <v>5996</v>
      </c>
      <c r="AW417" s="20" t="s">
        <v>5996</v>
      </c>
      <c r="AX417" s="20" t="s">
        <v>5997</v>
      </c>
      <c r="AY417" s="20" t="s">
        <v>5997</v>
      </c>
      <c r="AZ417" s="20" t="s">
        <v>5997</v>
      </c>
      <c r="BA417" s="20" t="s">
        <v>5996</v>
      </c>
      <c r="BB417" s="20" t="s">
        <v>5996</v>
      </c>
      <c r="BC417" s="20" t="s">
        <v>5997</v>
      </c>
      <c r="BD417" s="20" t="s">
        <v>5997</v>
      </c>
      <c r="BE417" s="20" t="s">
        <v>5996</v>
      </c>
      <c r="BF417" s="20" t="s">
        <v>5996</v>
      </c>
      <c r="BG417" s="20" t="s">
        <v>5996</v>
      </c>
      <c r="BH417" s="20" t="s">
        <v>5996</v>
      </c>
      <c r="BI417" s="20" t="s">
        <v>5996</v>
      </c>
      <c r="BJ417" s="20" t="s">
        <v>5996</v>
      </c>
      <c r="BK417" s="20" t="s">
        <v>5997</v>
      </c>
      <c r="BL417" s="20" t="s">
        <v>5996</v>
      </c>
      <c r="BM417" s="20" t="s">
        <v>5996</v>
      </c>
      <c r="BO417" s="28" t="s">
        <v>6007</v>
      </c>
      <c r="BQ417" s="30" t="s">
        <v>2162</v>
      </c>
      <c r="BS417" s="24" t="s">
        <v>119</v>
      </c>
      <c r="BT417" s="24" t="s">
        <v>120</v>
      </c>
      <c r="BU417" s="24" t="s">
        <v>121</v>
      </c>
      <c r="BV417" s="24" t="s">
        <v>137</v>
      </c>
      <c r="BW417" s="24" t="s">
        <v>122</v>
      </c>
      <c r="BX417" s="24" t="s">
        <v>123</v>
      </c>
      <c r="BY417" s="24" t="s">
        <v>124</v>
      </c>
      <c r="BZ417" s="24" t="s">
        <v>125</v>
      </c>
      <c r="CD417" s="18" t="s">
        <v>119</v>
      </c>
      <c r="CF417" s="18" t="s">
        <v>121</v>
      </c>
      <c r="CH417" s="18" t="s">
        <v>122</v>
      </c>
      <c r="CL417" s="22" t="s">
        <v>5947</v>
      </c>
      <c r="CM417" s="32" t="s">
        <v>6010</v>
      </c>
      <c r="CO417" s="84" t="s">
        <v>126</v>
      </c>
      <c r="CP417" s="17" t="s">
        <v>126</v>
      </c>
      <c r="CQ417" s="29" t="s">
        <v>1741</v>
      </c>
      <c r="CR417" s="17" t="s">
        <v>659</v>
      </c>
      <c r="CS417" s="17" t="s">
        <v>1742</v>
      </c>
      <c r="CZ417" s="34" t="s">
        <v>99</v>
      </c>
      <c r="DE417" s="17" t="s">
        <v>130</v>
      </c>
      <c r="DI417" s="17" t="s">
        <v>143</v>
      </c>
      <c r="DJ417" s="17" t="s">
        <v>2163</v>
      </c>
      <c r="DM417" s="35"/>
      <c r="DN417" s="35"/>
      <c r="DO417" s="35"/>
      <c r="EC417" s="17" t="s">
        <v>133</v>
      </c>
    </row>
    <row r="418" spans="1:133" ht="15" customHeight="1" x14ac:dyDescent="0.3">
      <c r="A418" s="27">
        <v>742</v>
      </c>
      <c r="C418" s="17" t="s">
        <v>126</v>
      </c>
      <c r="D418" s="29" t="s">
        <v>5955</v>
      </c>
      <c r="E418" s="18" t="s">
        <v>5953</v>
      </c>
      <c r="F418" s="18" t="s">
        <v>5948</v>
      </c>
      <c r="G418" s="18" t="s">
        <v>5947</v>
      </c>
      <c r="H418" s="18" t="s">
        <v>5948</v>
      </c>
      <c r="I418" s="18" t="s">
        <v>5949</v>
      </c>
      <c r="K418" s="18" t="s">
        <v>5947</v>
      </c>
      <c r="M418" s="18" t="s">
        <v>5948</v>
      </c>
      <c r="O418" s="20" t="s">
        <v>5949</v>
      </c>
      <c r="P418" s="20" t="s">
        <v>5974</v>
      </c>
      <c r="Q418" s="20" t="s">
        <v>5978</v>
      </c>
      <c r="S418" s="22" t="s">
        <v>5949</v>
      </c>
      <c r="T418" s="22" t="s">
        <v>5949</v>
      </c>
      <c r="U418" s="22" t="s">
        <v>5947</v>
      </c>
      <c r="V418" s="22" t="s">
        <v>5985</v>
      </c>
      <c r="W418" s="22" t="s">
        <v>5986</v>
      </c>
      <c r="AC418" s="24" t="s">
        <v>5992</v>
      </c>
      <c r="AE418" s="26" t="s">
        <v>5948</v>
      </c>
      <c r="AF418" s="26" t="s">
        <v>5949</v>
      </c>
      <c r="AG418" s="26" t="s">
        <v>5997</v>
      </c>
      <c r="AH418" s="26" t="s">
        <v>5996</v>
      </c>
      <c r="AI418" s="26" t="s">
        <v>5997</v>
      </c>
      <c r="AJ418" s="26" t="s">
        <v>5997</v>
      </c>
      <c r="AK418" s="20" t="s">
        <v>6003</v>
      </c>
      <c r="AL418" s="20" t="s">
        <v>5952</v>
      </c>
      <c r="AM418" s="20" t="s">
        <v>5952</v>
      </c>
      <c r="AN418" s="20" t="s">
        <v>5949</v>
      </c>
      <c r="AO418" s="20" t="s">
        <v>5995</v>
      </c>
      <c r="AP418" s="20" t="s">
        <v>5996</v>
      </c>
      <c r="AQ418" s="20" t="s">
        <v>5997</v>
      </c>
      <c r="AR418" s="20" t="s">
        <v>5997</v>
      </c>
      <c r="AS418" s="20" t="s">
        <v>5996</v>
      </c>
      <c r="AT418" s="20" t="s">
        <v>5996</v>
      </c>
      <c r="AU418" s="20" t="s">
        <v>5997</v>
      </c>
      <c r="AV418" s="20" t="s">
        <v>5997</v>
      </c>
      <c r="AW418" s="20" t="s">
        <v>6000</v>
      </c>
      <c r="AX418" s="20" t="s">
        <v>5997</v>
      </c>
      <c r="AY418" s="20" t="s">
        <v>5997</v>
      </c>
      <c r="AZ418" s="20" t="s">
        <v>5996</v>
      </c>
      <c r="BA418" s="20" t="s">
        <v>5997</v>
      </c>
      <c r="BB418" s="20" t="s">
        <v>5996</v>
      </c>
      <c r="BC418" s="20" t="s">
        <v>5997</v>
      </c>
      <c r="BD418" s="20" t="s">
        <v>6000</v>
      </c>
      <c r="BE418" s="20" t="s">
        <v>5997</v>
      </c>
      <c r="BF418" s="20" t="s">
        <v>5996</v>
      </c>
      <c r="BG418" s="20" t="s">
        <v>5996</v>
      </c>
      <c r="BH418" s="20" t="s">
        <v>5996</v>
      </c>
      <c r="BI418" s="20" t="s">
        <v>5996</v>
      </c>
      <c r="BJ418" s="20" t="s">
        <v>6000</v>
      </c>
      <c r="BK418" s="20" t="s">
        <v>5997</v>
      </c>
      <c r="BL418" s="20" t="s">
        <v>5996</v>
      </c>
      <c r="BM418" s="20" t="s">
        <v>5997</v>
      </c>
      <c r="BO418" s="28" t="s">
        <v>5986</v>
      </c>
      <c r="CC418" s="18" t="s">
        <v>138</v>
      </c>
      <c r="CI418" s="18" t="s">
        <v>123</v>
      </c>
      <c r="CJ418" s="18" t="s">
        <v>124</v>
      </c>
      <c r="CL418" s="22" t="s">
        <v>5953</v>
      </c>
      <c r="CM418" s="32" t="s">
        <v>6010</v>
      </c>
      <c r="CO418" s="84" t="s">
        <v>126</v>
      </c>
      <c r="CP418" s="17" t="s">
        <v>126</v>
      </c>
      <c r="CQ418" s="29" t="s">
        <v>1741</v>
      </c>
      <c r="CR418" s="17" t="s">
        <v>659</v>
      </c>
      <c r="CS418" s="17" t="s">
        <v>1902</v>
      </c>
      <c r="CZ418" s="34" t="s">
        <v>99</v>
      </c>
      <c r="DC418" s="31" t="s">
        <v>102</v>
      </c>
      <c r="DD418" s="31" t="s">
        <v>2164</v>
      </c>
      <c r="DE418" s="17" t="s">
        <v>130</v>
      </c>
      <c r="DI418" s="17" t="s">
        <v>143</v>
      </c>
      <c r="DJ418" s="17" t="s">
        <v>2165</v>
      </c>
      <c r="DM418" s="35"/>
      <c r="DN418" s="35"/>
      <c r="DO418" s="35"/>
      <c r="EC418" s="17" t="s">
        <v>133</v>
      </c>
    </row>
    <row r="419" spans="1:133" ht="15" customHeight="1" x14ac:dyDescent="0.3">
      <c r="A419" s="27">
        <v>463</v>
      </c>
      <c r="C419" s="17" t="s">
        <v>126</v>
      </c>
      <c r="D419" s="29" t="s">
        <v>5955</v>
      </c>
      <c r="E419" s="18" t="s">
        <v>5949</v>
      </c>
      <c r="F419" s="18" t="s">
        <v>5947</v>
      </c>
      <c r="G419" s="18" t="s">
        <v>5947</v>
      </c>
      <c r="H419" s="18" t="s">
        <v>5951</v>
      </c>
      <c r="I419" s="18" t="s">
        <v>5948</v>
      </c>
      <c r="J419" s="19" t="s">
        <v>2166</v>
      </c>
      <c r="K419" s="18" t="s">
        <v>5948</v>
      </c>
      <c r="L419" s="19" t="s">
        <v>2167</v>
      </c>
      <c r="M419" s="18" t="s">
        <v>5948</v>
      </c>
      <c r="N419" s="19" t="s">
        <v>2094</v>
      </c>
      <c r="O419" s="20" t="s">
        <v>5948</v>
      </c>
      <c r="P419" s="20" t="s">
        <v>5973</v>
      </c>
      <c r="Q419" s="20" t="s">
        <v>5977</v>
      </c>
      <c r="S419" s="22" t="s">
        <v>5949</v>
      </c>
      <c r="T419" s="22" t="s">
        <v>5949</v>
      </c>
      <c r="U419" s="22" t="s">
        <v>5947</v>
      </c>
      <c r="V419" s="22" t="s">
        <v>5985</v>
      </c>
      <c r="W419" s="22" t="s">
        <v>5987</v>
      </c>
      <c r="X419" s="22" t="s">
        <v>115</v>
      </c>
      <c r="AC419" s="24" t="s">
        <v>5991</v>
      </c>
      <c r="AE419" s="26" t="s">
        <v>5947</v>
      </c>
      <c r="AF419" s="26" t="s">
        <v>5947</v>
      </c>
      <c r="AG419" s="26" t="s">
        <v>5996</v>
      </c>
      <c r="AH419" s="26" t="s">
        <v>5996</v>
      </c>
      <c r="AI419" s="26" t="s">
        <v>5996</v>
      </c>
      <c r="AJ419" s="26" t="s">
        <v>5997</v>
      </c>
      <c r="AK419" s="20" t="s">
        <v>6003</v>
      </c>
      <c r="AL419" s="20" t="s">
        <v>5947</v>
      </c>
      <c r="AM419" s="20" t="s">
        <v>5947</v>
      </c>
      <c r="AN419" s="20" t="s">
        <v>5947</v>
      </c>
      <c r="AO419" s="20" t="s">
        <v>5996</v>
      </c>
      <c r="AP419" s="20" t="s">
        <v>5997</v>
      </c>
      <c r="AQ419" s="20" t="s">
        <v>5997</v>
      </c>
      <c r="AR419" s="20" t="s">
        <v>5997</v>
      </c>
      <c r="AS419" s="20" t="s">
        <v>5996</v>
      </c>
      <c r="AT419" s="20" t="s">
        <v>5996</v>
      </c>
      <c r="AU419" s="20" t="s">
        <v>5996</v>
      </c>
      <c r="AV419" s="20" t="s">
        <v>5996</v>
      </c>
      <c r="AW419" s="20" t="s">
        <v>5996</v>
      </c>
      <c r="AX419" s="20" t="s">
        <v>5996</v>
      </c>
      <c r="AY419" s="20" t="s">
        <v>5997</v>
      </c>
      <c r="AZ419" s="20" t="s">
        <v>5996</v>
      </c>
      <c r="BA419" s="20" t="s">
        <v>5996</v>
      </c>
      <c r="BB419" s="20" t="s">
        <v>5996</v>
      </c>
      <c r="BC419" s="20" t="s">
        <v>5996</v>
      </c>
      <c r="BD419" s="20" t="s">
        <v>5997</v>
      </c>
      <c r="BE419" s="20" t="s">
        <v>5997</v>
      </c>
      <c r="BF419" s="20" t="s">
        <v>5996</v>
      </c>
      <c r="BG419" s="20" t="s">
        <v>5996</v>
      </c>
      <c r="BH419" s="20" t="s">
        <v>5996</v>
      </c>
      <c r="BI419" s="20" t="s">
        <v>5996</v>
      </c>
      <c r="BJ419" s="20" t="s">
        <v>5996</v>
      </c>
      <c r="BK419" s="20" t="s">
        <v>5996</v>
      </c>
      <c r="BL419" s="20" t="s">
        <v>5996</v>
      </c>
      <c r="BM419" s="20" t="s">
        <v>5996</v>
      </c>
      <c r="BO419" s="28" t="s">
        <v>6007</v>
      </c>
      <c r="BR419" s="24" t="s">
        <v>138</v>
      </c>
      <c r="BS419" s="24" t="s">
        <v>119</v>
      </c>
      <c r="BU419" s="24" t="s">
        <v>121</v>
      </c>
      <c r="BW419" s="24" t="s">
        <v>122</v>
      </c>
      <c r="BX419" s="24" t="s">
        <v>123</v>
      </c>
      <c r="BY419" s="24" t="s">
        <v>124</v>
      </c>
      <c r="BZ419" s="24" t="s">
        <v>125</v>
      </c>
      <c r="CC419" s="18" t="s">
        <v>138</v>
      </c>
      <c r="CI419" s="18" t="s">
        <v>123</v>
      </c>
      <c r="CJ419" s="18" t="s">
        <v>124</v>
      </c>
      <c r="CL419" s="22" t="s">
        <v>5947</v>
      </c>
      <c r="CM419" s="32" t="s">
        <v>6012</v>
      </c>
      <c r="CO419" s="84" t="s">
        <v>126</v>
      </c>
      <c r="CP419" s="17" t="s">
        <v>126</v>
      </c>
      <c r="CQ419" s="29" t="s">
        <v>1741</v>
      </c>
      <c r="CR419" s="17" t="s">
        <v>659</v>
      </c>
      <c r="CS419" s="60" t="s">
        <v>102</v>
      </c>
      <c r="CT419" s="17" t="s">
        <v>2168</v>
      </c>
      <c r="CZ419" s="34" t="s">
        <v>99</v>
      </c>
      <c r="DE419" s="17" t="s">
        <v>130</v>
      </c>
      <c r="DI419" s="17" t="s">
        <v>143</v>
      </c>
      <c r="DJ419" s="17" t="s">
        <v>2169</v>
      </c>
      <c r="DM419" s="35"/>
      <c r="DN419" s="35"/>
      <c r="DO419" s="35"/>
      <c r="EC419" s="17" t="s">
        <v>133</v>
      </c>
    </row>
    <row r="420" spans="1:133" ht="15" customHeight="1" x14ac:dyDescent="0.3">
      <c r="A420" s="27">
        <v>225</v>
      </c>
      <c r="C420" s="17" t="s">
        <v>126</v>
      </c>
      <c r="D420" s="29" t="s">
        <v>5955</v>
      </c>
      <c r="E420" s="18" t="s">
        <v>5947</v>
      </c>
      <c r="F420" s="18" t="s">
        <v>5948</v>
      </c>
      <c r="G420" s="18" t="s">
        <v>5951</v>
      </c>
      <c r="H420" s="18" t="s">
        <v>5948</v>
      </c>
      <c r="I420" s="18" t="s">
        <v>5948</v>
      </c>
      <c r="K420" s="18" t="s">
        <v>5947</v>
      </c>
      <c r="L420" s="19" t="s">
        <v>2170</v>
      </c>
      <c r="M420" s="18" t="s">
        <v>5948</v>
      </c>
      <c r="O420" s="20" t="s">
        <v>5948</v>
      </c>
      <c r="P420" s="20" t="s">
        <v>5974</v>
      </c>
      <c r="Q420" s="20" t="s">
        <v>5977</v>
      </c>
      <c r="S420" s="22" t="s">
        <v>5951</v>
      </c>
      <c r="T420" s="22" t="s">
        <v>5950</v>
      </c>
      <c r="U420" s="22" t="s">
        <v>5947</v>
      </c>
      <c r="V420" s="22" t="s">
        <v>5984</v>
      </c>
      <c r="W420" s="22" t="s">
        <v>5988</v>
      </c>
      <c r="X420" s="22" t="s">
        <v>115</v>
      </c>
      <c r="Y420" s="22" t="s">
        <v>136</v>
      </c>
      <c r="Z420" s="22" t="s">
        <v>116</v>
      </c>
      <c r="AC420" s="24" t="s">
        <v>5990</v>
      </c>
      <c r="AE420" s="26" t="s">
        <v>5947</v>
      </c>
      <c r="AF420" s="26" t="s">
        <v>5950</v>
      </c>
      <c r="AG420" s="26" t="s">
        <v>5996</v>
      </c>
      <c r="AH420" s="26" t="s">
        <v>5996</v>
      </c>
      <c r="AI420" s="26" t="s">
        <v>5996</v>
      </c>
      <c r="AJ420" s="26" t="s">
        <v>5996</v>
      </c>
      <c r="AK420" s="20" t="s">
        <v>6003</v>
      </c>
      <c r="AL420" s="20" t="s">
        <v>5950</v>
      </c>
      <c r="AM420" s="20" t="s">
        <v>5947</v>
      </c>
      <c r="AN420" s="20" t="s">
        <v>5947</v>
      </c>
      <c r="AO420" s="20" t="s">
        <v>5996</v>
      </c>
      <c r="AP420" s="20" t="s">
        <v>5996</v>
      </c>
      <c r="AQ420" s="20" t="s">
        <v>5996</v>
      </c>
      <c r="AR420" s="20" t="s">
        <v>5997</v>
      </c>
      <c r="AS420" s="20" t="s">
        <v>5996</v>
      </c>
      <c r="AT420" s="20" t="s">
        <v>5996</v>
      </c>
      <c r="AU420" s="20" t="s">
        <v>5996</v>
      </c>
      <c r="AV420" s="20" t="s">
        <v>5996</v>
      </c>
      <c r="AW420" s="20" t="s">
        <v>5996</v>
      </c>
      <c r="AX420" s="20" t="s">
        <v>5997</v>
      </c>
      <c r="AY420" s="20" t="s">
        <v>5997</v>
      </c>
      <c r="AZ420" s="20" t="s">
        <v>5997</v>
      </c>
      <c r="BA420" s="20" t="s">
        <v>5996</v>
      </c>
      <c r="BB420" s="20" t="s">
        <v>5997</v>
      </c>
      <c r="BC420" s="20" t="s">
        <v>5997</v>
      </c>
      <c r="BD420" s="20" t="s">
        <v>5997</v>
      </c>
      <c r="BE420" s="20" t="s">
        <v>5996</v>
      </c>
      <c r="BF420" s="20" t="s">
        <v>5996</v>
      </c>
      <c r="BG420" s="20" t="s">
        <v>5996</v>
      </c>
      <c r="BH420" s="20" t="s">
        <v>5997</v>
      </c>
      <c r="BI420" s="20" t="s">
        <v>5996</v>
      </c>
      <c r="BJ420" s="20" t="s">
        <v>5997</v>
      </c>
      <c r="BK420" s="20" t="s">
        <v>5997</v>
      </c>
      <c r="BL420" s="20" t="s">
        <v>5996</v>
      </c>
      <c r="BM420" s="20" t="s">
        <v>5996</v>
      </c>
      <c r="BO420" s="28" t="s">
        <v>6007</v>
      </c>
      <c r="BR420" s="24" t="s">
        <v>138</v>
      </c>
      <c r="BS420" s="24" t="s">
        <v>119</v>
      </c>
      <c r="BT420" s="24" t="s">
        <v>120</v>
      </c>
      <c r="BU420" s="24" t="s">
        <v>121</v>
      </c>
      <c r="BV420" s="24" t="s">
        <v>137</v>
      </c>
      <c r="BW420" s="24" t="s">
        <v>122</v>
      </c>
      <c r="BX420" s="24" t="s">
        <v>123</v>
      </c>
      <c r="BY420" s="24" t="s">
        <v>124</v>
      </c>
      <c r="BZ420" s="24" t="s">
        <v>125</v>
      </c>
      <c r="CD420" s="18" t="s">
        <v>119</v>
      </c>
      <c r="CH420" s="18" t="s">
        <v>122</v>
      </c>
      <c r="CI420" s="18" t="s">
        <v>123</v>
      </c>
      <c r="CL420" s="22" t="s">
        <v>5950</v>
      </c>
      <c r="CM420" s="32" t="s">
        <v>6010</v>
      </c>
      <c r="CO420" s="84" t="s">
        <v>126</v>
      </c>
      <c r="CP420" s="17" t="s">
        <v>126</v>
      </c>
      <c r="CQ420" s="29" t="s">
        <v>1741</v>
      </c>
      <c r="CR420" s="17" t="s">
        <v>709</v>
      </c>
      <c r="CS420" s="17" t="s">
        <v>1742</v>
      </c>
      <c r="CV420" s="34" t="s">
        <v>95</v>
      </c>
      <c r="CZ420" s="34" t="s">
        <v>99</v>
      </c>
      <c r="DE420" s="17" t="s">
        <v>130</v>
      </c>
      <c r="DI420" s="17" t="s">
        <v>131</v>
      </c>
      <c r="DJ420" s="17" t="s">
        <v>2171</v>
      </c>
      <c r="DM420" s="35"/>
      <c r="DN420" s="35"/>
      <c r="DO420" s="35"/>
      <c r="EC420" s="17" t="s">
        <v>133</v>
      </c>
    </row>
    <row r="421" spans="1:133" ht="15" customHeight="1" x14ac:dyDescent="0.3">
      <c r="A421" s="27">
        <v>296</v>
      </c>
      <c r="C421" s="17" t="s">
        <v>126</v>
      </c>
      <c r="D421" s="29" t="s">
        <v>5955</v>
      </c>
      <c r="E421" s="18" t="s">
        <v>5948</v>
      </c>
      <c r="F421" s="18" t="s">
        <v>5949</v>
      </c>
      <c r="G421" s="18" t="s">
        <v>5948</v>
      </c>
      <c r="H421" s="18" t="s">
        <v>5947</v>
      </c>
      <c r="I421" s="18" t="s">
        <v>5947</v>
      </c>
      <c r="J421" s="19" t="s">
        <v>2172</v>
      </c>
      <c r="K421" s="18" t="s">
        <v>5948</v>
      </c>
      <c r="L421" s="19" t="s">
        <v>2173</v>
      </c>
      <c r="M421" s="18" t="s">
        <v>5949</v>
      </c>
      <c r="O421" s="20" t="s">
        <v>5949</v>
      </c>
      <c r="P421" s="20" t="s">
        <v>5974</v>
      </c>
      <c r="Q421" s="20" t="s">
        <v>5978</v>
      </c>
      <c r="R421" s="21" t="s">
        <v>2174</v>
      </c>
      <c r="S421" s="22" t="s">
        <v>5950</v>
      </c>
      <c r="T421" s="22" t="s">
        <v>5950</v>
      </c>
      <c r="U421" s="22" t="s">
        <v>5947</v>
      </c>
      <c r="V421" s="22" t="s">
        <v>5985</v>
      </c>
      <c r="W421" s="22" t="s">
        <v>5989</v>
      </c>
      <c r="AB421" s="23" t="s">
        <v>2175</v>
      </c>
      <c r="AC421" s="24" t="s">
        <v>5994</v>
      </c>
      <c r="AD421" s="25" t="s">
        <v>2176</v>
      </c>
      <c r="AE421" s="26" t="s">
        <v>5948</v>
      </c>
      <c r="AF421" s="26" t="s">
        <v>5947</v>
      </c>
      <c r="AG421" s="26" t="s">
        <v>5996</v>
      </c>
      <c r="AH421" s="26" t="s">
        <v>5996</v>
      </c>
      <c r="AI421" s="26" t="s">
        <v>5996</v>
      </c>
      <c r="AJ421" s="26" t="s">
        <v>5996</v>
      </c>
      <c r="AK421" s="20" t="s">
        <v>6002</v>
      </c>
      <c r="AL421" s="20" t="s">
        <v>5948</v>
      </c>
      <c r="AM421" s="20" t="s">
        <v>5951</v>
      </c>
      <c r="AN421" s="20" t="s">
        <v>5948</v>
      </c>
      <c r="AO421" s="20" t="s">
        <v>5997</v>
      </c>
      <c r="AP421" s="20" t="s">
        <v>5996</v>
      </c>
      <c r="AQ421" s="20" t="s">
        <v>5996</v>
      </c>
      <c r="AR421" s="20" t="s">
        <v>5997</v>
      </c>
      <c r="AS421" s="20" t="s">
        <v>5996</v>
      </c>
      <c r="AT421" s="20" t="s">
        <v>5996</v>
      </c>
      <c r="AU421" s="20" t="s">
        <v>5996</v>
      </c>
      <c r="AV421" s="20" t="s">
        <v>5996</v>
      </c>
      <c r="AW421" s="20" t="s">
        <v>5996</v>
      </c>
      <c r="AX421" s="20" t="s">
        <v>5996</v>
      </c>
      <c r="AY421" s="20" t="s">
        <v>5996</v>
      </c>
      <c r="AZ421" s="20" t="s">
        <v>5996</v>
      </c>
      <c r="BA421" s="20" t="s">
        <v>5996</v>
      </c>
      <c r="BB421" s="20" t="s">
        <v>5996</v>
      </c>
      <c r="BC421" s="20" t="s">
        <v>5996</v>
      </c>
      <c r="BD421" s="20" t="s">
        <v>5996</v>
      </c>
      <c r="BE421" s="20" t="s">
        <v>5996</v>
      </c>
      <c r="BF421" s="20" t="s">
        <v>5996</v>
      </c>
      <c r="BG421" s="20" t="s">
        <v>5996</v>
      </c>
      <c r="BH421" s="20" t="s">
        <v>5996</v>
      </c>
      <c r="BI421" s="20" t="s">
        <v>5996</v>
      </c>
      <c r="BJ421" s="20" t="s">
        <v>5996</v>
      </c>
      <c r="BK421" s="20" t="s">
        <v>5996</v>
      </c>
      <c r="BL421" s="20" t="s">
        <v>5996</v>
      </c>
      <c r="BM421" s="20" t="s">
        <v>5996</v>
      </c>
      <c r="BO421" s="28" t="s">
        <v>6007</v>
      </c>
      <c r="BP421" s="29" t="s">
        <v>2177</v>
      </c>
      <c r="BQ421" s="30" t="s">
        <v>2178</v>
      </c>
      <c r="BR421" s="24" t="s">
        <v>138</v>
      </c>
      <c r="BS421" s="24" t="s">
        <v>119</v>
      </c>
      <c r="BT421" s="24" t="s">
        <v>120</v>
      </c>
      <c r="BW421" s="24" t="s">
        <v>122</v>
      </c>
      <c r="BX421" s="24" t="s">
        <v>123</v>
      </c>
      <c r="CD421" s="18" t="s">
        <v>119</v>
      </c>
      <c r="CE421" s="18" t="s">
        <v>120</v>
      </c>
      <c r="CH421" s="18" t="s">
        <v>122</v>
      </c>
      <c r="CL421" s="22" t="s">
        <v>5948</v>
      </c>
      <c r="CM421" s="32" t="s">
        <v>6010</v>
      </c>
      <c r="CO421" s="84" t="s">
        <v>126</v>
      </c>
      <c r="CP421" s="17" t="s">
        <v>126</v>
      </c>
      <c r="CQ421" s="29" t="s">
        <v>1741</v>
      </c>
      <c r="CR421" s="17" t="s">
        <v>709</v>
      </c>
      <c r="CS421" s="17" t="s">
        <v>1742</v>
      </c>
      <c r="CV421" s="34" t="s">
        <v>95</v>
      </c>
      <c r="DE421" s="17" t="s">
        <v>130</v>
      </c>
      <c r="DI421" s="17" t="s">
        <v>143</v>
      </c>
      <c r="DJ421" s="17" t="s">
        <v>2179</v>
      </c>
      <c r="DM421" s="35"/>
      <c r="DN421" s="35"/>
      <c r="DO421" s="35"/>
      <c r="EC421" s="17" t="s">
        <v>133</v>
      </c>
    </row>
    <row r="422" spans="1:133" ht="15" customHeight="1" x14ac:dyDescent="0.3">
      <c r="A422" s="27">
        <v>304</v>
      </c>
      <c r="C422" s="17" t="s">
        <v>126</v>
      </c>
      <c r="D422" s="29" t="s">
        <v>5955</v>
      </c>
      <c r="E422" s="18" t="s">
        <v>5949</v>
      </c>
      <c r="F422" s="18" t="s">
        <v>5950</v>
      </c>
      <c r="G422" s="18" t="s">
        <v>5948</v>
      </c>
      <c r="H422" s="18" t="s">
        <v>5950</v>
      </c>
      <c r="I422" s="18" t="s">
        <v>5947</v>
      </c>
      <c r="J422" s="19" t="s">
        <v>2180</v>
      </c>
      <c r="K422" s="18" t="s">
        <v>5947</v>
      </c>
      <c r="L422" s="19" t="s">
        <v>2181</v>
      </c>
      <c r="M422" s="18" t="s">
        <v>5948</v>
      </c>
      <c r="N422" s="19" t="s">
        <v>2182</v>
      </c>
      <c r="O422" s="20" t="s">
        <v>5950</v>
      </c>
      <c r="P422" s="20" t="s">
        <v>5974</v>
      </c>
      <c r="Q422" s="20" t="s">
        <v>5977</v>
      </c>
      <c r="S422" s="22" t="s">
        <v>5950</v>
      </c>
      <c r="T422" s="22" t="s">
        <v>5950</v>
      </c>
      <c r="U422" s="22" t="s">
        <v>5948</v>
      </c>
      <c r="V422" s="22" t="s">
        <v>5984</v>
      </c>
      <c r="W422" s="22" t="s">
        <v>5988</v>
      </c>
      <c r="X422" s="22" t="s">
        <v>115</v>
      </c>
      <c r="Z422" s="22" t="s">
        <v>116</v>
      </c>
      <c r="AC422" s="24" t="s">
        <v>5992</v>
      </c>
      <c r="AE422" s="26" t="s">
        <v>5947</v>
      </c>
      <c r="AF422" s="26" t="s">
        <v>5947</v>
      </c>
      <c r="AG422" s="26" t="s">
        <v>5996</v>
      </c>
      <c r="AH422" s="26" t="s">
        <v>5996</v>
      </c>
      <c r="AI422" s="26" t="s">
        <v>5997</v>
      </c>
      <c r="AJ422" s="26" t="s">
        <v>5997</v>
      </c>
      <c r="AK422" s="20" t="s">
        <v>6003</v>
      </c>
      <c r="AL422" s="20" t="s">
        <v>5947</v>
      </c>
      <c r="AM422" s="20" t="s">
        <v>5949</v>
      </c>
      <c r="AN422" s="20" t="s">
        <v>5947</v>
      </c>
      <c r="AO422" s="20" t="s">
        <v>5997</v>
      </c>
      <c r="AP422" s="20" t="s">
        <v>5996</v>
      </c>
      <c r="AQ422" s="20" t="s">
        <v>5996</v>
      </c>
      <c r="AR422" s="20" t="s">
        <v>5997</v>
      </c>
      <c r="AS422" s="20" t="s">
        <v>5996</v>
      </c>
      <c r="AT422" s="20" t="s">
        <v>5997</v>
      </c>
      <c r="AU422" s="20" t="s">
        <v>5997</v>
      </c>
      <c r="AV422" s="20" t="s">
        <v>5998</v>
      </c>
      <c r="AW422" s="20" t="s">
        <v>5996</v>
      </c>
      <c r="AX422" s="20" t="s">
        <v>5997</v>
      </c>
      <c r="AY422" s="20" t="s">
        <v>5997</v>
      </c>
      <c r="AZ422" s="20" t="s">
        <v>5996</v>
      </c>
      <c r="BA422" s="20" t="s">
        <v>5997</v>
      </c>
      <c r="BB422" s="20" t="s">
        <v>5997</v>
      </c>
      <c r="BC422" s="20" t="s">
        <v>5998</v>
      </c>
      <c r="BD422" s="20" t="s">
        <v>5997</v>
      </c>
      <c r="BE422" s="20" t="s">
        <v>5997</v>
      </c>
      <c r="BF422" s="20" t="s">
        <v>5996</v>
      </c>
      <c r="BG422" s="20" t="s">
        <v>5996</v>
      </c>
      <c r="BH422" s="20" t="s">
        <v>5996</v>
      </c>
      <c r="BI422" s="20" t="s">
        <v>5997</v>
      </c>
      <c r="BJ422" s="20" t="s">
        <v>6000</v>
      </c>
      <c r="BK422" s="20" t="s">
        <v>5997</v>
      </c>
      <c r="BL422" s="20" t="s">
        <v>5996</v>
      </c>
      <c r="BM422" s="20" t="s">
        <v>5997</v>
      </c>
      <c r="BO422" s="28" t="s">
        <v>6007</v>
      </c>
      <c r="BQ422" s="30" t="s">
        <v>963</v>
      </c>
      <c r="BS422" s="24" t="s">
        <v>119</v>
      </c>
      <c r="BT422" s="24" t="s">
        <v>120</v>
      </c>
      <c r="BV422" s="24" t="s">
        <v>137</v>
      </c>
      <c r="BX422" s="24" t="s">
        <v>123</v>
      </c>
      <c r="BY422" s="24" t="s">
        <v>124</v>
      </c>
      <c r="CD422" s="18" t="s">
        <v>119</v>
      </c>
      <c r="CE422" s="18" t="s">
        <v>120</v>
      </c>
      <c r="CG422" s="18" t="s">
        <v>137</v>
      </c>
      <c r="CL422" s="22" t="s">
        <v>5952</v>
      </c>
      <c r="CM422" s="32" t="s">
        <v>6010</v>
      </c>
      <c r="CO422" s="84" t="s">
        <v>126</v>
      </c>
      <c r="CP422" s="17" t="s">
        <v>126</v>
      </c>
      <c r="CQ422" s="29" t="s">
        <v>1741</v>
      </c>
      <c r="CR422" s="17" t="s">
        <v>709</v>
      </c>
      <c r="CS422" s="17" t="s">
        <v>1742</v>
      </c>
      <c r="CW422" s="34" t="s">
        <v>96</v>
      </c>
      <c r="DE422" s="17" t="s">
        <v>130</v>
      </c>
      <c r="DI422" s="17" t="s">
        <v>131</v>
      </c>
      <c r="DJ422" s="17" t="s">
        <v>2183</v>
      </c>
      <c r="DM422" s="35"/>
      <c r="DN422" s="35"/>
      <c r="DO422" s="35"/>
      <c r="EC422" s="17" t="s">
        <v>133</v>
      </c>
    </row>
    <row r="423" spans="1:133" ht="15" customHeight="1" x14ac:dyDescent="0.3">
      <c r="A423" s="27">
        <v>352</v>
      </c>
      <c r="C423" s="17" t="s">
        <v>126</v>
      </c>
      <c r="D423" s="29" t="s">
        <v>5955</v>
      </c>
      <c r="E423" s="18" t="s">
        <v>5948</v>
      </c>
      <c r="F423" s="18" t="s">
        <v>5948</v>
      </c>
      <c r="G423" s="18" t="s">
        <v>5947</v>
      </c>
      <c r="H423" s="18" t="s">
        <v>5947</v>
      </c>
      <c r="I423" s="18" t="s">
        <v>5947</v>
      </c>
      <c r="K423" s="18" t="s">
        <v>5947</v>
      </c>
      <c r="M423" s="18" t="s">
        <v>5948</v>
      </c>
      <c r="O423" s="20" t="s">
        <v>5948</v>
      </c>
      <c r="P423" s="20" t="s">
        <v>5974</v>
      </c>
      <c r="Q423" s="20" t="s">
        <v>5977</v>
      </c>
      <c r="S423" s="22" t="s">
        <v>5950</v>
      </c>
      <c r="T423" s="22" t="s">
        <v>5950</v>
      </c>
      <c r="U423" s="22" t="s">
        <v>5948</v>
      </c>
      <c r="V423" s="22" t="s">
        <v>5983</v>
      </c>
      <c r="W423" s="22" t="s">
        <v>5988</v>
      </c>
      <c r="X423" s="22" t="s">
        <v>115</v>
      </c>
      <c r="Y423" s="22" t="s">
        <v>136</v>
      </c>
      <c r="Z423" s="22" t="s">
        <v>116</v>
      </c>
      <c r="AC423" s="24" t="s">
        <v>5991</v>
      </c>
      <c r="AE423" s="26" t="s">
        <v>5947</v>
      </c>
      <c r="AF423" s="26" t="s">
        <v>5948</v>
      </c>
      <c r="AG423" s="26" t="s">
        <v>5996</v>
      </c>
      <c r="AH423" s="26" t="s">
        <v>5996</v>
      </c>
      <c r="AI423" s="26" t="s">
        <v>5997</v>
      </c>
      <c r="AJ423" s="26" t="s">
        <v>5997</v>
      </c>
      <c r="AK423" s="20" t="s">
        <v>6002</v>
      </c>
      <c r="AL423" s="20" t="s">
        <v>5947</v>
      </c>
      <c r="AM423" s="20" t="s">
        <v>5948</v>
      </c>
      <c r="AN423" s="20" t="s">
        <v>5948</v>
      </c>
      <c r="AO423" s="20" t="s">
        <v>5997</v>
      </c>
      <c r="AP423" s="20" t="s">
        <v>5997</v>
      </c>
      <c r="AQ423" s="20" t="s">
        <v>5997</v>
      </c>
      <c r="AR423" s="20" t="s">
        <v>5997</v>
      </c>
      <c r="AS423" s="20" t="s">
        <v>5996</v>
      </c>
      <c r="AT423" s="20" t="s">
        <v>5996</v>
      </c>
      <c r="AU423" s="20" t="s">
        <v>5996</v>
      </c>
      <c r="AV423" s="20" t="s">
        <v>5997</v>
      </c>
      <c r="AW423" s="20" t="s">
        <v>5996</v>
      </c>
      <c r="AX423" s="20" t="s">
        <v>5997</v>
      </c>
      <c r="AY423" s="20" t="s">
        <v>5996</v>
      </c>
      <c r="AZ423" s="20" t="s">
        <v>5996</v>
      </c>
      <c r="BA423" s="20" t="s">
        <v>5997</v>
      </c>
      <c r="BB423" s="20" t="s">
        <v>5997</v>
      </c>
      <c r="BC423" s="20" t="s">
        <v>5997</v>
      </c>
      <c r="BD423" s="20" t="s">
        <v>5997</v>
      </c>
      <c r="BE423" s="20" t="s">
        <v>5997</v>
      </c>
      <c r="BF423" s="20" t="s">
        <v>5997</v>
      </c>
      <c r="BG423" s="20" t="s">
        <v>5997</v>
      </c>
      <c r="BH423" s="20" t="s">
        <v>5997</v>
      </c>
      <c r="BI423" s="20" t="s">
        <v>5997</v>
      </c>
      <c r="BJ423" s="20" t="s">
        <v>5998</v>
      </c>
      <c r="BK423" s="20" t="s">
        <v>5997</v>
      </c>
      <c r="BL423" s="20" t="s">
        <v>5997</v>
      </c>
      <c r="BM423" s="20" t="s">
        <v>5997</v>
      </c>
      <c r="BO423" s="28" t="s">
        <v>6007</v>
      </c>
      <c r="BQ423" s="30" t="s">
        <v>2184</v>
      </c>
      <c r="BR423" s="24" t="s">
        <v>138</v>
      </c>
      <c r="BS423" s="24" t="s">
        <v>119</v>
      </c>
      <c r="BT423" s="24" t="s">
        <v>120</v>
      </c>
      <c r="CC423" s="18" t="s">
        <v>138</v>
      </c>
      <c r="CD423" s="18" t="s">
        <v>119</v>
      </c>
      <c r="CI423" s="18" t="s">
        <v>123</v>
      </c>
      <c r="CL423" s="22" t="s">
        <v>5948</v>
      </c>
      <c r="CM423" s="32" t="s">
        <v>6010</v>
      </c>
      <c r="CO423" s="84" t="s">
        <v>126</v>
      </c>
      <c r="CP423" s="17" t="s">
        <v>126</v>
      </c>
      <c r="CQ423" s="29" t="s">
        <v>1741</v>
      </c>
      <c r="CR423" s="17" t="s">
        <v>709</v>
      </c>
      <c r="CS423" s="17" t="s">
        <v>1742</v>
      </c>
      <c r="CW423" s="34" t="s">
        <v>96</v>
      </c>
      <c r="DE423" s="17" t="s">
        <v>130</v>
      </c>
      <c r="DG423" s="1"/>
      <c r="DI423" s="17" t="s">
        <v>131</v>
      </c>
      <c r="DJ423" s="17" t="s">
        <v>2185</v>
      </c>
      <c r="DM423" s="35"/>
      <c r="DN423" s="35"/>
      <c r="DO423" s="35"/>
      <c r="EC423" s="17" t="s">
        <v>133</v>
      </c>
    </row>
    <row r="424" spans="1:133" ht="15" customHeight="1" x14ac:dyDescent="0.3">
      <c r="A424" s="27">
        <v>642</v>
      </c>
      <c r="C424" s="17" t="s">
        <v>126</v>
      </c>
      <c r="D424" s="29" t="s">
        <v>5955</v>
      </c>
      <c r="E424" s="18" t="s">
        <v>5949</v>
      </c>
      <c r="F424" s="18" t="s">
        <v>5950</v>
      </c>
      <c r="G424" s="18" t="s">
        <v>5949</v>
      </c>
      <c r="H424" s="18" t="s">
        <v>5951</v>
      </c>
      <c r="I424" s="18" t="s">
        <v>5947</v>
      </c>
      <c r="J424" s="19" t="s">
        <v>2186</v>
      </c>
      <c r="K424" s="18" t="s">
        <v>5947</v>
      </c>
      <c r="L424" s="19" t="s">
        <v>2187</v>
      </c>
      <c r="M424" s="18" t="s">
        <v>5949</v>
      </c>
      <c r="O424" s="20" t="s">
        <v>5948</v>
      </c>
      <c r="P424" s="20" t="s">
        <v>5973</v>
      </c>
      <c r="Q424" s="20" t="s">
        <v>5977</v>
      </c>
      <c r="S424" s="22" t="s">
        <v>5950</v>
      </c>
      <c r="T424" s="22" t="s">
        <v>5950</v>
      </c>
      <c r="U424" s="22" t="s">
        <v>5947</v>
      </c>
      <c r="V424" s="22" t="s">
        <v>5984</v>
      </c>
      <c r="W424" s="22" t="s">
        <v>5988</v>
      </c>
      <c r="X424" s="22" t="s">
        <v>115</v>
      </c>
      <c r="AC424" s="24" t="s">
        <v>5994</v>
      </c>
      <c r="AD424" s="25" t="s">
        <v>2188</v>
      </c>
      <c r="AE424" s="26" t="s">
        <v>5948</v>
      </c>
      <c r="AF424" s="26" t="s">
        <v>5947</v>
      </c>
      <c r="AG424" s="26" t="s">
        <v>5996</v>
      </c>
      <c r="AH424" s="26" t="s">
        <v>5996</v>
      </c>
      <c r="AI424" s="26" t="s">
        <v>5996</v>
      </c>
      <c r="AJ424" s="26" t="s">
        <v>5997</v>
      </c>
      <c r="AK424" s="20" t="s">
        <v>6002</v>
      </c>
      <c r="AL424" s="20" t="s">
        <v>5948</v>
      </c>
      <c r="AM424" s="20" t="s">
        <v>5947</v>
      </c>
      <c r="AN424" s="20" t="s">
        <v>5947</v>
      </c>
      <c r="AO424" s="20" t="s">
        <v>5997</v>
      </c>
      <c r="AP424" s="20" t="s">
        <v>5996</v>
      </c>
      <c r="AQ424" s="20" t="s">
        <v>5997</v>
      </c>
      <c r="AR424" s="20" t="s">
        <v>5997</v>
      </c>
      <c r="AS424" s="20" t="s">
        <v>5996</v>
      </c>
      <c r="AT424" s="20" t="s">
        <v>5996</v>
      </c>
      <c r="AU424" s="20" t="s">
        <v>5997</v>
      </c>
      <c r="AV424" s="20" t="s">
        <v>5997</v>
      </c>
      <c r="AW424" s="20" t="s">
        <v>5996</v>
      </c>
      <c r="AX424" s="20" t="s">
        <v>5997</v>
      </c>
      <c r="AY424" s="20" t="s">
        <v>5996</v>
      </c>
      <c r="AZ424" s="20" t="s">
        <v>5996</v>
      </c>
      <c r="BA424" s="20" t="s">
        <v>5996</v>
      </c>
      <c r="BB424" s="20" t="s">
        <v>5996</v>
      </c>
      <c r="BC424" s="20" t="s">
        <v>5997</v>
      </c>
      <c r="BD424" s="20" t="s">
        <v>5997</v>
      </c>
      <c r="BE424" s="20" t="s">
        <v>5996</v>
      </c>
      <c r="BF424" s="20" t="s">
        <v>5996</v>
      </c>
      <c r="BG424" s="20" t="s">
        <v>5996</v>
      </c>
      <c r="BH424" s="20" t="s">
        <v>5996</v>
      </c>
      <c r="BI424" s="20" t="s">
        <v>5996</v>
      </c>
      <c r="BJ424" s="20" t="s">
        <v>5997</v>
      </c>
      <c r="BK424" s="20" t="s">
        <v>5997</v>
      </c>
      <c r="BL424" s="20" t="s">
        <v>5997</v>
      </c>
      <c r="BM424" s="20" t="s">
        <v>5997</v>
      </c>
      <c r="BO424" s="28" t="s">
        <v>6007</v>
      </c>
      <c r="BQ424" s="30" t="s">
        <v>2189</v>
      </c>
      <c r="BR424" s="24" t="s">
        <v>138</v>
      </c>
      <c r="BS424" s="24" t="s">
        <v>119</v>
      </c>
      <c r="BT424" s="24" t="s">
        <v>120</v>
      </c>
      <c r="BW424" s="24" t="s">
        <v>122</v>
      </c>
      <c r="BX424" s="24" t="s">
        <v>123</v>
      </c>
      <c r="CC424" s="18" t="s">
        <v>138</v>
      </c>
      <c r="CD424" s="18" t="s">
        <v>119</v>
      </c>
      <c r="CI424" s="18" t="s">
        <v>123</v>
      </c>
      <c r="CL424" s="22" t="s">
        <v>5947</v>
      </c>
      <c r="CM424" s="32" t="s">
        <v>6010</v>
      </c>
      <c r="CO424" s="84" t="s">
        <v>126</v>
      </c>
      <c r="CP424" s="17" t="s">
        <v>126</v>
      </c>
      <c r="CQ424" s="29" t="s">
        <v>1741</v>
      </c>
      <c r="CR424" s="17" t="s">
        <v>709</v>
      </c>
      <c r="CS424" s="17" t="s">
        <v>1742</v>
      </c>
      <c r="CW424" s="34" t="s">
        <v>96</v>
      </c>
      <c r="DE424" s="17" t="s">
        <v>161</v>
      </c>
      <c r="DI424" s="17" t="s">
        <v>131</v>
      </c>
      <c r="DJ424" s="17" t="s">
        <v>2190</v>
      </c>
      <c r="DM424" s="35"/>
      <c r="DN424" s="35"/>
      <c r="DO424" s="35"/>
      <c r="EC424" s="17" t="s">
        <v>133</v>
      </c>
    </row>
    <row r="425" spans="1:133" ht="15" customHeight="1" x14ac:dyDescent="0.3">
      <c r="A425" s="27">
        <v>646</v>
      </c>
      <c r="C425" s="17" t="s">
        <v>126</v>
      </c>
      <c r="D425" s="29" t="s">
        <v>5955</v>
      </c>
      <c r="E425" s="18" t="s">
        <v>5947</v>
      </c>
      <c r="F425" s="18" t="s">
        <v>5947</v>
      </c>
      <c r="G425" s="18" t="s">
        <v>5947</v>
      </c>
      <c r="H425" s="18" t="s">
        <v>5947</v>
      </c>
      <c r="I425" s="18" t="s">
        <v>5947</v>
      </c>
      <c r="J425" s="19" t="s">
        <v>2191</v>
      </c>
      <c r="K425" s="18" t="s">
        <v>5947</v>
      </c>
      <c r="M425" s="18" t="s">
        <v>5947</v>
      </c>
      <c r="N425" s="19" t="s">
        <v>2192</v>
      </c>
      <c r="O425" s="20" t="s">
        <v>5947</v>
      </c>
      <c r="P425" s="20" t="s">
        <v>5974</v>
      </c>
      <c r="Q425" s="20" t="s">
        <v>5979</v>
      </c>
      <c r="S425" s="22" t="s">
        <v>5948</v>
      </c>
      <c r="T425" s="22" t="s">
        <v>5948</v>
      </c>
      <c r="U425" s="22" t="s">
        <v>5948</v>
      </c>
      <c r="V425" s="22" t="s">
        <v>5983</v>
      </c>
      <c r="W425" s="22" t="s">
        <v>5988</v>
      </c>
      <c r="X425" s="22" t="s">
        <v>115</v>
      </c>
      <c r="AC425" s="24" t="s">
        <v>5992</v>
      </c>
      <c r="AE425" s="26" t="s">
        <v>5947</v>
      </c>
      <c r="AF425" s="26" t="s">
        <v>5947</v>
      </c>
      <c r="AG425" s="26" t="s">
        <v>5996</v>
      </c>
      <c r="AH425" s="26" t="s">
        <v>5996</v>
      </c>
      <c r="AI425" s="26" t="s">
        <v>5996</v>
      </c>
      <c r="AJ425" s="26" t="s">
        <v>5996</v>
      </c>
      <c r="AK425" s="20" t="s">
        <v>6003</v>
      </c>
      <c r="AL425" s="20" t="s">
        <v>5947</v>
      </c>
      <c r="AM425" s="20" t="s">
        <v>5948</v>
      </c>
      <c r="AN425" s="20" t="s">
        <v>5947</v>
      </c>
      <c r="AO425" s="20" t="s">
        <v>5996</v>
      </c>
      <c r="AP425" s="20" t="s">
        <v>5996</v>
      </c>
      <c r="AQ425" s="20" t="s">
        <v>5996</v>
      </c>
      <c r="AR425" s="20" t="s">
        <v>5997</v>
      </c>
      <c r="AS425" s="20" t="s">
        <v>5996</v>
      </c>
      <c r="AT425" s="20" t="s">
        <v>5996</v>
      </c>
      <c r="AU425" s="20" t="s">
        <v>5996</v>
      </c>
      <c r="AV425" s="20" t="s">
        <v>5997</v>
      </c>
      <c r="AW425" s="20" t="s">
        <v>5996</v>
      </c>
      <c r="AX425" s="20" t="s">
        <v>5997</v>
      </c>
      <c r="AY425" s="20" t="s">
        <v>5996</v>
      </c>
      <c r="AZ425" s="20" t="s">
        <v>5997</v>
      </c>
      <c r="BA425" s="20" t="s">
        <v>5996</v>
      </c>
      <c r="BB425" s="20" t="s">
        <v>5997</v>
      </c>
      <c r="BC425" s="20" t="s">
        <v>5997</v>
      </c>
      <c r="BD425" s="20" t="s">
        <v>5996</v>
      </c>
      <c r="BE425" s="20" t="s">
        <v>5996</v>
      </c>
      <c r="BF425" s="20" t="s">
        <v>5996</v>
      </c>
      <c r="BG425" s="20" t="s">
        <v>5996</v>
      </c>
      <c r="BH425" s="20" t="s">
        <v>5996</v>
      </c>
      <c r="BI425" s="20" t="s">
        <v>5996</v>
      </c>
      <c r="BJ425" s="20" t="s">
        <v>5997</v>
      </c>
      <c r="BK425" s="20" t="s">
        <v>5996</v>
      </c>
      <c r="BL425" s="20" t="s">
        <v>5996</v>
      </c>
      <c r="BM425" s="20" t="s">
        <v>5996</v>
      </c>
      <c r="BO425" s="28" t="s">
        <v>6008</v>
      </c>
      <c r="BP425" s="29" t="s">
        <v>2193</v>
      </c>
      <c r="BQ425" s="30" t="s">
        <v>2194</v>
      </c>
      <c r="BR425" s="24" t="s">
        <v>138</v>
      </c>
      <c r="BS425" s="24" t="s">
        <v>119</v>
      </c>
      <c r="BT425" s="24" t="s">
        <v>120</v>
      </c>
      <c r="BU425" s="24" t="s">
        <v>121</v>
      </c>
      <c r="BV425" s="24" t="s">
        <v>137</v>
      </c>
      <c r="BW425" s="24" t="s">
        <v>122</v>
      </c>
      <c r="BX425" s="24" t="s">
        <v>123</v>
      </c>
      <c r="BY425" s="24" t="s">
        <v>124</v>
      </c>
      <c r="BZ425" s="24" t="s">
        <v>125</v>
      </c>
      <c r="CC425" s="18" t="s">
        <v>138</v>
      </c>
      <c r="CD425" s="18" t="s">
        <v>119</v>
      </c>
      <c r="CG425" s="18" t="s">
        <v>137</v>
      </c>
      <c r="CL425" s="22" t="s">
        <v>5947</v>
      </c>
      <c r="CM425" s="32" t="s">
        <v>6010</v>
      </c>
      <c r="CO425" s="84" t="s">
        <v>126</v>
      </c>
      <c r="CP425" s="17" t="s">
        <v>126</v>
      </c>
      <c r="CQ425" s="29" t="s">
        <v>1741</v>
      </c>
      <c r="CR425" s="17" t="s">
        <v>709</v>
      </c>
      <c r="CS425" s="17" t="s">
        <v>1742</v>
      </c>
      <c r="CW425" s="34" t="s">
        <v>96</v>
      </c>
      <c r="DE425" s="17" t="s">
        <v>130</v>
      </c>
      <c r="DI425" s="17" t="s">
        <v>131</v>
      </c>
      <c r="DJ425" s="17" t="s">
        <v>2195</v>
      </c>
      <c r="DM425" s="35"/>
      <c r="DN425" s="35"/>
      <c r="DO425" s="35"/>
      <c r="EC425" s="17" t="s">
        <v>133</v>
      </c>
    </row>
    <row r="426" spans="1:133" ht="15" customHeight="1" x14ac:dyDescent="0.3">
      <c r="A426" s="27">
        <v>1050</v>
      </c>
      <c r="C426" s="17" t="s">
        <v>126</v>
      </c>
      <c r="D426" s="29" t="s">
        <v>5955</v>
      </c>
      <c r="E426" s="18" t="s">
        <v>5947</v>
      </c>
      <c r="F426" s="18" t="s">
        <v>5949</v>
      </c>
      <c r="G426" s="18" t="s">
        <v>5947</v>
      </c>
      <c r="H426" s="18" t="s">
        <v>5951</v>
      </c>
      <c r="I426" s="18" t="s">
        <v>5947</v>
      </c>
      <c r="J426" s="19" t="s">
        <v>2196</v>
      </c>
      <c r="K426" s="18" t="s">
        <v>5948</v>
      </c>
      <c r="L426" s="19" t="s">
        <v>2197</v>
      </c>
      <c r="M426" s="18" t="s">
        <v>5948</v>
      </c>
      <c r="O426" s="20" t="s">
        <v>5947</v>
      </c>
      <c r="P426" s="20" t="s">
        <v>5973</v>
      </c>
      <c r="Q426" s="20" t="s">
        <v>5979</v>
      </c>
      <c r="S426" s="22" t="s">
        <v>5947</v>
      </c>
      <c r="T426" s="22" t="s">
        <v>5948</v>
      </c>
      <c r="U426" s="22" t="s">
        <v>5947</v>
      </c>
      <c r="V426" s="22" t="s">
        <v>5984</v>
      </c>
      <c r="W426" s="22" t="s">
        <v>5989</v>
      </c>
      <c r="X426" s="22" t="s">
        <v>115</v>
      </c>
      <c r="Y426" s="22" t="s">
        <v>136</v>
      </c>
      <c r="Z426" s="22" t="s">
        <v>116</v>
      </c>
      <c r="AC426" s="24" t="s">
        <v>5992</v>
      </c>
      <c r="AE426" s="26" t="s">
        <v>5947</v>
      </c>
      <c r="AF426" s="26" t="s">
        <v>5947</v>
      </c>
      <c r="AG426" s="26" t="s">
        <v>5996</v>
      </c>
      <c r="AH426" s="26" t="s">
        <v>5996</v>
      </c>
      <c r="AI426" s="26" t="s">
        <v>5996</v>
      </c>
      <c r="AJ426" s="26" t="s">
        <v>5996</v>
      </c>
      <c r="AK426" s="20" t="s">
        <v>6003</v>
      </c>
      <c r="AL426" s="20" t="s">
        <v>5947</v>
      </c>
      <c r="AM426" s="20" t="s">
        <v>5947</v>
      </c>
      <c r="AN426" s="20" t="s">
        <v>5947</v>
      </c>
      <c r="AO426" s="20" t="s">
        <v>5998</v>
      </c>
      <c r="AP426" s="20" t="s">
        <v>5996</v>
      </c>
      <c r="AQ426" s="20" t="s">
        <v>5996</v>
      </c>
      <c r="AR426" s="20" t="s">
        <v>5996</v>
      </c>
      <c r="AS426" s="20" t="s">
        <v>5996</v>
      </c>
      <c r="AT426" s="20" t="s">
        <v>5996</v>
      </c>
      <c r="AU426" s="20" t="s">
        <v>5997</v>
      </c>
      <c r="AV426" s="20" t="s">
        <v>5996</v>
      </c>
      <c r="AW426" s="20" t="s">
        <v>5997</v>
      </c>
      <c r="AX426" s="20" t="s">
        <v>5998</v>
      </c>
      <c r="AY426" s="20" t="s">
        <v>5996</v>
      </c>
      <c r="AZ426" s="20" t="s">
        <v>5996</v>
      </c>
      <c r="BA426" s="20" t="s">
        <v>5996</v>
      </c>
      <c r="BB426" s="20" t="s">
        <v>5996</v>
      </c>
      <c r="BC426" s="20" t="s">
        <v>5996</v>
      </c>
      <c r="BD426" s="20" t="s">
        <v>5998</v>
      </c>
      <c r="BE426" s="20" t="s">
        <v>5996</v>
      </c>
      <c r="BF426" s="20" t="s">
        <v>5996</v>
      </c>
      <c r="BG426" s="20" t="s">
        <v>5996</v>
      </c>
      <c r="BH426" s="20" t="s">
        <v>5996</v>
      </c>
      <c r="BI426" s="20" t="s">
        <v>5996</v>
      </c>
      <c r="BJ426" s="20" t="s">
        <v>6000</v>
      </c>
      <c r="BK426" s="20" t="s">
        <v>5996</v>
      </c>
      <c r="BL426" s="20" t="s">
        <v>6000</v>
      </c>
      <c r="BM426" s="20" t="s">
        <v>5996</v>
      </c>
      <c r="BO426" s="28" t="s">
        <v>6007</v>
      </c>
      <c r="BQ426" s="30" t="s">
        <v>2198</v>
      </c>
      <c r="BR426" s="24" t="s">
        <v>138</v>
      </c>
      <c r="BS426" s="24" t="s">
        <v>119</v>
      </c>
      <c r="BT426" s="24" t="s">
        <v>120</v>
      </c>
      <c r="BV426" s="24" t="s">
        <v>137</v>
      </c>
      <c r="BW426" s="24" t="s">
        <v>122</v>
      </c>
      <c r="BY426" s="24" t="s">
        <v>124</v>
      </c>
      <c r="BZ426" s="24" t="s">
        <v>125</v>
      </c>
      <c r="CC426" s="18" t="s">
        <v>138</v>
      </c>
      <c r="CD426" s="18" t="s">
        <v>119</v>
      </c>
      <c r="CG426" s="18" t="s">
        <v>137</v>
      </c>
      <c r="CL426" s="22" t="s">
        <v>5952</v>
      </c>
      <c r="CM426" s="32" t="s">
        <v>6010</v>
      </c>
      <c r="CO426" s="84" t="s">
        <v>126</v>
      </c>
      <c r="CP426" s="17" t="s">
        <v>126</v>
      </c>
      <c r="CQ426" s="29" t="s">
        <v>1741</v>
      </c>
      <c r="CR426" s="17" t="s">
        <v>709</v>
      </c>
      <c r="CS426" s="17" t="s">
        <v>1742</v>
      </c>
      <c r="CW426" s="34" t="s">
        <v>96</v>
      </c>
      <c r="DE426" s="17" t="s">
        <v>130</v>
      </c>
      <c r="DI426" s="17" t="s">
        <v>143</v>
      </c>
      <c r="DJ426" s="17" t="s">
        <v>2199</v>
      </c>
      <c r="DM426" s="35"/>
      <c r="DN426" s="35"/>
      <c r="DO426" s="35"/>
      <c r="EC426" s="17" t="s">
        <v>133</v>
      </c>
    </row>
    <row r="427" spans="1:133" ht="15" customHeight="1" x14ac:dyDescent="0.3">
      <c r="A427" s="27">
        <v>1083</v>
      </c>
      <c r="C427" s="17" t="s">
        <v>126</v>
      </c>
      <c r="D427" s="29" t="s">
        <v>5955</v>
      </c>
      <c r="E427" s="18" t="s">
        <v>5949</v>
      </c>
      <c r="F427" s="18" t="s">
        <v>5947</v>
      </c>
      <c r="G427" s="18" t="s">
        <v>5948</v>
      </c>
      <c r="H427" s="18" t="s">
        <v>5949</v>
      </c>
      <c r="I427" s="18" t="s">
        <v>5949</v>
      </c>
      <c r="K427" s="18" t="s">
        <v>5947</v>
      </c>
      <c r="L427" s="19" t="s">
        <v>2200</v>
      </c>
      <c r="M427" s="18" t="s">
        <v>5947</v>
      </c>
      <c r="N427" s="19" t="s">
        <v>2201</v>
      </c>
      <c r="O427" s="20" t="s">
        <v>5949</v>
      </c>
      <c r="P427" s="20" t="s">
        <v>5974</v>
      </c>
      <c r="Q427" s="20" t="s">
        <v>5977</v>
      </c>
      <c r="R427" s="21" t="s">
        <v>2202</v>
      </c>
      <c r="S427" s="22" t="s">
        <v>5949</v>
      </c>
      <c r="T427" s="22" t="s">
        <v>5949</v>
      </c>
      <c r="U427" s="22" t="s">
        <v>5947</v>
      </c>
      <c r="V427" s="22" t="s">
        <v>5984</v>
      </c>
      <c r="W427" s="22" t="s">
        <v>5989</v>
      </c>
      <c r="X427" s="22" t="s">
        <v>115</v>
      </c>
      <c r="Y427" s="22" t="s">
        <v>136</v>
      </c>
      <c r="AA427" s="22" t="s">
        <v>148</v>
      </c>
      <c r="AB427" s="23" t="s">
        <v>2203</v>
      </c>
      <c r="AC427" s="24" t="s">
        <v>5994</v>
      </c>
      <c r="AD427" s="25" t="s">
        <v>2204</v>
      </c>
      <c r="AE427" s="26" t="s">
        <v>5949</v>
      </c>
      <c r="AF427" s="26" t="s">
        <v>5947</v>
      </c>
      <c r="AG427" s="26" t="s">
        <v>5996</v>
      </c>
      <c r="AH427" s="26" t="s">
        <v>5996</v>
      </c>
      <c r="AI427" s="26" t="s">
        <v>5996</v>
      </c>
      <c r="AJ427" s="26" t="s">
        <v>5996</v>
      </c>
      <c r="AK427" s="20" t="s">
        <v>6002</v>
      </c>
      <c r="AL427" s="20" t="s">
        <v>5949</v>
      </c>
      <c r="AM427" s="20" t="s">
        <v>5949</v>
      </c>
      <c r="AN427" s="20" t="s">
        <v>5948</v>
      </c>
      <c r="AO427" s="20" t="s">
        <v>5996</v>
      </c>
      <c r="AP427" s="20" t="s">
        <v>5997</v>
      </c>
      <c r="AQ427" s="20" t="s">
        <v>5997</v>
      </c>
      <c r="AR427" s="20" t="s">
        <v>5997</v>
      </c>
      <c r="AS427" s="20" t="s">
        <v>5996</v>
      </c>
      <c r="AT427" s="20" t="s">
        <v>5996</v>
      </c>
      <c r="AU427" s="20" t="s">
        <v>5997</v>
      </c>
      <c r="AV427" s="20" t="s">
        <v>5997</v>
      </c>
      <c r="AW427" s="20" t="s">
        <v>5997</v>
      </c>
      <c r="AX427" s="20" t="s">
        <v>5997</v>
      </c>
      <c r="AY427" s="20" t="s">
        <v>5997</v>
      </c>
      <c r="AZ427" s="20" t="s">
        <v>5996</v>
      </c>
      <c r="BA427" s="20" t="s">
        <v>5997</v>
      </c>
      <c r="BB427" s="20" t="s">
        <v>5996</v>
      </c>
      <c r="BC427" s="20" t="s">
        <v>5996</v>
      </c>
      <c r="BD427" s="20" t="s">
        <v>5997</v>
      </c>
      <c r="BE427" s="20" t="s">
        <v>5997</v>
      </c>
      <c r="BF427" s="20" t="s">
        <v>5996</v>
      </c>
      <c r="BG427" s="20" t="s">
        <v>5996</v>
      </c>
      <c r="BH427" s="20" t="s">
        <v>5997</v>
      </c>
      <c r="BI427" s="20" t="s">
        <v>5997</v>
      </c>
      <c r="BJ427" s="20" t="s">
        <v>5997</v>
      </c>
      <c r="BK427" s="20" t="s">
        <v>5997</v>
      </c>
      <c r="BL427" s="20" t="s">
        <v>5996</v>
      </c>
      <c r="BM427" s="20" t="s">
        <v>5997</v>
      </c>
      <c r="BN427" s="27" t="s">
        <v>2205</v>
      </c>
      <c r="BO427" s="28" t="s">
        <v>6006</v>
      </c>
      <c r="BP427" s="29" t="s">
        <v>2206</v>
      </c>
      <c r="BQ427" s="30" t="s">
        <v>2207</v>
      </c>
      <c r="BR427" s="24" t="s">
        <v>138</v>
      </c>
      <c r="BS427" s="24" t="s">
        <v>119</v>
      </c>
      <c r="BT427" s="24" t="s">
        <v>120</v>
      </c>
      <c r="BU427" s="24" t="s">
        <v>121</v>
      </c>
      <c r="BV427" s="24" t="s">
        <v>137</v>
      </c>
      <c r="BW427" s="24" t="s">
        <v>122</v>
      </c>
      <c r="BX427" s="24" t="s">
        <v>123</v>
      </c>
      <c r="BY427" s="24" t="s">
        <v>124</v>
      </c>
      <c r="BZ427" s="24" t="s">
        <v>125</v>
      </c>
      <c r="CB427" s="31" t="s">
        <v>2208</v>
      </c>
      <c r="CC427" s="18" t="s">
        <v>138</v>
      </c>
      <c r="CI427" s="18" t="s">
        <v>123</v>
      </c>
      <c r="CJ427" s="18" t="s">
        <v>124</v>
      </c>
      <c r="CL427" s="22" t="s">
        <v>5950</v>
      </c>
      <c r="CM427" s="32" t="s">
        <v>6012</v>
      </c>
      <c r="CN427" s="33" t="s">
        <v>2209</v>
      </c>
      <c r="CO427" s="84" t="s">
        <v>126</v>
      </c>
      <c r="CP427" s="17" t="s">
        <v>126</v>
      </c>
      <c r="CQ427" s="29" t="s">
        <v>1741</v>
      </c>
      <c r="CR427" s="17" t="s">
        <v>709</v>
      </c>
      <c r="CS427" s="17" t="s">
        <v>1742</v>
      </c>
      <c r="CU427" s="34" t="s">
        <v>185</v>
      </c>
      <c r="CW427" s="34" t="s">
        <v>96</v>
      </c>
      <c r="CY427" s="34" t="s">
        <v>98</v>
      </c>
      <c r="DE427" s="17" t="s">
        <v>130</v>
      </c>
      <c r="DI427" s="17" t="s">
        <v>131</v>
      </c>
      <c r="DJ427" s="17" t="s">
        <v>2210</v>
      </c>
      <c r="DM427" s="35"/>
      <c r="DN427" s="35"/>
      <c r="DO427" s="35"/>
      <c r="EC427" s="17" t="s">
        <v>133</v>
      </c>
    </row>
    <row r="428" spans="1:133" ht="15" customHeight="1" x14ac:dyDescent="0.3">
      <c r="A428" s="27">
        <v>38</v>
      </c>
      <c r="C428" s="17" t="s">
        <v>126</v>
      </c>
      <c r="D428" s="29" t="s">
        <v>5955</v>
      </c>
      <c r="E428" s="18" t="s">
        <v>5949</v>
      </c>
      <c r="F428" s="18" t="s">
        <v>5950</v>
      </c>
      <c r="G428" s="18" t="s">
        <v>5948</v>
      </c>
      <c r="H428" s="18" t="s">
        <v>5948</v>
      </c>
      <c r="I428" s="18" t="s">
        <v>5948</v>
      </c>
      <c r="J428" s="19" t="s">
        <v>2211</v>
      </c>
      <c r="K428" s="18" t="s">
        <v>5948</v>
      </c>
      <c r="L428" s="19" t="s">
        <v>2212</v>
      </c>
      <c r="M428" s="18" t="s">
        <v>5949</v>
      </c>
      <c r="O428" s="20" t="s">
        <v>5949</v>
      </c>
      <c r="P428" s="20" t="s">
        <v>5974</v>
      </c>
      <c r="Q428" s="20" t="s">
        <v>5977</v>
      </c>
      <c r="S428" s="22" t="s">
        <v>5950</v>
      </c>
      <c r="T428" s="22" t="s">
        <v>5950</v>
      </c>
      <c r="U428" s="22" t="s">
        <v>5947</v>
      </c>
      <c r="V428" s="22" t="s">
        <v>5984</v>
      </c>
      <c r="W428" s="22" t="s">
        <v>5988</v>
      </c>
      <c r="Y428" s="22" t="s">
        <v>136</v>
      </c>
      <c r="AC428" s="24" t="s">
        <v>5991</v>
      </c>
      <c r="AE428" s="26" t="s">
        <v>5948</v>
      </c>
      <c r="AF428" s="26" t="s">
        <v>5948</v>
      </c>
      <c r="AG428" s="26" t="s">
        <v>5997</v>
      </c>
      <c r="AH428" s="26" t="s">
        <v>5997</v>
      </c>
      <c r="AI428" s="26" t="s">
        <v>5997</v>
      </c>
      <c r="AJ428" s="26" t="s">
        <v>5997</v>
      </c>
      <c r="AK428" s="20" t="s">
        <v>6003</v>
      </c>
      <c r="AL428" s="20" t="s">
        <v>5948</v>
      </c>
      <c r="AM428" s="20" t="s">
        <v>5949</v>
      </c>
      <c r="AN428" s="20" t="s">
        <v>5947</v>
      </c>
      <c r="AO428" s="20" t="s">
        <v>6000</v>
      </c>
      <c r="AP428" s="20" t="s">
        <v>5997</v>
      </c>
      <c r="AQ428" s="20" t="s">
        <v>5997</v>
      </c>
      <c r="AR428" s="20" t="s">
        <v>6000</v>
      </c>
      <c r="AS428" s="20" t="s">
        <v>5996</v>
      </c>
      <c r="AT428" s="20" t="s">
        <v>5996</v>
      </c>
      <c r="AU428" s="20" t="s">
        <v>5996</v>
      </c>
      <c r="AV428" s="20" t="s">
        <v>5997</v>
      </c>
      <c r="AW428" s="20" t="s">
        <v>5997</v>
      </c>
      <c r="AX428" s="20" t="s">
        <v>6000</v>
      </c>
      <c r="AY428" s="20" t="s">
        <v>5996</v>
      </c>
      <c r="AZ428" s="20" t="s">
        <v>5996</v>
      </c>
      <c r="BA428" s="20" t="s">
        <v>5996</v>
      </c>
      <c r="BB428" s="20" t="s">
        <v>5996</v>
      </c>
      <c r="BC428" s="20" t="s">
        <v>5997</v>
      </c>
      <c r="BD428" s="20" t="s">
        <v>5996</v>
      </c>
      <c r="BE428" s="20" t="s">
        <v>5996</v>
      </c>
      <c r="BF428" s="20" t="s">
        <v>5997</v>
      </c>
      <c r="BG428" s="20" t="s">
        <v>5996</v>
      </c>
      <c r="BH428" s="20" t="s">
        <v>5997</v>
      </c>
      <c r="BI428" s="20" t="s">
        <v>5997</v>
      </c>
      <c r="BJ428" s="20" t="s">
        <v>6000</v>
      </c>
      <c r="BK428" s="20" t="s">
        <v>5997</v>
      </c>
      <c r="BL428" s="20" t="s">
        <v>5996</v>
      </c>
      <c r="BM428" s="20" t="s">
        <v>5997</v>
      </c>
      <c r="BO428" s="28" t="s">
        <v>6007</v>
      </c>
      <c r="BQ428" s="30" t="s">
        <v>2213</v>
      </c>
      <c r="BR428" s="24" t="s">
        <v>138</v>
      </c>
      <c r="BS428" s="24" t="s">
        <v>119</v>
      </c>
      <c r="BT428" s="24" t="s">
        <v>120</v>
      </c>
      <c r="BV428" s="24" t="s">
        <v>137</v>
      </c>
      <c r="BX428" s="24" t="s">
        <v>123</v>
      </c>
      <c r="CC428" s="18" t="s">
        <v>138</v>
      </c>
      <c r="CD428" s="18" t="s">
        <v>119</v>
      </c>
      <c r="CG428" s="18" t="s">
        <v>137</v>
      </c>
      <c r="CL428" s="22" t="s">
        <v>5948</v>
      </c>
      <c r="CM428" s="32" t="s">
        <v>6011</v>
      </c>
      <c r="CO428" s="84" t="s">
        <v>126</v>
      </c>
      <c r="CP428" s="17" t="s">
        <v>126</v>
      </c>
      <c r="CQ428" s="29" t="s">
        <v>1741</v>
      </c>
      <c r="CR428" s="17" t="s">
        <v>714</v>
      </c>
      <c r="CS428" s="17" t="s">
        <v>1742</v>
      </c>
      <c r="CW428" s="34" t="s">
        <v>96</v>
      </c>
      <c r="DE428" s="17" t="s">
        <v>161</v>
      </c>
      <c r="DI428" s="17" t="s">
        <v>143</v>
      </c>
      <c r="DJ428" s="17" t="s">
        <v>2214</v>
      </c>
      <c r="DM428" s="35"/>
      <c r="DN428" s="35"/>
      <c r="DO428" s="35"/>
      <c r="EC428" s="17" t="s">
        <v>133</v>
      </c>
    </row>
    <row r="429" spans="1:133" ht="15" customHeight="1" x14ac:dyDescent="0.3">
      <c r="A429" s="27">
        <v>154</v>
      </c>
      <c r="C429" s="17" t="s">
        <v>126</v>
      </c>
      <c r="D429" s="29" t="s">
        <v>5955</v>
      </c>
      <c r="E429" s="18" t="s">
        <v>5948</v>
      </c>
      <c r="F429" s="18" t="s">
        <v>5948</v>
      </c>
      <c r="G429" s="18" t="s">
        <v>5947</v>
      </c>
      <c r="H429" s="18" t="s">
        <v>5950</v>
      </c>
      <c r="I429" s="18" t="s">
        <v>5947</v>
      </c>
      <c r="K429" s="18" t="s">
        <v>5947</v>
      </c>
      <c r="M429" s="18" t="s">
        <v>5947</v>
      </c>
      <c r="O429" s="20" t="s">
        <v>5948</v>
      </c>
      <c r="P429" s="20" t="s">
        <v>5972</v>
      </c>
      <c r="Q429" s="20" t="s">
        <v>5980</v>
      </c>
      <c r="S429" s="22" t="s">
        <v>5953</v>
      </c>
      <c r="T429" s="22" t="s">
        <v>5953</v>
      </c>
      <c r="U429" s="22" t="s">
        <v>5947</v>
      </c>
      <c r="V429" s="22" t="s">
        <v>5984</v>
      </c>
      <c r="W429" s="22" t="s">
        <v>5986</v>
      </c>
      <c r="X429" s="22" t="s">
        <v>115</v>
      </c>
      <c r="Y429" s="22" t="s">
        <v>136</v>
      </c>
      <c r="AC429" s="24" t="s">
        <v>5992</v>
      </c>
      <c r="AE429" s="26" t="s">
        <v>5948</v>
      </c>
      <c r="AF429" s="26" t="s">
        <v>5947</v>
      </c>
      <c r="AG429" s="26" t="s">
        <v>5996</v>
      </c>
      <c r="AH429" s="26" t="s">
        <v>5996</v>
      </c>
      <c r="AI429" s="26" t="s">
        <v>5996</v>
      </c>
      <c r="AJ429" s="26" t="s">
        <v>5996</v>
      </c>
      <c r="AK429" s="20" t="s">
        <v>6002</v>
      </c>
      <c r="AL429" s="20" t="s">
        <v>5953</v>
      </c>
      <c r="AM429" s="20" t="s">
        <v>5953</v>
      </c>
      <c r="AN429" s="20" t="s">
        <v>5948</v>
      </c>
      <c r="AO429" s="20" t="s">
        <v>5997</v>
      </c>
      <c r="AP429" s="20" t="s">
        <v>5997</v>
      </c>
      <c r="AQ429" s="20" t="s">
        <v>5997</v>
      </c>
      <c r="AR429" s="20" t="s">
        <v>5997</v>
      </c>
      <c r="AS429" s="20" t="s">
        <v>5997</v>
      </c>
      <c r="AT429" s="20" t="s">
        <v>5997</v>
      </c>
      <c r="AU429" s="20" t="s">
        <v>5997</v>
      </c>
      <c r="AV429" s="20" t="s">
        <v>5997</v>
      </c>
      <c r="AW429" s="20" t="s">
        <v>5997</v>
      </c>
      <c r="AX429" s="20" t="s">
        <v>5997</v>
      </c>
      <c r="AY429" s="20" t="s">
        <v>5997</v>
      </c>
      <c r="AZ429" s="20" t="s">
        <v>5997</v>
      </c>
      <c r="BA429" s="20" t="s">
        <v>5997</v>
      </c>
      <c r="BB429" s="20" t="s">
        <v>5997</v>
      </c>
      <c r="BC429" s="20" t="s">
        <v>6000</v>
      </c>
      <c r="BD429" s="20" t="s">
        <v>5997</v>
      </c>
      <c r="BE429" s="20" t="s">
        <v>5997</v>
      </c>
      <c r="BF429" s="20" t="s">
        <v>5997</v>
      </c>
      <c r="BG429" s="20" t="s">
        <v>5996</v>
      </c>
      <c r="BH429" s="20" t="s">
        <v>5997</v>
      </c>
      <c r="BI429" s="20" t="s">
        <v>5997</v>
      </c>
      <c r="BJ429" s="20" t="s">
        <v>5997</v>
      </c>
      <c r="BK429" s="20" t="s">
        <v>5997</v>
      </c>
      <c r="BL429" s="20" t="s">
        <v>5997</v>
      </c>
      <c r="BM429" s="20" t="s">
        <v>5997</v>
      </c>
      <c r="BO429" s="28" t="s">
        <v>6007</v>
      </c>
      <c r="BS429" s="24" t="s">
        <v>119</v>
      </c>
      <c r="BT429" s="24" t="s">
        <v>120</v>
      </c>
      <c r="BU429" s="24" t="s">
        <v>121</v>
      </c>
      <c r="BV429" s="24" t="s">
        <v>137</v>
      </c>
      <c r="BW429" s="24" t="s">
        <v>122</v>
      </c>
      <c r="BX429" s="24" t="s">
        <v>123</v>
      </c>
      <c r="CL429" s="22" t="s">
        <v>5953</v>
      </c>
      <c r="CM429" s="32" t="s">
        <v>6012</v>
      </c>
      <c r="CO429" s="84" t="s">
        <v>126</v>
      </c>
      <c r="CP429" s="17" t="s">
        <v>126</v>
      </c>
      <c r="CQ429" s="29" t="s">
        <v>1741</v>
      </c>
      <c r="CR429" s="17" t="s">
        <v>714</v>
      </c>
      <c r="CS429" s="17" t="s">
        <v>1742</v>
      </c>
      <c r="CZ429" s="34" t="s">
        <v>99</v>
      </c>
      <c r="DE429" s="17" t="s">
        <v>130</v>
      </c>
      <c r="DI429" s="17" t="s">
        <v>143</v>
      </c>
      <c r="DJ429" s="17" t="s">
        <v>2215</v>
      </c>
      <c r="DM429" s="35"/>
      <c r="DN429" s="35"/>
      <c r="DO429" s="35"/>
      <c r="EC429" s="17" t="s">
        <v>133</v>
      </c>
    </row>
    <row r="430" spans="1:133" ht="15" customHeight="1" x14ac:dyDescent="0.3">
      <c r="A430" s="27">
        <v>667</v>
      </c>
      <c r="C430" s="17" t="s">
        <v>126</v>
      </c>
      <c r="D430" s="29" t="s">
        <v>5955</v>
      </c>
      <c r="E430" s="18" t="s">
        <v>5950</v>
      </c>
      <c r="F430" s="18" t="s">
        <v>5951</v>
      </c>
      <c r="G430" s="18" t="s">
        <v>5951</v>
      </c>
      <c r="H430" s="18" t="s">
        <v>5948</v>
      </c>
      <c r="I430" s="18" t="s">
        <v>5949</v>
      </c>
      <c r="K430" s="18" t="s">
        <v>5947</v>
      </c>
      <c r="L430" s="19" t="s">
        <v>2216</v>
      </c>
      <c r="M430" s="18" t="s">
        <v>5948</v>
      </c>
      <c r="N430" s="19" t="s">
        <v>2217</v>
      </c>
      <c r="O430" s="20" t="s">
        <v>5949</v>
      </c>
      <c r="P430" s="20" t="s">
        <v>5974</v>
      </c>
      <c r="Q430" s="20" t="s">
        <v>5981</v>
      </c>
      <c r="R430" s="21" t="s">
        <v>2218</v>
      </c>
      <c r="S430" s="22" t="s">
        <v>5951</v>
      </c>
      <c r="T430" s="22" t="s">
        <v>5951</v>
      </c>
      <c r="U430" s="22" t="s">
        <v>5947</v>
      </c>
      <c r="V430" s="22" t="s">
        <v>5984</v>
      </c>
      <c r="W430" s="22" t="s">
        <v>5989</v>
      </c>
      <c r="X430" s="22" t="s">
        <v>115</v>
      </c>
      <c r="Y430" s="22" t="s">
        <v>136</v>
      </c>
      <c r="AC430" s="24" t="s">
        <v>5990</v>
      </c>
      <c r="AD430" s="25" t="s">
        <v>2219</v>
      </c>
      <c r="AE430" s="26" t="s">
        <v>5951</v>
      </c>
      <c r="AF430" s="26" t="s">
        <v>5947</v>
      </c>
      <c r="AG430" s="26" t="s">
        <v>5999</v>
      </c>
      <c r="AH430" s="26" t="s">
        <v>5999</v>
      </c>
      <c r="AI430" s="26" t="s">
        <v>5999</v>
      </c>
      <c r="AJ430" s="26" t="s">
        <v>5999</v>
      </c>
      <c r="AK430" s="20" t="s">
        <v>6003</v>
      </c>
      <c r="AL430" s="20" t="s">
        <v>5949</v>
      </c>
      <c r="AM430" s="20" t="s">
        <v>5947</v>
      </c>
      <c r="AN430" s="20" t="s">
        <v>5947</v>
      </c>
      <c r="AO430" s="20" t="s">
        <v>5999</v>
      </c>
      <c r="AP430" s="20" t="s">
        <v>5997</v>
      </c>
      <c r="AQ430" s="20" t="s">
        <v>5996</v>
      </c>
      <c r="AR430" s="20" t="s">
        <v>5997</v>
      </c>
      <c r="AS430" s="20" t="s">
        <v>5997</v>
      </c>
      <c r="AT430" s="20" t="s">
        <v>5997</v>
      </c>
      <c r="AU430" s="20" t="s">
        <v>5997</v>
      </c>
      <c r="AV430" s="20" t="s">
        <v>5997</v>
      </c>
      <c r="AW430" s="20" t="s">
        <v>5997</v>
      </c>
      <c r="AX430" s="20" t="s">
        <v>5997</v>
      </c>
      <c r="AY430" s="20" t="s">
        <v>5997</v>
      </c>
      <c r="AZ430" s="20" t="s">
        <v>5997</v>
      </c>
      <c r="BA430" s="20" t="s">
        <v>5997</v>
      </c>
      <c r="BB430" s="20" t="s">
        <v>5996</v>
      </c>
      <c r="BC430" s="20" t="s">
        <v>5998</v>
      </c>
      <c r="BD430" s="20" t="s">
        <v>5996</v>
      </c>
      <c r="BE430" s="20" t="s">
        <v>5996</v>
      </c>
      <c r="BF430" s="20" t="s">
        <v>5996</v>
      </c>
      <c r="BG430" s="20" t="s">
        <v>5996</v>
      </c>
      <c r="BH430" s="20" t="s">
        <v>5996</v>
      </c>
      <c r="BI430" s="20" t="s">
        <v>5996</v>
      </c>
      <c r="BJ430" s="20" t="s">
        <v>5997</v>
      </c>
      <c r="BK430" s="20" t="s">
        <v>5997</v>
      </c>
      <c r="BL430" s="20" t="s">
        <v>5997</v>
      </c>
      <c r="BM430" s="20" t="s">
        <v>5997</v>
      </c>
      <c r="BO430" s="28" t="s">
        <v>6006</v>
      </c>
      <c r="BQ430" s="30" t="s">
        <v>2220</v>
      </c>
      <c r="BS430" s="24" t="s">
        <v>119</v>
      </c>
      <c r="BU430" s="24" t="s">
        <v>121</v>
      </c>
      <c r="BV430" s="24" t="s">
        <v>137</v>
      </c>
      <c r="BX430" s="24" t="s">
        <v>123</v>
      </c>
      <c r="BY430" s="24" t="s">
        <v>124</v>
      </c>
      <c r="BZ430" s="24" t="s">
        <v>125</v>
      </c>
      <c r="CE430" s="18" t="s">
        <v>120</v>
      </c>
      <c r="CG430" s="18" t="s">
        <v>137</v>
      </c>
      <c r="CH430" s="18" t="s">
        <v>122</v>
      </c>
      <c r="CL430" s="22" t="s">
        <v>5951</v>
      </c>
      <c r="CM430" s="32" t="s">
        <v>6010</v>
      </c>
      <c r="CO430" s="84" t="s">
        <v>126</v>
      </c>
      <c r="CP430" s="17" t="s">
        <v>126</v>
      </c>
      <c r="CQ430" s="29" t="s">
        <v>1741</v>
      </c>
      <c r="CR430" s="17" t="s">
        <v>714</v>
      </c>
      <c r="CS430" s="17" t="s">
        <v>1742</v>
      </c>
      <c r="CW430" s="34" t="s">
        <v>96</v>
      </c>
      <c r="DE430" s="17" t="s">
        <v>130</v>
      </c>
      <c r="DI430" s="17" t="s">
        <v>131</v>
      </c>
      <c r="DJ430" s="17" t="s">
        <v>2221</v>
      </c>
      <c r="DM430" s="35"/>
      <c r="DN430" s="35"/>
      <c r="DO430" s="35"/>
      <c r="EC430" s="17" t="s">
        <v>133</v>
      </c>
    </row>
    <row r="431" spans="1:133" ht="15" customHeight="1" x14ac:dyDescent="0.3">
      <c r="A431" s="27">
        <v>698</v>
      </c>
      <c r="C431" s="17" t="s">
        <v>126</v>
      </c>
      <c r="D431" s="29" t="s">
        <v>5955</v>
      </c>
      <c r="E431" s="18" t="s">
        <v>5949</v>
      </c>
      <c r="F431" s="18" t="s">
        <v>5950</v>
      </c>
      <c r="G431" s="18" t="s">
        <v>5950</v>
      </c>
      <c r="H431" s="18" t="s">
        <v>5952</v>
      </c>
      <c r="I431" s="18" t="s">
        <v>5949</v>
      </c>
      <c r="K431" s="18" t="s">
        <v>5947</v>
      </c>
      <c r="L431" s="19" t="s">
        <v>2222</v>
      </c>
      <c r="M431" s="18" t="s">
        <v>5949</v>
      </c>
      <c r="O431" s="20" t="s">
        <v>5949</v>
      </c>
      <c r="P431" s="20" t="s">
        <v>5974</v>
      </c>
      <c r="Q431" s="20" t="s">
        <v>5980</v>
      </c>
      <c r="R431" s="21" t="s">
        <v>2223</v>
      </c>
      <c r="S431" s="22" t="s">
        <v>5950</v>
      </c>
      <c r="T431" s="22" t="s">
        <v>5949</v>
      </c>
      <c r="U431" s="22" t="s">
        <v>5948</v>
      </c>
      <c r="V431" s="22" t="s">
        <v>5984</v>
      </c>
      <c r="W431" s="22" t="s">
        <v>5989</v>
      </c>
      <c r="Y431" s="22" t="s">
        <v>136</v>
      </c>
      <c r="AC431" s="24" t="s">
        <v>5991</v>
      </c>
      <c r="AE431" s="26" t="s">
        <v>5952</v>
      </c>
      <c r="AF431" s="26" t="s">
        <v>5948</v>
      </c>
      <c r="AG431" s="26" t="s">
        <v>5996</v>
      </c>
      <c r="AH431" s="26" t="s">
        <v>5996</v>
      </c>
      <c r="AI431" s="26" t="s">
        <v>6000</v>
      </c>
      <c r="AJ431" s="26" t="s">
        <v>5998</v>
      </c>
      <c r="AK431" s="20" t="s">
        <v>6002</v>
      </c>
      <c r="AL431" s="20" t="s">
        <v>5948</v>
      </c>
      <c r="AM431" s="20" t="s">
        <v>5948</v>
      </c>
      <c r="AN431" s="20" t="s">
        <v>5948</v>
      </c>
      <c r="AO431" s="20" t="s">
        <v>5997</v>
      </c>
      <c r="AP431" s="20" t="s">
        <v>5997</v>
      </c>
      <c r="AQ431" s="20" t="s">
        <v>5996</v>
      </c>
      <c r="AR431" s="20" t="s">
        <v>5997</v>
      </c>
      <c r="AS431" s="20" t="s">
        <v>5996</v>
      </c>
      <c r="AT431" s="20" t="s">
        <v>6000</v>
      </c>
      <c r="AU431" s="20" t="s">
        <v>5997</v>
      </c>
      <c r="AV431" s="20" t="s">
        <v>5997</v>
      </c>
      <c r="AW431" s="20" t="s">
        <v>5997</v>
      </c>
      <c r="AX431" s="20" t="s">
        <v>5997</v>
      </c>
      <c r="AY431" s="20" t="s">
        <v>5996</v>
      </c>
      <c r="AZ431" s="20" t="s">
        <v>5997</v>
      </c>
      <c r="BA431" s="20" t="s">
        <v>5997</v>
      </c>
      <c r="BB431" s="20" t="s">
        <v>6000</v>
      </c>
      <c r="BC431" s="20" t="s">
        <v>6000</v>
      </c>
      <c r="BD431" s="20" t="s">
        <v>5997</v>
      </c>
      <c r="BE431" s="20" t="s">
        <v>5997</v>
      </c>
      <c r="BF431" s="20" t="s">
        <v>5996</v>
      </c>
      <c r="BG431" s="20" t="s">
        <v>5996</v>
      </c>
      <c r="BH431" s="20" t="s">
        <v>5996</v>
      </c>
      <c r="BI431" s="20" t="s">
        <v>5996</v>
      </c>
      <c r="BJ431" s="20" t="s">
        <v>6000</v>
      </c>
      <c r="BK431" s="20" t="s">
        <v>6000</v>
      </c>
      <c r="BL431" s="20" t="s">
        <v>5996</v>
      </c>
      <c r="BM431" s="20" t="s">
        <v>5997</v>
      </c>
      <c r="BO431" s="28" t="s">
        <v>6007</v>
      </c>
      <c r="BQ431" s="30" t="s">
        <v>2224</v>
      </c>
      <c r="BS431" s="24" t="s">
        <v>119</v>
      </c>
      <c r="BT431" s="24" t="s">
        <v>120</v>
      </c>
      <c r="BV431" s="24" t="s">
        <v>137</v>
      </c>
      <c r="CD431" s="18" t="s">
        <v>119</v>
      </c>
      <c r="CE431" s="18" t="s">
        <v>120</v>
      </c>
      <c r="CG431" s="18" t="s">
        <v>137</v>
      </c>
      <c r="CL431" s="22" t="s">
        <v>5947</v>
      </c>
      <c r="CM431" s="32" t="s">
        <v>6011</v>
      </c>
      <c r="CO431" s="84" t="s">
        <v>126</v>
      </c>
      <c r="CP431" s="17" t="s">
        <v>126</v>
      </c>
      <c r="CQ431" s="29" t="s">
        <v>1741</v>
      </c>
      <c r="CR431" s="17" t="s">
        <v>714</v>
      </c>
      <c r="CS431" s="17" t="s">
        <v>1742</v>
      </c>
      <c r="CW431" s="34" t="s">
        <v>96</v>
      </c>
      <c r="DE431" s="17" t="s">
        <v>161</v>
      </c>
      <c r="DI431" s="17" t="s">
        <v>143</v>
      </c>
      <c r="DJ431" s="17" t="s">
        <v>2225</v>
      </c>
      <c r="DM431" s="35"/>
      <c r="DN431" s="35"/>
      <c r="DO431" s="35"/>
      <c r="EC431" s="17" t="s">
        <v>133</v>
      </c>
    </row>
    <row r="432" spans="1:133" ht="15" customHeight="1" x14ac:dyDescent="0.3">
      <c r="A432" s="27">
        <v>964</v>
      </c>
      <c r="C432" s="17" t="s">
        <v>126</v>
      </c>
      <c r="D432" s="29" t="s">
        <v>5955</v>
      </c>
      <c r="E432" s="18" t="s">
        <v>5947</v>
      </c>
      <c r="F432" s="18" t="s">
        <v>5948</v>
      </c>
      <c r="G432" s="18" t="s">
        <v>5948</v>
      </c>
      <c r="H432" s="18" t="s">
        <v>5948</v>
      </c>
      <c r="I432" s="18" t="s">
        <v>5950</v>
      </c>
      <c r="K432" s="18" t="s">
        <v>5950</v>
      </c>
      <c r="M432" s="18" t="s">
        <v>5950</v>
      </c>
      <c r="O432" s="20" t="s">
        <v>5948</v>
      </c>
      <c r="P432" s="20" t="s">
        <v>5972</v>
      </c>
      <c r="Q432" s="20" t="s">
        <v>5979</v>
      </c>
      <c r="S432" s="22" t="s">
        <v>5952</v>
      </c>
      <c r="T432" s="22" t="s">
        <v>5952</v>
      </c>
      <c r="U432" s="22" t="s">
        <v>5948</v>
      </c>
      <c r="V432" s="22" t="s">
        <v>5984</v>
      </c>
      <c r="W432" s="22" t="s">
        <v>5986</v>
      </c>
      <c r="X432" s="22" t="s">
        <v>115</v>
      </c>
      <c r="Y432" s="22" t="s">
        <v>136</v>
      </c>
      <c r="Z432" s="22" t="s">
        <v>116</v>
      </c>
      <c r="AC432" s="24" t="s">
        <v>5992</v>
      </c>
      <c r="AE432" s="26" t="s">
        <v>5952</v>
      </c>
      <c r="AF432" s="26" t="s">
        <v>5948</v>
      </c>
      <c r="AG432" s="26" t="s">
        <v>5997</v>
      </c>
      <c r="AH432" s="26" t="s">
        <v>5997</v>
      </c>
      <c r="AI432" s="26" t="s">
        <v>5997</v>
      </c>
      <c r="AJ432" s="26" t="s">
        <v>5997</v>
      </c>
      <c r="AK432" s="20" t="s">
        <v>6002</v>
      </c>
      <c r="AL432" s="20" t="s">
        <v>5948</v>
      </c>
      <c r="AM432" s="20" t="s">
        <v>5948</v>
      </c>
      <c r="AN432" s="20" t="s">
        <v>5948</v>
      </c>
      <c r="AO432" s="20" t="s">
        <v>6000</v>
      </c>
      <c r="AP432" s="20" t="s">
        <v>5997</v>
      </c>
      <c r="AQ432" s="20" t="s">
        <v>5997</v>
      </c>
      <c r="AR432" s="20" t="s">
        <v>6000</v>
      </c>
      <c r="AS432" s="20" t="s">
        <v>5997</v>
      </c>
      <c r="AT432" s="20" t="s">
        <v>5997</v>
      </c>
      <c r="AU432" s="20" t="s">
        <v>5997</v>
      </c>
      <c r="AV432" s="20" t="s">
        <v>6000</v>
      </c>
      <c r="AW432" s="20" t="s">
        <v>5997</v>
      </c>
      <c r="AX432" s="20" t="s">
        <v>5997</v>
      </c>
      <c r="AY432" s="20" t="s">
        <v>6000</v>
      </c>
      <c r="AZ432" s="20" t="s">
        <v>5997</v>
      </c>
      <c r="BA432" s="20" t="s">
        <v>5997</v>
      </c>
      <c r="BB432" s="20" t="s">
        <v>5997</v>
      </c>
      <c r="BC432" s="20" t="s">
        <v>6000</v>
      </c>
      <c r="BD432" s="20" t="s">
        <v>6000</v>
      </c>
      <c r="BE432" s="20" t="s">
        <v>5997</v>
      </c>
      <c r="BF432" s="20" t="s">
        <v>5997</v>
      </c>
      <c r="BG432" s="20" t="s">
        <v>5997</v>
      </c>
      <c r="BH432" s="20" t="s">
        <v>5997</v>
      </c>
      <c r="BI432" s="20" t="s">
        <v>5997</v>
      </c>
      <c r="BJ432" s="20" t="s">
        <v>6000</v>
      </c>
      <c r="BK432" s="20" t="s">
        <v>6000</v>
      </c>
      <c r="BL432" s="20" t="s">
        <v>5997</v>
      </c>
      <c r="BM432" s="20" t="s">
        <v>5997</v>
      </c>
      <c r="BO432" s="28" t="s">
        <v>6007</v>
      </c>
      <c r="BQ432" s="30" t="s">
        <v>2226</v>
      </c>
      <c r="BR432" s="24" t="s">
        <v>138</v>
      </c>
      <c r="BS432" s="24" t="s">
        <v>119</v>
      </c>
      <c r="BU432" s="24" t="s">
        <v>121</v>
      </c>
      <c r="BV432" s="24" t="s">
        <v>137</v>
      </c>
      <c r="BW432" s="24" t="s">
        <v>122</v>
      </c>
      <c r="BX432" s="24" t="s">
        <v>123</v>
      </c>
      <c r="BY432" s="24" t="s">
        <v>124</v>
      </c>
      <c r="CC432" s="18" t="s">
        <v>138</v>
      </c>
      <c r="CD432" s="18" t="s">
        <v>119</v>
      </c>
      <c r="CH432" s="18" t="s">
        <v>122</v>
      </c>
      <c r="CL432" s="22" t="s">
        <v>5948</v>
      </c>
      <c r="CM432" s="32" t="s">
        <v>6012</v>
      </c>
      <c r="CO432" s="84" t="s">
        <v>126</v>
      </c>
      <c r="CP432" s="17" t="s">
        <v>126</v>
      </c>
      <c r="CQ432" s="29" t="s">
        <v>1741</v>
      </c>
      <c r="CR432" s="17" t="s">
        <v>714</v>
      </c>
      <c r="CS432" s="17" t="s">
        <v>1742</v>
      </c>
      <c r="CW432" s="34" t="s">
        <v>96</v>
      </c>
      <c r="DE432" s="17" t="s">
        <v>130</v>
      </c>
      <c r="DI432" s="17" t="s">
        <v>131</v>
      </c>
      <c r="DJ432" s="17" t="s">
        <v>2227</v>
      </c>
      <c r="DM432" s="35"/>
      <c r="DN432" s="35"/>
      <c r="DO432" s="35"/>
      <c r="EC432" s="17" t="s">
        <v>133</v>
      </c>
    </row>
    <row r="433" spans="1:133" ht="15" customHeight="1" x14ac:dyDescent="0.3">
      <c r="A433" s="27">
        <v>1023</v>
      </c>
      <c r="C433" s="17" t="s">
        <v>126</v>
      </c>
      <c r="D433" s="29" t="s">
        <v>5954</v>
      </c>
      <c r="E433" s="18" t="s">
        <v>5947</v>
      </c>
      <c r="F433" s="18" t="s">
        <v>5948</v>
      </c>
      <c r="G433" s="18" t="s">
        <v>5948</v>
      </c>
      <c r="H433" s="18" t="s">
        <v>5947</v>
      </c>
      <c r="I433" s="18" t="s">
        <v>5947</v>
      </c>
      <c r="K433" s="18" t="s">
        <v>5948</v>
      </c>
      <c r="M433" s="18" t="s">
        <v>5948</v>
      </c>
      <c r="O433" s="20" t="s">
        <v>5951</v>
      </c>
      <c r="P433" s="20" t="s">
        <v>5974</v>
      </c>
      <c r="Q433" s="20" t="s">
        <v>5977</v>
      </c>
      <c r="R433" s="21" t="s">
        <v>1185</v>
      </c>
      <c r="S433" s="22" t="s">
        <v>5948</v>
      </c>
      <c r="T433" s="22" t="s">
        <v>5948</v>
      </c>
      <c r="U433" s="22" t="s">
        <v>5948</v>
      </c>
      <c r="V433" s="22" t="s">
        <v>5983</v>
      </c>
      <c r="W433" s="22" t="s">
        <v>5988</v>
      </c>
      <c r="X433" s="22" t="s">
        <v>115</v>
      </c>
      <c r="Y433" s="22" t="s">
        <v>136</v>
      </c>
      <c r="Z433" s="22" t="s">
        <v>116</v>
      </c>
      <c r="AC433" s="24" t="s">
        <v>5991</v>
      </c>
      <c r="AE433" s="26" t="s">
        <v>5947</v>
      </c>
      <c r="AF433" s="26" t="s">
        <v>5949</v>
      </c>
      <c r="AG433" s="26" t="s">
        <v>5996</v>
      </c>
      <c r="AH433" s="26" t="s">
        <v>5996</v>
      </c>
      <c r="AI433" s="26" t="s">
        <v>5996</v>
      </c>
      <c r="AJ433" s="26" t="s">
        <v>5996</v>
      </c>
      <c r="AK433" s="20" t="s">
        <v>6002</v>
      </c>
      <c r="AL433" s="20" t="s">
        <v>5947</v>
      </c>
      <c r="AM433" s="20" t="s">
        <v>5949</v>
      </c>
      <c r="AN433" s="20" t="s">
        <v>5947</v>
      </c>
      <c r="AO433" s="20" t="s">
        <v>5997</v>
      </c>
      <c r="AP433" s="20" t="s">
        <v>5996</v>
      </c>
      <c r="AQ433" s="20" t="s">
        <v>5996</v>
      </c>
      <c r="AR433" s="20" t="s">
        <v>5996</v>
      </c>
      <c r="AS433" s="20" t="s">
        <v>5996</v>
      </c>
      <c r="AT433" s="20" t="s">
        <v>5996</v>
      </c>
      <c r="AU433" s="20" t="s">
        <v>5997</v>
      </c>
      <c r="AV433" s="20" t="s">
        <v>5997</v>
      </c>
      <c r="AW433" s="20" t="s">
        <v>5997</v>
      </c>
      <c r="AX433" s="20" t="s">
        <v>5997</v>
      </c>
      <c r="AY433" s="20" t="s">
        <v>5996</v>
      </c>
      <c r="AZ433" s="20" t="s">
        <v>5996</v>
      </c>
      <c r="BA433" s="20" t="s">
        <v>5996</v>
      </c>
      <c r="BB433" s="20" t="s">
        <v>5996</v>
      </c>
      <c r="BC433" s="20" t="s">
        <v>5997</v>
      </c>
      <c r="BD433" s="20" t="s">
        <v>5997</v>
      </c>
      <c r="BE433" s="20" t="s">
        <v>5996</v>
      </c>
      <c r="BF433" s="20" t="s">
        <v>5996</v>
      </c>
      <c r="BG433" s="20" t="s">
        <v>5996</v>
      </c>
      <c r="BH433" s="20" t="s">
        <v>5997</v>
      </c>
      <c r="BI433" s="20" t="s">
        <v>5996</v>
      </c>
      <c r="BJ433" s="20" t="s">
        <v>5996</v>
      </c>
      <c r="BK433" s="20" t="s">
        <v>5996</v>
      </c>
      <c r="BL433" s="20" t="s">
        <v>5996</v>
      </c>
      <c r="BM433" s="20" t="s">
        <v>5996</v>
      </c>
      <c r="BO433" s="28" t="s">
        <v>6008</v>
      </c>
      <c r="BP433" s="29" t="s">
        <v>1186</v>
      </c>
      <c r="BQ433" s="30" t="s">
        <v>1187</v>
      </c>
      <c r="BR433" s="24" t="s">
        <v>138</v>
      </c>
      <c r="BS433" s="24" t="s">
        <v>119</v>
      </c>
      <c r="BT433" s="24" t="s">
        <v>120</v>
      </c>
      <c r="BU433" s="24" t="s">
        <v>121</v>
      </c>
      <c r="BV433" s="24" t="s">
        <v>137</v>
      </c>
      <c r="BW433" s="24" t="s">
        <v>122</v>
      </c>
      <c r="BX433" s="24" t="s">
        <v>123</v>
      </c>
      <c r="BY433" s="24" t="s">
        <v>124</v>
      </c>
      <c r="BZ433" s="24" t="s">
        <v>125</v>
      </c>
      <c r="CD433" s="18" t="s">
        <v>119</v>
      </c>
      <c r="CH433" s="18" t="s">
        <v>122</v>
      </c>
      <c r="CI433" s="18" t="s">
        <v>123</v>
      </c>
      <c r="CL433" s="22" t="s">
        <v>5947</v>
      </c>
      <c r="CM433" s="32" t="s">
        <v>6013</v>
      </c>
      <c r="CN433" s="33" t="s">
        <v>1188</v>
      </c>
      <c r="CO433" s="84" t="s">
        <v>126</v>
      </c>
      <c r="CP433" s="17" t="s">
        <v>126</v>
      </c>
      <c r="CQ433" s="29" t="s">
        <v>127</v>
      </c>
      <c r="CR433" s="17" t="s">
        <v>997</v>
      </c>
      <c r="CS433" s="17" t="s">
        <v>129</v>
      </c>
      <c r="CZ433" s="34" t="s">
        <v>99</v>
      </c>
      <c r="DE433" s="17" t="s">
        <v>130</v>
      </c>
      <c r="DI433" s="17" t="s">
        <v>131</v>
      </c>
      <c r="DJ433" s="17" t="s">
        <v>1189</v>
      </c>
      <c r="DM433" s="35"/>
      <c r="DN433" s="35"/>
      <c r="DO433" s="35"/>
      <c r="EC433" s="17" t="s">
        <v>133</v>
      </c>
    </row>
    <row r="434" spans="1:133" ht="15" customHeight="1" x14ac:dyDescent="0.3">
      <c r="A434" s="27">
        <v>112</v>
      </c>
      <c r="C434" s="17" t="s">
        <v>126</v>
      </c>
      <c r="D434" s="29" t="s">
        <v>5955</v>
      </c>
      <c r="E434" s="18" t="s">
        <v>5947</v>
      </c>
      <c r="F434" s="18" t="s">
        <v>5950</v>
      </c>
      <c r="G434" s="18" t="s">
        <v>5948</v>
      </c>
      <c r="H434" s="18" t="s">
        <v>5949</v>
      </c>
      <c r="I434" s="18" t="s">
        <v>5950</v>
      </c>
      <c r="K434" s="18" t="s">
        <v>5947</v>
      </c>
      <c r="L434" s="19" t="s">
        <v>2229</v>
      </c>
      <c r="M434" s="18" t="s">
        <v>5950</v>
      </c>
      <c r="O434" s="20" t="s">
        <v>5951</v>
      </c>
      <c r="P434" s="20" t="s">
        <v>5974</v>
      </c>
      <c r="Q434" s="20" t="s">
        <v>5977</v>
      </c>
      <c r="S434" s="22" t="s">
        <v>5950</v>
      </c>
      <c r="T434" s="22" t="s">
        <v>5950</v>
      </c>
      <c r="U434" s="22" t="s">
        <v>5947</v>
      </c>
      <c r="V434" s="22" t="s">
        <v>5984</v>
      </c>
      <c r="W434" s="22" t="s">
        <v>5988</v>
      </c>
      <c r="X434" s="22" t="s">
        <v>115</v>
      </c>
      <c r="Y434" s="22" t="s">
        <v>136</v>
      </c>
      <c r="AC434" s="24" t="s">
        <v>5990</v>
      </c>
      <c r="AE434" s="26" t="s">
        <v>5947</v>
      </c>
      <c r="AF434" s="26" t="s">
        <v>5947</v>
      </c>
      <c r="AG434" s="26" t="s">
        <v>5997</v>
      </c>
      <c r="AH434" s="26" t="s">
        <v>5996</v>
      </c>
      <c r="AI434" s="26" t="s">
        <v>5996</v>
      </c>
      <c r="AJ434" s="26" t="s">
        <v>5996</v>
      </c>
      <c r="AK434" s="20" t="s">
        <v>6002</v>
      </c>
      <c r="AL434" s="20" t="s">
        <v>5947</v>
      </c>
      <c r="AM434" s="20" t="s">
        <v>5947</v>
      </c>
      <c r="AN434" s="20" t="s">
        <v>5951</v>
      </c>
      <c r="AO434" s="20" t="s">
        <v>5996</v>
      </c>
      <c r="AP434" s="20" t="s">
        <v>5997</v>
      </c>
      <c r="AQ434" s="20" t="s">
        <v>5996</v>
      </c>
      <c r="AR434" s="20" t="s">
        <v>5997</v>
      </c>
      <c r="AS434" s="20" t="s">
        <v>5996</v>
      </c>
      <c r="AT434" s="20" t="s">
        <v>5997</v>
      </c>
      <c r="AU434" s="20" t="s">
        <v>5996</v>
      </c>
      <c r="AV434" s="20" t="s">
        <v>5996</v>
      </c>
      <c r="AW434" s="20" t="s">
        <v>5996</v>
      </c>
      <c r="AX434" s="20" t="s">
        <v>5997</v>
      </c>
      <c r="AY434" s="20" t="s">
        <v>5997</v>
      </c>
      <c r="AZ434" s="20" t="s">
        <v>5997</v>
      </c>
      <c r="BA434" s="20" t="s">
        <v>5996</v>
      </c>
      <c r="BB434" s="20" t="s">
        <v>5997</v>
      </c>
      <c r="BC434" s="20" t="s">
        <v>5998</v>
      </c>
      <c r="BD434" s="20" t="s">
        <v>5997</v>
      </c>
      <c r="BE434" s="20" t="s">
        <v>5997</v>
      </c>
      <c r="BF434" s="20" t="s">
        <v>5996</v>
      </c>
      <c r="BG434" s="20" t="s">
        <v>5996</v>
      </c>
      <c r="BH434" s="20" t="s">
        <v>5996</v>
      </c>
      <c r="BI434" s="20" t="s">
        <v>5996</v>
      </c>
      <c r="BJ434" s="20" t="s">
        <v>5997</v>
      </c>
      <c r="BK434" s="20" t="s">
        <v>5997</v>
      </c>
      <c r="BL434" s="20" t="s">
        <v>5996</v>
      </c>
      <c r="BM434" s="20" t="s">
        <v>5996</v>
      </c>
      <c r="BO434" s="28" t="s">
        <v>6007</v>
      </c>
      <c r="BQ434" s="30" t="s">
        <v>2230</v>
      </c>
      <c r="BS434" s="24" t="s">
        <v>119</v>
      </c>
      <c r="BU434" s="24" t="s">
        <v>121</v>
      </c>
      <c r="BW434" s="24" t="s">
        <v>122</v>
      </c>
      <c r="BX434" s="24" t="s">
        <v>123</v>
      </c>
      <c r="BY434" s="24" t="s">
        <v>124</v>
      </c>
      <c r="BZ434" s="24" t="s">
        <v>125</v>
      </c>
      <c r="CD434" s="18" t="s">
        <v>119</v>
      </c>
      <c r="CH434" s="18" t="s">
        <v>122</v>
      </c>
      <c r="CI434" s="18" t="s">
        <v>123</v>
      </c>
      <c r="CL434" s="22" t="s">
        <v>5950</v>
      </c>
      <c r="CM434" s="32" t="s">
        <v>6010</v>
      </c>
      <c r="CO434" s="84" t="s">
        <v>126</v>
      </c>
      <c r="CP434" s="17" t="s">
        <v>126</v>
      </c>
      <c r="CQ434" s="29" t="s">
        <v>1741</v>
      </c>
      <c r="CR434" s="17" t="s">
        <v>752</v>
      </c>
      <c r="CS434" s="17" t="s">
        <v>1742</v>
      </c>
      <c r="CZ434" s="34" t="s">
        <v>99</v>
      </c>
      <c r="DE434" s="17" t="s">
        <v>102</v>
      </c>
      <c r="DF434" s="17" t="s">
        <v>126</v>
      </c>
      <c r="DI434" s="17" t="s">
        <v>143</v>
      </c>
      <c r="DJ434" s="17" t="s">
        <v>2231</v>
      </c>
      <c r="DM434" s="35"/>
      <c r="DN434" s="35"/>
      <c r="DO434" s="35"/>
      <c r="EC434" s="17" t="s">
        <v>133</v>
      </c>
    </row>
    <row r="435" spans="1:133" ht="15" customHeight="1" x14ac:dyDescent="0.3">
      <c r="A435" s="27">
        <v>20</v>
      </c>
      <c r="C435" s="17" t="s">
        <v>126</v>
      </c>
      <c r="D435" s="29" t="s">
        <v>5955</v>
      </c>
      <c r="E435" s="18" t="s">
        <v>5947</v>
      </c>
      <c r="F435" s="18" t="s">
        <v>5951</v>
      </c>
      <c r="G435" s="18" t="s">
        <v>5948</v>
      </c>
      <c r="H435" s="18" t="s">
        <v>5951</v>
      </c>
      <c r="I435" s="18" t="s">
        <v>5947</v>
      </c>
      <c r="J435" s="19" t="s">
        <v>2232</v>
      </c>
      <c r="K435" s="18" t="s">
        <v>5947</v>
      </c>
      <c r="L435" s="19" t="s">
        <v>2233</v>
      </c>
      <c r="M435" s="18" t="s">
        <v>5949</v>
      </c>
      <c r="O435" s="20" t="s">
        <v>5948</v>
      </c>
      <c r="P435" s="20" t="s">
        <v>5973</v>
      </c>
      <c r="Q435" s="20" t="s">
        <v>5977</v>
      </c>
      <c r="R435" s="21" t="s">
        <v>2234</v>
      </c>
      <c r="S435" s="22" t="s">
        <v>5947</v>
      </c>
      <c r="T435" s="22" t="s">
        <v>5947</v>
      </c>
      <c r="U435" s="22" t="s">
        <v>5948</v>
      </c>
      <c r="V435" s="22" t="s">
        <v>5983</v>
      </c>
      <c r="W435" s="22" t="s">
        <v>5987</v>
      </c>
      <c r="X435" s="22" t="s">
        <v>115</v>
      </c>
      <c r="Y435" s="22" t="s">
        <v>136</v>
      </c>
      <c r="Z435" s="22" t="s">
        <v>116</v>
      </c>
      <c r="AA435" s="22" t="s">
        <v>148</v>
      </c>
      <c r="AB435" s="23" t="s">
        <v>2235</v>
      </c>
      <c r="AC435" s="24" t="s">
        <v>5994</v>
      </c>
      <c r="AD435" s="25" t="s">
        <v>2236</v>
      </c>
      <c r="AE435" s="26" t="s">
        <v>5947</v>
      </c>
      <c r="AF435" s="26" t="s">
        <v>5947</v>
      </c>
      <c r="AG435" s="26" t="s">
        <v>5996</v>
      </c>
      <c r="AH435" s="26" t="s">
        <v>5996</v>
      </c>
      <c r="AI435" s="26" t="s">
        <v>5997</v>
      </c>
      <c r="AJ435" s="26" t="s">
        <v>5997</v>
      </c>
      <c r="AK435" s="20" t="s">
        <v>6003</v>
      </c>
      <c r="AL435" s="20" t="s">
        <v>5947</v>
      </c>
      <c r="AM435" s="20" t="s">
        <v>5951</v>
      </c>
      <c r="AN435" s="20" t="s">
        <v>5947</v>
      </c>
      <c r="AO435" s="20" t="s">
        <v>5996</v>
      </c>
      <c r="AP435" s="20" t="s">
        <v>5997</v>
      </c>
      <c r="AQ435" s="20" t="s">
        <v>5996</v>
      </c>
      <c r="AR435" s="20" t="s">
        <v>5997</v>
      </c>
      <c r="AS435" s="20" t="s">
        <v>5997</v>
      </c>
      <c r="AT435" s="20" t="s">
        <v>5996</v>
      </c>
      <c r="AU435" s="20" t="s">
        <v>5996</v>
      </c>
      <c r="AV435" s="20" t="s">
        <v>5996</v>
      </c>
      <c r="AW435" s="20" t="s">
        <v>5996</v>
      </c>
      <c r="AX435" s="20" t="s">
        <v>5997</v>
      </c>
      <c r="AY435" s="20" t="s">
        <v>5996</v>
      </c>
      <c r="AZ435" s="20" t="s">
        <v>5997</v>
      </c>
      <c r="BA435" s="20" t="s">
        <v>5996</v>
      </c>
      <c r="BB435" s="20" t="s">
        <v>5996</v>
      </c>
      <c r="BC435" s="20" t="s">
        <v>5997</v>
      </c>
      <c r="BD435" s="20" t="s">
        <v>5997</v>
      </c>
      <c r="BE435" s="20" t="s">
        <v>5997</v>
      </c>
      <c r="BF435" s="20" t="s">
        <v>5996</v>
      </c>
      <c r="BG435" s="20" t="s">
        <v>5996</v>
      </c>
      <c r="BH435" s="20" t="s">
        <v>5996</v>
      </c>
      <c r="BI435" s="20" t="s">
        <v>5996</v>
      </c>
      <c r="BJ435" s="20" t="s">
        <v>5997</v>
      </c>
      <c r="BK435" s="20" t="s">
        <v>5997</v>
      </c>
      <c r="BL435" s="20" t="s">
        <v>5996</v>
      </c>
      <c r="BM435" s="20" t="s">
        <v>5996</v>
      </c>
      <c r="BO435" s="28" t="s">
        <v>6008</v>
      </c>
      <c r="BP435" s="29" t="s">
        <v>2237</v>
      </c>
      <c r="BQ435" s="30" t="s">
        <v>2238</v>
      </c>
      <c r="BR435" s="24" t="s">
        <v>138</v>
      </c>
      <c r="BS435" s="24" t="s">
        <v>119</v>
      </c>
      <c r="BT435" s="24" t="s">
        <v>120</v>
      </c>
      <c r="BU435" s="24" t="s">
        <v>121</v>
      </c>
      <c r="BV435" s="24" t="s">
        <v>137</v>
      </c>
      <c r="BW435" s="24" t="s">
        <v>122</v>
      </c>
      <c r="BX435" s="24" t="s">
        <v>123</v>
      </c>
      <c r="BY435" s="24" t="s">
        <v>124</v>
      </c>
      <c r="BZ435" s="24" t="s">
        <v>125</v>
      </c>
      <c r="CC435" s="18" t="s">
        <v>138</v>
      </c>
      <c r="CD435" s="18" t="s">
        <v>119</v>
      </c>
      <c r="CF435" s="18" t="s">
        <v>121</v>
      </c>
      <c r="CG435" s="18" t="s">
        <v>137</v>
      </c>
      <c r="CH435" s="18" t="s">
        <v>122</v>
      </c>
      <c r="CI435" s="18" t="s">
        <v>123</v>
      </c>
      <c r="CJ435" s="18" t="s">
        <v>124</v>
      </c>
      <c r="CL435" s="22" t="s">
        <v>5951</v>
      </c>
      <c r="CM435" s="32" t="s">
        <v>6010</v>
      </c>
      <c r="CO435" s="84" t="s">
        <v>126</v>
      </c>
      <c r="CP435" s="17" t="s">
        <v>126</v>
      </c>
      <c r="CQ435" s="29" t="s">
        <v>1741</v>
      </c>
      <c r="CR435" s="17" t="s">
        <v>752</v>
      </c>
      <c r="CS435" s="17" t="s">
        <v>1742</v>
      </c>
      <c r="CW435" s="34" t="s">
        <v>96</v>
      </c>
      <c r="DE435" s="17" t="s">
        <v>130</v>
      </c>
      <c r="DI435" s="17" t="s">
        <v>131</v>
      </c>
      <c r="DJ435" s="17" t="s">
        <v>2239</v>
      </c>
      <c r="DM435" s="35"/>
      <c r="DN435" s="35"/>
      <c r="DO435" s="35"/>
      <c r="EC435" s="17" t="s">
        <v>133</v>
      </c>
    </row>
    <row r="436" spans="1:133" ht="15" customHeight="1" x14ac:dyDescent="0.3">
      <c r="A436" s="27">
        <v>44</v>
      </c>
      <c r="C436" s="17" t="s">
        <v>126</v>
      </c>
      <c r="D436" s="29" t="s">
        <v>5955</v>
      </c>
      <c r="E436" s="18" t="s">
        <v>5948</v>
      </c>
      <c r="F436" s="18" t="s">
        <v>5948</v>
      </c>
      <c r="G436" s="18" t="s">
        <v>5948</v>
      </c>
      <c r="H436" s="18" t="s">
        <v>5948</v>
      </c>
      <c r="I436" s="18" t="s">
        <v>5949</v>
      </c>
      <c r="K436" s="18" t="s">
        <v>5949</v>
      </c>
      <c r="M436" s="18" t="s">
        <v>5949</v>
      </c>
      <c r="O436" s="20" t="s">
        <v>5947</v>
      </c>
      <c r="P436" s="20" t="s">
        <v>5974</v>
      </c>
      <c r="Q436" s="20" t="s">
        <v>5978</v>
      </c>
      <c r="S436" s="22" t="s">
        <v>5948</v>
      </c>
      <c r="T436" s="22" t="s">
        <v>5948</v>
      </c>
      <c r="U436" s="22" t="s">
        <v>5948</v>
      </c>
      <c r="V436" s="22" t="s">
        <v>5985</v>
      </c>
      <c r="W436" s="22" t="s">
        <v>5988</v>
      </c>
      <c r="X436" s="22" t="s">
        <v>115</v>
      </c>
      <c r="Y436" s="22" t="s">
        <v>136</v>
      </c>
      <c r="Z436" s="22" t="s">
        <v>116</v>
      </c>
      <c r="AC436" s="24" t="s">
        <v>5992</v>
      </c>
      <c r="AE436" s="26" t="s">
        <v>5948</v>
      </c>
      <c r="AF436" s="26" t="s">
        <v>5948</v>
      </c>
      <c r="AG436" s="26" t="s">
        <v>5996</v>
      </c>
      <c r="AH436" s="26" t="s">
        <v>5996</v>
      </c>
      <c r="AI436" s="26" t="s">
        <v>5996</v>
      </c>
      <c r="AJ436" s="26" t="s">
        <v>5997</v>
      </c>
      <c r="AK436" s="20" t="s">
        <v>6003</v>
      </c>
      <c r="AL436" s="20" t="s">
        <v>5947</v>
      </c>
      <c r="AM436" s="20" t="s">
        <v>5947</v>
      </c>
      <c r="AN436" s="20" t="s">
        <v>5947</v>
      </c>
      <c r="AO436" s="20" t="s">
        <v>5997</v>
      </c>
      <c r="AP436" s="20" t="s">
        <v>5997</v>
      </c>
      <c r="AQ436" s="20" t="s">
        <v>5997</v>
      </c>
      <c r="AR436" s="20" t="s">
        <v>5997</v>
      </c>
      <c r="AS436" s="20" t="s">
        <v>5996</v>
      </c>
      <c r="AT436" s="20" t="s">
        <v>5997</v>
      </c>
      <c r="AU436" s="20" t="s">
        <v>5997</v>
      </c>
      <c r="AV436" s="20" t="s">
        <v>5997</v>
      </c>
      <c r="AW436" s="20" t="s">
        <v>5997</v>
      </c>
      <c r="AX436" s="20" t="s">
        <v>5997</v>
      </c>
      <c r="AY436" s="20" t="s">
        <v>5997</v>
      </c>
      <c r="AZ436" s="20" t="s">
        <v>5996</v>
      </c>
      <c r="BA436" s="20" t="s">
        <v>5996</v>
      </c>
      <c r="BB436" s="20" t="s">
        <v>5997</v>
      </c>
      <c r="BC436" s="20" t="s">
        <v>5998</v>
      </c>
      <c r="BD436" s="20" t="s">
        <v>5998</v>
      </c>
      <c r="BE436" s="20" t="s">
        <v>5997</v>
      </c>
      <c r="BF436" s="20" t="s">
        <v>5997</v>
      </c>
      <c r="BG436" s="20" t="s">
        <v>5997</v>
      </c>
      <c r="BH436" s="20" t="s">
        <v>5997</v>
      </c>
      <c r="BI436" s="20" t="s">
        <v>5997</v>
      </c>
      <c r="BJ436" s="20" t="s">
        <v>5997</v>
      </c>
      <c r="BK436" s="20" t="s">
        <v>5997</v>
      </c>
      <c r="BL436" s="20" t="s">
        <v>5996</v>
      </c>
      <c r="BM436" s="20" t="s">
        <v>5997</v>
      </c>
      <c r="BO436" s="28" t="s">
        <v>6007</v>
      </c>
      <c r="BR436" s="24" t="s">
        <v>138</v>
      </c>
      <c r="BS436" s="24" t="s">
        <v>119</v>
      </c>
      <c r="BT436" s="24" t="s">
        <v>120</v>
      </c>
      <c r="BV436" s="24" t="s">
        <v>137</v>
      </c>
      <c r="BW436" s="24" t="s">
        <v>122</v>
      </c>
      <c r="BY436" s="24" t="s">
        <v>124</v>
      </c>
      <c r="CD436" s="18" t="s">
        <v>119</v>
      </c>
      <c r="CE436" s="18" t="s">
        <v>120</v>
      </c>
      <c r="CH436" s="18" t="s">
        <v>122</v>
      </c>
      <c r="CL436" s="22" t="s">
        <v>5948</v>
      </c>
      <c r="CM436" s="32" t="s">
        <v>6011</v>
      </c>
      <c r="CO436" s="84" t="s">
        <v>126</v>
      </c>
      <c r="CP436" s="17" t="s">
        <v>126</v>
      </c>
      <c r="CQ436" s="29" t="s">
        <v>1741</v>
      </c>
      <c r="CR436" s="17" t="s">
        <v>752</v>
      </c>
      <c r="CS436" s="17" t="s">
        <v>1742</v>
      </c>
      <c r="CW436" s="34" t="s">
        <v>96</v>
      </c>
      <c r="DE436" s="17" t="s">
        <v>130</v>
      </c>
      <c r="DI436" s="17" t="s">
        <v>131</v>
      </c>
      <c r="DJ436" s="17" t="s">
        <v>2240</v>
      </c>
      <c r="DM436" s="35"/>
      <c r="DN436" s="35"/>
      <c r="DO436" s="35"/>
      <c r="EC436" s="17" t="s">
        <v>133</v>
      </c>
    </row>
    <row r="437" spans="1:133" ht="15" customHeight="1" x14ac:dyDescent="0.3">
      <c r="A437" s="27">
        <v>67</v>
      </c>
      <c r="C437" s="17" t="s">
        <v>126</v>
      </c>
      <c r="D437" s="29" t="s">
        <v>5955</v>
      </c>
      <c r="E437" s="18" t="s">
        <v>5950</v>
      </c>
      <c r="F437" s="18" t="s">
        <v>5948</v>
      </c>
      <c r="G437" s="18" t="s">
        <v>5949</v>
      </c>
      <c r="H437" s="18" t="s">
        <v>5948</v>
      </c>
      <c r="I437" s="18" t="s">
        <v>5948</v>
      </c>
      <c r="K437" s="18" t="s">
        <v>5947</v>
      </c>
      <c r="M437" s="18" t="s">
        <v>5948</v>
      </c>
      <c r="O437" s="20" t="s">
        <v>5949</v>
      </c>
      <c r="P437" s="20" t="s">
        <v>5972</v>
      </c>
      <c r="Q437" s="20" t="s">
        <v>5980</v>
      </c>
      <c r="S437" s="22" t="s">
        <v>5951</v>
      </c>
      <c r="T437" s="22" t="s">
        <v>5951</v>
      </c>
      <c r="U437" s="22" t="s">
        <v>5947</v>
      </c>
      <c r="V437" s="22" t="s">
        <v>5984</v>
      </c>
      <c r="W437" s="22" t="s">
        <v>5988</v>
      </c>
      <c r="X437" s="22" t="s">
        <v>115</v>
      </c>
      <c r="Y437" s="22" t="s">
        <v>136</v>
      </c>
      <c r="Z437" s="22" t="s">
        <v>116</v>
      </c>
      <c r="AC437" s="24" t="s">
        <v>5991</v>
      </c>
      <c r="AE437" s="26" t="s">
        <v>5948</v>
      </c>
      <c r="AF437" s="26" t="s">
        <v>5950</v>
      </c>
      <c r="AG437" s="26" t="s">
        <v>5996</v>
      </c>
      <c r="AH437" s="26" t="s">
        <v>5996</v>
      </c>
      <c r="AI437" s="26" t="s">
        <v>5997</v>
      </c>
      <c r="AJ437" s="26" t="s">
        <v>5997</v>
      </c>
      <c r="AK437" s="20" t="s">
        <v>6003</v>
      </c>
      <c r="AL437" s="20" t="s">
        <v>5948</v>
      </c>
      <c r="AM437" s="20" t="s">
        <v>5948</v>
      </c>
      <c r="AN437" s="20" t="s">
        <v>5948</v>
      </c>
      <c r="AO437" s="20" t="s">
        <v>5997</v>
      </c>
      <c r="AP437" s="20" t="s">
        <v>5996</v>
      </c>
      <c r="AQ437" s="20" t="s">
        <v>5996</v>
      </c>
      <c r="AR437" s="20" t="s">
        <v>5998</v>
      </c>
      <c r="AS437" s="20" t="s">
        <v>5997</v>
      </c>
      <c r="AT437" s="20" t="s">
        <v>5997</v>
      </c>
      <c r="AU437" s="20" t="s">
        <v>5997</v>
      </c>
      <c r="AV437" s="20" t="s">
        <v>5997</v>
      </c>
      <c r="AW437" s="20" t="s">
        <v>5997</v>
      </c>
      <c r="AX437" s="20" t="s">
        <v>5997</v>
      </c>
      <c r="AY437" s="20" t="s">
        <v>5997</v>
      </c>
      <c r="AZ437" s="20" t="s">
        <v>5996</v>
      </c>
      <c r="BA437" s="20" t="s">
        <v>5996</v>
      </c>
      <c r="BB437" s="20" t="s">
        <v>5997</v>
      </c>
      <c r="BC437" s="20" t="s">
        <v>5998</v>
      </c>
      <c r="BD437" s="20" t="s">
        <v>5998</v>
      </c>
      <c r="BE437" s="20" t="s">
        <v>5997</v>
      </c>
      <c r="BF437" s="20" t="s">
        <v>5997</v>
      </c>
      <c r="BG437" s="20" t="s">
        <v>5996</v>
      </c>
      <c r="BH437" s="20" t="s">
        <v>5996</v>
      </c>
      <c r="BI437" s="20" t="s">
        <v>5996</v>
      </c>
      <c r="BJ437" s="20" t="s">
        <v>6000</v>
      </c>
      <c r="BK437" s="20" t="s">
        <v>6000</v>
      </c>
      <c r="BL437" s="20" t="s">
        <v>5997</v>
      </c>
      <c r="BM437" s="20" t="s">
        <v>5997</v>
      </c>
      <c r="BO437" s="28" t="s">
        <v>6007</v>
      </c>
      <c r="BQ437" s="30" t="s">
        <v>2241</v>
      </c>
      <c r="BS437" s="24" t="s">
        <v>119</v>
      </c>
      <c r="BW437" s="24" t="s">
        <v>122</v>
      </c>
      <c r="BX437" s="24" t="s">
        <v>123</v>
      </c>
      <c r="BY437" s="24" t="s">
        <v>124</v>
      </c>
      <c r="BZ437" s="24" t="s">
        <v>125</v>
      </c>
      <c r="CC437" s="18" t="s">
        <v>138</v>
      </c>
      <c r="CD437" s="18" t="s">
        <v>119</v>
      </c>
      <c r="CH437" s="18" t="s">
        <v>122</v>
      </c>
      <c r="CI437" s="18" t="s">
        <v>123</v>
      </c>
      <c r="CJ437" s="18" t="s">
        <v>124</v>
      </c>
      <c r="CL437" s="22" t="s">
        <v>5948</v>
      </c>
      <c r="CM437" s="32" t="s">
        <v>6011</v>
      </c>
      <c r="CO437" s="84" t="s">
        <v>126</v>
      </c>
      <c r="CP437" s="17" t="s">
        <v>126</v>
      </c>
      <c r="CQ437" s="29" t="s">
        <v>1741</v>
      </c>
      <c r="CR437" s="17" t="s">
        <v>752</v>
      </c>
      <c r="CS437" s="17" t="s">
        <v>1742</v>
      </c>
      <c r="CW437" s="34" t="s">
        <v>96</v>
      </c>
      <c r="DE437" s="17" t="s">
        <v>130</v>
      </c>
      <c r="DI437" s="17" t="s">
        <v>131</v>
      </c>
      <c r="DJ437" s="17" t="s">
        <v>2242</v>
      </c>
      <c r="DM437" s="35"/>
      <c r="DN437" s="35"/>
      <c r="DO437" s="35"/>
      <c r="EC437" s="17" t="s">
        <v>133</v>
      </c>
    </row>
    <row r="438" spans="1:133" ht="15" customHeight="1" x14ac:dyDescent="0.3">
      <c r="A438" s="27">
        <v>90</v>
      </c>
      <c r="C438" s="17" t="s">
        <v>126</v>
      </c>
      <c r="D438" s="29" t="s">
        <v>5955</v>
      </c>
      <c r="E438" s="18" t="s">
        <v>5950</v>
      </c>
      <c r="F438" s="18" t="s">
        <v>5949</v>
      </c>
      <c r="G438" s="18" t="s">
        <v>5951</v>
      </c>
      <c r="H438" s="18" t="s">
        <v>5948</v>
      </c>
      <c r="I438" s="18" t="s">
        <v>5948</v>
      </c>
      <c r="J438" s="19" t="s">
        <v>2243</v>
      </c>
      <c r="K438" s="18" t="s">
        <v>5947</v>
      </c>
      <c r="L438" s="19" t="s">
        <v>2244</v>
      </c>
      <c r="M438" s="18" t="s">
        <v>5949</v>
      </c>
      <c r="O438" s="20" t="s">
        <v>5950</v>
      </c>
      <c r="P438" s="20" t="s">
        <v>5974</v>
      </c>
      <c r="Q438" s="20" t="s">
        <v>5981</v>
      </c>
      <c r="R438" s="21" t="s">
        <v>2245</v>
      </c>
      <c r="S438" s="22" t="s">
        <v>5950</v>
      </c>
      <c r="T438" s="22" t="s">
        <v>5950</v>
      </c>
      <c r="U438" s="22" t="s">
        <v>5948</v>
      </c>
      <c r="V438" s="22" t="s">
        <v>5984</v>
      </c>
      <c r="W438" s="22" t="s">
        <v>5989</v>
      </c>
      <c r="X438" s="22" t="s">
        <v>115</v>
      </c>
      <c r="Y438" s="22" t="s">
        <v>136</v>
      </c>
      <c r="Z438" s="22" t="s">
        <v>116</v>
      </c>
      <c r="AA438" s="22" t="s">
        <v>148</v>
      </c>
      <c r="AB438" s="23" t="s">
        <v>2246</v>
      </c>
      <c r="AC438" s="24" t="s">
        <v>5992</v>
      </c>
      <c r="AE438" s="26" t="s">
        <v>5952</v>
      </c>
      <c r="AF438" s="26" t="s">
        <v>5952</v>
      </c>
      <c r="AG438" s="26" t="s">
        <v>5996</v>
      </c>
      <c r="AH438" s="26" t="s">
        <v>5996</v>
      </c>
      <c r="AI438" s="26" t="s">
        <v>5997</v>
      </c>
      <c r="AJ438" s="26" t="s">
        <v>5997</v>
      </c>
      <c r="AK438" s="20" t="s">
        <v>6002</v>
      </c>
      <c r="AL438" s="20" t="s">
        <v>5950</v>
      </c>
      <c r="AM438" s="20" t="s">
        <v>5952</v>
      </c>
      <c r="AN438" s="20" t="s">
        <v>5948</v>
      </c>
      <c r="AO438" s="20" t="s">
        <v>5997</v>
      </c>
      <c r="AP438" s="20" t="s">
        <v>5997</v>
      </c>
      <c r="AQ438" s="20" t="s">
        <v>5997</v>
      </c>
      <c r="AR438" s="20" t="s">
        <v>5997</v>
      </c>
      <c r="AS438" s="20" t="s">
        <v>5997</v>
      </c>
      <c r="AT438" s="20" t="s">
        <v>5997</v>
      </c>
      <c r="AU438" s="20" t="s">
        <v>5997</v>
      </c>
      <c r="AV438" s="20" t="s">
        <v>5997</v>
      </c>
      <c r="AW438" s="20" t="s">
        <v>5996</v>
      </c>
      <c r="AX438" s="20" t="s">
        <v>5997</v>
      </c>
      <c r="AY438" s="20" t="s">
        <v>5997</v>
      </c>
      <c r="AZ438" s="20" t="s">
        <v>5997</v>
      </c>
      <c r="BA438" s="20" t="s">
        <v>5997</v>
      </c>
      <c r="BB438" s="20" t="s">
        <v>5997</v>
      </c>
      <c r="BC438" s="20" t="s">
        <v>5997</v>
      </c>
      <c r="BD438" s="20" t="s">
        <v>5997</v>
      </c>
      <c r="BE438" s="20" t="s">
        <v>5997</v>
      </c>
      <c r="BF438" s="20" t="s">
        <v>5997</v>
      </c>
      <c r="BG438" s="20" t="s">
        <v>5997</v>
      </c>
      <c r="BH438" s="20" t="s">
        <v>5997</v>
      </c>
      <c r="BI438" s="20" t="s">
        <v>5996</v>
      </c>
      <c r="BJ438" s="20" t="s">
        <v>5997</v>
      </c>
      <c r="BK438" s="20" t="s">
        <v>5997</v>
      </c>
      <c r="BL438" s="20" t="s">
        <v>5996</v>
      </c>
      <c r="BM438" s="20" t="s">
        <v>5997</v>
      </c>
      <c r="BN438" s="27" t="s">
        <v>2247</v>
      </c>
      <c r="BO438" s="28" t="s">
        <v>6006</v>
      </c>
      <c r="BQ438" s="30" t="s">
        <v>958</v>
      </c>
      <c r="BR438" s="24" t="s">
        <v>138</v>
      </c>
      <c r="BS438" s="24" t="s">
        <v>119</v>
      </c>
      <c r="BT438" s="24" t="s">
        <v>120</v>
      </c>
      <c r="BV438" s="24" t="s">
        <v>137</v>
      </c>
      <c r="CD438" s="18" t="s">
        <v>119</v>
      </c>
      <c r="CE438" s="18" t="s">
        <v>120</v>
      </c>
      <c r="CG438" s="18" t="s">
        <v>137</v>
      </c>
      <c r="CL438" s="22" t="s">
        <v>5951</v>
      </c>
      <c r="CM438" s="32" t="s">
        <v>6010</v>
      </c>
      <c r="CO438" s="84" t="s">
        <v>126</v>
      </c>
      <c r="CP438" s="17" t="s">
        <v>126</v>
      </c>
      <c r="CQ438" s="29" t="s">
        <v>1741</v>
      </c>
      <c r="CR438" s="17" t="s">
        <v>752</v>
      </c>
      <c r="CS438" s="17" t="s">
        <v>1742</v>
      </c>
      <c r="CW438" s="34" t="s">
        <v>96</v>
      </c>
      <c r="DE438" s="17" t="s">
        <v>102</v>
      </c>
      <c r="DI438" s="17" t="s">
        <v>131</v>
      </c>
      <c r="DJ438" s="17" t="s">
        <v>2248</v>
      </c>
      <c r="DM438" s="35"/>
      <c r="DN438" s="35"/>
      <c r="DO438" s="35"/>
      <c r="EC438" s="17" t="s">
        <v>133</v>
      </c>
    </row>
    <row r="439" spans="1:133" ht="15" customHeight="1" x14ac:dyDescent="0.3">
      <c r="A439" s="27">
        <v>109</v>
      </c>
      <c r="C439" s="17" t="s">
        <v>126</v>
      </c>
      <c r="D439" s="29" t="s">
        <v>5955</v>
      </c>
      <c r="E439" s="18" t="s">
        <v>5947</v>
      </c>
      <c r="F439" s="18" t="s">
        <v>5952</v>
      </c>
      <c r="G439" s="18" t="s">
        <v>5948</v>
      </c>
      <c r="H439" s="18" t="s">
        <v>5948</v>
      </c>
      <c r="I439" s="18" t="s">
        <v>5948</v>
      </c>
      <c r="J439" s="19" t="s">
        <v>2249</v>
      </c>
      <c r="K439" s="18" t="s">
        <v>5947</v>
      </c>
      <c r="L439" s="19" t="s">
        <v>2250</v>
      </c>
      <c r="M439" s="18" t="s">
        <v>5948</v>
      </c>
      <c r="N439" s="19" t="s">
        <v>2251</v>
      </c>
      <c r="O439" s="20" t="s">
        <v>5948</v>
      </c>
      <c r="P439" s="20" t="s">
        <v>5974</v>
      </c>
      <c r="Q439" s="20" t="s">
        <v>5978</v>
      </c>
      <c r="S439" s="22" t="s">
        <v>5948</v>
      </c>
      <c r="T439" s="22" t="s">
        <v>5948</v>
      </c>
      <c r="U439" s="22" t="s">
        <v>5950</v>
      </c>
      <c r="V439" s="22" t="s">
        <v>5984</v>
      </c>
      <c r="W439" s="22" t="s">
        <v>5987</v>
      </c>
      <c r="X439" s="22" t="s">
        <v>115</v>
      </c>
      <c r="Y439" s="22" t="s">
        <v>136</v>
      </c>
      <c r="Z439" s="22" t="s">
        <v>116</v>
      </c>
      <c r="AC439" s="24" t="s">
        <v>5991</v>
      </c>
      <c r="AE439" s="26" t="s">
        <v>5947</v>
      </c>
      <c r="AF439" s="26" t="s">
        <v>5947</v>
      </c>
      <c r="AG439" s="26" t="s">
        <v>5997</v>
      </c>
      <c r="AH439" s="26" t="s">
        <v>5996</v>
      </c>
      <c r="AI439" s="26" t="s">
        <v>5998</v>
      </c>
      <c r="AJ439" s="26" t="s">
        <v>5998</v>
      </c>
      <c r="AK439" s="20" t="s">
        <v>6003</v>
      </c>
      <c r="AL439" s="20" t="s">
        <v>5947</v>
      </c>
      <c r="AM439" s="20" t="s">
        <v>5948</v>
      </c>
      <c r="AN439" s="20" t="s">
        <v>5953</v>
      </c>
      <c r="AO439" s="20" t="s">
        <v>5997</v>
      </c>
      <c r="AP439" s="20" t="s">
        <v>5998</v>
      </c>
      <c r="AQ439" s="20" t="s">
        <v>5997</v>
      </c>
      <c r="AR439" s="20" t="s">
        <v>5996</v>
      </c>
      <c r="AS439" s="20" t="s">
        <v>5996</v>
      </c>
      <c r="AT439" s="20" t="s">
        <v>5996</v>
      </c>
      <c r="AU439" s="20" t="s">
        <v>5997</v>
      </c>
      <c r="AV439" s="20" t="s">
        <v>5998</v>
      </c>
      <c r="AW439" s="20" t="s">
        <v>5997</v>
      </c>
      <c r="AX439" s="20" t="s">
        <v>5997</v>
      </c>
      <c r="AY439" s="20" t="s">
        <v>5997</v>
      </c>
      <c r="AZ439" s="20" t="s">
        <v>5997</v>
      </c>
      <c r="BA439" s="20" t="s">
        <v>5996</v>
      </c>
      <c r="BB439" s="20" t="s">
        <v>5997</v>
      </c>
      <c r="BC439" s="20" t="s">
        <v>5998</v>
      </c>
      <c r="BD439" s="20" t="s">
        <v>5999</v>
      </c>
      <c r="BE439" s="20" t="s">
        <v>5997</v>
      </c>
      <c r="BF439" s="20" t="s">
        <v>5997</v>
      </c>
      <c r="BG439" s="20" t="s">
        <v>5996</v>
      </c>
      <c r="BH439" s="20" t="s">
        <v>5997</v>
      </c>
      <c r="BI439" s="20" t="s">
        <v>5996</v>
      </c>
      <c r="BJ439" s="20" t="s">
        <v>5997</v>
      </c>
      <c r="BK439" s="20" t="s">
        <v>5996</v>
      </c>
      <c r="BL439" s="20" t="s">
        <v>5996</v>
      </c>
      <c r="BM439" s="20" t="s">
        <v>5997</v>
      </c>
      <c r="BO439" s="28" t="s">
        <v>6007</v>
      </c>
      <c r="BR439" s="24" t="s">
        <v>138</v>
      </c>
      <c r="BS439" s="24" t="s">
        <v>119</v>
      </c>
      <c r="BT439" s="24" t="s">
        <v>120</v>
      </c>
      <c r="BU439" s="24" t="s">
        <v>121</v>
      </c>
      <c r="BV439" s="24" t="s">
        <v>137</v>
      </c>
      <c r="BW439" s="24" t="s">
        <v>122</v>
      </c>
      <c r="BX439" s="24" t="s">
        <v>123</v>
      </c>
      <c r="BY439" s="24" t="s">
        <v>124</v>
      </c>
      <c r="CD439" s="18" t="s">
        <v>119</v>
      </c>
      <c r="CE439" s="18" t="s">
        <v>120</v>
      </c>
      <c r="CL439" s="22" t="s">
        <v>5952</v>
      </c>
      <c r="CM439" s="32" t="s">
        <v>6010</v>
      </c>
      <c r="CO439" s="84" t="s">
        <v>126</v>
      </c>
      <c r="CP439" s="17" t="s">
        <v>126</v>
      </c>
      <c r="CQ439" s="29" t="s">
        <v>1741</v>
      </c>
      <c r="CR439" s="17" t="s">
        <v>752</v>
      </c>
      <c r="CS439" s="17" t="s">
        <v>1742</v>
      </c>
      <c r="CZ439" s="34" t="s">
        <v>99</v>
      </c>
      <c r="DE439" s="17" t="s">
        <v>130</v>
      </c>
      <c r="DI439" s="17" t="s">
        <v>131</v>
      </c>
      <c r="DJ439" s="17" t="s">
        <v>2252</v>
      </c>
      <c r="DM439" s="35"/>
      <c r="DN439" s="35"/>
      <c r="DO439" s="35"/>
      <c r="EC439" s="17" t="s">
        <v>133</v>
      </c>
    </row>
    <row r="440" spans="1:133" ht="15" customHeight="1" x14ac:dyDescent="0.3">
      <c r="A440" s="27">
        <v>133</v>
      </c>
      <c r="C440" s="17" t="s">
        <v>126</v>
      </c>
      <c r="D440" s="29" t="s">
        <v>5955</v>
      </c>
      <c r="E440" s="18" t="s">
        <v>5948</v>
      </c>
      <c r="F440" s="18" t="s">
        <v>5950</v>
      </c>
      <c r="G440" s="18" t="s">
        <v>5948</v>
      </c>
      <c r="H440" s="18" t="s">
        <v>5948</v>
      </c>
      <c r="I440" s="18" t="s">
        <v>5948</v>
      </c>
      <c r="K440" s="18" t="s">
        <v>5947</v>
      </c>
      <c r="M440" s="18" t="s">
        <v>5948</v>
      </c>
      <c r="O440" s="20" t="s">
        <v>5950</v>
      </c>
      <c r="P440" s="20" t="s">
        <v>5974</v>
      </c>
      <c r="Q440" s="20" t="s">
        <v>5977</v>
      </c>
      <c r="S440" s="22" t="s">
        <v>5950</v>
      </c>
      <c r="T440" s="22" t="s">
        <v>5950</v>
      </c>
      <c r="U440" s="22" t="s">
        <v>5947</v>
      </c>
      <c r="V440" s="22" t="s">
        <v>5984</v>
      </c>
      <c r="W440" s="22" t="s">
        <v>5989</v>
      </c>
      <c r="X440" s="22" t="s">
        <v>115</v>
      </c>
      <c r="Y440" s="22" t="s">
        <v>136</v>
      </c>
      <c r="Z440" s="22" t="s">
        <v>116</v>
      </c>
      <c r="AC440" s="24" t="s">
        <v>5994</v>
      </c>
      <c r="AD440" s="25" t="s">
        <v>1882</v>
      </c>
      <c r="AE440" s="26" t="s">
        <v>5948</v>
      </c>
      <c r="AF440" s="26" t="s">
        <v>5947</v>
      </c>
      <c r="AG440" s="26" t="s">
        <v>5997</v>
      </c>
      <c r="AH440" s="26" t="s">
        <v>5996</v>
      </c>
      <c r="AI440" s="26" t="s">
        <v>5997</v>
      </c>
      <c r="AJ440" s="26" t="s">
        <v>5997</v>
      </c>
      <c r="AK440" s="20" t="s">
        <v>6002</v>
      </c>
      <c r="AL440" s="20" t="s">
        <v>5947</v>
      </c>
      <c r="AM440" s="20" t="s">
        <v>5948</v>
      </c>
      <c r="AN440" s="20" t="s">
        <v>5947</v>
      </c>
      <c r="AO440" s="20" t="s">
        <v>5996</v>
      </c>
      <c r="AP440" s="20" t="s">
        <v>5997</v>
      </c>
      <c r="AQ440" s="20" t="s">
        <v>5996</v>
      </c>
      <c r="AR440" s="20" t="s">
        <v>5996</v>
      </c>
      <c r="AS440" s="20" t="s">
        <v>5996</v>
      </c>
      <c r="AT440" s="20" t="s">
        <v>5996</v>
      </c>
      <c r="AU440" s="20" t="s">
        <v>5997</v>
      </c>
      <c r="AV440" s="20" t="s">
        <v>5997</v>
      </c>
      <c r="AW440" s="20" t="s">
        <v>5997</v>
      </c>
      <c r="AX440" s="20" t="s">
        <v>5997</v>
      </c>
      <c r="AY440" s="20" t="s">
        <v>5997</v>
      </c>
      <c r="AZ440" s="20" t="s">
        <v>5996</v>
      </c>
      <c r="BA440" s="20" t="s">
        <v>5997</v>
      </c>
      <c r="BB440" s="20" t="s">
        <v>5997</v>
      </c>
      <c r="BC440" s="20" t="s">
        <v>5997</v>
      </c>
      <c r="BD440" s="20" t="s">
        <v>5997</v>
      </c>
      <c r="BE440" s="20" t="s">
        <v>5997</v>
      </c>
      <c r="BF440" s="20" t="s">
        <v>5996</v>
      </c>
      <c r="BG440" s="20" t="s">
        <v>5996</v>
      </c>
      <c r="BH440" s="20" t="s">
        <v>5996</v>
      </c>
      <c r="BI440" s="20" t="s">
        <v>5996</v>
      </c>
      <c r="BJ440" s="20" t="s">
        <v>5997</v>
      </c>
      <c r="BK440" s="20" t="s">
        <v>5996</v>
      </c>
      <c r="BL440" s="20" t="s">
        <v>5996</v>
      </c>
      <c r="BM440" s="20" t="s">
        <v>5997</v>
      </c>
      <c r="BO440" s="28" t="s">
        <v>6007</v>
      </c>
      <c r="BQ440" s="30" t="s">
        <v>2253</v>
      </c>
      <c r="BS440" s="24" t="s">
        <v>119</v>
      </c>
      <c r="BT440" s="24" t="s">
        <v>120</v>
      </c>
      <c r="BV440" s="24" t="s">
        <v>137</v>
      </c>
      <c r="BX440" s="24" t="s">
        <v>123</v>
      </c>
      <c r="CD440" s="18" t="s">
        <v>119</v>
      </c>
      <c r="CG440" s="18" t="s">
        <v>137</v>
      </c>
      <c r="CI440" s="18" t="s">
        <v>123</v>
      </c>
      <c r="CL440" s="22" t="s">
        <v>5951</v>
      </c>
      <c r="CM440" s="32" t="s">
        <v>6012</v>
      </c>
      <c r="CO440" s="84" t="s">
        <v>126</v>
      </c>
      <c r="CP440" s="17" t="s">
        <v>126</v>
      </c>
      <c r="CQ440" s="29" t="s">
        <v>1741</v>
      </c>
      <c r="CR440" s="17" t="s">
        <v>752</v>
      </c>
      <c r="CS440" s="60" t="s">
        <v>102</v>
      </c>
      <c r="CT440" s="17" t="s">
        <v>2254</v>
      </c>
      <c r="CW440" s="34" t="s">
        <v>96</v>
      </c>
      <c r="DE440" s="17" t="s">
        <v>130</v>
      </c>
      <c r="DI440" s="17" t="s">
        <v>143</v>
      </c>
      <c r="DJ440" s="17" t="s">
        <v>2255</v>
      </c>
      <c r="DM440" s="35"/>
      <c r="DN440" s="35"/>
      <c r="DO440" s="35"/>
      <c r="EC440" s="17" t="s">
        <v>133</v>
      </c>
    </row>
    <row r="441" spans="1:133" ht="15" customHeight="1" x14ac:dyDescent="0.3">
      <c r="A441" s="27">
        <v>167</v>
      </c>
      <c r="C441" s="17" t="s">
        <v>126</v>
      </c>
      <c r="D441" s="29" t="s">
        <v>5955</v>
      </c>
      <c r="E441" s="18" t="s">
        <v>5947</v>
      </c>
      <c r="F441" s="18" t="s">
        <v>5947</v>
      </c>
      <c r="G441" s="18" t="s">
        <v>5951</v>
      </c>
      <c r="H441" s="18" t="s">
        <v>5948</v>
      </c>
      <c r="I441" s="18" t="s">
        <v>5949</v>
      </c>
      <c r="K441" s="18" t="s">
        <v>5947</v>
      </c>
      <c r="L441" s="19" t="s">
        <v>2256</v>
      </c>
      <c r="M441" s="18" t="s">
        <v>5950</v>
      </c>
      <c r="O441" s="20" t="s">
        <v>5947</v>
      </c>
      <c r="P441" s="20" t="s">
        <v>5973</v>
      </c>
      <c r="Q441" s="20" t="s">
        <v>5977</v>
      </c>
      <c r="R441" s="21" t="s">
        <v>2257</v>
      </c>
      <c r="S441" s="22" t="s">
        <v>5947</v>
      </c>
      <c r="T441" s="22" t="s">
        <v>5947</v>
      </c>
      <c r="U441" s="22" t="s">
        <v>5949</v>
      </c>
      <c r="V441" s="22" t="s">
        <v>5983</v>
      </c>
      <c r="W441" s="22" t="s">
        <v>5987</v>
      </c>
      <c r="X441" s="22" t="s">
        <v>115</v>
      </c>
      <c r="Y441" s="22" t="s">
        <v>136</v>
      </c>
      <c r="Z441" s="22" t="s">
        <v>116</v>
      </c>
      <c r="AC441" s="24" t="s">
        <v>5994</v>
      </c>
      <c r="AD441" s="25" t="s">
        <v>2258</v>
      </c>
      <c r="AE441" s="26" t="s">
        <v>5949</v>
      </c>
      <c r="AF441" s="26" t="s">
        <v>5947</v>
      </c>
      <c r="AG441" s="26" t="s">
        <v>5997</v>
      </c>
      <c r="AH441" s="26" t="s">
        <v>5996</v>
      </c>
      <c r="AI441" s="26" t="s">
        <v>5997</v>
      </c>
      <c r="AJ441" s="26" t="s">
        <v>5997</v>
      </c>
      <c r="AK441" s="20" t="s">
        <v>6002</v>
      </c>
      <c r="AL441" s="20" t="s">
        <v>5947</v>
      </c>
      <c r="AM441" s="20" t="s">
        <v>5949</v>
      </c>
      <c r="AN441" s="20" t="s">
        <v>5949</v>
      </c>
      <c r="AO441" s="20" t="s">
        <v>5996</v>
      </c>
      <c r="AP441" s="20" t="s">
        <v>5999</v>
      </c>
      <c r="AQ441" s="20" t="s">
        <v>5996</v>
      </c>
      <c r="AR441" s="20" t="s">
        <v>5997</v>
      </c>
      <c r="AS441" s="20" t="s">
        <v>5996</v>
      </c>
      <c r="AT441" s="20" t="s">
        <v>5996</v>
      </c>
      <c r="AU441" s="20" t="s">
        <v>5997</v>
      </c>
      <c r="AV441" s="20" t="s">
        <v>5997</v>
      </c>
      <c r="AW441" s="20" t="s">
        <v>5997</v>
      </c>
      <c r="AX441" s="20" t="s">
        <v>5996</v>
      </c>
      <c r="AY441" s="20" t="s">
        <v>5996</v>
      </c>
      <c r="AZ441" s="20" t="s">
        <v>5996</v>
      </c>
      <c r="BA441" s="20" t="s">
        <v>5996</v>
      </c>
      <c r="BB441" s="20" t="s">
        <v>5996</v>
      </c>
      <c r="BC441" s="20" t="s">
        <v>5998</v>
      </c>
      <c r="BD441" s="20" t="s">
        <v>5997</v>
      </c>
      <c r="BE441" s="20" t="s">
        <v>5997</v>
      </c>
      <c r="BF441" s="20" t="s">
        <v>5996</v>
      </c>
      <c r="BG441" s="20" t="s">
        <v>5996</v>
      </c>
      <c r="BH441" s="20" t="s">
        <v>5996</v>
      </c>
      <c r="BI441" s="20" t="s">
        <v>5996</v>
      </c>
      <c r="BJ441" s="20" t="s">
        <v>5996</v>
      </c>
      <c r="BK441" s="20" t="s">
        <v>5996</v>
      </c>
      <c r="BL441" s="20" t="s">
        <v>5996</v>
      </c>
      <c r="BM441" s="20" t="s">
        <v>5996</v>
      </c>
      <c r="BO441" s="28" t="s">
        <v>6006</v>
      </c>
      <c r="BQ441" s="30" t="s">
        <v>2259</v>
      </c>
      <c r="BR441" s="24" t="s">
        <v>138</v>
      </c>
      <c r="BS441" s="24" t="s">
        <v>119</v>
      </c>
      <c r="BT441" s="24" t="s">
        <v>120</v>
      </c>
      <c r="BV441" s="24" t="s">
        <v>137</v>
      </c>
      <c r="BW441" s="24" t="s">
        <v>122</v>
      </c>
      <c r="BX441" s="24" t="s">
        <v>123</v>
      </c>
      <c r="BZ441" s="24" t="s">
        <v>125</v>
      </c>
      <c r="CC441" s="18" t="s">
        <v>138</v>
      </c>
      <c r="CD441" s="18" t="s">
        <v>119</v>
      </c>
      <c r="CE441" s="18" t="s">
        <v>120</v>
      </c>
      <c r="CL441" s="22" t="s">
        <v>5947</v>
      </c>
      <c r="CM441" s="32" t="s">
        <v>6010</v>
      </c>
      <c r="CO441" s="84" t="s">
        <v>126</v>
      </c>
      <c r="CP441" s="17" t="s">
        <v>126</v>
      </c>
      <c r="CQ441" s="29" t="s">
        <v>1741</v>
      </c>
      <c r="CR441" s="17" t="s">
        <v>752</v>
      </c>
      <c r="CS441" s="17" t="s">
        <v>1742</v>
      </c>
      <c r="CW441" s="34" t="s">
        <v>96</v>
      </c>
      <c r="DE441" s="17" t="s">
        <v>161</v>
      </c>
      <c r="DI441" s="17" t="s">
        <v>131</v>
      </c>
      <c r="DJ441" s="17" t="s">
        <v>2260</v>
      </c>
      <c r="DM441" s="35"/>
      <c r="DN441" s="35"/>
      <c r="DO441" s="35"/>
      <c r="EC441" s="17" t="s">
        <v>133</v>
      </c>
    </row>
    <row r="442" spans="1:133" ht="15" customHeight="1" x14ac:dyDescent="0.3">
      <c r="A442" s="27">
        <v>171</v>
      </c>
      <c r="C442" s="17" t="s">
        <v>126</v>
      </c>
      <c r="D442" s="29" t="s">
        <v>5955</v>
      </c>
      <c r="E442" s="18" t="s">
        <v>5948</v>
      </c>
      <c r="F442" s="18" t="s">
        <v>5948</v>
      </c>
      <c r="G442" s="18" t="s">
        <v>5948</v>
      </c>
      <c r="H442" s="18" t="s">
        <v>5948</v>
      </c>
      <c r="I442" s="18" t="s">
        <v>5947</v>
      </c>
      <c r="J442" s="19" t="s">
        <v>2261</v>
      </c>
      <c r="K442" s="18" t="s">
        <v>5947</v>
      </c>
      <c r="L442" s="19" t="s">
        <v>2262</v>
      </c>
      <c r="M442" s="18" t="s">
        <v>5947</v>
      </c>
      <c r="N442" s="19" t="s">
        <v>2263</v>
      </c>
      <c r="O442" s="20" t="s">
        <v>5949</v>
      </c>
      <c r="P442" s="20" t="s">
        <v>5974</v>
      </c>
      <c r="Q442" s="20" t="s">
        <v>5977</v>
      </c>
      <c r="R442" s="21" t="s">
        <v>2264</v>
      </c>
      <c r="S442" s="22" t="s">
        <v>5950</v>
      </c>
      <c r="T442" s="22" t="s">
        <v>5950</v>
      </c>
      <c r="U442" s="22" t="s">
        <v>5948</v>
      </c>
      <c r="V442" s="22" t="s">
        <v>5984</v>
      </c>
      <c r="W442" s="22" t="s">
        <v>5989</v>
      </c>
      <c r="Y442" s="22" t="s">
        <v>136</v>
      </c>
      <c r="AB442" s="23" t="s">
        <v>2265</v>
      </c>
      <c r="AC442" s="24" t="s">
        <v>5994</v>
      </c>
      <c r="AD442" s="25" t="s">
        <v>2266</v>
      </c>
      <c r="AE442" s="26" t="s">
        <v>5948</v>
      </c>
      <c r="AF442" s="26" t="s">
        <v>5948</v>
      </c>
      <c r="AG442" s="26" t="s">
        <v>5996</v>
      </c>
      <c r="AH442" s="26" t="s">
        <v>5996</v>
      </c>
      <c r="AI442" s="26" t="s">
        <v>5996</v>
      </c>
      <c r="AJ442" s="26" t="s">
        <v>5996</v>
      </c>
      <c r="AK442" s="20" t="s">
        <v>6002</v>
      </c>
      <c r="AL442" s="20" t="s">
        <v>5949</v>
      </c>
      <c r="AM442" s="20" t="s">
        <v>5949</v>
      </c>
      <c r="AN442" s="20" t="s">
        <v>5949</v>
      </c>
      <c r="AO442" s="20" t="s">
        <v>5997</v>
      </c>
      <c r="AP442" s="20" t="s">
        <v>5996</v>
      </c>
      <c r="AQ442" s="20" t="s">
        <v>5997</v>
      </c>
      <c r="AR442" s="20" t="s">
        <v>5996</v>
      </c>
      <c r="AS442" s="20" t="s">
        <v>5996</v>
      </c>
      <c r="AT442" s="20" t="s">
        <v>5996</v>
      </c>
      <c r="AU442" s="20" t="s">
        <v>5996</v>
      </c>
      <c r="AV442" s="20" t="s">
        <v>5997</v>
      </c>
      <c r="AW442" s="20" t="s">
        <v>5996</v>
      </c>
      <c r="AX442" s="20" t="s">
        <v>5997</v>
      </c>
      <c r="AY442" s="20" t="s">
        <v>5996</v>
      </c>
      <c r="AZ442" s="20" t="s">
        <v>5997</v>
      </c>
      <c r="BA442" s="20" t="s">
        <v>5996</v>
      </c>
      <c r="BB442" s="20" t="s">
        <v>5996</v>
      </c>
      <c r="BC442" s="20" t="s">
        <v>5996</v>
      </c>
      <c r="BD442" s="20" t="s">
        <v>5997</v>
      </c>
      <c r="BE442" s="20" t="s">
        <v>5996</v>
      </c>
      <c r="BF442" s="20" t="s">
        <v>5996</v>
      </c>
      <c r="BG442" s="20" t="s">
        <v>5996</v>
      </c>
      <c r="BH442" s="20" t="s">
        <v>5996</v>
      </c>
      <c r="BI442" s="20" t="s">
        <v>5996</v>
      </c>
      <c r="BJ442" s="20" t="s">
        <v>5997</v>
      </c>
      <c r="BK442" s="20" t="s">
        <v>5997</v>
      </c>
      <c r="BL442" s="20" t="s">
        <v>5996</v>
      </c>
      <c r="BM442" s="20" t="s">
        <v>5997</v>
      </c>
      <c r="BO442" s="28" t="s">
        <v>6008</v>
      </c>
      <c r="BP442" s="29" t="s">
        <v>2267</v>
      </c>
      <c r="BQ442" s="30" t="s">
        <v>2268</v>
      </c>
      <c r="BS442" s="24" t="s">
        <v>119</v>
      </c>
      <c r="BT442" s="24" t="s">
        <v>120</v>
      </c>
      <c r="BV442" s="24" t="s">
        <v>137</v>
      </c>
      <c r="CD442" s="18" t="s">
        <v>119</v>
      </c>
      <c r="CE442" s="18" t="s">
        <v>120</v>
      </c>
      <c r="CG442" s="18" t="s">
        <v>137</v>
      </c>
      <c r="CL442" s="22" t="s">
        <v>5948</v>
      </c>
      <c r="CM442" s="32" t="s">
        <v>6010</v>
      </c>
      <c r="CN442" s="33" t="s">
        <v>2269</v>
      </c>
      <c r="CO442" s="84" t="s">
        <v>126</v>
      </c>
      <c r="CP442" s="17" t="s">
        <v>126</v>
      </c>
      <c r="CQ442" s="29" t="s">
        <v>1741</v>
      </c>
      <c r="CR442" s="17" t="s">
        <v>752</v>
      </c>
      <c r="CS442" s="17" t="s">
        <v>1742</v>
      </c>
      <c r="CW442" s="34" t="s">
        <v>96</v>
      </c>
      <c r="DE442" s="17" t="s">
        <v>130</v>
      </c>
      <c r="DI442" s="17" t="s">
        <v>131</v>
      </c>
      <c r="DJ442" s="17" t="s">
        <v>2270</v>
      </c>
      <c r="DM442" s="35"/>
      <c r="DN442" s="35"/>
      <c r="DO442" s="35"/>
      <c r="EC442" s="17" t="s">
        <v>133</v>
      </c>
    </row>
    <row r="443" spans="1:133" ht="15" customHeight="1" x14ac:dyDescent="0.3">
      <c r="A443" s="27">
        <v>228</v>
      </c>
      <c r="C443" s="17" t="s">
        <v>126</v>
      </c>
      <c r="D443" s="29" t="s">
        <v>5955</v>
      </c>
      <c r="E443" s="18" t="s">
        <v>5949</v>
      </c>
      <c r="F443" s="18" t="s">
        <v>5949</v>
      </c>
      <c r="G443" s="18" t="s">
        <v>5948</v>
      </c>
      <c r="H443" s="18" t="s">
        <v>5948</v>
      </c>
      <c r="I443" s="18" t="s">
        <v>5948</v>
      </c>
      <c r="K443" s="18" t="s">
        <v>5947</v>
      </c>
      <c r="L443" s="19" t="s">
        <v>2271</v>
      </c>
      <c r="M443" s="18" t="s">
        <v>5949</v>
      </c>
      <c r="O443" s="20" t="s">
        <v>5948</v>
      </c>
      <c r="P443" s="20" t="s">
        <v>5973</v>
      </c>
      <c r="Q443" s="20" t="s">
        <v>5978</v>
      </c>
      <c r="S443" s="22" t="s">
        <v>5948</v>
      </c>
      <c r="T443" s="22" t="s">
        <v>5948</v>
      </c>
      <c r="U443" s="22" t="s">
        <v>5948</v>
      </c>
      <c r="V443" s="22" t="s">
        <v>5983</v>
      </c>
      <c r="W443" s="22" t="s">
        <v>5989</v>
      </c>
      <c r="X443" s="22" t="s">
        <v>115</v>
      </c>
      <c r="Y443" s="22" t="s">
        <v>136</v>
      </c>
      <c r="AC443" s="24" t="s">
        <v>5992</v>
      </c>
      <c r="AE443" s="26" t="s">
        <v>5948</v>
      </c>
      <c r="AF443" s="26" t="s">
        <v>5947</v>
      </c>
      <c r="AG443" s="26" t="s">
        <v>5997</v>
      </c>
      <c r="AH443" s="26" t="s">
        <v>5996</v>
      </c>
      <c r="AI443" s="26" t="s">
        <v>5997</v>
      </c>
      <c r="AJ443" s="26" t="s">
        <v>5998</v>
      </c>
      <c r="AK443" s="20" t="s">
        <v>6003</v>
      </c>
      <c r="AL443" s="20" t="s">
        <v>5947</v>
      </c>
      <c r="AM443" s="20" t="s">
        <v>5952</v>
      </c>
      <c r="AN443" s="20" t="s">
        <v>5949</v>
      </c>
      <c r="AO443" s="20" t="s">
        <v>5997</v>
      </c>
      <c r="AP443" s="20" t="s">
        <v>5998</v>
      </c>
      <c r="AQ443" s="20" t="s">
        <v>5997</v>
      </c>
      <c r="AR443" s="20" t="s">
        <v>5998</v>
      </c>
      <c r="AS443" s="20" t="s">
        <v>5998</v>
      </c>
      <c r="AT443" s="20" t="s">
        <v>5997</v>
      </c>
      <c r="AU443" s="20" t="s">
        <v>5996</v>
      </c>
      <c r="AV443" s="20" t="s">
        <v>5996</v>
      </c>
      <c r="AW443" s="20" t="s">
        <v>5996</v>
      </c>
      <c r="AX443" s="20" t="s">
        <v>5997</v>
      </c>
      <c r="AY443" s="20" t="s">
        <v>5997</v>
      </c>
      <c r="AZ443" s="20" t="s">
        <v>5998</v>
      </c>
      <c r="BA443" s="20" t="s">
        <v>5996</v>
      </c>
      <c r="BB443" s="20" t="s">
        <v>5996</v>
      </c>
      <c r="BC443" s="20" t="s">
        <v>5998</v>
      </c>
      <c r="BD443" s="20" t="s">
        <v>5998</v>
      </c>
      <c r="BE443" s="20" t="s">
        <v>5998</v>
      </c>
      <c r="BF443" s="20" t="s">
        <v>5996</v>
      </c>
      <c r="BG443" s="20" t="s">
        <v>5998</v>
      </c>
      <c r="BH443" s="20" t="s">
        <v>5998</v>
      </c>
      <c r="BI443" s="20" t="s">
        <v>5996</v>
      </c>
      <c r="BJ443" s="20" t="s">
        <v>6000</v>
      </c>
      <c r="BK443" s="20" t="s">
        <v>6000</v>
      </c>
      <c r="BL443" s="20" t="s">
        <v>5996</v>
      </c>
      <c r="BM443" s="20" t="s">
        <v>5996</v>
      </c>
      <c r="BO443" s="28" t="s">
        <v>6007</v>
      </c>
      <c r="BQ443" s="30" t="s">
        <v>2272</v>
      </c>
      <c r="BR443" s="24" t="s">
        <v>138</v>
      </c>
      <c r="BS443" s="24" t="s">
        <v>119</v>
      </c>
      <c r="BT443" s="24" t="s">
        <v>120</v>
      </c>
      <c r="BU443" s="24" t="s">
        <v>121</v>
      </c>
      <c r="BW443" s="24" t="s">
        <v>122</v>
      </c>
      <c r="BX443" s="24" t="s">
        <v>123</v>
      </c>
      <c r="CC443" s="18" t="s">
        <v>138</v>
      </c>
      <c r="CD443" s="18" t="s">
        <v>119</v>
      </c>
      <c r="CI443" s="18" t="s">
        <v>123</v>
      </c>
      <c r="CL443" s="22" t="s">
        <v>5951</v>
      </c>
      <c r="CM443" s="32" t="s">
        <v>6011</v>
      </c>
      <c r="CO443" s="84" t="s">
        <v>126</v>
      </c>
      <c r="CP443" s="17" t="s">
        <v>126</v>
      </c>
      <c r="CQ443" s="29" t="s">
        <v>1741</v>
      </c>
      <c r="CR443" s="17" t="s">
        <v>752</v>
      </c>
      <c r="CS443" s="17" t="s">
        <v>1742</v>
      </c>
      <c r="CW443" s="34" t="s">
        <v>96</v>
      </c>
      <c r="DE443" s="17" t="s">
        <v>130</v>
      </c>
      <c r="DI443" s="17" t="s">
        <v>143</v>
      </c>
      <c r="DJ443" s="17" t="s">
        <v>2273</v>
      </c>
      <c r="DM443" s="35"/>
      <c r="DN443" s="35"/>
      <c r="DO443" s="35"/>
      <c r="EC443" s="17" t="s">
        <v>133</v>
      </c>
    </row>
    <row r="444" spans="1:133" ht="15" customHeight="1" x14ac:dyDescent="0.3">
      <c r="A444" s="27">
        <v>301</v>
      </c>
      <c r="C444" s="17" t="s">
        <v>126</v>
      </c>
      <c r="D444" s="29" t="s">
        <v>5955</v>
      </c>
      <c r="E444" s="18" t="s">
        <v>5948</v>
      </c>
      <c r="F444" s="18" t="s">
        <v>5948</v>
      </c>
      <c r="G444" s="18" t="s">
        <v>5950</v>
      </c>
      <c r="H444" s="18" t="s">
        <v>5949</v>
      </c>
      <c r="I444" s="18" t="s">
        <v>5947</v>
      </c>
      <c r="J444" s="19" t="s">
        <v>2274</v>
      </c>
      <c r="K444" s="18" t="s">
        <v>5947</v>
      </c>
      <c r="M444" s="18" t="s">
        <v>5947</v>
      </c>
      <c r="O444" s="20" t="s">
        <v>5953</v>
      </c>
      <c r="P444" s="20" t="s">
        <v>5974</v>
      </c>
      <c r="Q444" s="20" t="s">
        <v>5953</v>
      </c>
      <c r="R444" s="21" t="s">
        <v>2275</v>
      </c>
      <c r="S444" s="22" t="s">
        <v>5949</v>
      </c>
      <c r="T444" s="22" t="s">
        <v>5949</v>
      </c>
      <c r="U444" s="22" t="s">
        <v>5948</v>
      </c>
      <c r="V444" s="22" t="s">
        <v>5984</v>
      </c>
      <c r="W444" s="22" t="s">
        <v>5986</v>
      </c>
      <c r="X444" s="22" t="s">
        <v>115</v>
      </c>
      <c r="Y444" s="22" t="s">
        <v>136</v>
      </c>
      <c r="Z444" s="22" t="s">
        <v>116</v>
      </c>
      <c r="AC444" s="24" t="s">
        <v>5994</v>
      </c>
      <c r="AD444" s="25" t="s">
        <v>2276</v>
      </c>
      <c r="AE444" s="26" t="s">
        <v>5949</v>
      </c>
      <c r="AF444" s="26" t="s">
        <v>5948</v>
      </c>
      <c r="AG444" s="26" t="s">
        <v>5996</v>
      </c>
      <c r="AH444" s="26" t="s">
        <v>5996</v>
      </c>
      <c r="AI444" s="26" t="s">
        <v>5996</v>
      </c>
      <c r="AJ444" s="26" t="s">
        <v>5996</v>
      </c>
      <c r="AK444" s="20" t="s">
        <v>6003</v>
      </c>
      <c r="AL444" s="20" t="s">
        <v>5948</v>
      </c>
      <c r="AM444" s="20" t="s">
        <v>5949</v>
      </c>
      <c r="AN444" s="20" t="s">
        <v>5948</v>
      </c>
      <c r="AO444" s="20" t="s">
        <v>5997</v>
      </c>
      <c r="AP444" s="20" t="s">
        <v>5997</v>
      </c>
      <c r="AQ444" s="20" t="s">
        <v>5997</v>
      </c>
      <c r="AR444" s="20" t="s">
        <v>5997</v>
      </c>
      <c r="AS444" s="20" t="s">
        <v>5997</v>
      </c>
      <c r="AT444" s="20" t="s">
        <v>5997</v>
      </c>
      <c r="AU444" s="20" t="s">
        <v>5997</v>
      </c>
      <c r="AV444" s="20" t="s">
        <v>5997</v>
      </c>
      <c r="AW444" s="20" t="s">
        <v>5997</v>
      </c>
      <c r="AX444" s="20" t="s">
        <v>5997</v>
      </c>
      <c r="AY444" s="20" t="s">
        <v>5997</v>
      </c>
      <c r="AZ444" s="20" t="s">
        <v>5997</v>
      </c>
      <c r="BA444" s="20" t="s">
        <v>5997</v>
      </c>
      <c r="BB444" s="20" t="s">
        <v>5997</v>
      </c>
      <c r="BC444" s="20" t="s">
        <v>5998</v>
      </c>
      <c r="BD444" s="20" t="s">
        <v>5997</v>
      </c>
      <c r="BE444" s="20" t="s">
        <v>5997</v>
      </c>
      <c r="BF444" s="20" t="s">
        <v>5996</v>
      </c>
      <c r="BG444" s="20" t="s">
        <v>5996</v>
      </c>
      <c r="BH444" s="20" t="s">
        <v>5997</v>
      </c>
      <c r="BI444" s="20" t="s">
        <v>5996</v>
      </c>
      <c r="BJ444" s="20" t="s">
        <v>6000</v>
      </c>
      <c r="BK444" s="20" t="s">
        <v>5998</v>
      </c>
      <c r="BL444" s="20" t="s">
        <v>5996</v>
      </c>
      <c r="BM444" s="20" t="s">
        <v>5997</v>
      </c>
      <c r="BO444" s="28" t="s">
        <v>6006</v>
      </c>
      <c r="BS444" s="24" t="s">
        <v>119</v>
      </c>
      <c r="BT444" s="24" t="s">
        <v>120</v>
      </c>
      <c r="BW444" s="24" t="s">
        <v>122</v>
      </c>
      <c r="BX444" s="24" t="s">
        <v>123</v>
      </c>
      <c r="CD444" s="18" t="s">
        <v>119</v>
      </c>
      <c r="CE444" s="18" t="s">
        <v>120</v>
      </c>
      <c r="CH444" s="18" t="s">
        <v>122</v>
      </c>
      <c r="CL444" s="22" t="s">
        <v>5950</v>
      </c>
      <c r="CM444" s="32" t="s">
        <v>6010</v>
      </c>
      <c r="CO444" s="84" t="s">
        <v>126</v>
      </c>
      <c r="CP444" s="17" t="s">
        <v>126</v>
      </c>
      <c r="CQ444" s="29" t="s">
        <v>1741</v>
      </c>
      <c r="CR444" s="17" t="s">
        <v>752</v>
      </c>
      <c r="CS444" s="17" t="s">
        <v>1742</v>
      </c>
      <c r="CW444" s="34" t="s">
        <v>96</v>
      </c>
      <c r="DE444" s="17" t="s">
        <v>130</v>
      </c>
      <c r="DI444" s="17" t="s">
        <v>131</v>
      </c>
      <c r="DJ444" s="17" t="s">
        <v>2277</v>
      </c>
      <c r="DM444" s="35"/>
      <c r="DN444" s="35"/>
      <c r="DO444" s="35"/>
      <c r="EC444" s="17" t="s">
        <v>133</v>
      </c>
    </row>
    <row r="445" spans="1:133" ht="15" customHeight="1" x14ac:dyDescent="0.3">
      <c r="A445" s="27">
        <v>309</v>
      </c>
      <c r="C445" s="17" t="s">
        <v>126</v>
      </c>
      <c r="D445" s="29" t="s">
        <v>5955</v>
      </c>
      <c r="E445" s="18" t="s">
        <v>5947</v>
      </c>
      <c r="F445" s="18" t="s">
        <v>5949</v>
      </c>
      <c r="G445" s="18" t="s">
        <v>5948</v>
      </c>
      <c r="H445" s="18" t="s">
        <v>5947</v>
      </c>
      <c r="I445" s="18" t="s">
        <v>5947</v>
      </c>
      <c r="J445" s="19" t="s">
        <v>2278</v>
      </c>
      <c r="K445" s="18" t="s">
        <v>5947</v>
      </c>
      <c r="L445" s="19" t="s">
        <v>2279</v>
      </c>
      <c r="M445" s="18" t="s">
        <v>5947</v>
      </c>
      <c r="N445" s="19" t="s">
        <v>2280</v>
      </c>
      <c r="O445" s="20" t="s">
        <v>5949</v>
      </c>
      <c r="P445" s="20" t="s">
        <v>5974</v>
      </c>
      <c r="Q445" s="20" t="s">
        <v>5981</v>
      </c>
      <c r="R445" s="21" t="s">
        <v>2281</v>
      </c>
      <c r="S445" s="22" t="s">
        <v>5949</v>
      </c>
      <c r="T445" s="22" t="s">
        <v>5948</v>
      </c>
      <c r="U445" s="22" t="s">
        <v>5948</v>
      </c>
      <c r="V445" s="22" t="s">
        <v>5983</v>
      </c>
      <c r="W445" s="22" t="s">
        <v>5988</v>
      </c>
      <c r="X445" s="22" t="s">
        <v>115</v>
      </c>
      <c r="AC445" s="24" t="s">
        <v>5994</v>
      </c>
      <c r="AD445" s="25" t="s">
        <v>2282</v>
      </c>
      <c r="AE445" s="26" t="s">
        <v>5948</v>
      </c>
      <c r="AF445" s="26" t="s">
        <v>5948</v>
      </c>
      <c r="AG445" s="26" t="s">
        <v>5996</v>
      </c>
      <c r="AH445" s="26" t="s">
        <v>5997</v>
      </c>
      <c r="AI445" s="26" t="s">
        <v>5996</v>
      </c>
      <c r="AJ445" s="26" t="s">
        <v>5997</v>
      </c>
      <c r="AK445" s="20" t="s">
        <v>6002</v>
      </c>
      <c r="AL445" s="20" t="s">
        <v>5947</v>
      </c>
      <c r="AM445" s="20" t="s">
        <v>5948</v>
      </c>
      <c r="AN445" s="20" t="s">
        <v>5947</v>
      </c>
      <c r="AO445" s="20" t="s">
        <v>5996</v>
      </c>
      <c r="AP445" s="20" t="s">
        <v>5996</v>
      </c>
      <c r="AQ445" s="20" t="s">
        <v>5996</v>
      </c>
      <c r="AR445" s="20" t="s">
        <v>5997</v>
      </c>
      <c r="AS445" s="20" t="s">
        <v>5996</v>
      </c>
      <c r="AT445" s="20" t="s">
        <v>5996</v>
      </c>
      <c r="AU445" s="20" t="s">
        <v>5996</v>
      </c>
      <c r="AV445" s="20" t="s">
        <v>5997</v>
      </c>
      <c r="AW445" s="20" t="s">
        <v>5996</v>
      </c>
      <c r="AX445" s="20" t="s">
        <v>5997</v>
      </c>
      <c r="AY445" s="20" t="s">
        <v>5997</v>
      </c>
      <c r="AZ445" s="20" t="s">
        <v>5996</v>
      </c>
      <c r="BA445" s="20" t="s">
        <v>5997</v>
      </c>
      <c r="BB445" s="20" t="s">
        <v>5997</v>
      </c>
      <c r="BC445" s="20" t="s">
        <v>5997</v>
      </c>
      <c r="BD445" s="20" t="s">
        <v>5996</v>
      </c>
      <c r="BE445" s="20" t="s">
        <v>5996</v>
      </c>
      <c r="BF445" s="20" t="s">
        <v>5996</v>
      </c>
      <c r="BG445" s="20" t="s">
        <v>5996</v>
      </c>
      <c r="BH445" s="20" t="s">
        <v>5996</v>
      </c>
      <c r="BI445" s="20" t="s">
        <v>5996</v>
      </c>
      <c r="BJ445" s="20" t="s">
        <v>5997</v>
      </c>
      <c r="BK445" s="20" t="s">
        <v>5996</v>
      </c>
      <c r="BL445" s="20" t="s">
        <v>5996</v>
      </c>
      <c r="BM445" s="20" t="s">
        <v>5996</v>
      </c>
      <c r="BO445" s="28" t="s">
        <v>6007</v>
      </c>
      <c r="BQ445" s="30" t="s">
        <v>2283</v>
      </c>
      <c r="BR445" s="24" t="s">
        <v>138</v>
      </c>
      <c r="BS445" s="24" t="s">
        <v>119</v>
      </c>
      <c r="BT445" s="24" t="s">
        <v>120</v>
      </c>
      <c r="BU445" s="24" t="s">
        <v>121</v>
      </c>
      <c r="BV445" s="24" t="s">
        <v>137</v>
      </c>
      <c r="BX445" s="24" t="s">
        <v>123</v>
      </c>
      <c r="BY445" s="24" t="s">
        <v>124</v>
      </c>
      <c r="CC445" s="18" t="s">
        <v>138</v>
      </c>
      <c r="CD445" s="18" t="s">
        <v>119</v>
      </c>
      <c r="CF445" s="18" t="s">
        <v>121</v>
      </c>
      <c r="CL445" s="22" t="s">
        <v>5948</v>
      </c>
      <c r="CM445" s="32" t="s">
        <v>6012</v>
      </c>
      <c r="CO445" s="84" t="s">
        <v>126</v>
      </c>
      <c r="CP445" s="17" t="s">
        <v>126</v>
      </c>
      <c r="CQ445" s="29" t="s">
        <v>1741</v>
      </c>
      <c r="CR445" s="17" t="s">
        <v>752</v>
      </c>
      <c r="CS445" s="17" t="s">
        <v>1742</v>
      </c>
      <c r="CW445" s="34" t="s">
        <v>96</v>
      </c>
      <c r="DE445" s="17" t="s">
        <v>130</v>
      </c>
      <c r="DI445" s="17" t="s">
        <v>131</v>
      </c>
      <c r="DJ445" s="17" t="s">
        <v>2284</v>
      </c>
      <c r="DM445" s="35"/>
      <c r="DN445" s="35"/>
      <c r="DO445" s="35"/>
      <c r="EC445" s="17" t="s">
        <v>133</v>
      </c>
    </row>
    <row r="446" spans="1:133" ht="15" customHeight="1" x14ac:dyDescent="0.3">
      <c r="A446" s="27">
        <v>318</v>
      </c>
      <c r="C446" s="17" t="s">
        <v>126</v>
      </c>
      <c r="D446" s="29" t="s">
        <v>5955</v>
      </c>
      <c r="E446" s="18" t="s">
        <v>5949</v>
      </c>
      <c r="F446" s="18" t="s">
        <v>5950</v>
      </c>
      <c r="G446" s="18" t="s">
        <v>5951</v>
      </c>
      <c r="H446" s="18" t="s">
        <v>5948</v>
      </c>
      <c r="I446" s="18" t="s">
        <v>5947</v>
      </c>
      <c r="J446" s="19" t="s">
        <v>2285</v>
      </c>
      <c r="K446" s="18" t="s">
        <v>5947</v>
      </c>
      <c r="L446" s="19" t="s">
        <v>2286</v>
      </c>
      <c r="M446" s="18" t="s">
        <v>5947</v>
      </c>
      <c r="N446" s="19" t="s">
        <v>2287</v>
      </c>
      <c r="O446" s="20" t="s">
        <v>5948</v>
      </c>
      <c r="P446" s="20" t="s">
        <v>5974</v>
      </c>
      <c r="Q446" s="20" t="s">
        <v>5979</v>
      </c>
      <c r="R446" s="21" t="s">
        <v>2288</v>
      </c>
      <c r="S446" s="22" t="s">
        <v>5947</v>
      </c>
      <c r="T446" s="22" t="s">
        <v>5949</v>
      </c>
      <c r="U446" s="22" t="s">
        <v>5947</v>
      </c>
      <c r="V446" s="22" t="s">
        <v>5983</v>
      </c>
      <c r="W446" s="22" t="s">
        <v>5988</v>
      </c>
      <c r="X446" s="22" t="s">
        <v>115</v>
      </c>
      <c r="Y446" s="22" t="s">
        <v>136</v>
      </c>
      <c r="Z446" s="22" t="s">
        <v>116</v>
      </c>
      <c r="AC446" s="24" t="s">
        <v>5991</v>
      </c>
      <c r="AE446" s="26" t="s">
        <v>5948</v>
      </c>
      <c r="AF446" s="26" t="s">
        <v>5950</v>
      </c>
      <c r="AG446" s="26" t="s">
        <v>5996</v>
      </c>
      <c r="AH446" s="26" t="s">
        <v>5996</v>
      </c>
      <c r="AI446" s="26" t="s">
        <v>5996</v>
      </c>
      <c r="AJ446" s="26" t="s">
        <v>5997</v>
      </c>
      <c r="AK446" s="20" t="s">
        <v>6002</v>
      </c>
      <c r="AL446" s="20" t="s">
        <v>5947</v>
      </c>
      <c r="AM446" s="20" t="s">
        <v>5947</v>
      </c>
      <c r="AN446" s="20" t="s">
        <v>5947</v>
      </c>
      <c r="AO446" s="20" t="s">
        <v>5997</v>
      </c>
      <c r="AP446" s="20" t="s">
        <v>5996</v>
      </c>
      <c r="AQ446" s="20" t="s">
        <v>5996</v>
      </c>
      <c r="AR446" s="20" t="s">
        <v>5998</v>
      </c>
      <c r="AS446" s="20" t="s">
        <v>5996</v>
      </c>
      <c r="AT446" s="20" t="s">
        <v>5997</v>
      </c>
      <c r="AU446" s="20" t="s">
        <v>5996</v>
      </c>
      <c r="AV446" s="20" t="s">
        <v>5996</v>
      </c>
      <c r="AW446" s="20" t="s">
        <v>5996</v>
      </c>
      <c r="AX446" s="20" t="s">
        <v>5996</v>
      </c>
      <c r="AY446" s="20" t="s">
        <v>5996</v>
      </c>
      <c r="AZ446" s="20" t="s">
        <v>5996</v>
      </c>
      <c r="BA446" s="20" t="s">
        <v>5996</v>
      </c>
      <c r="BB446" s="20" t="s">
        <v>5996</v>
      </c>
      <c r="BC446" s="20" t="s">
        <v>5998</v>
      </c>
      <c r="BD446" s="20" t="s">
        <v>5997</v>
      </c>
      <c r="BE446" s="20" t="s">
        <v>5996</v>
      </c>
      <c r="BF446" s="20" t="s">
        <v>5996</v>
      </c>
      <c r="BG446" s="20" t="s">
        <v>5996</v>
      </c>
      <c r="BH446" s="20" t="s">
        <v>5996</v>
      </c>
      <c r="BI446" s="20" t="s">
        <v>5996</v>
      </c>
      <c r="BJ446" s="20" t="s">
        <v>5996</v>
      </c>
      <c r="BK446" s="20" t="s">
        <v>5996</v>
      </c>
      <c r="BL446" s="20" t="s">
        <v>5996</v>
      </c>
      <c r="BM446" s="20" t="s">
        <v>5996</v>
      </c>
      <c r="BO446" s="28" t="s">
        <v>6006</v>
      </c>
      <c r="BR446" s="24" t="s">
        <v>138</v>
      </c>
      <c r="BS446" s="24" t="s">
        <v>119</v>
      </c>
      <c r="BT446" s="24" t="s">
        <v>120</v>
      </c>
      <c r="BU446" s="24" t="s">
        <v>121</v>
      </c>
      <c r="BV446" s="24" t="s">
        <v>137</v>
      </c>
      <c r="BW446" s="24" t="s">
        <v>122</v>
      </c>
      <c r="BX446" s="24" t="s">
        <v>123</v>
      </c>
      <c r="BY446" s="24" t="s">
        <v>124</v>
      </c>
      <c r="BZ446" s="24" t="s">
        <v>125</v>
      </c>
      <c r="CD446" s="18" t="s">
        <v>119</v>
      </c>
      <c r="CE446" s="18" t="s">
        <v>120</v>
      </c>
      <c r="CI446" s="18" t="s">
        <v>123</v>
      </c>
      <c r="CL446" s="22" t="s">
        <v>5953</v>
      </c>
      <c r="CM446" s="32" t="s">
        <v>6011</v>
      </c>
      <c r="CO446" s="84" t="s">
        <v>126</v>
      </c>
      <c r="CP446" s="17" t="s">
        <v>126</v>
      </c>
      <c r="CQ446" s="29" t="s">
        <v>1741</v>
      </c>
      <c r="CR446" s="17" t="s">
        <v>752</v>
      </c>
      <c r="CS446" s="17" t="s">
        <v>1742</v>
      </c>
      <c r="CW446" s="34" t="s">
        <v>96</v>
      </c>
      <c r="CZ446" s="34" t="s">
        <v>99</v>
      </c>
      <c r="DE446" s="17" t="s">
        <v>130</v>
      </c>
      <c r="DI446" s="17" t="s">
        <v>143</v>
      </c>
      <c r="DJ446" s="17" t="s">
        <v>2289</v>
      </c>
      <c r="DM446" s="35"/>
      <c r="DN446" s="35"/>
      <c r="DO446" s="35"/>
      <c r="EC446" s="17" t="s">
        <v>133</v>
      </c>
    </row>
    <row r="447" spans="1:133" ht="15" customHeight="1" x14ac:dyDescent="0.3">
      <c r="A447" s="27">
        <v>353</v>
      </c>
      <c r="C447" s="17" t="s">
        <v>126</v>
      </c>
      <c r="D447" s="29" t="s">
        <v>5955</v>
      </c>
      <c r="E447" s="18" t="s">
        <v>5948</v>
      </c>
      <c r="F447" s="18" t="s">
        <v>5948</v>
      </c>
      <c r="G447" s="18" t="s">
        <v>5947</v>
      </c>
      <c r="H447" s="18" t="s">
        <v>5947</v>
      </c>
      <c r="I447" s="18" t="s">
        <v>5947</v>
      </c>
      <c r="J447" s="19" t="s">
        <v>2290</v>
      </c>
      <c r="K447" s="18" t="s">
        <v>5947</v>
      </c>
      <c r="L447" s="19" t="s">
        <v>2291</v>
      </c>
      <c r="M447" s="18" t="s">
        <v>5948</v>
      </c>
      <c r="N447" s="19" t="s">
        <v>2292</v>
      </c>
      <c r="O447" s="20" t="s">
        <v>5949</v>
      </c>
      <c r="P447" s="20" t="s">
        <v>5974</v>
      </c>
      <c r="Q447" s="20" t="s">
        <v>5977</v>
      </c>
      <c r="S447" s="22" t="s">
        <v>5950</v>
      </c>
      <c r="T447" s="22" t="s">
        <v>5950</v>
      </c>
      <c r="U447" s="22" t="s">
        <v>5948</v>
      </c>
      <c r="V447" s="22" t="s">
        <v>5984</v>
      </c>
      <c r="W447" s="22" t="s">
        <v>5988</v>
      </c>
      <c r="X447" s="22" t="s">
        <v>115</v>
      </c>
      <c r="Y447" s="22" t="s">
        <v>136</v>
      </c>
      <c r="Z447" s="22" t="s">
        <v>116</v>
      </c>
      <c r="AC447" s="24" t="s">
        <v>5990</v>
      </c>
      <c r="AE447" s="26" t="s">
        <v>5948</v>
      </c>
      <c r="AF447" s="26" t="s">
        <v>5948</v>
      </c>
      <c r="AG447" s="26" t="s">
        <v>5996</v>
      </c>
      <c r="AH447" s="26" t="s">
        <v>5996</v>
      </c>
      <c r="AI447" s="26" t="s">
        <v>5996</v>
      </c>
      <c r="AJ447" s="26" t="s">
        <v>5996</v>
      </c>
      <c r="AK447" s="20" t="s">
        <v>6002</v>
      </c>
      <c r="AL447" s="20" t="s">
        <v>5947</v>
      </c>
      <c r="AM447" s="20" t="s">
        <v>5947</v>
      </c>
      <c r="AN447" s="20" t="s">
        <v>5947</v>
      </c>
      <c r="AO447" s="20" t="s">
        <v>5996</v>
      </c>
      <c r="AP447" s="20" t="s">
        <v>5997</v>
      </c>
      <c r="AQ447" s="20" t="s">
        <v>5996</v>
      </c>
      <c r="AR447" s="20" t="s">
        <v>5996</v>
      </c>
      <c r="AS447" s="20" t="s">
        <v>5997</v>
      </c>
      <c r="AT447" s="20" t="s">
        <v>5997</v>
      </c>
      <c r="AU447" s="20" t="s">
        <v>5996</v>
      </c>
      <c r="AV447" s="20" t="s">
        <v>5996</v>
      </c>
      <c r="AW447" s="20" t="s">
        <v>5996</v>
      </c>
      <c r="AX447" s="20" t="s">
        <v>5997</v>
      </c>
      <c r="AY447" s="20" t="s">
        <v>5996</v>
      </c>
      <c r="AZ447" s="20" t="s">
        <v>5996</v>
      </c>
      <c r="BA447" s="20" t="s">
        <v>5996</v>
      </c>
      <c r="BB447" s="20" t="s">
        <v>5996</v>
      </c>
      <c r="BC447" s="20" t="s">
        <v>5997</v>
      </c>
      <c r="BD447" s="20" t="s">
        <v>5997</v>
      </c>
      <c r="BE447" s="20" t="s">
        <v>5996</v>
      </c>
      <c r="BF447" s="20" t="s">
        <v>5996</v>
      </c>
      <c r="BG447" s="20" t="s">
        <v>5996</v>
      </c>
      <c r="BH447" s="20" t="s">
        <v>5996</v>
      </c>
      <c r="BI447" s="20" t="s">
        <v>5996</v>
      </c>
      <c r="BJ447" s="20" t="s">
        <v>5996</v>
      </c>
      <c r="BK447" s="20" t="s">
        <v>5997</v>
      </c>
      <c r="BL447" s="20" t="s">
        <v>5996</v>
      </c>
      <c r="BM447" s="20" t="s">
        <v>5996</v>
      </c>
      <c r="BO447" s="28" t="s">
        <v>6007</v>
      </c>
      <c r="BQ447" s="30" t="s">
        <v>2293</v>
      </c>
      <c r="BR447" s="24" t="s">
        <v>138</v>
      </c>
      <c r="BS447" s="24" t="s">
        <v>119</v>
      </c>
      <c r="BT447" s="24" t="s">
        <v>120</v>
      </c>
      <c r="BU447" s="24" t="s">
        <v>121</v>
      </c>
      <c r="BV447" s="24" t="s">
        <v>137</v>
      </c>
      <c r="BW447" s="24" t="s">
        <v>122</v>
      </c>
      <c r="BX447" s="24" t="s">
        <v>123</v>
      </c>
      <c r="BY447" s="24" t="s">
        <v>124</v>
      </c>
      <c r="BZ447" s="24" t="s">
        <v>125</v>
      </c>
      <c r="CC447" s="18" t="s">
        <v>138</v>
      </c>
      <c r="CD447" s="18" t="s">
        <v>119</v>
      </c>
      <c r="CG447" s="18" t="s">
        <v>137</v>
      </c>
      <c r="CI447" s="18" t="s">
        <v>123</v>
      </c>
      <c r="CL447" s="22" t="s">
        <v>5951</v>
      </c>
      <c r="CM447" s="32" t="s">
        <v>6010</v>
      </c>
      <c r="CO447" s="84" t="s">
        <v>126</v>
      </c>
      <c r="CP447" s="17" t="s">
        <v>126</v>
      </c>
      <c r="CQ447" s="29" t="s">
        <v>1741</v>
      </c>
      <c r="CR447" s="17" t="s">
        <v>752</v>
      </c>
      <c r="CS447" s="17" t="s">
        <v>1742</v>
      </c>
      <c r="CZ447" s="34" t="s">
        <v>99</v>
      </c>
      <c r="DE447" s="17" t="s">
        <v>130</v>
      </c>
      <c r="DI447" s="17" t="s">
        <v>131</v>
      </c>
      <c r="DJ447" s="17" t="s">
        <v>2294</v>
      </c>
      <c r="DM447" s="35"/>
      <c r="DN447" s="35"/>
      <c r="DO447" s="35"/>
      <c r="EC447" s="17" t="s">
        <v>133</v>
      </c>
    </row>
    <row r="448" spans="1:133" ht="15" customHeight="1" x14ac:dyDescent="0.3">
      <c r="A448" s="27">
        <v>422</v>
      </c>
      <c r="C448" s="17" t="s">
        <v>126</v>
      </c>
      <c r="D448" s="29" t="s">
        <v>5955</v>
      </c>
      <c r="E448" s="18" t="s">
        <v>5948</v>
      </c>
      <c r="F448" s="18" t="s">
        <v>5948</v>
      </c>
      <c r="G448" s="18" t="s">
        <v>5948</v>
      </c>
      <c r="H448" s="18" t="s">
        <v>5948</v>
      </c>
      <c r="I448" s="18" t="s">
        <v>5947</v>
      </c>
      <c r="K448" s="18" t="s">
        <v>5947</v>
      </c>
      <c r="M448" s="18" t="s">
        <v>5947</v>
      </c>
      <c r="O448" s="20" t="s">
        <v>5950</v>
      </c>
      <c r="P448" s="20" t="s">
        <v>5974</v>
      </c>
      <c r="Q448" s="20" t="s">
        <v>5977</v>
      </c>
      <c r="S448" s="22" t="s">
        <v>5950</v>
      </c>
      <c r="T448" s="22" t="s">
        <v>5950</v>
      </c>
      <c r="U448" s="22" t="s">
        <v>5947</v>
      </c>
      <c r="V448" s="22" t="s">
        <v>5984</v>
      </c>
      <c r="W448" s="22" t="s">
        <v>5989</v>
      </c>
      <c r="X448" s="22" t="s">
        <v>115</v>
      </c>
      <c r="AC448" s="24" t="s">
        <v>5991</v>
      </c>
      <c r="AE448" s="26" t="s">
        <v>5948</v>
      </c>
      <c r="AF448" s="26" t="s">
        <v>5947</v>
      </c>
      <c r="AG448" s="26" t="s">
        <v>5996</v>
      </c>
      <c r="AH448" s="26" t="s">
        <v>5996</v>
      </c>
      <c r="AI448" s="26" t="s">
        <v>5996</v>
      </c>
      <c r="AJ448" s="26" t="s">
        <v>5996</v>
      </c>
      <c r="AK448" s="20" t="s">
        <v>6003</v>
      </c>
      <c r="AL448" s="20" t="s">
        <v>5948</v>
      </c>
      <c r="AM448" s="20" t="s">
        <v>5948</v>
      </c>
      <c r="AN448" s="20" t="s">
        <v>5947</v>
      </c>
      <c r="AO448" s="20" t="s">
        <v>5997</v>
      </c>
      <c r="AP448" s="20" t="s">
        <v>5996</v>
      </c>
      <c r="AQ448" s="20" t="s">
        <v>5996</v>
      </c>
      <c r="AR448" s="20" t="s">
        <v>5998</v>
      </c>
      <c r="AS448" s="20" t="s">
        <v>5996</v>
      </c>
      <c r="AT448" s="20" t="s">
        <v>5996</v>
      </c>
      <c r="AU448" s="20" t="s">
        <v>5996</v>
      </c>
      <c r="AV448" s="20" t="s">
        <v>5997</v>
      </c>
      <c r="AW448" s="20" t="s">
        <v>5996</v>
      </c>
      <c r="AX448" s="20" t="s">
        <v>5996</v>
      </c>
      <c r="AY448" s="20" t="s">
        <v>5997</v>
      </c>
      <c r="AZ448" s="20" t="s">
        <v>5996</v>
      </c>
      <c r="BA448" s="20" t="s">
        <v>5996</v>
      </c>
      <c r="BB448" s="20" t="s">
        <v>5996</v>
      </c>
      <c r="BC448" s="20" t="s">
        <v>5998</v>
      </c>
      <c r="BD448" s="20" t="s">
        <v>5997</v>
      </c>
      <c r="BE448" s="20" t="s">
        <v>5996</v>
      </c>
      <c r="BF448" s="20" t="s">
        <v>5996</v>
      </c>
      <c r="BG448" s="20" t="s">
        <v>5996</v>
      </c>
      <c r="BH448" s="20" t="s">
        <v>5996</v>
      </c>
      <c r="BI448" s="20" t="s">
        <v>5996</v>
      </c>
      <c r="BJ448" s="20" t="s">
        <v>5996</v>
      </c>
      <c r="BK448" s="20" t="s">
        <v>5997</v>
      </c>
      <c r="BL448" s="20" t="s">
        <v>5996</v>
      </c>
      <c r="BM448" s="20" t="s">
        <v>5997</v>
      </c>
      <c r="BO448" s="28" t="s">
        <v>6006</v>
      </c>
      <c r="BQ448" s="30" t="s">
        <v>2295</v>
      </c>
      <c r="BS448" s="24" t="s">
        <v>119</v>
      </c>
      <c r="BV448" s="24" t="s">
        <v>137</v>
      </c>
      <c r="BW448" s="24" t="s">
        <v>122</v>
      </c>
      <c r="BZ448" s="24" t="s">
        <v>125</v>
      </c>
      <c r="CC448" s="18" t="s">
        <v>138</v>
      </c>
      <c r="CD448" s="18" t="s">
        <v>119</v>
      </c>
      <c r="CG448" s="18" t="s">
        <v>137</v>
      </c>
      <c r="CL448" s="22" t="s">
        <v>5951</v>
      </c>
      <c r="CM448" s="32" t="s">
        <v>6012</v>
      </c>
      <c r="CO448" s="84" t="s">
        <v>126</v>
      </c>
      <c r="CP448" s="17" t="s">
        <v>126</v>
      </c>
      <c r="CQ448" s="29" t="s">
        <v>1741</v>
      </c>
      <c r="CR448" s="17" t="s">
        <v>752</v>
      </c>
      <c r="CS448" s="17" t="s">
        <v>1742</v>
      </c>
      <c r="CW448" s="34" t="s">
        <v>96</v>
      </c>
      <c r="DE448" s="17" t="s">
        <v>161</v>
      </c>
      <c r="DI448" s="17" t="s">
        <v>131</v>
      </c>
      <c r="DJ448" s="17" t="s">
        <v>2296</v>
      </c>
      <c r="DM448" s="35"/>
      <c r="DN448" s="35"/>
      <c r="DO448" s="35"/>
      <c r="EC448" s="17" t="s">
        <v>133</v>
      </c>
    </row>
    <row r="449" spans="1:133" ht="15" customHeight="1" x14ac:dyDescent="0.3">
      <c r="A449" s="27">
        <v>706</v>
      </c>
      <c r="C449" s="17" t="s">
        <v>126</v>
      </c>
      <c r="D449" s="29" t="s">
        <v>5955</v>
      </c>
      <c r="E449" s="18" t="s">
        <v>5947</v>
      </c>
      <c r="F449" s="18" t="s">
        <v>5949</v>
      </c>
      <c r="G449" s="18" t="s">
        <v>5947</v>
      </c>
      <c r="H449" s="18" t="s">
        <v>5949</v>
      </c>
      <c r="I449" s="18" t="s">
        <v>5948</v>
      </c>
      <c r="K449" s="18" t="s">
        <v>5947</v>
      </c>
      <c r="M449" s="18" t="s">
        <v>5947</v>
      </c>
      <c r="O449" s="20" t="s">
        <v>5950</v>
      </c>
      <c r="P449" s="20" t="s">
        <v>5974</v>
      </c>
      <c r="Q449" s="20" t="s">
        <v>5978</v>
      </c>
      <c r="S449" s="22" t="s">
        <v>5948</v>
      </c>
      <c r="T449" s="22" t="s">
        <v>5948</v>
      </c>
      <c r="U449" s="22" t="s">
        <v>5948</v>
      </c>
      <c r="V449" s="22" t="s">
        <v>5983</v>
      </c>
      <c r="W449" s="22" t="s">
        <v>5987</v>
      </c>
      <c r="AC449" s="24" t="s">
        <v>5990</v>
      </c>
      <c r="AE449" s="26" t="s">
        <v>5947</v>
      </c>
      <c r="AF449" s="26" t="s">
        <v>5947</v>
      </c>
      <c r="AG449" s="26" t="s">
        <v>5997</v>
      </c>
      <c r="AH449" s="26" t="s">
        <v>5996</v>
      </c>
      <c r="AI449" s="26" t="s">
        <v>5997</v>
      </c>
      <c r="AJ449" s="26" t="s">
        <v>5997</v>
      </c>
      <c r="AK449" s="20" t="s">
        <v>6001</v>
      </c>
      <c r="AL449" s="20" t="s">
        <v>5947</v>
      </c>
      <c r="AM449" s="20" t="s">
        <v>5951</v>
      </c>
      <c r="AN449" s="20" t="s">
        <v>5951</v>
      </c>
      <c r="AO449" s="20" t="s">
        <v>5996</v>
      </c>
      <c r="AP449" s="20" t="s">
        <v>5997</v>
      </c>
      <c r="AQ449" s="20" t="s">
        <v>5996</v>
      </c>
      <c r="AR449" s="20" t="s">
        <v>5997</v>
      </c>
      <c r="AS449" s="20" t="s">
        <v>5997</v>
      </c>
      <c r="AT449" s="20" t="s">
        <v>5997</v>
      </c>
      <c r="AU449" s="20" t="s">
        <v>5996</v>
      </c>
      <c r="AV449" s="20" t="s">
        <v>5996</v>
      </c>
      <c r="AW449" s="20" t="s">
        <v>5996</v>
      </c>
      <c r="AX449" s="20" t="s">
        <v>5997</v>
      </c>
      <c r="AY449" s="20" t="s">
        <v>5996</v>
      </c>
      <c r="AZ449" s="20" t="s">
        <v>5998</v>
      </c>
      <c r="BA449" s="20" t="s">
        <v>5996</v>
      </c>
      <c r="BB449" s="20" t="s">
        <v>5997</v>
      </c>
      <c r="BC449" s="20" t="s">
        <v>5999</v>
      </c>
      <c r="BD449" s="20" t="s">
        <v>5997</v>
      </c>
      <c r="BE449" s="20" t="s">
        <v>5997</v>
      </c>
      <c r="BF449" s="20" t="s">
        <v>5997</v>
      </c>
      <c r="BG449" s="20" t="s">
        <v>5996</v>
      </c>
      <c r="BH449" s="20" t="s">
        <v>5996</v>
      </c>
      <c r="BI449" s="20" t="s">
        <v>5996</v>
      </c>
      <c r="BJ449" s="20" t="s">
        <v>5998</v>
      </c>
      <c r="BK449" s="20" t="s">
        <v>5998</v>
      </c>
      <c r="BL449" s="20" t="s">
        <v>5996</v>
      </c>
      <c r="BM449" s="20" t="s">
        <v>5996</v>
      </c>
      <c r="BO449" s="28" t="s">
        <v>6007</v>
      </c>
      <c r="BS449" s="24" t="s">
        <v>119</v>
      </c>
      <c r="BT449" s="24" t="s">
        <v>120</v>
      </c>
      <c r="BU449" s="24" t="s">
        <v>121</v>
      </c>
      <c r="BX449" s="24" t="s">
        <v>123</v>
      </c>
      <c r="BY449" s="24" t="s">
        <v>124</v>
      </c>
      <c r="BZ449" s="24" t="s">
        <v>125</v>
      </c>
      <c r="CE449" s="18" t="s">
        <v>120</v>
      </c>
      <c r="CL449" s="22" t="s">
        <v>5952</v>
      </c>
      <c r="CM449" s="32" t="s">
        <v>6010</v>
      </c>
      <c r="CO449" s="84" t="s">
        <v>126</v>
      </c>
      <c r="CP449" s="17" t="s">
        <v>126</v>
      </c>
      <c r="CQ449" s="29" t="s">
        <v>1741</v>
      </c>
      <c r="CR449" s="17" t="s">
        <v>752</v>
      </c>
      <c r="CS449" s="17" t="s">
        <v>1742</v>
      </c>
      <c r="CW449" s="34" t="s">
        <v>96</v>
      </c>
      <c r="DE449" s="17" t="s">
        <v>130</v>
      </c>
      <c r="DI449" s="17" t="s">
        <v>131</v>
      </c>
      <c r="DJ449" s="17" t="s">
        <v>2297</v>
      </c>
      <c r="DM449" s="35"/>
      <c r="DN449" s="35"/>
      <c r="DO449" s="35"/>
      <c r="EC449" s="17" t="s">
        <v>133</v>
      </c>
    </row>
    <row r="450" spans="1:133" ht="15" customHeight="1" x14ac:dyDescent="0.3">
      <c r="A450" s="27">
        <v>938</v>
      </c>
      <c r="C450" s="17" t="s">
        <v>126</v>
      </c>
      <c r="D450" s="29" t="s">
        <v>5955</v>
      </c>
      <c r="E450" s="18" t="s">
        <v>5947</v>
      </c>
      <c r="F450" s="18" t="s">
        <v>5947</v>
      </c>
      <c r="G450" s="18" t="s">
        <v>5947</v>
      </c>
      <c r="H450" s="18" t="s">
        <v>5947</v>
      </c>
      <c r="I450" s="18" t="s">
        <v>5947</v>
      </c>
      <c r="J450" s="19" t="s">
        <v>2298</v>
      </c>
      <c r="K450" s="18" t="s">
        <v>5947</v>
      </c>
      <c r="L450" s="19" t="s">
        <v>2299</v>
      </c>
      <c r="M450" s="18" t="s">
        <v>5947</v>
      </c>
      <c r="N450" s="19" t="s">
        <v>2300</v>
      </c>
      <c r="O450" s="20" t="s">
        <v>5949</v>
      </c>
      <c r="P450" s="20" t="s">
        <v>5974</v>
      </c>
      <c r="Q450" s="20" t="s">
        <v>5977</v>
      </c>
      <c r="S450" s="22" t="s">
        <v>5948</v>
      </c>
      <c r="T450" s="22" t="s">
        <v>5948</v>
      </c>
      <c r="U450" s="22" t="s">
        <v>5948</v>
      </c>
      <c r="V450" s="22" t="s">
        <v>5983</v>
      </c>
      <c r="W450" s="22" t="s">
        <v>5987</v>
      </c>
      <c r="X450" s="22" t="s">
        <v>115</v>
      </c>
      <c r="AC450" s="24" t="s">
        <v>5990</v>
      </c>
      <c r="AE450" s="26" t="s">
        <v>5948</v>
      </c>
      <c r="AF450" s="26" t="s">
        <v>5949</v>
      </c>
      <c r="AG450" s="26" t="s">
        <v>5996</v>
      </c>
      <c r="AH450" s="26" t="s">
        <v>5996</v>
      </c>
      <c r="AI450" s="26" t="s">
        <v>5996</v>
      </c>
      <c r="AJ450" s="26" t="s">
        <v>5996</v>
      </c>
      <c r="AK450" s="20" t="s">
        <v>6003</v>
      </c>
      <c r="AL450" s="20" t="s">
        <v>5948</v>
      </c>
      <c r="AM450" s="20" t="s">
        <v>5949</v>
      </c>
      <c r="AN450" s="20" t="s">
        <v>5947</v>
      </c>
      <c r="AO450" s="20" t="s">
        <v>5997</v>
      </c>
      <c r="AP450" s="20" t="s">
        <v>5997</v>
      </c>
      <c r="AQ450" s="20" t="s">
        <v>5997</v>
      </c>
      <c r="AR450" s="20" t="s">
        <v>5997</v>
      </c>
      <c r="AS450" s="20" t="s">
        <v>5997</v>
      </c>
      <c r="AT450" s="20" t="s">
        <v>5997</v>
      </c>
      <c r="AU450" s="20" t="s">
        <v>5997</v>
      </c>
      <c r="AV450" s="20" t="s">
        <v>5997</v>
      </c>
      <c r="AW450" s="20" t="s">
        <v>5997</v>
      </c>
      <c r="AX450" s="20" t="s">
        <v>5997</v>
      </c>
      <c r="AY450" s="20" t="s">
        <v>5997</v>
      </c>
      <c r="AZ450" s="20" t="s">
        <v>5997</v>
      </c>
      <c r="BA450" s="20" t="s">
        <v>5997</v>
      </c>
      <c r="BB450" s="20" t="s">
        <v>5997</v>
      </c>
      <c r="BC450" s="20" t="s">
        <v>5997</v>
      </c>
      <c r="BD450" s="20" t="s">
        <v>5997</v>
      </c>
      <c r="BE450" s="20" t="s">
        <v>5997</v>
      </c>
      <c r="BF450" s="20" t="s">
        <v>5997</v>
      </c>
      <c r="BG450" s="20" t="s">
        <v>5997</v>
      </c>
      <c r="BH450" s="20" t="s">
        <v>5996</v>
      </c>
      <c r="BI450" s="20" t="s">
        <v>5996</v>
      </c>
      <c r="BJ450" s="20" t="s">
        <v>5997</v>
      </c>
      <c r="BK450" s="20" t="s">
        <v>5997</v>
      </c>
      <c r="BL450" s="20" t="s">
        <v>5997</v>
      </c>
      <c r="BM450" s="20" t="s">
        <v>5996</v>
      </c>
      <c r="BO450" s="28" t="s">
        <v>6007</v>
      </c>
      <c r="BQ450" s="30" t="s">
        <v>2301</v>
      </c>
      <c r="BR450" s="24" t="s">
        <v>138</v>
      </c>
      <c r="BS450" s="24" t="s">
        <v>119</v>
      </c>
      <c r="BT450" s="24" t="s">
        <v>120</v>
      </c>
      <c r="BU450" s="24" t="s">
        <v>121</v>
      </c>
      <c r="BV450" s="24" t="s">
        <v>137</v>
      </c>
      <c r="BW450" s="24" t="s">
        <v>122</v>
      </c>
      <c r="BX450" s="24" t="s">
        <v>123</v>
      </c>
      <c r="BY450" s="24" t="s">
        <v>124</v>
      </c>
      <c r="BZ450" s="24" t="s">
        <v>125</v>
      </c>
      <c r="CD450" s="18" t="s">
        <v>119</v>
      </c>
      <c r="CG450" s="18" t="s">
        <v>137</v>
      </c>
      <c r="CH450" s="18" t="s">
        <v>122</v>
      </c>
      <c r="CL450" s="22" t="s">
        <v>5948</v>
      </c>
      <c r="CM450" s="32" t="s">
        <v>6010</v>
      </c>
      <c r="CN450" s="33" t="s">
        <v>2302</v>
      </c>
      <c r="CO450" s="84" t="s">
        <v>126</v>
      </c>
      <c r="CP450" s="17" t="s">
        <v>126</v>
      </c>
      <c r="CQ450" s="29" t="s">
        <v>1741</v>
      </c>
      <c r="CR450" s="17" t="s">
        <v>752</v>
      </c>
      <c r="CS450" s="17" t="s">
        <v>1742</v>
      </c>
      <c r="CZ450" s="34" t="s">
        <v>99</v>
      </c>
      <c r="DE450" s="17" t="s">
        <v>2303</v>
      </c>
      <c r="DI450" s="17" t="s">
        <v>131</v>
      </c>
      <c r="DJ450" s="17" t="s">
        <v>2304</v>
      </c>
      <c r="DM450" s="35"/>
      <c r="DN450" s="35"/>
      <c r="DO450" s="35"/>
      <c r="EC450" s="17" t="s">
        <v>133</v>
      </c>
    </row>
    <row r="451" spans="1:133" ht="15" customHeight="1" x14ac:dyDescent="0.3">
      <c r="A451" s="27">
        <v>859</v>
      </c>
      <c r="C451" s="17" t="s">
        <v>126</v>
      </c>
      <c r="D451" s="29" t="s">
        <v>5955</v>
      </c>
      <c r="E451" s="18" t="s">
        <v>5948</v>
      </c>
      <c r="F451" s="18" t="s">
        <v>5950</v>
      </c>
      <c r="G451" s="18" t="s">
        <v>5948</v>
      </c>
      <c r="H451" s="18" t="s">
        <v>5948</v>
      </c>
      <c r="I451" s="18" t="s">
        <v>5950</v>
      </c>
      <c r="K451" s="18" t="s">
        <v>5947</v>
      </c>
      <c r="L451" s="19" t="s">
        <v>2305</v>
      </c>
      <c r="M451" s="18" t="s">
        <v>5950</v>
      </c>
      <c r="O451" s="20" t="s">
        <v>5947</v>
      </c>
      <c r="P451" s="20" t="s">
        <v>5974</v>
      </c>
      <c r="Q451" s="20" t="s">
        <v>5979</v>
      </c>
      <c r="S451" s="22" t="s">
        <v>5948</v>
      </c>
      <c r="T451" s="22" t="s">
        <v>5948</v>
      </c>
      <c r="U451" s="22" t="s">
        <v>5947</v>
      </c>
      <c r="V451" s="22" t="s">
        <v>5985</v>
      </c>
      <c r="W451" s="22" t="s">
        <v>5988</v>
      </c>
      <c r="Y451" s="22" t="s">
        <v>136</v>
      </c>
      <c r="AC451" s="24" t="s">
        <v>5991</v>
      </c>
      <c r="AE451" s="26" t="s">
        <v>5948</v>
      </c>
      <c r="AF451" s="26" t="s">
        <v>5948</v>
      </c>
      <c r="AG451" s="26" t="s">
        <v>5998</v>
      </c>
      <c r="AH451" s="26" t="s">
        <v>5996</v>
      </c>
      <c r="AI451" s="26" t="s">
        <v>5998</v>
      </c>
      <c r="AJ451" s="26" t="s">
        <v>5998</v>
      </c>
      <c r="AK451" s="20" t="s">
        <v>6002</v>
      </c>
      <c r="AL451" s="20" t="s">
        <v>5948</v>
      </c>
      <c r="AM451" s="20" t="s">
        <v>5948</v>
      </c>
      <c r="AN451" s="20" t="s">
        <v>5949</v>
      </c>
      <c r="AO451" s="20" t="s">
        <v>5996</v>
      </c>
      <c r="AP451" s="20" t="s">
        <v>5998</v>
      </c>
      <c r="AQ451" s="20" t="s">
        <v>5996</v>
      </c>
      <c r="AR451" s="20" t="s">
        <v>5997</v>
      </c>
      <c r="AS451" s="20" t="s">
        <v>5998</v>
      </c>
      <c r="AT451" s="20" t="s">
        <v>5998</v>
      </c>
      <c r="AU451" s="20" t="s">
        <v>5996</v>
      </c>
      <c r="AV451" s="20" t="s">
        <v>5996</v>
      </c>
      <c r="AW451" s="20" t="s">
        <v>5996</v>
      </c>
      <c r="AX451" s="20" t="s">
        <v>5997</v>
      </c>
      <c r="AY451" s="20" t="s">
        <v>5997</v>
      </c>
      <c r="AZ451" s="20" t="s">
        <v>5996</v>
      </c>
      <c r="BA451" s="20" t="s">
        <v>5997</v>
      </c>
      <c r="BB451" s="20" t="s">
        <v>5997</v>
      </c>
      <c r="BC451" s="20" t="s">
        <v>5998</v>
      </c>
      <c r="BD451" s="20" t="s">
        <v>5998</v>
      </c>
      <c r="BE451" s="20" t="s">
        <v>5997</v>
      </c>
      <c r="BF451" s="20" t="s">
        <v>5996</v>
      </c>
      <c r="BG451" s="20" t="s">
        <v>5997</v>
      </c>
      <c r="BH451" s="20" t="s">
        <v>5997</v>
      </c>
      <c r="BI451" s="20" t="s">
        <v>5996</v>
      </c>
      <c r="BJ451" s="20" t="s">
        <v>5997</v>
      </c>
      <c r="BK451" s="20" t="s">
        <v>5997</v>
      </c>
      <c r="BL451" s="20" t="s">
        <v>5996</v>
      </c>
      <c r="BM451" s="20" t="s">
        <v>5998</v>
      </c>
      <c r="BO451" s="28" t="s">
        <v>6006</v>
      </c>
      <c r="BQ451" s="30" t="s">
        <v>335</v>
      </c>
      <c r="BR451" s="24" t="s">
        <v>138</v>
      </c>
      <c r="BS451" s="24" t="s">
        <v>119</v>
      </c>
      <c r="BU451" s="24" t="s">
        <v>121</v>
      </c>
      <c r="BV451" s="24" t="s">
        <v>137</v>
      </c>
      <c r="BW451" s="24" t="s">
        <v>122</v>
      </c>
      <c r="BX451" s="24" t="s">
        <v>123</v>
      </c>
      <c r="BY451" s="24" t="s">
        <v>124</v>
      </c>
      <c r="CC451" s="18" t="s">
        <v>138</v>
      </c>
      <c r="CG451" s="18" t="s">
        <v>137</v>
      </c>
      <c r="CJ451" s="18" t="s">
        <v>124</v>
      </c>
      <c r="CL451" s="22" t="s">
        <v>5948</v>
      </c>
      <c r="CM451" s="32" t="s">
        <v>6010</v>
      </c>
      <c r="CO451" s="84" t="s">
        <v>126</v>
      </c>
      <c r="CP451" s="17" t="s">
        <v>126</v>
      </c>
      <c r="CQ451" s="29" t="s">
        <v>1741</v>
      </c>
      <c r="CR451" s="17" t="s">
        <v>772</v>
      </c>
      <c r="CS451" s="17" t="s">
        <v>1742</v>
      </c>
      <c r="CW451" s="34" t="s">
        <v>96</v>
      </c>
      <c r="DE451" s="17" t="s">
        <v>130</v>
      </c>
      <c r="DI451" s="17" t="s">
        <v>131</v>
      </c>
      <c r="DJ451" s="17" t="s">
        <v>2306</v>
      </c>
      <c r="DM451" s="35"/>
      <c r="DN451" s="35"/>
      <c r="DO451" s="35"/>
      <c r="EC451" s="17" t="s">
        <v>133</v>
      </c>
    </row>
    <row r="452" spans="1:133" ht="15" customHeight="1" x14ac:dyDescent="0.3">
      <c r="A452" s="27">
        <v>910</v>
      </c>
      <c r="C452" s="17" t="s">
        <v>126</v>
      </c>
      <c r="D452" s="29" t="s">
        <v>5955</v>
      </c>
      <c r="E452" s="18" t="s">
        <v>5948</v>
      </c>
      <c r="F452" s="18" t="s">
        <v>5950</v>
      </c>
      <c r="G452" s="18" t="s">
        <v>5948</v>
      </c>
      <c r="H452" s="18" t="s">
        <v>5948</v>
      </c>
      <c r="I452" s="18" t="s">
        <v>5950</v>
      </c>
      <c r="K452" s="18" t="s">
        <v>5948</v>
      </c>
      <c r="M452" s="18" t="s">
        <v>5949</v>
      </c>
      <c r="O452" s="20" t="s">
        <v>5948</v>
      </c>
      <c r="P452" s="20" t="s">
        <v>5974</v>
      </c>
      <c r="Q452" s="20" t="s">
        <v>5979</v>
      </c>
      <c r="S452" s="22" t="s">
        <v>5949</v>
      </c>
      <c r="T452" s="22" t="s">
        <v>5949</v>
      </c>
      <c r="U452" s="22" t="s">
        <v>5948</v>
      </c>
      <c r="V452" s="22" t="s">
        <v>5984</v>
      </c>
      <c r="W452" s="22" t="s">
        <v>5989</v>
      </c>
      <c r="X452" s="22" t="s">
        <v>115</v>
      </c>
      <c r="Y452" s="22" t="s">
        <v>136</v>
      </c>
      <c r="AC452" s="24" t="s">
        <v>5991</v>
      </c>
      <c r="AE452" s="26" t="s">
        <v>5948</v>
      </c>
      <c r="AF452" s="26" t="s">
        <v>5947</v>
      </c>
      <c r="AG452" s="26" t="s">
        <v>5997</v>
      </c>
      <c r="AH452" s="26" t="s">
        <v>5996</v>
      </c>
      <c r="AI452" s="26" t="s">
        <v>5997</v>
      </c>
      <c r="AJ452" s="26" t="s">
        <v>5997</v>
      </c>
      <c r="AK452" s="20" t="s">
        <v>6003</v>
      </c>
      <c r="AL452" s="20" t="s">
        <v>5948</v>
      </c>
      <c r="AM452" s="20" t="s">
        <v>5948</v>
      </c>
      <c r="AN452" s="20" t="s">
        <v>5948</v>
      </c>
      <c r="AO452" s="20" t="s">
        <v>5997</v>
      </c>
      <c r="AP452" s="20" t="s">
        <v>5998</v>
      </c>
      <c r="AQ452" s="20" t="s">
        <v>5997</v>
      </c>
      <c r="AR452" s="20" t="s">
        <v>5997</v>
      </c>
      <c r="AS452" s="20" t="s">
        <v>5997</v>
      </c>
      <c r="AT452" s="20" t="s">
        <v>5998</v>
      </c>
      <c r="AU452" s="20" t="s">
        <v>5997</v>
      </c>
      <c r="AV452" s="20" t="s">
        <v>5997</v>
      </c>
      <c r="AW452" s="20" t="s">
        <v>5997</v>
      </c>
      <c r="AX452" s="20" t="s">
        <v>5997</v>
      </c>
      <c r="AY452" s="20" t="s">
        <v>5998</v>
      </c>
      <c r="AZ452" s="20" t="s">
        <v>5997</v>
      </c>
      <c r="BA452" s="20" t="s">
        <v>5997</v>
      </c>
      <c r="BB452" s="20" t="s">
        <v>5995</v>
      </c>
      <c r="BC452" s="20" t="s">
        <v>5998</v>
      </c>
      <c r="BD452" s="20" t="s">
        <v>5998</v>
      </c>
      <c r="BE452" s="20" t="s">
        <v>5997</v>
      </c>
      <c r="BF452" s="20" t="s">
        <v>5997</v>
      </c>
      <c r="BG452" s="20" t="s">
        <v>5997</v>
      </c>
      <c r="BH452" s="20" t="s">
        <v>5997</v>
      </c>
      <c r="BI452" s="20" t="s">
        <v>5997</v>
      </c>
      <c r="BJ452" s="20" t="s">
        <v>5997</v>
      </c>
      <c r="BK452" s="20" t="s">
        <v>5997</v>
      </c>
      <c r="BL452" s="20" t="s">
        <v>5997</v>
      </c>
      <c r="BM452" s="20" t="s">
        <v>5997</v>
      </c>
      <c r="BO452" s="28" t="s">
        <v>6007</v>
      </c>
      <c r="BQ452" s="30" t="s">
        <v>2307</v>
      </c>
      <c r="BR452" s="24" t="s">
        <v>138</v>
      </c>
      <c r="BS452" s="24" t="s">
        <v>119</v>
      </c>
      <c r="BV452" s="24" t="s">
        <v>137</v>
      </c>
      <c r="CC452" s="18" t="s">
        <v>138</v>
      </c>
      <c r="CL452" s="22" t="s">
        <v>5947</v>
      </c>
      <c r="CM452" s="32" t="s">
        <v>6012</v>
      </c>
      <c r="CO452" s="84" t="s">
        <v>126</v>
      </c>
      <c r="CP452" s="17" t="s">
        <v>126</v>
      </c>
      <c r="CQ452" s="29" t="s">
        <v>1741</v>
      </c>
      <c r="CR452" s="17" t="s">
        <v>772</v>
      </c>
      <c r="CS452" s="17" t="s">
        <v>1742</v>
      </c>
      <c r="CV452" s="34" t="s">
        <v>95</v>
      </c>
      <c r="CW452" s="34" t="s">
        <v>96</v>
      </c>
      <c r="CX452" s="34" t="s">
        <v>97</v>
      </c>
      <c r="DE452" s="17" t="s">
        <v>161</v>
      </c>
      <c r="DI452" s="17" t="s">
        <v>131</v>
      </c>
      <c r="DJ452" s="17" t="s">
        <v>2308</v>
      </c>
      <c r="DM452" s="35"/>
      <c r="DN452" s="35"/>
      <c r="DO452" s="35"/>
      <c r="EC452" s="17" t="s">
        <v>133</v>
      </c>
    </row>
    <row r="453" spans="1:133" ht="15" customHeight="1" x14ac:dyDescent="0.3">
      <c r="A453" s="27">
        <v>1090</v>
      </c>
      <c r="C453" s="17" t="s">
        <v>126</v>
      </c>
      <c r="D453" s="29" t="s">
        <v>5955</v>
      </c>
      <c r="E453" s="18" t="s">
        <v>5948</v>
      </c>
      <c r="F453" s="18" t="s">
        <v>5948</v>
      </c>
      <c r="G453" s="18" t="s">
        <v>5947</v>
      </c>
      <c r="H453" s="18" t="s">
        <v>5948</v>
      </c>
      <c r="I453" s="18" t="s">
        <v>5949</v>
      </c>
      <c r="K453" s="18" t="s">
        <v>5948</v>
      </c>
      <c r="L453" s="19" t="s">
        <v>2309</v>
      </c>
      <c r="M453" s="18" t="s">
        <v>5948</v>
      </c>
      <c r="N453" s="19" t="s">
        <v>2310</v>
      </c>
      <c r="O453" s="20" t="s">
        <v>5949</v>
      </c>
      <c r="P453" s="20" t="s">
        <v>5973</v>
      </c>
      <c r="Q453" s="20" t="s">
        <v>5979</v>
      </c>
      <c r="S453" s="22" t="s">
        <v>5951</v>
      </c>
      <c r="T453" s="22" t="s">
        <v>5949</v>
      </c>
      <c r="U453" s="22" t="s">
        <v>5947</v>
      </c>
      <c r="V453" s="22" t="s">
        <v>5985</v>
      </c>
      <c r="W453" s="22" t="s">
        <v>5989</v>
      </c>
      <c r="X453" s="22" t="s">
        <v>115</v>
      </c>
      <c r="AC453" s="24" t="s">
        <v>5991</v>
      </c>
      <c r="AE453" s="26" t="s">
        <v>5948</v>
      </c>
      <c r="AF453" s="26" t="s">
        <v>5952</v>
      </c>
      <c r="AG453" s="26" t="s">
        <v>5997</v>
      </c>
      <c r="AH453" s="26" t="s">
        <v>5997</v>
      </c>
      <c r="AI453" s="26" t="s">
        <v>5997</v>
      </c>
      <c r="AJ453" s="26" t="s">
        <v>5997</v>
      </c>
      <c r="AK453" s="20" t="s">
        <v>6003</v>
      </c>
      <c r="AL453" s="20" t="s">
        <v>5948</v>
      </c>
      <c r="AM453" s="20" t="s">
        <v>5948</v>
      </c>
      <c r="AN453" s="20" t="s">
        <v>5947</v>
      </c>
      <c r="AO453" s="20" t="s">
        <v>5997</v>
      </c>
      <c r="AP453" s="20" t="s">
        <v>5997</v>
      </c>
      <c r="AQ453" s="20" t="s">
        <v>5996</v>
      </c>
      <c r="AR453" s="20" t="s">
        <v>5997</v>
      </c>
      <c r="AS453" s="20" t="s">
        <v>5996</v>
      </c>
      <c r="AT453" s="20" t="s">
        <v>5996</v>
      </c>
      <c r="AU453" s="20" t="s">
        <v>5997</v>
      </c>
      <c r="AV453" s="20" t="s">
        <v>5997</v>
      </c>
      <c r="AW453" s="20" t="s">
        <v>5996</v>
      </c>
      <c r="AX453" s="20" t="s">
        <v>5997</v>
      </c>
      <c r="AY453" s="20" t="s">
        <v>5997</v>
      </c>
      <c r="AZ453" s="20" t="s">
        <v>5996</v>
      </c>
      <c r="BA453" s="20" t="s">
        <v>5997</v>
      </c>
      <c r="BB453" s="20" t="s">
        <v>5997</v>
      </c>
      <c r="BC453" s="20" t="s">
        <v>5997</v>
      </c>
      <c r="BD453" s="20" t="s">
        <v>5997</v>
      </c>
      <c r="BE453" s="20" t="s">
        <v>5997</v>
      </c>
      <c r="BF453" s="20" t="s">
        <v>5996</v>
      </c>
      <c r="BG453" s="20" t="s">
        <v>5996</v>
      </c>
      <c r="BH453" s="20" t="s">
        <v>5996</v>
      </c>
      <c r="BI453" s="20" t="s">
        <v>5997</v>
      </c>
      <c r="BJ453" s="20" t="s">
        <v>5998</v>
      </c>
      <c r="BK453" s="20" t="s">
        <v>5997</v>
      </c>
      <c r="BL453" s="20" t="s">
        <v>5997</v>
      </c>
      <c r="BM453" s="20" t="s">
        <v>5997</v>
      </c>
      <c r="BO453" s="28" t="s">
        <v>6007</v>
      </c>
      <c r="BQ453" s="30" t="s">
        <v>2311</v>
      </c>
      <c r="BS453" s="24" t="s">
        <v>119</v>
      </c>
      <c r="BV453" s="24" t="s">
        <v>137</v>
      </c>
      <c r="CC453" s="18" t="s">
        <v>138</v>
      </c>
      <c r="CD453" s="18" t="s">
        <v>119</v>
      </c>
      <c r="CI453" s="18" t="s">
        <v>123</v>
      </c>
      <c r="CL453" s="22" t="s">
        <v>5947</v>
      </c>
      <c r="CM453" s="32" t="s">
        <v>6010</v>
      </c>
      <c r="CO453" s="84" t="s">
        <v>126</v>
      </c>
      <c r="CP453" s="17" t="s">
        <v>126</v>
      </c>
      <c r="CQ453" s="29" t="s">
        <v>1741</v>
      </c>
      <c r="CR453" s="17" t="s">
        <v>772</v>
      </c>
      <c r="CS453" s="17" t="s">
        <v>1742</v>
      </c>
      <c r="CW453" s="34" t="s">
        <v>96</v>
      </c>
      <c r="DE453" s="17" t="s">
        <v>130</v>
      </c>
      <c r="DI453" s="17" t="s">
        <v>143</v>
      </c>
      <c r="DJ453" s="17" t="s">
        <v>2312</v>
      </c>
      <c r="DM453" s="35"/>
      <c r="DN453" s="35"/>
      <c r="DO453" s="35"/>
      <c r="EC453" s="17" t="s">
        <v>133</v>
      </c>
    </row>
    <row r="454" spans="1:133" ht="15" customHeight="1" x14ac:dyDescent="0.3">
      <c r="A454" s="27">
        <v>1092</v>
      </c>
      <c r="C454" s="17" t="s">
        <v>126</v>
      </c>
      <c r="D454" s="29" t="s">
        <v>5955</v>
      </c>
      <c r="E454" s="18" t="s">
        <v>5948</v>
      </c>
      <c r="F454" s="18" t="s">
        <v>5948</v>
      </c>
      <c r="G454" s="18" t="s">
        <v>5949</v>
      </c>
      <c r="H454" s="18" t="s">
        <v>5949</v>
      </c>
      <c r="I454" s="18" t="s">
        <v>5951</v>
      </c>
      <c r="K454" s="18" t="s">
        <v>5947</v>
      </c>
      <c r="L454" s="19" t="s">
        <v>2313</v>
      </c>
      <c r="M454" s="18" t="s">
        <v>5949</v>
      </c>
      <c r="O454" s="20" t="s">
        <v>5949</v>
      </c>
      <c r="P454" s="20" t="s">
        <v>5973</v>
      </c>
      <c r="Q454" s="20" t="s">
        <v>5979</v>
      </c>
      <c r="S454" s="22" t="s">
        <v>5951</v>
      </c>
      <c r="T454" s="22" t="s">
        <v>5951</v>
      </c>
      <c r="U454" s="22" t="s">
        <v>5948</v>
      </c>
      <c r="V454" s="22" t="s">
        <v>5984</v>
      </c>
      <c r="W454" s="22" t="s">
        <v>5989</v>
      </c>
      <c r="X454" s="22" t="s">
        <v>115</v>
      </c>
      <c r="AC454" s="24" t="s">
        <v>5993</v>
      </c>
      <c r="AE454" s="26" t="s">
        <v>5949</v>
      </c>
      <c r="AF454" s="26" t="s">
        <v>5948</v>
      </c>
      <c r="AG454" s="26" t="s">
        <v>5996</v>
      </c>
      <c r="AH454" s="26" t="s">
        <v>5996</v>
      </c>
      <c r="AI454" s="26" t="s">
        <v>5996</v>
      </c>
      <c r="AJ454" s="26" t="s">
        <v>5996</v>
      </c>
      <c r="AK454" s="20" t="s">
        <v>6003</v>
      </c>
      <c r="AL454" s="20" t="s">
        <v>5948</v>
      </c>
      <c r="AM454" s="20" t="s">
        <v>5948</v>
      </c>
      <c r="AN454" s="20" t="s">
        <v>5948</v>
      </c>
      <c r="AO454" s="20" t="s">
        <v>5996</v>
      </c>
      <c r="AP454" s="20" t="s">
        <v>5997</v>
      </c>
      <c r="AQ454" s="20" t="s">
        <v>5996</v>
      </c>
      <c r="AR454" s="20" t="s">
        <v>5997</v>
      </c>
      <c r="AS454" s="20" t="s">
        <v>5996</v>
      </c>
      <c r="AT454" s="20" t="s">
        <v>5996</v>
      </c>
      <c r="AU454" s="20" t="s">
        <v>5996</v>
      </c>
      <c r="AV454" s="20" t="s">
        <v>5996</v>
      </c>
      <c r="AW454" s="20" t="s">
        <v>5996</v>
      </c>
      <c r="AX454" s="20" t="s">
        <v>5997</v>
      </c>
      <c r="AY454" s="20" t="s">
        <v>5997</v>
      </c>
      <c r="AZ454" s="20" t="s">
        <v>5996</v>
      </c>
      <c r="BA454" s="20" t="s">
        <v>5996</v>
      </c>
      <c r="BB454" s="20" t="s">
        <v>5996</v>
      </c>
      <c r="BC454" s="20" t="s">
        <v>5998</v>
      </c>
      <c r="BD454" s="20" t="s">
        <v>5997</v>
      </c>
      <c r="BE454" s="20" t="s">
        <v>5996</v>
      </c>
      <c r="BF454" s="20" t="s">
        <v>5996</v>
      </c>
      <c r="BG454" s="20" t="s">
        <v>5996</v>
      </c>
      <c r="BH454" s="20" t="s">
        <v>5996</v>
      </c>
      <c r="BI454" s="20" t="s">
        <v>5996</v>
      </c>
      <c r="BJ454" s="20" t="s">
        <v>5997</v>
      </c>
      <c r="BK454" s="20" t="s">
        <v>5996</v>
      </c>
      <c r="BL454" s="20" t="s">
        <v>5996</v>
      </c>
      <c r="BM454" s="20" t="s">
        <v>5997</v>
      </c>
      <c r="BO454" s="28" t="s">
        <v>6007</v>
      </c>
      <c r="BQ454" s="30" t="s">
        <v>2314</v>
      </c>
      <c r="BR454" s="24" t="s">
        <v>138</v>
      </c>
      <c r="BS454" s="24" t="s">
        <v>119</v>
      </c>
      <c r="BV454" s="24" t="s">
        <v>137</v>
      </c>
      <c r="BW454" s="24" t="s">
        <v>122</v>
      </c>
      <c r="BX454" s="24" t="s">
        <v>123</v>
      </c>
      <c r="CC454" s="18" t="s">
        <v>138</v>
      </c>
      <c r="CD454" s="18" t="s">
        <v>119</v>
      </c>
      <c r="CG454" s="18" t="s">
        <v>137</v>
      </c>
      <c r="CH454" s="18" t="s">
        <v>122</v>
      </c>
      <c r="CI454" s="18" t="s">
        <v>123</v>
      </c>
      <c r="CL454" s="22" t="s">
        <v>5948</v>
      </c>
      <c r="CM454" s="32" t="s">
        <v>6012</v>
      </c>
      <c r="CO454" s="84" t="s">
        <v>126</v>
      </c>
      <c r="CP454" s="17" t="s">
        <v>126</v>
      </c>
      <c r="CQ454" s="29" t="s">
        <v>1741</v>
      </c>
      <c r="CR454" s="17" t="s">
        <v>772</v>
      </c>
      <c r="CS454" s="17" t="s">
        <v>1742</v>
      </c>
      <c r="CW454" s="34" t="s">
        <v>96</v>
      </c>
      <c r="DE454" s="17" t="s">
        <v>161</v>
      </c>
      <c r="DI454" s="17" t="s">
        <v>143</v>
      </c>
      <c r="DJ454" s="17" t="s">
        <v>2315</v>
      </c>
      <c r="DM454" s="35"/>
      <c r="DN454" s="35"/>
      <c r="DO454" s="35"/>
      <c r="EC454" s="17" t="s">
        <v>133</v>
      </c>
    </row>
    <row r="455" spans="1:133" ht="15" customHeight="1" x14ac:dyDescent="0.3">
      <c r="A455" s="9">
        <v>1105</v>
      </c>
      <c r="B455" s="5"/>
      <c r="C455" s="1" t="s">
        <v>126</v>
      </c>
      <c r="D455" s="29" t="s">
        <v>5955</v>
      </c>
      <c r="E455" s="18" t="s">
        <v>5947</v>
      </c>
      <c r="F455" s="18" t="s">
        <v>5949</v>
      </c>
      <c r="G455" s="18" t="s">
        <v>5947</v>
      </c>
      <c r="H455" s="18" t="s">
        <v>5948</v>
      </c>
      <c r="I455" s="18" t="s">
        <v>5947</v>
      </c>
      <c r="J455" s="3" t="s">
        <v>2316</v>
      </c>
      <c r="K455" s="18" t="s">
        <v>5947</v>
      </c>
      <c r="L455" s="3"/>
      <c r="M455" s="18" t="s">
        <v>5947</v>
      </c>
      <c r="N455" s="3"/>
      <c r="O455" s="20" t="s">
        <v>5948</v>
      </c>
      <c r="P455" s="20" t="s">
        <v>5974</v>
      </c>
      <c r="Q455" s="20" t="s">
        <v>5979</v>
      </c>
      <c r="R455" s="4" t="s">
        <v>2317</v>
      </c>
      <c r="S455" s="22" t="s">
        <v>5950</v>
      </c>
      <c r="T455" s="22" t="s">
        <v>5950</v>
      </c>
      <c r="U455" s="22" t="s">
        <v>5947</v>
      </c>
      <c r="V455" s="22" t="s">
        <v>5984</v>
      </c>
      <c r="W455" s="22" t="s">
        <v>5989</v>
      </c>
      <c r="X455" s="5" t="s">
        <v>115</v>
      </c>
      <c r="Y455" s="5" t="s">
        <v>136</v>
      </c>
      <c r="Z455" s="5" t="s">
        <v>116</v>
      </c>
      <c r="AA455" s="5"/>
      <c r="AB455" s="6"/>
      <c r="AC455" s="24" t="s">
        <v>5992</v>
      </c>
      <c r="AD455" s="8" t="s">
        <v>2318</v>
      </c>
      <c r="AE455" s="26" t="s">
        <v>5947</v>
      </c>
      <c r="AF455" s="26" t="s">
        <v>5947</v>
      </c>
      <c r="AG455" s="26" t="s">
        <v>5996</v>
      </c>
      <c r="AH455" s="26" t="s">
        <v>5996</v>
      </c>
      <c r="AI455" s="26" t="s">
        <v>5996</v>
      </c>
      <c r="AJ455" s="26" t="s">
        <v>5997</v>
      </c>
      <c r="AK455" s="20" t="s">
        <v>6002</v>
      </c>
      <c r="AL455" s="20" t="s">
        <v>5947</v>
      </c>
      <c r="AM455" s="20" t="s">
        <v>5947</v>
      </c>
      <c r="AN455" s="20" t="s">
        <v>5947</v>
      </c>
      <c r="AO455" s="20" t="s">
        <v>5996</v>
      </c>
      <c r="AP455" s="20" t="s">
        <v>5996</v>
      </c>
      <c r="AQ455" s="20" t="s">
        <v>5996</v>
      </c>
      <c r="AR455" s="20" t="s">
        <v>5996</v>
      </c>
      <c r="AS455" s="20" t="s">
        <v>5996</v>
      </c>
      <c r="AT455" s="20" t="s">
        <v>5996</v>
      </c>
      <c r="AU455" s="20" t="s">
        <v>5996</v>
      </c>
      <c r="AV455" s="20" t="s">
        <v>5996</v>
      </c>
      <c r="AW455" s="20" t="s">
        <v>5996</v>
      </c>
      <c r="AX455" s="20" t="s">
        <v>5996</v>
      </c>
      <c r="AY455" s="20" t="s">
        <v>5996</v>
      </c>
      <c r="AZ455" s="20" t="s">
        <v>5996</v>
      </c>
      <c r="BA455" s="20" t="s">
        <v>5996</v>
      </c>
      <c r="BB455" s="20" t="s">
        <v>5996</v>
      </c>
      <c r="BC455" s="20" t="s">
        <v>5996</v>
      </c>
      <c r="BD455" s="20" t="s">
        <v>5996</v>
      </c>
      <c r="BE455" s="20" t="s">
        <v>5996</v>
      </c>
      <c r="BF455" s="20" t="s">
        <v>5996</v>
      </c>
      <c r="BG455" s="20" t="s">
        <v>5996</v>
      </c>
      <c r="BH455" s="20" t="s">
        <v>5996</v>
      </c>
      <c r="BI455" s="20" t="s">
        <v>5996</v>
      </c>
      <c r="BJ455" s="20" t="s">
        <v>6000</v>
      </c>
      <c r="BK455" s="20" t="s">
        <v>5996</v>
      </c>
      <c r="BL455" s="20" t="s">
        <v>5996</v>
      </c>
      <c r="BM455" s="20" t="s">
        <v>5996</v>
      </c>
      <c r="BN455" s="9" t="s">
        <v>2319</v>
      </c>
      <c r="BO455" s="28" t="s">
        <v>6007</v>
      </c>
      <c r="BP455" s="10"/>
      <c r="BQ455" s="11" t="s">
        <v>2320</v>
      </c>
      <c r="BR455" s="7" t="s">
        <v>138</v>
      </c>
      <c r="BS455" s="7" t="s">
        <v>119</v>
      </c>
      <c r="BT455" s="7" t="s">
        <v>120</v>
      </c>
      <c r="BU455" s="7"/>
      <c r="BV455" s="7"/>
      <c r="BW455" s="7" t="s">
        <v>122</v>
      </c>
      <c r="BX455" s="7" t="s">
        <v>123</v>
      </c>
      <c r="BY455" s="7" t="s">
        <v>124</v>
      </c>
      <c r="BZ455" s="7"/>
      <c r="CA455" s="7"/>
      <c r="CB455" s="12"/>
      <c r="CC455" s="2" t="s">
        <v>138</v>
      </c>
      <c r="CD455" s="2" t="s">
        <v>119</v>
      </c>
      <c r="CE455" s="2"/>
      <c r="CF455" s="2"/>
      <c r="CG455" s="2"/>
      <c r="CH455" s="2"/>
      <c r="CI455" s="2" t="s">
        <v>123</v>
      </c>
      <c r="CJ455" s="2"/>
      <c r="CK455" s="2"/>
      <c r="CL455" s="22" t="s">
        <v>5953</v>
      </c>
      <c r="CM455" s="32" t="s">
        <v>6012</v>
      </c>
      <c r="CN455" s="13"/>
      <c r="CO455" s="86" t="s">
        <v>126</v>
      </c>
      <c r="CP455" s="1" t="s">
        <v>126</v>
      </c>
      <c r="CQ455" s="29" t="s">
        <v>1741</v>
      </c>
      <c r="CR455" s="1" t="s">
        <v>772</v>
      </c>
      <c r="CS455" s="1" t="s">
        <v>1742</v>
      </c>
      <c r="CT455" s="1"/>
      <c r="CU455" s="14"/>
      <c r="CV455" s="14"/>
      <c r="CW455" s="14" t="s">
        <v>96</v>
      </c>
      <c r="CX455" s="14"/>
      <c r="CY455" s="14"/>
      <c r="CZ455" s="14"/>
      <c r="DA455" s="14"/>
      <c r="DB455" s="14"/>
      <c r="DC455" s="12"/>
      <c r="DD455" s="12"/>
      <c r="DE455" s="1" t="s">
        <v>130</v>
      </c>
      <c r="DF455" s="1"/>
      <c r="DH455" s="1"/>
      <c r="DI455" s="1" t="s">
        <v>143</v>
      </c>
      <c r="DJ455" s="1" t="s">
        <v>2321</v>
      </c>
      <c r="DK455" s="1"/>
      <c r="DL455" s="1"/>
      <c r="DM455" s="15"/>
      <c r="DN455" s="15"/>
      <c r="DO455" s="15"/>
      <c r="DP455" s="1"/>
      <c r="DQ455" s="1"/>
      <c r="DR455" s="1"/>
      <c r="DS455" s="1"/>
      <c r="DT455" s="1"/>
      <c r="DU455" s="1"/>
      <c r="DV455" s="1"/>
      <c r="DW455" s="1"/>
      <c r="DX455" s="1"/>
      <c r="DY455" s="1"/>
      <c r="DZ455" s="1"/>
      <c r="EA455" s="1"/>
      <c r="EB455" s="1"/>
      <c r="EC455" s="1" t="s">
        <v>133</v>
      </c>
    </row>
    <row r="456" spans="1:133" ht="15" customHeight="1" x14ac:dyDescent="0.3">
      <c r="A456" s="9">
        <v>1106</v>
      </c>
      <c r="B456" s="5"/>
      <c r="C456" s="1" t="s">
        <v>126</v>
      </c>
      <c r="D456" s="29" t="s">
        <v>5955</v>
      </c>
      <c r="E456" s="18" t="s">
        <v>5947</v>
      </c>
      <c r="F456" s="18" t="s">
        <v>5949</v>
      </c>
      <c r="G456" s="18" t="s">
        <v>5947</v>
      </c>
      <c r="H456" s="18" t="s">
        <v>5948</v>
      </c>
      <c r="I456" s="18" t="s">
        <v>5948</v>
      </c>
      <c r="J456" s="3"/>
      <c r="K456" s="18" t="s">
        <v>5948</v>
      </c>
      <c r="L456" s="3"/>
      <c r="M456" s="18" t="s">
        <v>5948</v>
      </c>
      <c r="N456" s="3"/>
      <c r="O456" s="20" t="s">
        <v>5949</v>
      </c>
      <c r="P456" s="20" t="s">
        <v>5974</v>
      </c>
      <c r="Q456" s="20" t="s">
        <v>5979</v>
      </c>
      <c r="R456" s="4" t="s">
        <v>2322</v>
      </c>
      <c r="S456" s="22" t="s">
        <v>5951</v>
      </c>
      <c r="T456" s="22" t="s">
        <v>5951</v>
      </c>
      <c r="U456" s="22" t="s">
        <v>5947</v>
      </c>
      <c r="V456" s="22" t="s">
        <v>5984</v>
      </c>
      <c r="W456" s="22" t="s">
        <v>5989</v>
      </c>
      <c r="X456" s="5" t="s">
        <v>115</v>
      </c>
      <c r="Y456" s="5" t="s">
        <v>136</v>
      </c>
      <c r="Z456" s="5" t="s">
        <v>116</v>
      </c>
      <c r="AA456" s="5"/>
      <c r="AB456" s="6" t="s">
        <v>2323</v>
      </c>
      <c r="AC456" s="24" t="s">
        <v>5992</v>
      </c>
      <c r="AD456" s="8"/>
      <c r="AE456" s="26" t="s">
        <v>5948</v>
      </c>
      <c r="AF456" s="26" t="s">
        <v>5947</v>
      </c>
      <c r="AG456" s="26" t="s">
        <v>5996</v>
      </c>
      <c r="AH456" s="26" t="s">
        <v>5996</v>
      </c>
      <c r="AI456" s="26" t="s">
        <v>5996</v>
      </c>
      <c r="AJ456" s="26" t="s">
        <v>5996</v>
      </c>
      <c r="AK456" s="20" t="s">
        <v>6002</v>
      </c>
      <c r="AL456" s="20" t="s">
        <v>5947</v>
      </c>
      <c r="AM456" s="20" t="s">
        <v>5951</v>
      </c>
      <c r="AN456" s="20" t="s">
        <v>5947</v>
      </c>
      <c r="AO456" s="20" t="s">
        <v>5996</v>
      </c>
      <c r="AP456" s="20" t="s">
        <v>5996</v>
      </c>
      <c r="AQ456" s="20" t="s">
        <v>5996</v>
      </c>
      <c r="AR456" s="20" t="s">
        <v>5996</v>
      </c>
      <c r="AS456" s="20" t="s">
        <v>5996</v>
      </c>
      <c r="AT456" s="20" t="s">
        <v>5996</v>
      </c>
      <c r="AU456" s="20" t="s">
        <v>5996</v>
      </c>
      <c r="AV456" s="20" t="s">
        <v>5996</v>
      </c>
      <c r="AW456" s="20" t="s">
        <v>5996</v>
      </c>
      <c r="AX456" s="20" t="s">
        <v>5996</v>
      </c>
      <c r="AY456" s="20" t="s">
        <v>5996</v>
      </c>
      <c r="AZ456" s="20" t="s">
        <v>5996</v>
      </c>
      <c r="BA456" s="20" t="s">
        <v>5996</v>
      </c>
      <c r="BB456" s="20" t="s">
        <v>5996</v>
      </c>
      <c r="BC456" s="20" t="s">
        <v>5996</v>
      </c>
      <c r="BD456" s="20" t="s">
        <v>5996</v>
      </c>
      <c r="BE456" s="20" t="s">
        <v>5996</v>
      </c>
      <c r="BF456" s="20" t="s">
        <v>5996</v>
      </c>
      <c r="BG456" s="20" t="s">
        <v>5996</v>
      </c>
      <c r="BH456" s="20" t="s">
        <v>5996</v>
      </c>
      <c r="BI456" s="20" t="s">
        <v>5996</v>
      </c>
      <c r="BJ456" s="20" t="s">
        <v>5996</v>
      </c>
      <c r="BK456" s="20" t="s">
        <v>5996</v>
      </c>
      <c r="BL456" s="20" t="s">
        <v>5996</v>
      </c>
      <c r="BM456" s="20" t="s">
        <v>5996</v>
      </c>
      <c r="BN456" s="9" t="s">
        <v>2324</v>
      </c>
      <c r="BO456" s="28" t="s">
        <v>6007</v>
      </c>
      <c r="BP456" s="10"/>
      <c r="BQ456" s="11" t="s">
        <v>2325</v>
      </c>
      <c r="BR456" s="7" t="s">
        <v>138</v>
      </c>
      <c r="BS456" s="7" t="s">
        <v>119</v>
      </c>
      <c r="BT456" s="7"/>
      <c r="BU456" s="7"/>
      <c r="BV456" s="7" t="s">
        <v>137</v>
      </c>
      <c r="BW456" s="7" t="s">
        <v>122</v>
      </c>
      <c r="BX456" s="7"/>
      <c r="BY456" s="7"/>
      <c r="BZ456" s="7"/>
      <c r="CA456" s="7" t="s">
        <v>148</v>
      </c>
      <c r="CB456" s="12" t="s">
        <v>2326</v>
      </c>
      <c r="CC456" s="2" t="s">
        <v>138</v>
      </c>
      <c r="CD456" s="2" t="s">
        <v>119</v>
      </c>
      <c r="CE456" s="2"/>
      <c r="CF456" s="2"/>
      <c r="CG456" s="2" t="s">
        <v>137</v>
      </c>
      <c r="CH456" s="2"/>
      <c r="CI456" s="2"/>
      <c r="CJ456" s="2"/>
      <c r="CK456" s="2"/>
      <c r="CL456" s="22" t="s">
        <v>5953</v>
      </c>
      <c r="CM456" s="32" t="s">
        <v>6012</v>
      </c>
      <c r="CN456" s="13"/>
      <c r="CO456" s="86" t="s">
        <v>126</v>
      </c>
      <c r="CP456" s="1" t="s">
        <v>126</v>
      </c>
      <c r="CQ456" s="29" t="s">
        <v>1741</v>
      </c>
      <c r="CR456" s="1" t="s">
        <v>772</v>
      </c>
      <c r="CS456" s="1" t="s">
        <v>1742</v>
      </c>
      <c r="CT456" s="1"/>
      <c r="CU456" s="14"/>
      <c r="CV456" s="14"/>
      <c r="CW456" s="14" t="s">
        <v>96</v>
      </c>
      <c r="CX456" s="14"/>
      <c r="CY456" s="14"/>
      <c r="CZ456" s="14"/>
      <c r="DA456" s="14"/>
      <c r="DB456" s="14"/>
      <c r="DC456" s="12"/>
      <c r="DD456" s="12"/>
      <c r="DE456" s="1" t="s">
        <v>130</v>
      </c>
      <c r="DF456" s="1"/>
      <c r="DH456" s="1"/>
      <c r="DI456" s="1" t="s">
        <v>143</v>
      </c>
      <c r="DJ456" s="1" t="s">
        <v>2327</v>
      </c>
      <c r="DK456" s="1"/>
      <c r="DL456" s="1"/>
      <c r="DM456" s="15"/>
      <c r="DN456" s="15"/>
      <c r="DO456" s="15"/>
      <c r="DP456" s="1"/>
      <c r="DQ456" s="1"/>
      <c r="DR456" s="1"/>
      <c r="DS456" s="1"/>
      <c r="DT456" s="1"/>
      <c r="DU456" s="1"/>
      <c r="DV456" s="1"/>
      <c r="DW456" s="1"/>
      <c r="DX456" s="1"/>
      <c r="DY456" s="1"/>
      <c r="DZ456" s="1"/>
      <c r="EA456" s="1"/>
      <c r="EB456" s="1"/>
      <c r="EC456" s="1" t="s">
        <v>133</v>
      </c>
    </row>
    <row r="457" spans="1:133" ht="15" customHeight="1" x14ac:dyDescent="0.3">
      <c r="A457" s="27">
        <v>7</v>
      </c>
      <c r="C457" s="17" t="s">
        <v>126</v>
      </c>
      <c r="D457" s="29" t="s">
        <v>5955</v>
      </c>
      <c r="E457" s="18" t="s">
        <v>5948</v>
      </c>
      <c r="F457" s="18" t="s">
        <v>5947</v>
      </c>
      <c r="G457" s="18" t="s">
        <v>5947</v>
      </c>
      <c r="H457" s="18" t="s">
        <v>5948</v>
      </c>
      <c r="I457" s="18" t="s">
        <v>5947</v>
      </c>
      <c r="J457" s="19" t="s">
        <v>2328</v>
      </c>
      <c r="K457" s="18" t="s">
        <v>5947</v>
      </c>
      <c r="L457" s="19" t="s">
        <v>2329</v>
      </c>
      <c r="M457" s="18" t="s">
        <v>5947</v>
      </c>
      <c r="N457" s="19" t="s">
        <v>2330</v>
      </c>
      <c r="O457" s="20" t="s">
        <v>5949</v>
      </c>
      <c r="P457" s="20" t="s">
        <v>5974</v>
      </c>
      <c r="Q457" s="20" t="s">
        <v>5978</v>
      </c>
      <c r="S457" s="22" t="s">
        <v>5948</v>
      </c>
      <c r="T457" s="22" t="s">
        <v>5948</v>
      </c>
      <c r="U457" s="22" t="s">
        <v>5948</v>
      </c>
      <c r="V457" s="22" t="s">
        <v>5983</v>
      </c>
      <c r="W457" s="22" t="s">
        <v>5989</v>
      </c>
      <c r="X457" s="22" t="s">
        <v>115</v>
      </c>
      <c r="AC457" s="24" t="s">
        <v>5992</v>
      </c>
      <c r="AE457" s="26" t="s">
        <v>5947</v>
      </c>
      <c r="AF457" s="26" t="s">
        <v>5948</v>
      </c>
      <c r="AG457" s="26" t="s">
        <v>5996</v>
      </c>
      <c r="AH457" s="26" t="s">
        <v>5996</v>
      </c>
      <c r="AI457" s="26" t="s">
        <v>5996</v>
      </c>
      <c r="AJ457" s="26" t="s">
        <v>5997</v>
      </c>
      <c r="AK457" s="20" t="s">
        <v>6003</v>
      </c>
      <c r="AL457" s="20" t="s">
        <v>5947</v>
      </c>
      <c r="AM457" s="20" t="s">
        <v>5947</v>
      </c>
      <c r="AN457" s="20" t="s">
        <v>5947</v>
      </c>
      <c r="AO457" s="20" t="s">
        <v>5997</v>
      </c>
      <c r="AP457" s="20" t="s">
        <v>5996</v>
      </c>
      <c r="AQ457" s="20" t="s">
        <v>5996</v>
      </c>
      <c r="AR457" s="20" t="s">
        <v>5997</v>
      </c>
      <c r="AS457" s="20" t="s">
        <v>5996</v>
      </c>
      <c r="AT457" s="20" t="s">
        <v>5996</v>
      </c>
      <c r="AU457" s="20" t="s">
        <v>5996</v>
      </c>
      <c r="AV457" s="20" t="s">
        <v>5996</v>
      </c>
      <c r="AW457" s="20" t="s">
        <v>5996</v>
      </c>
      <c r="AX457" s="20" t="s">
        <v>5997</v>
      </c>
      <c r="AY457" s="20" t="s">
        <v>5996</v>
      </c>
      <c r="AZ457" s="20" t="s">
        <v>5997</v>
      </c>
      <c r="BA457" s="20" t="s">
        <v>5996</v>
      </c>
      <c r="BB457" s="20" t="s">
        <v>5996</v>
      </c>
      <c r="BC457" s="20" t="s">
        <v>5998</v>
      </c>
      <c r="BD457" s="20" t="s">
        <v>5997</v>
      </c>
      <c r="BE457" s="20" t="s">
        <v>5996</v>
      </c>
      <c r="BF457" s="20" t="s">
        <v>5997</v>
      </c>
      <c r="BG457" s="20" t="s">
        <v>5996</v>
      </c>
      <c r="BH457" s="20" t="s">
        <v>5996</v>
      </c>
      <c r="BI457" s="20" t="s">
        <v>5996</v>
      </c>
      <c r="BJ457" s="20" t="s">
        <v>5997</v>
      </c>
      <c r="BK457" s="20" t="s">
        <v>5996</v>
      </c>
      <c r="BL457" s="20" t="s">
        <v>5996</v>
      </c>
      <c r="BM457" s="20" t="s">
        <v>5996</v>
      </c>
      <c r="BO457" s="28" t="s">
        <v>6007</v>
      </c>
      <c r="BQ457" s="30" t="s">
        <v>2331</v>
      </c>
      <c r="BR457" s="24" t="s">
        <v>138</v>
      </c>
      <c r="BS457" s="24" t="s">
        <v>119</v>
      </c>
      <c r="BT457" s="24" t="s">
        <v>120</v>
      </c>
      <c r="BX457" s="24" t="s">
        <v>123</v>
      </c>
      <c r="CD457" s="18" t="s">
        <v>119</v>
      </c>
      <c r="CE457" s="18" t="s">
        <v>120</v>
      </c>
      <c r="CF457" s="18" t="s">
        <v>121</v>
      </c>
      <c r="CH457" s="18" t="s">
        <v>122</v>
      </c>
      <c r="CL457" s="22" t="s">
        <v>5948</v>
      </c>
      <c r="CM457" s="32" t="s">
        <v>6011</v>
      </c>
      <c r="CO457" s="84" t="s">
        <v>126</v>
      </c>
      <c r="CP457" s="17" t="s">
        <v>126</v>
      </c>
      <c r="CQ457" s="29" t="s">
        <v>1741</v>
      </c>
      <c r="CR457" s="17" t="s">
        <v>791</v>
      </c>
      <c r="CS457" s="17" t="s">
        <v>1742</v>
      </c>
      <c r="CW457" s="34" t="s">
        <v>96</v>
      </c>
      <c r="DE457" s="17" t="s">
        <v>130</v>
      </c>
      <c r="DI457" s="17" t="s">
        <v>143</v>
      </c>
      <c r="DJ457" s="17" t="s">
        <v>2332</v>
      </c>
      <c r="DM457" s="35"/>
      <c r="DN457" s="35"/>
      <c r="DO457" s="35"/>
      <c r="EC457" s="17" t="s">
        <v>133</v>
      </c>
    </row>
    <row r="458" spans="1:133" ht="15" customHeight="1" x14ac:dyDescent="0.3">
      <c r="A458" s="27">
        <v>21</v>
      </c>
      <c r="C458" s="17" t="s">
        <v>126</v>
      </c>
      <c r="D458" s="29" t="s">
        <v>5955</v>
      </c>
      <c r="E458" s="18" t="s">
        <v>5947</v>
      </c>
      <c r="F458" s="18" t="s">
        <v>5947</v>
      </c>
      <c r="G458" s="18" t="s">
        <v>5947</v>
      </c>
      <c r="H458" s="18" t="s">
        <v>5951</v>
      </c>
      <c r="I458" s="18" t="s">
        <v>5948</v>
      </c>
      <c r="K458" s="18" t="s">
        <v>5948</v>
      </c>
      <c r="M458" s="18" t="s">
        <v>5948</v>
      </c>
      <c r="O458" s="20" t="s">
        <v>5950</v>
      </c>
      <c r="P458" s="20" t="s">
        <v>5973</v>
      </c>
      <c r="Q458" s="20" t="s">
        <v>5979</v>
      </c>
      <c r="S458" s="22" t="s">
        <v>5950</v>
      </c>
      <c r="T458" s="22" t="s">
        <v>5950</v>
      </c>
      <c r="U458" s="22" t="s">
        <v>5948</v>
      </c>
      <c r="V458" s="22" t="s">
        <v>5984</v>
      </c>
      <c r="W458" s="22" t="s">
        <v>5989</v>
      </c>
      <c r="X458" s="22" t="s">
        <v>115</v>
      </c>
      <c r="AC458" s="24" t="s">
        <v>5991</v>
      </c>
      <c r="AE458" s="26" t="s">
        <v>5948</v>
      </c>
      <c r="AF458" s="26" t="s">
        <v>5947</v>
      </c>
      <c r="AG458" s="26" t="s">
        <v>5997</v>
      </c>
      <c r="AH458" s="26" t="s">
        <v>5998</v>
      </c>
      <c r="AI458" s="26" t="s">
        <v>5997</v>
      </c>
      <c r="AJ458" s="26" t="s">
        <v>5997</v>
      </c>
      <c r="AK458" s="20" t="s">
        <v>6002</v>
      </c>
      <c r="AL458" s="20" t="s">
        <v>5948</v>
      </c>
      <c r="AM458" s="20" t="s">
        <v>5948</v>
      </c>
      <c r="AN458" s="20" t="s">
        <v>5948</v>
      </c>
      <c r="AO458" s="20" t="s">
        <v>5997</v>
      </c>
      <c r="AP458" s="20" t="s">
        <v>5997</v>
      </c>
      <c r="AQ458" s="20" t="s">
        <v>5997</v>
      </c>
      <c r="AR458" s="20" t="s">
        <v>5997</v>
      </c>
      <c r="AS458" s="20" t="s">
        <v>5997</v>
      </c>
      <c r="AT458" s="20" t="s">
        <v>5997</v>
      </c>
      <c r="AU458" s="20" t="s">
        <v>5997</v>
      </c>
      <c r="AV458" s="20" t="s">
        <v>5997</v>
      </c>
      <c r="AW458" s="20" t="s">
        <v>5997</v>
      </c>
      <c r="AX458" s="20" t="s">
        <v>5997</v>
      </c>
      <c r="AY458" s="20" t="s">
        <v>5997</v>
      </c>
      <c r="AZ458" s="20" t="s">
        <v>5997</v>
      </c>
      <c r="BA458" s="20" t="s">
        <v>5997</v>
      </c>
      <c r="BB458" s="20" t="s">
        <v>5997</v>
      </c>
      <c r="BC458" s="20" t="s">
        <v>5996</v>
      </c>
      <c r="BD458" s="20" t="s">
        <v>5997</v>
      </c>
      <c r="BE458" s="20" t="s">
        <v>5997</v>
      </c>
      <c r="BF458" s="20" t="s">
        <v>5996</v>
      </c>
      <c r="BG458" s="20" t="s">
        <v>5996</v>
      </c>
      <c r="BH458" s="20" t="s">
        <v>5996</v>
      </c>
      <c r="BI458" s="20" t="s">
        <v>5997</v>
      </c>
      <c r="BJ458" s="20" t="s">
        <v>6000</v>
      </c>
      <c r="BK458" s="20" t="s">
        <v>6000</v>
      </c>
      <c r="BL458" s="20" t="s">
        <v>5996</v>
      </c>
      <c r="BM458" s="20" t="s">
        <v>5997</v>
      </c>
      <c r="BO458" s="28" t="s">
        <v>6006</v>
      </c>
      <c r="BQ458" s="30" t="s">
        <v>2333</v>
      </c>
      <c r="BR458" s="24" t="s">
        <v>138</v>
      </c>
      <c r="BS458" s="24" t="s">
        <v>119</v>
      </c>
      <c r="BT458" s="24" t="s">
        <v>120</v>
      </c>
      <c r="BX458" s="24" t="s">
        <v>123</v>
      </c>
      <c r="CC458" s="18" t="s">
        <v>138</v>
      </c>
      <c r="CD458" s="18" t="s">
        <v>119</v>
      </c>
      <c r="CE458" s="18" t="s">
        <v>120</v>
      </c>
      <c r="CL458" s="22" t="s">
        <v>5950</v>
      </c>
      <c r="CM458" s="32" t="s">
        <v>6011</v>
      </c>
      <c r="CO458" s="84" t="s">
        <v>126</v>
      </c>
      <c r="CP458" s="17" t="s">
        <v>126</v>
      </c>
      <c r="CQ458" s="29" t="s">
        <v>1741</v>
      </c>
      <c r="CR458" s="17" t="s">
        <v>791</v>
      </c>
      <c r="CS458" s="17" t="s">
        <v>1742</v>
      </c>
      <c r="CW458" s="34" t="s">
        <v>96</v>
      </c>
      <c r="DE458" s="17" t="s">
        <v>161</v>
      </c>
      <c r="DI458" s="17" t="s">
        <v>131</v>
      </c>
      <c r="DJ458" s="17" t="s">
        <v>2334</v>
      </c>
      <c r="DM458" s="35"/>
      <c r="DN458" s="35"/>
      <c r="DO458" s="35"/>
      <c r="EC458" s="17" t="s">
        <v>133</v>
      </c>
    </row>
    <row r="459" spans="1:133" ht="15" customHeight="1" x14ac:dyDescent="0.3">
      <c r="A459" s="27">
        <v>77</v>
      </c>
      <c r="C459" s="17" t="s">
        <v>126</v>
      </c>
      <c r="D459" s="29" t="s">
        <v>5955</v>
      </c>
      <c r="E459" s="18" t="s">
        <v>5948</v>
      </c>
      <c r="F459" s="18" t="s">
        <v>5951</v>
      </c>
      <c r="G459" s="18" t="s">
        <v>5947</v>
      </c>
      <c r="H459" s="18" t="s">
        <v>5947</v>
      </c>
      <c r="I459" s="18" t="s">
        <v>5947</v>
      </c>
      <c r="J459" s="19" t="s">
        <v>2335</v>
      </c>
      <c r="K459" s="18" t="s">
        <v>5947</v>
      </c>
      <c r="L459" s="19" t="s">
        <v>2336</v>
      </c>
      <c r="M459" s="18" t="s">
        <v>5947</v>
      </c>
      <c r="N459" s="19" t="s">
        <v>2337</v>
      </c>
      <c r="O459" s="20" t="s">
        <v>5948</v>
      </c>
      <c r="P459" s="20" t="s">
        <v>5973</v>
      </c>
      <c r="Q459" s="20" t="s">
        <v>5977</v>
      </c>
      <c r="R459" s="21" t="s">
        <v>2338</v>
      </c>
      <c r="S459" s="22" t="s">
        <v>5950</v>
      </c>
      <c r="T459" s="22" t="s">
        <v>5950</v>
      </c>
      <c r="U459" s="22" t="s">
        <v>5947</v>
      </c>
      <c r="V459" s="22" t="s">
        <v>5984</v>
      </c>
      <c r="W459" s="22" t="s">
        <v>5986</v>
      </c>
      <c r="X459" s="22" t="s">
        <v>115</v>
      </c>
      <c r="AC459" s="24" t="s">
        <v>5991</v>
      </c>
      <c r="AE459" s="26" t="s">
        <v>5948</v>
      </c>
      <c r="AF459" s="26" t="s">
        <v>5947</v>
      </c>
      <c r="AG459" s="26" t="s">
        <v>5996</v>
      </c>
      <c r="AH459" s="26" t="s">
        <v>5996</v>
      </c>
      <c r="AI459" s="26" t="s">
        <v>5996</v>
      </c>
      <c r="AJ459" s="26" t="s">
        <v>5996</v>
      </c>
      <c r="AK459" s="20" t="s">
        <v>6003</v>
      </c>
      <c r="AL459" s="20" t="s">
        <v>5949</v>
      </c>
      <c r="AM459" s="20" t="s">
        <v>5948</v>
      </c>
      <c r="AN459" s="20" t="s">
        <v>5947</v>
      </c>
      <c r="AO459" s="20" t="s">
        <v>5996</v>
      </c>
      <c r="AP459" s="20" t="s">
        <v>5997</v>
      </c>
      <c r="AQ459" s="20" t="s">
        <v>5996</v>
      </c>
      <c r="AR459" s="20" t="s">
        <v>5998</v>
      </c>
      <c r="AS459" s="20" t="s">
        <v>5996</v>
      </c>
      <c r="AT459" s="20" t="s">
        <v>5997</v>
      </c>
      <c r="AU459" s="20" t="s">
        <v>5997</v>
      </c>
      <c r="AV459" s="20" t="s">
        <v>5997</v>
      </c>
      <c r="AW459" s="20" t="s">
        <v>5996</v>
      </c>
      <c r="AX459" s="20" t="s">
        <v>5998</v>
      </c>
      <c r="AY459" s="20" t="s">
        <v>5997</v>
      </c>
      <c r="AZ459" s="20" t="s">
        <v>5996</v>
      </c>
      <c r="BA459" s="20" t="s">
        <v>5996</v>
      </c>
      <c r="BB459" s="20" t="s">
        <v>5997</v>
      </c>
      <c r="BC459" s="20" t="s">
        <v>5998</v>
      </c>
      <c r="BD459" s="20" t="s">
        <v>5997</v>
      </c>
      <c r="BE459" s="20" t="s">
        <v>5997</v>
      </c>
      <c r="BF459" s="20" t="s">
        <v>5996</v>
      </c>
      <c r="BG459" s="20" t="s">
        <v>5997</v>
      </c>
      <c r="BH459" s="20" t="s">
        <v>5996</v>
      </c>
      <c r="BI459" s="20" t="s">
        <v>5996</v>
      </c>
      <c r="BJ459" s="20" t="s">
        <v>5997</v>
      </c>
      <c r="BK459" s="20" t="s">
        <v>5997</v>
      </c>
      <c r="BL459" s="20" t="s">
        <v>5997</v>
      </c>
      <c r="BM459" s="20" t="s">
        <v>5997</v>
      </c>
      <c r="BO459" s="28" t="s">
        <v>6007</v>
      </c>
      <c r="BQ459" s="30" t="s">
        <v>2339</v>
      </c>
      <c r="BS459" s="24" t="s">
        <v>119</v>
      </c>
      <c r="BW459" s="24" t="s">
        <v>122</v>
      </c>
      <c r="BY459" s="24" t="s">
        <v>124</v>
      </c>
      <c r="CC459" s="18" t="s">
        <v>138</v>
      </c>
      <c r="CD459" s="18" t="s">
        <v>119</v>
      </c>
      <c r="CG459" s="18" t="s">
        <v>137</v>
      </c>
      <c r="CH459" s="18" t="s">
        <v>122</v>
      </c>
      <c r="CL459" s="22" t="s">
        <v>5947</v>
      </c>
      <c r="CM459" s="32" t="s">
        <v>6010</v>
      </c>
      <c r="CO459" s="84" t="s">
        <v>126</v>
      </c>
      <c r="CP459" s="17" t="s">
        <v>126</v>
      </c>
      <c r="CQ459" s="29" t="s">
        <v>1741</v>
      </c>
      <c r="CR459" s="17" t="s">
        <v>791</v>
      </c>
      <c r="CS459" s="17" t="s">
        <v>1742</v>
      </c>
      <c r="CZ459" s="34" t="s">
        <v>99</v>
      </c>
      <c r="DE459" s="17" t="s">
        <v>130</v>
      </c>
      <c r="DI459" s="17" t="s">
        <v>131</v>
      </c>
      <c r="DJ459" s="17" t="s">
        <v>2340</v>
      </c>
      <c r="DM459" s="35"/>
      <c r="DN459" s="35"/>
      <c r="DO459" s="35"/>
      <c r="EC459" s="17" t="s">
        <v>133</v>
      </c>
    </row>
    <row r="460" spans="1:133" ht="15" customHeight="1" x14ac:dyDescent="0.3">
      <c r="A460" s="27">
        <v>196</v>
      </c>
      <c r="C460" s="17" t="s">
        <v>126</v>
      </c>
      <c r="D460" s="29" t="s">
        <v>5955</v>
      </c>
      <c r="E460" s="18" t="s">
        <v>5947</v>
      </c>
      <c r="F460" s="18" t="s">
        <v>5950</v>
      </c>
      <c r="G460" s="18" t="s">
        <v>5947</v>
      </c>
      <c r="H460" s="18" t="s">
        <v>5947</v>
      </c>
      <c r="I460" s="18" t="s">
        <v>5948</v>
      </c>
      <c r="K460" s="18" t="s">
        <v>5947</v>
      </c>
      <c r="L460" s="19" t="s">
        <v>2341</v>
      </c>
      <c r="M460" s="18" t="s">
        <v>5948</v>
      </c>
      <c r="O460" s="20" t="s">
        <v>5947</v>
      </c>
      <c r="P460" s="20" t="s">
        <v>5973</v>
      </c>
      <c r="Q460" s="20" t="s">
        <v>5979</v>
      </c>
      <c r="S460" s="22" t="s">
        <v>5948</v>
      </c>
      <c r="T460" s="22" t="s">
        <v>5948</v>
      </c>
      <c r="U460" s="22" t="s">
        <v>5947</v>
      </c>
      <c r="V460" s="22" t="s">
        <v>5984</v>
      </c>
      <c r="W460" s="22" t="s">
        <v>5989</v>
      </c>
      <c r="X460" s="22" t="s">
        <v>115</v>
      </c>
      <c r="AC460" s="24" t="s">
        <v>5991</v>
      </c>
      <c r="AD460" s="25" t="s">
        <v>2342</v>
      </c>
      <c r="AE460" s="26" t="s">
        <v>5948</v>
      </c>
      <c r="AF460" s="26" t="s">
        <v>5947</v>
      </c>
      <c r="AG460" s="26" t="s">
        <v>5996</v>
      </c>
      <c r="AH460" s="26" t="s">
        <v>5996</v>
      </c>
      <c r="AI460" s="26" t="s">
        <v>5997</v>
      </c>
      <c r="AJ460" s="26" t="s">
        <v>5997</v>
      </c>
      <c r="AK460" s="20" t="s">
        <v>6003</v>
      </c>
      <c r="AL460" s="20" t="s">
        <v>5948</v>
      </c>
      <c r="AM460" s="20" t="s">
        <v>5950</v>
      </c>
      <c r="AN460" s="20" t="s">
        <v>5947</v>
      </c>
      <c r="AO460" s="20" t="s">
        <v>5997</v>
      </c>
      <c r="AP460" s="20" t="s">
        <v>5997</v>
      </c>
      <c r="AQ460" s="20" t="s">
        <v>5996</v>
      </c>
      <c r="AR460" s="20" t="s">
        <v>5997</v>
      </c>
      <c r="AS460" s="20" t="s">
        <v>5996</v>
      </c>
      <c r="AT460" s="20" t="s">
        <v>5996</v>
      </c>
      <c r="AU460" s="20" t="s">
        <v>5996</v>
      </c>
      <c r="AV460" s="20" t="s">
        <v>5997</v>
      </c>
      <c r="AW460" s="20" t="s">
        <v>5997</v>
      </c>
      <c r="AX460" s="20" t="s">
        <v>5996</v>
      </c>
      <c r="AY460" s="20" t="s">
        <v>5997</v>
      </c>
      <c r="AZ460" s="20" t="s">
        <v>5997</v>
      </c>
      <c r="BA460" s="20" t="s">
        <v>5996</v>
      </c>
      <c r="BB460" s="20" t="s">
        <v>5996</v>
      </c>
      <c r="BC460" s="20" t="s">
        <v>5997</v>
      </c>
      <c r="BD460" s="20" t="s">
        <v>5997</v>
      </c>
      <c r="BE460" s="20" t="s">
        <v>5997</v>
      </c>
      <c r="BF460" s="20" t="s">
        <v>5996</v>
      </c>
      <c r="BG460" s="20" t="s">
        <v>5996</v>
      </c>
      <c r="BH460" s="20" t="s">
        <v>5996</v>
      </c>
      <c r="BI460" s="20" t="s">
        <v>5996</v>
      </c>
      <c r="BJ460" s="20" t="s">
        <v>5997</v>
      </c>
      <c r="BK460" s="20" t="s">
        <v>5996</v>
      </c>
      <c r="BL460" s="20" t="s">
        <v>5996</v>
      </c>
      <c r="BM460" s="20" t="s">
        <v>5997</v>
      </c>
      <c r="BO460" s="28" t="s">
        <v>6007</v>
      </c>
      <c r="BR460" s="24" t="s">
        <v>138</v>
      </c>
      <c r="BS460" s="24" t="s">
        <v>119</v>
      </c>
      <c r="BT460" s="24" t="s">
        <v>120</v>
      </c>
      <c r="BU460" s="24" t="s">
        <v>121</v>
      </c>
      <c r="BV460" s="24" t="s">
        <v>137</v>
      </c>
      <c r="BX460" s="24" t="s">
        <v>123</v>
      </c>
      <c r="CC460" s="18" t="s">
        <v>138</v>
      </c>
      <c r="CD460" s="18" t="s">
        <v>119</v>
      </c>
      <c r="CG460" s="18" t="s">
        <v>137</v>
      </c>
      <c r="CL460" s="22" t="s">
        <v>5947</v>
      </c>
      <c r="CM460" s="32" t="s">
        <v>6011</v>
      </c>
      <c r="CO460" s="84" t="s">
        <v>126</v>
      </c>
      <c r="CP460" s="17" t="s">
        <v>126</v>
      </c>
      <c r="CQ460" s="29" t="s">
        <v>1741</v>
      </c>
      <c r="CR460" s="17" t="s">
        <v>791</v>
      </c>
      <c r="CS460" s="17" t="s">
        <v>1742</v>
      </c>
      <c r="CW460" s="34" t="s">
        <v>96</v>
      </c>
      <c r="DE460" s="17" t="s">
        <v>130</v>
      </c>
      <c r="DI460" s="17" t="s">
        <v>143</v>
      </c>
      <c r="DJ460" s="17" t="s">
        <v>2343</v>
      </c>
      <c r="DM460" s="35"/>
      <c r="DN460" s="35"/>
      <c r="DO460" s="35"/>
      <c r="EC460" s="17" t="s">
        <v>133</v>
      </c>
    </row>
    <row r="461" spans="1:133" ht="15" customHeight="1" x14ac:dyDescent="0.3">
      <c r="A461" s="27">
        <v>267</v>
      </c>
      <c r="C461" s="17" t="s">
        <v>126</v>
      </c>
      <c r="D461" s="29" t="s">
        <v>5955</v>
      </c>
      <c r="E461" s="18" t="s">
        <v>5948</v>
      </c>
      <c r="F461" s="18" t="s">
        <v>5951</v>
      </c>
      <c r="G461" s="18" t="s">
        <v>5948</v>
      </c>
      <c r="H461" s="18" t="s">
        <v>5949</v>
      </c>
      <c r="I461" s="18" t="s">
        <v>5950</v>
      </c>
      <c r="K461" s="18" t="s">
        <v>5947</v>
      </c>
      <c r="L461" s="19" t="s">
        <v>2344</v>
      </c>
      <c r="M461" s="18" t="s">
        <v>5948</v>
      </c>
      <c r="N461" s="19" t="s">
        <v>2345</v>
      </c>
      <c r="O461" s="20" t="s">
        <v>5950</v>
      </c>
      <c r="P461" s="20" t="s">
        <v>5973</v>
      </c>
      <c r="Q461" s="20" t="s">
        <v>5977</v>
      </c>
      <c r="S461" s="22" t="s">
        <v>5948</v>
      </c>
      <c r="T461" s="22" t="s">
        <v>5948</v>
      </c>
      <c r="U461" s="22" t="s">
        <v>5950</v>
      </c>
      <c r="V461" s="22" t="s">
        <v>5983</v>
      </c>
      <c r="W461" s="22" t="s">
        <v>5987</v>
      </c>
      <c r="X461" s="22" t="s">
        <v>115</v>
      </c>
      <c r="AC461" s="24" t="s">
        <v>5990</v>
      </c>
      <c r="AE461" s="26" t="s">
        <v>5950</v>
      </c>
      <c r="AF461" s="26" t="s">
        <v>5950</v>
      </c>
      <c r="AG461" s="26" t="s">
        <v>5998</v>
      </c>
      <c r="AH461" s="26" t="s">
        <v>5996</v>
      </c>
      <c r="AI461" s="26" t="s">
        <v>5996</v>
      </c>
      <c r="AJ461" s="26" t="s">
        <v>5996</v>
      </c>
      <c r="AK461" s="20" t="s">
        <v>6003</v>
      </c>
      <c r="AL461" s="20" t="s">
        <v>5948</v>
      </c>
      <c r="AM461" s="20" t="s">
        <v>5948</v>
      </c>
      <c r="AN461" s="20" t="s">
        <v>5948</v>
      </c>
      <c r="AO461" s="20" t="s">
        <v>5997</v>
      </c>
      <c r="AP461" s="20" t="s">
        <v>5997</v>
      </c>
      <c r="AQ461" s="20" t="s">
        <v>5997</v>
      </c>
      <c r="AR461" s="20" t="s">
        <v>5997</v>
      </c>
      <c r="AS461" s="20" t="s">
        <v>5997</v>
      </c>
      <c r="AT461" s="20" t="s">
        <v>5997</v>
      </c>
      <c r="AU461" s="20" t="s">
        <v>5997</v>
      </c>
      <c r="AV461" s="20" t="s">
        <v>5997</v>
      </c>
      <c r="AW461" s="20" t="s">
        <v>5997</v>
      </c>
      <c r="AX461" s="20" t="s">
        <v>5997</v>
      </c>
      <c r="AY461" s="20" t="s">
        <v>5997</v>
      </c>
      <c r="AZ461" s="20" t="s">
        <v>5997</v>
      </c>
      <c r="BA461" s="20" t="s">
        <v>5997</v>
      </c>
      <c r="BB461" s="20" t="s">
        <v>5997</v>
      </c>
      <c r="BC461" s="20" t="s">
        <v>5997</v>
      </c>
      <c r="BD461" s="20" t="s">
        <v>5998</v>
      </c>
      <c r="BE461" s="20" t="s">
        <v>5997</v>
      </c>
      <c r="BF461" s="20" t="s">
        <v>5997</v>
      </c>
      <c r="BG461" s="20" t="s">
        <v>5997</v>
      </c>
      <c r="BH461" s="20" t="s">
        <v>5997</v>
      </c>
      <c r="BI461" s="20" t="s">
        <v>5997</v>
      </c>
      <c r="BJ461" s="20" t="s">
        <v>5997</v>
      </c>
      <c r="BK461" s="20" t="s">
        <v>5997</v>
      </c>
      <c r="BL461" s="20" t="s">
        <v>5997</v>
      </c>
      <c r="BM461" s="20" t="s">
        <v>5997</v>
      </c>
      <c r="BO461" s="28" t="s">
        <v>6006</v>
      </c>
      <c r="BR461" s="24" t="s">
        <v>138</v>
      </c>
      <c r="BS461" s="24" t="s">
        <v>119</v>
      </c>
      <c r="BT461" s="24" t="s">
        <v>120</v>
      </c>
      <c r="BU461" s="24" t="s">
        <v>121</v>
      </c>
      <c r="BV461" s="24" t="s">
        <v>137</v>
      </c>
      <c r="BW461" s="24" t="s">
        <v>122</v>
      </c>
      <c r="BX461" s="24" t="s">
        <v>123</v>
      </c>
      <c r="BY461" s="24" t="s">
        <v>124</v>
      </c>
      <c r="BZ461" s="24" t="s">
        <v>125</v>
      </c>
      <c r="CE461" s="18" t="s">
        <v>120</v>
      </c>
      <c r="CF461" s="18" t="s">
        <v>121</v>
      </c>
      <c r="CH461" s="18" t="s">
        <v>122</v>
      </c>
      <c r="CL461" s="22" t="s">
        <v>5950</v>
      </c>
      <c r="CM461" s="32" t="s">
        <v>6010</v>
      </c>
      <c r="CO461" s="84" t="s">
        <v>126</v>
      </c>
      <c r="CP461" s="17" t="s">
        <v>126</v>
      </c>
      <c r="CQ461" s="29" t="s">
        <v>1741</v>
      </c>
      <c r="CR461" s="17" t="s">
        <v>791</v>
      </c>
      <c r="CS461" s="17" t="s">
        <v>1742</v>
      </c>
      <c r="CW461" s="34" t="s">
        <v>96</v>
      </c>
      <c r="DE461" s="17" t="s">
        <v>130</v>
      </c>
      <c r="DI461" s="17" t="s">
        <v>131</v>
      </c>
      <c r="DJ461" s="17" t="s">
        <v>2346</v>
      </c>
      <c r="DM461" s="35"/>
      <c r="DN461" s="35"/>
      <c r="DO461" s="35"/>
      <c r="EC461" s="17" t="s">
        <v>133</v>
      </c>
    </row>
    <row r="462" spans="1:133" ht="15" customHeight="1" x14ac:dyDescent="0.3">
      <c r="A462" s="27">
        <v>496</v>
      </c>
      <c r="C462" s="17" t="s">
        <v>126</v>
      </c>
      <c r="D462" s="29" t="s">
        <v>5955</v>
      </c>
      <c r="E462" s="18" t="s">
        <v>5950</v>
      </c>
      <c r="F462" s="18" t="s">
        <v>5950</v>
      </c>
      <c r="G462" s="18" t="s">
        <v>5951</v>
      </c>
      <c r="H462" s="18" t="s">
        <v>5950</v>
      </c>
      <c r="I462" s="18" t="s">
        <v>5948</v>
      </c>
      <c r="J462" s="19" t="s">
        <v>2347</v>
      </c>
      <c r="K462" s="18" t="s">
        <v>5950</v>
      </c>
      <c r="M462" s="18" t="s">
        <v>5950</v>
      </c>
      <c r="O462" s="20" t="s">
        <v>5948</v>
      </c>
      <c r="P462" s="20" t="s">
        <v>5973</v>
      </c>
      <c r="Q462" s="20" t="s">
        <v>5977</v>
      </c>
      <c r="R462" s="21" t="s">
        <v>2348</v>
      </c>
      <c r="S462" s="22" t="s">
        <v>5950</v>
      </c>
      <c r="T462" s="22" t="s">
        <v>5950</v>
      </c>
      <c r="U462" s="22" t="s">
        <v>5948</v>
      </c>
      <c r="V462" s="22" t="s">
        <v>5984</v>
      </c>
      <c r="W462" s="22" t="s">
        <v>5989</v>
      </c>
      <c r="X462" s="22" t="s">
        <v>115</v>
      </c>
      <c r="Y462" s="22" t="s">
        <v>136</v>
      </c>
      <c r="AC462" s="24" t="s">
        <v>5994</v>
      </c>
      <c r="AD462" s="25" t="s">
        <v>2349</v>
      </c>
      <c r="AE462" s="26" t="s">
        <v>5950</v>
      </c>
      <c r="AF462" s="26" t="s">
        <v>5948</v>
      </c>
      <c r="AG462" s="26" t="s">
        <v>5999</v>
      </c>
      <c r="AH462" s="26" t="s">
        <v>5998</v>
      </c>
      <c r="AI462" s="26" t="s">
        <v>5998</v>
      </c>
      <c r="AJ462" s="26" t="s">
        <v>5998</v>
      </c>
      <c r="AK462" s="20" t="s">
        <v>6003</v>
      </c>
      <c r="AL462" s="20" t="s">
        <v>5948</v>
      </c>
      <c r="AM462" s="20" t="s">
        <v>5950</v>
      </c>
      <c r="AN462" s="20" t="s">
        <v>5948</v>
      </c>
      <c r="AO462" s="20" t="s">
        <v>5996</v>
      </c>
      <c r="AP462" s="20" t="s">
        <v>5997</v>
      </c>
      <c r="AQ462" s="20" t="s">
        <v>5996</v>
      </c>
      <c r="AR462" s="20" t="s">
        <v>5998</v>
      </c>
      <c r="AS462" s="20" t="s">
        <v>5997</v>
      </c>
      <c r="AT462" s="20" t="s">
        <v>5997</v>
      </c>
      <c r="AU462" s="20" t="s">
        <v>5997</v>
      </c>
      <c r="AV462" s="20" t="s">
        <v>5996</v>
      </c>
      <c r="AW462" s="20" t="s">
        <v>5996</v>
      </c>
      <c r="AX462" s="20" t="s">
        <v>5996</v>
      </c>
      <c r="AY462" s="20" t="s">
        <v>5998</v>
      </c>
      <c r="AZ462" s="20" t="s">
        <v>5997</v>
      </c>
      <c r="BA462" s="20" t="s">
        <v>5996</v>
      </c>
      <c r="BB462" s="20" t="s">
        <v>5997</v>
      </c>
      <c r="BC462" s="20" t="s">
        <v>5998</v>
      </c>
      <c r="BD462" s="20" t="s">
        <v>5998</v>
      </c>
      <c r="BE462" s="20" t="s">
        <v>5997</v>
      </c>
      <c r="BF462" s="20" t="s">
        <v>5996</v>
      </c>
      <c r="BG462" s="20" t="s">
        <v>5997</v>
      </c>
      <c r="BH462" s="20" t="s">
        <v>5997</v>
      </c>
      <c r="BI462" s="20" t="s">
        <v>5996</v>
      </c>
      <c r="BJ462" s="20" t="s">
        <v>5997</v>
      </c>
      <c r="BK462" s="20" t="s">
        <v>5998</v>
      </c>
      <c r="BL462" s="20" t="s">
        <v>5996</v>
      </c>
      <c r="BM462" s="20" t="s">
        <v>5997</v>
      </c>
      <c r="BO462" s="28" t="s">
        <v>6007</v>
      </c>
      <c r="BS462" s="24" t="s">
        <v>119</v>
      </c>
      <c r="BV462" s="24" t="s">
        <v>137</v>
      </c>
      <c r="BW462" s="24" t="s">
        <v>122</v>
      </c>
      <c r="BX462" s="24" t="s">
        <v>123</v>
      </c>
      <c r="BY462" s="24" t="s">
        <v>124</v>
      </c>
      <c r="BZ462" s="24" t="s">
        <v>125</v>
      </c>
      <c r="CD462" s="18" t="s">
        <v>119</v>
      </c>
      <c r="CH462" s="18" t="s">
        <v>122</v>
      </c>
      <c r="CI462" s="18" t="s">
        <v>123</v>
      </c>
      <c r="CL462" s="22" t="s">
        <v>5947</v>
      </c>
      <c r="CM462" s="32" t="s">
        <v>6012</v>
      </c>
      <c r="CO462" s="84" t="s">
        <v>126</v>
      </c>
      <c r="CP462" s="17" t="s">
        <v>126</v>
      </c>
      <c r="CQ462" s="29" t="s">
        <v>1741</v>
      </c>
      <c r="CR462" s="17" t="s">
        <v>791</v>
      </c>
      <c r="CS462" s="17" t="s">
        <v>1742</v>
      </c>
      <c r="CZ462" s="34" t="s">
        <v>99</v>
      </c>
      <c r="DE462" s="17" t="s">
        <v>130</v>
      </c>
      <c r="DI462" s="17" t="s">
        <v>131</v>
      </c>
      <c r="DJ462" s="17" t="s">
        <v>2350</v>
      </c>
      <c r="DM462" s="35"/>
      <c r="DN462" s="35"/>
      <c r="DO462" s="35"/>
      <c r="EC462" s="17" t="s">
        <v>133</v>
      </c>
    </row>
    <row r="463" spans="1:133" ht="15" customHeight="1" x14ac:dyDescent="0.3">
      <c r="A463" s="27">
        <v>559</v>
      </c>
      <c r="C463" s="17" t="s">
        <v>126</v>
      </c>
      <c r="D463" s="29" t="s">
        <v>5955</v>
      </c>
      <c r="E463" s="18" t="s">
        <v>5947</v>
      </c>
      <c r="F463" s="18" t="s">
        <v>5948</v>
      </c>
      <c r="G463" s="18" t="s">
        <v>5948</v>
      </c>
      <c r="H463" s="18" t="s">
        <v>5948</v>
      </c>
      <c r="I463" s="18" t="s">
        <v>5948</v>
      </c>
      <c r="J463" s="19" t="s">
        <v>2351</v>
      </c>
      <c r="K463" s="18" t="s">
        <v>5949</v>
      </c>
      <c r="M463" s="18" t="s">
        <v>5949</v>
      </c>
      <c r="O463" s="20" t="s">
        <v>5950</v>
      </c>
      <c r="P463" s="20" t="s">
        <v>5974</v>
      </c>
      <c r="Q463" s="20" t="s">
        <v>5977</v>
      </c>
      <c r="S463" s="22" t="s">
        <v>5949</v>
      </c>
      <c r="T463" s="22" t="s">
        <v>5948</v>
      </c>
      <c r="U463" s="22" t="s">
        <v>5947</v>
      </c>
      <c r="V463" s="22" t="s">
        <v>5985</v>
      </c>
      <c r="W463" s="22" t="s">
        <v>5988</v>
      </c>
      <c r="X463" s="22" t="s">
        <v>115</v>
      </c>
      <c r="AC463" s="24" t="s">
        <v>5991</v>
      </c>
      <c r="AE463" s="26" t="s">
        <v>5947</v>
      </c>
      <c r="AF463" s="26" t="s">
        <v>5948</v>
      </c>
      <c r="AG463" s="26" t="s">
        <v>5996</v>
      </c>
      <c r="AH463" s="26" t="s">
        <v>5996</v>
      </c>
      <c r="AI463" s="26" t="s">
        <v>5997</v>
      </c>
      <c r="AJ463" s="26" t="s">
        <v>5998</v>
      </c>
      <c r="AK463" s="20" t="s">
        <v>6002</v>
      </c>
      <c r="AL463" s="20" t="s">
        <v>5948</v>
      </c>
      <c r="AM463" s="20" t="s">
        <v>5953</v>
      </c>
      <c r="AN463" s="20" t="s">
        <v>5947</v>
      </c>
      <c r="AO463" s="20" t="s">
        <v>5997</v>
      </c>
      <c r="AP463" s="20" t="s">
        <v>5996</v>
      </c>
      <c r="AQ463" s="20" t="s">
        <v>5997</v>
      </c>
      <c r="AR463" s="20" t="s">
        <v>5997</v>
      </c>
      <c r="AS463" s="20" t="s">
        <v>5997</v>
      </c>
      <c r="AT463" s="20" t="s">
        <v>5996</v>
      </c>
      <c r="AU463" s="20" t="s">
        <v>5997</v>
      </c>
      <c r="AV463" s="20" t="s">
        <v>5996</v>
      </c>
      <c r="AW463" s="20" t="s">
        <v>5996</v>
      </c>
      <c r="AX463" s="20" t="s">
        <v>5997</v>
      </c>
      <c r="AY463" s="20" t="s">
        <v>5997</v>
      </c>
      <c r="AZ463" s="20" t="s">
        <v>5997</v>
      </c>
      <c r="BA463" s="20" t="s">
        <v>5996</v>
      </c>
      <c r="BB463" s="20" t="s">
        <v>5996</v>
      </c>
      <c r="BC463" s="20" t="s">
        <v>5997</v>
      </c>
      <c r="BD463" s="20" t="s">
        <v>5997</v>
      </c>
      <c r="BE463" s="20" t="s">
        <v>5997</v>
      </c>
      <c r="BF463" s="20" t="s">
        <v>5997</v>
      </c>
      <c r="BG463" s="20" t="s">
        <v>5996</v>
      </c>
      <c r="BH463" s="20" t="s">
        <v>5997</v>
      </c>
      <c r="BI463" s="20" t="s">
        <v>5997</v>
      </c>
      <c r="BJ463" s="20" t="s">
        <v>5997</v>
      </c>
      <c r="BK463" s="20" t="s">
        <v>5997</v>
      </c>
      <c r="BL463" s="20" t="s">
        <v>5997</v>
      </c>
      <c r="BM463" s="20" t="s">
        <v>5996</v>
      </c>
      <c r="BO463" s="28" t="s">
        <v>6007</v>
      </c>
      <c r="BQ463" s="30" t="s">
        <v>2352</v>
      </c>
      <c r="BR463" s="24" t="s">
        <v>138</v>
      </c>
      <c r="BS463" s="24" t="s">
        <v>119</v>
      </c>
      <c r="BU463" s="24" t="s">
        <v>121</v>
      </c>
      <c r="BV463" s="24" t="s">
        <v>137</v>
      </c>
      <c r="BW463" s="24" t="s">
        <v>122</v>
      </c>
      <c r="BX463" s="24" t="s">
        <v>123</v>
      </c>
      <c r="BY463" s="24" t="s">
        <v>124</v>
      </c>
      <c r="CD463" s="18" t="s">
        <v>119</v>
      </c>
      <c r="CH463" s="18" t="s">
        <v>122</v>
      </c>
      <c r="CJ463" s="18" t="s">
        <v>124</v>
      </c>
      <c r="CL463" s="22" t="s">
        <v>5948</v>
      </c>
      <c r="CM463" s="32" t="s">
        <v>6010</v>
      </c>
      <c r="CO463" s="84" t="s">
        <v>126</v>
      </c>
      <c r="CP463" s="17" t="s">
        <v>126</v>
      </c>
      <c r="CQ463" s="29" t="s">
        <v>1741</v>
      </c>
      <c r="CR463" s="17" t="s">
        <v>791</v>
      </c>
      <c r="CS463" s="17" t="s">
        <v>1742</v>
      </c>
      <c r="CW463" s="34" t="s">
        <v>96</v>
      </c>
      <c r="DE463" s="17" t="s">
        <v>102</v>
      </c>
      <c r="DI463" s="17" t="s">
        <v>131</v>
      </c>
      <c r="DJ463" s="17" t="s">
        <v>2353</v>
      </c>
      <c r="DM463" s="35"/>
      <c r="DN463" s="35"/>
      <c r="DO463" s="35"/>
      <c r="EC463" s="17" t="s">
        <v>133</v>
      </c>
    </row>
    <row r="464" spans="1:133" ht="15" customHeight="1" x14ac:dyDescent="0.3">
      <c r="A464" s="27">
        <v>603</v>
      </c>
      <c r="C464" s="17" t="s">
        <v>126</v>
      </c>
      <c r="D464" s="29" t="s">
        <v>5955</v>
      </c>
      <c r="E464" s="18" t="s">
        <v>5947</v>
      </c>
      <c r="F464" s="18" t="s">
        <v>5948</v>
      </c>
      <c r="G464" s="18" t="s">
        <v>5947</v>
      </c>
      <c r="H464" s="18" t="s">
        <v>5950</v>
      </c>
      <c r="I464" s="18" t="s">
        <v>5947</v>
      </c>
      <c r="J464" s="19" t="s">
        <v>2354</v>
      </c>
      <c r="K464" s="18" t="s">
        <v>5947</v>
      </c>
      <c r="L464" s="19" t="s">
        <v>2355</v>
      </c>
      <c r="M464" s="18" t="s">
        <v>5949</v>
      </c>
      <c r="O464" s="20" t="s">
        <v>5948</v>
      </c>
      <c r="P464" s="20" t="s">
        <v>5974</v>
      </c>
      <c r="Q464" s="20" t="s">
        <v>5979</v>
      </c>
      <c r="R464" s="21" t="s">
        <v>2356</v>
      </c>
      <c r="S464" s="22" t="s">
        <v>5948</v>
      </c>
      <c r="T464" s="22" t="s">
        <v>5948</v>
      </c>
      <c r="U464" s="22" t="s">
        <v>5947</v>
      </c>
      <c r="V464" s="22" t="s">
        <v>5983</v>
      </c>
      <c r="W464" s="22" t="s">
        <v>5988</v>
      </c>
      <c r="X464" s="22" t="s">
        <v>115</v>
      </c>
      <c r="Y464" s="22" t="s">
        <v>136</v>
      </c>
      <c r="Z464" s="22" t="s">
        <v>116</v>
      </c>
      <c r="AC464" s="24" t="s">
        <v>5992</v>
      </c>
      <c r="AE464" s="26" t="s">
        <v>5947</v>
      </c>
      <c r="AF464" s="26" t="s">
        <v>5947</v>
      </c>
      <c r="AG464" s="26" t="s">
        <v>5996</v>
      </c>
      <c r="AH464" s="26" t="s">
        <v>5996</v>
      </c>
      <c r="AI464" s="26" t="s">
        <v>5996</v>
      </c>
      <c r="AJ464" s="26" t="s">
        <v>5997</v>
      </c>
      <c r="AK464" s="20" t="s">
        <v>6003</v>
      </c>
      <c r="AL464" s="20" t="s">
        <v>5948</v>
      </c>
      <c r="AM464" s="20" t="s">
        <v>5949</v>
      </c>
      <c r="AN464" s="20" t="s">
        <v>5948</v>
      </c>
      <c r="AO464" s="20" t="s">
        <v>5997</v>
      </c>
      <c r="AP464" s="20" t="s">
        <v>5997</v>
      </c>
      <c r="AQ464" s="20" t="s">
        <v>5996</v>
      </c>
      <c r="AR464" s="20" t="s">
        <v>5997</v>
      </c>
      <c r="AS464" s="20" t="s">
        <v>5997</v>
      </c>
      <c r="AT464" s="20" t="s">
        <v>5997</v>
      </c>
      <c r="AU464" s="20" t="s">
        <v>5996</v>
      </c>
      <c r="AV464" s="20" t="s">
        <v>5996</v>
      </c>
      <c r="AW464" s="20" t="s">
        <v>5996</v>
      </c>
      <c r="AX464" s="20" t="s">
        <v>5996</v>
      </c>
      <c r="AY464" s="20" t="s">
        <v>5997</v>
      </c>
      <c r="AZ464" s="20" t="s">
        <v>5997</v>
      </c>
      <c r="BA464" s="20" t="s">
        <v>5996</v>
      </c>
      <c r="BB464" s="20" t="s">
        <v>5997</v>
      </c>
      <c r="BC464" s="20" t="s">
        <v>5998</v>
      </c>
      <c r="BD464" s="20" t="s">
        <v>5997</v>
      </c>
      <c r="BE464" s="20" t="s">
        <v>5997</v>
      </c>
      <c r="BF464" s="20" t="s">
        <v>5996</v>
      </c>
      <c r="BG464" s="20" t="s">
        <v>5997</v>
      </c>
      <c r="BH464" s="20" t="s">
        <v>5997</v>
      </c>
      <c r="BI464" s="20" t="s">
        <v>5997</v>
      </c>
      <c r="BJ464" s="20" t="s">
        <v>5996</v>
      </c>
      <c r="BK464" s="20" t="s">
        <v>5997</v>
      </c>
      <c r="BL464" s="20" t="s">
        <v>5997</v>
      </c>
      <c r="BM464" s="20" t="s">
        <v>5997</v>
      </c>
      <c r="BO464" s="28" t="s">
        <v>6007</v>
      </c>
      <c r="BQ464" s="30" t="s">
        <v>2357</v>
      </c>
      <c r="BR464" s="24" t="s">
        <v>138</v>
      </c>
      <c r="BS464" s="24" t="s">
        <v>119</v>
      </c>
      <c r="BT464" s="24" t="s">
        <v>120</v>
      </c>
      <c r="BU464" s="24" t="s">
        <v>121</v>
      </c>
      <c r="BV464" s="24" t="s">
        <v>137</v>
      </c>
      <c r="BW464" s="24" t="s">
        <v>122</v>
      </c>
      <c r="BX464" s="24" t="s">
        <v>123</v>
      </c>
      <c r="BY464" s="24" t="s">
        <v>124</v>
      </c>
      <c r="BZ464" s="24" t="s">
        <v>125</v>
      </c>
      <c r="CD464" s="18" t="s">
        <v>119</v>
      </c>
      <c r="CG464" s="18" t="s">
        <v>137</v>
      </c>
      <c r="CH464" s="18" t="s">
        <v>122</v>
      </c>
      <c r="CL464" s="22" t="s">
        <v>5949</v>
      </c>
      <c r="CM464" s="32" t="s">
        <v>6012</v>
      </c>
      <c r="CO464" s="84" t="s">
        <v>126</v>
      </c>
      <c r="CP464" s="17" t="s">
        <v>126</v>
      </c>
      <c r="CQ464" s="29" t="s">
        <v>1741</v>
      </c>
      <c r="CR464" s="17" t="s">
        <v>791</v>
      </c>
      <c r="CS464" s="17" t="s">
        <v>1742</v>
      </c>
      <c r="CZ464" s="34" t="s">
        <v>99</v>
      </c>
      <c r="DE464" s="17" t="s">
        <v>130</v>
      </c>
      <c r="DI464" s="17" t="s">
        <v>131</v>
      </c>
      <c r="DJ464" s="17" t="s">
        <v>2358</v>
      </c>
      <c r="DM464" s="35"/>
      <c r="DN464" s="35"/>
      <c r="DO464" s="35"/>
      <c r="EC464" s="17" t="s">
        <v>133</v>
      </c>
    </row>
    <row r="465" spans="1:133" ht="15" customHeight="1" x14ac:dyDescent="0.3">
      <c r="A465" s="27">
        <v>641</v>
      </c>
      <c r="C465" s="17" t="s">
        <v>126</v>
      </c>
      <c r="D465" s="29" t="s">
        <v>5955</v>
      </c>
      <c r="E465" s="18" t="s">
        <v>5949</v>
      </c>
      <c r="F465" s="18" t="s">
        <v>5949</v>
      </c>
      <c r="G465" s="18" t="s">
        <v>5948</v>
      </c>
      <c r="H465" s="18" t="s">
        <v>5948</v>
      </c>
      <c r="I465" s="18" t="s">
        <v>5948</v>
      </c>
      <c r="J465" s="19" t="s">
        <v>2359</v>
      </c>
      <c r="K465" s="18" t="s">
        <v>5947</v>
      </c>
      <c r="L465" s="19" t="s">
        <v>2360</v>
      </c>
      <c r="M465" s="18" t="s">
        <v>5948</v>
      </c>
      <c r="N465" s="19" t="s">
        <v>1602</v>
      </c>
      <c r="O465" s="20" t="s">
        <v>5948</v>
      </c>
      <c r="P465" s="20" t="s">
        <v>5974</v>
      </c>
      <c r="Q465" s="20" t="s">
        <v>5977</v>
      </c>
      <c r="S465" s="22" t="s">
        <v>5949</v>
      </c>
      <c r="T465" s="22" t="s">
        <v>5948</v>
      </c>
      <c r="U465" s="22" t="s">
        <v>5949</v>
      </c>
      <c r="V465" s="22" t="s">
        <v>5985</v>
      </c>
      <c r="W465" s="22" t="s">
        <v>5987</v>
      </c>
      <c r="X465" s="22" t="s">
        <v>115</v>
      </c>
      <c r="Z465" s="22" t="s">
        <v>116</v>
      </c>
      <c r="AC465" s="24" t="s">
        <v>5991</v>
      </c>
      <c r="AE465" s="26" t="s">
        <v>5948</v>
      </c>
      <c r="AF465" s="26" t="s">
        <v>5947</v>
      </c>
      <c r="AG465" s="26" t="s">
        <v>5996</v>
      </c>
      <c r="AH465" s="26" t="s">
        <v>5996</v>
      </c>
      <c r="AI465" s="26" t="s">
        <v>5997</v>
      </c>
      <c r="AJ465" s="26" t="s">
        <v>5997</v>
      </c>
      <c r="AK465" s="20" t="s">
        <v>6002</v>
      </c>
      <c r="AL465" s="20" t="s">
        <v>5948</v>
      </c>
      <c r="AM465" s="20" t="s">
        <v>5948</v>
      </c>
      <c r="AN465" s="20" t="s">
        <v>5947</v>
      </c>
      <c r="AO465" s="20" t="s">
        <v>5997</v>
      </c>
      <c r="AP465" s="20" t="s">
        <v>5996</v>
      </c>
      <c r="AQ465" s="20" t="s">
        <v>5996</v>
      </c>
      <c r="AR465" s="20" t="s">
        <v>5997</v>
      </c>
      <c r="AS465" s="20" t="s">
        <v>5996</v>
      </c>
      <c r="AT465" s="20" t="s">
        <v>5996</v>
      </c>
      <c r="AU465" s="20" t="s">
        <v>5997</v>
      </c>
      <c r="AV465" s="20" t="s">
        <v>5997</v>
      </c>
      <c r="AW465" s="20" t="s">
        <v>5996</v>
      </c>
      <c r="AX465" s="20" t="s">
        <v>5997</v>
      </c>
      <c r="AY465" s="20" t="s">
        <v>5997</v>
      </c>
      <c r="AZ465" s="20" t="s">
        <v>5997</v>
      </c>
      <c r="BA465" s="20" t="s">
        <v>5997</v>
      </c>
      <c r="BB465" s="20" t="s">
        <v>5996</v>
      </c>
      <c r="BC465" s="20" t="s">
        <v>5997</v>
      </c>
      <c r="BD465" s="20" t="s">
        <v>5997</v>
      </c>
      <c r="BE465" s="20" t="s">
        <v>5997</v>
      </c>
      <c r="BF465" s="20" t="s">
        <v>5997</v>
      </c>
      <c r="BG465" s="20" t="s">
        <v>5996</v>
      </c>
      <c r="BH465" s="20" t="s">
        <v>5997</v>
      </c>
      <c r="BI465" s="20" t="s">
        <v>5996</v>
      </c>
      <c r="BJ465" s="20" t="s">
        <v>5998</v>
      </c>
      <c r="BK465" s="20" t="s">
        <v>5998</v>
      </c>
      <c r="BL465" s="20" t="s">
        <v>5996</v>
      </c>
      <c r="BM465" s="20" t="s">
        <v>5996</v>
      </c>
      <c r="BO465" s="28" t="s">
        <v>6007</v>
      </c>
      <c r="BQ465" s="30" t="s">
        <v>2361</v>
      </c>
      <c r="BR465" s="24" t="s">
        <v>138</v>
      </c>
      <c r="BS465" s="24" t="s">
        <v>119</v>
      </c>
      <c r="BT465" s="24" t="s">
        <v>120</v>
      </c>
      <c r="BV465" s="24" t="s">
        <v>137</v>
      </c>
      <c r="BW465" s="24" t="s">
        <v>122</v>
      </c>
      <c r="BX465" s="24" t="s">
        <v>123</v>
      </c>
      <c r="BY465" s="24" t="s">
        <v>124</v>
      </c>
      <c r="BZ465" s="24" t="s">
        <v>125</v>
      </c>
      <c r="CD465" s="18" t="s">
        <v>119</v>
      </c>
      <c r="CH465" s="18" t="s">
        <v>122</v>
      </c>
      <c r="CI465" s="18" t="s">
        <v>123</v>
      </c>
      <c r="CL465" s="22" t="s">
        <v>5947</v>
      </c>
      <c r="CM465" s="32" t="s">
        <v>6011</v>
      </c>
      <c r="CO465" s="84" t="s">
        <v>126</v>
      </c>
      <c r="CP465" s="17" t="s">
        <v>126</v>
      </c>
      <c r="CQ465" s="29" t="s">
        <v>1741</v>
      </c>
      <c r="CR465" s="17" t="s">
        <v>791</v>
      </c>
      <c r="CS465" s="17" t="s">
        <v>1742</v>
      </c>
      <c r="CW465" s="34" t="s">
        <v>96</v>
      </c>
      <c r="DE465" s="17" t="s">
        <v>130</v>
      </c>
      <c r="DI465" s="17" t="s">
        <v>131</v>
      </c>
      <c r="DJ465" s="17" t="s">
        <v>2362</v>
      </c>
      <c r="DM465" s="35"/>
      <c r="DN465" s="35"/>
      <c r="DO465" s="35"/>
      <c r="EC465" s="17" t="s">
        <v>133</v>
      </c>
    </row>
    <row r="466" spans="1:133" ht="15" customHeight="1" x14ac:dyDescent="0.3">
      <c r="A466" s="27">
        <v>672</v>
      </c>
      <c r="C466" s="17" t="s">
        <v>126</v>
      </c>
      <c r="D466" s="29" t="s">
        <v>5955</v>
      </c>
      <c r="E466" s="18" t="s">
        <v>5948</v>
      </c>
      <c r="F466" s="18" t="s">
        <v>5948</v>
      </c>
      <c r="G466" s="18" t="s">
        <v>5948</v>
      </c>
      <c r="H466" s="18" t="s">
        <v>5948</v>
      </c>
      <c r="I466" s="18" t="s">
        <v>5948</v>
      </c>
      <c r="J466" s="19" t="s">
        <v>2363</v>
      </c>
      <c r="K466" s="18" t="s">
        <v>5948</v>
      </c>
      <c r="L466" s="19" t="s">
        <v>2364</v>
      </c>
      <c r="M466" s="18" t="s">
        <v>5949</v>
      </c>
      <c r="O466" s="20" t="s">
        <v>5949</v>
      </c>
      <c r="P466" s="20" t="s">
        <v>5972</v>
      </c>
      <c r="Q466" s="20" t="s">
        <v>5980</v>
      </c>
      <c r="S466" s="22" t="s">
        <v>5950</v>
      </c>
      <c r="T466" s="22" t="s">
        <v>5949</v>
      </c>
      <c r="U466" s="22" t="s">
        <v>5948</v>
      </c>
      <c r="V466" s="22" t="s">
        <v>5984</v>
      </c>
      <c r="W466" s="22" t="s">
        <v>5987</v>
      </c>
      <c r="X466" s="22" t="s">
        <v>115</v>
      </c>
      <c r="AC466" s="24" t="s">
        <v>5990</v>
      </c>
      <c r="AE466" s="26" t="s">
        <v>5948</v>
      </c>
      <c r="AF466" s="26" t="s">
        <v>5948</v>
      </c>
      <c r="AG466" s="26" t="s">
        <v>5996</v>
      </c>
      <c r="AH466" s="26" t="s">
        <v>5996</v>
      </c>
      <c r="AI466" s="26" t="s">
        <v>5997</v>
      </c>
      <c r="AJ466" s="26" t="s">
        <v>5998</v>
      </c>
      <c r="AK466" s="20" t="s">
        <v>6002</v>
      </c>
      <c r="AL466" s="20" t="s">
        <v>5947</v>
      </c>
      <c r="AM466" s="20" t="s">
        <v>5948</v>
      </c>
      <c r="AN466" s="20" t="s">
        <v>5948</v>
      </c>
      <c r="AO466" s="20" t="s">
        <v>5997</v>
      </c>
      <c r="AP466" s="20" t="s">
        <v>5997</v>
      </c>
      <c r="AQ466" s="20" t="s">
        <v>5996</v>
      </c>
      <c r="AR466" s="20" t="s">
        <v>5997</v>
      </c>
      <c r="AS466" s="20" t="s">
        <v>5996</v>
      </c>
      <c r="AT466" s="20" t="s">
        <v>5997</v>
      </c>
      <c r="AU466" s="20" t="s">
        <v>5998</v>
      </c>
      <c r="AV466" s="20" t="s">
        <v>5998</v>
      </c>
      <c r="AW466" s="20" t="s">
        <v>5996</v>
      </c>
      <c r="AX466" s="20" t="s">
        <v>5997</v>
      </c>
      <c r="AY466" s="20" t="s">
        <v>5997</v>
      </c>
      <c r="AZ466" s="20" t="s">
        <v>5997</v>
      </c>
      <c r="BA466" s="20" t="s">
        <v>5997</v>
      </c>
      <c r="BB466" s="20" t="s">
        <v>5997</v>
      </c>
      <c r="BC466" s="20" t="s">
        <v>5997</v>
      </c>
      <c r="BD466" s="20" t="s">
        <v>5997</v>
      </c>
      <c r="BE466" s="20" t="s">
        <v>5997</v>
      </c>
      <c r="BF466" s="20" t="s">
        <v>5997</v>
      </c>
      <c r="BG466" s="20" t="s">
        <v>5997</v>
      </c>
      <c r="BH466" s="20" t="s">
        <v>5997</v>
      </c>
      <c r="BI466" s="20" t="s">
        <v>5997</v>
      </c>
      <c r="BJ466" s="20" t="s">
        <v>5998</v>
      </c>
      <c r="BK466" s="20" t="s">
        <v>5998</v>
      </c>
      <c r="BL466" s="20" t="s">
        <v>5997</v>
      </c>
      <c r="BM466" s="20" t="s">
        <v>5998</v>
      </c>
      <c r="BO466" s="28" t="s">
        <v>6007</v>
      </c>
      <c r="BQ466" s="30" t="s">
        <v>2365</v>
      </c>
      <c r="BS466" s="24" t="s">
        <v>119</v>
      </c>
      <c r="BT466" s="24" t="s">
        <v>120</v>
      </c>
      <c r="BV466" s="24" t="s">
        <v>137</v>
      </c>
      <c r="BW466" s="24" t="s">
        <v>122</v>
      </c>
      <c r="BX466" s="24" t="s">
        <v>123</v>
      </c>
      <c r="CD466" s="18" t="s">
        <v>119</v>
      </c>
      <c r="CG466" s="18" t="s">
        <v>137</v>
      </c>
      <c r="CI466" s="18" t="s">
        <v>123</v>
      </c>
      <c r="CL466" s="22" t="s">
        <v>5947</v>
      </c>
      <c r="CM466" s="32" t="s">
        <v>6012</v>
      </c>
      <c r="CO466" s="84" t="s">
        <v>126</v>
      </c>
      <c r="CP466" s="17" t="s">
        <v>126</v>
      </c>
      <c r="CQ466" s="29" t="s">
        <v>1741</v>
      </c>
      <c r="CR466" s="17" t="s">
        <v>791</v>
      </c>
      <c r="CS466" s="17" t="s">
        <v>1742</v>
      </c>
      <c r="CW466" s="34" t="s">
        <v>96</v>
      </c>
      <c r="DE466" s="17" t="s">
        <v>130</v>
      </c>
      <c r="DI466" s="17" t="s">
        <v>131</v>
      </c>
      <c r="DJ466" s="17" t="s">
        <v>2366</v>
      </c>
      <c r="DM466" s="35"/>
      <c r="DN466" s="35"/>
      <c r="DO466" s="35"/>
      <c r="EC466" s="17" t="s">
        <v>133</v>
      </c>
    </row>
    <row r="467" spans="1:133" ht="15" customHeight="1" x14ac:dyDescent="0.3">
      <c r="A467" s="27">
        <v>863</v>
      </c>
      <c r="C467" s="17" t="s">
        <v>126</v>
      </c>
      <c r="D467" s="29" t="s">
        <v>5955</v>
      </c>
      <c r="E467" s="18" t="s">
        <v>5948</v>
      </c>
      <c r="F467" s="18" t="s">
        <v>5949</v>
      </c>
      <c r="G467" s="18" t="s">
        <v>5947</v>
      </c>
      <c r="H467" s="18" t="s">
        <v>5950</v>
      </c>
      <c r="I467" s="18" t="s">
        <v>5947</v>
      </c>
      <c r="J467" s="19" t="s">
        <v>2367</v>
      </c>
      <c r="K467" s="18" t="s">
        <v>5949</v>
      </c>
      <c r="M467" s="18" t="s">
        <v>5949</v>
      </c>
      <c r="O467" s="20" t="s">
        <v>5950</v>
      </c>
      <c r="P467" s="20" t="s">
        <v>5973</v>
      </c>
      <c r="Q467" s="20" t="s">
        <v>5981</v>
      </c>
      <c r="R467" s="21" t="s">
        <v>2368</v>
      </c>
      <c r="S467" s="22" t="s">
        <v>5947</v>
      </c>
      <c r="T467" s="22" t="s">
        <v>5947</v>
      </c>
      <c r="U467" s="22" t="s">
        <v>5948</v>
      </c>
      <c r="V467" s="22" t="s">
        <v>5983</v>
      </c>
      <c r="W467" s="22" t="s">
        <v>5987</v>
      </c>
      <c r="X467" s="22" t="s">
        <v>115</v>
      </c>
      <c r="AC467" s="24" t="s">
        <v>5991</v>
      </c>
      <c r="AE467" s="26" t="s">
        <v>5948</v>
      </c>
      <c r="AF467" s="26" t="s">
        <v>5948</v>
      </c>
      <c r="AG467" s="26" t="s">
        <v>5996</v>
      </c>
      <c r="AH467" s="26" t="s">
        <v>5996</v>
      </c>
      <c r="AI467" s="26" t="s">
        <v>5997</v>
      </c>
      <c r="AJ467" s="26" t="s">
        <v>5997</v>
      </c>
      <c r="AK467" s="20" t="s">
        <v>6003</v>
      </c>
      <c r="AL467" s="20" t="s">
        <v>5950</v>
      </c>
      <c r="AM467" s="20" t="s">
        <v>5948</v>
      </c>
      <c r="AN467" s="20" t="s">
        <v>5948</v>
      </c>
      <c r="AO467" s="20" t="s">
        <v>5998</v>
      </c>
      <c r="AP467" s="20" t="s">
        <v>5996</v>
      </c>
      <c r="AQ467" s="20" t="s">
        <v>5996</v>
      </c>
      <c r="AR467" s="20" t="s">
        <v>5996</v>
      </c>
      <c r="AS467" s="20" t="s">
        <v>5996</v>
      </c>
      <c r="AT467" s="20" t="s">
        <v>5996</v>
      </c>
      <c r="AU467" s="20" t="s">
        <v>5996</v>
      </c>
      <c r="AV467" s="20" t="s">
        <v>5996</v>
      </c>
      <c r="AW467" s="20" t="s">
        <v>5996</v>
      </c>
      <c r="AX467" s="20" t="s">
        <v>5997</v>
      </c>
      <c r="AY467" s="20" t="s">
        <v>5997</v>
      </c>
      <c r="AZ467" s="20" t="s">
        <v>5996</v>
      </c>
      <c r="BA467" s="20" t="s">
        <v>5997</v>
      </c>
      <c r="BB467" s="20" t="s">
        <v>5996</v>
      </c>
      <c r="BC467" s="20" t="s">
        <v>5996</v>
      </c>
      <c r="BD467" s="20" t="s">
        <v>5996</v>
      </c>
      <c r="BE467" s="20" t="s">
        <v>5997</v>
      </c>
      <c r="BF467" s="20" t="s">
        <v>5996</v>
      </c>
      <c r="BG467" s="20" t="s">
        <v>5996</v>
      </c>
      <c r="BH467" s="20" t="s">
        <v>5997</v>
      </c>
      <c r="BI467" s="20" t="s">
        <v>5996</v>
      </c>
      <c r="BJ467" s="20" t="s">
        <v>5997</v>
      </c>
      <c r="BK467" s="20" t="s">
        <v>5996</v>
      </c>
      <c r="BL467" s="20" t="s">
        <v>5996</v>
      </c>
      <c r="BM467" s="20" t="s">
        <v>5996</v>
      </c>
      <c r="BO467" s="28" t="s">
        <v>6007</v>
      </c>
      <c r="BQ467" s="30" t="s">
        <v>2369</v>
      </c>
      <c r="BS467" s="24" t="s">
        <v>119</v>
      </c>
      <c r="BU467" s="24" t="s">
        <v>121</v>
      </c>
      <c r="BV467" s="24" t="s">
        <v>137</v>
      </c>
      <c r="BW467" s="24" t="s">
        <v>122</v>
      </c>
      <c r="BX467" s="24" t="s">
        <v>123</v>
      </c>
      <c r="BZ467" s="24" t="s">
        <v>125</v>
      </c>
      <c r="CD467" s="18" t="s">
        <v>119</v>
      </c>
      <c r="CG467" s="18" t="s">
        <v>137</v>
      </c>
      <c r="CH467" s="18" t="s">
        <v>122</v>
      </c>
      <c r="CI467" s="18" t="s">
        <v>123</v>
      </c>
      <c r="CJ467" s="18" t="s">
        <v>124</v>
      </c>
      <c r="CK467" s="18" t="s">
        <v>125</v>
      </c>
      <c r="CL467" s="22" t="s">
        <v>5947</v>
      </c>
      <c r="CM467" s="32" t="s">
        <v>6012</v>
      </c>
      <c r="CO467" s="84" t="s">
        <v>126</v>
      </c>
      <c r="CP467" s="17" t="s">
        <v>126</v>
      </c>
      <c r="CQ467" s="29" t="s">
        <v>1741</v>
      </c>
      <c r="CR467" s="17" t="s">
        <v>791</v>
      </c>
      <c r="CS467" s="17" t="s">
        <v>1742</v>
      </c>
      <c r="CU467" s="34" t="s">
        <v>185</v>
      </c>
      <c r="DE467" s="17" t="s">
        <v>130</v>
      </c>
      <c r="DI467" s="17" t="s">
        <v>143</v>
      </c>
      <c r="DJ467" s="17" t="s">
        <v>2370</v>
      </c>
      <c r="DM467" s="35"/>
      <c r="DN467" s="35"/>
      <c r="DO467" s="35"/>
      <c r="EC467" s="17" t="s">
        <v>133</v>
      </c>
    </row>
    <row r="468" spans="1:133" ht="15" customHeight="1" x14ac:dyDescent="0.3">
      <c r="A468" s="27">
        <v>940</v>
      </c>
      <c r="C468" s="17" t="s">
        <v>126</v>
      </c>
      <c r="D468" s="29" t="s">
        <v>5955</v>
      </c>
      <c r="E468" s="18" t="s">
        <v>5948</v>
      </c>
      <c r="F468" s="18" t="s">
        <v>5950</v>
      </c>
      <c r="G468" s="18" t="s">
        <v>5948</v>
      </c>
      <c r="H468" s="18" t="s">
        <v>5949</v>
      </c>
      <c r="I468" s="18" t="s">
        <v>5949</v>
      </c>
      <c r="K468" s="18" t="s">
        <v>5948</v>
      </c>
      <c r="L468" s="19" t="s">
        <v>2371</v>
      </c>
      <c r="M468" s="18" t="s">
        <v>5949</v>
      </c>
      <c r="N468" s="19" t="s">
        <v>2372</v>
      </c>
      <c r="O468" s="20" t="s">
        <v>5948</v>
      </c>
      <c r="P468" s="20" t="s">
        <v>5972</v>
      </c>
      <c r="Q468" s="20" t="s">
        <v>5979</v>
      </c>
      <c r="S468" s="22" t="s">
        <v>5948</v>
      </c>
      <c r="T468" s="22" t="s">
        <v>5950</v>
      </c>
      <c r="U468" s="22" t="s">
        <v>5947</v>
      </c>
      <c r="V468" s="22" t="s">
        <v>5984</v>
      </c>
      <c r="W468" s="22" t="s">
        <v>5989</v>
      </c>
      <c r="X468" s="22" t="s">
        <v>115</v>
      </c>
      <c r="AC468" s="24" t="s">
        <v>5993</v>
      </c>
      <c r="AE468" s="26" t="s">
        <v>5947</v>
      </c>
      <c r="AF468" s="26" t="s">
        <v>5948</v>
      </c>
      <c r="AG468" s="26" t="s">
        <v>5998</v>
      </c>
      <c r="AH468" s="26" t="s">
        <v>5996</v>
      </c>
      <c r="AI468" s="26" t="s">
        <v>5998</v>
      </c>
      <c r="AJ468" s="26" t="s">
        <v>5998</v>
      </c>
      <c r="AK468" s="20" t="s">
        <v>6001</v>
      </c>
      <c r="AL468" s="20" t="s">
        <v>5948</v>
      </c>
      <c r="AM468" s="20" t="s">
        <v>5948</v>
      </c>
      <c r="AN468" s="20" t="s">
        <v>5947</v>
      </c>
      <c r="AO468" s="20" t="s">
        <v>5997</v>
      </c>
      <c r="AP468" s="20" t="s">
        <v>5997</v>
      </c>
      <c r="AQ468" s="20" t="s">
        <v>5997</v>
      </c>
      <c r="AR468" s="20" t="s">
        <v>5997</v>
      </c>
      <c r="AS468" s="20" t="s">
        <v>5996</v>
      </c>
      <c r="AT468" s="20" t="s">
        <v>5997</v>
      </c>
      <c r="AU468" s="20" t="s">
        <v>5997</v>
      </c>
      <c r="AV468" s="20" t="s">
        <v>5997</v>
      </c>
      <c r="AW468" s="20" t="s">
        <v>5997</v>
      </c>
      <c r="AX468" s="20" t="s">
        <v>5997</v>
      </c>
      <c r="AY468" s="20" t="s">
        <v>5997</v>
      </c>
      <c r="AZ468" s="20" t="s">
        <v>5997</v>
      </c>
      <c r="BA468" s="20" t="s">
        <v>5997</v>
      </c>
      <c r="BB468" s="20" t="s">
        <v>5997</v>
      </c>
      <c r="BC468" s="20" t="s">
        <v>5997</v>
      </c>
      <c r="BD468" s="20" t="s">
        <v>5997</v>
      </c>
      <c r="BE468" s="20" t="s">
        <v>5997</v>
      </c>
      <c r="BF468" s="20" t="s">
        <v>5997</v>
      </c>
      <c r="BG468" s="20" t="s">
        <v>5996</v>
      </c>
      <c r="BH468" s="20" t="s">
        <v>5997</v>
      </c>
      <c r="BI468" s="20" t="s">
        <v>5997</v>
      </c>
      <c r="BJ468" s="20" t="s">
        <v>5997</v>
      </c>
      <c r="BK468" s="20" t="s">
        <v>5997</v>
      </c>
      <c r="BL468" s="20" t="s">
        <v>5996</v>
      </c>
      <c r="BM468" s="20" t="s">
        <v>5997</v>
      </c>
      <c r="BO468" s="28" t="s">
        <v>6007</v>
      </c>
      <c r="BQ468" s="30" t="s">
        <v>2373</v>
      </c>
      <c r="BR468" s="24" t="s">
        <v>138</v>
      </c>
      <c r="BS468" s="24" t="s">
        <v>119</v>
      </c>
      <c r="BV468" s="24" t="s">
        <v>137</v>
      </c>
      <c r="BW468" s="24" t="s">
        <v>122</v>
      </c>
      <c r="BY468" s="24" t="s">
        <v>124</v>
      </c>
      <c r="BZ468" s="24" t="s">
        <v>125</v>
      </c>
      <c r="CD468" s="18" t="s">
        <v>119</v>
      </c>
      <c r="CG468" s="18" t="s">
        <v>137</v>
      </c>
      <c r="CJ468" s="18" t="s">
        <v>124</v>
      </c>
      <c r="CL468" s="22" t="s">
        <v>5947</v>
      </c>
      <c r="CM468" s="32" t="s">
        <v>6010</v>
      </c>
      <c r="CO468" s="84" t="s">
        <v>126</v>
      </c>
      <c r="CP468" s="17" t="s">
        <v>126</v>
      </c>
      <c r="CQ468" s="29" t="s">
        <v>1741</v>
      </c>
      <c r="CR468" s="17" t="s">
        <v>791</v>
      </c>
      <c r="CS468" s="17" t="s">
        <v>1742</v>
      </c>
      <c r="CW468" s="34" t="s">
        <v>96</v>
      </c>
      <c r="DE468" s="17" t="s">
        <v>130</v>
      </c>
      <c r="DG468" s="67"/>
      <c r="DI468" s="17" t="s">
        <v>143</v>
      </c>
      <c r="DJ468" s="17" t="s">
        <v>2374</v>
      </c>
      <c r="DM468" s="35"/>
      <c r="DN468" s="35"/>
      <c r="DO468" s="35"/>
      <c r="EC468" s="17" t="s">
        <v>133</v>
      </c>
    </row>
    <row r="469" spans="1:133" ht="15" customHeight="1" x14ac:dyDescent="0.3">
      <c r="A469" s="27">
        <v>514</v>
      </c>
      <c r="C469" s="17" t="s">
        <v>126</v>
      </c>
      <c r="D469" s="29" t="s">
        <v>5955</v>
      </c>
      <c r="E469" s="18" t="s">
        <v>5949</v>
      </c>
      <c r="F469" s="18" t="s">
        <v>5949</v>
      </c>
      <c r="G469" s="18" t="s">
        <v>5948</v>
      </c>
      <c r="H469" s="18" t="s">
        <v>5949</v>
      </c>
      <c r="I469" s="18" t="s">
        <v>5950</v>
      </c>
      <c r="K469" s="18" t="s">
        <v>5948</v>
      </c>
      <c r="L469" s="19" t="s">
        <v>2375</v>
      </c>
      <c r="M469" s="18" t="s">
        <v>5948</v>
      </c>
      <c r="N469" s="19" t="s">
        <v>2376</v>
      </c>
      <c r="O469" s="20" t="s">
        <v>5948</v>
      </c>
      <c r="P469" s="20" t="s">
        <v>5974</v>
      </c>
      <c r="Q469" s="20" t="s">
        <v>5977</v>
      </c>
      <c r="S469" s="22" t="s">
        <v>5947</v>
      </c>
      <c r="T469" s="22" t="s">
        <v>5947</v>
      </c>
      <c r="U469" s="22" t="s">
        <v>5950</v>
      </c>
      <c r="V469" s="22" t="s">
        <v>5983</v>
      </c>
      <c r="W469" s="22" t="s">
        <v>5987</v>
      </c>
      <c r="AC469" s="24" t="s">
        <v>5990</v>
      </c>
      <c r="AE469" s="26" t="s">
        <v>5950</v>
      </c>
      <c r="AF469" s="26" t="s">
        <v>5949</v>
      </c>
      <c r="AG469" s="26" t="s">
        <v>5998</v>
      </c>
      <c r="AH469" s="26" t="s">
        <v>5997</v>
      </c>
      <c r="AI469" s="26" t="s">
        <v>5997</v>
      </c>
      <c r="AJ469" s="26" t="s">
        <v>5998</v>
      </c>
      <c r="AK469" s="20" t="s">
        <v>6001</v>
      </c>
      <c r="AL469" s="20" t="s">
        <v>5947</v>
      </c>
      <c r="AM469" s="20" t="s">
        <v>5948</v>
      </c>
      <c r="AN469" s="20" t="s">
        <v>5948</v>
      </c>
      <c r="AO469" s="20" t="s">
        <v>5996</v>
      </c>
      <c r="AP469" s="20" t="s">
        <v>5998</v>
      </c>
      <c r="AQ469" s="20" t="s">
        <v>5996</v>
      </c>
      <c r="AR469" s="20" t="s">
        <v>5997</v>
      </c>
      <c r="AS469" s="20" t="s">
        <v>5997</v>
      </c>
      <c r="AT469" s="20" t="s">
        <v>5999</v>
      </c>
      <c r="AU469" s="20" t="s">
        <v>5997</v>
      </c>
      <c r="AV469" s="20" t="s">
        <v>5996</v>
      </c>
      <c r="AW469" s="20" t="s">
        <v>5996</v>
      </c>
      <c r="AX469" s="20" t="s">
        <v>5997</v>
      </c>
      <c r="AY469" s="20" t="s">
        <v>5998</v>
      </c>
      <c r="AZ469" s="20" t="s">
        <v>5997</v>
      </c>
      <c r="BA469" s="20" t="s">
        <v>5997</v>
      </c>
      <c r="BB469" s="20" t="s">
        <v>5998</v>
      </c>
      <c r="BC469" s="20" t="s">
        <v>5997</v>
      </c>
      <c r="BD469" s="20" t="s">
        <v>5998</v>
      </c>
      <c r="BE469" s="20" t="s">
        <v>5997</v>
      </c>
      <c r="BF469" s="20" t="s">
        <v>5997</v>
      </c>
      <c r="BG469" s="20" t="s">
        <v>5996</v>
      </c>
      <c r="BH469" s="20" t="s">
        <v>5996</v>
      </c>
      <c r="BI469" s="20" t="s">
        <v>5996</v>
      </c>
      <c r="BJ469" s="20" t="s">
        <v>5997</v>
      </c>
      <c r="BK469" s="20" t="s">
        <v>5996</v>
      </c>
      <c r="BL469" s="20" t="s">
        <v>5997</v>
      </c>
      <c r="BM469" s="20" t="s">
        <v>5996</v>
      </c>
      <c r="BN469" s="27" t="s">
        <v>2377</v>
      </c>
      <c r="BO469" s="28" t="s">
        <v>6007</v>
      </c>
      <c r="BQ469" s="30" t="s">
        <v>2378</v>
      </c>
      <c r="BS469" s="24" t="s">
        <v>119</v>
      </c>
      <c r="BT469" s="24" t="s">
        <v>120</v>
      </c>
      <c r="BW469" s="24" t="s">
        <v>122</v>
      </c>
      <c r="BX469" s="24" t="s">
        <v>123</v>
      </c>
      <c r="CD469" s="18" t="s">
        <v>119</v>
      </c>
      <c r="CE469" s="18" t="s">
        <v>120</v>
      </c>
      <c r="CK469" s="18" t="s">
        <v>125</v>
      </c>
      <c r="CL469" s="22" t="s">
        <v>5947</v>
      </c>
      <c r="CM469" s="32" t="s">
        <v>6012</v>
      </c>
      <c r="CO469" s="84" t="s">
        <v>126</v>
      </c>
      <c r="CP469" s="17" t="s">
        <v>126</v>
      </c>
      <c r="CQ469" s="29" t="s">
        <v>1741</v>
      </c>
      <c r="CR469" s="17" t="s">
        <v>791</v>
      </c>
      <c r="CS469" s="17" t="s">
        <v>1902</v>
      </c>
      <c r="CZ469" s="34" t="s">
        <v>99</v>
      </c>
      <c r="DE469" s="17" t="s">
        <v>130</v>
      </c>
      <c r="DI469" s="17" t="s">
        <v>131</v>
      </c>
      <c r="DJ469" s="17" t="s">
        <v>2379</v>
      </c>
      <c r="DM469" s="35"/>
      <c r="DN469" s="35"/>
      <c r="DO469" s="35"/>
      <c r="EC469" s="17" t="s">
        <v>133</v>
      </c>
    </row>
    <row r="470" spans="1:133" ht="15" customHeight="1" x14ac:dyDescent="0.3">
      <c r="A470" s="27">
        <v>9</v>
      </c>
      <c r="C470" s="17" t="s">
        <v>126</v>
      </c>
      <c r="D470" s="29" t="s">
        <v>5955</v>
      </c>
      <c r="E470" s="18" t="s">
        <v>5949</v>
      </c>
      <c r="F470" s="18" t="s">
        <v>5948</v>
      </c>
      <c r="G470" s="18" t="s">
        <v>5947</v>
      </c>
      <c r="H470" s="18" t="s">
        <v>5949</v>
      </c>
      <c r="I470" s="18" t="s">
        <v>5947</v>
      </c>
      <c r="J470" s="19" t="s">
        <v>2380</v>
      </c>
      <c r="K470" s="18" t="s">
        <v>5947</v>
      </c>
      <c r="L470" s="19" t="s">
        <v>2381</v>
      </c>
      <c r="M470" s="18" t="s">
        <v>5953</v>
      </c>
      <c r="N470" s="19" t="s">
        <v>2382</v>
      </c>
      <c r="O470" s="20" t="s">
        <v>5949</v>
      </c>
      <c r="P470" s="20" t="s">
        <v>5974</v>
      </c>
      <c r="Q470" s="20" t="s">
        <v>5979</v>
      </c>
      <c r="R470" s="21" t="s">
        <v>2383</v>
      </c>
      <c r="S470" s="22" t="s">
        <v>5951</v>
      </c>
      <c r="T470" s="22" t="s">
        <v>5951</v>
      </c>
      <c r="U470" s="22" t="s">
        <v>5947</v>
      </c>
      <c r="V470" s="22" t="s">
        <v>5984</v>
      </c>
      <c r="W470" s="22" t="s">
        <v>5988</v>
      </c>
      <c r="X470" s="22" t="s">
        <v>115</v>
      </c>
      <c r="Y470" s="22" t="s">
        <v>136</v>
      </c>
      <c r="Z470" s="22" t="s">
        <v>116</v>
      </c>
      <c r="AC470" s="24" t="s">
        <v>5992</v>
      </c>
      <c r="AE470" s="26" t="s">
        <v>5949</v>
      </c>
      <c r="AF470" s="26" t="s">
        <v>5947</v>
      </c>
      <c r="AG470" s="26" t="s">
        <v>5996</v>
      </c>
      <c r="AH470" s="26" t="s">
        <v>5996</v>
      </c>
      <c r="AI470" s="26" t="s">
        <v>5996</v>
      </c>
      <c r="AJ470" s="26" t="s">
        <v>5996</v>
      </c>
      <c r="AK470" s="20" t="s">
        <v>6002</v>
      </c>
      <c r="AL470" s="20" t="s">
        <v>5948</v>
      </c>
      <c r="AM470" s="20" t="s">
        <v>5948</v>
      </c>
      <c r="AN470" s="20" t="s">
        <v>5948</v>
      </c>
      <c r="AO470" s="20" t="s">
        <v>5997</v>
      </c>
      <c r="AP470" s="20" t="s">
        <v>5997</v>
      </c>
      <c r="AQ470" s="20" t="s">
        <v>5996</v>
      </c>
      <c r="AR470" s="20" t="s">
        <v>5997</v>
      </c>
      <c r="AS470" s="20" t="s">
        <v>5997</v>
      </c>
      <c r="AT470" s="20" t="s">
        <v>5997</v>
      </c>
      <c r="AU470" s="20" t="s">
        <v>5997</v>
      </c>
      <c r="AV470" s="20" t="s">
        <v>5997</v>
      </c>
      <c r="AW470" s="20" t="s">
        <v>5996</v>
      </c>
      <c r="AX470" s="20" t="s">
        <v>6000</v>
      </c>
      <c r="AY470" s="20" t="s">
        <v>5997</v>
      </c>
      <c r="AZ470" s="20" t="s">
        <v>5997</v>
      </c>
      <c r="BA470" s="20" t="s">
        <v>5996</v>
      </c>
      <c r="BB470" s="20" t="s">
        <v>5997</v>
      </c>
      <c r="BC470" s="20" t="s">
        <v>5998</v>
      </c>
      <c r="BD470" s="20" t="s">
        <v>6000</v>
      </c>
      <c r="BE470" s="20" t="s">
        <v>5997</v>
      </c>
      <c r="BF470" s="20" t="s">
        <v>5997</v>
      </c>
      <c r="BG470" s="20" t="s">
        <v>5997</v>
      </c>
      <c r="BH470" s="20" t="s">
        <v>5996</v>
      </c>
      <c r="BI470" s="20" t="s">
        <v>5997</v>
      </c>
      <c r="BJ470" s="20" t="s">
        <v>5997</v>
      </c>
      <c r="BK470" s="20" t="s">
        <v>5997</v>
      </c>
      <c r="BL470" s="20" t="s">
        <v>5997</v>
      </c>
      <c r="BM470" s="20" t="s">
        <v>5997</v>
      </c>
      <c r="BO470" s="28" t="s">
        <v>6007</v>
      </c>
      <c r="BQ470" s="30" t="s">
        <v>2384</v>
      </c>
      <c r="BR470" s="24" t="s">
        <v>138</v>
      </c>
      <c r="BS470" s="24" t="s">
        <v>119</v>
      </c>
      <c r="BT470" s="24" t="s">
        <v>120</v>
      </c>
      <c r="BU470" s="24" t="s">
        <v>121</v>
      </c>
      <c r="BV470" s="24" t="s">
        <v>137</v>
      </c>
      <c r="BW470" s="24" t="s">
        <v>122</v>
      </c>
      <c r="BX470" s="24" t="s">
        <v>123</v>
      </c>
      <c r="BY470" s="24" t="s">
        <v>124</v>
      </c>
      <c r="BZ470" s="24" t="s">
        <v>125</v>
      </c>
      <c r="CC470" s="18" t="s">
        <v>138</v>
      </c>
      <c r="CD470" s="18" t="s">
        <v>119</v>
      </c>
      <c r="CF470" s="18" t="s">
        <v>121</v>
      </c>
      <c r="CL470" s="22" t="s">
        <v>5947</v>
      </c>
      <c r="CM470" s="32" t="s">
        <v>6012</v>
      </c>
      <c r="CO470" s="84" t="s">
        <v>126</v>
      </c>
      <c r="CP470" s="17" t="s">
        <v>126</v>
      </c>
      <c r="CQ470" s="29" t="s">
        <v>1741</v>
      </c>
      <c r="CR470" s="17" t="s">
        <v>813</v>
      </c>
      <c r="CS470" s="17" t="s">
        <v>1742</v>
      </c>
      <c r="CZ470" s="34" t="s">
        <v>99</v>
      </c>
      <c r="DE470" s="17" t="s">
        <v>161</v>
      </c>
      <c r="DI470" s="17" t="s">
        <v>131</v>
      </c>
      <c r="DJ470" s="17" t="s">
        <v>2385</v>
      </c>
      <c r="DM470" s="35"/>
      <c r="DN470" s="35"/>
      <c r="DO470" s="35"/>
      <c r="EC470" s="17" t="s">
        <v>133</v>
      </c>
    </row>
    <row r="471" spans="1:133" ht="15" customHeight="1" x14ac:dyDescent="0.3">
      <c r="A471" s="27">
        <v>561</v>
      </c>
      <c r="C471" s="17" t="s">
        <v>126</v>
      </c>
      <c r="D471" s="29" t="s">
        <v>5958</v>
      </c>
      <c r="E471" s="18" t="s">
        <v>5948</v>
      </c>
      <c r="F471" s="18" t="s">
        <v>5948</v>
      </c>
      <c r="G471" s="18" t="s">
        <v>5947</v>
      </c>
      <c r="H471" s="18" t="s">
        <v>5952</v>
      </c>
      <c r="I471" s="18" t="s">
        <v>5949</v>
      </c>
      <c r="K471" s="18" t="s">
        <v>5947</v>
      </c>
      <c r="L471" s="19" t="s">
        <v>5383</v>
      </c>
      <c r="M471" s="18" t="s">
        <v>5948</v>
      </c>
      <c r="N471" s="19" t="s">
        <v>5384</v>
      </c>
      <c r="O471" s="20" t="s">
        <v>5950</v>
      </c>
      <c r="P471" s="20" t="s">
        <v>5972</v>
      </c>
      <c r="Q471" s="20" t="s">
        <v>5980</v>
      </c>
      <c r="R471" s="21" t="s">
        <v>5385</v>
      </c>
      <c r="S471" s="22" t="s">
        <v>5951</v>
      </c>
      <c r="T471" s="22" t="s">
        <v>5950</v>
      </c>
      <c r="U471" s="22" t="s">
        <v>5947</v>
      </c>
      <c r="V471" s="22" t="s">
        <v>5984</v>
      </c>
      <c r="W471" s="22" t="s">
        <v>5989</v>
      </c>
      <c r="X471" s="22" t="s">
        <v>115</v>
      </c>
      <c r="Y471" s="22" t="s">
        <v>136</v>
      </c>
      <c r="AC471" s="24" t="s">
        <v>5992</v>
      </c>
      <c r="AD471" s="25" t="s">
        <v>5386</v>
      </c>
      <c r="AE471" s="26" t="s">
        <v>5949</v>
      </c>
      <c r="AF471" s="26" t="s">
        <v>5949</v>
      </c>
      <c r="AG471" s="26" t="s">
        <v>5996</v>
      </c>
      <c r="AH471" s="26" t="s">
        <v>5996</v>
      </c>
      <c r="AI471" s="26" t="s">
        <v>5997</v>
      </c>
      <c r="AJ471" s="26" t="s">
        <v>5998</v>
      </c>
      <c r="AK471" s="20" t="s">
        <v>6003</v>
      </c>
      <c r="AL471" s="20" t="s">
        <v>5948</v>
      </c>
      <c r="AM471" s="20" t="s">
        <v>5950</v>
      </c>
      <c r="AN471" s="20" t="s">
        <v>5948</v>
      </c>
      <c r="AO471" s="20" t="s">
        <v>5998</v>
      </c>
      <c r="AP471" s="20" t="s">
        <v>5998</v>
      </c>
      <c r="AQ471" s="20" t="s">
        <v>5997</v>
      </c>
      <c r="AR471" s="20" t="s">
        <v>5997</v>
      </c>
      <c r="AS471" s="20" t="s">
        <v>5997</v>
      </c>
      <c r="AT471" s="20" t="s">
        <v>5998</v>
      </c>
      <c r="AU471" s="20" t="s">
        <v>5997</v>
      </c>
      <c r="AV471" s="20" t="s">
        <v>5997</v>
      </c>
      <c r="AW471" s="20" t="s">
        <v>5996</v>
      </c>
      <c r="AX471" s="20" t="s">
        <v>5998</v>
      </c>
      <c r="AY471" s="20" t="s">
        <v>5997</v>
      </c>
      <c r="AZ471" s="20" t="s">
        <v>5997</v>
      </c>
      <c r="BA471" s="20" t="s">
        <v>5997</v>
      </c>
      <c r="BB471" s="20" t="s">
        <v>5997</v>
      </c>
      <c r="BC471" s="20" t="s">
        <v>5998</v>
      </c>
      <c r="BD471" s="20" t="s">
        <v>5998</v>
      </c>
      <c r="BE471" s="20" t="s">
        <v>5997</v>
      </c>
      <c r="BF471" s="20" t="s">
        <v>5997</v>
      </c>
      <c r="BG471" s="20" t="s">
        <v>5997</v>
      </c>
      <c r="BH471" s="20" t="s">
        <v>5997</v>
      </c>
      <c r="BI471" s="20" t="s">
        <v>5997</v>
      </c>
      <c r="BJ471" s="20" t="s">
        <v>5998</v>
      </c>
      <c r="BK471" s="20" t="s">
        <v>5997</v>
      </c>
      <c r="BL471" s="20" t="s">
        <v>5997</v>
      </c>
      <c r="BM471" s="20" t="s">
        <v>5998</v>
      </c>
      <c r="BN471" s="27" t="s">
        <v>5387</v>
      </c>
      <c r="BO471" s="28" t="s">
        <v>6007</v>
      </c>
      <c r="BQ471" s="30" t="s">
        <v>5388</v>
      </c>
      <c r="BS471" s="24" t="s">
        <v>119</v>
      </c>
      <c r="BW471" s="24" t="s">
        <v>122</v>
      </c>
      <c r="BX471" s="24" t="s">
        <v>123</v>
      </c>
      <c r="CA471" s="24" t="s">
        <v>148</v>
      </c>
      <c r="CB471" s="31" t="s">
        <v>5389</v>
      </c>
      <c r="CD471" s="18" t="s">
        <v>119</v>
      </c>
      <c r="CH471" s="18" t="s">
        <v>122</v>
      </c>
      <c r="CI471" s="18" t="s">
        <v>123</v>
      </c>
      <c r="CJ471" s="18" t="s">
        <v>124</v>
      </c>
      <c r="CL471" s="22" t="s">
        <v>5948</v>
      </c>
      <c r="CM471" s="32" t="s">
        <v>6013</v>
      </c>
      <c r="CN471" s="33" t="s">
        <v>5390</v>
      </c>
      <c r="CO471" s="84" t="s">
        <v>126</v>
      </c>
      <c r="CP471" s="17" t="s">
        <v>126</v>
      </c>
      <c r="CQ471" s="29" t="s">
        <v>5058</v>
      </c>
      <c r="CR471" s="17" t="s">
        <v>1512</v>
      </c>
      <c r="CS471" s="29" t="s">
        <v>130</v>
      </c>
      <c r="DE471" s="17" t="s">
        <v>130</v>
      </c>
      <c r="DI471" s="17" t="s">
        <v>131</v>
      </c>
      <c r="DJ471" s="17" t="s">
        <v>5391</v>
      </c>
      <c r="DM471" s="35"/>
      <c r="DN471" s="35"/>
      <c r="DO471" s="35"/>
      <c r="EC471" s="17" t="s">
        <v>133</v>
      </c>
    </row>
    <row r="472" spans="1:133" ht="15" customHeight="1" x14ac:dyDescent="0.3">
      <c r="A472" s="27">
        <v>128</v>
      </c>
      <c r="C472" s="17" t="s">
        <v>126</v>
      </c>
      <c r="D472" s="29" t="s">
        <v>5955</v>
      </c>
      <c r="E472" s="18" t="s">
        <v>5948</v>
      </c>
      <c r="F472" s="18" t="s">
        <v>5947</v>
      </c>
      <c r="G472" s="18" t="s">
        <v>5948</v>
      </c>
      <c r="H472" s="18" t="s">
        <v>5947</v>
      </c>
      <c r="I472" s="18" t="s">
        <v>5947</v>
      </c>
      <c r="J472" s="19" t="s">
        <v>1602</v>
      </c>
      <c r="K472" s="18" t="s">
        <v>5947</v>
      </c>
      <c r="L472" s="19" t="s">
        <v>1602</v>
      </c>
      <c r="M472" s="18" t="s">
        <v>5947</v>
      </c>
      <c r="N472" s="19" t="s">
        <v>2392</v>
      </c>
      <c r="O472" s="20" t="s">
        <v>5948</v>
      </c>
      <c r="P472" s="20" t="s">
        <v>5974</v>
      </c>
      <c r="Q472" s="20" t="s">
        <v>5978</v>
      </c>
      <c r="S472" s="22" t="s">
        <v>5950</v>
      </c>
      <c r="T472" s="22" t="s">
        <v>5948</v>
      </c>
      <c r="U472" s="22" t="s">
        <v>5948</v>
      </c>
      <c r="V472" s="22" t="s">
        <v>5984</v>
      </c>
      <c r="W472" s="22" t="s">
        <v>5988</v>
      </c>
      <c r="X472" s="22" t="s">
        <v>115</v>
      </c>
      <c r="Y472" s="22" t="s">
        <v>136</v>
      </c>
      <c r="AC472" s="24" t="s">
        <v>5991</v>
      </c>
      <c r="AE472" s="26" t="s">
        <v>5947</v>
      </c>
      <c r="AF472" s="26" t="s">
        <v>5947</v>
      </c>
      <c r="AG472" s="26" t="s">
        <v>5996</v>
      </c>
      <c r="AH472" s="26" t="s">
        <v>5996</v>
      </c>
      <c r="AI472" s="26" t="s">
        <v>5996</v>
      </c>
      <c r="AJ472" s="26" t="s">
        <v>5996</v>
      </c>
      <c r="AK472" s="20" t="s">
        <v>6003</v>
      </c>
      <c r="AL472" s="20" t="s">
        <v>5948</v>
      </c>
      <c r="AM472" s="20" t="s">
        <v>5950</v>
      </c>
      <c r="AN472" s="20" t="s">
        <v>5948</v>
      </c>
      <c r="AO472" s="20" t="s">
        <v>5996</v>
      </c>
      <c r="AP472" s="20" t="s">
        <v>5998</v>
      </c>
      <c r="AQ472" s="20" t="s">
        <v>5996</v>
      </c>
      <c r="AR472" s="20" t="s">
        <v>5997</v>
      </c>
      <c r="AS472" s="20" t="s">
        <v>5997</v>
      </c>
      <c r="AT472" s="20" t="s">
        <v>5997</v>
      </c>
      <c r="AU472" s="20" t="s">
        <v>5996</v>
      </c>
      <c r="AV472" s="20" t="s">
        <v>5996</v>
      </c>
      <c r="AW472" s="20" t="s">
        <v>5996</v>
      </c>
      <c r="AX472" s="20" t="s">
        <v>5996</v>
      </c>
      <c r="AY472" s="20" t="s">
        <v>5996</v>
      </c>
      <c r="AZ472" s="20" t="s">
        <v>5996</v>
      </c>
      <c r="BA472" s="20" t="s">
        <v>5996</v>
      </c>
      <c r="BB472" s="20" t="s">
        <v>5997</v>
      </c>
      <c r="BC472" s="20" t="s">
        <v>5998</v>
      </c>
      <c r="BD472" s="20" t="s">
        <v>5997</v>
      </c>
      <c r="BE472" s="20" t="s">
        <v>5996</v>
      </c>
      <c r="BF472" s="20" t="s">
        <v>5996</v>
      </c>
      <c r="BG472" s="20" t="s">
        <v>5996</v>
      </c>
      <c r="BH472" s="20" t="s">
        <v>5996</v>
      </c>
      <c r="BI472" s="20" t="s">
        <v>5996</v>
      </c>
      <c r="BJ472" s="20" t="s">
        <v>6000</v>
      </c>
      <c r="BK472" s="20" t="s">
        <v>5996</v>
      </c>
      <c r="BL472" s="20" t="s">
        <v>5997</v>
      </c>
      <c r="BM472" s="20" t="s">
        <v>5997</v>
      </c>
      <c r="BO472" s="28" t="s">
        <v>6006</v>
      </c>
      <c r="BQ472" s="30" t="s">
        <v>2393</v>
      </c>
      <c r="BS472" s="24" t="s">
        <v>119</v>
      </c>
      <c r="BY472" s="24" t="s">
        <v>124</v>
      </c>
      <c r="CD472" s="18" t="s">
        <v>119</v>
      </c>
      <c r="CG472" s="18" t="s">
        <v>137</v>
      </c>
      <c r="CI472" s="18" t="s">
        <v>123</v>
      </c>
      <c r="CL472" s="22" t="s">
        <v>5950</v>
      </c>
      <c r="CM472" s="32" t="s">
        <v>6010</v>
      </c>
      <c r="CO472" s="84" t="s">
        <v>126</v>
      </c>
      <c r="CP472" s="17" t="s">
        <v>126</v>
      </c>
      <c r="CQ472" s="29" t="s">
        <v>1741</v>
      </c>
      <c r="CR472" s="17" t="s">
        <v>813</v>
      </c>
      <c r="CS472" s="17" t="s">
        <v>1742</v>
      </c>
      <c r="CV472" s="34" t="s">
        <v>95</v>
      </c>
      <c r="CW472" s="34" t="s">
        <v>96</v>
      </c>
      <c r="DE472" s="17" t="s">
        <v>130</v>
      </c>
      <c r="DI472" s="17" t="s">
        <v>143</v>
      </c>
      <c r="DJ472" s="17" t="s">
        <v>2394</v>
      </c>
      <c r="DM472" s="35"/>
      <c r="DN472" s="35"/>
      <c r="DO472" s="35"/>
      <c r="EC472" s="17" t="s">
        <v>133</v>
      </c>
    </row>
    <row r="473" spans="1:133" ht="15" customHeight="1" x14ac:dyDescent="0.3">
      <c r="A473" s="27">
        <v>458</v>
      </c>
      <c r="C473" s="17" t="s">
        <v>126</v>
      </c>
      <c r="D473" s="29" t="s">
        <v>5955</v>
      </c>
      <c r="E473" s="18" t="s">
        <v>5949</v>
      </c>
      <c r="F473" s="18" t="s">
        <v>5950</v>
      </c>
      <c r="G473" s="18" t="s">
        <v>5948</v>
      </c>
      <c r="H473" s="18" t="s">
        <v>5949</v>
      </c>
      <c r="I473" s="18" t="s">
        <v>5949</v>
      </c>
      <c r="K473" s="18" t="s">
        <v>5949</v>
      </c>
      <c r="M473" s="18" t="s">
        <v>5950</v>
      </c>
      <c r="O473" s="20" t="s">
        <v>5949</v>
      </c>
      <c r="P473" s="20" t="s">
        <v>5974</v>
      </c>
      <c r="Q473" s="20" t="s">
        <v>5979</v>
      </c>
      <c r="R473" s="21" t="s">
        <v>2395</v>
      </c>
      <c r="S473" s="22" t="s">
        <v>5951</v>
      </c>
      <c r="T473" s="22" t="s">
        <v>5951</v>
      </c>
      <c r="U473" s="22" t="s">
        <v>5947</v>
      </c>
      <c r="V473" s="22" t="s">
        <v>5984</v>
      </c>
      <c r="W473" s="22" t="s">
        <v>5987</v>
      </c>
      <c r="X473" s="22" t="s">
        <v>115</v>
      </c>
      <c r="AC473" s="24" t="s">
        <v>5993</v>
      </c>
      <c r="AE473" s="26" t="s">
        <v>5948</v>
      </c>
      <c r="AF473" s="26" t="s">
        <v>5949</v>
      </c>
      <c r="AG473" s="26" t="s">
        <v>6000</v>
      </c>
      <c r="AH473" s="26" t="s">
        <v>6000</v>
      </c>
      <c r="AI473" s="26" t="s">
        <v>6000</v>
      </c>
      <c r="AJ473" s="26" t="s">
        <v>6000</v>
      </c>
      <c r="AK473" s="20" t="s">
        <v>6003</v>
      </c>
      <c r="AL473" s="20" t="s">
        <v>5948</v>
      </c>
      <c r="AM473" s="20" t="s">
        <v>5951</v>
      </c>
      <c r="AN473" s="20" t="s">
        <v>5948</v>
      </c>
      <c r="AO473" s="20" t="s">
        <v>5997</v>
      </c>
      <c r="AP473" s="20" t="s">
        <v>5997</v>
      </c>
      <c r="AQ473" s="20" t="s">
        <v>5997</v>
      </c>
      <c r="AR473" s="20" t="s">
        <v>5998</v>
      </c>
      <c r="AS473" s="20" t="s">
        <v>5997</v>
      </c>
      <c r="AT473" s="20" t="s">
        <v>5997</v>
      </c>
      <c r="AU473" s="20" t="s">
        <v>5997</v>
      </c>
      <c r="AV473" s="20" t="s">
        <v>5998</v>
      </c>
      <c r="AW473" s="20" t="s">
        <v>5997</v>
      </c>
      <c r="AX473" s="20" t="s">
        <v>5997</v>
      </c>
      <c r="AY473" s="20" t="s">
        <v>6000</v>
      </c>
      <c r="AZ473" s="20" t="s">
        <v>5997</v>
      </c>
      <c r="BA473" s="20" t="s">
        <v>5997</v>
      </c>
      <c r="BB473" s="20" t="s">
        <v>5997</v>
      </c>
      <c r="BC473" s="20" t="s">
        <v>5997</v>
      </c>
      <c r="BD473" s="20" t="s">
        <v>6000</v>
      </c>
      <c r="BE473" s="20" t="s">
        <v>5997</v>
      </c>
      <c r="BF473" s="20" t="s">
        <v>5997</v>
      </c>
      <c r="BG473" s="20" t="s">
        <v>5997</v>
      </c>
      <c r="BH473" s="20" t="s">
        <v>5997</v>
      </c>
      <c r="BI473" s="20" t="s">
        <v>5997</v>
      </c>
      <c r="BJ473" s="20" t="s">
        <v>5997</v>
      </c>
      <c r="BK473" s="20" t="s">
        <v>5997</v>
      </c>
      <c r="BL473" s="20" t="s">
        <v>5997</v>
      </c>
      <c r="BM473" s="20" t="s">
        <v>6000</v>
      </c>
      <c r="BO473" s="28" t="s">
        <v>6007</v>
      </c>
      <c r="BQ473" s="30" t="s">
        <v>2396</v>
      </c>
      <c r="BS473" s="24" t="s">
        <v>119</v>
      </c>
      <c r="BT473" s="24" t="s">
        <v>120</v>
      </c>
      <c r="BU473" s="24" t="s">
        <v>121</v>
      </c>
      <c r="BV473" s="24" t="s">
        <v>137</v>
      </c>
      <c r="BW473" s="24" t="s">
        <v>122</v>
      </c>
      <c r="BX473" s="24" t="s">
        <v>123</v>
      </c>
      <c r="BY473" s="24" t="s">
        <v>124</v>
      </c>
      <c r="BZ473" s="24" t="s">
        <v>125</v>
      </c>
      <c r="CA473" s="24" t="s">
        <v>148</v>
      </c>
      <c r="CB473" s="31" t="s">
        <v>2397</v>
      </c>
      <c r="CD473" s="18" t="s">
        <v>119</v>
      </c>
      <c r="CE473" s="18" t="s">
        <v>120</v>
      </c>
      <c r="CH473" s="18" t="s">
        <v>122</v>
      </c>
      <c r="CL473" s="22" t="s">
        <v>5949</v>
      </c>
      <c r="CM473" s="32" t="s">
        <v>6012</v>
      </c>
      <c r="CO473" s="84" t="s">
        <v>126</v>
      </c>
      <c r="CP473" s="17" t="s">
        <v>126</v>
      </c>
      <c r="CQ473" s="29" t="s">
        <v>1741</v>
      </c>
      <c r="CR473" s="17" t="s">
        <v>813</v>
      </c>
      <c r="CS473" s="17" t="s">
        <v>1742</v>
      </c>
      <c r="CZ473" s="34" t="s">
        <v>99</v>
      </c>
      <c r="DE473" s="17" t="s">
        <v>130</v>
      </c>
      <c r="DI473" s="17" t="s">
        <v>131</v>
      </c>
      <c r="DJ473" s="17" t="s">
        <v>2398</v>
      </c>
      <c r="DM473" s="35"/>
      <c r="DN473" s="35"/>
      <c r="DO473" s="35"/>
      <c r="EC473" s="17" t="s">
        <v>133</v>
      </c>
    </row>
    <row r="474" spans="1:133" ht="15" customHeight="1" x14ac:dyDescent="0.3">
      <c r="A474" s="27">
        <v>551</v>
      </c>
      <c r="C474" s="17" t="s">
        <v>126</v>
      </c>
      <c r="D474" s="29" t="s">
        <v>5956</v>
      </c>
      <c r="E474" s="18" t="s">
        <v>5949</v>
      </c>
      <c r="F474" s="18" t="s">
        <v>5950</v>
      </c>
      <c r="G474" s="18" t="s">
        <v>5949</v>
      </c>
      <c r="H474" s="18" t="s">
        <v>5950</v>
      </c>
      <c r="I474" s="18" t="s">
        <v>5949</v>
      </c>
      <c r="K474" s="18" t="s">
        <v>5948</v>
      </c>
      <c r="L474" s="19" t="s">
        <v>3710</v>
      </c>
      <c r="M474" s="18" t="s">
        <v>5948</v>
      </c>
      <c r="N474" s="19" t="s">
        <v>3711</v>
      </c>
      <c r="O474" s="20" t="s">
        <v>5950</v>
      </c>
      <c r="P474" s="20" t="s">
        <v>5973</v>
      </c>
      <c r="Q474" s="20" t="s">
        <v>5979</v>
      </c>
      <c r="R474" s="21" t="s">
        <v>3712</v>
      </c>
      <c r="S474" s="22" t="s">
        <v>5950</v>
      </c>
      <c r="T474" s="22" t="s">
        <v>5950</v>
      </c>
      <c r="U474" s="22" t="s">
        <v>5948</v>
      </c>
      <c r="V474" s="22" t="s">
        <v>5984</v>
      </c>
      <c r="W474" s="22" t="s">
        <v>5989</v>
      </c>
      <c r="X474" s="22" t="s">
        <v>115</v>
      </c>
      <c r="Y474" s="22" t="s">
        <v>136</v>
      </c>
      <c r="AA474" s="22" t="s">
        <v>148</v>
      </c>
      <c r="AB474" s="23" t="s">
        <v>3713</v>
      </c>
      <c r="AC474" s="24" t="s">
        <v>5992</v>
      </c>
      <c r="AD474" s="25" t="s">
        <v>3714</v>
      </c>
      <c r="AE474" s="26" t="s">
        <v>5948</v>
      </c>
      <c r="AF474" s="26" t="s">
        <v>5947</v>
      </c>
      <c r="AG474" s="26" t="s">
        <v>5997</v>
      </c>
      <c r="AH474" s="26" t="s">
        <v>5996</v>
      </c>
      <c r="AI474" s="26" t="s">
        <v>5996</v>
      </c>
      <c r="AJ474" s="26" t="s">
        <v>5998</v>
      </c>
      <c r="AK474" s="20" t="s">
        <v>6003</v>
      </c>
      <c r="AL474" s="20" t="s">
        <v>5948</v>
      </c>
      <c r="AM474" s="20" t="s">
        <v>5950</v>
      </c>
      <c r="AN474" s="20" t="s">
        <v>5948</v>
      </c>
      <c r="AO474" s="20" t="s">
        <v>5997</v>
      </c>
      <c r="AP474" s="20" t="s">
        <v>5997</v>
      </c>
      <c r="AQ474" s="20" t="s">
        <v>5996</v>
      </c>
      <c r="AR474" s="20" t="s">
        <v>5997</v>
      </c>
      <c r="AS474" s="20" t="s">
        <v>5997</v>
      </c>
      <c r="AT474" s="20" t="s">
        <v>5997</v>
      </c>
      <c r="AU474" s="20" t="s">
        <v>5997</v>
      </c>
      <c r="AV474" s="20" t="s">
        <v>5997</v>
      </c>
      <c r="AW474" s="20" t="s">
        <v>5997</v>
      </c>
      <c r="AX474" s="20" t="s">
        <v>6000</v>
      </c>
      <c r="AY474" s="20" t="s">
        <v>5996</v>
      </c>
      <c r="AZ474" s="20" t="s">
        <v>5996</v>
      </c>
      <c r="BA474" s="20" t="s">
        <v>5997</v>
      </c>
      <c r="BB474" s="20" t="s">
        <v>5997</v>
      </c>
      <c r="BC474" s="20" t="s">
        <v>5997</v>
      </c>
      <c r="BD474" s="20" t="s">
        <v>5998</v>
      </c>
      <c r="BE474" s="20" t="s">
        <v>5997</v>
      </c>
      <c r="BF474" s="20" t="s">
        <v>5996</v>
      </c>
      <c r="BG474" s="20" t="s">
        <v>5997</v>
      </c>
      <c r="BH474" s="20" t="s">
        <v>5996</v>
      </c>
      <c r="BI474" s="20" t="s">
        <v>5997</v>
      </c>
      <c r="BJ474" s="20" t="s">
        <v>6000</v>
      </c>
      <c r="BK474" s="20" t="s">
        <v>5997</v>
      </c>
      <c r="BL474" s="20" t="s">
        <v>5996</v>
      </c>
      <c r="BM474" s="20" t="s">
        <v>5997</v>
      </c>
      <c r="BN474" s="27" t="s">
        <v>3715</v>
      </c>
      <c r="BO474" s="28" t="s">
        <v>6008</v>
      </c>
      <c r="BP474" s="29" t="s">
        <v>3716</v>
      </c>
      <c r="BQ474" s="30" t="s">
        <v>3717</v>
      </c>
      <c r="BS474" s="24" t="s">
        <v>119</v>
      </c>
      <c r="BV474" s="24" t="s">
        <v>137</v>
      </c>
      <c r="BW474" s="24" t="s">
        <v>122</v>
      </c>
      <c r="BY474" s="24" t="s">
        <v>124</v>
      </c>
      <c r="BZ474" s="24" t="s">
        <v>125</v>
      </c>
      <c r="CA474" s="24" t="s">
        <v>148</v>
      </c>
      <c r="CB474" s="31" t="s">
        <v>3718</v>
      </c>
      <c r="CH474" s="18" t="s">
        <v>122</v>
      </c>
      <c r="CI474" s="18" t="s">
        <v>123</v>
      </c>
      <c r="CJ474" s="18" t="s">
        <v>124</v>
      </c>
      <c r="CL474" s="22" t="s">
        <v>5949</v>
      </c>
      <c r="CM474" s="32" t="s">
        <v>6013</v>
      </c>
      <c r="CN474" s="33" t="s">
        <v>3719</v>
      </c>
      <c r="CO474" s="84" t="s">
        <v>126</v>
      </c>
      <c r="CP474" s="17" t="s">
        <v>126</v>
      </c>
      <c r="CQ474" s="29" t="s">
        <v>3439</v>
      </c>
      <c r="CR474" s="17" t="s">
        <v>659</v>
      </c>
      <c r="CS474" s="60" t="s">
        <v>102</v>
      </c>
      <c r="CT474" s="17" t="s">
        <v>3720</v>
      </c>
      <c r="CW474" s="34" t="s">
        <v>96</v>
      </c>
      <c r="DE474" s="17" t="s">
        <v>130</v>
      </c>
      <c r="DI474" s="17" t="s">
        <v>131</v>
      </c>
      <c r="DJ474" s="17" t="s">
        <v>3721</v>
      </c>
      <c r="DM474" s="35"/>
      <c r="DN474" s="35"/>
      <c r="DO474" s="35"/>
      <c r="EC474" s="17" t="s">
        <v>133</v>
      </c>
    </row>
    <row r="475" spans="1:133" ht="15" customHeight="1" x14ac:dyDescent="0.3">
      <c r="A475" s="27">
        <v>2003</v>
      </c>
      <c r="C475" s="90" t="s">
        <v>106</v>
      </c>
      <c r="D475" s="29" t="s">
        <v>5959</v>
      </c>
      <c r="E475" s="18" t="s">
        <v>5947</v>
      </c>
      <c r="F475" s="18" t="s">
        <v>5948</v>
      </c>
      <c r="G475" s="18" t="s">
        <v>5947</v>
      </c>
      <c r="H475" s="18" t="s">
        <v>5947</v>
      </c>
      <c r="I475" s="18" t="s">
        <v>5947</v>
      </c>
      <c r="J475" s="90" t="s">
        <v>5561</v>
      </c>
      <c r="K475" s="18" t="s">
        <v>5948</v>
      </c>
      <c r="L475" s="90" t="s">
        <v>5562</v>
      </c>
      <c r="M475" s="18" t="s">
        <v>5948</v>
      </c>
      <c r="N475" s="90" t="s">
        <v>5563</v>
      </c>
      <c r="O475" s="20" t="s">
        <v>5948</v>
      </c>
      <c r="P475" s="20" t="s">
        <v>5974</v>
      </c>
      <c r="Q475" s="20" t="s">
        <v>5978</v>
      </c>
      <c r="R475" s="90" t="s">
        <v>5564</v>
      </c>
      <c r="S475" s="22" t="s">
        <v>5950</v>
      </c>
      <c r="T475" s="22" t="s">
        <v>5950</v>
      </c>
      <c r="U475" s="22" t="s">
        <v>5947</v>
      </c>
      <c r="V475" s="22" t="s">
        <v>5984</v>
      </c>
      <c r="W475" s="22" t="s">
        <v>5989</v>
      </c>
      <c r="X475" s="90" t="s">
        <v>115</v>
      </c>
      <c r="Y475" s="90"/>
      <c r="Z475" s="90" t="s">
        <v>116</v>
      </c>
      <c r="AA475" s="90"/>
      <c r="AB475" s="90" t="s">
        <v>5565</v>
      </c>
      <c r="AC475" s="24" t="s">
        <v>5994</v>
      </c>
      <c r="AD475" s="90" t="s">
        <v>5566</v>
      </c>
      <c r="AE475" s="26" t="s">
        <v>5948</v>
      </c>
      <c r="AF475" s="26" t="s">
        <v>5947</v>
      </c>
      <c r="AG475" s="26" t="s">
        <v>5996</v>
      </c>
      <c r="AH475" s="26" t="s">
        <v>5997</v>
      </c>
      <c r="AI475" s="26" t="s">
        <v>5996</v>
      </c>
      <c r="AJ475" s="26" t="s">
        <v>5997</v>
      </c>
      <c r="AK475" s="20" t="s">
        <v>6002</v>
      </c>
      <c r="AL475" s="20" t="s">
        <v>5947</v>
      </c>
      <c r="AM475" s="20" t="s">
        <v>5950</v>
      </c>
      <c r="AN475" s="20" t="s">
        <v>5947</v>
      </c>
      <c r="AO475" s="20" t="s">
        <v>5997</v>
      </c>
      <c r="AP475" s="20" t="s">
        <v>5997</v>
      </c>
      <c r="AQ475" s="20" t="s">
        <v>5996</v>
      </c>
      <c r="AR475" s="20" t="s">
        <v>5998</v>
      </c>
      <c r="AS475" s="20" t="s">
        <v>5996</v>
      </c>
      <c r="AT475" s="20" t="s">
        <v>5996</v>
      </c>
      <c r="AU475" s="20" t="s">
        <v>5997</v>
      </c>
      <c r="AV475" s="20" t="s">
        <v>5996</v>
      </c>
      <c r="AW475" s="20" t="s">
        <v>5996</v>
      </c>
      <c r="AX475" s="20" t="s">
        <v>5997</v>
      </c>
      <c r="AY475" s="20" t="s">
        <v>5996</v>
      </c>
      <c r="AZ475" s="20" t="s">
        <v>5997</v>
      </c>
      <c r="BA475" s="20" t="s">
        <v>5996</v>
      </c>
      <c r="BB475" s="20" t="s">
        <v>5996</v>
      </c>
      <c r="BC475" s="20" t="s">
        <v>5998</v>
      </c>
      <c r="BD475" s="20" t="s">
        <v>5997</v>
      </c>
      <c r="BE475" s="20" t="s">
        <v>5997</v>
      </c>
      <c r="BF475" s="20" t="s">
        <v>5997</v>
      </c>
      <c r="BG475" s="20" t="s">
        <v>5996</v>
      </c>
      <c r="BH475" s="20" t="s">
        <v>5996</v>
      </c>
      <c r="BI475" s="20" t="s">
        <v>5996</v>
      </c>
      <c r="BJ475" s="20" t="s">
        <v>5997</v>
      </c>
      <c r="BK475" s="20" t="s">
        <v>5996</v>
      </c>
      <c r="BL475" s="20" t="s">
        <v>5997</v>
      </c>
      <c r="BM475" s="20" t="s">
        <v>5997</v>
      </c>
      <c r="BN475" s="90" t="s">
        <v>6005</v>
      </c>
      <c r="BO475" s="28" t="s">
        <v>5986</v>
      </c>
      <c r="BP475" s="90" t="s">
        <v>5567</v>
      </c>
      <c r="BQ475" s="90" t="s">
        <v>5568</v>
      </c>
      <c r="BR475" s="90" t="s">
        <v>138</v>
      </c>
      <c r="BS475" s="90" t="s">
        <v>119</v>
      </c>
      <c r="BT475" s="90" t="s">
        <v>120</v>
      </c>
      <c r="BU475" s="90" t="s">
        <v>121</v>
      </c>
      <c r="BV475" s="90" t="s">
        <v>137</v>
      </c>
      <c r="BW475" s="90" t="s">
        <v>122</v>
      </c>
      <c r="BX475" s="90"/>
      <c r="BY475" s="90"/>
      <c r="BZ475" s="90"/>
      <c r="CA475" s="90"/>
      <c r="CB475" s="90"/>
      <c r="CC475" s="90" t="s">
        <v>138</v>
      </c>
      <c r="CD475" s="90" t="s">
        <v>119</v>
      </c>
      <c r="CE475" s="90"/>
      <c r="CF475" s="90" t="s">
        <v>121</v>
      </c>
      <c r="CG475" s="90"/>
      <c r="CH475" s="90"/>
      <c r="CI475" s="90"/>
      <c r="CJ475" s="90"/>
      <c r="CK475" s="90"/>
      <c r="CL475" s="22" t="s">
        <v>5948</v>
      </c>
      <c r="CM475" s="32" t="s">
        <v>6013</v>
      </c>
      <c r="CN475" s="90" t="s">
        <v>5569</v>
      </c>
      <c r="CO475" s="91" t="s">
        <v>106</v>
      </c>
      <c r="CP475" s="90" t="s">
        <v>106</v>
      </c>
      <c r="CQ475" s="29" t="s">
        <v>161</v>
      </c>
      <c r="CR475" s="90" t="s">
        <v>5570</v>
      </c>
      <c r="CS475" s="90"/>
      <c r="CT475" s="90"/>
      <c r="CU475" s="90"/>
      <c r="CV475" s="90"/>
      <c r="CW475" s="90"/>
      <c r="CX475" s="90"/>
      <c r="CY475" s="90"/>
      <c r="CZ475" s="90"/>
      <c r="DA475" s="90"/>
      <c r="DB475" s="90"/>
      <c r="DC475" s="90"/>
      <c r="DD475" s="90"/>
      <c r="DE475" s="17" t="s">
        <v>161</v>
      </c>
      <c r="DG475" s="17" t="s">
        <v>5571</v>
      </c>
      <c r="DI475" s="59"/>
    </row>
    <row r="476" spans="1:133" ht="15" customHeight="1" x14ac:dyDescent="0.3">
      <c r="A476" s="27">
        <v>949</v>
      </c>
      <c r="C476" s="17" t="s">
        <v>126</v>
      </c>
      <c r="D476" s="29" t="s">
        <v>5955</v>
      </c>
      <c r="E476" s="18" t="s">
        <v>5949</v>
      </c>
      <c r="F476" s="18" t="s">
        <v>5947</v>
      </c>
      <c r="G476" s="18" t="s">
        <v>5950</v>
      </c>
      <c r="H476" s="18" t="s">
        <v>5947</v>
      </c>
      <c r="I476" s="18" t="s">
        <v>5951</v>
      </c>
      <c r="K476" s="18" t="s">
        <v>5947</v>
      </c>
      <c r="L476" s="19" t="s">
        <v>2404</v>
      </c>
      <c r="M476" s="18" t="s">
        <v>5949</v>
      </c>
      <c r="O476" s="20" t="s">
        <v>5953</v>
      </c>
      <c r="P476" s="20" t="s">
        <v>5974</v>
      </c>
      <c r="Q476" s="20" t="s">
        <v>5977</v>
      </c>
      <c r="S476" s="22" t="s">
        <v>5947</v>
      </c>
      <c r="T476" s="22" t="s">
        <v>5947</v>
      </c>
      <c r="U476" s="22" t="s">
        <v>5947</v>
      </c>
      <c r="V476" s="22" t="s">
        <v>5983</v>
      </c>
      <c r="W476" s="22" t="s">
        <v>5987</v>
      </c>
      <c r="X476" s="22" t="s">
        <v>115</v>
      </c>
      <c r="Y476" s="22" t="s">
        <v>136</v>
      </c>
      <c r="Z476" s="22" t="s">
        <v>116</v>
      </c>
      <c r="AA476" s="22" t="s">
        <v>148</v>
      </c>
      <c r="AB476" s="23" t="s">
        <v>2405</v>
      </c>
      <c r="AC476" s="24" t="s">
        <v>5991</v>
      </c>
      <c r="AE476" s="26" t="s">
        <v>5947</v>
      </c>
      <c r="AF476" s="26" t="s">
        <v>5950</v>
      </c>
      <c r="AG476" s="26" t="s">
        <v>5997</v>
      </c>
      <c r="AH476" s="26" t="s">
        <v>5996</v>
      </c>
      <c r="AI476" s="26" t="s">
        <v>5997</v>
      </c>
      <c r="AJ476" s="26" t="s">
        <v>5998</v>
      </c>
      <c r="AK476" s="20" t="s">
        <v>6002</v>
      </c>
      <c r="AL476" s="20" t="s">
        <v>5947</v>
      </c>
      <c r="AM476" s="20" t="s">
        <v>5947</v>
      </c>
      <c r="AN476" s="20" t="s">
        <v>5947</v>
      </c>
      <c r="AO476" s="20" t="s">
        <v>5996</v>
      </c>
      <c r="AP476" s="20" t="s">
        <v>5998</v>
      </c>
      <c r="AQ476" s="20" t="s">
        <v>5996</v>
      </c>
      <c r="AR476" s="20" t="s">
        <v>5997</v>
      </c>
      <c r="AS476" s="20" t="s">
        <v>5997</v>
      </c>
      <c r="AT476" s="20" t="s">
        <v>5999</v>
      </c>
      <c r="AU476" s="20" t="s">
        <v>5996</v>
      </c>
      <c r="AV476" s="20" t="s">
        <v>5996</v>
      </c>
      <c r="AW476" s="20" t="s">
        <v>5996</v>
      </c>
      <c r="AX476" s="20" t="s">
        <v>5997</v>
      </c>
      <c r="AY476" s="20" t="s">
        <v>5997</v>
      </c>
      <c r="AZ476" s="20" t="s">
        <v>5996</v>
      </c>
      <c r="BA476" s="20" t="s">
        <v>5996</v>
      </c>
      <c r="BB476" s="20" t="s">
        <v>5996</v>
      </c>
      <c r="BC476" s="20" t="s">
        <v>5996</v>
      </c>
      <c r="BD476" s="20" t="s">
        <v>5999</v>
      </c>
      <c r="BE476" s="20" t="s">
        <v>5998</v>
      </c>
      <c r="BF476" s="20" t="s">
        <v>5996</v>
      </c>
      <c r="BG476" s="20" t="s">
        <v>5997</v>
      </c>
      <c r="BH476" s="20" t="s">
        <v>5996</v>
      </c>
      <c r="BI476" s="20" t="s">
        <v>5996</v>
      </c>
      <c r="BJ476" s="20" t="s">
        <v>5997</v>
      </c>
      <c r="BK476" s="20" t="s">
        <v>5996</v>
      </c>
      <c r="BL476" s="20" t="s">
        <v>5996</v>
      </c>
      <c r="BM476" s="20" t="s">
        <v>5996</v>
      </c>
      <c r="BN476" s="27" t="s">
        <v>2406</v>
      </c>
      <c r="BO476" s="28" t="s">
        <v>6007</v>
      </c>
      <c r="BQ476" s="30" t="s">
        <v>2407</v>
      </c>
      <c r="BR476" s="24" t="s">
        <v>138</v>
      </c>
      <c r="BS476" s="24" t="s">
        <v>119</v>
      </c>
      <c r="BT476" s="24" t="s">
        <v>120</v>
      </c>
      <c r="BU476" s="24" t="s">
        <v>121</v>
      </c>
      <c r="BV476" s="24" t="s">
        <v>137</v>
      </c>
      <c r="BW476" s="24" t="s">
        <v>122</v>
      </c>
      <c r="BX476" s="24" t="s">
        <v>123</v>
      </c>
      <c r="BY476" s="24" t="s">
        <v>124</v>
      </c>
      <c r="BZ476" s="24" t="s">
        <v>125</v>
      </c>
      <c r="CD476" s="18" t="s">
        <v>119</v>
      </c>
      <c r="CF476" s="18" t="s">
        <v>121</v>
      </c>
      <c r="CI476" s="18" t="s">
        <v>123</v>
      </c>
      <c r="CL476" s="22" t="s">
        <v>5947</v>
      </c>
      <c r="CM476" s="32" t="s">
        <v>6010</v>
      </c>
      <c r="CO476" s="84" t="s">
        <v>126</v>
      </c>
      <c r="CP476" s="17" t="s">
        <v>126</v>
      </c>
      <c r="CQ476" s="29" t="s">
        <v>1741</v>
      </c>
      <c r="CR476" s="17" t="s">
        <v>813</v>
      </c>
      <c r="CS476" s="17" t="s">
        <v>1742</v>
      </c>
      <c r="CX476" s="34" t="s">
        <v>97</v>
      </c>
      <c r="CZ476" s="34" t="s">
        <v>99</v>
      </c>
      <c r="DE476" s="17" t="s">
        <v>130</v>
      </c>
      <c r="DI476" s="17" t="s">
        <v>143</v>
      </c>
      <c r="DJ476" s="17" t="s">
        <v>2408</v>
      </c>
      <c r="DM476" s="35"/>
      <c r="DN476" s="35"/>
      <c r="DO476" s="35"/>
      <c r="EC476" s="17" t="s">
        <v>133</v>
      </c>
    </row>
    <row r="477" spans="1:133" ht="15" customHeight="1" x14ac:dyDescent="0.3">
      <c r="A477" s="27">
        <v>1020</v>
      </c>
      <c r="C477" s="17" t="s">
        <v>126</v>
      </c>
      <c r="D477" s="29" t="s">
        <v>5955</v>
      </c>
      <c r="E477" s="18" t="s">
        <v>5948</v>
      </c>
      <c r="F477" s="18" t="s">
        <v>5948</v>
      </c>
      <c r="G477" s="18" t="s">
        <v>5947</v>
      </c>
      <c r="H477" s="18" t="s">
        <v>5947</v>
      </c>
      <c r="I477" s="18" t="s">
        <v>5948</v>
      </c>
      <c r="K477" s="18" t="s">
        <v>5948</v>
      </c>
      <c r="M477" s="18" t="s">
        <v>5948</v>
      </c>
      <c r="O477" s="20" t="s">
        <v>5948</v>
      </c>
      <c r="P477" s="20" t="s">
        <v>5974</v>
      </c>
      <c r="Q477" s="20" t="s">
        <v>5977</v>
      </c>
      <c r="R477" s="21" t="s">
        <v>2409</v>
      </c>
      <c r="S477" s="22" t="s">
        <v>5948</v>
      </c>
      <c r="T477" s="22" t="s">
        <v>5948</v>
      </c>
      <c r="U477" s="22" t="s">
        <v>5948</v>
      </c>
      <c r="V477" s="22" t="s">
        <v>5985</v>
      </c>
      <c r="W477" s="22" t="s">
        <v>5988</v>
      </c>
      <c r="X477" s="22" t="s">
        <v>115</v>
      </c>
      <c r="AA477" s="22" t="s">
        <v>148</v>
      </c>
      <c r="AB477" s="23" t="s">
        <v>2410</v>
      </c>
      <c r="AC477" s="24" t="s">
        <v>5992</v>
      </c>
      <c r="AE477" s="26" t="s">
        <v>5948</v>
      </c>
      <c r="AF477" s="26" t="s">
        <v>5948</v>
      </c>
      <c r="AG477" s="26" t="s">
        <v>5996</v>
      </c>
      <c r="AH477" s="26" t="s">
        <v>5996</v>
      </c>
      <c r="AI477" s="26" t="s">
        <v>5996</v>
      </c>
      <c r="AJ477" s="26" t="s">
        <v>5997</v>
      </c>
      <c r="AK477" s="20" t="s">
        <v>6003</v>
      </c>
      <c r="AL477" s="20" t="s">
        <v>5948</v>
      </c>
      <c r="AM477" s="20" t="s">
        <v>5948</v>
      </c>
      <c r="AN477" s="20" t="s">
        <v>5948</v>
      </c>
      <c r="AO477" s="20" t="s">
        <v>5996</v>
      </c>
      <c r="AP477" s="20" t="s">
        <v>5996</v>
      </c>
      <c r="AQ477" s="20" t="s">
        <v>5996</v>
      </c>
      <c r="AR477" s="20" t="s">
        <v>5997</v>
      </c>
      <c r="AS477" s="20" t="s">
        <v>5996</v>
      </c>
      <c r="AT477" s="20" t="s">
        <v>5996</v>
      </c>
      <c r="AU477" s="20" t="s">
        <v>5997</v>
      </c>
      <c r="AV477" s="20" t="s">
        <v>5997</v>
      </c>
      <c r="AW477" s="20" t="s">
        <v>5996</v>
      </c>
      <c r="AX477" s="20" t="s">
        <v>5997</v>
      </c>
      <c r="AY477" s="20" t="s">
        <v>5997</v>
      </c>
      <c r="AZ477" s="20" t="s">
        <v>5996</v>
      </c>
      <c r="BA477" s="20" t="s">
        <v>5996</v>
      </c>
      <c r="BB477" s="20" t="s">
        <v>5996</v>
      </c>
      <c r="BC477" s="20" t="s">
        <v>5996</v>
      </c>
      <c r="BD477" s="20" t="s">
        <v>5996</v>
      </c>
      <c r="BE477" s="20" t="s">
        <v>5996</v>
      </c>
      <c r="BF477" s="20" t="s">
        <v>5996</v>
      </c>
      <c r="BG477" s="20" t="s">
        <v>5996</v>
      </c>
      <c r="BH477" s="20" t="s">
        <v>5997</v>
      </c>
      <c r="BI477" s="20" t="s">
        <v>5997</v>
      </c>
      <c r="BJ477" s="20" t="s">
        <v>5997</v>
      </c>
      <c r="BK477" s="20" t="s">
        <v>5997</v>
      </c>
      <c r="BL477" s="20" t="s">
        <v>5997</v>
      </c>
      <c r="BM477" s="20" t="s">
        <v>5997</v>
      </c>
      <c r="BN477" s="27" t="s">
        <v>2411</v>
      </c>
      <c r="BO477" s="28" t="s">
        <v>5986</v>
      </c>
      <c r="BP477" s="29" t="s">
        <v>2412</v>
      </c>
      <c r="BQ477" s="30" t="s">
        <v>2413</v>
      </c>
      <c r="BR477" s="24" t="s">
        <v>138</v>
      </c>
      <c r="BS477" s="24" t="s">
        <v>119</v>
      </c>
      <c r="BT477" s="24" t="s">
        <v>120</v>
      </c>
      <c r="BV477" s="24" t="s">
        <v>137</v>
      </c>
      <c r="BW477" s="24" t="s">
        <v>122</v>
      </c>
      <c r="BX477" s="24" t="s">
        <v>123</v>
      </c>
      <c r="BY477" s="24" t="s">
        <v>124</v>
      </c>
      <c r="BZ477" s="24" t="s">
        <v>125</v>
      </c>
      <c r="CD477" s="18" t="s">
        <v>119</v>
      </c>
      <c r="CE477" s="18" t="s">
        <v>120</v>
      </c>
      <c r="CI477" s="18" t="s">
        <v>123</v>
      </c>
      <c r="CL477" s="22" t="s">
        <v>5953</v>
      </c>
      <c r="CM477" s="32" t="s">
        <v>6010</v>
      </c>
      <c r="CN477" s="33" t="s">
        <v>2414</v>
      </c>
      <c r="CO477" s="84" t="s">
        <v>126</v>
      </c>
      <c r="CP477" s="17" t="s">
        <v>126</v>
      </c>
      <c r="CQ477" s="29" t="s">
        <v>1741</v>
      </c>
      <c r="CR477" s="17" t="s">
        <v>813</v>
      </c>
      <c r="CS477" s="17" t="s">
        <v>1742</v>
      </c>
      <c r="CX477" s="34" t="s">
        <v>97</v>
      </c>
      <c r="CZ477" s="34" t="s">
        <v>99</v>
      </c>
      <c r="DE477" s="17" t="s">
        <v>130</v>
      </c>
      <c r="DG477" s="1"/>
      <c r="DI477" s="17" t="s">
        <v>131</v>
      </c>
      <c r="DJ477" s="17" t="s">
        <v>2415</v>
      </c>
      <c r="DM477" s="35"/>
      <c r="DN477" s="35"/>
      <c r="DO477" s="35"/>
      <c r="EC477" s="17" t="s">
        <v>133</v>
      </c>
    </row>
    <row r="478" spans="1:133" ht="15" customHeight="1" x14ac:dyDescent="0.3">
      <c r="A478" s="27">
        <v>1058</v>
      </c>
      <c r="C478" s="17" t="s">
        <v>126</v>
      </c>
      <c r="D478" s="29" t="s">
        <v>5955</v>
      </c>
      <c r="E478" s="18" t="s">
        <v>5947</v>
      </c>
      <c r="F478" s="18" t="s">
        <v>5948</v>
      </c>
      <c r="G478" s="18" t="s">
        <v>5952</v>
      </c>
      <c r="H478" s="18" t="s">
        <v>5947</v>
      </c>
      <c r="I478" s="18" t="s">
        <v>5952</v>
      </c>
      <c r="K478" s="18" t="s">
        <v>5952</v>
      </c>
      <c r="M478" s="18" t="s">
        <v>5952</v>
      </c>
      <c r="O478" s="20" t="s">
        <v>5947</v>
      </c>
      <c r="P478" s="20" t="s">
        <v>5974</v>
      </c>
      <c r="Q478" s="20" t="s">
        <v>5979</v>
      </c>
      <c r="S478" s="22" t="s">
        <v>5947</v>
      </c>
      <c r="T478" s="22" t="s">
        <v>5950</v>
      </c>
      <c r="U478" s="22" t="s">
        <v>5947</v>
      </c>
      <c r="V478" s="22" t="s">
        <v>5983</v>
      </c>
      <c r="W478" s="22" t="s">
        <v>5988</v>
      </c>
      <c r="X478" s="22" t="s">
        <v>115</v>
      </c>
      <c r="Y478" s="22" t="s">
        <v>136</v>
      </c>
      <c r="Z478" s="22" t="s">
        <v>116</v>
      </c>
      <c r="AC478" s="24" t="s">
        <v>5990</v>
      </c>
      <c r="AE478" s="26" t="s">
        <v>5952</v>
      </c>
      <c r="AF478" s="26" t="s">
        <v>5952</v>
      </c>
      <c r="AG478" s="26" t="s">
        <v>5997</v>
      </c>
      <c r="AH478" s="26" t="s">
        <v>5996</v>
      </c>
      <c r="AI478" s="26" t="s">
        <v>5997</v>
      </c>
      <c r="AJ478" s="26" t="s">
        <v>5996</v>
      </c>
      <c r="AK478" s="20" t="s">
        <v>6003</v>
      </c>
      <c r="AL478" s="20" t="s">
        <v>5947</v>
      </c>
      <c r="AM478" s="20" t="s">
        <v>5947</v>
      </c>
      <c r="AN478" s="20" t="s">
        <v>5947</v>
      </c>
      <c r="AO478" s="20" t="s">
        <v>5996</v>
      </c>
      <c r="AP478" s="20" t="s">
        <v>5996</v>
      </c>
      <c r="AQ478" s="20" t="s">
        <v>5996</v>
      </c>
      <c r="AR478" s="20" t="s">
        <v>5996</v>
      </c>
      <c r="AS478" s="20" t="s">
        <v>5997</v>
      </c>
      <c r="AT478" s="20" t="s">
        <v>5996</v>
      </c>
      <c r="AU478" s="20" t="s">
        <v>5996</v>
      </c>
      <c r="AV478" s="20" t="s">
        <v>5996</v>
      </c>
      <c r="AW478" s="20" t="s">
        <v>5996</v>
      </c>
      <c r="AX478" s="20" t="s">
        <v>5996</v>
      </c>
      <c r="AY478" s="20" t="s">
        <v>5997</v>
      </c>
      <c r="AZ478" s="20" t="s">
        <v>5997</v>
      </c>
      <c r="BA478" s="20" t="s">
        <v>5997</v>
      </c>
      <c r="BB478" s="20" t="s">
        <v>5996</v>
      </c>
      <c r="BC478" s="20" t="s">
        <v>5998</v>
      </c>
      <c r="BD478" s="20" t="s">
        <v>5997</v>
      </c>
      <c r="BE478" s="20" t="s">
        <v>5996</v>
      </c>
      <c r="BF478" s="20" t="s">
        <v>5996</v>
      </c>
      <c r="BG478" s="20" t="s">
        <v>5996</v>
      </c>
      <c r="BH478" s="20" t="s">
        <v>5996</v>
      </c>
      <c r="BI478" s="20" t="s">
        <v>5996</v>
      </c>
      <c r="BJ478" s="20" t="s">
        <v>5996</v>
      </c>
      <c r="BK478" s="20" t="s">
        <v>5996</v>
      </c>
      <c r="BL478" s="20" t="s">
        <v>5996</v>
      </c>
      <c r="BM478" s="20" t="s">
        <v>5997</v>
      </c>
      <c r="BO478" s="28" t="s">
        <v>6007</v>
      </c>
      <c r="BQ478" s="30" t="s">
        <v>2416</v>
      </c>
      <c r="BR478" s="24" t="s">
        <v>138</v>
      </c>
      <c r="BS478" s="24" t="s">
        <v>119</v>
      </c>
      <c r="BU478" s="24" t="s">
        <v>121</v>
      </c>
      <c r="BV478" s="24" t="s">
        <v>137</v>
      </c>
      <c r="BW478" s="24" t="s">
        <v>122</v>
      </c>
      <c r="BX478" s="24" t="s">
        <v>123</v>
      </c>
      <c r="BY478" s="24" t="s">
        <v>124</v>
      </c>
      <c r="BZ478" s="24" t="s">
        <v>125</v>
      </c>
      <c r="CD478" s="18" t="s">
        <v>119</v>
      </c>
      <c r="CI478" s="18" t="s">
        <v>123</v>
      </c>
      <c r="CJ478" s="18" t="s">
        <v>124</v>
      </c>
      <c r="CL478" s="22" t="s">
        <v>5948</v>
      </c>
      <c r="CM478" s="32" t="s">
        <v>6010</v>
      </c>
      <c r="CO478" s="84" t="s">
        <v>126</v>
      </c>
      <c r="CP478" s="17" t="s">
        <v>126</v>
      </c>
      <c r="CQ478" s="29" t="s">
        <v>1741</v>
      </c>
      <c r="CR478" s="17" t="s">
        <v>813</v>
      </c>
      <c r="CS478" s="17" t="s">
        <v>1742</v>
      </c>
      <c r="CZ478" s="34" t="s">
        <v>99</v>
      </c>
      <c r="DE478" s="17" t="s">
        <v>130</v>
      </c>
      <c r="DI478" s="17" t="s">
        <v>131</v>
      </c>
      <c r="DJ478" s="17" t="s">
        <v>2417</v>
      </c>
      <c r="DM478" s="35"/>
      <c r="DN478" s="35"/>
      <c r="DO478" s="35"/>
      <c r="EC478" s="17" t="s">
        <v>133</v>
      </c>
    </row>
    <row r="479" spans="1:133" ht="15" customHeight="1" x14ac:dyDescent="0.3">
      <c r="A479" s="27">
        <v>1070</v>
      </c>
      <c r="C479" s="17" t="s">
        <v>126</v>
      </c>
      <c r="D479" s="29" t="s">
        <v>5955</v>
      </c>
      <c r="E479" s="18" t="s">
        <v>5947</v>
      </c>
      <c r="F479" s="18" t="s">
        <v>5950</v>
      </c>
      <c r="G479" s="18" t="s">
        <v>5949</v>
      </c>
      <c r="H479" s="18" t="s">
        <v>5948</v>
      </c>
      <c r="I479" s="18" t="s">
        <v>5947</v>
      </c>
      <c r="J479" s="19" t="s">
        <v>2418</v>
      </c>
      <c r="K479" s="18" t="s">
        <v>5948</v>
      </c>
      <c r="L479" s="19" t="s">
        <v>2419</v>
      </c>
      <c r="M479" s="18" t="s">
        <v>5949</v>
      </c>
      <c r="O479" s="20" t="s">
        <v>5950</v>
      </c>
      <c r="P479" s="20" t="s">
        <v>5974</v>
      </c>
      <c r="Q479" s="20" t="s">
        <v>5977</v>
      </c>
      <c r="S479" s="22" t="s">
        <v>5951</v>
      </c>
      <c r="T479" s="22" t="s">
        <v>5950</v>
      </c>
      <c r="U479" s="22" t="s">
        <v>5947</v>
      </c>
      <c r="V479" s="22" t="s">
        <v>5984</v>
      </c>
      <c r="W479" s="22" t="s">
        <v>5988</v>
      </c>
      <c r="X479" s="22" t="s">
        <v>115</v>
      </c>
      <c r="Y479" s="22" t="s">
        <v>136</v>
      </c>
      <c r="Z479" s="22" t="s">
        <v>116</v>
      </c>
      <c r="AB479" s="23" t="s">
        <v>2420</v>
      </c>
      <c r="AC479" s="24" t="s">
        <v>5990</v>
      </c>
      <c r="AE479" s="26" t="s">
        <v>5947</v>
      </c>
      <c r="AF479" s="26" t="s">
        <v>5947</v>
      </c>
      <c r="AG479" s="26" t="s">
        <v>5996</v>
      </c>
      <c r="AH479" s="26" t="s">
        <v>5996</v>
      </c>
      <c r="AI479" s="26" t="s">
        <v>5997</v>
      </c>
      <c r="AJ479" s="26" t="s">
        <v>5997</v>
      </c>
      <c r="AK479" s="20" t="s">
        <v>6002</v>
      </c>
      <c r="AL479" s="20" t="s">
        <v>5947</v>
      </c>
      <c r="AM479" s="20" t="s">
        <v>5947</v>
      </c>
      <c r="AN479" s="20" t="s">
        <v>5947</v>
      </c>
      <c r="AO479" s="20" t="s">
        <v>5996</v>
      </c>
      <c r="AP479" s="20" t="s">
        <v>5996</v>
      </c>
      <c r="AQ479" s="20" t="s">
        <v>5996</v>
      </c>
      <c r="AR479" s="20" t="s">
        <v>5997</v>
      </c>
      <c r="AS479" s="20" t="s">
        <v>5996</v>
      </c>
      <c r="AT479" s="20" t="s">
        <v>5996</v>
      </c>
      <c r="AU479" s="20" t="s">
        <v>5997</v>
      </c>
      <c r="AV479" s="20" t="s">
        <v>5998</v>
      </c>
      <c r="AW479" s="20" t="s">
        <v>5997</v>
      </c>
      <c r="AX479" s="20" t="s">
        <v>5996</v>
      </c>
      <c r="AY479" s="20" t="s">
        <v>5997</v>
      </c>
      <c r="AZ479" s="20" t="s">
        <v>5996</v>
      </c>
      <c r="BA479" s="20" t="s">
        <v>5996</v>
      </c>
      <c r="BB479" s="20" t="s">
        <v>5997</v>
      </c>
      <c r="BC479" s="20" t="s">
        <v>5997</v>
      </c>
      <c r="BD479" s="20" t="s">
        <v>5997</v>
      </c>
      <c r="BE479" s="20" t="s">
        <v>5997</v>
      </c>
      <c r="BF479" s="20" t="s">
        <v>5997</v>
      </c>
      <c r="BG479" s="20" t="s">
        <v>5997</v>
      </c>
      <c r="BH479" s="20" t="s">
        <v>5996</v>
      </c>
      <c r="BI479" s="20" t="s">
        <v>5996</v>
      </c>
      <c r="BJ479" s="20" t="s">
        <v>5996</v>
      </c>
      <c r="BK479" s="20" t="s">
        <v>5996</v>
      </c>
      <c r="BL479" s="20" t="s">
        <v>5996</v>
      </c>
      <c r="BM479" s="20" t="s">
        <v>5998</v>
      </c>
      <c r="BO479" s="28" t="s">
        <v>6007</v>
      </c>
      <c r="BQ479" s="30" t="s">
        <v>2421</v>
      </c>
      <c r="BR479" s="24" t="s">
        <v>138</v>
      </c>
      <c r="BS479" s="24" t="s">
        <v>119</v>
      </c>
      <c r="BV479" s="24" t="s">
        <v>137</v>
      </c>
      <c r="BW479" s="24" t="s">
        <v>122</v>
      </c>
      <c r="BX479" s="24" t="s">
        <v>123</v>
      </c>
      <c r="BY479" s="24" t="s">
        <v>124</v>
      </c>
      <c r="BZ479" s="24" t="s">
        <v>125</v>
      </c>
      <c r="CD479" s="18" t="s">
        <v>119</v>
      </c>
      <c r="CG479" s="18" t="s">
        <v>137</v>
      </c>
      <c r="CI479" s="18" t="s">
        <v>123</v>
      </c>
      <c r="CL479" s="22" t="s">
        <v>5952</v>
      </c>
      <c r="CM479" s="32" t="s">
        <v>6010</v>
      </c>
      <c r="CO479" s="84" t="s">
        <v>126</v>
      </c>
      <c r="CP479" s="17" t="s">
        <v>126</v>
      </c>
      <c r="CQ479" s="29" t="s">
        <v>1741</v>
      </c>
      <c r="CR479" s="17" t="s">
        <v>813</v>
      </c>
      <c r="CS479" s="17" t="s">
        <v>1742</v>
      </c>
      <c r="CZ479" s="34" t="s">
        <v>99</v>
      </c>
      <c r="DE479" s="17" t="s">
        <v>130</v>
      </c>
      <c r="DI479" s="17" t="s">
        <v>131</v>
      </c>
      <c r="DJ479" s="17" t="s">
        <v>2422</v>
      </c>
      <c r="DM479" s="35"/>
      <c r="DN479" s="35"/>
      <c r="DO479" s="35"/>
      <c r="EC479" s="17" t="s">
        <v>133</v>
      </c>
    </row>
    <row r="480" spans="1:133" ht="15" customHeight="1" x14ac:dyDescent="0.3">
      <c r="A480" s="27">
        <v>1076</v>
      </c>
      <c r="C480" s="17" t="s">
        <v>126</v>
      </c>
      <c r="D480" s="29" t="s">
        <v>5955</v>
      </c>
      <c r="E480" s="18" t="s">
        <v>5948</v>
      </c>
      <c r="F480" s="18" t="s">
        <v>5951</v>
      </c>
      <c r="G480" s="18" t="s">
        <v>5948</v>
      </c>
      <c r="H480" s="18" t="s">
        <v>5948</v>
      </c>
      <c r="I480" s="18" t="s">
        <v>5950</v>
      </c>
      <c r="K480" s="18" t="s">
        <v>5948</v>
      </c>
      <c r="L480" s="19" t="s">
        <v>623</v>
      </c>
      <c r="M480" s="18" t="s">
        <v>5949</v>
      </c>
      <c r="O480" s="20" t="s">
        <v>5949</v>
      </c>
      <c r="P480" s="20" t="s">
        <v>5974</v>
      </c>
      <c r="Q480" s="20" t="s">
        <v>5977</v>
      </c>
      <c r="R480" s="21" t="s">
        <v>2423</v>
      </c>
      <c r="S480" s="22" t="s">
        <v>5948</v>
      </c>
      <c r="T480" s="22" t="s">
        <v>5948</v>
      </c>
      <c r="U480" s="22" t="s">
        <v>5948</v>
      </c>
      <c r="V480" s="22" t="s">
        <v>5984</v>
      </c>
      <c r="W480" s="22" t="s">
        <v>5987</v>
      </c>
      <c r="X480" s="22" t="s">
        <v>115</v>
      </c>
      <c r="AC480" s="24" t="s">
        <v>5991</v>
      </c>
      <c r="AE480" s="26" t="s">
        <v>5948</v>
      </c>
      <c r="AF480" s="26" t="s">
        <v>5948</v>
      </c>
      <c r="AG480" s="26" t="s">
        <v>5997</v>
      </c>
      <c r="AH480" s="26" t="s">
        <v>5996</v>
      </c>
      <c r="AI480" s="26" t="s">
        <v>5997</v>
      </c>
      <c r="AJ480" s="26" t="s">
        <v>5997</v>
      </c>
      <c r="AK480" s="20" t="s">
        <v>6003</v>
      </c>
      <c r="AL480" s="20" t="s">
        <v>5952</v>
      </c>
      <c r="AM480" s="20" t="s">
        <v>5952</v>
      </c>
      <c r="AN480" s="20" t="s">
        <v>5948</v>
      </c>
      <c r="AO480" s="20" t="s">
        <v>5996</v>
      </c>
      <c r="AP480" s="20" t="s">
        <v>5997</v>
      </c>
      <c r="AQ480" s="20" t="s">
        <v>5996</v>
      </c>
      <c r="AR480" s="20" t="s">
        <v>5996</v>
      </c>
      <c r="AS480" s="20" t="s">
        <v>5997</v>
      </c>
      <c r="AT480" s="20" t="s">
        <v>5997</v>
      </c>
      <c r="AU480" s="20" t="s">
        <v>5996</v>
      </c>
      <c r="AV480" s="20" t="s">
        <v>5997</v>
      </c>
      <c r="AW480" s="20" t="s">
        <v>5996</v>
      </c>
      <c r="AX480" s="20" t="s">
        <v>5997</v>
      </c>
      <c r="AY480" s="20" t="s">
        <v>5997</v>
      </c>
      <c r="AZ480" s="20" t="s">
        <v>5996</v>
      </c>
      <c r="BA480" s="20" t="s">
        <v>5996</v>
      </c>
      <c r="BB480" s="20" t="s">
        <v>5996</v>
      </c>
      <c r="BC480" s="20" t="s">
        <v>5997</v>
      </c>
      <c r="BD480" s="20" t="s">
        <v>5996</v>
      </c>
      <c r="BE480" s="20" t="s">
        <v>5996</v>
      </c>
      <c r="BF480" s="20" t="s">
        <v>5996</v>
      </c>
      <c r="BG480" s="20" t="s">
        <v>5996</v>
      </c>
      <c r="BH480" s="20" t="s">
        <v>5996</v>
      </c>
      <c r="BI480" s="20" t="s">
        <v>5996</v>
      </c>
      <c r="BJ480" s="20" t="s">
        <v>5996</v>
      </c>
      <c r="BK480" s="20" t="s">
        <v>5996</v>
      </c>
      <c r="BL480" s="20" t="s">
        <v>5996</v>
      </c>
      <c r="BM480" s="20" t="s">
        <v>5997</v>
      </c>
      <c r="BN480" s="27" t="s">
        <v>2424</v>
      </c>
      <c r="BO480" s="28" t="s">
        <v>6006</v>
      </c>
      <c r="BQ480" s="30" t="s">
        <v>2425</v>
      </c>
      <c r="BR480" s="24" t="s">
        <v>138</v>
      </c>
      <c r="BS480" s="24" t="s">
        <v>119</v>
      </c>
      <c r="BT480" s="24" t="s">
        <v>120</v>
      </c>
      <c r="BU480" s="24" t="s">
        <v>121</v>
      </c>
      <c r="BV480" s="24" t="s">
        <v>137</v>
      </c>
      <c r="BW480" s="24" t="s">
        <v>122</v>
      </c>
      <c r="BX480" s="24" t="s">
        <v>123</v>
      </c>
      <c r="BY480" s="24" t="s">
        <v>124</v>
      </c>
      <c r="BZ480" s="24" t="s">
        <v>125</v>
      </c>
      <c r="CC480" s="18" t="s">
        <v>138</v>
      </c>
      <c r="CD480" s="18" t="s">
        <v>119</v>
      </c>
      <c r="CI480" s="18" t="s">
        <v>123</v>
      </c>
      <c r="CL480" s="22" t="s">
        <v>5948</v>
      </c>
      <c r="CM480" s="32" t="s">
        <v>6012</v>
      </c>
      <c r="CO480" s="84" t="s">
        <v>126</v>
      </c>
      <c r="CP480" s="17" t="s">
        <v>126</v>
      </c>
      <c r="CQ480" s="29" t="s">
        <v>1741</v>
      </c>
      <c r="CR480" s="17" t="s">
        <v>813</v>
      </c>
      <c r="CS480" s="17" t="s">
        <v>1742</v>
      </c>
      <c r="CY480" s="34" t="s">
        <v>98</v>
      </c>
      <c r="DE480" s="17" t="s">
        <v>130</v>
      </c>
      <c r="DI480" s="17" t="s">
        <v>143</v>
      </c>
      <c r="DJ480" s="17" t="s">
        <v>2426</v>
      </c>
      <c r="DM480" s="35"/>
      <c r="DN480" s="35"/>
      <c r="DO480" s="35"/>
      <c r="EC480" s="17" t="s">
        <v>133</v>
      </c>
    </row>
    <row r="481" spans="1:133" ht="15" customHeight="1" x14ac:dyDescent="0.3">
      <c r="A481" s="27">
        <v>141</v>
      </c>
      <c r="C481" s="17" t="s">
        <v>126</v>
      </c>
      <c r="D481" s="29" t="s">
        <v>5955</v>
      </c>
      <c r="E481" s="18" t="s">
        <v>5947</v>
      </c>
      <c r="F481" s="18" t="s">
        <v>5950</v>
      </c>
      <c r="G481" s="18" t="s">
        <v>5948</v>
      </c>
      <c r="H481" s="18" t="s">
        <v>5948</v>
      </c>
      <c r="I481" s="18" t="s">
        <v>5950</v>
      </c>
      <c r="K481" s="18" t="s">
        <v>5947</v>
      </c>
      <c r="M481" s="18" t="s">
        <v>5950</v>
      </c>
      <c r="O481" s="20" t="s">
        <v>5947</v>
      </c>
      <c r="P481" s="20" t="s">
        <v>5974</v>
      </c>
      <c r="Q481" s="20" t="s">
        <v>5979</v>
      </c>
      <c r="S481" s="22" t="s">
        <v>5950</v>
      </c>
      <c r="T481" s="22" t="s">
        <v>5950</v>
      </c>
      <c r="U481" s="22" t="s">
        <v>5947</v>
      </c>
      <c r="V481" s="22" t="s">
        <v>5984</v>
      </c>
      <c r="W481" s="22" t="s">
        <v>5989</v>
      </c>
      <c r="X481" s="22" t="s">
        <v>115</v>
      </c>
      <c r="AC481" s="24" t="s">
        <v>5991</v>
      </c>
      <c r="AE481" s="26" t="s">
        <v>5947</v>
      </c>
      <c r="AF481" s="26" t="s">
        <v>5947</v>
      </c>
      <c r="AG481" s="26" t="s">
        <v>5997</v>
      </c>
      <c r="AH481" s="26" t="s">
        <v>5997</v>
      </c>
      <c r="AI481" s="26" t="s">
        <v>5997</v>
      </c>
      <c r="AJ481" s="26" t="s">
        <v>5997</v>
      </c>
      <c r="AK481" s="20" t="s">
        <v>6004</v>
      </c>
      <c r="AL481" s="20" t="s">
        <v>5947</v>
      </c>
      <c r="AM481" s="20" t="s">
        <v>5949</v>
      </c>
      <c r="AN481" s="20" t="s">
        <v>5947</v>
      </c>
      <c r="AO481" s="20" t="s">
        <v>5998</v>
      </c>
      <c r="AP481" s="20" t="s">
        <v>5998</v>
      </c>
      <c r="AQ481" s="20" t="s">
        <v>5997</v>
      </c>
      <c r="AR481" s="20" t="s">
        <v>5997</v>
      </c>
      <c r="AS481" s="20" t="s">
        <v>5997</v>
      </c>
      <c r="AT481" s="20" t="s">
        <v>5997</v>
      </c>
      <c r="AU481" s="20" t="s">
        <v>5997</v>
      </c>
      <c r="AV481" s="20" t="s">
        <v>5997</v>
      </c>
      <c r="AW481" s="20" t="s">
        <v>5997</v>
      </c>
      <c r="AX481" s="20" t="s">
        <v>5997</v>
      </c>
      <c r="AY481" s="20" t="s">
        <v>5997</v>
      </c>
      <c r="AZ481" s="20" t="s">
        <v>5997</v>
      </c>
      <c r="BA481" s="20" t="s">
        <v>5996</v>
      </c>
      <c r="BB481" s="20" t="s">
        <v>5996</v>
      </c>
      <c r="BC481" s="20" t="s">
        <v>5998</v>
      </c>
      <c r="BD481" s="20" t="s">
        <v>5998</v>
      </c>
      <c r="BE481" s="20" t="s">
        <v>5998</v>
      </c>
      <c r="BF481" s="20" t="s">
        <v>5997</v>
      </c>
      <c r="BG481" s="20" t="s">
        <v>5997</v>
      </c>
      <c r="BH481" s="20" t="s">
        <v>5997</v>
      </c>
      <c r="BI481" s="20" t="s">
        <v>5998</v>
      </c>
      <c r="BJ481" s="20" t="s">
        <v>6000</v>
      </c>
      <c r="BK481" s="20" t="s">
        <v>5997</v>
      </c>
      <c r="BL481" s="20" t="s">
        <v>5997</v>
      </c>
      <c r="BM481" s="20" t="s">
        <v>5997</v>
      </c>
      <c r="BO481" s="28" t="s">
        <v>6007</v>
      </c>
      <c r="BS481" s="24" t="s">
        <v>119</v>
      </c>
      <c r="BT481" s="24" t="s">
        <v>120</v>
      </c>
      <c r="BV481" s="24" t="s">
        <v>137</v>
      </c>
      <c r="CD481" s="18" t="s">
        <v>119</v>
      </c>
      <c r="CG481" s="18" t="s">
        <v>137</v>
      </c>
      <c r="CI481" s="18" t="s">
        <v>123</v>
      </c>
      <c r="CL481" s="22" t="s">
        <v>5949</v>
      </c>
      <c r="CM481" s="32" t="s">
        <v>6011</v>
      </c>
      <c r="CO481" s="84" t="s">
        <v>126</v>
      </c>
      <c r="CP481" s="17" t="s">
        <v>126</v>
      </c>
      <c r="CQ481" s="29" t="s">
        <v>1741</v>
      </c>
      <c r="CR481" s="17" t="s">
        <v>815</v>
      </c>
      <c r="CS481" s="17" t="s">
        <v>1742</v>
      </c>
      <c r="CW481" s="34" t="s">
        <v>96</v>
      </c>
      <c r="DE481" s="17" t="s">
        <v>130</v>
      </c>
      <c r="DI481" s="17" t="s">
        <v>131</v>
      </c>
      <c r="DJ481" s="17" t="s">
        <v>2427</v>
      </c>
      <c r="DM481" s="35"/>
      <c r="DN481" s="35"/>
      <c r="DO481" s="35"/>
      <c r="EC481" s="17" t="s">
        <v>133</v>
      </c>
    </row>
    <row r="482" spans="1:133" ht="15" customHeight="1" x14ac:dyDescent="0.3">
      <c r="A482" s="27">
        <v>176</v>
      </c>
      <c r="C482" s="17" t="s">
        <v>126</v>
      </c>
      <c r="D482" s="29" t="s">
        <v>5955</v>
      </c>
      <c r="E482" s="18" t="s">
        <v>5947</v>
      </c>
      <c r="F482" s="18" t="s">
        <v>5950</v>
      </c>
      <c r="G482" s="18" t="s">
        <v>5947</v>
      </c>
      <c r="H482" s="18" t="s">
        <v>5950</v>
      </c>
      <c r="I482" s="18" t="s">
        <v>5947</v>
      </c>
      <c r="J482" s="19" t="s">
        <v>2428</v>
      </c>
      <c r="K482" s="18" t="s">
        <v>5947</v>
      </c>
      <c r="L482" s="19" t="s">
        <v>2429</v>
      </c>
      <c r="M482" s="18" t="s">
        <v>5948</v>
      </c>
      <c r="O482" s="20" t="s">
        <v>5947</v>
      </c>
      <c r="P482" s="20" t="s">
        <v>5974</v>
      </c>
      <c r="Q482" s="20" t="s">
        <v>5979</v>
      </c>
      <c r="R482" s="21" t="s">
        <v>2430</v>
      </c>
      <c r="S482" s="22" t="s">
        <v>5947</v>
      </c>
      <c r="T482" s="22" t="s">
        <v>5947</v>
      </c>
      <c r="U482" s="22" t="s">
        <v>5948</v>
      </c>
      <c r="V482" s="22" t="s">
        <v>5983</v>
      </c>
      <c r="W482" s="22" t="s">
        <v>5989</v>
      </c>
      <c r="AA482" s="22" t="s">
        <v>148</v>
      </c>
      <c r="AB482" s="23" t="s">
        <v>2431</v>
      </c>
      <c r="AC482" s="24" t="s">
        <v>5994</v>
      </c>
      <c r="AD482" s="25" t="s">
        <v>2432</v>
      </c>
      <c r="AE482" s="26" t="s">
        <v>5947</v>
      </c>
      <c r="AF482" s="26" t="s">
        <v>5950</v>
      </c>
      <c r="AG482" s="26" t="s">
        <v>5996</v>
      </c>
      <c r="AH482" s="26" t="s">
        <v>5996</v>
      </c>
      <c r="AI482" s="26" t="s">
        <v>5996</v>
      </c>
      <c r="AJ482" s="26" t="s">
        <v>5997</v>
      </c>
      <c r="AK482" s="20" t="s">
        <v>6003</v>
      </c>
      <c r="AL482" s="20" t="s">
        <v>5947</v>
      </c>
      <c r="AM482" s="20" t="s">
        <v>5947</v>
      </c>
      <c r="AN482" s="20" t="s">
        <v>5947</v>
      </c>
      <c r="AO482" s="20" t="s">
        <v>5997</v>
      </c>
      <c r="AP482" s="20" t="s">
        <v>5996</v>
      </c>
      <c r="AQ482" s="20" t="s">
        <v>5996</v>
      </c>
      <c r="AR482" s="20" t="s">
        <v>5997</v>
      </c>
      <c r="AS482" s="20" t="s">
        <v>5997</v>
      </c>
      <c r="AT482" s="20" t="s">
        <v>5996</v>
      </c>
      <c r="AU482" s="20" t="s">
        <v>5996</v>
      </c>
      <c r="AV482" s="20" t="s">
        <v>5996</v>
      </c>
      <c r="AW482" s="20" t="s">
        <v>5997</v>
      </c>
      <c r="AX482" s="20" t="s">
        <v>5997</v>
      </c>
      <c r="AY482" s="20" t="s">
        <v>5997</v>
      </c>
      <c r="AZ482" s="20" t="s">
        <v>5996</v>
      </c>
      <c r="BA482" s="20" t="s">
        <v>5996</v>
      </c>
      <c r="BB482" s="20" t="s">
        <v>5996</v>
      </c>
      <c r="BC482" s="20" t="s">
        <v>5997</v>
      </c>
      <c r="BD482" s="20" t="s">
        <v>5997</v>
      </c>
      <c r="BE482" s="20" t="s">
        <v>5997</v>
      </c>
      <c r="BF482" s="20" t="s">
        <v>5996</v>
      </c>
      <c r="BG482" s="20" t="s">
        <v>5997</v>
      </c>
      <c r="BH482" s="20" t="s">
        <v>5997</v>
      </c>
      <c r="BI482" s="20" t="s">
        <v>5997</v>
      </c>
      <c r="BJ482" s="20" t="s">
        <v>5997</v>
      </c>
      <c r="BK482" s="20" t="s">
        <v>5998</v>
      </c>
      <c r="BL482" s="20" t="s">
        <v>5997</v>
      </c>
      <c r="BM482" s="20" t="s">
        <v>5997</v>
      </c>
      <c r="BO482" s="28" t="s">
        <v>6007</v>
      </c>
      <c r="BQ482" s="30" t="s">
        <v>2433</v>
      </c>
      <c r="BR482" s="24" t="s">
        <v>138</v>
      </c>
      <c r="BS482" s="24" t="s">
        <v>119</v>
      </c>
      <c r="BT482" s="24" t="s">
        <v>120</v>
      </c>
      <c r="BU482" s="24" t="s">
        <v>121</v>
      </c>
      <c r="BV482" s="24" t="s">
        <v>137</v>
      </c>
      <c r="BW482" s="24" t="s">
        <v>122</v>
      </c>
      <c r="BX482" s="24" t="s">
        <v>123</v>
      </c>
      <c r="BY482" s="24" t="s">
        <v>124</v>
      </c>
      <c r="BZ482" s="24" t="s">
        <v>125</v>
      </c>
      <c r="CB482" s="31" t="s">
        <v>2434</v>
      </c>
      <c r="CD482" s="18" t="s">
        <v>119</v>
      </c>
      <c r="CF482" s="18" t="s">
        <v>121</v>
      </c>
      <c r="CG482" s="18" t="s">
        <v>137</v>
      </c>
      <c r="CL482" s="22" t="s">
        <v>5947</v>
      </c>
      <c r="CM482" s="32" t="s">
        <v>6011</v>
      </c>
      <c r="CO482" s="84" t="s">
        <v>126</v>
      </c>
      <c r="CP482" s="17" t="s">
        <v>126</v>
      </c>
      <c r="CQ482" s="29" t="s">
        <v>1741</v>
      </c>
      <c r="CR482" s="17" t="s">
        <v>815</v>
      </c>
      <c r="CS482" s="17" t="s">
        <v>1742</v>
      </c>
      <c r="CZ482" s="34" t="s">
        <v>99</v>
      </c>
      <c r="DE482" s="17" t="s">
        <v>130</v>
      </c>
      <c r="DI482" s="17" t="s">
        <v>131</v>
      </c>
      <c r="DJ482" s="17" t="s">
        <v>2435</v>
      </c>
      <c r="DM482" s="35"/>
      <c r="DN482" s="35"/>
      <c r="DO482" s="35"/>
      <c r="EC482" s="17" t="s">
        <v>133</v>
      </c>
    </row>
    <row r="483" spans="1:133" ht="15" customHeight="1" x14ac:dyDescent="0.3">
      <c r="A483" s="27">
        <v>252</v>
      </c>
      <c r="C483" s="17" t="s">
        <v>126</v>
      </c>
      <c r="D483" s="29" t="s">
        <v>5955</v>
      </c>
      <c r="E483" s="18" t="s">
        <v>5947</v>
      </c>
      <c r="F483" s="18" t="s">
        <v>5948</v>
      </c>
      <c r="G483" s="18" t="s">
        <v>5947</v>
      </c>
      <c r="H483" s="18" t="s">
        <v>5949</v>
      </c>
      <c r="I483" s="18" t="s">
        <v>5947</v>
      </c>
      <c r="J483" s="19" t="s">
        <v>2436</v>
      </c>
      <c r="K483" s="18" t="s">
        <v>5947</v>
      </c>
      <c r="L483" s="19" t="s">
        <v>2437</v>
      </c>
      <c r="M483" s="18" t="s">
        <v>5949</v>
      </c>
      <c r="O483" s="20" t="s">
        <v>5947</v>
      </c>
      <c r="P483" s="20" t="s">
        <v>5974</v>
      </c>
      <c r="Q483" s="20" t="s">
        <v>5979</v>
      </c>
      <c r="S483" s="22" t="s">
        <v>5948</v>
      </c>
      <c r="T483" s="22" t="s">
        <v>5948</v>
      </c>
      <c r="U483" s="22" t="s">
        <v>5948</v>
      </c>
      <c r="V483" s="22" t="s">
        <v>5983</v>
      </c>
      <c r="W483" s="22" t="s">
        <v>5987</v>
      </c>
      <c r="X483" s="22" t="s">
        <v>115</v>
      </c>
      <c r="AC483" s="24" t="s">
        <v>5990</v>
      </c>
      <c r="AE483" s="26" t="s">
        <v>5947</v>
      </c>
      <c r="AF483" s="26" t="s">
        <v>5948</v>
      </c>
      <c r="AG483" s="26" t="s">
        <v>5996</v>
      </c>
      <c r="AH483" s="26" t="s">
        <v>5996</v>
      </c>
      <c r="AI483" s="26" t="s">
        <v>5996</v>
      </c>
      <c r="AJ483" s="26" t="s">
        <v>5997</v>
      </c>
      <c r="AK483" s="20" t="s">
        <v>6003</v>
      </c>
      <c r="AL483" s="20" t="s">
        <v>5947</v>
      </c>
      <c r="AM483" s="20" t="s">
        <v>5948</v>
      </c>
      <c r="AN483" s="20" t="s">
        <v>5947</v>
      </c>
      <c r="AO483" s="20" t="s">
        <v>5997</v>
      </c>
      <c r="AP483" s="20" t="s">
        <v>5997</v>
      </c>
      <c r="AQ483" s="20" t="s">
        <v>5996</v>
      </c>
      <c r="AR483" s="20" t="s">
        <v>5996</v>
      </c>
      <c r="AS483" s="20" t="s">
        <v>5996</v>
      </c>
      <c r="AT483" s="20" t="s">
        <v>5996</v>
      </c>
      <c r="AU483" s="20" t="s">
        <v>5996</v>
      </c>
      <c r="AV483" s="20" t="s">
        <v>5996</v>
      </c>
      <c r="AW483" s="20" t="s">
        <v>5996</v>
      </c>
      <c r="AX483" s="20" t="s">
        <v>5996</v>
      </c>
      <c r="AY483" s="20" t="s">
        <v>5996</v>
      </c>
      <c r="AZ483" s="20" t="s">
        <v>5996</v>
      </c>
      <c r="BA483" s="20" t="s">
        <v>5996</v>
      </c>
      <c r="BB483" s="20" t="s">
        <v>5996</v>
      </c>
      <c r="BC483" s="20" t="s">
        <v>5997</v>
      </c>
      <c r="BD483" s="20" t="s">
        <v>5997</v>
      </c>
      <c r="BE483" s="20" t="s">
        <v>5996</v>
      </c>
      <c r="BF483" s="20" t="s">
        <v>5996</v>
      </c>
      <c r="BG483" s="20" t="s">
        <v>5996</v>
      </c>
      <c r="BH483" s="20" t="s">
        <v>5996</v>
      </c>
      <c r="BI483" s="20" t="s">
        <v>5996</v>
      </c>
      <c r="BJ483" s="20" t="s">
        <v>6000</v>
      </c>
      <c r="BK483" s="20" t="s">
        <v>5997</v>
      </c>
      <c r="BL483" s="20" t="s">
        <v>5997</v>
      </c>
      <c r="BM483" s="20" t="s">
        <v>5997</v>
      </c>
      <c r="BO483" s="28" t="s">
        <v>6007</v>
      </c>
      <c r="BQ483" s="30" t="s">
        <v>2438</v>
      </c>
      <c r="BR483" s="24" t="s">
        <v>138</v>
      </c>
      <c r="BS483" s="24" t="s">
        <v>119</v>
      </c>
      <c r="BT483" s="24" t="s">
        <v>120</v>
      </c>
      <c r="BU483" s="24" t="s">
        <v>121</v>
      </c>
      <c r="BV483" s="24" t="s">
        <v>137</v>
      </c>
      <c r="BW483" s="24" t="s">
        <v>122</v>
      </c>
      <c r="BX483" s="24" t="s">
        <v>123</v>
      </c>
      <c r="BY483" s="24" t="s">
        <v>124</v>
      </c>
      <c r="BZ483" s="24" t="s">
        <v>125</v>
      </c>
      <c r="CD483" s="18" t="s">
        <v>119</v>
      </c>
      <c r="CI483" s="18" t="s">
        <v>123</v>
      </c>
      <c r="CJ483" s="18" t="s">
        <v>124</v>
      </c>
      <c r="CL483" s="22" t="s">
        <v>5953</v>
      </c>
      <c r="CM483" s="32" t="s">
        <v>6010</v>
      </c>
      <c r="CO483" s="84" t="s">
        <v>126</v>
      </c>
      <c r="CP483" s="17" t="s">
        <v>126</v>
      </c>
      <c r="CQ483" s="29" t="s">
        <v>1741</v>
      </c>
      <c r="CR483" s="17" t="s">
        <v>815</v>
      </c>
      <c r="CS483" s="17" t="s">
        <v>1742</v>
      </c>
      <c r="CW483" s="34" t="s">
        <v>96</v>
      </c>
      <c r="DE483" s="17" t="s">
        <v>130</v>
      </c>
      <c r="DI483" s="17" t="s">
        <v>131</v>
      </c>
      <c r="DJ483" s="17" t="s">
        <v>2439</v>
      </c>
      <c r="DM483" s="35"/>
      <c r="DN483" s="35"/>
      <c r="DO483" s="35"/>
      <c r="EC483" s="17" t="s">
        <v>133</v>
      </c>
    </row>
    <row r="484" spans="1:133" ht="15" customHeight="1" x14ac:dyDescent="0.3">
      <c r="A484" s="27">
        <v>358</v>
      </c>
      <c r="C484" s="17" t="s">
        <v>126</v>
      </c>
      <c r="D484" s="29" t="s">
        <v>5955</v>
      </c>
      <c r="E484" s="18" t="s">
        <v>5948</v>
      </c>
      <c r="F484" s="18" t="s">
        <v>5949</v>
      </c>
      <c r="G484" s="18" t="s">
        <v>5947</v>
      </c>
      <c r="H484" s="18" t="s">
        <v>5947</v>
      </c>
      <c r="I484" s="18" t="s">
        <v>5949</v>
      </c>
      <c r="K484" s="18" t="s">
        <v>5949</v>
      </c>
      <c r="M484" s="18" t="s">
        <v>5949</v>
      </c>
      <c r="O484" s="20" t="s">
        <v>5948</v>
      </c>
      <c r="P484" s="20" t="s">
        <v>5974</v>
      </c>
      <c r="Q484" s="20" t="s">
        <v>5979</v>
      </c>
      <c r="S484" s="22" t="s">
        <v>5949</v>
      </c>
      <c r="T484" s="22" t="s">
        <v>5950</v>
      </c>
      <c r="U484" s="22" t="s">
        <v>5947</v>
      </c>
      <c r="V484" s="22" t="s">
        <v>5984</v>
      </c>
      <c r="W484" s="22" t="s">
        <v>5987</v>
      </c>
      <c r="X484" s="22" t="s">
        <v>115</v>
      </c>
      <c r="Y484" s="22" t="s">
        <v>136</v>
      </c>
      <c r="Z484" s="22" t="s">
        <v>116</v>
      </c>
      <c r="AC484" s="24" t="s">
        <v>5992</v>
      </c>
      <c r="AE484" s="26" t="s">
        <v>5948</v>
      </c>
      <c r="AF484" s="26" t="s">
        <v>5947</v>
      </c>
      <c r="AG484" s="26" t="s">
        <v>5996</v>
      </c>
      <c r="AH484" s="26" t="s">
        <v>5996</v>
      </c>
      <c r="AI484" s="26" t="s">
        <v>5997</v>
      </c>
      <c r="AJ484" s="26" t="s">
        <v>5997</v>
      </c>
      <c r="AK484" s="20" t="s">
        <v>6002</v>
      </c>
      <c r="AL484" s="20" t="s">
        <v>5949</v>
      </c>
      <c r="AM484" s="20" t="s">
        <v>5951</v>
      </c>
      <c r="AN484" s="20" t="s">
        <v>5947</v>
      </c>
      <c r="AO484" s="20" t="s">
        <v>5997</v>
      </c>
      <c r="AP484" s="20" t="s">
        <v>5997</v>
      </c>
      <c r="AQ484" s="20" t="s">
        <v>5996</v>
      </c>
      <c r="AR484" s="20" t="s">
        <v>5998</v>
      </c>
      <c r="AS484" s="20" t="s">
        <v>5996</v>
      </c>
      <c r="AT484" s="20" t="s">
        <v>5996</v>
      </c>
      <c r="AU484" s="20" t="s">
        <v>5997</v>
      </c>
      <c r="AV484" s="20" t="s">
        <v>5997</v>
      </c>
      <c r="AW484" s="20" t="s">
        <v>5996</v>
      </c>
      <c r="AX484" s="20" t="s">
        <v>5997</v>
      </c>
      <c r="AY484" s="20" t="s">
        <v>5996</v>
      </c>
      <c r="AZ484" s="20" t="s">
        <v>5997</v>
      </c>
      <c r="BA484" s="20" t="s">
        <v>5996</v>
      </c>
      <c r="BB484" s="20" t="s">
        <v>5996</v>
      </c>
      <c r="BC484" s="20" t="s">
        <v>5998</v>
      </c>
      <c r="BD484" s="20" t="s">
        <v>5998</v>
      </c>
      <c r="BE484" s="20" t="s">
        <v>5997</v>
      </c>
      <c r="BF484" s="20" t="s">
        <v>5996</v>
      </c>
      <c r="BG484" s="20" t="s">
        <v>5996</v>
      </c>
      <c r="BH484" s="20" t="s">
        <v>5996</v>
      </c>
      <c r="BI484" s="20" t="s">
        <v>5996</v>
      </c>
      <c r="BJ484" s="20" t="s">
        <v>6000</v>
      </c>
      <c r="BK484" s="20" t="s">
        <v>5996</v>
      </c>
      <c r="BL484" s="20" t="s">
        <v>5996</v>
      </c>
      <c r="BM484" s="20" t="s">
        <v>5996</v>
      </c>
      <c r="BO484" s="28" t="s">
        <v>6007</v>
      </c>
      <c r="BQ484" s="30" t="s">
        <v>2440</v>
      </c>
      <c r="BS484" s="24" t="s">
        <v>119</v>
      </c>
      <c r="BT484" s="24" t="s">
        <v>120</v>
      </c>
      <c r="BV484" s="24" t="s">
        <v>137</v>
      </c>
      <c r="BX484" s="24" t="s">
        <v>123</v>
      </c>
      <c r="CC484" s="18" t="s">
        <v>138</v>
      </c>
      <c r="CD484" s="18" t="s">
        <v>119</v>
      </c>
      <c r="CE484" s="18" t="s">
        <v>120</v>
      </c>
      <c r="CL484" s="22" t="s">
        <v>5947</v>
      </c>
      <c r="CM484" s="32" t="s">
        <v>6010</v>
      </c>
      <c r="CN484" s="33" t="s">
        <v>2441</v>
      </c>
      <c r="CO484" s="84" t="s">
        <v>126</v>
      </c>
      <c r="CP484" s="17" t="s">
        <v>126</v>
      </c>
      <c r="CQ484" s="29" t="s">
        <v>1741</v>
      </c>
      <c r="CR484" s="17" t="s">
        <v>815</v>
      </c>
      <c r="CS484" s="17" t="s">
        <v>1742</v>
      </c>
      <c r="CW484" s="34" t="s">
        <v>96</v>
      </c>
      <c r="DE484" s="17" t="s">
        <v>130</v>
      </c>
      <c r="DI484" s="17" t="s">
        <v>131</v>
      </c>
      <c r="DJ484" s="17" t="s">
        <v>2442</v>
      </c>
      <c r="DM484" s="35"/>
      <c r="DN484" s="35"/>
      <c r="DO484" s="35"/>
      <c r="EC484" s="17" t="s">
        <v>133</v>
      </c>
    </row>
    <row r="485" spans="1:133" ht="15" customHeight="1" x14ac:dyDescent="0.3">
      <c r="A485" s="27">
        <v>397</v>
      </c>
      <c r="C485" s="17" t="s">
        <v>126</v>
      </c>
      <c r="D485" s="29" t="s">
        <v>5955</v>
      </c>
      <c r="E485" s="18" t="s">
        <v>5948</v>
      </c>
      <c r="F485" s="18" t="s">
        <v>5949</v>
      </c>
      <c r="G485" s="18" t="s">
        <v>5947</v>
      </c>
      <c r="H485" s="18" t="s">
        <v>5947</v>
      </c>
      <c r="I485" s="18" t="s">
        <v>5947</v>
      </c>
      <c r="J485" s="19" t="s">
        <v>2443</v>
      </c>
      <c r="K485" s="18" t="s">
        <v>5947</v>
      </c>
      <c r="L485" s="19" t="s">
        <v>2444</v>
      </c>
      <c r="M485" s="18" t="s">
        <v>5947</v>
      </c>
      <c r="N485" s="19" t="s">
        <v>2445</v>
      </c>
      <c r="O485" s="20" t="s">
        <v>5948</v>
      </c>
      <c r="P485" s="20" t="s">
        <v>5974</v>
      </c>
      <c r="Q485" s="20" t="s">
        <v>5978</v>
      </c>
      <c r="R485" s="21" t="s">
        <v>2446</v>
      </c>
      <c r="S485" s="22" t="s">
        <v>5950</v>
      </c>
      <c r="T485" s="22" t="s">
        <v>5950</v>
      </c>
      <c r="U485" s="22" t="s">
        <v>5948</v>
      </c>
      <c r="V485" s="22" t="s">
        <v>5984</v>
      </c>
      <c r="W485" s="22" t="s">
        <v>5987</v>
      </c>
      <c r="X485" s="22" t="s">
        <v>115</v>
      </c>
      <c r="Y485" s="22" t="s">
        <v>136</v>
      </c>
      <c r="Z485" s="22" t="s">
        <v>116</v>
      </c>
      <c r="AC485" s="24" t="s">
        <v>5992</v>
      </c>
      <c r="AE485" s="26" t="s">
        <v>5947</v>
      </c>
      <c r="AF485" s="26" t="s">
        <v>5948</v>
      </c>
      <c r="AG485" s="26" t="s">
        <v>5996</v>
      </c>
      <c r="AH485" s="26" t="s">
        <v>5996</v>
      </c>
      <c r="AI485" s="26" t="s">
        <v>5996</v>
      </c>
      <c r="AJ485" s="26" t="s">
        <v>5996</v>
      </c>
      <c r="AK485" s="20" t="s">
        <v>6002</v>
      </c>
      <c r="AL485" s="20" t="s">
        <v>5947</v>
      </c>
      <c r="AM485" s="20" t="s">
        <v>5950</v>
      </c>
      <c r="AN485" s="20" t="s">
        <v>5947</v>
      </c>
      <c r="AO485" s="20" t="s">
        <v>5997</v>
      </c>
      <c r="AP485" s="20" t="s">
        <v>5996</v>
      </c>
      <c r="AQ485" s="20" t="s">
        <v>5996</v>
      </c>
      <c r="AR485" s="20" t="s">
        <v>5997</v>
      </c>
      <c r="AS485" s="20" t="s">
        <v>5996</v>
      </c>
      <c r="AT485" s="20" t="s">
        <v>5997</v>
      </c>
      <c r="AU485" s="20" t="s">
        <v>5998</v>
      </c>
      <c r="AV485" s="20" t="s">
        <v>5998</v>
      </c>
      <c r="AW485" s="20" t="s">
        <v>5996</v>
      </c>
      <c r="AX485" s="20" t="s">
        <v>5996</v>
      </c>
      <c r="AY485" s="20" t="s">
        <v>5996</v>
      </c>
      <c r="AZ485" s="20" t="s">
        <v>5996</v>
      </c>
      <c r="BA485" s="20" t="s">
        <v>5996</v>
      </c>
      <c r="BB485" s="20" t="s">
        <v>5996</v>
      </c>
      <c r="BC485" s="20" t="s">
        <v>5997</v>
      </c>
      <c r="BD485" s="20" t="s">
        <v>5997</v>
      </c>
      <c r="BE485" s="20" t="s">
        <v>5996</v>
      </c>
      <c r="BF485" s="20" t="s">
        <v>5996</v>
      </c>
      <c r="BG485" s="20" t="s">
        <v>5996</v>
      </c>
      <c r="BH485" s="20" t="s">
        <v>5997</v>
      </c>
      <c r="BI485" s="20" t="s">
        <v>5996</v>
      </c>
      <c r="BJ485" s="20" t="s">
        <v>5996</v>
      </c>
      <c r="BK485" s="20" t="s">
        <v>5996</v>
      </c>
      <c r="BL485" s="20" t="s">
        <v>5996</v>
      </c>
      <c r="BM485" s="20" t="s">
        <v>5996</v>
      </c>
      <c r="BO485" s="28" t="s">
        <v>6006</v>
      </c>
      <c r="BQ485" s="30" t="s">
        <v>2447</v>
      </c>
      <c r="BR485" s="24" t="s">
        <v>138</v>
      </c>
      <c r="BS485" s="24" t="s">
        <v>119</v>
      </c>
      <c r="BT485" s="24" t="s">
        <v>120</v>
      </c>
      <c r="BU485" s="24" t="s">
        <v>121</v>
      </c>
      <c r="BV485" s="24" t="s">
        <v>137</v>
      </c>
      <c r="BW485" s="24" t="s">
        <v>122</v>
      </c>
      <c r="BX485" s="24" t="s">
        <v>123</v>
      </c>
      <c r="BY485" s="24" t="s">
        <v>124</v>
      </c>
      <c r="BZ485" s="24" t="s">
        <v>125</v>
      </c>
      <c r="CD485" s="18" t="s">
        <v>119</v>
      </c>
      <c r="CG485" s="18" t="s">
        <v>137</v>
      </c>
      <c r="CI485" s="18" t="s">
        <v>123</v>
      </c>
      <c r="CL485" s="22" t="s">
        <v>5952</v>
      </c>
      <c r="CM485" s="32" t="s">
        <v>6012</v>
      </c>
      <c r="CO485" s="84" t="s">
        <v>126</v>
      </c>
      <c r="CP485" s="17" t="s">
        <v>126</v>
      </c>
      <c r="CQ485" s="29" t="s">
        <v>1741</v>
      </c>
      <c r="CR485" s="17" t="s">
        <v>815</v>
      </c>
      <c r="CS485" s="17" t="s">
        <v>1742</v>
      </c>
      <c r="CV485" s="34" t="s">
        <v>95</v>
      </c>
      <c r="CW485" s="34" t="s">
        <v>96</v>
      </c>
      <c r="DE485" s="17" t="s">
        <v>130</v>
      </c>
      <c r="DI485" s="17" t="s">
        <v>143</v>
      </c>
      <c r="DJ485" s="17" t="s">
        <v>2448</v>
      </c>
      <c r="DM485" s="35"/>
      <c r="DN485" s="35"/>
      <c r="DO485" s="35"/>
      <c r="EC485" s="17" t="s">
        <v>133</v>
      </c>
    </row>
    <row r="486" spans="1:133" ht="15" customHeight="1" x14ac:dyDescent="0.3">
      <c r="A486" s="27">
        <v>643</v>
      </c>
      <c r="C486" s="17" t="s">
        <v>126</v>
      </c>
      <c r="D486" s="29" t="s">
        <v>5955</v>
      </c>
      <c r="E486" s="18" t="s">
        <v>5948</v>
      </c>
      <c r="F486" s="18" t="s">
        <v>5948</v>
      </c>
      <c r="G486" s="18" t="s">
        <v>5949</v>
      </c>
      <c r="H486" s="18" t="s">
        <v>5949</v>
      </c>
      <c r="I486" s="18" t="s">
        <v>5947</v>
      </c>
      <c r="J486" s="19" t="s">
        <v>2449</v>
      </c>
      <c r="K486" s="18" t="s">
        <v>5947</v>
      </c>
      <c r="L486" s="19" t="s">
        <v>2450</v>
      </c>
      <c r="M486" s="18" t="s">
        <v>5948</v>
      </c>
      <c r="N486" s="19" t="s">
        <v>2451</v>
      </c>
      <c r="O486" s="20" t="s">
        <v>5947</v>
      </c>
      <c r="P486" s="20" t="s">
        <v>5974</v>
      </c>
      <c r="Q486" s="20" t="s">
        <v>5953</v>
      </c>
      <c r="R486" s="21" t="s">
        <v>2452</v>
      </c>
      <c r="S486" s="22" t="s">
        <v>5947</v>
      </c>
      <c r="T486" s="22" t="s">
        <v>5947</v>
      </c>
      <c r="U486" s="22" t="s">
        <v>5948</v>
      </c>
      <c r="V486" s="22" t="s">
        <v>5983</v>
      </c>
      <c r="W486" s="22" t="s">
        <v>5987</v>
      </c>
      <c r="AB486" s="23" t="s">
        <v>2453</v>
      </c>
      <c r="AC486" s="24" t="s">
        <v>5991</v>
      </c>
      <c r="AD486" s="25" t="s">
        <v>2454</v>
      </c>
      <c r="AE486" s="26" t="s">
        <v>5947</v>
      </c>
      <c r="AF486" s="26" t="s">
        <v>5947</v>
      </c>
      <c r="AG486" s="26" t="s">
        <v>5996</v>
      </c>
      <c r="AH486" s="26" t="s">
        <v>5996</v>
      </c>
      <c r="AI486" s="26" t="s">
        <v>5996</v>
      </c>
      <c r="AJ486" s="26" t="s">
        <v>5996</v>
      </c>
      <c r="AK486" s="20" t="s">
        <v>6003</v>
      </c>
      <c r="AL486" s="20" t="s">
        <v>5947</v>
      </c>
      <c r="AM486" s="20" t="s">
        <v>5948</v>
      </c>
      <c r="AN486" s="20" t="s">
        <v>5947</v>
      </c>
      <c r="AO486" s="20" t="s">
        <v>5996</v>
      </c>
      <c r="AP486" s="20" t="s">
        <v>5997</v>
      </c>
      <c r="AQ486" s="20" t="s">
        <v>5996</v>
      </c>
      <c r="AR486" s="20" t="s">
        <v>5997</v>
      </c>
      <c r="AS486" s="20" t="s">
        <v>5996</v>
      </c>
      <c r="AT486" s="20" t="s">
        <v>5996</v>
      </c>
      <c r="AU486" s="20" t="s">
        <v>5996</v>
      </c>
      <c r="AV486" s="20" t="s">
        <v>5996</v>
      </c>
      <c r="AW486" s="20" t="s">
        <v>5996</v>
      </c>
      <c r="AX486" s="20" t="s">
        <v>5996</v>
      </c>
      <c r="AY486" s="20" t="s">
        <v>5996</v>
      </c>
      <c r="AZ486" s="20" t="s">
        <v>5997</v>
      </c>
      <c r="BA486" s="20" t="s">
        <v>5996</v>
      </c>
      <c r="BB486" s="20" t="s">
        <v>5996</v>
      </c>
      <c r="BC486" s="20" t="s">
        <v>5997</v>
      </c>
      <c r="BD486" s="20" t="s">
        <v>5996</v>
      </c>
      <c r="BE486" s="20" t="s">
        <v>5996</v>
      </c>
      <c r="BF486" s="20" t="s">
        <v>5996</v>
      </c>
      <c r="BG486" s="20" t="s">
        <v>5996</v>
      </c>
      <c r="BH486" s="20" t="s">
        <v>5996</v>
      </c>
      <c r="BI486" s="20" t="s">
        <v>5996</v>
      </c>
      <c r="BJ486" s="20" t="s">
        <v>5997</v>
      </c>
      <c r="BK486" s="20" t="s">
        <v>5996</v>
      </c>
      <c r="BL486" s="20" t="s">
        <v>5996</v>
      </c>
      <c r="BM486" s="20" t="s">
        <v>5996</v>
      </c>
      <c r="BO486" s="28" t="s">
        <v>6007</v>
      </c>
      <c r="BQ486" s="30" t="s">
        <v>2455</v>
      </c>
      <c r="BS486" s="24" t="s">
        <v>119</v>
      </c>
      <c r="BU486" s="24" t="s">
        <v>121</v>
      </c>
      <c r="BV486" s="24" t="s">
        <v>137</v>
      </c>
      <c r="BW486" s="24" t="s">
        <v>122</v>
      </c>
      <c r="BX486" s="24" t="s">
        <v>123</v>
      </c>
      <c r="CF486" s="18" t="s">
        <v>121</v>
      </c>
      <c r="CG486" s="18" t="s">
        <v>137</v>
      </c>
      <c r="CJ486" s="18" t="s">
        <v>124</v>
      </c>
      <c r="CL486" s="22" t="s">
        <v>5947</v>
      </c>
      <c r="CM486" s="32" t="s">
        <v>6012</v>
      </c>
      <c r="CO486" s="84" t="s">
        <v>126</v>
      </c>
      <c r="CP486" s="17" t="s">
        <v>126</v>
      </c>
      <c r="CQ486" s="29" t="s">
        <v>1741</v>
      </c>
      <c r="CR486" s="17" t="s">
        <v>815</v>
      </c>
      <c r="CS486" s="17" t="s">
        <v>1742</v>
      </c>
      <c r="CW486" s="34" t="s">
        <v>96</v>
      </c>
      <c r="DE486" s="17" t="s">
        <v>161</v>
      </c>
      <c r="DI486" s="17" t="s">
        <v>131</v>
      </c>
      <c r="DJ486" s="17" t="s">
        <v>2456</v>
      </c>
      <c r="DM486" s="35"/>
      <c r="DN486" s="35"/>
      <c r="DO486" s="35"/>
      <c r="EC486" s="17" t="s">
        <v>133</v>
      </c>
    </row>
    <row r="487" spans="1:133" ht="15" customHeight="1" x14ac:dyDescent="0.3">
      <c r="A487" s="27">
        <v>788</v>
      </c>
      <c r="C487" s="17" t="s">
        <v>126</v>
      </c>
      <c r="D487" s="29" t="s">
        <v>5955</v>
      </c>
      <c r="E487" s="18" t="s">
        <v>5948</v>
      </c>
      <c r="F487" s="18" t="s">
        <v>5950</v>
      </c>
      <c r="G487" s="18" t="s">
        <v>5949</v>
      </c>
      <c r="H487" s="18" t="s">
        <v>5952</v>
      </c>
      <c r="I487" s="18" t="s">
        <v>5950</v>
      </c>
      <c r="K487" s="18" t="s">
        <v>5948</v>
      </c>
      <c r="L487" s="19" t="s">
        <v>2457</v>
      </c>
      <c r="M487" s="18" t="s">
        <v>5949</v>
      </c>
      <c r="O487" s="20" t="s">
        <v>5953</v>
      </c>
      <c r="P487" s="20" t="s">
        <v>5974</v>
      </c>
      <c r="Q487" s="20" t="s">
        <v>5978</v>
      </c>
      <c r="S487" s="22" t="s">
        <v>5948</v>
      </c>
      <c r="T487" s="22" t="s">
        <v>5950</v>
      </c>
      <c r="U487" s="22" t="s">
        <v>5948</v>
      </c>
      <c r="V487" s="22" t="s">
        <v>5983</v>
      </c>
      <c r="W487" s="22" t="s">
        <v>5987</v>
      </c>
      <c r="X487" s="22" t="s">
        <v>115</v>
      </c>
      <c r="AC487" s="24" t="s">
        <v>5990</v>
      </c>
      <c r="AE487" s="26" t="s">
        <v>5948</v>
      </c>
      <c r="AF487" s="26" t="s">
        <v>5947</v>
      </c>
      <c r="AG487" s="26" t="s">
        <v>5997</v>
      </c>
      <c r="AH487" s="26" t="s">
        <v>5997</v>
      </c>
      <c r="AI487" s="26" t="s">
        <v>5997</v>
      </c>
      <c r="AJ487" s="26" t="s">
        <v>5999</v>
      </c>
      <c r="AK487" s="20" t="s">
        <v>6002</v>
      </c>
      <c r="AL487" s="20" t="s">
        <v>5947</v>
      </c>
      <c r="AM487" s="20" t="s">
        <v>5950</v>
      </c>
      <c r="AN487" s="20" t="s">
        <v>5948</v>
      </c>
      <c r="AO487" s="20" t="s">
        <v>5998</v>
      </c>
      <c r="AP487" s="20" t="s">
        <v>5997</v>
      </c>
      <c r="AQ487" s="20" t="s">
        <v>5996</v>
      </c>
      <c r="AR487" s="20" t="s">
        <v>5997</v>
      </c>
      <c r="AS487" s="20" t="s">
        <v>5996</v>
      </c>
      <c r="AT487" s="20" t="s">
        <v>5997</v>
      </c>
      <c r="AU487" s="20" t="s">
        <v>5997</v>
      </c>
      <c r="AV487" s="20" t="s">
        <v>5996</v>
      </c>
      <c r="AW487" s="20" t="s">
        <v>5996</v>
      </c>
      <c r="AX487" s="20" t="s">
        <v>5997</v>
      </c>
      <c r="AY487" s="20" t="s">
        <v>5996</v>
      </c>
      <c r="AZ487" s="20" t="s">
        <v>5996</v>
      </c>
      <c r="BA487" s="20" t="s">
        <v>5996</v>
      </c>
      <c r="BB487" s="20" t="s">
        <v>5997</v>
      </c>
      <c r="BC487" s="20" t="s">
        <v>5998</v>
      </c>
      <c r="BD487" s="20" t="s">
        <v>5998</v>
      </c>
      <c r="BE487" s="20" t="s">
        <v>5997</v>
      </c>
      <c r="BF487" s="20" t="s">
        <v>5996</v>
      </c>
      <c r="BG487" s="20" t="s">
        <v>5996</v>
      </c>
      <c r="BH487" s="20" t="s">
        <v>5996</v>
      </c>
      <c r="BI487" s="20" t="s">
        <v>5996</v>
      </c>
      <c r="BJ487" s="20" t="s">
        <v>6000</v>
      </c>
      <c r="BK487" s="20" t="s">
        <v>5997</v>
      </c>
      <c r="BL487" s="20" t="s">
        <v>5997</v>
      </c>
      <c r="BM487" s="20" t="s">
        <v>5997</v>
      </c>
      <c r="BN487" s="27" t="s">
        <v>2458</v>
      </c>
      <c r="BO487" s="28" t="s">
        <v>6007</v>
      </c>
      <c r="BQ487" s="30" t="s">
        <v>2459</v>
      </c>
      <c r="BR487" s="24" t="s">
        <v>138</v>
      </c>
      <c r="BS487" s="24" t="s">
        <v>119</v>
      </c>
      <c r="BT487" s="24" t="s">
        <v>120</v>
      </c>
      <c r="BU487" s="24" t="s">
        <v>121</v>
      </c>
      <c r="BW487" s="24" t="s">
        <v>122</v>
      </c>
      <c r="BX487" s="24" t="s">
        <v>123</v>
      </c>
      <c r="BY487" s="24" t="s">
        <v>124</v>
      </c>
      <c r="BZ487" s="24" t="s">
        <v>125</v>
      </c>
      <c r="CC487" s="18" t="s">
        <v>138</v>
      </c>
      <c r="CD487" s="18" t="s">
        <v>119</v>
      </c>
      <c r="CI487" s="18" t="s">
        <v>123</v>
      </c>
      <c r="CK487" s="18" t="s">
        <v>125</v>
      </c>
      <c r="CL487" s="22" t="s">
        <v>5948</v>
      </c>
      <c r="CM487" s="32" t="s">
        <v>6010</v>
      </c>
      <c r="CO487" s="84" t="s">
        <v>126</v>
      </c>
      <c r="CP487" s="17" t="s">
        <v>126</v>
      </c>
      <c r="CQ487" s="29" t="s">
        <v>1741</v>
      </c>
      <c r="CR487" s="17" t="s">
        <v>815</v>
      </c>
      <c r="CS487" s="17" t="s">
        <v>1742</v>
      </c>
      <c r="CU487" s="34" t="s">
        <v>185</v>
      </c>
      <c r="CW487" s="34" t="s">
        <v>96</v>
      </c>
      <c r="CY487" s="34" t="s">
        <v>98</v>
      </c>
      <c r="DE487" s="17" t="s">
        <v>130</v>
      </c>
      <c r="DI487" s="17" t="s">
        <v>131</v>
      </c>
      <c r="DJ487" s="17" t="s">
        <v>2460</v>
      </c>
      <c r="DM487" s="35"/>
      <c r="DN487" s="35"/>
      <c r="DO487" s="35"/>
      <c r="EC487" s="17" t="s">
        <v>133</v>
      </c>
    </row>
    <row r="488" spans="1:133" ht="15" customHeight="1" x14ac:dyDescent="0.3">
      <c r="A488" s="27">
        <v>787</v>
      </c>
      <c r="C488" s="90" t="s">
        <v>106</v>
      </c>
      <c r="D488" s="29" t="s">
        <v>5968</v>
      </c>
      <c r="E488" s="18" t="s">
        <v>5953</v>
      </c>
      <c r="F488" s="18" t="s">
        <v>5953</v>
      </c>
      <c r="G488" s="18" t="s">
        <v>5953</v>
      </c>
      <c r="H488" s="18" t="s">
        <v>5953</v>
      </c>
      <c r="I488" s="18" t="s">
        <v>5947</v>
      </c>
      <c r="J488" s="19" t="s">
        <v>5833</v>
      </c>
      <c r="K488" s="18" t="s">
        <v>5947</v>
      </c>
      <c r="M488" s="18" t="s">
        <v>5953</v>
      </c>
      <c r="O488" s="20" t="s">
        <v>5953</v>
      </c>
      <c r="P488" s="20" t="s">
        <v>5976</v>
      </c>
      <c r="Q488" s="20" t="s">
        <v>5953</v>
      </c>
      <c r="S488" s="22" t="s">
        <v>5953</v>
      </c>
      <c r="T488" s="22" t="s">
        <v>5953</v>
      </c>
      <c r="U488" s="22" t="s">
        <v>5953</v>
      </c>
      <c r="V488" s="22" t="s">
        <v>5986</v>
      </c>
      <c r="W488" s="22" t="s">
        <v>5986</v>
      </c>
      <c r="AC488" s="24" t="s">
        <v>5995</v>
      </c>
      <c r="AE488" s="26" t="s">
        <v>5953</v>
      </c>
      <c r="AF488" s="26" t="s">
        <v>5953</v>
      </c>
      <c r="AG488" s="26" t="s">
        <v>5996</v>
      </c>
      <c r="AH488" s="26" t="s">
        <v>5996</v>
      </c>
      <c r="AI488" s="26" t="s">
        <v>5997</v>
      </c>
      <c r="AJ488" s="26" t="s">
        <v>5997</v>
      </c>
      <c r="AK488" s="20" t="s">
        <v>6002</v>
      </c>
      <c r="AL488" s="20" t="s">
        <v>5947</v>
      </c>
      <c r="AM488" s="20" t="s">
        <v>5949</v>
      </c>
      <c r="AN488" s="20" t="s">
        <v>5947</v>
      </c>
      <c r="AO488" s="20" t="s">
        <v>5998</v>
      </c>
      <c r="AP488" s="20" t="s">
        <v>5996</v>
      </c>
      <c r="AQ488" s="20" t="s">
        <v>5996</v>
      </c>
      <c r="AR488" s="20" t="s">
        <v>5998</v>
      </c>
      <c r="AS488" s="20" t="s">
        <v>5996</v>
      </c>
      <c r="AT488" s="20" t="s">
        <v>5996</v>
      </c>
      <c r="AU488" s="20" t="s">
        <v>5998</v>
      </c>
      <c r="AV488" s="20" t="s">
        <v>5998</v>
      </c>
      <c r="AW488" s="20" t="s">
        <v>5997</v>
      </c>
      <c r="AX488" s="20" t="s">
        <v>5997</v>
      </c>
      <c r="AY488" s="20" t="s">
        <v>5996</v>
      </c>
      <c r="AZ488" s="20" t="s">
        <v>5996</v>
      </c>
      <c r="BA488" s="20" t="s">
        <v>5997</v>
      </c>
      <c r="BB488" s="20" t="s">
        <v>5997</v>
      </c>
      <c r="BC488" s="20" t="s">
        <v>5996</v>
      </c>
      <c r="BD488" s="20" t="s">
        <v>5996</v>
      </c>
      <c r="BE488" s="20" t="s">
        <v>5998</v>
      </c>
      <c r="BF488" s="20" t="s">
        <v>5998</v>
      </c>
      <c r="BG488" s="20" t="s">
        <v>5997</v>
      </c>
      <c r="BH488" s="20" t="s">
        <v>5996</v>
      </c>
      <c r="BI488" s="20" t="s">
        <v>5996</v>
      </c>
      <c r="BJ488" s="20" t="s">
        <v>5997</v>
      </c>
      <c r="BK488" s="20" t="s">
        <v>5996</v>
      </c>
      <c r="BL488" s="20" t="s">
        <v>5996</v>
      </c>
      <c r="BM488" s="20" t="s">
        <v>5997</v>
      </c>
      <c r="BN488" s="27" t="s">
        <v>5834</v>
      </c>
      <c r="BO488" s="28" t="s">
        <v>5986</v>
      </c>
      <c r="CL488" s="22" t="s">
        <v>5953</v>
      </c>
      <c r="CM488" s="32" t="s">
        <v>6013</v>
      </c>
      <c r="CN488" s="33" t="s">
        <v>5835</v>
      </c>
      <c r="CO488" s="84" t="s">
        <v>106</v>
      </c>
      <c r="CP488" s="90" t="s">
        <v>106</v>
      </c>
      <c r="CQ488" s="29" t="s">
        <v>5735</v>
      </c>
      <c r="CR488" s="17" t="s">
        <v>1300</v>
      </c>
      <c r="CS488" s="17" t="s">
        <v>518</v>
      </c>
      <c r="CW488" s="34" t="s">
        <v>96</v>
      </c>
      <c r="CY488" s="34" t="s">
        <v>98</v>
      </c>
      <c r="CZ488" s="34" t="s">
        <v>99</v>
      </c>
      <c r="DE488" s="62" t="s">
        <v>102</v>
      </c>
      <c r="DF488" s="17" t="s">
        <v>5836</v>
      </c>
      <c r="DG488" s="17" t="s">
        <v>5837</v>
      </c>
      <c r="DH488" s="17" t="s">
        <v>5838</v>
      </c>
      <c r="DI488" s="17" t="s">
        <v>131</v>
      </c>
      <c r="DJ488" s="17" t="s">
        <v>5839</v>
      </c>
      <c r="DM488" s="35"/>
      <c r="DN488" s="35"/>
      <c r="DO488" s="35"/>
      <c r="EC488" s="17" t="s">
        <v>133</v>
      </c>
    </row>
    <row r="489" spans="1:133" ht="15" customHeight="1" x14ac:dyDescent="0.3">
      <c r="A489" s="27">
        <v>582</v>
      </c>
      <c r="C489" s="17" t="s">
        <v>126</v>
      </c>
      <c r="D489" s="29" t="s">
        <v>5955</v>
      </c>
      <c r="E489" s="18" t="s">
        <v>5950</v>
      </c>
      <c r="F489" s="18" t="s">
        <v>5947</v>
      </c>
      <c r="G489" s="18" t="s">
        <v>5947</v>
      </c>
      <c r="H489" s="18" t="s">
        <v>5947</v>
      </c>
      <c r="I489" s="18" t="s">
        <v>5947</v>
      </c>
      <c r="J489" s="19" t="s">
        <v>2462</v>
      </c>
      <c r="K489" s="18" t="s">
        <v>5948</v>
      </c>
      <c r="L489" s="19" t="s">
        <v>2463</v>
      </c>
      <c r="M489" s="18" t="s">
        <v>5947</v>
      </c>
      <c r="N489" s="19" t="s">
        <v>2464</v>
      </c>
      <c r="O489" s="20" t="s">
        <v>5947</v>
      </c>
      <c r="P489" s="20" t="s">
        <v>5974</v>
      </c>
      <c r="Q489" s="20" t="s">
        <v>5977</v>
      </c>
      <c r="R489" s="21" t="s">
        <v>2465</v>
      </c>
      <c r="S489" s="22" t="s">
        <v>5947</v>
      </c>
      <c r="T489" s="22" t="s">
        <v>5947</v>
      </c>
      <c r="U489" s="22" t="s">
        <v>5948</v>
      </c>
      <c r="V489" s="22" t="s">
        <v>5983</v>
      </c>
      <c r="W489" s="22" t="s">
        <v>5987</v>
      </c>
      <c r="Y489" s="22" t="s">
        <v>136</v>
      </c>
      <c r="AB489" s="23" t="s">
        <v>2466</v>
      </c>
      <c r="AC489" s="24" t="s">
        <v>5990</v>
      </c>
      <c r="AD489" s="25" t="s">
        <v>2467</v>
      </c>
      <c r="AE489" s="26" t="s">
        <v>5947</v>
      </c>
      <c r="AF489" s="26" t="s">
        <v>5947</v>
      </c>
      <c r="AG489" s="26" t="s">
        <v>5996</v>
      </c>
      <c r="AH489" s="26" t="s">
        <v>5996</v>
      </c>
      <c r="AI489" s="26" t="s">
        <v>5996</v>
      </c>
      <c r="AJ489" s="26" t="s">
        <v>5996</v>
      </c>
      <c r="AK489" s="20" t="s">
        <v>6002</v>
      </c>
      <c r="AL489" s="20" t="s">
        <v>5948</v>
      </c>
      <c r="AM489" s="20" t="s">
        <v>5947</v>
      </c>
      <c r="AN489" s="20" t="s">
        <v>5947</v>
      </c>
      <c r="AO489" s="20" t="s">
        <v>5996</v>
      </c>
      <c r="AP489" s="20" t="s">
        <v>5997</v>
      </c>
      <c r="AQ489" s="20" t="s">
        <v>5996</v>
      </c>
      <c r="AR489" s="20" t="s">
        <v>5997</v>
      </c>
      <c r="AS489" s="20" t="s">
        <v>5997</v>
      </c>
      <c r="AT489" s="20" t="s">
        <v>5996</v>
      </c>
      <c r="AU489" s="20" t="s">
        <v>5996</v>
      </c>
      <c r="AV489" s="20" t="s">
        <v>5996</v>
      </c>
      <c r="AW489" s="20" t="s">
        <v>5996</v>
      </c>
      <c r="AX489" s="20" t="s">
        <v>5996</v>
      </c>
      <c r="AY489" s="20" t="s">
        <v>5997</v>
      </c>
      <c r="AZ489" s="20" t="s">
        <v>5997</v>
      </c>
      <c r="BA489" s="20" t="s">
        <v>5996</v>
      </c>
      <c r="BB489" s="20" t="s">
        <v>5996</v>
      </c>
      <c r="BC489" s="20" t="s">
        <v>5997</v>
      </c>
      <c r="BD489" s="20" t="s">
        <v>5997</v>
      </c>
      <c r="BE489" s="20" t="s">
        <v>5997</v>
      </c>
      <c r="BF489" s="20" t="s">
        <v>5996</v>
      </c>
      <c r="BG489" s="20" t="s">
        <v>5997</v>
      </c>
      <c r="BH489" s="20" t="s">
        <v>5996</v>
      </c>
      <c r="BI489" s="20" t="s">
        <v>5996</v>
      </c>
      <c r="BJ489" s="20" t="s">
        <v>6000</v>
      </c>
      <c r="BK489" s="20" t="s">
        <v>6000</v>
      </c>
      <c r="BL489" s="20" t="s">
        <v>5997</v>
      </c>
      <c r="BM489" s="20" t="s">
        <v>5997</v>
      </c>
      <c r="BN489" s="27" t="s">
        <v>2468</v>
      </c>
      <c r="BO489" s="28" t="s">
        <v>6007</v>
      </c>
      <c r="BQ489" s="30" t="s">
        <v>2469</v>
      </c>
      <c r="BV489" s="24" t="s">
        <v>137</v>
      </c>
      <c r="BX489" s="24" t="s">
        <v>123</v>
      </c>
      <c r="BY489" s="24" t="s">
        <v>124</v>
      </c>
      <c r="CB489" s="31" t="s">
        <v>2470</v>
      </c>
      <c r="CD489" s="18" t="s">
        <v>119</v>
      </c>
      <c r="CG489" s="18" t="s">
        <v>137</v>
      </c>
      <c r="CH489" s="18" t="s">
        <v>122</v>
      </c>
      <c r="CI489" s="18" t="s">
        <v>123</v>
      </c>
      <c r="CL489" s="22" t="s">
        <v>5947</v>
      </c>
      <c r="CM489" s="32" t="s">
        <v>6011</v>
      </c>
      <c r="CN489" s="33" t="s">
        <v>2471</v>
      </c>
      <c r="CO489" s="84" t="s">
        <v>126</v>
      </c>
      <c r="CP489" s="17" t="s">
        <v>126</v>
      </c>
      <c r="CQ489" s="29" t="s">
        <v>1741</v>
      </c>
      <c r="CR489" s="17" t="s">
        <v>835</v>
      </c>
      <c r="CS489" s="17" t="s">
        <v>1742</v>
      </c>
      <c r="CT489" s="17" t="s">
        <v>2472</v>
      </c>
      <c r="CU489" s="34" t="s">
        <v>185</v>
      </c>
      <c r="CW489" s="34" t="s">
        <v>96</v>
      </c>
      <c r="DE489" s="17" t="s">
        <v>161</v>
      </c>
      <c r="DI489" s="17" t="s">
        <v>131</v>
      </c>
      <c r="DJ489" s="17" t="s">
        <v>2473</v>
      </c>
      <c r="DM489" s="35"/>
      <c r="DN489" s="35"/>
      <c r="DO489" s="35"/>
      <c r="EC489" s="17" t="s">
        <v>133</v>
      </c>
    </row>
    <row r="490" spans="1:133" ht="15" customHeight="1" x14ac:dyDescent="0.3">
      <c r="A490" s="27">
        <v>612</v>
      </c>
      <c r="C490" s="17" t="s">
        <v>126</v>
      </c>
      <c r="D490" s="29" t="s">
        <v>5955</v>
      </c>
      <c r="E490" s="18" t="s">
        <v>5947</v>
      </c>
      <c r="F490" s="18" t="s">
        <v>5947</v>
      </c>
      <c r="G490" s="18" t="s">
        <v>5947</v>
      </c>
      <c r="H490" s="18" t="s">
        <v>5947</v>
      </c>
      <c r="I490" s="18" t="s">
        <v>5947</v>
      </c>
      <c r="J490" s="19" t="s">
        <v>2474</v>
      </c>
      <c r="K490" s="18" t="s">
        <v>5947</v>
      </c>
      <c r="L490" s="19" t="s">
        <v>2475</v>
      </c>
      <c r="M490" s="18" t="s">
        <v>5947</v>
      </c>
      <c r="N490" s="19" t="s">
        <v>2476</v>
      </c>
      <c r="O490" s="20" t="s">
        <v>5947</v>
      </c>
      <c r="P490" s="20" t="s">
        <v>5974</v>
      </c>
      <c r="Q490" s="20" t="s">
        <v>5978</v>
      </c>
      <c r="S490" s="22" t="s">
        <v>5953</v>
      </c>
      <c r="T490" s="22" t="s">
        <v>5953</v>
      </c>
      <c r="U490" s="22" t="s">
        <v>5953</v>
      </c>
      <c r="V490" s="22" t="s">
        <v>5986</v>
      </c>
      <c r="W490" s="22" t="s">
        <v>5986</v>
      </c>
      <c r="AC490" s="24" t="s">
        <v>5991</v>
      </c>
      <c r="AE490" s="26" t="s">
        <v>5947</v>
      </c>
      <c r="AF490" s="26" t="s">
        <v>5948</v>
      </c>
      <c r="AG490" s="26" t="s">
        <v>5996</v>
      </c>
      <c r="AH490" s="26" t="s">
        <v>5996</v>
      </c>
      <c r="AI490" s="26" t="s">
        <v>5996</v>
      </c>
      <c r="AJ490" s="26" t="s">
        <v>5996</v>
      </c>
      <c r="AK490" s="20" t="s">
        <v>6002</v>
      </c>
      <c r="AL490" s="20" t="s">
        <v>5947</v>
      </c>
      <c r="AM490" s="20" t="s">
        <v>5947</v>
      </c>
      <c r="AN490" s="20" t="s">
        <v>5947</v>
      </c>
      <c r="AO490" s="20" t="s">
        <v>5997</v>
      </c>
      <c r="AP490" s="20" t="s">
        <v>5996</v>
      </c>
      <c r="AQ490" s="20" t="s">
        <v>5996</v>
      </c>
      <c r="AR490" s="20" t="s">
        <v>5997</v>
      </c>
      <c r="AS490" s="20" t="s">
        <v>5996</v>
      </c>
      <c r="AT490" s="20" t="s">
        <v>5996</v>
      </c>
      <c r="AU490" s="20" t="s">
        <v>5997</v>
      </c>
      <c r="AV490" s="20" t="s">
        <v>5996</v>
      </c>
      <c r="AW490" s="20" t="s">
        <v>5996</v>
      </c>
      <c r="AX490" s="20" t="s">
        <v>5996</v>
      </c>
      <c r="AY490" s="20" t="s">
        <v>5996</v>
      </c>
      <c r="AZ490" s="20" t="s">
        <v>5996</v>
      </c>
      <c r="BA490" s="20" t="s">
        <v>5996</v>
      </c>
      <c r="BB490" s="20" t="s">
        <v>5996</v>
      </c>
      <c r="BC490" s="20" t="s">
        <v>5997</v>
      </c>
      <c r="BD490" s="20" t="s">
        <v>5996</v>
      </c>
      <c r="BE490" s="20" t="s">
        <v>5996</v>
      </c>
      <c r="BF490" s="20" t="s">
        <v>5996</v>
      </c>
      <c r="BG490" s="20" t="s">
        <v>5996</v>
      </c>
      <c r="BH490" s="20" t="s">
        <v>5996</v>
      </c>
      <c r="BI490" s="20" t="s">
        <v>5996</v>
      </c>
      <c r="BJ490" s="20" t="s">
        <v>5996</v>
      </c>
      <c r="BK490" s="20" t="s">
        <v>5996</v>
      </c>
      <c r="BL490" s="20" t="s">
        <v>5996</v>
      </c>
      <c r="BM490" s="20" t="s">
        <v>5996</v>
      </c>
      <c r="BO490" s="28" t="s">
        <v>6007</v>
      </c>
      <c r="BQ490" s="30" t="s">
        <v>2477</v>
      </c>
      <c r="BS490" s="24" t="s">
        <v>119</v>
      </c>
      <c r="BT490" s="24" t="s">
        <v>120</v>
      </c>
      <c r="BV490" s="24" t="s">
        <v>137</v>
      </c>
      <c r="BW490" s="24" t="s">
        <v>122</v>
      </c>
      <c r="BX490" s="24" t="s">
        <v>123</v>
      </c>
      <c r="BY490" s="24" t="s">
        <v>124</v>
      </c>
      <c r="BZ490" s="24" t="s">
        <v>125</v>
      </c>
      <c r="CD490" s="18" t="s">
        <v>119</v>
      </c>
      <c r="CH490" s="18" t="s">
        <v>122</v>
      </c>
      <c r="CI490" s="18" t="s">
        <v>123</v>
      </c>
      <c r="CL490" s="22" t="s">
        <v>5953</v>
      </c>
      <c r="CM490" s="32" t="s">
        <v>6010</v>
      </c>
      <c r="CO490" s="84" t="s">
        <v>126</v>
      </c>
      <c r="CP490" s="17" t="s">
        <v>126</v>
      </c>
      <c r="CQ490" s="29" t="s">
        <v>1741</v>
      </c>
      <c r="CR490" s="17" t="s">
        <v>835</v>
      </c>
      <c r="CS490" s="17" t="s">
        <v>1742</v>
      </c>
      <c r="CY490" s="34" t="s">
        <v>98</v>
      </c>
      <c r="DE490" s="17" t="s">
        <v>130</v>
      </c>
      <c r="DI490" s="17" t="s">
        <v>131</v>
      </c>
      <c r="DJ490" s="17" t="s">
        <v>2478</v>
      </c>
      <c r="DM490" s="35"/>
      <c r="DN490" s="35"/>
      <c r="DO490" s="35"/>
      <c r="EC490" s="17" t="s">
        <v>133</v>
      </c>
    </row>
    <row r="491" spans="1:133" ht="15" customHeight="1" x14ac:dyDescent="0.3">
      <c r="A491" s="27">
        <v>628</v>
      </c>
      <c r="C491" s="17" t="s">
        <v>126</v>
      </c>
      <c r="D491" s="29" t="s">
        <v>5955</v>
      </c>
      <c r="E491" s="18" t="s">
        <v>5948</v>
      </c>
      <c r="F491" s="18" t="s">
        <v>5948</v>
      </c>
      <c r="G491" s="18" t="s">
        <v>5948</v>
      </c>
      <c r="H491" s="18" t="s">
        <v>5948</v>
      </c>
      <c r="I491" s="18" t="s">
        <v>5948</v>
      </c>
      <c r="J491" s="19" t="s">
        <v>2479</v>
      </c>
      <c r="K491" s="18" t="s">
        <v>5948</v>
      </c>
      <c r="L491" s="19" t="s">
        <v>2480</v>
      </c>
      <c r="M491" s="18" t="s">
        <v>5949</v>
      </c>
      <c r="N491" s="19" t="s">
        <v>2481</v>
      </c>
      <c r="O491" s="20" t="s">
        <v>5950</v>
      </c>
      <c r="P491" s="20" t="s">
        <v>5974</v>
      </c>
      <c r="Q491" s="20" t="s">
        <v>5977</v>
      </c>
      <c r="S491" s="22" t="s">
        <v>5948</v>
      </c>
      <c r="T491" s="22" t="s">
        <v>5948</v>
      </c>
      <c r="U491" s="22" t="s">
        <v>5948</v>
      </c>
      <c r="V491" s="22" t="s">
        <v>5983</v>
      </c>
      <c r="W491" s="22" t="s">
        <v>5987</v>
      </c>
      <c r="AA491" s="22" t="s">
        <v>148</v>
      </c>
      <c r="AC491" s="24" t="s">
        <v>5994</v>
      </c>
      <c r="AD491" s="25" t="s">
        <v>2482</v>
      </c>
      <c r="AE491" s="26" t="s">
        <v>5947</v>
      </c>
      <c r="AF491" s="26" t="s">
        <v>5947</v>
      </c>
      <c r="AG491" s="26" t="s">
        <v>5996</v>
      </c>
      <c r="AH491" s="26" t="s">
        <v>5996</v>
      </c>
      <c r="AI491" s="26" t="s">
        <v>5998</v>
      </c>
      <c r="AJ491" s="26" t="s">
        <v>5998</v>
      </c>
      <c r="AK491" s="20" t="s">
        <v>6003</v>
      </c>
      <c r="AL491" s="20" t="s">
        <v>5947</v>
      </c>
      <c r="AM491" s="20" t="s">
        <v>5951</v>
      </c>
      <c r="AN491" s="20" t="s">
        <v>5948</v>
      </c>
      <c r="AO491" s="20" t="s">
        <v>5997</v>
      </c>
      <c r="AP491" s="20" t="s">
        <v>5996</v>
      </c>
      <c r="AQ491" s="20" t="s">
        <v>5996</v>
      </c>
      <c r="AR491" s="20" t="s">
        <v>5998</v>
      </c>
      <c r="AS491" s="20" t="s">
        <v>5996</v>
      </c>
      <c r="AT491" s="20" t="s">
        <v>5997</v>
      </c>
      <c r="AU491" s="20" t="s">
        <v>5996</v>
      </c>
      <c r="AV491" s="20" t="s">
        <v>5996</v>
      </c>
      <c r="AW491" s="20" t="s">
        <v>5996</v>
      </c>
      <c r="AX491" s="20" t="s">
        <v>5996</v>
      </c>
      <c r="AY491" s="20" t="s">
        <v>5998</v>
      </c>
      <c r="AZ491" s="20" t="s">
        <v>5997</v>
      </c>
      <c r="BA491" s="20" t="s">
        <v>5996</v>
      </c>
      <c r="BB491" s="20" t="s">
        <v>5997</v>
      </c>
      <c r="BC491" s="20" t="s">
        <v>5997</v>
      </c>
      <c r="BD491" s="20" t="s">
        <v>5997</v>
      </c>
      <c r="BE491" s="20" t="s">
        <v>5997</v>
      </c>
      <c r="BF491" s="20" t="s">
        <v>5996</v>
      </c>
      <c r="BG491" s="20" t="s">
        <v>5996</v>
      </c>
      <c r="BH491" s="20" t="s">
        <v>5997</v>
      </c>
      <c r="BI491" s="20" t="s">
        <v>5996</v>
      </c>
      <c r="BJ491" s="20" t="s">
        <v>5997</v>
      </c>
      <c r="BK491" s="20" t="s">
        <v>5996</v>
      </c>
      <c r="BL491" s="20" t="s">
        <v>5997</v>
      </c>
      <c r="BM491" s="20" t="s">
        <v>5997</v>
      </c>
      <c r="BN491" s="27" t="s">
        <v>2483</v>
      </c>
      <c r="BO491" s="28" t="s">
        <v>6007</v>
      </c>
      <c r="BQ491" s="30" t="s">
        <v>2484</v>
      </c>
      <c r="BS491" s="24" t="s">
        <v>119</v>
      </c>
      <c r="BT491" s="24" t="s">
        <v>120</v>
      </c>
      <c r="BV491" s="24" t="s">
        <v>137</v>
      </c>
      <c r="BW491" s="24" t="s">
        <v>122</v>
      </c>
      <c r="BX491" s="24" t="s">
        <v>123</v>
      </c>
      <c r="BZ491" s="24" t="s">
        <v>125</v>
      </c>
      <c r="CD491" s="18" t="s">
        <v>119</v>
      </c>
      <c r="CH491" s="18" t="s">
        <v>122</v>
      </c>
      <c r="CI491" s="18" t="s">
        <v>123</v>
      </c>
      <c r="CL491" s="22" t="s">
        <v>5950</v>
      </c>
      <c r="CM491" s="32" t="s">
        <v>6012</v>
      </c>
      <c r="CO491" s="84" t="s">
        <v>126</v>
      </c>
      <c r="CP491" s="17" t="s">
        <v>126</v>
      </c>
      <c r="CQ491" s="29" t="s">
        <v>1741</v>
      </c>
      <c r="CR491" s="17" t="s">
        <v>835</v>
      </c>
      <c r="CS491" s="17" t="s">
        <v>1742</v>
      </c>
      <c r="CZ491" s="34" t="s">
        <v>99</v>
      </c>
      <c r="DE491" s="17" t="s">
        <v>130</v>
      </c>
      <c r="DI491" s="17" t="s">
        <v>131</v>
      </c>
      <c r="DJ491" s="17" t="s">
        <v>2485</v>
      </c>
      <c r="DM491" s="35"/>
      <c r="DN491" s="35"/>
      <c r="DO491" s="35"/>
      <c r="EC491" s="17" t="s">
        <v>133</v>
      </c>
    </row>
    <row r="492" spans="1:133" ht="15" customHeight="1" x14ac:dyDescent="0.3">
      <c r="A492" s="27">
        <v>285</v>
      </c>
      <c r="C492" s="17" t="s">
        <v>126</v>
      </c>
      <c r="D492" s="29" t="s">
        <v>5955</v>
      </c>
      <c r="E492" s="18" t="s">
        <v>5949</v>
      </c>
      <c r="F492" s="18" t="s">
        <v>5949</v>
      </c>
      <c r="G492" s="18" t="s">
        <v>5951</v>
      </c>
      <c r="H492" s="18" t="s">
        <v>5948</v>
      </c>
      <c r="I492" s="18" t="s">
        <v>5947</v>
      </c>
      <c r="J492" s="19" t="s">
        <v>2486</v>
      </c>
      <c r="K492" s="18" t="s">
        <v>5947</v>
      </c>
      <c r="L492" s="19" t="s">
        <v>2487</v>
      </c>
      <c r="M492" s="18" t="s">
        <v>5949</v>
      </c>
      <c r="O492" s="20" t="s">
        <v>5951</v>
      </c>
      <c r="P492" s="20" t="s">
        <v>5974</v>
      </c>
      <c r="Q492" s="20" t="s">
        <v>5977</v>
      </c>
      <c r="S492" s="22" t="s">
        <v>5950</v>
      </c>
      <c r="T492" s="22" t="s">
        <v>5950</v>
      </c>
      <c r="U492" s="22" t="s">
        <v>5947</v>
      </c>
      <c r="V492" s="22" t="s">
        <v>5984</v>
      </c>
      <c r="W492" s="22" t="s">
        <v>5989</v>
      </c>
      <c r="X492" s="22" t="s">
        <v>115</v>
      </c>
      <c r="Y492" s="22" t="s">
        <v>136</v>
      </c>
      <c r="Z492" s="22" t="s">
        <v>116</v>
      </c>
      <c r="AC492" s="24" t="s">
        <v>5990</v>
      </c>
      <c r="AE492" s="26" t="s">
        <v>5951</v>
      </c>
      <c r="AF492" s="26" t="s">
        <v>5951</v>
      </c>
      <c r="AG492" s="26" t="s">
        <v>5996</v>
      </c>
      <c r="AH492" s="26" t="s">
        <v>5996</v>
      </c>
      <c r="AI492" s="26" t="s">
        <v>5997</v>
      </c>
      <c r="AJ492" s="26" t="s">
        <v>5997</v>
      </c>
      <c r="AK492" s="20" t="s">
        <v>6003</v>
      </c>
      <c r="AL492" s="20" t="s">
        <v>5950</v>
      </c>
      <c r="AM492" s="20" t="s">
        <v>5947</v>
      </c>
      <c r="AN492" s="20" t="s">
        <v>5947</v>
      </c>
      <c r="AO492" s="20" t="s">
        <v>5996</v>
      </c>
      <c r="AP492" s="20" t="s">
        <v>5997</v>
      </c>
      <c r="AQ492" s="20" t="s">
        <v>5997</v>
      </c>
      <c r="AR492" s="20" t="s">
        <v>5997</v>
      </c>
      <c r="AS492" s="20" t="s">
        <v>5996</v>
      </c>
      <c r="AT492" s="20" t="s">
        <v>5996</v>
      </c>
      <c r="AU492" s="20" t="s">
        <v>5996</v>
      </c>
      <c r="AV492" s="20" t="s">
        <v>5996</v>
      </c>
      <c r="AW492" s="20" t="s">
        <v>5996</v>
      </c>
      <c r="AX492" s="20" t="s">
        <v>5997</v>
      </c>
      <c r="AY492" s="20" t="s">
        <v>5996</v>
      </c>
      <c r="AZ492" s="20" t="s">
        <v>5996</v>
      </c>
      <c r="BA492" s="20" t="s">
        <v>5996</v>
      </c>
      <c r="BB492" s="20" t="s">
        <v>5996</v>
      </c>
      <c r="BC492" s="20" t="s">
        <v>5997</v>
      </c>
      <c r="BD492" s="20" t="s">
        <v>5997</v>
      </c>
      <c r="BE492" s="20" t="s">
        <v>5997</v>
      </c>
      <c r="BF492" s="20" t="s">
        <v>5996</v>
      </c>
      <c r="BG492" s="20" t="s">
        <v>5997</v>
      </c>
      <c r="BH492" s="20" t="s">
        <v>5996</v>
      </c>
      <c r="BI492" s="20" t="s">
        <v>5997</v>
      </c>
      <c r="BJ492" s="20" t="s">
        <v>5997</v>
      </c>
      <c r="BK492" s="20" t="s">
        <v>5997</v>
      </c>
      <c r="BL492" s="20" t="s">
        <v>5996</v>
      </c>
      <c r="BM492" s="20" t="s">
        <v>5996</v>
      </c>
      <c r="BO492" s="28" t="s">
        <v>5986</v>
      </c>
      <c r="CL492" s="22" t="s">
        <v>5947</v>
      </c>
      <c r="CM492" s="32" t="s">
        <v>6010</v>
      </c>
      <c r="CO492" s="84" t="s">
        <v>126</v>
      </c>
      <c r="CP492" s="17" t="s">
        <v>126</v>
      </c>
      <c r="CQ492" s="29" t="s">
        <v>1741</v>
      </c>
      <c r="CR492" s="17" t="s">
        <v>835</v>
      </c>
      <c r="CS492" s="17" t="s">
        <v>1902</v>
      </c>
      <c r="CZ492" s="34" t="s">
        <v>99</v>
      </c>
      <c r="DE492" s="17" t="s">
        <v>130</v>
      </c>
      <c r="DI492" s="17" t="s">
        <v>131</v>
      </c>
      <c r="DJ492" s="17" t="s">
        <v>2488</v>
      </c>
      <c r="DM492" s="35"/>
      <c r="DN492" s="35"/>
      <c r="DO492" s="35"/>
      <c r="EC492" s="17" t="s">
        <v>133</v>
      </c>
    </row>
    <row r="493" spans="1:133" ht="15" customHeight="1" x14ac:dyDescent="0.3">
      <c r="A493" s="27">
        <v>113</v>
      </c>
      <c r="C493" s="17" t="s">
        <v>126</v>
      </c>
      <c r="D493" s="29" t="s">
        <v>5955</v>
      </c>
      <c r="E493" s="18" t="s">
        <v>5948</v>
      </c>
      <c r="F493" s="18" t="s">
        <v>5947</v>
      </c>
      <c r="G493" s="18" t="s">
        <v>5947</v>
      </c>
      <c r="H493" s="18" t="s">
        <v>5948</v>
      </c>
      <c r="I493" s="18" t="s">
        <v>5949</v>
      </c>
      <c r="K493" s="18" t="s">
        <v>5949</v>
      </c>
      <c r="M493" s="18" t="s">
        <v>5949</v>
      </c>
      <c r="O493" s="20" t="s">
        <v>5952</v>
      </c>
      <c r="P493" s="20" t="s">
        <v>5974</v>
      </c>
      <c r="Q493" s="20" t="s">
        <v>5977</v>
      </c>
      <c r="S493" s="22" t="s">
        <v>5952</v>
      </c>
      <c r="T493" s="22" t="s">
        <v>5948</v>
      </c>
      <c r="U493" s="22" t="s">
        <v>5948</v>
      </c>
      <c r="V493" s="22" t="s">
        <v>5985</v>
      </c>
      <c r="W493" s="22" t="s">
        <v>5989</v>
      </c>
      <c r="X493" s="22" t="s">
        <v>115</v>
      </c>
      <c r="Y493" s="22" t="s">
        <v>136</v>
      </c>
      <c r="AC493" s="24" t="s">
        <v>5992</v>
      </c>
      <c r="AE493" s="26" t="s">
        <v>5947</v>
      </c>
      <c r="AF493" s="26" t="s">
        <v>5949</v>
      </c>
      <c r="AG493" s="26" t="s">
        <v>5996</v>
      </c>
      <c r="AH493" s="26" t="s">
        <v>5996</v>
      </c>
      <c r="AI493" s="26" t="s">
        <v>5997</v>
      </c>
      <c r="AJ493" s="26" t="s">
        <v>5997</v>
      </c>
      <c r="AK493" s="20" t="s">
        <v>6003</v>
      </c>
      <c r="AL493" s="20" t="s">
        <v>5948</v>
      </c>
      <c r="AM493" s="20" t="s">
        <v>5948</v>
      </c>
      <c r="AN493" s="20" t="s">
        <v>5948</v>
      </c>
      <c r="AO493" s="20" t="s">
        <v>5997</v>
      </c>
      <c r="AP493" s="20" t="s">
        <v>5997</v>
      </c>
      <c r="AQ493" s="20" t="s">
        <v>5997</v>
      </c>
      <c r="AR493" s="20" t="s">
        <v>5997</v>
      </c>
      <c r="AS493" s="20" t="s">
        <v>5996</v>
      </c>
      <c r="AT493" s="20" t="s">
        <v>5997</v>
      </c>
      <c r="AU493" s="20" t="s">
        <v>5997</v>
      </c>
      <c r="AV493" s="20" t="s">
        <v>5997</v>
      </c>
      <c r="AW493" s="20" t="s">
        <v>5996</v>
      </c>
      <c r="AX493" s="20" t="s">
        <v>5996</v>
      </c>
      <c r="AY493" s="20" t="s">
        <v>5996</v>
      </c>
      <c r="AZ493" s="20" t="s">
        <v>5997</v>
      </c>
      <c r="BA493" s="20" t="s">
        <v>5997</v>
      </c>
      <c r="BB493" s="20" t="s">
        <v>5996</v>
      </c>
      <c r="BC493" s="20" t="s">
        <v>5998</v>
      </c>
      <c r="BD493" s="20" t="s">
        <v>5997</v>
      </c>
      <c r="BE493" s="20" t="s">
        <v>5997</v>
      </c>
      <c r="BF493" s="20" t="s">
        <v>5997</v>
      </c>
      <c r="BG493" s="20" t="s">
        <v>5997</v>
      </c>
      <c r="BH493" s="20" t="s">
        <v>5997</v>
      </c>
      <c r="BI493" s="20" t="s">
        <v>5997</v>
      </c>
      <c r="BJ493" s="20" t="s">
        <v>5997</v>
      </c>
      <c r="BK493" s="20" t="s">
        <v>5997</v>
      </c>
      <c r="BL493" s="20" t="s">
        <v>5996</v>
      </c>
      <c r="BM493" s="20" t="s">
        <v>5998</v>
      </c>
      <c r="BO493" s="28" t="s">
        <v>6007</v>
      </c>
      <c r="BP493" s="29" t="s">
        <v>2489</v>
      </c>
      <c r="BQ493" s="30" t="s">
        <v>2490</v>
      </c>
      <c r="BR493" s="24" t="s">
        <v>138</v>
      </c>
      <c r="BS493" s="24" t="s">
        <v>119</v>
      </c>
      <c r="BT493" s="24" t="s">
        <v>120</v>
      </c>
      <c r="BU493" s="24" t="s">
        <v>121</v>
      </c>
      <c r="BV493" s="24" t="s">
        <v>137</v>
      </c>
      <c r="BW493" s="24" t="s">
        <v>122</v>
      </c>
      <c r="BX493" s="24" t="s">
        <v>123</v>
      </c>
      <c r="BY493" s="24" t="s">
        <v>124</v>
      </c>
      <c r="BZ493" s="24" t="s">
        <v>125</v>
      </c>
      <c r="CD493" s="18" t="s">
        <v>119</v>
      </c>
      <c r="CH493" s="18" t="s">
        <v>122</v>
      </c>
      <c r="CJ493" s="18" t="s">
        <v>124</v>
      </c>
      <c r="CL493" s="22" t="s">
        <v>5953</v>
      </c>
      <c r="CM493" s="32" t="s">
        <v>6010</v>
      </c>
      <c r="CO493" s="84" t="s">
        <v>126</v>
      </c>
      <c r="CP493" s="17" t="s">
        <v>126</v>
      </c>
      <c r="CQ493" s="29" t="s">
        <v>1741</v>
      </c>
      <c r="CR493" s="17" t="s">
        <v>835</v>
      </c>
      <c r="CS493" s="17" t="s">
        <v>102</v>
      </c>
      <c r="CT493" s="17" t="s">
        <v>2491</v>
      </c>
      <c r="CZ493" s="34" t="s">
        <v>99</v>
      </c>
      <c r="DE493" s="17" t="s">
        <v>130</v>
      </c>
      <c r="DI493" s="17" t="s">
        <v>131</v>
      </c>
      <c r="DJ493" s="17" t="s">
        <v>2492</v>
      </c>
      <c r="DM493" s="35"/>
      <c r="DN493" s="35"/>
      <c r="DO493" s="35"/>
      <c r="EC493" s="17" t="s">
        <v>133</v>
      </c>
    </row>
    <row r="494" spans="1:133" ht="15" customHeight="1" x14ac:dyDescent="0.3">
      <c r="A494" s="27">
        <v>83</v>
      </c>
      <c r="C494" s="17" t="s">
        <v>126</v>
      </c>
      <c r="D494" s="29" t="s">
        <v>5955</v>
      </c>
      <c r="E494" s="18" t="s">
        <v>5951</v>
      </c>
      <c r="F494" s="18" t="s">
        <v>5951</v>
      </c>
      <c r="G494" s="18" t="s">
        <v>5947</v>
      </c>
      <c r="H494" s="18" t="s">
        <v>5948</v>
      </c>
      <c r="I494" s="18" t="s">
        <v>5947</v>
      </c>
      <c r="K494" s="18" t="s">
        <v>5947</v>
      </c>
      <c r="M494" s="18" t="s">
        <v>5947</v>
      </c>
      <c r="O494" s="20" t="s">
        <v>5947</v>
      </c>
      <c r="P494" s="20" t="s">
        <v>5974</v>
      </c>
      <c r="Q494" s="20" t="s">
        <v>5977</v>
      </c>
      <c r="S494" s="22" t="s">
        <v>5947</v>
      </c>
      <c r="T494" s="22" t="s">
        <v>5947</v>
      </c>
      <c r="U494" s="22" t="s">
        <v>5949</v>
      </c>
      <c r="V494" s="22" t="s">
        <v>5983</v>
      </c>
      <c r="W494" s="22" t="s">
        <v>5989</v>
      </c>
      <c r="X494" s="22" t="s">
        <v>115</v>
      </c>
      <c r="AC494" s="24" t="s">
        <v>5990</v>
      </c>
      <c r="AE494" s="26" t="s">
        <v>5947</v>
      </c>
      <c r="AF494" s="26" t="s">
        <v>5947</v>
      </c>
      <c r="AG494" s="26" t="s">
        <v>5996</v>
      </c>
      <c r="AH494" s="26" t="s">
        <v>5996</v>
      </c>
      <c r="AI494" s="26" t="s">
        <v>5996</v>
      </c>
      <c r="AJ494" s="26" t="s">
        <v>5996</v>
      </c>
      <c r="AK494" s="20" t="s">
        <v>6002</v>
      </c>
      <c r="AL494" s="20" t="s">
        <v>5947</v>
      </c>
      <c r="AM494" s="20" t="s">
        <v>5947</v>
      </c>
      <c r="AN494" s="20" t="s">
        <v>5947</v>
      </c>
      <c r="AO494" s="20" t="s">
        <v>5996</v>
      </c>
      <c r="AP494" s="20" t="s">
        <v>5996</v>
      </c>
      <c r="AQ494" s="20" t="s">
        <v>5996</v>
      </c>
      <c r="AR494" s="20" t="s">
        <v>5996</v>
      </c>
      <c r="AS494" s="20" t="s">
        <v>5996</v>
      </c>
      <c r="AT494" s="20" t="s">
        <v>5996</v>
      </c>
      <c r="AU494" s="20" t="s">
        <v>5996</v>
      </c>
      <c r="AV494" s="20" t="s">
        <v>5996</v>
      </c>
      <c r="AW494" s="20" t="s">
        <v>5996</v>
      </c>
      <c r="AX494" s="20" t="s">
        <v>5996</v>
      </c>
      <c r="AY494" s="20" t="s">
        <v>5996</v>
      </c>
      <c r="AZ494" s="20" t="s">
        <v>5996</v>
      </c>
      <c r="BA494" s="20" t="s">
        <v>5996</v>
      </c>
      <c r="BB494" s="20" t="s">
        <v>5996</v>
      </c>
      <c r="BC494" s="20" t="s">
        <v>5996</v>
      </c>
      <c r="BD494" s="20" t="s">
        <v>5996</v>
      </c>
      <c r="BE494" s="20" t="s">
        <v>5996</v>
      </c>
      <c r="BF494" s="20" t="s">
        <v>5996</v>
      </c>
      <c r="BG494" s="20" t="s">
        <v>5996</v>
      </c>
      <c r="BH494" s="20" t="s">
        <v>5996</v>
      </c>
      <c r="BI494" s="20" t="s">
        <v>5996</v>
      </c>
      <c r="BJ494" s="20" t="s">
        <v>5996</v>
      </c>
      <c r="BK494" s="20" t="s">
        <v>5996</v>
      </c>
      <c r="BL494" s="20" t="s">
        <v>5996</v>
      </c>
      <c r="BM494" s="20" t="s">
        <v>5996</v>
      </c>
      <c r="BO494" s="28" t="s">
        <v>6006</v>
      </c>
      <c r="BS494" s="24" t="s">
        <v>119</v>
      </c>
      <c r="BU494" s="24" t="s">
        <v>121</v>
      </c>
      <c r="BW494" s="24" t="s">
        <v>122</v>
      </c>
      <c r="CD494" s="18" t="s">
        <v>119</v>
      </c>
      <c r="CE494" s="18" t="s">
        <v>120</v>
      </c>
      <c r="CF494" s="18" t="s">
        <v>121</v>
      </c>
      <c r="CL494" s="22" t="s">
        <v>5947</v>
      </c>
      <c r="CM494" s="32" t="s">
        <v>6010</v>
      </c>
      <c r="CO494" s="84" t="s">
        <v>126</v>
      </c>
      <c r="CP494" s="17" t="s">
        <v>126</v>
      </c>
      <c r="CQ494" s="29" t="s">
        <v>1741</v>
      </c>
      <c r="CR494" s="17" t="s">
        <v>835</v>
      </c>
      <c r="CS494" s="17" t="s">
        <v>102</v>
      </c>
      <c r="CT494" s="17" t="s">
        <v>2493</v>
      </c>
      <c r="CU494" s="34" t="s">
        <v>185</v>
      </c>
      <c r="DE494" s="17" t="s">
        <v>161</v>
      </c>
      <c r="DI494" s="17" t="s">
        <v>131</v>
      </c>
      <c r="DJ494" s="17" t="s">
        <v>2494</v>
      </c>
      <c r="DM494" s="35"/>
      <c r="DN494" s="35"/>
      <c r="DO494" s="35"/>
      <c r="EC494" s="17" t="s">
        <v>133</v>
      </c>
    </row>
    <row r="495" spans="1:133" ht="15" customHeight="1" x14ac:dyDescent="0.3">
      <c r="A495" s="27">
        <v>32</v>
      </c>
      <c r="C495" s="17" t="s">
        <v>126</v>
      </c>
      <c r="D495" s="29" t="s">
        <v>5955</v>
      </c>
      <c r="E495" s="18" t="s">
        <v>5950</v>
      </c>
      <c r="F495" s="18" t="s">
        <v>5948</v>
      </c>
      <c r="G495" s="18" t="s">
        <v>5948</v>
      </c>
      <c r="H495" s="18" t="s">
        <v>5948</v>
      </c>
      <c r="I495" s="18" t="s">
        <v>5948</v>
      </c>
      <c r="K495" s="18" t="s">
        <v>5947</v>
      </c>
      <c r="M495" s="18" t="s">
        <v>5948</v>
      </c>
      <c r="O495" s="20" t="s">
        <v>5948</v>
      </c>
      <c r="P495" s="20" t="s">
        <v>5974</v>
      </c>
      <c r="Q495" s="20" t="s">
        <v>5979</v>
      </c>
      <c r="S495" s="22" t="s">
        <v>5950</v>
      </c>
      <c r="T495" s="22" t="s">
        <v>5949</v>
      </c>
      <c r="U495" s="22" t="s">
        <v>5948</v>
      </c>
      <c r="V495" s="22" t="s">
        <v>5983</v>
      </c>
      <c r="W495" s="22" t="s">
        <v>5988</v>
      </c>
      <c r="X495" s="22" t="s">
        <v>115</v>
      </c>
      <c r="AC495" s="24" t="s">
        <v>5991</v>
      </c>
      <c r="AE495" s="26" t="s">
        <v>5948</v>
      </c>
      <c r="AF495" s="26" t="s">
        <v>5948</v>
      </c>
      <c r="AG495" s="26" t="s">
        <v>5996</v>
      </c>
      <c r="AH495" s="26" t="s">
        <v>5996</v>
      </c>
      <c r="AI495" s="26" t="s">
        <v>5997</v>
      </c>
      <c r="AJ495" s="26" t="s">
        <v>5997</v>
      </c>
      <c r="AK495" s="20" t="s">
        <v>6003</v>
      </c>
      <c r="AL495" s="20" t="s">
        <v>5948</v>
      </c>
      <c r="AM495" s="20" t="s">
        <v>5948</v>
      </c>
      <c r="AN495" s="20" t="s">
        <v>5948</v>
      </c>
      <c r="AO495" s="20" t="s">
        <v>5997</v>
      </c>
      <c r="AP495" s="20" t="s">
        <v>5997</v>
      </c>
      <c r="AQ495" s="20" t="s">
        <v>5996</v>
      </c>
      <c r="AR495" s="20" t="s">
        <v>5997</v>
      </c>
      <c r="AS495" s="20" t="s">
        <v>5997</v>
      </c>
      <c r="AT495" s="20" t="s">
        <v>5997</v>
      </c>
      <c r="AU495" s="20" t="s">
        <v>5997</v>
      </c>
      <c r="AV495" s="20" t="s">
        <v>5997</v>
      </c>
      <c r="AW495" s="20" t="s">
        <v>5996</v>
      </c>
      <c r="AX495" s="20" t="s">
        <v>5997</v>
      </c>
      <c r="AY495" s="20" t="s">
        <v>5996</v>
      </c>
      <c r="AZ495" s="20" t="s">
        <v>5997</v>
      </c>
      <c r="BA495" s="20" t="s">
        <v>5996</v>
      </c>
      <c r="BB495" s="20" t="s">
        <v>5997</v>
      </c>
      <c r="BC495" s="20" t="s">
        <v>6000</v>
      </c>
      <c r="BD495" s="20" t="s">
        <v>5998</v>
      </c>
      <c r="BE495" s="20" t="s">
        <v>6000</v>
      </c>
      <c r="BF495" s="20" t="s">
        <v>5997</v>
      </c>
      <c r="BG495" s="20" t="s">
        <v>5997</v>
      </c>
      <c r="BH495" s="20" t="s">
        <v>5996</v>
      </c>
      <c r="BI495" s="20" t="s">
        <v>5996</v>
      </c>
      <c r="BJ495" s="20" t="s">
        <v>6000</v>
      </c>
      <c r="BK495" s="20" t="s">
        <v>5997</v>
      </c>
      <c r="BL495" s="20" t="s">
        <v>5996</v>
      </c>
      <c r="BM495" s="20" t="s">
        <v>5997</v>
      </c>
      <c r="BO495" s="28" t="s">
        <v>6007</v>
      </c>
      <c r="BQ495" s="30" t="s">
        <v>2495</v>
      </c>
      <c r="BR495" s="24" t="s">
        <v>138</v>
      </c>
      <c r="BS495" s="24" t="s">
        <v>119</v>
      </c>
      <c r="BT495" s="24" t="s">
        <v>120</v>
      </c>
      <c r="BU495" s="24" t="s">
        <v>121</v>
      </c>
      <c r="BV495" s="24" t="s">
        <v>137</v>
      </c>
      <c r="BW495" s="24" t="s">
        <v>122</v>
      </c>
      <c r="BX495" s="24" t="s">
        <v>123</v>
      </c>
      <c r="BY495" s="24" t="s">
        <v>124</v>
      </c>
      <c r="CD495" s="18" t="s">
        <v>119</v>
      </c>
      <c r="CF495" s="18" t="s">
        <v>121</v>
      </c>
      <c r="CG495" s="18" t="s">
        <v>137</v>
      </c>
      <c r="CL495" s="22" t="s">
        <v>5948</v>
      </c>
      <c r="CM495" s="32" t="s">
        <v>6011</v>
      </c>
      <c r="CO495" s="84" t="s">
        <v>126</v>
      </c>
      <c r="CP495" s="17" t="s">
        <v>126</v>
      </c>
      <c r="CQ495" s="29" t="s">
        <v>1741</v>
      </c>
      <c r="CR495" s="17" t="s">
        <v>841</v>
      </c>
      <c r="CS495" s="17" t="s">
        <v>1742</v>
      </c>
      <c r="CW495" s="34" t="s">
        <v>96</v>
      </c>
      <c r="DE495" s="17" t="s">
        <v>161</v>
      </c>
      <c r="DH495" s="17" t="s">
        <v>2496</v>
      </c>
      <c r="DI495" s="17" t="s">
        <v>143</v>
      </c>
      <c r="DJ495" s="17" t="s">
        <v>2497</v>
      </c>
      <c r="DM495" s="35"/>
      <c r="DN495" s="35"/>
      <c r="DO495" s="35"/>
      <c r="EC495" s="17" t="s">
        <v>133</v>
      </c>
    </row>
    <row r="496" spans="1:133" ht="15" customHeight="1" x14ac:dyDescent="0.3">
      <c r="A496" s="27">
        <v>54</v>
      </c>
      <c r="C496" s="17" t="s">
        <v>126</v>
      </c>
      <c r="D496" s="29" t="s">
        <v>5955</v>
      </c>
      <c r="E496" s="18" t="s">
        <v>5949</v>
      </c>
      <c r="F496" s="18" t="s">
        <v>5948</v>
      </c>
      <c r="G496" s="18" t="s">
        <v>5948</v>
      </c>
      <c r="H496" s="18" t="s">
        <v>5950</v>
      </c>
      <c r="I496" s="18" t="s">
        <v>5949</v>
      </c>
      <c r="K496" s="18" t="s">
        <v>5949</v>
      </c>
      <c r="M496" s="18" t="s">
        <v>5948</v>
      </c>
      <c r="N496" s="19" t="s">
        <v>2498</v>
      </c>
      <c r="O496" s="20" t="s">
        <v>5948</v>
      </c>
      <c r="P496" s="20" t="s">
        <v>5974</v>
      </c>
      <c r="Q496" s="20" t="s">
        <v>5978</v>
      </c>
      <c r="S496" s="22" t="s">
        <v>5951</v>
      </c>
      <c r="T496" s="22" t="s">
        <v>5951</v>
      </c>
      <c r="U496" s="22" t="s">
        <v>5947</v>
      </c>
      <c r="V496" s="22" t="s">
        <v>5984</v>
      </c>
      <c r="W496" s="22" t="s">
        <v>5988</v>
      </c>
      <c r="X496" s="22" t="s">
        <v>115</v>
      </c>
      <c r="Y496" s="22" t="s">
        <v>136</v>
      </c>
      <c r="Z496" s="22" t="s">
        <v>116</v>
      </c>
      <c r="AC496" s="24" t="s">
        <v>5992</v>
      </c>
      <c r="AE496" s="26" t="s">
        <v>5948</v>
      </c>
      <c r="AF496" s="26" t="s">
        <v>5949</v>
      </c>
      <c r="AG496" s="26" t="s">
        <v>5996</v>
      </c>
      <c r="AH496" s="26" t="s">
        <v>5996</v>
      </c>
      <c r="AI496" s="26" t="s">
        <v>5996</v>
      </c>
      <c r="AJ496" s="26" t="s">
        <v>5997</v>
      </c>
      <c r="AK496" s="20" t="s">
        <v>6003</v>
      </c>
      <c r="AL496" s="20" t="s">
        <v>5948</v>
      </c>
      <c r="AM496" s="20" t="s">
        <v>5949</v>
      </c>
      <c r="AN496" s="20" t="s">
        <v>5947</v>
      </c>
      <c r="AO496" s="20" t="s">
        <v>5997</v>
      </c>
      <c r="AP496" s="20" t="s">
        <v>5996</v>
      </c>
      <c r="AQ496" s="20" t="s">
        <v>5996</v>
      </c>
      <c r="AR496" s="20" t="s">
        <v>5998</v>
      </c>
      <c r="AS496" s="20" t="s">
        <v>5996</v>
      </c>
      <c r="AT496" s="20" t="s">
        <v>5996</v>
      </c>
      <c r="AU496" s="20" t="s">
        <v>5996</v>
      </c>
      <c r="AV496" s="20" t="s">
        <v>5997</v>
      </c>
      <c r="AW496" s="20" t="s">
        <v>5996</v>
      </c>
      <c r="AX496" s="20" t="s">
        <v>5997</v>
      </c>
      <c r="AY496" s="20" t="s">
        <v>5997</v>
      </c>
      <c r="AZ496" s="20" t="s">
        <v>5996</v>
      </c>
      <c r="BA496" s="20" t="s">
        <v>5996</v>
      </c>
      <c r="BB496" s="20" t="s">
        <v>5996</v>
      </c>
      <c r="BC496" s="20" t="s">
        <v>5996</v>
      </c>
      <c r="BD496" s="20" t="s">
        <v>5998</v>
      </c>
      <c r="BE496" s="20" t="s">
        <v>5996</v>
      </c>
      <c r="BF496" s="20" t="s">
        <v>5996</v>
      </c>
      <c r="BG496" s="20" t="s">
        <v>5996</v>
      </c>
      <c r="BH496" s="20" t="s">
        <v>5996</v>
      </c>
      <c r="BI496" s="20" t="s">
        <v>5996</v>
      </c>
      <c r="BJ496" s="20" t="s">
        <v>6000</v>
      </c>
      <c r="BK496" s="20" t="s">
        <v>5997</v>
      </c>
      <c r="BL496" s="20" t="s">
        <v>5996</v>
      </c>
      <c r="BM496" s="20" t="s">
        <v>5997</v>
      </c>
      <c r="BO496" s="28" t="s">
        <v>6007</v>
      </c>
      <c r="BQ496" s="30" t="s">
        <v>2499</v>
      </c>
      <c r="BR496" s="24" t="s">
        <v>138</v>
      </c>
      <c r="BS496" s="24" t="s">
        <v>119</v>
      </c>
      <c r="BT496" s="24" t="s">
        <v>120</v>
      </c>
      <c r="BV496" s="24" t="s">
        <v>137</v>
      </c>
      <c r="BX496" s="24" t="s">
        <v>123</v>
      </c>
      <c r="BY496" s="24" t="s">
        <v>124</v>
      </c>
      <c r="CC496" s="18" t="s">
        <v>138</v>
      </c>
      <c r="CD496" s="18" t="s">
        <v>119</v>
      </c>
      <c r="CE496" s="18" t="s">
        <v>120</v>
      </c>
      <c r="CG496" s="18" t="s">
        <v>137</v>
      </c>
      <c r="CH496" s="18" t="s">
        <v>122</v>
      </c>
      <c r="CI496" s="18" t="s">
        <v>123</v>
      </c>
      <c r="CL496" s="22" t="s">
        <v>5947</v>
      </c>
      <c r="CM496" s="32" t="s">
        <v>6011</v>
      </c>
      <c r="CO496" s="84" t="s">
        <v>126</v>
      </c>
      <c r="CP496" s="17" t="s">
        <v>126</v>
      </c>
      <c r="CQ496" s="29" t="s">
        <v>1741</v>
      </c>
      <c r="CR496" s="17" t="s">
        <v>841</v>
      </c>
      <c r="CS496" s="17" t="s">
        <v>1742</v>
      </c>
      <c r="CW496" s="34" t="s">
        <v>96</v>
      </c>
      <c r="DE496" s="17" t="s">
        <v>130</v>
      </c>
      <c r="DI496" s="17" t="s">
        <v>131</v>
      </c>
      <c r="DJ496" s="17" t="s">
        <v>2500</v>
      </c>
      <c r="DM496" s="35"/>
      <c r="DN496" s="35"/>
      <c r="DO496" s="35"/>
      <c r="EC496" s="17" t="s">
        <v>133</v>
      </c>
    </row>
    <row r="497" spans="1:133" ht="15" customHeight="1" x14ac:dyDescent="0.3">
      <c r="A497" s="27">
        <v>122</v>
      </c>
      <c r="C497" s="17" t="s">
        <v>126</v>
      </c>
      <c r="D497" s="29" t="s">
        <v>5955</v>
      </c>
      <c r="E497" s="18" t="s">
        <v>5948</v>
      </c>
      <c r="F497" s="18" t="s">
        <v>5950</v>
      </c>
      <c r="G497" s="18" t="s">
        <v>5948</v>
      </c>
      <c r="H497" s="18" t="s">
        <v>5948</v>
      </c>
      <c r="I497" s="18" t="s">
        <v>5948</v>
      </c>
      <c r="K497" s="18" t="s">
        <v>5948</v>
      </c>
      <c r="M497" s="18" t="s">
        <v>5949</v>
      </c>
      <c r="O497" s="20" t="s">
        <v>5948</v>
      </c>
      <c r="P497" s="20" t="s">
        <v>5973</v>
      </c>
      <c r="Q497" s="20" t="s">
        <v>5977</v>
      </c>
      <c r="R497" s="21" t="s">
        <v>2501</v>
      </c>
      <c r="S497" s="22" t="s">
        <v>5950</v>
      </c>
      <c r="T497" s="22" t="s">
        <v>5950</v>
      </c>
      <c r="U497" s="22" t="s">
        <v>5947</v>
      </c>
      <c r="V497" s="22" t="s">
        <v>5984</v>
      </c>
      <c r="W497" s="22" t="s">
        <v>5989</v>
      </c>
      <c r="X497" s="22" t="s">
        <v>115</v>
      </c>
      <c r="Z497" s="22" t="s">
        <v>116</v>
      </c>
      <c r="AC497" s="24" t="s">
        <v>5994</v>
      </c>
      <c r="AD497" s="25" t="s">
        <v>2502</v>
      </c>
      <c r="AE497" s="26" t="s">
        <v>5949</v>
      </c>
      <c r="AF497" s="26" t="s">
        <v>5947</v>
      </c>
      <c r="AG497" s="26" t="s">
        <v>5997</v>
      </c>
      <c r="AH497" s="26" t="s">
        <v>5997</v>
      </c>
      <c r="AI497" s="26" t="s">
        <v>5998</v>
      </c>
      <c r="AJ497" s="26" t="s">
        <v>5997</v>
      </c>
      <c r="AK497" s="20" t="s">
        <v>6003</v>
      </c>
      <c r="AL497" s="20" t="s">
        <v>5948</v>
      </c>
      <c r="AM497" s="20" t="s">
        <v>5948</v>
      </c>
      <c r="AN497" s="20" t="s">
        <v>5947</v>
      </c>
      <c r="AO497" s="20" t="s">
        <v>5997</v>
      </c>
      <c r="AP497" s="20" t="s">
        <v>5997</v>
      </c>
      <c r="AQ497" s="20" t="s">
        <v>5996</v>
      </c>
      <c r="AR497" s="20" t="s">
        <v>5997</v>
      </c>
      <c r="AS497" s="20" t="s">
        <v>5997</v>
      </c>
      <c r="AT497" s="20" t="s">
        <v>5997</v>
      </c>
      <c r="AU497" s="20" t="s">
        <v>5997</v>
      </c>
      <c r="AV497" s="20" t="s">
        <v>5997</v>
      </c>
      <c r="AW497" s="20" t="s">
        <v>5996</v>
      </c>
      <c r="AX497" s="20" t="s">
        <v>5997</v>
      </c>
      <c r="AY497" s="20" t="s">
        <v>5997</v>
      </c>
      <c r="AZ497" s="20" t="s">
        <v>5997</v>
      </c>
      <c r="BA497" s="20" t="s">
        <v>5996</v>
      </c>
      <c r="BB497" s="20" t="s">
        <v>5997</v>
      </c>
      <c r="BC497" s="20" t="s">
        <v>5997</v>
      </c>
      <c r="BD497" s="20" t="s">
        <v>5997</v>
      </c>
      <c r="BE497" s="20" t="s">
        <v>5996</v>
      </c>
      <c r="BF497" s="20" t="s">
        <v>5996</v>
      </c>
      <c r="BG497" s="20" t="s">
        <v>5996</v>
      </c>
      <c r="BH497" s="20" t="s">
        <v>5996</v>
      </c>
      <c r="BI497" s="20" t="s">
        <v>5996</v>
      </c>
      <c r="BJ497" s="20" t="s">
        <v>6000</v>
      </c>
      <c r="BK497" s="20" t="s">
        <v>5997</v>
      </c>
      <c r="BL497" s="20" t="s">
        <v>5996</v>
      </c>
      <c r="BM497" s="20" t="s">
        <v>5997</v>
      </c>
      <c r="BO497" s="28" t="s">
        <v>6007</v>
      </c>
      <c r="BQ497" s="30" t="s">
        <v>2503</v>
      </c>
      <c r="BR497" s="24" t="s">
        <v>138</v>
      </c>
      <c r="BS497" s="24" t="s">
        <v>119</v>
      </c>
      <c r="BT497" s="24" t="s">
        <v>120</v>
      </c>
      <c r="BU497" s="24" t="s">
        <v>121</v>
      </c>
      <c r="BV497" s="24" t="s">
        <v>137</v>
      </c>
      <c r="BW497" s="24" t="s">
        <v>122</v>
      </c>
      <c r="BX497" s="24" t="s">
        <v>123</v>
      </c>
      <c r="BY497" s="24" t="s">
        <v>124</v>
      </c>
      <c r="BZ497" s="24" t="s">
        <v>125</v>
      </c>
      <c r="CD497" s="18" t="s">
        <v>119</v>
      </c>
      <c r="CG497" s="18" t="s">
        <v>137</v>
      </c>
      <c r="CI497" s="18" t="s">
        <v>123</v>
      </c>
      <c r="CL497" s="22" t="s">
        <v>5947</v>
      </c>
      <c r="CM497" s="32" t="s">
        <v>6010</v>
      </c>
      <c r="CO497" s="84" t="s">
        <v>126</v>
      </c>
      <c r="CP497" s="17" t="s">
        <v>126</v>
      </c>
      <c r="CQ497" s="29" t="s">
        <v>1741</v>
      </c>
      <c r="CR497" s="17" t="s">
        <v>841</v>
      </c>
      <c r="CS497" s="17" t="s">
        <v>1742</v>
      </c>
      <c r="CW497" s="34" t="s">
        <v>96</v>
      </c>
      <c r="DE497" s="17" t="s">
        <v>130</v>
      </c>
      <c r="DI497" s="17" t="s">
        <v>131</v>
      </c>
      <c r="DJ497" s="17" t="s">
        <v>2504</v>
      </c>
      <c r="DM497" s="35"/>
      <c r="DN497" s="35"/>
      <c r="DO497" s="35"/>
      <c r="EC497" s="17" t="s">
        <v>133</v>
      </c>
    </row>
    <row r="498" spans="1:133" ht="15" customHeight="1" x14ac:dyDescent="0.3">
      <c r="A498" s="27">
        <v>148</v>
      </c>
      <c r="C498" s="17" t="s">
        <v>126</v>
      </c>
      <c r="D498" s="29" t="s">
        <v>5955</v>
      </c>
      <c r="E498" s="18" t="s">
        <v>5947</v>
      </c>
      <c r="F498" s="18" t="s">
        <v>5949</v>
      </c>
      <c r="G498" s="18" t="s">
        <v>5947</v>
      </c>
      <c r="H498" s="18" t="s">
        <v>5947</v>
      </c>
      <c r="I498" s="18" t="s">
        <v>5947</v>
      </c>
      <c r="J498" s="19" t="s">
        <v>2505</v>
      </c>
      <c r="K498" s="18" t="s">
        <v>5948</v>
      </c>
      <c r="M498" s="18" t="s">
        <v>5947</v>
      </c>
      <c r="O498" s="20" t="s">
        <v>5948</v>
      </c>
      <c r="P498" s="20" t="s">
        <v>5974</v>
      </c>
      <c r="Q498" s="20" t="s">
        <v>5979</v>
      </c>
      <c r="S498" s="22" t="s">
        <v>5948</v>
      </c>
      <c r="T498" s="22" t="s">
        <v>5948</v>
      </c>
      <c r="U498" s="22" t="s">
        <v>5947</v>
      </c>
      <c r="V498" s="22" t="s">
        <v>5985</v>
      </c>
      <c r="W498" s="22" t="s">
        <v>5988</v>
      </c>
      <c r="X498" s="22" t="s">
        <v>115</v>
      </c>
      <c r="AC498" s="24" t="s">
        <v>5992</v>
      </c>
      <c r="AE498" s="26" t="s">
        <v>5947</v>
      </c>
      <c r="AF498" s="26" t="s">
        <v>5949</v>
      </c>
      <c r="AG498" s="26" t="s">
        <v>5996</v>
      </c>
      <c r="AH498" s="26" t="s">
        <v>5996</v>
      </c>
      <c r="AI498" s="26" t="s">
        <v>5997</v>
      </c>
      <c r="AJ498" s="26" t="s">
        <v>5997</v>
      </c>
      <c r="AK498" s="20" t="s">
        <v>6002</v>
      </c>
      <c r="AL498" s="20" t="s">
        <v>5948</v>
      </c>
      <c r="AM498" s="20" t="s">
        <v>5951</v>
      </c>
      <c r="AN498" s="20" t="s">
        <v>5948</v>
      </c>
      <c r="AO498" s="20" t="s">
        <v>5998</v>
      </c>
      <c r="AP498" s="20" t="s">
        <v>5997</v>
      </c>
      <c r="AQ498" s="20" t="s">
        <v>5996</v>
      </c>
      <c r="AR498" s="20" t="s">
        <v>5997</v>
      </c>
      <c r="AS498" s="20" t="s">
        <v>5996</v>
      </c>
      <c r="AT498" s="20" t="s">
        <v>5997</v>
      </c>
      <c r="AU498" s="20" t="s">
        <v>5997</v>
      </c>
      <c r="AV498" s="20" t="s">
        <v>5997</v>
      </c>
      <c r="AW498" s="20" t="s">
        <v>5996</v>
      </c>
      <c r="AX498" s="20" t="s">
        <v>5997</v>
      </c>
      <c r="AY498" s="20" t="s">
        <v>5996</v>
      </c>
      <c r="AZ498" s="20" t="s">
        <v>5996</v>
      </c>
      <c r="BA498" s="20" t="s">
        <v>5996</v>
      </c>
      <c r="BB498" s="20" t="s">
        <v>5997</v>
      </c>
      <c r="BC498" s="20" t="s">
        <v>5998</v>
      </c>
      <c r="BD498" s="20" t="s">
        <v>5997</v>
      </c>
      <c r="BE498" s="20" t="s">
        <v>5996</v>
      </c>
      <c r="BF498" s="20" t="s">
        <v>5996</v>
      </c>
      <c r="BG498" s="20" t="s">
        <v>5997</v>
      </c>
      <c r="BH498" s="20" t="s">
        <v>5996</v>
      </c>
      <c r="BI498" s="20" t="s">
        <v>5997</v>
      </c>
      <c r="BJ498" s="20" t="s">
        <v>6000</v>
      </c>
      <c r="BK498" s="20" t="s">
        <v>6000</v>
      </c>
      <c r="BL498" s="20" t="s">
        <v>5997</v>
      </c>
      <c r="BM498" s="20" t="s">
        <v>5997</v>
      </c>
      <c r="BO498" s="28" t="s">
        <v>6007</v>
      </c>
      <c r="BR498" s="24" t="s">
        <v>138</v>
      </c>
      <c r="BS498" s="24" t="s">
        <v>119</v>
      </c>
      <c r="BU498" s="24" t="s">
        <v>121</v>
      </c>
      <c r="BV498" s="24" t="s">
        <v>137</v>
      </c>
      <c r="BX498" s="24" t="s">
        <v>123</v>
      </c>
      <c r="BY498" s="24" t="s">
        <v>124</v>
      </c>
      <c r="CD498" s="18" t="s">
        <v>119</v>
      </c>
      <c r="CI498" s="18" t="s">
        <v>123</v>
      </c>
      <c r="CJ498" s="18" t="s">
        <v>124</v>
      </c>
      <c r="CL498" s="22" t="s">
        <v>5948</v>
      </c>
      <c r="CM498" s="32" t="s">
        <v>6012</v>
      </c>
      <c r="CO498" s="84" t="s">
        <v>126</v>
      </c>
      <c r="CP498" s="17" t="s">
        <v>126</v>
      </c>
      <c r="CQ498" s="29" t="s">
        <v>1741</v>
      </c>
      <c r="CR498" s="17" t="s">
        <v>841</v>
      </c>
      <c r="CS498" s="17" t="s">
        <v>1742</v>
      </c>
      <c r="CW498" s="34" t="s">
        <v>96</v>
      </c>
      <c r="DE498" s="17" t="s">
        <v>130</v>
      </c>
      <c r="DI498" s="17" t="s">
        <v>131</v>
      </c>
      <c r="DJ498" s="17" t="s">
        <v>2506</v>
      </c>
      <c r="DM498" s="35"/>
      <c r="DN498" s="35"/>
      <c r="DO498" s="35"/>
      <c r="EC498" s="17" t="s">
        <v>133</v>
      </c>
    </row>
    <row r="499" spans="1:133" ht="15" customHeight="1" x14ac:dyDescent="0.3">
      <c r="A499" s="27">
        <v>426</v>
      </c>
      <c r="C499" s="17" t="s">
        <v>126</v>
      </c>
      <c r="D499" s="29" t="s">
        <v>5955</v>
      </c>
      <c r="E499" s="18" t="s">
        <v>5949</v>
      </c>
      <c r="F499" s="18" t="s">
        <v>5949</v>
      </c>
      <c r="G499" s="18" t="s">
        <v>5948</v>
      </c>
      <c r="H499" s="18" t="s">
        <v>5947</v>
      </c>
      <c r="I499" s="18" t="s">
        <v>5949</v>
      </c>
      <c r="K499" s="18" t="s">
        <v>5947</v>
      </c>
      <c r="L499" s="19" t="s">
        <v>2507</v>
      </c>
      <c r="M499" s="18" t="s">
        <v>5949</v>
      </c>
      <c r="O499" s="20" t="s">
        <v>5949</v>
      </c>
      <c r="P499" s="20" t="s">
        <v>5974</v>
      </c>
      <c r="Q499" s="20" t="s">
        <v>5978</v>
      </c>
      <c r="S499" s="22" t="s">
        <v>5951</v>
      </c>
      <c r="T499" s="22" t="s">
        <v>5951</v>
      </c>
      <c r="U499" s="22" t="s">
        <v>5947</v>
      </c>
      <c r="V499" s="22" t="s">
        <v>5985</v>
      </c>
      <c r="W499" s="22" t="s">
        <v>5989</v>
      </c>
      <c r="X499" s="22" t="s">
        <v>115</v>
      </c>
      <c r="AC499" s="24" t="s">
        <v>5992</v>
      </c>
      <c r="AE499" s="26" t="s">
        <v>5948</v>
      </c>
      <c r="AF499" s="26" t="s">
        <v>5947</v>
      </c>
      <c r="AG499" s="26" t="s">
        <v>5997</v>
      </c>
      <c r="AH499" s="26" t="s">
        <v>5996</v>
      </c>
      <c r="AI499" s="26" t="s">
        <v>5997</v>
      </c>
      <c r="AJ499" s="26" t="s">
        <v>5998</v>
      </c>
      <c r="AK499" s="20" t="s">
        <v>6003</v>
      </c>
      <c r="AL499" s="20" t="s">
        <v>5947</v>
      </c>
      <c r="AM499" s="20" t="s">
        <v>5951</v>
      </c>
      <c r="AN499" s="20" t="s">
        <v>5948</v>
      </c>
      <c r="AO499" s="20" t="s">
        <v>5998</v>
      </c>
      <c r="AP499" s="20" t="s">
        <v>5997</v>
      </c>
      <c r="AQ499" s="20" t="s">
        <v>5996</v>
      </c>
      <c r="AR499" s="20" t="s">
        <v>5997</v>
      </c>
      <c r="AS499" s="20" t="s">
        <v>5996</v>
      </c>
      <c r="AT499" s="20" t="s">
        <v>5996</v>
      </c>
      <c r="AU499" s="20" t="s">
        <v>5997</v>
      </c>
      <c r="AV499" s="20" t="s">
        <v>5997</v>
      </c>
      <c r="AW499" s="20" t="s">
        <v>5996</v>
      </c>
      <c r="AX499" s="20" t="s">
        <v>5998</v>
      </c>
      <c r="AY499" s="20" t="s">
        <v>5998</v>
      </c>
      <c r="AZ499" s="20" t="s">
        <v>5996</v>
      </c>
      <c r="BA499" s="20" t="s">
        <v>5996</v>
      </c>
      <c r="BB499" s="20" t="s">
        <v>5996</v>
      </c>
      <c r="BC499" s="20" t="s">
        <v>5997</v>
      </c>
      <c r="BD499" s="20" t="s">
        <v>5999</v>
      </c>
      <c r="BE499" s="20" t="s">
        <v>5997</v>
      </c>
      <c r="BF499" s="20" t="s">
        <v>5997</v>
      </c>
      <c r="BG499" s="20" t="s">
        <v>5996</v>
      </c>
      <c r="BH499" s="20" t="s">
        <v>5997</v>
      </c>
      <c r="BI499" s="20" t="s">
        <v>5997</v>
      </c>
      <c r="BJ499" s="20" t="s">
        <v>5998</v>
      </c>
      <c r="BK499" s="20" t="s">
        <v>5997</v>
      </c>
      <c r="BL499" s="20" t="s">
        <v>5997</v>
      </c>
      <c r="BM499" s="20" t="s">
        <v>5997</v>
      </c>
      <c r="BO499" s="28" t="s">
        <v>6007</v>
      </c>
      <c r="BQ499" s="30" t="s">
        <v>2508</v>
      </c>
      <c r="BR499" s="24" t="s">
        <v>138</v>
      </c>
      <c r="BS499" s="24" t="s">
        <v>119</v>
      </c>
      <c r="BT499" s="24" t="s">
        <v>120</v>
      </c>
      <c r="BV499" s="24" t="s">
        <v>137</v>
      </c>
      <c r="BX499" s="24" t="s">
        <v>123</v>
      </c>
      <c r="CI499" s="18" t="s">
        <v>123</v>
      </c>
      <c r="CL499" s="22" t="s">
        <v>5947</v>
      </c>
      <c r="CM499" s="32" t="s">
        <v>6010</v>
      </c>
      <c r="CO499" s="84" t="s">
        <v>126</v>
      </c>
      <c r="CP499" s="17" t="s">
        <v>126</v>
      </c>
      <c r="CQ499" s="29" t="s">
        <v>1741</v>
      </c>
      <c r="CR499" s="17" t="s">
        <v>841</v>
      </c>
      <c r="CS499" s="17" t="s">
        <v>1742</v>
      </c>
      <c r="CU499" s="34" t="s">
        <v>185</v>
      </c>
      <c r="DE499" s="17" t="s">
        <v>130</v>
      </c>
      <c r="DI499" s="17" t="s">
        <v>143</v>
      </c>
      <c r="DJ499" s="17" t="s">
        <v>2509</v>
      </c>
      <c r="DM499" s="35"/>
      <c r="DN499" s="35"/>
      <c r="DO499" s="35"/>
      <c r="EC499" s="17" t="s">
        <v>133</v>
      </c>
    </row>
    <row r="500" spans="1:133" ht="15" customHeight="1" x14ac:dyDescent="0.3">
      <c r="A500" s="27">
        <v>629</v>
      </c>
      <c r="C500" s="17" t="s">
        <v>126</v>
      </c>
      <c r="D500" s="29" t="s">
        <v>5955</v>
      </c>
      <c r="E500" s="18" t="s">
        <v>5949</v>
      </c>
      <c r="F500" s="18" t="s">
        <v>5949</v>
      </c>
      <c r="G500" s="18" t="s">
        <v>5947</v>
      </c>
      <c r="H500" s="18" t="s">
        <v>5953</v>
      </c>
      <c r="I500" s="18" t="s">
        <v>5948</v>
      </c>
      <c r="K500" s="18" t="s">
        <v>5947</v>
      </c>
      <c r="L500" s="19" t="s">
        <v>2510</v>
      </c>
      <c r="M500" s="18" t="s">
        <v>5950</v>
      </c>
      <c r="O500" s="20" t="s">
        <v>5948</v>
      </c>
      <c r="P500" s="20" t="s">
        <v>5974</v>
      </c>
      <c r="Q500" s="20" t="s">
        <v>5979</v>
      </c>
      <c r="S500" s="22" t="s">
        <v>5950</v>
      </c>
      <c r="T500" s="22" t="s">
        <v>5950</v>
      </c>
      <c r="U500" s="22" t="s">
        <v>5948</v>
      </c>
      <c r="V500" s="22" t="s">
        <v>5984</v>
      </c>
      <c r="W500" s="22" t="s">
        <v>5989</v>
      </c>
      <c r="X500" s="22" t="s">
        <v>115</v>
      </c>
      <c r="AC500" s="24" t="s">
        <v>5995</v>
      </c>
      <c r="AE500" s="26" t="s">
        <v>5948</v>
      </c>
      <c r="AF500" s="26" t="s">
        <v>5948</v>
      </c>
      <c r="AG500" s="26" t="s">
        <v>5996</v>
      </c>
      <c r="AH500" s="26" t="s">
        <v>5996</v>
      </c>
      <c r="AI500" s="26" t="s">
        <v>5998</v>
      </c>
      <c r="AJ500" s="26" t="s">
        <v>5997</v>
      </c>
      <c r="AK500" s="20" t="s">
        <v>6003</v>
      </c>
      <c r="AL500" s="20" t="s">
        <v>5947</v>
      </c>
      <c r="AM500" s="20" t="s">
        <v>5949</v>
      </c>
      <c r="AN500" s="20" t="s">
        <v>5948</v>
      </c>
      <c r="AO500" s="20" t="s">
        <v>5997</v>
      </c>
      <c r="AP500" s="20" t="s">
        <v>5998</v>
      </c>
      <c r="AQ500" s="20" t="s">
        <v>5996</v>
      </c>
      <c r="AR500" s="20" t="s">
        <v>5997</v>
      </c>
      <c r="AS500" s="20" t="s">
        <v>5996</v>
      </c>
      <c r="AT500" s="20" t="s">
        <v>5996</v>
      </c>
      <c r="AU500" s="20" t="s">
        <v>5996</v>
      </c>
      <c r="AV500" s="20" t="s">
        <v>5997</v>
      </c>
      <c r="AW500" s="20" t="s">
        <v>5997</v>
      </c>
      <c r="AX500" s="20" t="s">
        <v>5998</v>
      </c>
      <c r="AY500" s="20" t="s">
        <v>5997</v>
      </c>
      <c r="AZ500" s="20" t="s">
        <v>5997</v>
      </c>
      <c r="BA500" s="20" t="s">
        <v>5996</v>
      </c>
      <c r="BB500" s="20" t="s">
        <v>5996</v>
      </c>
      <c r="BC500" s="20" t="s">
        <v>5998</v>
      </c>
      <c r="BD500" s="20" t="s">
        <v>5997</v>
      </c>
      <c r="BE500" s="20" t="s">
        <v>5997</v>
      </c>
      <c r="BF500" s="20" t="s">
        <v>5997</v>
      </c>
      <c r="BG500" s="20" t="s">
        <v>5997</v>
      </c>
      <c r="BH500" s="20" t="s">
        <v>5996</v>
      </c>
      <c r="BI500" s="20" t="s">
        <v>5996</v>
      </c>
      <c r="BJ500" s="20" t="s">
        <v>5997</v>
      </c>
      <c r="BK500" s="20" t="s">
        <v>5998</v>
      </c>
      <c r="BL500" s="20" t="s">
        <v>5997</v>
      </c>
      <c r="BM500" s="20" t="s">
        <v>5997</v>
      </c>
      <c r="BO500" s="28" t="s">
        <v>5986</v>
      </c>
      <c r="CL500" s="22" t="s">
        <v>5953</v>
      </c>
      <c r="CM500" s="32" t="s">
        <v>6011</v>
      </c>
      <c r="CN500" s="33" t="s">
        <v>2511</v>
      </c>
      <c r="CO500" s="84" t="s">
        <v>126</v>
      </c>
      <c r="CP500" s="17" t="s">
        <v>126</v>
      </c>
      <c r="CQ500" s="29" t="s">
        <v>1741</v>
      </c>
      <c r="CR500" s="17" t="s">
        <v>841</v>
      </c>
      <c r="CS500" s="17" t="s">
        <v>1742</v>
      </c>
      <c r="CW500" s="34" t="s">
        <v>96</v>
      </c>
      <c r="DE500" s="17" t="s">
        <v>130</v>
      </c>
      <c r="DI500" s="17" t="s">
        <v>143</v>
      </c>
      <c r="DJ500" s="17" t="s">
        <v>2512</v>
      </c>
      <c r="DM500" s="35"/>
      <c r="DN500" s="35"/>
      <c r="DO500" s="35"/>
      <c r="EC500" s="17" t="s">
        <v>133</v>
      </c>
    </row>
    <row r="501" spans="1:133" ht="15" customHeight="1" x14ac:dyDescent="0.3">
      <c r="A501" s="27">
        <v>668</v>
      </c>
      <c r="C501" s="17" t="s">
        <v>126</v>
      </c>
      <c r="D501" s="29" t="s">
        <v>5955</v>
      </c>
      <c r="E501" s="18" t="s">
        <v>5948</v>
      </c>
      <c r="F501" s="18" t="s">
        <v>5950</v>
      </c>
      <c r="G501" s="18" t="s">
        <v>5949</v>
      </c>
      <c r="H501" s="18" t="s">
        <v>5948</v>
      </c>
      <c r="I501" s="18" t="s">
        <v>5948</v>
      </c>
      <c r="K501" s="18" t="s">
        <v>5948</v>
      </c>
      <c r="M501" s="18" t="s">
        <v>5948</v>
      </c>
      <c r="O501" s="20" t="s">
        <v>5948</v>
      </c>
      <c r="P501" s="20" t="s">
        <v>5973</v>
      </c>
      <c r="Q501" s="20" t="s">
        <v>5977</v>
      </c>
      <c r="S501" s="22" t="s">
        <v>5950</v>
      </c>
      <c r="T501" s="22" t="s">
        <v>5950</v>
      </c>
      <c r="U501" s="22" t="s">
        <v>5948</v>
      </c>
      <c r="V501" s="22" t="s">
        <v>5984</v>
      </c>
      <c r="W501" s="22" t="s">
        <v>5988</v>
      </c>
      <c r="X501" s="22" t="s">
        <v>115</v>
      </c>
      <c r="Y501" s="22" t="s">
        <v>136</v>
      </c>
      <c r="Z501" s="22" t="s">
        <v>116</v>
      </c>
      <c r="AC501" s="24" t="s">
        <v>5990</v>
      </c>
      <c r="AE501" s="26" t="s">
        <v>5948</v>
      </c>
      <c r="AF501" s="26" t="s">
        <v>5948</v>
      </c>
      <c r="AG501" s="26" t="s">
        <v>5996</v>
      </c>
      <c r="AH501" s="26" t="s">
        <v>5996</v>
      </c>
      <c r="AI501" s="26" t="s">
        <v>5997</v>
      </c>
      <c r="AJ501" s="26" t="s">
        <v>5997</v>
      </c>
      <c r="AK501" s="20" t="s">
        <v>5976</v>
      </c>
      <c r="AL501" s="20" t="s">
        <v>5953</v>
      </c>
      <c r="AM501" s="20" t="s">
        <v>5953</v>
      </c>
      <c r="AN501" s="20" t="s">
        <v>5953</v>
      </c>
      <c r="AO501" s="20" t="s">
        <v>5995</v>
      </c>
      <c r="AP501" s="20" t="s">
        <v>5995</v>
      </c>
      <c r="AQ501" s="20" t="s">
        <v>5995</v>
      </c>
      <c r="AR501" s="20" t="s">
        <v>5995</v>
      </c>
      <c r="AS501" s="20" t="s">
        <v>5995</v>
      </c>
      <c r="AT501" s="20" t="s">
        <v>5995</v>
      </c>
      <c r="AU501" s="20" t="s">
        <v>5995</v>
      </c>
      <c r="AV501" s="20" t="s">
        <v>5995</v>
      </c>
      <c r="AW501" s="20" t="s">
        <v>5995</v>
      </c>
      <c r="AX501" s="20" t="s">
        <v>5995</v>
      </c>
      <c r="AY501" s="20" t="s">
        <v>5995</v>
      </c>
      <c r="AZ501" s="20" t="s">
        <v>5995</v>
      </c>
      <c r="BA501" s="20" t="s">
        <v>5995</v>
      </c>
      <c r="BB501" s="20" t="s">
        <v>5995</v>
      </c>
      <c r="BC501" s="20" t="s">
        <v>5995</v>
      </c>
      <c r="BD501" s="20" t="s">
        <v>5995</v>
      </c>
      <c r="BE501" s="20" t="s">
        <v>5995</v>
      </c>
      <c r="BF501" s="20" t="s">
        <v>5995</v>
      </c>
      <c r="BG501" s="20" t="s">
        <v>5995</v>
      </c>
      <c r="BH501" s="20" t="s">
        <v>5995</v>
      </c>
      <c r="BI501" s="20" t="s">
        <v>5995</v>
      </c>
      <c r="BJ501" s="20" t="s">
        <v>5995</v>
      </c>
      <c r="BK501" s="20" t="s">
        <v>5995</v>
      </c>
      <c r="BL501" s="20" t="s">
        <v>5995</v>
      </c>
      <c r="BM501" s="20" t="s">
        <v>5995</v>
      </c>
      <c r="BO501" s="28" t="s">
        <v>5986</v>
      </c>
      <c r="CL501" s="22" t="s">
        <v>5948</v>
      </c>
      <c r="CM501" s="32" t="s">
        <v>6010</v>
      </c>
      <c r="CO501" s="84" t="s">
        <v>126</v>
      </c>
      <c r="CP501" s="17" t="s">
        <v>126</v>
      </c>
      <c r="CQ501" s="29" t="s">
        <v>1741</v>
      </c>
      <c r="CR501" s="17" t="s">
        <v>841</v>
      </c>
      <c r="CS501" s="17" t="s">
        <v>1742</v>
      </c>
      <c r="CZ501" s="34" t="s">
        <v>99</v>
      </c>
      <c r="DE501" s="17" t="s">
        <v>130</v>
      </c>
      <c r="DI501" s="17" t="s">
        <v>143</v>
      </c>
      <c r="DJ501" s="17" t="s">
        <v>2513</v>
      </c>
      <c r="DM501" s="35"/>
      <c r="DN501" s="35"/>
      <c r="DO501" s="35"/>
      <c r="EC501" s="17" t="s">
        <v>133</v>
      </c>
    </row>
    <row r="502" spans="1:133" ht="15" customHeight="1" x14ac:dyDescent="0.3">
      <c r="A502" s="27">
        <v>957</v>
      </c>
      <c r="C502" s="17" t="s">
        <v>126</v>
      </c>
      <c r="D502" s="29" t="s">
        <v>5955</v>
      </c>
      <c r="E502" s="18" t="s">
        <v>5953</v>
      </c>
      <c r="F502" s="18" t="s">
        <v>5949</v>
      </c>
      <c r="G502" s="18" t="s">
        <v>5950</v>
      </c>
      <c r="H502" s="18" t="s">
        <v>5950</v>
      </c>
      <c r="I502" s="18" t="s">
        <v>5948</v>
      </c>
      <c r="K502" s="18" t="s">
        <v>5948</v>
      </c>
      <c r="M502" s="18" t="s">
        <v>5948</v>
      </c>
      <c r="O502" s="20" t="s">
        <v>5953</v>
      </c>
      <c r="P502" s="20" t="s">
        <v>5973</v>
      </c>
      <c r="Q502" s="20" t="s">
        <v>5977</v>
      </c>
      <c r="S502" s="22" t="s">
        <v>5950</v>
      </c>
      <c r="T502" s="22" t="s">
        <v>5950</v>
      </c>
      <c r="U502" s="22" t="s">
        <v>5948</v>
      </c>
      <c r="V502" s="22" t="s">
        <v>5985</v>
      </c>
      <c r="W502" s="22" t="s">
        <v>5988</v>
      </c>
      <c r="X502" s="22" t="s">
        <v>115</v>
      </c>
      <c r="Y502" s="22" t="s">
        <v>136</v>
      </c>
      <c r="Z502" s="22" t="s">
        <v>116</v>
      </c>
      <c r="AC502" s="24" t="s">
        <v>5990</v>
      </c>
      <c r="AE502" s="26" t="s">
        <v>5948</v>
      </c>
      <c r="AF502" s="26" t="s">
        <v>5949</v>
      </c>
      <c r="AG502" s="26" t="s">
        <v>5996</v>
      </c>
      <c r="AH502" s="26" t="s">
        <v>5996</v>
      </c>
      <c r="AI502" s="26" t="s">
        <v>5996</v>
      </c>
      <c r="AJ502" s="26" t="s">
        <v>5997</v>
      </c>
      <c r="AK502" s="20" t="s">
        <v>6003</v>
      </c>
      <c r="AL502" s="20" t="s">
        <v>5948</v>
      </c>
      <c r="AM502" s="20" t="s">
        <v>5948</v>
      </c>
      <c r="AN502" s="20" t="s">
        <v>5948</v>
      </c>
      <c r="AO502" s="20" t="s">
        <v>5998</v>
      </c>
      <c r="AP502" s="20" t="s">
        <v>5996</v>
      </c>
      <c r="AQ502" s="20" t="s">
        <v>5997</v>
      </c>
      <c r="AR502" s="20" t="s">
        <v>5997</v>
      </c>
      <c r="AS502" s="20" t="s">
        <v>5996</v>
      </c>
      <c r="AT502" s="20" t="s">
        <v>5996</v>
      </c>
      <c r="AU502" s="20" t="s">
        <v>5996</v>
      </c>
      <c r="AV502" s="20" t="s">
        <v>5997</v>
      </c>
      <c r="AW502" s="20" t="s">
        <v>5997</v>
      </c>
      <c r="AX502" s="20" t="s">
        <v>5996</v>
      </c>
      <c r="AY502" s="20" t="s">
        <v>5997</v>
      </c>
      <c r="AZ502" s="20" t="s">
        <v>5997</v>
      </c>
      <c r="BA502" s="20" t="s">
        <v>5997</v>
      </c>
      <c r="BB502" s="20" t="s">
        <v>5996</v>
      </c>
      <c r="BC502" s="20" t="s">
        <v>5996</v>
      </c>
      <c r="BD502" s="20" t="s">
        <v>5997</v>
      </c>
      <c r="BE502" s="20" t="s">
        <v>5996</v>
      </c>
      <c r="BF502" s="20" t="s">
        <v>5996</v>
      </c>
      <c r="BG502" s="20" t="s">
        <v>5996</v>
      </c>
      <c r="BH502" s="20" t="s">
        <v>5997</v>
      </c>
      <c r="BI502" s="20" t="s">
        <v>5997</v>
      </c>
      <c r="BJ502" s="20" t="s">
        <v>6000</v>
      </c>
      <c r="BK502" s="20" t="s">
        <v>5996</v>
      </c>
      <c r="BL502" s="20" t="s">
        <v>5996</v>
      </c>
      <c r="BM502" s="20" t="s">
        <v>5997</v>
      </c>
      <c r="BO502" s="28" t="s">
        <v>6007</v>
      </c>
      <c r="BR502" s="24" t="s">
        <v>138</v>
      </c>
      <c r="BS502" s="24" t="s">
        <v>119</v>
      </c>
      <c r="BT502" s="24" t="s">
        <v>120</v>
      </c>
      <c r="BU502" s="24" t="s">
        <v>121</v>
      </c>
      <c r="BV502" s="24" t="s">
        <v>137</v>
      </c>
      <c r="BW502" s="24" t="s">
        <v>122</v>
      </c>
      <c r="BX502" s="24" t="s">
        <v>123</v>
      </c>
      <c r="BY502" s="24" t="s">
        <v>124</v>
      </c>
      <c r="BZ502" s="24" t="s">
        <v>125</v>
      </c>
      <c r="CD502" s="18" t="s">
        <v>119</v>
      </c>
      <c r="CG502" s="18" t="s">
        <v>137</v>
      </c>
      <c r="CJ502" s="18" t="s">
        <v>124</v>
      </c>
      <c r="CL502" s="22" t="s">
        <v>5947</v>
      </c>
      <c r="CM502" s="32" t="s">
        <v>6012</v>
      </c>
      <c r="CO502" s="84" t="s">
        <v>126</v>
      </c>
      <c r="CP502" s="17" t="s">
        <v>126</v>
      </c>
      <c r="CQ502" s="29" t="s">
        <v>1741</v>
      </c>
      <c r="CR502" s="17" t="s">
        <v>841</v>
      </c>
      <c r="CS502" s="17" t="s">
        <v>1742</v>
      </c>
      <c r="CU502" s="34" t="s">
        <v>185</v>
      </c>
      <c r="DE502" s="17" t="s">
        <v>161</v>
      </c>
      <c r="DI502" s="17" t="s">
        <v>131</v>
      </c>
      <c r="DJ502" s="17" t="s">
        <v>2514</v>
      </c>
      <c r="DM502" s="35"/>
      <c r="DN502" s="35"/>
      <c r="DO502" s="35"/>
      <c r="EC502" s="17" t="s">
        <v>133</v>
      </c>
    </row>
    <row r="503" spans="1:133" ht="15" customHeight="1" x14ac:dyDescent="0.3">
      <c r="A503" s="27">
        <v>958</v>
      </c>
      <c r="C503" s="17" t="s">
        <v>126</v>
      </c>
      <c r="D503" s="29" t="s">
        <v>5955</v>
      </c>
      <c r="E503" s="18" t="s">
        <v>5948</v>
      </c>
      <c r="F503" s="18" t="s">
        <v>5948</v>
      </c>
      <c r="G503" s="18" t="s">
        <v>5948</v>
      </c>
      <c r="H503" s="18" t="s">
        <v>5950</v>
      </c>
      <c r="I503" s="18" t="s">
        <v>5949</v>
      </c>
      <c r="K503" s="18" t="s">
        <v>5949</v>
      </c>
      <c r="M503" s="18" t="s">
        <v>5949</v>
      </c>
      <c r="O503" s="20" t="s">
        <v>5948</v>
      </c>
      <c r="P503" s="20" t="s">
        <v>5972</v>
      </c>
      <c r="Q503" s="20" t="s">
        <v>5978</v>
      </c>
      <c r="S503" s="22" t="s">
        <v>5948</v>
      </c>
      <c r="T503" s="22" t="s">
        <v>5948</v>
      </c>
      <c r="U503" s="22" t="s">
        <v>5949</v>
      </c>
      <c r="V503" s="22" t="s">
        <v>5983</v>
      </c>
      <c r="W503" s="22" t="s">
        <v>5987</v>
      </c>
      <c r="X503" s="22" t="s">
        <v>115</v>
      </c>
      <c r="AC503" s="24" t="s">
        <v>5991</v>
      </c>
      <c r="AE503" s="26" t="s">
        <v>5948</v>
      </c>
      <c r="AF503" s="26" t="s">
        <v>5948</v>
      </c>
      <c r="AG503" s="26" t="s">
        <v>5996</v>
      </c>
      <c r="AH503" s="26" t="s">
        <v>5996</v>
      </c>
      <c r="AI503" s="26" t="s">
        <v>5996</v>
      </c>
      <c r="AJ503" s="26" t="s">
        <v>5996</v>
      </c>
      <c r="AK503" s="20" t="s">
        <v>6002</v>
      </c>
      <c r="AL503" s="20" t="s">
        <v>5948</v>
      </c>
      <c r="AM503" s="20" t="s">
        <v>5950</v>
      </c>
      <c r="AN503" s="20" t="s">
        <v>5948</v>
      </c>
      <c r="AO503" s="20" t="s">
        <v>5997</v>
      </c>
      <c r="AP503" s="20" t="s">
        <v>5996</v>
      </c>
      <c r="AQ503" s="20" t="s">
        <v>5996</v>
      </c>
      <c r="AR503" s="20" t="s">
        <v>5997</v>
      </c>
      <c r="AS503" s="20" t="s">
        <v>5996</v>
      </c>
      <c r="AT503" s="20" t="s">
        <v>5997</v>
      </c>
      <c r="AU503" s="20" t="s">
        <v>5997</v>
      </c>
      <c r="AV503" s="20" t="s">
        <v>5997</v>
      </c>
      <c r="AW503" s="20" t="s">
        <v>5997</v>
      </c>
      <c r="AX503" s="20" t="s">
        <v>5997</v>
      </c>
      <c r="AY503" s="20" t="s">
        <v>5997</v>
      </c>
      <c r="AZ503" s="20" t="s">
        <v>5996</v>
      </c>
      <c r="BA503" s="20" t="s">
        <v>5996</v>
      </c>
      <c r="BB503" s="20" t="s">
        <v>5996</v>
      </c>
      <c r="BC503" s="20" t="s">
        <v>5997</v>
      </c>
      <c r="BD503" s="20" t="s">
        <v>5998</v>
      </c>
      <c r="BE503" s="20" t="s">
        <v>5996</v>
      </c>
      <c r="BF503" s="20" t="s">
        <v>5996</v>
      </c>
      <c r="BG503" s="20" t="s">
        <v>5996</v>
      </c>
      <c r="BH503" s="20" t="s">
        <v>5996</v>
      </c>
      <c r="BI503" s="20" t="s">
        <v>5996</v>
      </c>
      <c r="BJ503" s="20" t="s">
        <v>6000</v>
      </c>
      <c r="BK503" s="20" t="s">
        <v>5996</v>
      </c>
      <c r="BL503" s="20" t="s">
        <v>5996</v>
      </c>
      <c r="BM503" s="20" t="s">
        <v>5996</v>
      </c>
      <c r="BO503" s="28" t="s">
        <v>6006</v>
      </c>
      <c r="BQ503" s="30" t="s">
        <v>2515</v>
      </c>
      <c r="BS503" s="24" t="s">
        <v>119</v>
      </c>
      <c r="BV503" s="24" t="s">
        <v>137</v>
      </c>
      <c r="BW503" s="24" t="s">
        <v>122</v>
      </c>
      <c r="BX503" s="24" t="s">
        <v>123</v>
      </c>
      <c r="BZ503" s="24" t="s">
        <v>125</v>
      </c>
      <c r="CD503" s="18" t="s">
        <v>119</v>
      </c>
      <c r="CH503" s="18" t="s">
        <v>122</v>
      </c>
      <c r="CI503" s="18" t="s">
        <v>123</v>
      </c>
      <c r="CL503" s="22" t="s">
        <v>5949</v>
      </c>
      <c r="CM503" s="32" t="s">
        <v>6011</v>
      </c>
      <c r="CO503" s="84" t="s">
        <v>126</v>
      </c>
      <c r="CP503" s="17" t="s">
        <v>126</v>
      </c>
      <c r="CQ503" s="29" t="s">
        <v>1741</v>
      </c>
      <c r="CR503" s="17" t="s">
        <v>841</v>
      </c>
      <c r="CS503" s="17" t="s">
        <v>1742</v>
      </c>
      <c r="CW503" s="34" t="s">
        <v>96</v>
      </c>
      <c r="DE503" s="17" t="s">
        <v>130</v>
      </c>
      <c r="DI503" s="17" t="s">
        <v>143</v>
      </c>
      <c r="DJ503" s="17" t="s">
        <v>2516</v>
      </c>
      <c r="DM503" s="35"/>
      <c r="DN503" s="35"/>
      <c r="DO503" s="35"/>
      <c r="EC503" s="17" t="s">
        <v>133</v>
      </c>
    </row>
    <row r="504" spans="1:133" ht="15" customHeight="1" x14ac:dyDescent="0.3">
      <c r="A504" s="27">
        <v>971</v>
      </c>
      <c r="C504" s="17" t="s">
        <v>126</v>
      </c>
      <c r="D504" s="29" t="s">
        <v>5955</v>
      </c>
      <c r="E504" s="18" t="s">
        <v>5949</v>
      </c>
      <c r="F504" s="18" t="s">
        <v>5951</v>
      </c>
      <c r="G504" s="18" t="s">
        <v>5948</v>
      </c>
      <c r="H504" s="18" t="s">
        <v>5949</v>
      </c>
      <c r="I504" s="18" t="s">
        <v>5949</v>
      </c>
      <c r="K504" s="18" t="s">
        <v>5948</v>
      </c>
      <c r="L504" s="19" t="s">
        <v>2517</v>
      </c>
      <c r="M504" s="18" t="s">
        <v>5949</v>
      </c>
      <c r="O504" s="20" t="s">
        <v>5948</v>
      </c>
      <c r="P504" s="20" t="s">
        <v>5974</v>
      </c>
      <c r="Q504" s="20" t="s">
        <v>5979</v>
      </c>
      <c r="S504" s="22" t="s">
        <v>5950</v>
      </c>
      <c r="T504" s="22" t="s">
        <v>5950</v>
      </c>
      <c r="U504" s="22" t="s">
        <v>5947</v>
      </c>
      <c r="V504" s="22" t="s">
        <v>5984</v>
      </c>
      <c r="W504" s="22" t="s">
        <v>5987</v>
      </c>
      <c r="X504" s="22" t="s">
        <v>115</v>
      </c>
      <c r="AC504" s="24" t="s">
        <v>5994</v>
      </c>
      <c r="AD504" s="25" t="s">
        <v>2518</v>
      </c>
      <c r="AE504" s="26" t="s">
        <v>5948</v>
      </c>
      <c r="AF504" s="26" t="s">
        <v>5949</v>
      </c>
      <c r="AG504" s="26" t="s">
        <v>5998</v>
      </c>
      <c r="AH504" s="26" t="s">
        <v>5996</v>
      </c>
      <c r="AI504" s="26" t="s">
        <v>5997</v>
      </c>
      <c r="AJ504" s="26" t="s">
        <v>5998</v>
      </c>
      <c r="AK504" s="20" t="s">
        <v>6003</v>
      </c>
      <c r="AL504" s="20" t="s">
        <v>5948</v>
      </c>
      <c r="AM504" s="20" t="s">
        <v>5951</v>
      </c>
      <c r="AN504" s="20" t="s">
        <v>5950</v>
      </c>
      <c r="AO504" s="20" t="s">
        <v>5997</v>
      </c>
      <c r="AP504" s="20" t="s">
        <v>5997</v>
      </c>
      <c r="AQ504" s="20" t="s">
        <v>5996</v>
      </c>
      <c r="AR504" s="20" t="s">
        <v>5998</v>
      </c>
      <c r="AS504" s="20" t="s">
        <v>5997</v>
      </c>
      <c r="AT504" s="20" t="s">
        <v>5997</v>
      </c>
      <c r="AU504" s="20" t="s">
        <v>5997</v>
      </c>
      <c r="AV504" s="20" t="s">
        <v>5997</v>
      </c>
      <c r="AW504" s="20" t="s">
        <v>5996</v>
      </c>
      <c r="AX504" s="20" t="s">
        <v>5997</v>
      </c>
      <c r="AY504" s="20" t="s">
        <v>5997</v>
      </c>
      <c r="AZ504" s="20" t="s">
        <v>5997</v>
      </c>
      <c r="BA504" s="20" t="s">
        <v>5997</v>
      </c>
      <c r="BB504" s="20" t="s">
        <v>5996</v>
      </c>
      <c r="BC504" s="20" t="s">
        <v>5998</v>
      </c>
      <c r="BD504" s="20" t="s">
        <v>5998</v>
      </c>
      <c r="BE504" s="20" t="s">
        <v>5997</v>
      </c>
      <c r="BF504" s="20" t="s">
        <v>5997</v>
      </c>
      <c r="BG504" s="20" t="s">
        <v>5996</v>
      </c>
      <c r="BH504" s="20" t="s">
        <v>5996</v>
      </c>
      <c r="BI504" s="20" t="s">
        <v>5996</v>
      </c>
      <c r="BJ504" s="20" t="s">
        <v>5997</v>
      </c>
      <c r="BK504" s="20" t="s">
        <v>5998</v>
      </c>
      <c r="BL504" s="20" t="s">
        <v>5997</v>
      </c>
      <c r="BM504" s="20" t="s">
        <v>5997</v>
      </c>
      <c r="BO504" s="28" t="s">
        <v>6007</v>
      </c>
      <c r="BR504" s="24" t="s">
        <v>138</v>
      </c>
      <c r="BS504" s="24" t="s">
        <v>119</v>
      </c>
      <c r="BT504" s="24" t="s">
        <v>120</v>
      </c>
      <c r="BV504" s="24" t="s">
        <v>137</v>
      </c>
      <c r="BW504" s="24" t="s">
        <v>122</v>
      </c>
      <c r="BX504" s="24" t="s">
        <v>123</v>
      </c>
      <c r="BY504" s="24" t="s">
        <v>124</v>
      </c>
      <c r="CC504" s="18" t="s">
        <v>138</v>
      </c>
      <c r="CD504" s="18" t="s">
        <v>119</v>
      </c>
      <c r="CG504" s="18" t="s">
        <v>137</v>
      </c>
      <c r="CL504" s="22" t="s">
        <v>5953</v>
      </c>
      <c r="CM504" s="32" t="s">
        <v>6011</v>
      </c>
      <c r="CO504" s="84" t="s">
        <v>126</v>
      </c>
      <c r="CP504" s="17" t="s">
        <v>126</v>
      </c>
      <c r="CQ504" s="29" t="s">
        <v>1741</v>
      </c>
      <c r="CR504" s="17" t="s">
        <v>841</v>
      </c>
      <c r="CS504" s="17" t="s">
        <v>1742</v>
      </c>
      <c r="DE504" s="17" t="s">
        <v>130</v>
      </c>
      <c r="DI504" s="17" t="s">
        <v>143</v>
      </c>
      <c r="DJ504" s="17" t="s">
        <v>2519</v>
      </c>
      <c r="DM504" s="35"/>
      <c r="DN504" s="35"/>
      <c r="DO504" s="35"/>
      <c r="EC504" s="17" t="s">
        <v>133</v>
      </c>
    </row>
    <row r="505" spans="1:133" ht="15" customHeight="1" x14ac:dyDescent="0.3">
      <c r="A505" s="27">
        <v>983</v>
      </c>
      <c r="C505" s="17" t="s">
        <v>126</v>
      </c>
      <c r="D505" s="29" t="s">
        <v>5955</v>
      </c>
      <c r="E505" s="18" t="s">
        <v>5947</v>
      </c>
      <c r="F505" s="18" t="s">
        <v>5947</v>
      </c>
      <c r="G505" s="18" t="s">
        <v>5947</v>
      </c>
      <c r="H505" s="18" t="s">
        <v>5947</v>
      </c>
      <c r="I505" s="18" t="s">
        <v>5949</v>
      </c>
      <c r="K505" s="18" t="s">
        <v>5949</v>
      </c>
      <c r="M505" s="18" t="s">
        <v>5950</v>
      </c>
      <c r="O505" s="20" t="s">
        <v>5947</v>
      </c>
      <c r="P505" s="20" t="s">
        <v>5972</v>
      </c>
      <c r="Q505" s="20" t="s">
        <v>5978</v>
      </c>
      <c r="S505" s="22" t="s">
        <v>5949</v>
      </c>
      <c r="T505" s="22" t="s">
        <v>5949</v>
      </c>
      <c r="U505" s="22" t="s">
        <v>5947</v>
      </c>
      <c r="V505" s="22" t="s">
        <v>5985</v>
      </c>
      <c r="W505" s="22" t="s">
        <v>5989</v>
      </c>
      <c r="X505" s="22" t="s">
        <v>115</v>
      </c>
      <c r="AC505" s="24" t="s">
        <v>5992</v>
      </c>
      <c r="AE505" s="26" t="s">
        <v>5948</v>
      </c>
      <c r="AF505" s="26" t="s">
        <v>5948</v>
      </c>
      <c r="AG505" s="26" t="s">
        <v>5996</v>
      </c>
      <c r="AH505" s="26" t="s">
        <v>5996</v>
      </c>
      <c r="AI505" s="26" t="s">
        <v>5996</v>
      </c>
      <c r="AJ505" s="26" t="s">
        <v>5996</v>
      </c>
      <c r="AK505" s="20" t="s">
        <v>6003</v>
      </c>
      <c r="AL505" s="20" t="s">
        <v>5949</v>
      </c>
      <c r="AM505" s="20" t="s">
        <v>5950</v>
      </c>
      <c r="AN505" s="20" t="s">
        <v>5948</v>
      </c>
      <c r="AO505" s="20" t="s">
        <v>5996</v>
      </c>
      <c r="AP505" s="20" t="s">
        <v>5997</v>
      </c>
      <c r="AQ505" s="20" t="s">
        <v>5996</v>
      </c>
      <c r="AR505" s="20" t="s">
        <v>5997</v>
      </c>
      <c r="AS505" s="20" t="s">
        <v>5996</v>
      </c>
      <c r="AT505" s="20" t="s">
        <v>5997</v>
      </c>
      <c r="AU505" s="20" t="s">
        <v>5996</v>
      </c>
      <c r="AV505" s="20" t="s">
        <v>5996</v>
      </c>
      <c r="AW505" s="20" t="s">
        <v>5996</v>
      </c>
      <c r="AX505" s="20" t="s">
        <v>5996</v>
      </c>
      <c r="AY505" s="20" t="s">
        <v>5997</v>
      </c>
      <c r="AZ505" s="20" t="s">
        <v>5996</v>
      </c>
      <c r="BA505" s="20" t="s">
        <v>5996</v>
      </c>
      <c r="BB505" s="20" t="s">
        <v>5997</v>
      </c>
      <c r="BC505" s="20" t="s">
        <v>5998</v>
      </c>
      <c r="BD505" s="20" t="s">
        <v>5998</v>
      </c>
      <c r="BE505" s="20" t="s">
        <v>5998</v>
      </c>
      <c r="BF505" s="20" t="s">
        <v>5997</v>
      </c>
      <c r="BG505" s="20" t="s">
        <v>5997</v>
      </c>
      <c r="BH505" s="20" t="s">
        <v>5996</v>
      </c>
      <c r="BI505" s="20" t="s">
        <v>5996</v>
      </c>
      <c r="BJ505" s="20" t="s">
        <v>5996</v>
      </c>
      <c r="BK505" s="20" t="s">
        <v>5998</v>
      </c>
      <c r="BL505" s="20" t="s">
        <v>5997</v>
      </c>
      <c r="BM505" s="20" t="s">
        <v>5997</v>
      </c>
      <c r="BO505" s="28" t="s">
        <v>6007</v>
      </c>
      <c r="BR505" s="24" t="s">
        <v>138</v>
      </c>
      <c r="BS505" s="24" t="s">
        <v>119</v>
      </c>
      <c r="BT505" s="24" t="s">
        <v>120</v>
      </c>
      <c r="BU505" s="24" t="s">
        <v>121</v>
      </c>
      <c r="BV505" s="24" t="s">
        <v>137</v>
      </c>
      <c r="BW505" s="24" t="s">
        <v>122</v>
      </c>
      <c r="BX505" s="24" t="s">
        <v>123</v>
      </c>
      <c r="BY505" s="24" t="s">
        <v>124</v>
      </c>
      <c r="BZ505" s="24" t="s">
        <v>125</v>
      </c>
      <c r="CD505" s="18" t="s">
        <v>119</v>
      </c>
      <c r="CI505" s="18" t="s">
        <v>123</v>
      </c>
      <c r="CJ505" s="18" t="s">
        <v>124</v>
      </c>
      <c r="CL505" s="22" t="s">
        <v>5947</v>
      </c>
      <c r="CM505" s="32" t="s">
        <v>6012</v>
      </c>
      <c r="CO505" s="84" t="s">
        <v>126</v>
      </c>
      <c r="CP505" s="17" t="s">
        <v>126</v>
      </c>
      <c r="CQ505" s="29" t="s">
        <v>1741</v>
      </c>
      <c r="CR505" s="17" t="s">
        <v>841</v>
      </c>
      <c r="CS505" s="17" t="s">
        <v>1742</v>
      </c>
      <c r="CZ505" s="34" t="s">
        <v>99</v>
      </c>
      <c r="DE505" s="17" t="s">
        <v>130</v>
      </c>
      <c r="DI505" s="17" t="s">
        <v>131</v>
      </c>
      <c r="DJ505" s="17" t="s">
        <v>2520</v>
      </c>
      <c r="DM505" s="35"/>
      <c r="DN505" s="35"/>
      <c r="DO505" s="35"/>
      <c r="EC505" s="17" t="s">
        <v>133</v>
      </c>
    </row>
    <row r="506" spans="1:133" ht="15" customHeight="1" x14ac:dyDescent="0.3">
      <c r="A506" s="27">
        <v>1078</v>
      </c>
      <c r="C506" s="17" t="s">
        <v>126</v>
      </c>
      <c r="D506" s="29" t="s">
        <v>5955</v>
      </c>
      <c r="E506" s="18" t="s">
        <v>5949</v>
      </c>
      <c r="F506" s="18" t="s">
        <v>5949</v>
      </c>
      <c r="G506" s="18" t="s">
        <v>5949</v>
      </c>
      <c r="H506" s="18" t="s">
        <v>5950</v>
      </c>
      <c r="I506" s="18" t="s">
        <v>5948</v>
      </c>
      <c r="K506" s="18" t="s">
        <v>5949</v>
      </c>
      <c r="M506" s="18" t="s">
        <v>5949</v>
      </c>
      <c r="O506" s="20" t="s">
        <v>5950</v>
      </c>
      <c r="P506" s="20" t="s">
        <v>5973</v>
      </c>
      <c r="Q506" s="20" t="s">
        <v>5979</v>
      </c>
      <c r="S506" s="22" t="s">
        <v>5953</v>
      </c>
      <c r="T506" s="22" t="s">
        <v>5953</v>
      </c>
      <c r="U506" s="22" t="s">
        <v>5953</v>
      </c>
      <c r="V506" s="22" t="s">
        <v>5986</v>
      </c>
      <c r="W506" s="22" t="s">
        <v>5986</v>
      </c>
      <c r="AC506" s="24" t="s">
        <v>5992</v>
      </c>
      <c r="AE506" s="26" t="s">
        <v>5953</v>
      </c>
      <c r="AF506" s="26" t="s">
        <v>5953</v>
      </c>
      <c r="AG506" s="26" t="s">
        <v>5995</v>
      </c>
      <c r="AH506" s="26" t="s">
        <v>5995</v>
      </c>
      <c r="AI506" s="26" t="s">
        <v>5995</v>
      </c>
      <c r="AJ506" s="26" t="s">
        <v>5995</v>
      </c>
      <c r="AK506" s="20" t="s">
        <v>6002</v>
      </c>
      <c r="AL506" s="20" t="s">
        <v>5949</v>
      </c>
      <c r="AM506" s="20" t="s">
        <v>5948</v>
      </c>
      <c r="AN506" s="20" t="s">
        <v>5947</v>
      </c>
      <c r="AO506" s="20" t="s">
        <v>5996</v>
      </c>
      <c r="AP506" s="20" t="s">
        <v>5999</v>
      </c>
      <c r="AQ506" s="20" t="s">
        <v>5996</v>
      </c>
      <c r="AR506" s="20" t="s">
        <v>5998</v>
      </c>
      <c r="AS506" s="20" t="s">
        <v>5997</v>
      </c>
      <c r="AT506" s="20" t="s">
        <v>5998</v>
      </c>
      <c r="AU506" s="20" t="s">
        <v>5997</v>
      </c>
      <c r="AV506" s="20" t="s">
        <v>5996</v>
      </c>
      <c r="AW506" s="20" t="s">
        <v>5997</v>
      </c>
      <c r="AX506" s="20" t="s">
        <v>5998</v>
      </c>
      <c r="AY506" s="20" t="s">
        <v>5997</v>
      </c>
      <c r="AZ506" s="20" t="s">
        <v>5996</v>
      </c>
      <c r="BA506" s="20" t="s">
        <v>5997</v>
      </c>
      <c r="BB506" s="20" t="s">
        <v>5996</v>
      </c>
      <c r="BC506" s="20" t="s">
        <v>5998</v>
      </c>
      <c r="BD506" s="20" t="s">
        <v>5998</v>
      </c>
      <c r="BE506" s="20" t="s">
        <v>5998</v>
      </c>
      <c r="BF506" s="20" t="s">
        <v>5996</v>
      </c>
      <c r="BG506" s="20" t="s">
        <v>5997</v>
      </c>
      <c r="BH506" s="20" t="s">
        <v>5998</v>
      </c>
      <c r="BI506" s="20" t="s">
        <v>5997</v>
      </c>
      <c r="BJ506" s="20" t="s">
        <v>5997</v>
      </c>
      <c r="BK506" s="20" t="s">
        <v>5996</v>
      </c>
      <c r="BL506" s="20" t="s">
        <v>5997</v>
      </c>
      <c r="BM506" s="20" t="s">
        <v>5999</v>
      </c>
      <c r="BO506" s="28" t="s">
        <v>5986</v>
      </c>
      <c r="CL506" s="22" t="s">
        <v>5951</v>
      </c>
      <c r="CM506" s="32" t="s">
        <v>6011</v>
      </c>
      <c r="CO506" s="84" t="s">
        <v>126</v>
      </c>
      <c r="CP506" s="17" t="s">
        <v>126</v>
      </c>
      <c r="CQ506" s="29" t="s">
        <v>1741</v>
      </c>
      <c r="CR506" s="17" t="s">
        <v>841</v>
      </c>
      <c r="CS506" s="17" t="s">
        <v>1742</v>
      </c>
      <c r="CZ506" s="34" t="s">
        <v>99</v>
      </c>
      <c r="DE506" s="17" t="s">
        <v>161</v>
      </c>
      <c r="DG506" s="67"/>
      <c r="DI506" s="17" t="s">
        <v>143</v>
      </c>
      <c r="DJ506" s="17" t="s">
        <v>2521</v>
      </c>
      <c r="DM506" s="35"/>
      <c r="DN506" s="35"/>
      <c r="DO506" s="35"/>
      <c r="EC506" s="17" t="s">
        <v>133</v>
      </c>
    </row>
    <row r="507" spans="1:133" ht="15" customHeight="1" x14ac:dyDescent="0.3">
      <c r="A507" s="27">
        <v>1079</v>
      </c>
      <c r="C507" s="17" t="s">
        <v>126</v>
      </c>
      <c r="D507" s="29" t="s">
        <v>5955</v>
      </c>
      <c r="E507" s="18" t="s">
        <v>5949</v>
      </c>
      <c r="F507" s="18" t="s">
        <v>5948</v>
      </c>
      <c r="G507" s="18" t="s">
        <v>5948</v>
      </c>
      <c r="H507" s="18" t="s">
        <v>5951</v>
      </c>
      <c r="I507" s="18" t="s">
        <v>5948</v>
      </c>
      <c r="J507" s="19" t="s">
        <v>2522</v>
      </c>
      <c r="K507" s="18" t="s">
        <v>5948</v>
      </c>
      <c r="L507" s="19" t="s">
        <v>2523</v>
      </c>
      <c r="M507" s="18" t="s">
        <v>5948</v>
      </c>
      <c r="O507" s="20" t="s">
        <v>5949</v>
      </c>
      <c r="P507" s="20" t="s">
        <v>5973</v>
      </c>
      <c r="Q507" s="20" t="s">
        <v>5979</v>
      </c>
      <c r="R507" s="21" t="s">
        <v>2524</v>
      </c>
      <c r="S507" s="22" t="s">
        <v>5950</v>
      </c>
      <c r="T507" s="22" t="s">
        <v>5950</v>
      </c>
      <c r="U507" s="22" t="s">
        <v>5950</v>
      </c>
      <c r="V507" s="22" t="s">
        <v>5984</v>
      </c>
      <c r="W507" s="22" t="s">
        <v>5989</v>
      </c>
      <c r="X507" s="22" t="s">
        <v>115</v>
      </c>
      <c r="Y507" s="22" t="s">
        <v>136</v>
      </c>
      <c r="Z507" s="22" t="s">
        <v>116</v>
      </c>
      <c r="AC507" s="24" t="s">
        <v>5992</v>
      </c>
      <c r="AE507" s="26" t="s">
        <v>5948</v>
      </c>
      <c r="AF507" s="26" t="s">
        <v>5948</v>
      </c>
      <c r="AG507" s="26" t="s">
        <v>5996</v>
      </c>
      <c r="AH507" s="26" t="s">
        <v>5996</v>
      </c>
      <c r="AI507" s="26" t="s">
        <v>5996</v>
      </c>
      <c r="AJ507" s="26" t="s">
        <v>5997</v>
      </c>
      <c r="AK507" s="20" t="s">
        <v>6001</v>
      </c>
      <c r="AL507" s="20" t="s">
        <v>5948</v>
      </c>
      <c r="AM507" s="20" t="s">
        <v>5948</v>
      </c>
      <c r="AN507" s="20" t="s">
        <v>5948</v>
      </c>
      <c r="AO507" s="20" t="s">
        <v>5997</v>
      </c>
      <c r="AP507" s="20" t="s">
        <v>5997</v>
      </c>
      <c r="AQ507" s="20" t="s">
        <v>5996</v>
      </c>
      <c r="AR507" s="20" t="s">
        <v>5996</v>
      </c>
      <c r="AS507" s="20" t="s">
        <v>5997</v>
      </c>
      <c r="AT507" s="20" t="s">
        <v>5997</v>
      </c>
      <c r="AU507" s="20" t="s">
        <v>5997</v>
      </c>
      <c r="AV507" s="20" t="s">
        <v>5997</v>
      </c>
      <c r="AW507" s="20" t="s">
        <v>5997</v>
      </c>
      <c r="AX507" s="20" t="s">
        <v>5996</v>
      </c>
      <c r="AY507" s="20" t="s">
        <v>5997</v>
      </c>
      <c r="AZ507" s="20" t="s">
        <v>5996</v>
      </c>
      <c r="BA507" s="20" t="s">
        <v>5996</v>
      </c>
      <c r="BB507" s="20" t="s">
        <v>5996</v>
      </c>
      <c r="BC507" s="20" t="s">
        <v>5998</v>
      </c>
      <c r="BD507" s="20" t="s">
        <v>5997</v>
      </c>
      <c r="BE507" s="20" t="s">
        <v>5996</v>
      </c>
      <c r="BF507" s="20" t="s">
        <v>5996</v>
      </c>
      <c r="BG507" s="20" t="s">
        <v>5996</v>
      </c>
      <c r="BH507" s="20" t="s">
        <v>5996</v>
      </c>
      <c r="BI507" s="20" t="s">
        <v>5996</v>
      </c>
      <c r="BJ507" s="20" t="s">
        <v>5998</v>
      </c>
      <c r="BK507" s="20" t="s">
        <v>5997</v>
      </c>
      <c r="BL507" s="20" t="s">
        <v>5998</v>
      </c>
      <c r="BM507" s="20" t="s">
        <v>5997</v>
      </c>
      <c r="BN507" s="27" t="s">
        <v>2525</v>
      </c>
      <c r="BO507" s="28" t="s">
        <v>6007</v>
      </c>
      <c r="BQ507" s="30" t="s">
        <v>2526</v>
      </c>
      <c r="BR507" s="24" t="s">
        <v>138</v>
      </c>
      <c r="BS507" s="24" t="s">
        <v>119</v>
      </c>
      <c r="BT507" s="24" t="s">
        <v>120</v>
      </c>
      <c r="BU507" s="24" t="s">
        <v>121</v>
      </c>
      <c r="BV507" s="24" t="s">
        <v>137</v>
      </c>
      <c r="BW507" s="24" t="s">
        <v>122</v>
      </c>
      <c r="BY507" s="24" t="s">
        <v>124</v>
      </c>
      <c r="BZ507" s="24" t="s">
        <v>125</v>
      </c>
      <c r="CD507" s="18" t="s">
        <v>119</v>
      </c>
      <c r="CH507" s="18" t="s">
        <v>122</v>
      </c>
      <c r="CJ507" s="18" t="s">
        <v>124</v>
      </c>
      <c r="CL507" s="22" t="s">
        <v>5949</v>
      </c>
      <c r="CM507" s="32" t="s">
        <v>6011</v>
      </c>
      <c r="CO507" s="84" t="s">
        <v>126</v>
      </c>
      <c r="CP507" s="17" t="s">
        <v>126</v>
      </c>
      <c r="CQ507" s="29" t="s">
        <v>1741</v>
      </c>
      <c r="CR507" s="17" t="s">
        <v>841</v>
      </c>
      <c r="CS507" s="17" t="s">
        <v>1742</v>
      </c>
      <c r="CW507" s="34" t="s">
        <v>96</v>
      </c>
      <c r="CZ507" s="34" t="s">
        <v>99</v>
      </c>
      <c r="DE507" s="17" t="s">
        <v>130</v>
      </c>
      <c r="DI507" s="17" t="s">
        <v>131</v>
      </c>
      <c r="DJ507" s="17" t="s">
        <v>2527</v>
      </c>
      <c r="DM507" s="35"/>
      <c r="DN507" s="35"/>
      <c r="DO507" s="35"/>
      <c r="EC507" s="17" t="s">
        <v>133</v>
      </c>
    </row>
    <row r="508" spans="1:133" ht="15" customHeight="1" x14ac:dyDescent="0.3">
      <c r="A508" s="27">
        <v>1080</v>
      </c>
      <c r="C508" s="17" t="s">
        <v>126</v>
      </c>
      <c r="D508" s="29" t="s">
        <v>5955</v>
      </c>
      <c r="E508" s="18" t="s">
        <v>5948</v>
      </c>
      <c r="F508" s="18" t="s">
        <v>5948</v>
      </c>
      <c r="G508" s="18" t="s">
        <v>5948</v>
      </c>
      <c r="H508" s="18" t="s">
        <v>5950</v>
      </c>
      <c r="I508" s="18" t="s">
        <v>5948</v>
      </c>
      <c r="K508" s="18" t="s">
        <v>5947</v>
      </c>
      <c r="M508" s="18" t="s">
        <v>5948</v>
      </c>
      <c r="O508" s="20" t="s">
        <v>5950</v>
      </c>
      <c r="P508" s="20" t="s">
        <v>5974</v>
      </c>
      <c r="Q508" s="20" t="s">
        <v>5977</v>
      </c>
      <c r="S508" s="22" t="s">
        <v>5948</v>
      </c>
      <c r="T508" s="22" t="s">
        <v>5950</v>
      </c>
      <c r="U508" s="22" t="s">
        <v>5948</v>
      </c>
      <c r="V508" s="22" t="s">
        <v>5984</v>
      </c>
      <c r="W508" s="22" t="s">
        <v>5986</v>
      </c>
      <c r="X508" s="22" t="s">
        <v>115</v>
      </c>
      <c r="AC508" s="24" t="s">
        <v>5992</v>
      </c>
      <c r="AE508" s="26" t="s">
        <v>5948</v>
      </c>
      <c r="AF508" s="26" t="s">
        <v>5948</v>
      </c>
      <c r="AG508" s="26" t="s">
        <v>5997</v>
      </c>
      <c r="AH508" s="26" t="s">
        <v>5996</v>
      </c>
      <c r="AI508" s="26" t="s">
        <v>5997</v>
      </c>
      <c r="AJ508" s="26" t="s">
        <v>5998</v>
      </c>
      <c r="AK508" s="20" t="s">
        <v>6003</v>
      </c>
      <c r="AL508" s="20" t="s">
        <v>5948</v>
      </c>
      <c r="AM508" s="20" t="s">
        <v>5948</v>
      </c>
      <c r="AN508" s="20" t="s">
        <v>5947</v>
      </c>
      <c r="AO508" s="20" t="s">
        <v>5996</v>
      </c>
      <c r="AP508" s="20" t="s">
        <v>5997</v>
      </c>
      <c r="AQ508" s="20" t="s">
        <v>5996</v>
      </c>
      <c r="AR508" s="20" t="s">
        <v>5998</v>
      </c>
      <c r="AS508" s="20" t="s">
        <v>5996</v>
      </c>
      <c r="AT508" s="20" t="s">
        <v>5996</v>
      </c>
      <c r="AU508" s="20" t="s">
        <v>5998</v>
      </c>
      <c r="AV508" s="20" t="s">
        <v>5998</v>
      </c>
      <c r="AW508" s="20" t="s">
        <v>5997</v>
      </c>
      <c r="AX508" s="20" t="s">
        <v>5997</v>
      </c>
      <c r="AY508" s="20" t="s">
        <v>5996</v>
      </c>
      <c r="AZ508" s="20" t="s">
        <v>5996</v>
      </c>
      <c r="BA508" s="20" t="s">
        <v>5996</v>
      </c>
      <c r="BB508" s="20" t="s">
        <v>5996</v>
      </c>
      <c r="BC508" s="20" t="s">
        <v>5998</v>
      </c>
      <c r="BD508" s="20" t="s">
        <v>5998</v>
      </c>
      <c r="BE508" s="20" t="s">
        <v>5997</v>
      </c>
      <c r="BF508" s="20" t="s">
        <v>5996</v>
      </c>
      <c r="BG508" s="20" t="s">
        <v>5996</v>
      </c>
      <c r="BH508" s="20" t="s">
        <v>5996</v>
      </c>
      <c r="BI508" s="20" t="s">
        <v>5996</v>
      </c>
      <c r="BJ508" s="20" t="s">
        <v>5997</v>
      </c>
      <c r="BK508" s="20" t="s">
        <v>5997</v>
      </c>
      <c r="BL508" s="20" t="s">
        <v>5996</v>
      </c>
      <c r="BM508" s="20" t="s">
        <v>5997</v>
      </c>
      <c r="BO508" s="28" t="s">
        <v>6007</v>
      </c>
      <c r="BR508" s="24" t="s">
        <v>138</v>
      </c>
      <c r="BS508" s="24" t="s">
        <v>119</v>
      </c>
      <c r="BU508" s="24" t="s">
        <v>121</v>
      </c>
      <c r="BV508" s="24" t="s">
        <v>137</v>
      </c>
      <c r="BW508" s="24" t="s">
        <v>122</v>
      </c>
      <c r="BX508" s="24" t="s">
        <v>123</v>
      </c>
      <c r="BY508" s="24" t="s">
        <v>124</v>
      </c>
      <c r="BZ508" s="24" t="s">
        <v>125</v>
      </c>
      <c r="CC508" s="18" t="s">
        <v>138</v>
      </c>
      <c r="CD508" s="18" t="s">
        <v>119</v>
      </c>
      <c r="CG508" s="18" t="s">
        <v>137</v>
      </c>
      <c r="CH508" s="18" t="s">
        <v>122</v>
      </c>
      <c r="CI508" s="18" t="s">
        <v>123</v>
      </c>
      <c r="CL508" s="22" t="s">
        <v>5947</v>
      </c>
      <c r="CM508" s="32" t="s">
        <v>6010</v>
      </c>
      <c r="CO508" s="84" t="s">
        <v>126</v>
      </c>
      <c r="CP508" s="17" t="s">
        <v>126</v>
      </c>
      <c r="CQ508" s="29" t="s">
        <v>1741</v>
      </c>
      <c r="CR508" s="17" t="s">
        <v>841</v>
      </c>
      <c r="CS508" s="17" t="s">
        <v>1742</v>
      </c>
      <c r="CZ508" s="34" t="s">
        <v>99</v>
      </c>
      <c r="DE508" s="17" t="s">
        <v>161</v>
      </c>
      <c r="DI508" s="17" t="s">
        <v>131</v>
      </c>
      <c r="DJ508" s="17" t="s">
        <v>2528</v>
      </c>
      <c r="DM508" s="35"/>
      <c r="DN508" s="35"/>
      <c r="DO508" s="35"/>
      <c r="EC508" s="17" t="s">
        <v>133</v>
      </c>
    </row>
    <row r="509" spans="1:133" ht="15" customHeight="1" x14ac:dyDescent="0.3">
      <c r="A509" s="27">
        <v>1098</v>
      </c>
      <c r="C509" s="17" t="s">
        <v>126</v>
      </c>
      <c r="D509" s="29" t="s">
        <v>5955</v>
      </c>
      <c r="E509" s="18" t="s">
        <v>5948</v>
      </c>
      <c r="F509" s="18" t="s">
        <v>5949</v>
      </c>
      <c r="G509" s="18" t="s">
        <v>5948</v>
      </c>
      <c r="H509" s="18" t="s">
        <v>5947</v>
      </c>
      <c r="I509" s="18" t="s">
        <v>5952</v>
      </c>
      <c r="K509" s="18" t="s">
        <v>5948</v>
      </c>
      <c r="L509" s="19" t="s">
        <v>2529</v>
      </c>
      <c r="M509" s="18" t="s">
        <v>5948</v>
      </c>
      <c r="N509" s="19" t="s">
        <v>2530</v>
      </c>
      <c r="O509" s="20" t="s">
        <v>5948</v>
      </c>
      <c r="P509" s="20" t="s">
        <v>5975</v>
      </c>
      <c r="Q509" s="20" t="s">
        <v>5982</v>
      </c>
      <c r="R509" s="21" t="s">
        <v>2531</v>
      </c>
      <c r="S509" s="22" t="s">
        <v>5951</v>
      </c>
      <c r="T509" s="22" t="s">
        <v>5951</v>
      </c>
      <c r="U509" s="22" t="s">
        <v>5947</v>
      </c>
      <c r="V509" s="22" t="s">
        <v>5984</v>
      </c>
      <c r="W509" s="22" t="s">
        <v>5989</v>
      </c>
      <c r="Z509" s="22" t="s">
        <v>116</v>
      </c>
      <c r="AC509" s="24" t="s">
        <v>5994</v>
      </c>
      <c r="AD509" s="25" t="s">
        <v>2532</v>
      </c>
      <c r="AE509" s="26" t="s">
        <v>5947</v>
      </c>
      <c r="AF509" s="26" t="s">
        <v>5948</v>
      </c>
      <c r="AG509" s="26" t="s">
        <v>5997</v>
      </c>
      <c r="AH509" s="26" t="s">
        <v>5997</v>
      </c>
      <c r="AI509" s="26" t="s">
        <v>5997</v>
      </c>
      <c r="AJ509" s="26" t="s">
        <v>5997</v>
      </c>
      <c r="AK509" s="20" t="s">
        <v>6003</v>
      </c>
      <c r="AL509" s="20" t="s">
        <v>5948</v>
      </c>
      <c r="AM509" s="20" t="s">
        <v>5950</v>
      </c>
      <c r="AN509" s="20" t="s">
        <v>5948</v>
      </c>
      <c r="AO509" s="20" t="s">
        <v>5997</v>
      </c>
      <c r="AP509" s="20" t="s">
        <v>5997</v>
      </c>
      <c r="AQ509" s="20" t="s">
        <v>5997</v>
      </c>
      <c r="AR509" s="20" t="s">
        <v>5997</v>
      </c>
      <c r="AS509" s="20" t="s">
        <v>5997</v>
      </c>
      <c r="AT509" s="20" t="s">
        <v>5997</v>
      </c>
      <c r="AU509" s="20" t="s">
        <v>5997</v>
      </c>
      <c r="AV509" s="20" t="s">
        <v>5997</v>
      </c>
      <c r="AW509" s="20" t="s">
        <v>5997</v>
      </c>
      <c r="AX509" s="20" t="s">
        <v>5997</v>
      </c>
      <c r="AY509" s="20" t="s">
        <v>5996</v>
      </c>
      <c r="AZ509" s="20" t="s">
        <v>5997</v>
      </c>
      <c r="BA509" s="20" t="s">
        <v>5996</v>
      </c>
      <c r="BB509" s="20" t="s">
        <v>5997</v>
      </c>
      <c r="BC509" s="20" t="s">
        <v>5998</v>
      </c>
      <c r="BD509" s="20" t="s">
        <v>5998</v>
      </c>
      <c r="BE509" s="20" t="s">
        <v>5997</v>
      </c>
      <c r="BF509" s="20" t="s">
        <v>5996</v>
      </c>
      <c r="BG509" s="20" t="s">
        <v>5996</v>
      </c>
      <c r="BH509" s="20" t="s">
        <v>5996</v>
      </c>
      <c r="BI509" s="20" t="s">
        <v>5996</v>
      </c>
      <c r="BJ509" s="20" t="s">
        <v>5997</v>
      </c>
      <c r="BK509" s="20" t="s">
        <v>5997</v>
      </c>
      <c r="BL509" s="20" t="s">
        <v>5996</v>
      </c>
      <c r="BM509" s="20" t="s">
        <v>5996</v>
      </c>
      <c r="BN509" s="27" t="s">
        <v>2533</v>
      </c>
      <c r="BO509" s="28" t="s">
        <v>6007</v>
      </c>
      <c r="BQ509" s="30" t="s">
        <v>2534</v>
      </c>
      <c r="BR509" s="24" t="s">
        <v>138</v>
      </c>
      <c r="BT509" s="24" t="s">
        <v>120</v>
      </c>
      <c r="BU509" s="24" t="s">
        <v>121</v>
      </c>
      <c r="BV509" s="24" t="s">
        <v>137</v>
      </c>
      <c r="BX509" s="24" t="s">
        <v>123</v>
      </c>
      <c r="CC509" s="18" t="s">
        <v>138</v>
      </c>
      <c r="CE509" s="18" t="s">
        <v>120</v>
      </c>
      <c r="CG509" s="18" t="s">
        <v>137</v>
      </c>
      <c r="CL509" s="22" t="s">
        <v>5953</v>
      </c>
      <c r="CM509" s="32" t="s">
        <v>6011</v>
      </c>
      <c r="CO509" s="84" t="s">
        <v>126</v>
      </c>
      <c r="CP509" s="17" t="s">
        <v>126</v>
      </c>
      <c r="CQ509" s="29" t="s">
        <v>1741</v>
      </c>
      <c r="CR509" s="17" t="s">
        <v>841</v>
      </c>
      <c r="CS509" s="17" t="s">
        <v>1742</v>
      </c>
      <c r="CZ509" s="34" t="s">
        <v>99</v>
      </c>
      <c r="DE509" s="17" t="s">
        <v>130</v>
      </c>
      <c r="DG509" s="67"/>
      <c r="DI509" s="17" t="s">
        <v>131</v>
      </c>
      <c r="DJ509" s="17" t="s">
        <v>2535</v>
      </c>
      <c r="DM509" s="35"/>
      <c r="DN509" s="35"/>
      <c r="DO509" s="35"/>
      <c r="EC509" s="17" t="s">
        <v>133</v>
      </c>
    </row>
    <row r="510" spans="1:133" ht="15" customHeight="1" x14ac:dyDescent="0.3">
      <c r="A510" s="27">
        <v>1099</v>
      </c>
      <c r="C510" s="17" t="s">
        <v>126</v>
      </c>
      <c r="D510" s="29" t="s">
        <v>5955</v>
      </c>
      <c r="E510" s="18" t="s">
        <v>5947</v>
      </c>
      <c r="F510" s="18" t="s">
        <v>5950</v>
      </c>
      <c r="G510" s="18" t="s">
        <v>5948</v>
      </c>
      <c r="H510" s="18" t="s">
        <v>5948</v>
      </c>
      <c r="I510" s="18" t="s">
        <v>5948</v>
      </c>
      <c r="J510" s="19" t="s">
        <v>1602</v>
      </c>
      <c r="K510" s="18" t="s">
        <v>5947</v>
      </c>
      <c r="L510" s="19" t="s">
        <v>2536</v>
      </c>
      <c r="M510" s="18" t="s">
        <v>5949</v>
      </c>
      <c r="O510" s="20" t="s">
        <v>5949</v>
      </c>
      <c r="P510" s="20" t="s">
        <v>5974</v>
      </c>
      <c r="Q510" s="20" t="s">
        <v>5979</v>
      </c>
      <c r="S510" s="22" t="s">
        <v>5948</v>
      </c>
      <c r="T510" s="22" t="s">
        <v>5948</v>
      </c>
      <c r="U510" s="22" t="s">
        <v>5949</v>
      </c>
      <c r="V510" s="22" t="s">
        <v>5983</v>
      </c>
      <c r="W510" s="22" t="s">
        <v>5987</v>
      </c>
      <c r="AC510" s="24" t="s">
        <v>5992</v>
      </c>
      <c r="AE510" s="26" t="s">
        <v>5948</v>
      </c>
      <c r="AF510" s="26" t="s">
        <v>5948</v>
      </c>
      <c r="AG510" s="26" t="s">
        <v>5996</v>
      </c>
      <c r="AH510" s="26" t="s">
        <v>5996</v>
      </c>
      <c r="AI510" s="26" t="s">
        <v>5997</v>
      </c>
      <c r="AJ510" s="26" t="s">
        <v>5997</v>
      </c>
      <c r="AK510" s="20" t="s">
        <v>6002</v>
      </c>
      <c r="AL510" s="20" t="s">
        <v>5948</v>
      </c>
      <c r="AM510" s="20" t="s">
        <v>5949</v>
      </c>
      <c r="AN510" s="20" t="s">
        <v>5948</v>
      </c>
      <c r="AO510" s="20" t="s">
        <v>5997</v>
      </c>
      <c r="AP510" s="20" t="s">
        <v>5996</v>
      </c>
      <c r="AQ510" s="20" t="s">
        <v>5996</v>
      </c>
      <c r="AR510" s="20" t="s">
        <v>5997</v>
      </c>
      <c r="AS510" s="20" t="s">
        <v>5996</v>
      </c>
      <c r="AT510" s="20" t="s">
        <v>5996</v>
      </c>
      <c r="AU510" s="20" t="s">
        <v>5996</v>
      </c>
      <c r="AV510" s="20" t="s">
        <v>5996</v>
      </c>
      <c r="AW510" s="20" t="s">
        <v>5997</v>
      </c>
      <c r="AX510" s="20" t="s">
        <v>5997</v>
      </c>
      <c r="AY510" s="20" t="s">
        <v>5996</v>
      </c>
      <c r="AZ510" s="20" t="s">
        <v>5996</v>
      </c>
      <c r="BA510" s="20" t="s">
        <v>5996</v>
      </c>
      <c r="BB510" s="20" t="s">
        <v>5996</v>
      </c>
      <c r="BC510" s="20" t="s">
        <v>5997</v>
      </c>
      <c r="BD510" s="20" t="s">
        <v>5997</v>
      </c>
      <c r="BE510" s="20" t="s">
        <v>5996</v>
      </c>
      <c r="BF510" s="20" t="s">
        <v>5995</v>
      </c>
      <c r="BG510" s="20" t="s">
        <v>5996</v>
      </c>
      <c r="BH510" s="20" t="s">
        <v>5996</v>
      </c>
      <c r="BI510" s="20" t="s">
        <v>5996</v>
      </c>
      <c r="BJ510" s="20" t="s">
        <v>5996</v>
      </c>
      <c r="BK510" s="20" t="s">
        <v>5997</v>
      </c>
      <c r="BL510" s="20" t="s">
        <v>5997</v>
      </c>
      <c r="BM510" s="20" t="s">
        <v>5996</v>
      </c>
      <c r="BO510" s="28" t="s">
        <v>6007</v>
      </c>
      <c r="BQ510" s="30" t="s">
        <v>2537</v>
      </c>
      <c r="BR510" s="24" t="s">
        <v>138</v>
      </c>
      <c r="BS510" s="24" t="s">
        <v>119</v>
      </c>
      <c r="BT510" s="24" t="s">
        <v>120</v>
      </c>
      <c r="BU510" s="24" t="s">
        <v>121</v>
      </c>
      <c r="BV510" s="24" t="s">
        <v>137</v>
      </c>
      <c r="BW510" s="24" t="s">
        <v>122</v>
      </c>
      <c r="BX510" s="24" t="s">
        <v>123</v>
      </c>
      <c r="CD510" s="18" t="s">
        <v>119</v>
      </c>
      <c r="CG510" s="18" t="s">
        <v>137</v>
      </c>
      <c r="CH510" s="18" t="s">
        <v>122</v>
      </c>
      <c r="CL510" s="22" t="s">
        <v>5953</v>
      </c>
      <c r="CM510" s="32" t="s">
        <v>6011</v>
      </c>
      <c r="CO510" s="84" t="s">
        <v>126</v>
      </c>
      <c r="CP510" s="17" t="s">
        <v>126</v>
      </c>
      <c r="CQ510" s="29" t="s">
        <v>1741</v>
      </c>
      <c r="CR510" s="17" t="s">
        <v>841</v>
      </c>
      <c r="CS510" s="17" t="s">
        <v>1742</v>
      </c>
      <c r="CZ510" s="34" t="s">
        <v>99</v>
      </c>
      <c r="DE510" s="17" t="s">
        <v>161</v>
      </c>
      <c r="DI510" s="17" t="s">
        <v>131</v>
      </c>
      <c r="DJ510" s="17" t="s">
        <v>2538</v>
      </c>
      <c r="DM510" s="35"/>
      <c r="DN510" s="35"/>
      <c r="DO510" s="35"/>
      <c r="EC510" s="17" t="s">
        <v>133</v>
      </c>
    </row>
    <row r="511" spans="1:133" ht="15" customHeight="1" x14ac:dyDescent="0.3">
      <c r="A511" s="27">
        <v>1108</v>
      </c>
      <c r="C511" s="17" t="s">
        <v>126</v>
      </c>
      <c r="D511" s="29" t="s">
        <v>5955</v>
      </c>
      <c r="E511" s="18" t="s">
        <v>5947</v>
      </c>
      <c r="F511" s="18" t="s">
        <v>5948</v>
      </c>
      <c r="G511" s="18" t="s">
        <v>5947</v>
      </c>
      <c r="H511" s="18" t="s">
        <v>5947</v>
      </c>
      <c r="I511" s="18" t="s">
        <v>5947</v>
      </c>
      <c r="K511" s="18" t="s">
        <v>5947</v>
      </c>
      <c r="M511" s="18" t="s">
        <v>5947</v>
      </c>
      <c r="O511" s="20" t="s">
        <v>5947</v>
      </c>
      <c r="P511" s="20" t="s">
        <v>5974</v>
      </c>
      <c r="Q511" s="20" t="s">
        <v>5980</v>
      </c>
      <c r="R511" s="21" t="s">
        <v>2539</v>
      </c>
      <c r="S511" s="22" t="s">
        <v>5948</v>
      </c>
      <c r="T511" s="22" t="s">
        <v>5948</v>
      </c>
      <c r="U511" s="22" t="s">
        <v>5948</v>
      </c>
      <c r="V511" s="22" t="s">
        <v>5985</v>
      </c>
      <c r="W511" s="22" t="s">
        <v>5988</v>
      </c>
      <c r="X511" s="22" t="s">
        <v>115</v>
      </c>
      <c r="Y511" s="22" t="s">
        <v>136</v>
      </c>
      <c r="Z511" s="22" t="s">
        <v>116</v>
      </c>
      <c r="AC511" s="24" t="s">
        <v>5991</v>
      </c>
      <c r="AE511" s="26" t="s">
        <v>5948</v>
      </c>
      <c r="AF511" s="26" t="s">
        <v>5949</v>
      </c>
      <c r="AG511" s="26" t="s">
        <v>5996</v>
      </c>
      <c r="AH511" s="26" t="s">
        <v>5996</v>
      </c>
      <c r="AI511" s="26" t="s">
        <v>5996</v>
      </c>
      <c r="AJ511" s="26" t="s">
        <v>5996</v>
      </c>
      <c r="AK511" s="20" t="s">
        <v>6002</v>
      </c>
      <c r="AL511" s="20" t="s">
        <v>5948</v>
      </c>
      <c r="AM511" s="20" t="s">
        <v>5948</v>
      </c>
      <c r="AN511" s="20" t="s">
        <v>5948</v>
      </c>
      <c r="AO511" s="20" t="s">
        <v>5996</v>
      </c>
      <c r="AP511" s="20" t="s">
        <v>5996</v>
      </c>
      <c r="AQ511" s="20" t="s">
        <v>5996</v>
      </c>
      <c r="AR511" s="20" t="s">
        <v>5996</v>
      </c>
      <c r="AS511" s="20" t="s">
        <v>5996</v>
      </c>
      <c r="AT511" s="20" t="s">
        <v>5996</v>
      </c>
      <c r="AU511" s="20" t="s">
        <v>5996</v>
      </c>
      <c r="AV511" s="20" t="s">
        <v>5996</v>
      </c>
      <c r="AW511" s="20" t="s">
        <v>5996</v>
      </c>
      <c r="AX511" s="20" t="s">
        <v>5996</v>
      </c>
      <c r="AY511" s="20" t="s">
        <v>5996</v>
      </c>
      <c r="AZ511" s="20" t="s">
        <v>5996</v>
      </c>
      <c r="BA511" s="20" t="s">
        <v>5996</v>
      </c>
      <c r="BB511" s="20" t="s">
        <v>5996</v>
      </c>
      <c r="BC511" s="20" t="s">
        <v>5997</v>
      </c>
      <c r="BD511" s="20" t="s">
        <v>5996</v>
      </c>
      <c r="BE511" s="20" t="s">
        <v>5996</v>
      </c>
      <c r="BF511" s="20" t="s">
        <v>5996</v>
      </c>
      <c r="BG511" s="20" t="s">
        <v>5996</v>
      </c>
      <c r="BH511" s="20" t="s">
        <v>5996</v>
      </c>
      <c r="BI511" s="20" t="s">
        <v>5996</v>
      </c>
      <c r="BJ511" s="20" t="s">
        <v>5996</v>
      </c>
      <c r="BK511" s="20" t="s">
        <v>5996</v>
      </c>
      <c r="BL511" s="20" t="s">
        <v>5996</v>
      </c>
      <c r="BM511" s="20" t="s">
        <v>5996</v>
      </c>
      <c r="BO511" s="28" t="s">
        <v>6007</v>
      </c>
      <c r="BR511" s="24" t="s">
        <v>138</v>
      </c>
      <c r="BS511" s="24" t="s">
        <v>119</v>
      </c>
      <c r="BV511" s="24" t="s">
        <v>137</v>
      </c>
      <c r="BW511" s="24" t="s">
        <v>122</v>
      </c>
      <c r="BX511" s="24" t="s">
        <v>123</v>
      </c>
      <c r="BY511" s="24" t="s">
        <v>124</v>
      </c>
      <c r="BZ511" s="24" t="s">
        <v>125</v>
      </c>
      <c r="CD511" s="18" t="s">
        <v>119</v>
      </c>
      <c r="CH511" s="18" t="s">
        <v>122</v>
      </c>
      <c r="CI511" s="18" t="s">
        <v>123</v>
      </c>
      <c r="CL511" s="22" t="s">
        <v>5947</v>
      </c>
      <c r="CM511" s="32" t="s">
        <v>6011</v>
      </c>
      <c r="CO511" s="84" t="s">
        <v>126</v>
      </c>
      <c r="CP511" s="17" t="s">
        <v>126</v>
      </c>
      <c r="CQ511" s="29" t="s">
        <v>1741</v>
      </c>
      <c r="CR511" s="17" t="s">
        <v>841</v>
      </c>
      <c r="CS511" s="17" t="s">
        <v>1742</v>
      </c>
      <c r="CZ511" s="34" t="s">
        <v>99</v>
      </c>
      <c r="DE511" s="17" t="s">
        <v>161</v>
      </c>
      <c r="DI511" s="17" t="s">
        <v>143</v>
      </c>
      <c r="DJ511" s="17" t="s">
        <v>2540</v>
      </c>
      <c r="DM511" s="35"/>
      <c r="DN511" s="35"/>
      <c r="DO511" s="35"/>
      <c r="EC511" s="17" t="s">
        <v>133</v>
      </c>
    </row>
    <row r="512" spans="1:133" ht="15" customHeight="1" x14ac:dyDescent="0.3">
      <c r="A512" s="27">
        <v>1126</v>
      </c>
      <c r="C512" s="17" t="s">
        <v>126</v>
      </c>
      <c r="D512" s="29" t="s">
        <v>5955</v>
      </c>
      <c r="E512" s="18" t="s">
        <v>5948</v>
      </c>
      <c r="F512" s="18" t="s">
        <v>5948</v>
      </c>
      <c r="G512" s="18" t="s">
        <v>5947</v>
      </c>
      <c r="H512" s="18" t="s">
        <v>5948</v>
      </c>
      <c r="I512" s="18" t="s">
        <v>5947</v>
      </c>
      <c r="J512" s="19" t="s">
        <v>2541</v>
      </c>
      <c r="K512" s="18" t="s">
        <v>5947</v>
      </c>
      <c r="L512" s="19" t="s">
        <v>2542</v>
      </c>
      <c r="M512" s="18" t="s">
        <v>5947</v>
      </c>
      <c r="N512" s="19" t="s">
        <v>2543</v>
      </c>
      <c r="O512" s="20" t="s">
        <v>5947</v>
      </c>
      <c r="P512" s="20" t="s">
        <v>5974</v>
      </c>
      <c r="Q512" s="20" t="s">
        <v>5978</v>
      </c>
      <c r="S512" s="22" t="s">
        <v>5947</v>
      </c>
      <c r="T512" s="22" t="s">
        <v>5947</v>
      </c>
      <c r="U512" s="22" t="s">
        <v>5947</v>
      </c>
      <c r="V512" s="22" t="s">
        <v>5983</v>
      </c>
      <c r="W512" s="22" t="s">
        <v>5987</v>
      </c>
      <c r="X512" s="22" t="s">
        <v>115</v>
      </c>
      <c r="Y512" s="22" t="s">
        <v>136</v>
      </c>
      <c r="Z512" s="22" t="s">
        <v>116</v>
      </c>
      <c r="AC512" s="24" t="s">
        <v>5992</v>
      </c>
      <c r="AD512" s="25" t="s">
        <v>2544</v>
      </c>
      <c r="AE512" s="26" t="s">
        <v>5947</v>
      </c>
      <c r="AF512" s="26" t="s">
        <v>5947</v>
      </c>
      <c r="AG512" s="26" t="s">
        <v>5996</v>
      </c>
      <c r="AH512" s="26" t="s">
        <v>5996</v>
      </c>
      <c r="AI512" s="26" t="s">
        <v>5996</v>
      </c>
      <c r="AJ512" s="26" t="s">
        <v>5996</v>
      </c>
      <c r="AK512" s="20" t="s">
        <v>6003</v>
      </c>
      <c r="AL512" s="20" t="s">
        <v>5948</v>
      </c>
      <c r="AM512" s="20" t="s">
        <v>5948</v>
      </c>
      <c r="AN512" s="20" t="s">
        <v>5947</v>
      </c>
      <c r="AO512" s="20" t="s">
        <v>5998</v>
      </c>
      <c r="AP512" s="20" t="s">
        <v>5997</v>
      </c>
      <c r="AQ512" s="20" t="s">
        <v>5996</v>
      </c>
      <c r="AR512" s="20" t="s">
        <v>5997</v>
      </c>
      <c r="AS512" s="20" t="s">
        <v>5997</v>
      </c>
      <c r="AT512" s="20" t="s">
        <v>5996</v>
      </c>
      <c r="AU512" s="20" t="s">
        <v>5996</v>
      </c>
      <c r="AV512" s="20" t="s">
        <v>5996</v>
      </c>
      <c r="AW512" s="20" t="s">
        <v>5996</v>
      </c>
      <c r="AX512" s="20" t="s">
        <v>5996</v>
      </c>
      <c r="AY512" s="20" t="s">
        <v>5996</v>
      </c>
      <c r="AZ512" s="20" t="s">
        <v>5996</v>
      </c>
      <c r="BA512" s="20" t="s">
        <v>5996</v>
      </c>
      <c r="BB512" s="20" t="s">
        <v>5996</v>
      </c>
      <c r="BC512" s="20" t="s">
        <v>5998</v>
      </c>
      <c r="BD512" s="20" t="s">
        <v>5997</v>
      </c>
      <c r="BE512" s="20" t="s">
        <v>5997</v>
      </c>
      <c r="BF512" s="20" t="s">
        <v>5996</v>
      </c>
      <c r="BG512" s="20" t="s">
        <v>5996</v>
      </c>
      <c r="BH512" s="20" t="s">
        <v>5996</v>
      </c>
      <c r="BI512" s="20" t="s">
        <v>5996</v>
      </c>
      <c r="BJ512" s="20" t="s">
        <v>5996</v>
      </c>
      <c r="BK512" s="20" t="s">
        <v>5998</v>
      </c>
      <c r="BL512" s="20" t="s">
        <v>5996</v>
      </c>
      <c r="BM512" s="20" t="s">
        <v>5996</v>
      </c>
      <c r="BN512" s="27" t="s">
        <v>2545</v>
      </c>
      <c r="BO512" s="28" t="s">
        <v>6007</v>
      </c>
      <c r="BQ512" s="30" t="s">
        <v>2546</v>
      </c>
      <c r="BR512" s="24" t="s">
        <v>138</v>
      </c>
      <c r="BS512" s="24" t="s">
        <v>119</v>
      </c>
      <c r="BT512" s="24" t="s">
        <v>120</v>
      </c>
      <c r="BU512" s="24" t="s">
        <v>121</v>
      </c>
      <c r="BV512" s="24" t="s">
        <v>137</v>
      </c>
      <c r="BW512" s="24" t="s">
        <v>122</v>
      </c>
      <c r="BX512" s="24" t="s">
        <v>123</v>
      </c>
      <c r="BY512" s="24" t="s">
        <v>124</v>
      </c>
      <c r="BZ512" s="24" t="s">
        <v>125</v>
      </c>
      <c r="CB512" s="31" t="s">
        <v>2547</v>
      </c>
      <c r="CD512" s="18" t="s">
        <v>119</v>
      </c>
      <c r="CG512" s="18" t="s">
        <v>137</v>
      </c>
      <c r="CH512" s="18" t="s">
        <v>122</v>
      </c>
      <c r="CL512" s="22" t="s">
        <v>5953</v>
      </c>
      <c r="CM512" s="32" t="s">
        <v>6010</v>
      </c>
      <c r="CO512" s="84" t="s">
        <v>126</v>
      </c>
      <c r="CP512" s="17" t="s">
        <v>126</v>
      </c>
      <c r="CQ512" s="29" t="s">
        <v>1741</v>
      </c>
      <c r="CR512" s="17" t="s">
        <v>841</v>
      </c>
      <c r="CS512" s="17" t="s">
        <v>1742</v>
      </c>
      <c r="CZ512" s="34" t="s">
        <v>99</v>
      </c>
      <c r="DE512" s="17" t="s">
        <v>130</v>
      </c>
      <c r="DI512" s="17" t="s">
        <v>143</v>
      </c>
      <c r="DJ512" s="17" t="s">
        <v>2548</v>
      </c>
      <c r="DM512" s="35"/>
      <c r="DN512" s="35"/>
      <c r="DO512" s="35"/>
      <c r="EC512" s="17" t="s">
        <v>133</v>
      </c>
    </row>
    <row r="513" spans="1:133" ht="15" customHeight="1" x14ac:dyDescent="0.3">
      <c r="A513" s="27">
        <v>1110</v>
      </c>
      <c r="C513" s="17" t="s">
        <v>126</v>
      </c>
      <c r="D513" s="29" t="s">
        <v>5955</v>
      </c>
      <c r="E513" s="18" t="s">
        <v>5948</v>
      </c>
      <c r="F513" s="18" t="s">
        <v>5949</v>
      </c>
      <c r="G513" s="18" t="s">
        <v>5948</v>
      </c>
      <c r="H513" s="18" t="s">
        <v>5950</v>
      </c>
      <c r="I513" s="18" t="s">
        <v>5947</v>
      </c>
      <c r="J513" s="19" t="s">
        <v>2549</v>
      </c>
      <c r="K513" s="18" t="s">
        <v>5947</v>
      </c>
      <c r="L513" s="19" t="s">
        <v>2550</v>
      </c>
      <c r="M513" s="18" t="s">
        <v>5947</v>
      </c>
      <c r="N513" s="19" t="s">
        <v>2551</v>
      </c>
      <c r="O513" s="20" t="s">
        <v>5949</v>
      </c>
      <c r="P513" s="20" t="s">
        <v>5975</v>
      </c>
      <c r="Q513" s="20" t="s">
        <v>5978</v>
      </c>
      <c r="S513" s="22" t="s">
        <v>5950</v>
      </c>
      <c r="T513" s="22" t="s">
        <v>5949</v>
      </c>
      <c r="U513" s="22" t="s">
        <v>5947</v>
      </c>
      <c r="V513" s="22" t="s">
        <v>5984</v>
      </c>
      <c r="W513" s="22" t="s">
        <v>5989</v>
      </c>
      <c r="Z513" s="22" t="s">
        <v>116</v>
      </c>
      <c r="AC513" s="24" t="s">
        <v>5993</v>
      </c>
      <c r="AE513" s="26" t="s">
        <v>5947</v>
      </c>
      <c r="AF513" s="26" t="s">
        <v>5947</v>
      </c>
      <c r="AG513" s="26" t="s">
        <v>5996</v>
      </c>
      <c r="AH513" s="26" t="s">
        <v>5996</v>
      </c>
      <c r="AI513" s="26" t="s">
        <v>5997</v>
      </c>
      <c r="AJ513" s="26" t="s">
        <v>5997</v>
      </c>
      <c r="AK513" s="20" t="s">
        <v>6002</v>
      </c>
      <c r="AL513" s="20" t="s">
        <v>5949</v>
      </c>
      <c r="AM513" s="20" t="s">
        <v>5950</v>
      </c>
      <c r="AN513" s="20" t="s">
        <v>5949</v>
      </c>
      <c r="AO513" s="20" t="s">
        <v>5996</v>
      </c>
      <c r="AP513" s="20" t="s">
        <v>5997</v>
      </c>
      <c r="AQ513" s="20" t="s">
        <v>5996</v>
      </c>
      <c r="AR513" s="20" t="s">
        <v>5997</v>
      </c>
      <c r="AS513" s="20" t="s">
        <v>5996</v>
      </c>
      <c r="AT513" s="20" t="s">
        <v>5997</v>
      </c>
      <c r="AU513" s="20" t="s">
        <v>5996</v>
      </c>
      <c r="AV513" s="20" t="s">
        <v>5997</v>
      </c>
      <c r="AW513" s="20" t="s">
        <v>5996</v>
      </c>
      <c r="AX513" s="20" t="s">
        <v>5996</v>
      </c>
      <c r="AY513" s="20" t="s">
        <v>5996</v>
      </c>
      <c r="AZ513" s="20" t="s">
        <v>5996</v>
      </c>
      <c r="BA513" s="20" t="s">
        <v>5997</v>
      </c>
      <c r="BB513" s="20" t="s">
        <v>5997</v>
      </c>
      <c r="BC513" s="20" t="s">
        <v>5996</v>
      </c>
      <c r="BD513" s="20" t="s">
        <v>5997</v>
      </c>
      <c r="BE513" s="20" t="s">
        <v>5997</v>
      </c>
      <c r="BF513" s="20" t="s">
        <v>5996</v>
      </c>
      <c r="BG513" s="20" t="s">
        <v>5997</v>
      </c>
      <c r="BH513" s="20" t="s">
        <v>5997</v>
      </c>
      <c r="BI513" s="20" t="s">
        <v>5996</v>
      </c>
      <c r="BJ513" s="20" t="s">
        <v>5996</v>
      </c>
      <c r="BK513" s="20" t="s">
        <v>5997</v>
      </c>
      <c r="BL513" s="20" t="s">
        <v>5997</v>
      </c>
      <c r="BM513" s="20" t="s">
        <v>5996</v>
      </c>
      <c r="BO513" s="28" t="s">
        <v>6007</v>
      </c>
      <c r="BQ513" s="30" t="s">
        <v>2552</v>
      </c>
      <c r="BR513" s="24" t="s">
        <v>138</v>
      </c>
      <c r="BS513" s="24" t="s">
        <v>119</v>
      </c>
      <c r="BV513" s="24" t="s">
        <v>137</v>
      </c>
      <c r="BX513" s="24" t="s">
        <v>123</v>
      </c>
      <c r="BY513" s="24" t="s">
        <v>124</v>
      </c>
      <c r="CC513" s="18" t="s">
        <v>138</v>
      </c>
      <c r="CD513" s="18" t="s">
        <v>119</v>
      </c>
      <c r="CI513" s="18" t="s">
        <v>123</v>
      </c>
      <c r="CL513" s="22" t="s">
        <v>5953</v>
      </c>
      <c r="CM513" s="32" t="s">
        <v>6011</v>
      </c>
      <c r="CO513" s="84" t="s">
        <v>126</v>
      </c>
      <c r="CP513" s="17" t="s">
        <v>126</v>
      </c>
      <c r="CQ513" s="29" t="s">
        <v>1741</v>
      </c>
      <c r="CR513" s="17" t="s">
        <v>841</v>
      </c>
      <c r="CS513" s="17" t="s">
        <v>1902</v>
      </c>
      <c r="CZ513" s="34" t="s">
        <v>99</v>
      </c>
      <c r="DE513" s="17" t="s">
        <v>130</v>
      </c>
      <c r="DI513" s="17" t="s">
        <v>131</v>
      </c>
      <c r="DJ513" s="17" t="s">
        <v>2553</v>
      </c>
      <c r="DM513" s="35"/>
      <c r="DN513" s="35"/>
      <c r="DO513" s="35"/>
      <c r="EC513" s="17" t="s">
        <v>133</v>
      </c>
    </row>
    <row r="514" spans="1:133" ht="15" customHeight="1" x14ac:dyDescent="0.3">
      <c r="A514" s="27">
        <v>544</v>
      </c>
      <c r="C514" s="17" t="s">
        <v>126</v>
      </c>
      <c r="D514" s="29" t="s">
        <v>5955</v>
      </c>
      <c r="E514" s="18" t="s">
        <v>5948</v>
      </c>
      <c r="F514" s="18" t="s">
        <v>5949</v>
      </c>
      <c r="G514" s="18" t="s">
        <v>5950</v>
      </c>
      <c r="H514" s="18" t="s">
        <v>5947</v>
      </c>
      <c r="I514" s="18" t="s">
        <v>5951</v>
      </c>
      <c r="K514" s="18" t="s">
        <v>5948</v>
      </c>
      <c r="L514" s="19" t="s">
        <v>2554</v>
      </c>
      <c r="M514" s="18" t="s">
        <v>5949</v>
      </c>
      <c r="O514" s="20" t="s">
        <v>5951</v>
      </c>
      <c r="P514" s="20" t="s">
        <v>5973</v>
      </c>
      <c r="Q514" s="20" t="s">
        <v>5981</v>
      </c>
      <c r="R514" s="21" t="s">
        <v>2555</v>
      </c>
      <c r="S514" s="22" t="s">
        <v>5951</v>
      </c>
      <c r="T514" s="22" t="s">
        <v>5951</v>
      </c>
      <c r="U514" s="22" t="s">
        <v>5947</v>
      </c>
      <c r="V514" s="22" t="s">
        <v>5984</v>
      </c>
      <c r="W514" s="22" t="s">
        <v>5988</v>
      </c>
      <c r="X514" s="22" t="s">
        <v>115</v>
      </c>
      <c r="Y514" s="22" t="s">
        <v>136</v>
      </c>
      <c r="Z514" s="22" t="s">
        <v>116</v>
      </c>
      <c r="AB514" s="23" t="s">
        <v>2556</v>
      </c>
      <c r="AC514" s="24" t="s">
        <v>5993</v>
      </c>
      <c r="AD514" s="25" t="s">
        <v>2557</v>
      </c>
      <c r="AE514" s="26" t="s">
        <v>5947</v>
      </c>
      <c r="AF514" s="26" t="s">
        <v>5947</v>
      </c>
      <c r="AG514" s="26" t="s">
        <v>5997</v>
      </c>
      <c r="AH514" s="26" t="s">
        <v>5996</v>
      </c>
      <c r="AI514" s="26" t="s">
        <v>5997</v>
      </c>
      <c r="AJ514" s="26" t="s">
        <v>5997</v>
      </c>
      <c r="AK514" s="20" t="s">
        <v>6002</v>
      </c>
      <c r="AL514" s="20" t="s">
        <v>5948</v>
      </c>
      <c r="AM514" s="20" t="s">
        <v>5950</v>
      </c>
      <c r="AN514" s="20" t="s">
        <v>5948</v>
      </c>
      <c r="AO514" s="20" t="s">
        <v>5998</v>
      </c>
      <c r="AP514" s="20" t="s">
        <v>5996</v>
      </c>
      <c r="AQ514" s="20" t="s">
        <v>5996</v>
      </c>
      <c r="AR514" s="20" t="s">
        <v>5996</v>
      </c>
      <c r="AS514" s="20" t="s">
        <v>5996</v>
      </c>
      <c r="AT514" s="20" t="s">
        <v>5996</v>
      </c>
      <c r="AU514" s="20" t="s">
        <v>5997</v>
      </c>
      <c r="AV514" s="20" t="s">
        <v>5997</v>
      </c>
      <c r="AW514" s="20" t="s">
        <v>5996</v>
      </c>
      <c r="AX514" s="20" t="s">
        <v>5996</v>
      </c>
      <c r="AY514" s="20" t="s">
        <v>5997</v>
      </c>
      <c r="AZ514" s="20" t="s">
        <v>5996</v>
      </c>
      <c r="BA514" s="20" t="s">
        <v>5997</v>
      </c>
      <c r="BB514" s="20" t="s">
        <v>5997</v>
      </c>
      <c r="BC514" s="20" t="s">
        <v>5998</v>
      </c>
      <c r="BD514" s="20" t="s">
        <v>5997</v>
      </c>
      <c r="BE514" s="20" t="s">
        <v>5996</v>
      </c>
      <c r="BF514" s="20" t="s">
        <v>5996</v>
      </c>
      <c r="BG514" s="20" t="s">
        <v>5996</v>
      </c>
      <c r="BH514" s="20" t="s">
        <v>5996</v>
      </c>
      <c r="BI514" s="20" t="s">
        <v>5996</v>
      </c>
      <c r="BJ514" s="20" t="s">
        <v>5996</v>
      </c>
      <c r="BK514" s="20" t="s">
        <v>5997</v>
      </c>
      <c r="BL514" s="20" t="s">
        <v>5996</v>
      </c>
      <c r="BM514" s="20" t="s">
        <v>5997</v>
      </c>
      <c r="BO514" s="28" t="s">
        <v>6007</v>
      </c>
      <c r="BP514" s="29" t="s">
        <v>2558</v>
      </c>
      <c r="BQ514" s="30" t="s">
        <v>2559</v>
      </c>
      <c r="BR514" s="24" t="s">
        <v>138</v>
      </c>
      <c r="BS514" s="24" t="s">
        <v>119</v>
      </c>
      <c r="BW514" s="24" t="s">
        <v>122</v>
      </c>
      <c r="BX514" s="24" t="s">
        <v>123</v>
      </c>
      <c r="CC514" s="18" t="s">
        <v>138</v>
      </c>
      <c r="CD514" s="18" t="s">
        <v>119</v>
      </c>
      <c r="CI514" s="18" t="s">
        <v>123</v>
      </c>
      <c r="CL514" s="22" t="s">
        <v>5948</v>
      </c>
      <c r="CM514" s="32" t="s">
        <v>6010</v>
      </c>
      <c r="CO514" s="84" t="s">
        <v>126</v>
      </c>
      <c r="CP514" s="17" t="s">
        <v>126</v>
      </c>
      <c r="CQ514" s="29" t="s">
        <v>1741</v>
      </c>
      <c r="CR514" s="17" t="s">
        <v>867</v>
      </c>
      <c r="CS514" s="17" t="s">
        <v>1742</v>
      </c>
      <c r="CY514" s="34" t="s">
        <v>98</v>
      </c>
      <c r="CZ514" s="34" t="s">
        <v>99</v>
      </c>
      <c r="DE514" s="17" t="s">
        <v>130</v>
      </c>
      <c r="DF514" s="17" t="s">
        <v>998</v>
      </c>
      <c r="DI514" s="17" t="s">
        <v>131</v>
      </c>
      <c r="DJ514" s="17" t="s">
        <v>2560</v>
      </c>
      <c r="DM514" s="35"/>
      <c r="DN514" s="35"/>
      <c r="DO514" s="35"/>
      <c r="EC514" s="17" t="s">
        <v>133</v>
      </c>
    </row>
    <row r="515" spans="1:133" ht="15" customHeight="1" x14ac:dyDescent="0.3">
      <c r="A515" s="27">
        <v>23</v>
      </c>
      <c r="C515" s="17" t="s">
        <v>126</v>
      </c>
      <c r="D515" s="29" t="s">
        <v>5955</v>
      </c>
      <c r="E515" s="18" t="s">
        <v>5950</v>
      </c>
      <c r="F515" s="18" t="s">
        <v>5951</v>
      </c>
      <c r="G515" s="18" t="s">
        <v>5951</v>
      </c>
      <c r="H515" s="18" t="s">
        <v>5951</v>
      </c>
      <c r="I515" s="18" t="s">
        <v>5949</v>
      </c>
      <c r="K515" s="18" t="s">
        <v>5948</v>
      </c>
      <c r="M515" s="18" t="s">
        <v>5948</v>
      </c>
      <c r="O515" s="20" t="s">
        <v>5951</v>
      </c>
      <c r="P515" s="20" t="s">
        <v>5972</v>
      </c>
      <c r="Q515" s="20" t="s">
        <v>5980</v>
      </c>
      <c r="S515" s="22" t="s">
        <v>5949</v>
      </c>
      <c r="T515" s="22" t="s">
        <v>5948</v>
      </c>
      <c r="U515" s="22" t="s">
        <v>5948</v>
      </c>
      <c r="V515" s="22" t="s">
        <v>5985</v>
      </c>
      <c r="W515" s="22" t="s">
        <v>5989</v>
      </c>
      <c r="X515" s="22" t="s">
        <v>115</v>
      </c>
      <c r="AC515" s="24" t="s">
        <v>5992</v>
      </c>
      <c r="AE515" s="26" t="s">
        <v>5947</v>
      </c>
      <c r="AF515" s="26" t="s">
        <v>5947</v>
      </c>
      <c r="AG515" s="26" t="s">
        <v>5996</v>
      </c>
      <c r="AH515" s="26" t="s">
        <v>5995</v>
      </c>
      <c r="AI515" s="26" t="s">
        <v>5995</v>
      </c>
      <c r="AJ515" s="26" t="s">
        <v>5995</v>
      </c>
      <c r="AK515" s="20" t="s">
        <v>6001</v>
      </c>
      <c r="AL515" s="20" t="s">
        <v>5947</v>
      </c>
      <c r="AM515" s="20" t="s">
        <v>5947</v>
      </c>
      <c r="AN515" s="20" t="s">
        <v>5947</v>
      </c>
      <c r="AO515" s="20" t="s">
        <v>5997</v>
      </c>
      <c r="AP515" s="20" t="s">
        <v>5996</v>
      </c>
      <c r="AQ515" s="20" t="s">
        <v>5996</v>
      </c>
      <c r="AR515" s="20" t="s">
        <v>5997</v>
      </c>
      <c r="AS515" s="20" t="s">
        <v>5996</v>
      </c>
      <c r="AT515" s="20" t="s">
        <v>5996</v>
      </c>
      <c r="AU515" s="20" t="s">
        <v>5997</v>
      </c>
      <c r="AV515" s="20" t="s">
        <v>5997</v>
      </c>
      <c r="AW515" s="20" t="s">
        <v>5997</v>
      </c>
      <c r="AX515" s="20" t="s">
        <v>5997</v>
      </c>
      <c r="AY515" s="20" t="s">
        <v>5997</v>
      </c>
      <c r="AZ515" s="20" t="s">
        <v>5996</v>
      </c>
      <c r="BA515" s="20" t="s">
        <v>5996</v>
      </c>
      <c r="BB515" s="20" t="s">
        <v>5996</v>
      </c>
      <c r="BC515" s="20" t="s">
        <v>5998</v>
      </c>
      <c r="BD515" s="20" t="s">
        <v>5997</v>
      </c>
      <c r="BE515" s="20" t="s">
        <v>5997</v>
      </c>
      <c r="BF515" s="20" t="s">
        <v>5996</v>
      </c>
      <c r="BG515" s="20" t="s">
        <v>5996</v>
      </c>
      <c r="BH515" s="20" t="s">
        <v>5996</v>
      </c>
      <c r="BI515" s="20" t="s">
        <v>5996</v>
      </c>
      <c r="BJ515" s="20" t="s">
        <v>5997</v>
      </c>
      <c r="BK515" s="20" t="s">
        <v>5997</v>
      </c>
      <c r="BL515" s="20" t="s">
        <v>5996</v>
      </c>
      <c r="BM515" s="20" t="s">
        <v>5997</v>
      </c>
      <c r="BO515" s="28" t="s">
        <v>6007</v>
      </c>
      <c r="BR515" s="24" t="s">
        <v>138</v>
      </c>
      <c r="BS515" s="24" t="s">
        <v>119</v>
      </c>
      <c r="BT515" s="24" t="s">
        <v>120</v>
      </c>
      <c r="BU515" s="24" t="s">
        <v>121</v>
      </c>
      <c r="BW515" s="24" t="s">
        <v>122</v>
      </c>
      <c r="BY515" s="24" t="s">
        <v>124</v>
      </c>
      <c r="BZ515" s="24" t="s">
        <v>125</v>
      </c>
      <c r="CD515" s="18" t="s">
        <v>119</v>
      </c>
      <c r="CI515" s="18" t="s">
        <v>123</v>
      </c>
      <c r="CJ515" s="18" t="s">
        <v>124</v>
      </c>
      <c r="CL515" s="22" t="s">
        <v>5947</v>
      </c>
      <c r="CM515" s="32" t="s">
        <v>6011</v>
      </c>
      <c r="CO515" s="84" t="s">
        <v>126</v>
      </c>
      <c r="CP515" s="17" t="s">
        <v>126</v>
      </c>
      <c r="CQ515" s="29" t="s">
        <v>1741</v>
      </c>
      <c r="CR515" s="17" t="s">
        <v>867</v>
      </c>
      <c r="CS515" s="17" t="s">
        <v>1742</v>
      </c>
      <c r="CW515" s="34" t="s">
        <v>96</v>
      </c>
      <c r="DE515" s="17" t="s">
        <v>161</v>
      </c>
      <c r="DI515" s="17" t="s">
        <v>131</v>
      </c>
      <c r="DJ515" s="17" t="s">
        <v>2561</v>
      </c>
      <c r="DM515" s="35"/>
      <c r="DN515" s="35"/>
      <c r="DO515" s="35"/>
      <c r="EC515" s="17" t="s">
        <v>133</v>
      </c>
    </row>
    <row r="516" spans="1:133" ht="15" customHeight="1" x14ac:dyDescent="0.3">
      <c r="A516" s="27">
        <v>1061</v>
      </c>
      <c r="C516" s="90" t="s">
        <v>106</v>
      </c>
      <c r="D516" s="29" t="s">
        <v>5959</v>
      </c>
      <c r="E516" s="18" t="s">
        <v>5947</v>
      </c>
      <c r="F516" s="18" t="s">
        <v>5948</v>
      </c>
      <c r="G516" s="18" t="s">
        <v>5947</v>
      </c>
      <c r="H516" s="18" t="s">
        <v>5948</v>
      </c>
      <c r="I516" s="18" t="s">
        <v>5947</v>
      </c>
      <c r="J516" s="19" t="s">
        <v>5490</v>
      </c>
      <c r="K516" s="18" t="s">
        <v>5947</v>
      </c>
      <c r="L516" s="19" t="s">
        <v>5491</v>
      </c>
      <c r="M516" s="18" t="s">
        <v>5948</v>
      </c>
      <c r="N516" s="19" t="s">
        <v>5492</v>
      </c>
      <c r="O516" s="20" t="s">
        <v>5947</v>
      </c>
      <c r="P516" s="20" t="s">
        <v>5973</v>
      </c>
      <c r="Q516" s="20" t="s">
        <v>5978</v>
      </c>
      <c r="R516" s="21" t="s">
        <v>5493</v>
      </c>
      <c r="S516" s="22" t="s">
        <v>5948</v>
      </c>
      <c r="T516" s="22" t="s">
        <v>5950</v>
      </c>
      <c r="U516" s="22" t="s">
        <v>5947</v>
      </c>
      <c r="V516" s="22" t="s">
        <v>5983</v>
      </c>
      <c r="W516" s="22" t="s">
        <v>5988</v>
      </c>
      <c r="X516" s="22" t="s">
        <v>115</v>
      </c>
      <c r="Y516" s="22" t="s">
        <v>136</v>
      </c>
      <c r="Z516" s="22" t="s">
        <v>116</v>
      </c>
      <c r="AB516" s="23" t="s">
        <v>5494</v>
      </c>
      <c r="AC516" s="24" t="s">
        <v>5994</v>
      </c>
      <c r="AD516" s="25" t="s">
        <v>5495</v>
      </c>
      <c r="AE516" s="26" t="s">
        <v>5947</v>
      </c>
      <c r="AF516" s="26" t="s">
        <v>5948</v>
      </c>
      <c r="AG516" s="26" t="s">
        <v>5997</v>
      </c>
      <c r="AH516" s="26" t="s">
        <v>5997</v>
      </c>
      <c r="AI516" s="26" t="s">
        <v>5997</v>
      </c>
      <c r="AJ516" s="26" t="s">
        <v>5997</v>
      </c>
      <c r="AK516" s="20" t="s">
        <v>6002</v>
      </c>
      <c r="AL516" s="20" t="s">
        <v>5947</v>
      </c>
      <c r="AM516" s="20" t="s">
        <v>5947</v>
      </c>
      <c r="AN516" s="20" t="s">
        <v>5947</v>
      </c>
      <c r="AO516" s="20" t="s">
        <v>5996</v>
      </c>
      <c r="AP516" s="20" t="s">
        <v>5996</v>
      </c>
      <c r="AQ516" s="20" t="s">
        <v>5996</v>
      </c>
      <c r="AR516" s="20" t="s">
        <v>5996</v>
      </c>
      <c r="AS516" s="20" t="s">
        <v>5996</v>
      </c>
      <c r="AT516" s="20" t="s">
        <v>5996</v>
      </c>
      <c r="AU516" s="20" t="s">
        <v>5996</v>
      </c>
      <c r="AV516" s="20" t="s">
        <v>5996</v>
      </c>
      <c r="AW516" s="20" t="s">
        <v>5996</v>
      </c>
      <c r="AX516" s="20" t="s">
        <v>5996</v>
      </c>
      <c r="AY516" s="20" t="s">
        <v>5996</v>
      </c>
      <c r="AZ516" s="20" t="s">
        <v>5996</v>
      </c>
      <c r="BA516" s="20" t="s">
        <v>5996</v>
      </c>
      <c r="BB516" s="20" t="s">
        <v>5996</v>
      </c>
      <c r="BC516" s="20" t="s">
        <v>5996</v>
      </c>
      <c r="BD516" s="20" t="s">
        <v>5996</v>
      </c>
      <c r="BE516" s="20" t="s">
        <v>5996</v>
      </c>
      <c r="BF516" s="20" t="s">
        <v>5996</v>
      </c>
      <c r="BG516" s="20" t="s">
        <v>5996</v>
      </c>
      <c r="BH516" s="20" t="s">
        <v>5996</v>
      </c>
      <c r="BI516" s="20" t="s">
        <v>5996</v>
      </c>
      <c r="BJ516" s="20" t="s">
        <v>5996</v>
      </c>
      <c r="BK516" s="20" t="s">
        <v>5996</v>
      </c>
      <c r="BL516" s="20" t="s">
        <v>5996</v>
      </c>
      <c r="BM516" s="20" t="s">
        <v>5996</v>
      </c>
      <c r="BN516" s="27" t="s">
        <v>5496</v>
      </c>
      <c r="BO516" s="28" t="s">
        <v>6007</v>
      </c>
      <c r="BQ516" s="30" t="s">
        <v>5497</v>
      </c>
      <c r="BR516" s="24" t="s">
        <v>138</v>
      </c>
      <c r="BS516" s="24" t="s">
        <v>119</v>
      </c>
      <c r="BT516" s="24" t="s">
        <v>120</v>
      </c>
      <c r="BU516" s="24" t="s">
        <v>121</v>
      </c>
      <c r="BV516" s="24" t="s">
        <v>137</v>
      </c>
      <c r="BW516" s="24" t="s">
        <v>122</v>
      </c>
      <c r="BX516" s="24" t="s">
        <v>123</v>
      </c>
      <c r="BY516" s="24" t="s">
        <v>124</v>
      </c>
      <c r="BZ516" s="24" t="s">
        <v>125</v>
      </c>
      <c r="CC516" s="18" t="s">
        <v>138</v>
      </c>
      <c r="CD516" s="18" t="s">
        <v>119</v>
      </c>
      <c r="CE516" s="18" t="s">
        <v>120</v>
      </c>
      <c r="CL516" s="22" t="s">
        <v>5948</v>
      </c>
      <c r="CM516" s="32" t="s">
        <v>6013</v>
      </c>
      <c r="CN516" s="33" t="s">
        <v>5498</v>
      </c>
      <c r="CO516" s="84" t="s">
        <v>106</v>
      </c>
      <c r="CP516" s="90" t="s">
        <v>106</v>
      </c>
      <c r="CQ516" s="29" t="s">
        <v>161</v>
      </c>
      <c r="CR516" s="17" t="s">
        <v>1690</v>
      </c>
      <c r="CS516" s="17" t="s">
        <v>130</v>
      </c>
      <c r="DE516" s="17" t="s">
        <v>161</v>
      </c>
      <c r="DG516" s="17" t="s">
        <v>5499</v>
      </c>
      <c r="DI516" s="57" t="s">
        <v>143</v>
      </c>
      <c r="DJ516" s="17" t="s">
        <v>5500</v>
      </c>
      <c r="DM516" s="35"/>
      <c r="DN516" s="35"/>
      <c r="DO516" s="35"/>
      <c r="EC516" s="17" t="s">
        <v>133</v>
      </c>
    </row>
    <row r="517" spans="1:133" ht="15" customHeight="1" x14ac:dyDescent="0.3">
      <c r="A517" s="27">
        <v>33</v>
      </c>
      <c r="C517" s="17" t="s">
        <v>126</v>
      </c>
      <c r="D517" s="29" t="s">
        <v>5955</v>
      </c>
      <c r="E517" s="18" t="s">
        <v>5948</v>
      </c>
      <c r="F517" s="18" t="s">
        <v>5950</v>
      </c>
      <c r="G517" s="18" t="s">
        <v>5950</v>
      </c>
      <c r="H517" s="18" t="s">
        <v>5948</v>
      </c>
      <c r="I517" s="18" t="s">
        <v>5947</v>
      </c>
      <c r="J517" s="19" t="s">
        <v>2563</v>
      </c>
      <c r="K517" s="18" t="s">
        <v>5948</v>
      </c>
      <c r="L517" s="19" t="s">
        <v>2564</v>
      </c>
      <c r="M517" s="18" t="s">
        <v>5947</v>
      </c>
      <c r="N517" s="19" t="s">
        <v>2565</v>
      </c>
      <c r="O517" s="20" t="s">
        <v>5949</v>
      </c>
      <c r="P517" s="20" t="s">
        <v>5974</v>
      </c>
      <c r="Q517" s="20" t="s">
        <v>5980</v>
      </c>
      <c r="R517" s="21" t="s">
        <v>2566</v>
      </c>
      <c r="S517" s="22" t="s">
        <v>5951</v>
      </c>
      <c r="T517" s="22" t="s">
        <v>5951</v>
      </c>
      <c r="U517" s="22" t="s">
        <v>5950</v>
      </c>
      <c r="V517" s="22" t="s">
        <v>5984</v>
      </c>
      <c r="W517" s="22" t="s">
        <v>5989</v>
      </c>
      <c r="X517" s="22" t="s">
        <v>115</v>
      </c>
      <c r="AC517" s="24" t="s">
        <v>5992</v>
      </c>
      <c r="AE517" s="26" t="s">
        <v>5948</v>
      </c>
      <c r="AF517" s="26" t="s">
        <v>5948</v>
      </c>
      <c r="AG517" s="26" t="s">
        <v>5996</v>
      </c>
      <c r="AH517" s="26" t="s">
        <v>5996</v>
      </c>
      <c r="AI517" s="26" t="s">
        <v>5996</v>
      </c>
      <c r="AJ517" s="26" t="s">
        <v>5997</v>
      </c>
      <c r="AK517" s="20" t="s">
        <v>6003</v>
      </c>
      <c r="AL517" s="20" t="s">
        <v>5949</v>
      </c>
      <c r="AM517" s="20" t="s">
        <v>5950</v>
      </c>
      <c r="AN517" s="20" t="s">
        <v>5947</v>
      </c>
      <c r="AO517" s="20" t="s">
        <v>5997</v>
      </c>
      <c r="AP517" s="20" t="s">
        <v>5997</v>
      </c>
      <c r="AQ517" s="20" t="s">
        <v>5997</v>
      </c>
      <c r="AR517" s="20" t="s">
        <v>5998</v>
      </c>
      <c r="AS517" s="20" t="s">
        <v>5996</v>
      </c>
      <c r="AT517" s="20" t="s">
        <v>5997</v>
      </c>
      <c r="AU517" s="20" t="s">
        <v>5997</v>
      </c>
      <c r="AV517" s="20" t="s">
        <v>5997</v>
      </c>
      <c r="AW517" s="20" t="s">
        <v>5997</v>
      </c>
      <c r="AX517" s="20" t="s">
        <v>5997</v>
      </c>
      <c r="AY517" s="20" t="s">
        <v>5997</v>
      </c>
      <c r="AZ517" s="20" t="s">
        <v>5997</v>
      </c>
      <c r="BA517" s="20" t="s">
        <v>5997</v>
      </c>
      <c r="BB517" s="20" t="s">
        <v>5997</v>
      </c>
      <c r="BC517" s="20" t="s">
        <v>5998</v>
      </c>
      <c r="BD517" s="20" t="s">
        <v>5998</v>
      </c>
      <c r="BE517" s="20" t="s">
        <v>5997</v>
      </c>
      <c r="BF517" s="20" t="s">
        <v>5996</v>
      </c>
      <c r="BG517" s="20" t="s">
        <v>5996</v>
      </c>
      <c r="BH517" s="20" t="s">
        <v>5997</v>
      </c>
      <c r="BI517" s="20" t="s">
        <v>5997</v>
      </c>
      <c r="BJ517" s="20" t="s">
        <v>5998</v>
      </c>
      <c r="BK517" s="20" t="s">
        <v>5997</v>
      </c>
      <c r="BL517" s="20" t="s">
        <v>5996</v>
      </c>
      <c r="BM517" s="20" t="s">
        <v>5997</v>
      </c>
      <c r="BO517" s="28" t="s">
        <v>6007</v>
      </c>
      <c r="BQ517" s="30" t="s">
        <v>2567</v>
      </c>
      <c r="BS517" s="24" t="s">
        <v>119</v>
      </c>
      <c r="BV517" s="24" t="s">
        <v>137</v>
      </c>
      <c r="BX517" s="24" t="s">
        <v>123</v>
      </c>
      <c r="CD517" s="18" t="s">
        <v>119</v>
      </c>
      <c r="CE517" s="18" t="s">
        <v>120</v>
      </c>
      <c r="CG517" s="18" t="s">
        <v>137</v>
      </c>
      <c r="CL517" s="22" t="s">
        <v>5948</v>
      </c>
      <c r="CM517" s="32" t="s">
        <v>6010</v>
      </c>
      <c r="CO517" s="84" t="s">
        <v>126</v>
      </c>
      <c r="CP517" s="17" t="s">
        <v>126</v>
      </c>
      <c r="CQ517" s="29" t="s">
        <v>1741</v>
      </c>
      <c r="CR517" s="17" t="s">
        <v>867</v>
      </c>
      <c r="CS517" s="17" t="s">
        <v>1742</v>
      </c>
      <c r="CW517" s="34" t="s">
        <v>96</v>
      </c>
      <c r="DE517" s="17" t="s">
        <v>130</v>
      </c>
      <c r="DI517" s="17" t="s">
        <v>143</v>
      </c>
      <c r="DJ517" s="17" t="s">
        <v>2568</v>
      </c>
      <c r="DM517" s="35"/>
      <c r="DN517" s="35"/>
      <c r="DO517" s="35"/>
      <c r="EC517" s="17" t="s">
        <v>133</v>
      </c>
    </row>
    <row r="518" spans="1:133" ht="15" customHeight="1" x14ac:dyDescent="0.3">
      <c r="A518" s="27">
        <v>111</v>
      </c>
      <c r="C518" s="17" t="s">
        <v>126</v>
      </c>
      <c r="D518" s="29" t="s">
        <v>5955</v>
      </c>
      <c r="E518" s="18" t="s">
        <v>5948</v>
      </c>
      <c r="F518" s="18" t="s">
        <v>5949</v>
      </c>
      <c r="G518" s="18" t="s">
        <v>5947</v>
      </c>
      <c r="H518" s="18" t="s">
        <v>5948</v>
      </c>
      <c r="I518" s="18" t="s">
        <v>5947</v>
      </c>
      <c r="J518" s="19" t="s">
        <v>2569</v>
      </c>
      <c r="K518" s="18" t="s">
        <v>5947</v>
      </c>
      <c r="L518" s="19" t="s">
        <v>2570</v>
      </c>
      <c r="M518" s="18" t="s">
        <v>5947</v>
      </c>
      <c r="N518" s="19" t="s">
        <v>2571</v>
      </c>
      <c r="O518" s="20" t="s">
        <v>5950</v>
      </c>
      <c r="P518" s="20" t="s">
        <v>5974</v>
      </c>
      <c r="Q518" s="20" t="s">
        <v>5977</v>
      </c>
      <c r="S518" s="22" t="s">
        <v>5947</v>
      </c>
      <c r="T518" s="22" t="s">
        <v>5947</v>
      </c>
      <c r="U518" s="22" t="s">
        <v>5948</v>
      </c>
      <c r="V518" s="22" t="s">
        <v>5983</v>
      </c>
      <c r="W518" s="22" t="s">
        <v>5987</v>
      </c>
      <c r="AC518" s="24" t="s">
        <v>5990</v>
      </c>
      <c r="AE518" s="26" t="s">
        <v>5948</v>
      </c>
      <c r="AF518" s="26" t="s">
        <v>5948</v>
      </c>
      <c r="AG518" s="26" t="s">
        <v>5996</v>
      </c>
      <c r="AH518" s="26" t="s">
        <v>5996</v>
      </c>
      <c r="AI518" s="26" t="s">
        <v>5996</v>
      </c>
      <c r="AJ518" s="26" t="s">
        <v>5996</v>
      </c>
      <c r="AK518" s="20" t="s">
        <v>6003</v>
      </c>
      <c r="AL518" s="20" t="s">
        <v>5947</v>
      </c>
      <c r="AM518" s="20" t="s">
        <v>5948</v>
      </c>
      <c r="AN518" s="20" t="s">
        <v>5947</v>
      </c>
      <c r="AO518" s="20" t="s">
        <v>5997</v>
      </c>
      <c r="AP518" s="20" t="s">
        <v>5997</v>
      </c>
      <c r="AQ518" s="20" t="s">
        <v>5996</v>
      </c>
      <c r="AR518" s="20" t="s">
        <v>5998</v>
      </c>
      <c r="AS518" s="20" t="s">
        <v>5996</v>
      </c>
      <c r="AT518" s="20" t="s">
        <v>5996</v>
      </c>
      <c r="AU518" s="20" t="s">
        <v>5996</v>
      </c>
      <c r="AV518" s="20" t="s">
        <v>5997</v>
      </c>
      <c r="AW518" s="20" t="s">
        <v>5996</v>
      </c>
      <c r="AX518" s="20" t="s">
        <v>5996</v>
      </c>
      <c r="AY518" s="20" t="s">
        <v>5996</v>
      </c>
      <c r="AZ518" s="20" t="s">
        <v>5996</v>
      </c>
      <c r="BA518" s="20" t="s">
        <v>5996</v>
      </c>
      <c r="BB518" s="20" t="s">
        <v>5996</v>
      </c>
      <c r="BC518" s="20" t="s">
        <v>5996</v>
      </c>
      <c r="BD518" s="20" t="s">
        <v>5997</v>
      </c>
      <c r="BE518" s="20" t="s">
        <v>5997</v>
      </c>
      <c r="BF518" s="20" t="s">
        <v>5996</v>
      </c>
      <c r="BG518" s="20" t="s">
        <v>5996</v>
      </c>
      <c r="BH518" s="20" t="s">
        <v>5996</v>
      </c>
      <c r="BI518" s="20" t="s">
        <v>5996</v>
      </c>
      <c r="BJ518" s="20" t="s">
        <v>5996</v>
      </c>
      <c r="BK518" s="20" t="s">
        <v>5996</v>
      </c>
      <c r="BL518" s="20" t="s">
        <v>5996</v>
      </c>
      <c r="BM518" s="20" t="s">
        <v>5996</v>
      </c>
      <c r="BO518" s="28" t="s">
        <v>6007</v>
      </c>
      <c r="BQ518" s="30" t="s">
        <v>2572</v>
      </c>
      <c r="BS518" s="24" t="s">
        <v>119</v>
      </c>
      <c r="BU518" s="24" t="s">
        <v>121</v>
      </c>
      <c r="BV518" s="24" t="s">
        <v>137</v>
      </c>
      <c r="BW518" s="24" t="s">
        <v>122</v>
      </c>
      <c r="BX518" s="24" t="s">
        <v>123</v>
      </c>
      <c r="BY518" s="24" t="s">
        <v>124</v>
      </c>
      <c r="CD518" s="18" t="s">
        <v>119</v>
      </c>
      <c r="CH518" s="18" t="s">
        <v>122</v>
      </c>
      <c r="CI518" s="18" t="s">
        <v>123</v>
      </c>
      <c r="CL518" s="22" t="s">
        <v>5948</v>
      </c>
      <c r="CM518" s="32" t="s">
        <v>6010</v>
      </c>
      <c r="CO518" s="84" t="s">
        <v>126</v>
      </c>
      <c r="CP518" s="17" t="s">
        <v>126</v>
      </c>
      <c r="CQ518" s="29" t="s">
        <v>1741</v>
      </c>
      <c r="CR518" s="17" t="s">
        <v>867</v>
      </c>
      <c r="CS518" s="17" t="s">
        <v>1742</v>
      </c>
      <c r="CW518" s="34" t="s">
        <v>96</v>
      </c>
      <c r="DE518" s="17" t="s">
        <v>130</v>
      </c>
      <c r="DI518" s="17" t="s">
        <v>131</v>
      </c>
      <c r="DJ518" s="17" t="s">
        <v>2573</v>
      </c>
      <c r="DM518" s="35"/>
      <c r="DN518" s="35"/>
      <c r="DO518" s="35"/>
      <c r="EC518" s="17" t="s">
        <v>133</v>
      </c>
    </row>
    <row r="519" spans="1:133" ht="15" customHeight="1" x14ac:dyDescent="0.3">
      <c r="A519" s="27">
        <v>158</v>
      </c>
      <c r="C519" s="17" t="s">
        <v>126</v>
      </c>
      <c r="D519" s="29" t="s">
        <v>5955</v>
      </c>
      <c r="E519" s="18" t="s">
        <v>5948</v>
      </c>
      <c r="F519" s="18" t="s">
        <v>5947</v>
      </c>
      <c r="G519" s="18" t="s">
        <v>5951</v>
      </c>
      <c r="H519" s="18" t="s">
        <v>5949</v>
      </c>
      <c r="I519" s="18" t="s">
        <v>5948</v>
      </c>
      <c r="J519" s="19" t="s">
        <v>2574</v>
      </c>
      <c r="K519" s="18" t="s">
        <v>5947</v>
      </c>
      <c r="L519" s="19" t="s">
        <v>2575</v>
      </c>
      <c r="M519" s="18" t="s">
        <v>5948</v>
      </c>
      <c r="O519" s="20" t="s">
        <v>5949</v>
      </c>
      <c r="P519" s="20" t="s">
        <v>5975</v>
      </c>
      <c r="Q519" s="20" t="s">
        <v>5979</v>
      </c>
      <c r="R519" s="21" t="s">
        <v>2576</v>
      </c>
      <c r="S519" s="22" t="s">
        <v>5948</v>
      </c>
      <c r="T519" s="22" t="s">
        <v>5948</v>
      </c>
      <c r="U519" s="22" t="s">
        <v>5948</v>
      </c>
      <c r="V519" s="22" t="s">
        <v>5984</v>
      </c>
      <c r="W519" s="22" t="s">
        <v>5988</v>
      </c>
      <c r="X519" s="22" t="s">
        <v>115</v>
      </c>
      <c r="Y519" s="22" t="s">
        <v>136</v>
      </c>
      <c r="AC519" s="24" t="s">
        <v>5990</v>
      </c>
      <c r="AD519" s="25" t="s">
        <v>2577</v>
      </c>
      <c r="AE519" s="26" t="s">
        <v>5948</v>
      </c>
      <c r="AF519" s="26" t="s">
        <v>5948</v>
      </c>
      <c r="AG519" s="26" t="s">
        <v>5996</v>
      </c>
      <c r="AH519" s="26" t="s">
        <v>5996</v>
      </c>
      <c r="AI519" s="26" t="s">
        <v>5997</v>
      </c>
      <c r="AJ519" s="26" t="s">
        <v>5997</v>
      </c>
      <c r="AK519" s="20" t="s">
        <v>6001</v>
      </c>
      <c r="AL519" s="20" t="s">
        <v>5947</v>
      </c>
      <c r="AM519" s="20" t="s">
        <v>5949</v>
      </c>
      <c r="AN519" s="20" t="s">
        <v>5947</v>
      </c>
      <c r="AO519" s="20" t="s">
        <v>5997</v>
      </c>
      <c r="AP519" s="20" t="s">
        <v>5997</v>
      </c>
      <c r="AQ519" s="20" t="s">
        <v>5996</v>
      </c>
      <c r="AR519" s="20" t="s">
        <v>5997</v>
      </c>
      <c r="AS519" s="20" t="s">
        <v>5997</v>
      </c>
      <c r="AT519" s="20" t="s">
        <v>5996</v>
      </c>
      <c r="AU519" s="20" t="s">
        <v>5997</v>
      </c>
      <c r="AV519" s="20" t="s">
        <v>5996</v>
      </c>
      <c r="AW519" s="20" t="s">
        <v>5996</v>
      </c>
      <c r="AX519" s="20" t="s">
        <v>5997</v>
      </c>
      <c r="AY519" s="20" t="s">
        <v>5996</v>
      </c>
      <c r="AZ519" s="20" t="s">
        <v>5996</v>
      </c>
      <c r="BA519" s="20" t="s">
        <v>5996</v>
      </c>
      <c r="BB519" s="20" t="s">
        <v>5996</v>
      </c>
      <c r="BC519" s="20" t="s">
        <v>5997</v>
      </c>
      <c r="BD519" s="20" t="s">
        <v>5997</v>
      </c>
      <c r="BE519" s="20" t="s">
        <v>5997</v>
      </c>
      <c r="BF519" s="20" t="s">
        <v>5996</v>
      </c>
      <c r="BG519" s="20" t="s">
        <v>5996</v>
      </c>
      <c r="BH519" s="20" t="s">
        <v>5996</v>
      </c>
      <c r="BI519" s="20" t="s">
        <v>5996</v>
      </c>
      <c r="BJ519" s="20" t="s">
        <v>6000</v>
      </c>
      <c r="BK519" s="20" t="s">
        <v>5997</v>
      </c>
      <c r="BL519" s="20" t="s">
        <v>5996</v>
      </c>
      <c r="BM519" s="20" t="s">
        <v>5997</v>
      </c>
      <c r="BO519" s="28" t="s">
        <v>6008</v>
      </c>
      <c r="BP519" s="29" t="s">
        <v>2578</v>
      </c>
      <c r="BQ519" s="30" t="s">
        <v>2579</v>
      </c>
      <c r="BS519" s="24" t="s">
        <v>119</v>
      </c>
      <c r="BT519" s="24" t="s">
        <v>120</v>
      </c>
      <c r="BU519" s="24" t="s">
        <v>121</v>
      </c>
      <c r="BV519" s="24" t="s">
        <v>137</v>
      </c>
      <c r="BW519" s="24" t="s">
        <v>122</v>
      </c>
      <c r="CB519" s="31" t="s">
        <v>2580</v>
      </c>
      <c r="CD519" s="18" t="s">
        <v>119</v>
      </c>
      <c r="CF519" s="18" t="s">
        <v>121</v>
      </c>
      <c r="CG519" s="18" t="s">
        <v>137</v>
      </c>
      <c r="CL519" s="22" t="s">
        <v>5953</v>
      </c>
      <c r="CM519" s="32" t="s">
        <v>6010</v>
      </c>
      <c r="CO519" s="84" t="s">
        <v>126</v>
      </c>
      <c r="CP519" s="17" t="s">
        <v>126</v>
      </c>
      <c r="CQ519" s="29" t="s">
        <v>1741</v>
      </c>
      <c r="CR519" s="17" t="s">
        <v>867</v>
      </c>
      <c r="CS519" s="17" t="s">
        <v>1742</v>
      </c>
      <c r="CW519" s="34" t="s">
        <v>96</v>
      </c>
      <c r="DE519" s="17" t="s">
        <v>130</v>
      </c>
      <c r="DI519" s="17" t="s">
        <v>131</v>
      </c>
      <c r="DJ519" s="17" t="s">
        <v>2581</v>
      </c>
      <c r="DM519" s="35"/>
      <c r="DN519" s="35"/>
      <c r="DO519" s="35"/>
      <c r="EC519" s="17" t="s">
        <v>133</v>
      </c>
    </row>
    <row r="520" spans="1:133" ht="15" customHeight="1" x14ac:dyDescent="0.3">
      <c r="A520" s="27">
        <v>162</v>
      </c>
      <c r="C520" s="17" t="s">
        <v>126</v>
      </c>
      <c r="D520" s="29" t="s">
        <v>5955</v>
      </c>
      <c r="E520" s="18" t="s">
        <v>5948</v>
      </c>
      <c r="F520" s="18" t="s">
        <v>5950</v>
      </c>
      <c r="G520" s="18" t="s">
        <v>5948</v>
      </c>
      <c r="H520" s="18" t="s">
        <v>5949</v>
      </c>
      <c r="I520" s="18" t="s">
        <v>5950</v>
      </c>
      <c r="K520" s="18" t="s">
        <v>5948</v>
      </c>
      <c r="L520" s="19" t="s">
        <v>335</v>
      </c>
      <c r="M520" s="18" t="s">
        <v>5949</v>
      </c>
      <c r="O520" s="20" t="s">
        <v>5949</v>
      </c>
      <c r="P520" s="20" t="s">
        <v>5973</v>
      </c>
      <c r="Q520" s="20" t="s">
        <v>5979</v>
      </c>
      <c r="S520" s="22" t="s">
        <v>5951</v>
      </c>
      <c r="T520" s="22" t="s">
        <v>5949</v>
      </c>
      <c r="U520" s="22" t="s">
        <v>5951</v>
      </c>
      <c r="V520" s="22" t="s">
        <v>5984</v>
      </c>
      <c r="W520" s="22" t="s">
        <v>5988</v>
      </c>
      <c r="Y520" s="22" t="s">
        <v>136</v>
      </c>
      <c r="Z520" s="22" t="s">
        <v>116</v>
      </c>
      <c r="AC520" s="24" t="s">
        <v>5991</v>
      </c>
      <c r="AE520" s="26" t="s">
        <v>5948</v>
      </c>
      <c r="AF520" s="26" t="s">
        <v>5948</v>
      </c>
      <c r="AG520" s="26" t="s">
        <v>5997</v>
      </c>
      <c r="AH520" s="26" t="s">
        <v>5996</v>
      </c>
      <c r="AI520" s="26" t="s">
        <v>5997</v>
      </c>
      <c r="AJ520" s="26" t="s">
        <v>5997</v>
      </c>
      <c r="AK520" s="20" t="s">
        <v>6002</v>
      </c>
      <c r="AL520" s="20" t="s">
        <v>5948</v>
      </c>
      <c r="AM520" s="20" t="s">
        <v>5948</v>
      </c>
      <c r="AN520" s="20" t="s">
        <v>5948</v>
      </c>
      <c r="AO520" s="20" t="s">
        <v>5996</v>
      </c>
      <c r="AP520" s="20" t="s">
        <v>5996</v>
      </c>
      <c r="AQ520" s="20" t="s">
        <v>5996</v>
      </c>
      <c r="AR520" s="20" t="s">
        <v>5997</v>
      </c>
      <c r="AS520" s="20" t="s">
        <v>5997</v>
      </c>
      <c r="AT520" s="20" t="s">
        <v>5997</v>
      </c>
      <c r="AU520" s="20" t="s">
        <v>5997</v>
      </c>
      <c r="AV520" s="20" t="s">
        <v>5997</v>
      </c>
      <c r="AW520" s="20" t="s">
        <v>5997</v>
      </c>
      <c r="AX520" s="20" t="s">
        <v>5997</v>
      </c>
      <c r="AY520" s="20" t="s">
        <v>5997</v>
      </c>
      <c r="AZ520" s="20" t="s">
        <v>5997</v>
      </c>
      <c r="BA520" s="20" t="s">
        <v>5997</v>
      </c>
      <c r="BB520" s="20" t="s">
        <v>5997</v>
      </c>
      <c r="BC520" s="20" t="s">
        <v>5998</v>
      </c>
      <c r="BD520" s="20" t="s">
        <v>5997</v>
      </c>
      <c r="BE520" s="20" t="s">
        <v>5997</v>
      </c>
      <c r="BF520" s="20" t="s">
        <v>5997</v>
      </c>
      <c r="BG520" s="20" t="s">
        <v>5997</v>
      </c>
      <c r="BH520" s="20" t="s">
        <v>5997</v>
      </c>
      <c r="BI520" s="20" t="s">
        <v>5997</v>
      </c>
      <c r="BJ520" s="20" t="s">
        <v>5997</v>
      </c>
      <c r="BK520" s="20" t="s">
        <v>5997</v>
      </c>
      <c r="BL520" s="20" t="s">
        <v>5996</v>
      </c>
      <c r="BM520" s="20" t="s">
        <v>5997</v>
      </c>
      <c r="BO520" s="28" t="s">
        <v>6006</v>
      </c>
      <c r="BQ520" s="30" t="s">
        <v>335</v>
      </c>
      <c r="BS520" s="24" t="s">
        <v>119</v>
      </c>
      <c r="BT520" s="24" t="s">
        <v>120</v>
      </c>
      <c r="BZ520" s="24" t="s">
        <v>125</v>
      </c>
      <c r="CD520" s="18" t="s">
        <v>119</v>
      </c>
      <c r="CE520" s="18" t="s">
        <v>120</v>
      </c>
      <c r="CL520" s="22" t="s">
        <v>5949</v>
      </c>
      <c r="CM520" s="32" t="s">
        <v>6011</v>
      </c>
      <c r="CO520" s="84" t="s">
        <v>126</v>
      </c>
      <c r="CP520" s="17" t="s">
        <v>126</v>
      </c>
      <c r="CQ520" s="29" t="s">
        <v>1741</v>
      </c>
      <c r="CR520" s="17" t="s">
        <v>867</v>
      </c>
      <c r="CS520" s="17" t="s">
        <v>1742</v>
      </c>
      <c r="CZ520" s="34" t="s">
        <v>99</v>
      </c>
      <c r="DE520" s="17" t="s">
        <v>130</v>
      </c>
      <c r="DI520" s="17" t="s">
        <v>143</v>
      </c>
      <c r="DJ520" s="17" t="s">
        <v>2582</v>
      </c>
      <c r="DM520" s="35"/>
      <c r="DN520" s="35"/>
      <c r="DO520" s="35"/>
      <c r="EC520" s="17" t="s">
        <v>133</v>
      </c>
    </row>
    <row r="521" spans="1:133" ht="15" customHeight="1" x14ac:dyDescent="0.3">
      <c r="A521" s="27">
        <v>165</v>
      </c>
      <c r="C521" s="17" t="s">
        <v>126</v>
      </c>
      <c r="D521" s="29" t="s">
        <v>5955</v>
      </c>
      <c r="E521" s="18" t="s">
        <v>5953</v>
      </c>
      <c r="F521" s="18" t="s">
        <v>5953</v>
      </c>
      <c r="G521" s="18" t="s">
        <v>5953</v>
      </c>
      <c r="H521" s="18" t="s">
        <v>5953</v>
      </c>
      <c r="I521" s="18" t="s">
        <v>5953</v>
      </c>
      <c r="K521" s="18" t="s">
        <v>5953</v>
      </c>
      <c r="M521" s="18" t="s">
        <v>5953</v>
      </c>
      <c r="O521" s="20" t="s">
        <v>5953</v>
      </c>
      <c r="P521" s="20" t="s">
        <v>5976</v>
      </c>
      <c r="Q521" s="20" t="s">
        <v>5953</v>
      </c>
      <c r="S521" s="22" t="s">
        <v>5948</v>
      </c>
      <c r="T521" s="22" t="s">
        <v>5949</v>
      </c>
      <c r="U521" s="22" t="s">
        <v>5947</v>
      </c>
      <c r="V521" s="22" t="s">
        <v>5985</v>
      </c>
      <c r="W521" s="22" t="s">
        <v>5986</v>
      </c>
      <c r="X521" s="22" t="s">
        <v>115</v>
      </c>
      <c r="Y521" s="22" t="s">
        <v>136</v>
      </c>
      <c r="AC521" s="24" t="s">
        <v>5991</v>
      </c>
      <c r="AE521" s="26" t="s">
        <v>5952</v>
      </c>
      <c r="AF521" s="26" t="s">
        <v>5952</v>
      </c>
      <c r="AG521" s="26" t="s">
        <v>5997</v>
      </c>
      <c r="AH521" s="26" t="s">
        <v>5997</v>
      </c>
      <c r="AI521" s="26" t="s">
        <v>5997</v>
      </c>
      <c r="AJ521" s="26" t="s">
        <v>5997</v>
      </c>
      <c r="AK521" s="20" t="s">
        <v>6003</v>
      </c>
      <c r="AL521" s="20" t="s">
        <v>5952</v>
      </c>
      <c r="AM521" s="20" t="s">
        <v>5952</v>
      </c>
      <c r="AN521" s="20" t="s">
        <v>5947</v>
      </c>
      <c r="AO521" s="20" t="s">
        <v>5997</v>
      </c>
      <c r="AP521" s="20" t="s">
        <v>5996</v>
      </c>
      <c r="AQ521" s="20" t="s">
        <v>5996</v>
      </c>
      <c r="AR521" s="20" t="s">
        <v>5996</v>
      </c>
      <c r="AS521" s="20" t="s">
        <v>5996</v>
      </c>
      <c r="AT521" s="20" t="s">
        <v>5996</v>
      </c>
      <c r="AU521" s="20" t="s">
        <v>5997</v>
      </c>
      <c r="AV521" s="20" t="s">
        <v>5997</v>
      </c>
      <c r="AW521" s="20" t="s">
        <v>5996</v>
      </c>
      <c r="AX521" s="20" t="s">
        <v>5997</v>
      </c>
      <c r="AY521" s="20" t="s">
        <v>5997</v>
      </c>
      <c r="AZ521" s="20" t="s">
        <v>5997</v>
      </c>
      <c r="BA521" s="20" t="s">
        <v>5997</v>
      </c>
      <c r="BB521" s="20" t="s">
        <v>5997</v>
      </c>
      <c r="BC521" s="20" t="s">
        <v>5997</v>
      </c>
      <c r="BD521" s="20" t="s">
        <v>5997</v>
      </c>
      <c r="BE521" s="20" t="s">
        <v>5997</v>
      </c>
      <c r="BF521" s="20" t="s">
        <v>5997</v>
      </c>
      <c r="BG521" s="20" t="s">
        <v>5996</v>
      </c>
      <c r="BH521" s="20" t="s">
        <v>5997</v>
      </c>
      <c r="BI521" s="20" t="s">
        <v>5997</v>
      </c>
      <c r="BJ521" s="20" t="s">
        <v>5997</v>
      </c>
      <c r="BK521" s="20" t="s">
        <v>5997</v>
      </c>
      <c r="BL521" s="20" t="s">
        <v>5996</v>
      </c>
      <c r="BM521" s="20" t="s">
        <v>5997</v>
      </c>
      <c r="BO521" s="28" t="s">
        <v>6007</v>
      </c>
      <c r="BR521" s="24" t="s">
        <v>138</v>
      </c>
      <c r="BS521" s="24" t="s">
        <v>119</v>
      </c>
      <c r="BT521" s="24" t="s">
        <v>120</v>
      </c>
      <c r="BU521" s="24" t="s">
        <v>121</v>
      </c>
      <c r="BV521" s="24" t="s">
        <v>137</v>
      </c>
      <c r="BW521" s="24" t="s">
        <v>122</v>
      </c>
      <c r="BX521" s="24" t="s">
        <v>123</v>
      </c>
      <c r="BY521" s="24" t="s">
        <v>124</v>
      </c>
      <c r="CD521" s="18" t="s">
        <v>119</v>
      </c>
      <c r="CF521" s="18" t="s">
        <v>121</v>
      </c>
      <c r="CG521" s="18" t="s">
        <v>137</v>
      </c>
      <c r="CL521" s="22" t="s">
        <v>5948</v>
      </c>
      <c r="CM521" s="32" t="s">
        <v>6010</v>
      </c>
      <c r="CO521" s="84" t="s">
        <v>126</v>
      </c>
      <c r="CP521" s="17" t="s">
        <v>126</v>
      </c>
      <c r="CQ521" s="29" t="s">
        <v>1741</v>
      </c>
      <c r="CR521" s="17" t="s">
        <v>867</v>
      </c>
      <c r="CS521" s="17" t="s">
        <v>1742</v>
      </c>
      <c r="CW521" s="34" t="s">
        <v>96</v>
      </c>
      <c r="DE521" s="17" t="s">
        <v>130</v>
      </c>
      <c r="DI521" s="17" t="s">
        <v>143</v>
      </c>
      <c r="DJ521" s="17" t="s">
        <v>2583</v>
      </c>
      <c r="DM521" s="35"/>
      <c r="DN521" s="35"/>
      <c r="DO521" s="35"/>
      <c r="EC521" s="17" t="s">
        <v>133</v>
      </c>
    </row>
    <row r="522" spans="1:133" ht="15" customHeight="1" x14ac:dyDescent="0.3">
      <c r="A522" s="27">
        <v>221</v>
      </c>
      <c r="C522" s="17" t="s">
        <v>126</v>
      </c>
      <c r="D522" s="29" t="s">
        <v>5955</v>
      </c>
      <c r="E522" s="18" t="s">
        <v>5948</v>
      </c>
      <c r="F522" s="18" t="s">
        <v>5949</v>
      </c>
      <c r="G522" s="18" t="s">
        <v>5950</v>
      </c>
      <c r="H522" s="18" t="s">
        <v>5948</v>
      </c>
      <c r="I522" s="18" t="s">
        <v>5948</v>
      </c>
      <c r="J522" s="19" t="s">
        <v>2584</v>
      </c>
      <c r="K522" s="18" t="s">
        <v>5947</v>
      </c>
      <c r="L522" s="19" t="s">
        <v>2585</v>
      </c>
      <c r="M522" s="18" t="s">
        <v>5948</v>
      </c>
      <c r="O522" s="20" t="s">
        <v>5948</v>
      </c>
      <c r="P522" s="20" t="s">
        <v>5974</v>
      </c>
      <c r="Q522" s="20" t="s">
        <v>5979</v>
      </c>
      <c r="S522" s="22" t="s">
        <v>5950</v>
      </c>
      <c r="T522" s="22" t="s">
        <v>5950</v>
      </c>
      <c r="U522" s="22" t="s">
        <v>5947</v>
      </c>
      <c r="V522" s="22" t="s">
        <v>5985</v>
      </c>
      <c r="W522" s="22" t="s">
        <v>5989</v>
      </c>
      <c r="X522" s="22" t="s">
        <v>115</v>
      </c>
      <c r="AC522" s="24" t="s">
        <v>5992</v>
      </c>
      <c r="AE522" s="26" t="s">
        <v>5948</v>
      </c>
      <c r="AF522" s="26" t="s">
        <v>5948</v>
      </c>
      <c r="AG522" s="26" t="s">
        <v>5997</v>
      </c>
      <c r="AH522" s="26" t="s">
        <v>5996</v>
      </c>
      <c r="AI522" s="26" t="s">
        <v>5997</v>
      </c>
      <c r="AJ522" s="26" t="s">
        <v>5997</v>
      </c>
      <c r="AK522" s="20" t="s">
        <v>6003</v>
      </c>
      <c r="AL522" s="20" t="s">
        <v>5949</v>
      </c>
      <c r="AM522" s="20" t="s">
        <v>5949</v>
      </c>
      <c r="AN522" s="20" t="s">
        <v>5948</v>
      </c>
      <c r="AO522" s="20" t="s">
        <v>5996</v>
      </c>
      <c r="AP522" s="20" t="s">
        <v>5997</v>
      </c>
      <c r="AQ522" s="20" t="s">
        <v>5996</v>
      </c>
      <c r="AR522" s="20" t="s">
        <v>5997</v>
      </c>
      <c r="AS522" s="20" t="s">
        <v>5996</v>
      </c>
      <c r="AT522" s="20" t="s">
        <v>6000</v>
      </c>
      <c r="AU522" s="20" t="s">
        <v>5996</v>
      </c>
      <c r="AV522" s="20" t="s">
        <v>5997</v>
      </c>
      <c r="AW522" s="20" t="s">
        <v>5997</v>
      </c>
      <c r="AX522" s="20" t="s">
        <v>5996</v>
      </c>
      <c r="AY522" s="20" t="s">
        <v>5997</v>
      </c>
      <c r="AZ522" s="20" t="s">
        <v>5996</v>
      </c>
      <c r="BA522" s="20" t="s">
        <v>5997</v>
      </c>
      <c r="BB522" s="20" t="s">
        <v>5997</v>
      </c>
      <c r="BC522" s="20" t="s">
        <v>6000</v>
      </c>
      <c r="BD522" s="20" t="s">
        <v>5996</v>
      </c>
      <c r="BE522" s="20" t="s">
        <v>5997</v>
      </c>
      <c r="BF522" s="20" t="s">
        <v>5996</v>
      </c>
      <c r="BG522" s="20" t="s">
        <v>5996</v>
      </c>
      <c r="BH522" s="20" t="s">
        <v>5996</v>
      </c>
      <c r="BI522" s="20" t="s">
        <v>5996</v>
      </c>
      <c r="BJ522" s="20" t="s">
        <v>5996</v>
      </c>
      <c r="BK522" s="20" t="s">
        <v>5996</v>
      </c>
      <c r="BL522" s="20" t="s">
        <v>5996</v>
      </c>
      <c r="BM522" s="20" t="s">
        <v>5997</v>
      </c>
      <c r="BO522" s="28" t="s">
        <v>6007</v>
      </c>
      <c r="BQ522" s="30" t="s">
        <v>2586</v>
      </c>
      <c r="BR522" s="24" t="s">
        <v>138</v>
      </c>
      <c r="BS522" s="24" t="s">
        <v>119</v>
      </c>
      <c r="BV522" s="24" t="s">
        <v>137</v>
      </c>
      <c r="BW522" s="24" t="s">
        <v>122</v>
      </c>
      <c r="BY522" s="24" t="s">
        <v>124</v>
      </c>
      <c r="CC522" s="18" t="s">
        <v>138</v>
      </c>
      <c r="CD522" s="18" t="s">
        <v>119</v>
      </c>
      <c r="CI522" s="18" t="s">
        <v>123</v>
      </c>
      <c r="CL522" s="22" t="s">
        <v>5948</v>
      </c>
      <c r="CM522" s="32" t="s">
        <v>6011</v>
      </c>
      <c r="CO522" s="84" t="s">
        <v>126</v>
      </c>
      <c r="CP522" s="17" t="s">
        <v>126</v>
      </c>
      <c r="CQ522" s="29" t="s">
        <v>1741</v>
      </c>
      <c r="CR522" s="17" t="s">
        <v>867</v>
      </c>
      <c r="CS522" s="17" t="s">
        <v>1742</v>
      </c>
      <c r="CW522" s="34" t="s">
        <v>96</v>
      </c>
      <c r="DE522" s="17" t="s">
        <v>130</v>
      </c>
      <c r="DI522" s="17" t="s">
        <v>131</v>
      </c>
      <c r="DJ522" s="17" t="s">
        <v>2587</v>
      </c>
      <c r="DM522" s="35"/>
      <c r="DN522" s="35"/>
      <c r="DO522" s="35"/>
      <c r="EC522" s="17" t="s">
        <v>133</v>
      </c>
    </row>
    <row r="523" spans="1:133" ht="15" customHeight="1" x14ac:dyDescent="0.3">
      <c r="A523" s="27">
        <v>1006</v>
      </c>
      <c r="C523" s="17" t="s">
        <v>126</v>
      </c>
      <c r="D523" s="29" t="s">
        <v>5954</v>
      </c>
      <c r="E523" s="18" t="s">
        <v>5947</v>
      </c>
      <c r="F523" s="18" t="s">
        <v>5947</v>
      </c>
      <c r="G523" s="18" t="s">
        <v>5947</v>
      </c>
      <c r="H523" s="18" t="s">
        <v>5949</v>
      </c>
      <c r="I523" s="18" t="s">
        <v>5947</v>
      </c>
      <c r="J523" s="19" t="s">
        <v>1136</v>
      </c>
      <c r="K523" s="18" t="s">
        <v>5947</v>
      </c>
      <c r="L523" s="19" t="s">
        <v>1137</v>
      </c>
      <c r="M523" s="18" t="s">
        <v>5947</v>
      </c>
      <c r="N523" s="19" t="s">
        <v>1138</v>
      </c>
      <c r="O523" s="20" t="s">
        <v>5950</v>
      </c>
      <c r="P523" s="20" t="s">
        <v>5974</v>
      </c>
      <c r="Q523" s="20" t="s">
        <v>5981</v>
      </c>
      <c r="R523" s="21" t="s">
        <v>1139</v>
      </c>
      <c r="S523" s="22" t="s">
        <v>5951</v>
      </c>
      <c r="T523" s="22" t="s">
        <v>5951</v>
      </c>
      <c r="U523" s="22" t="s">
        <v>5947</v>
      </c>
      <c r="V523" s="22" t="s">
        <v>5984</v>
      </c>
      <c r="W523" s="22" t="s">
        <v>5989</v>
      </c>
      <c r="Y523" s="22" t="s">
        <v>136</v>
      </c>
      <c r="AC523" s="24" t="s">
        <v>5995</v>
      </c>
      <c r="AD523" s="25" t="s">
        <v>1140</v>
      </c>
      <c r="AE523" s="26" t="s">
        <v>5947</v>
      </c>
      <c r="AF523" s="26" t="s">
        <v>5947</v>
      </c>
      <c r="AG523" s="26" t="s">
        <v>5996</v>
      </c>
      <c r="AH523" s="26" t="s">
        <v>5996</v>
      </c>
      <c r="AI523" s="26" t="s">
        <v>5997</v>
      </c>
      <c r="AJ523" s="26" t="s">
        <v>5996</v>
      </c>
      <c r="AK523" s="20" t="s">
        <v>6003</v>
      </c>
      <c r="AL523" s="20" t="s">
        <v>5947</v>
      </c>
      <c r="AM523" s="20" t="s">
        <v>5950</v>
      </c>
      <c r="AN523" s="20" t="s">
        <v>5948</v>
      </c>
      <c r="AO523" s="20" t="s">
        <v>5997</v>
      </c>
      <c r="AP523" s="20" t="s">
        <v>5996</v>
      </c>
      <c r="AQ523" s="20" t="s">
        <v>5998</v>
      </c>
      <c r="AR523" s="20" t="s">
        <v>5997</v>
      </c>
      <c r="AS523" s="20" t="s">
        <v>5996</v>
      </c>
      <c r="AT523" s="20" t="s">
        <v>5996</v>
      </c>
      <c r="AU523" s="20" t="s">
        <v>5998</v>
      </c>
      <c r="AV523" s="20" t="s">
        <v>5997</v>
      </c>
      <c r="AW523" s="20" t="s">
        <v>5997</v>
      </c>
      <c r="AX523" s="20" t="s">
        <v>5996</v>
      </c>
      <c r="AY523" s="20" t="s">
        <v>5997</v>
      </c>
      <c r="AZ523" s="20" t="s">
        <v>5996</v>
      </c>
      <c r="BA523" s="20" t="s">
        <v>5998</v>
      </c>
      <c r="BB523" s="20" t="s">
        <v>5996</v>
      </c>
      <c r="BC523" s="20" t="s">
        <v>5996</v>
      </c>
      <c r="BD523" s="20" t="s">
        <v>5996</v>
      </c>
      <c r="BE523" s="20" t="s">
        <v>5998</v>
      </c>
      <c r="BF523" s="20" t="s">
        <v>5997</v>
      </c>
      <c r="BG523" s="20" t="s">
        <v>5996</v>
      </c>
      <c r="BH523" s="20" t="s">
        <v>5997</v>
      </c>
      <c r="BI523" s="20" t="s">
        <v>5997</v>
      </c>
      <c r="BJ523" s="20" t="s">
        <v>5997</v>
      </c>
      <c r="BK523" s="20" t="s">
        <v>5996</v>
      </c>
      <c r="BL523" s="20" t="s">
        <v>5996</v>
      </c>
      <c r="BM523" s="20" t="s">
        <v>5998</v>
      </c>
      <c r="BN523" s="27" t="s">
        <v>1141</v>
      </c>
      <c r="BO523" s="28" t="s">
        <v>6008</v>
      </c>
      <c r="BP523" s="29" t="s">
        <v>1142</v>
      </c>
      <c r="BQ523" s="30" t="s">
        <v>1143</v>
      </c>
      <c r="CA523" s="24" t="s">
        <v>148</v>
      </c>
      <c r="CB523" s="31" t="s">
        <v>1144</v>
      </c>
      <c r="CK523" s="18" t="s">
        <v>125</v>
      </c>
      <c r="CL523" s="22" t="s">
        <v>5947</v>
      </c>
      <c r="CM523" s="32" t="s">
        <v>6013</v>
      </c>
      <c r="CN523" s="33" t="s">
        <v>1145</v>
      </c>
      <c r="CO523" s="84" t="s">
        <v>126</v>
      </c>
      <c r="CP523" s="17" t="s">
        <v>126</v>
      </c>
      <c r="CQ523" s="29" t="s">
        <v>127</v>
      </c>
      <c r="CR523" s="17" t="s">
        <v>997</v>
      </c>
      <c r="CS523" s="17" t="s">
        <v>129</v>
      </c>
      <c r="CU523" s="34" t="s">
        <v>185</v>
      </c>
      <c r="CZ523" s="34" t="s">
        <v>99</v>
      </c>
      <c r="DE523" s="17" t="s">
        <v>130</v>
      </c>
      <c r="DI523" s="17" t="s">
        <v>131</v>
      </c>
      <c r="DJ523" s="17" t="s">
        <v>1146</v>
      </c>
      <c r="DM523" s="35"/>
      <c r="DN523" s="35"/>
      <c r="DO523" s="35"/>
      <c r="EC523" s="17" t="s">
        <v>133</v>
      </c>
    </row>
    <row r="524" spans="1:133" ht="15" customHeight="1" x14ac:dyDescent="0.3">
      <c r="A524" s="27">
        <v>251</v>
      </c>
      <c r="C524" s="17" t="s">
        <v>126</v>
      </c>
      <c r="D524" s="29" t="s">
        <v>5955</v>
      </c>
      <c r="E524" s="18" t="s">
        <v>5947</v>
      </c>
      <c r="F524" s="18" t="s">
        <v>5949</v>
      </c>
      <c r="G524" s="18" t="s">
        <v>5947</v>
      </c>
      <c r="H524" s="18" t="s">
        <v>5948</v>
      </c>
      <c r="I524" s="18" t="s">
        <v>5948</v>
      </c>
      <c r="K524" s="18" t="s">
        <v>5949</v>
      </c>
      <c r="M524" s="18" t="s">
        <v>5949</v>
      </c>
      <c r="O524" s="20" t="s">
        <v>5948</v>
      </c>
      <c r="P524" s="20" t="s">
        <v>5972</v>
      </c>
      <c r="Q524" s="20" t="s">
        <v>5979</v>
      </c>
      <c r="S524" s="22" t="s">
        <v>5948</v>
      </c>
      <c r="T524" s="22" t="s">
        <v>5949</v>
      </c>
      <c r="U524" s="22" t="s">
        <v>5949</v>
      </c>
      <c r="V524" s="22" t="s">
        <v>5983</v>
      </c>
      <c r="W524" s="22" t="s">
        <v>5989</v>
      </c>
      <c r="X524" s="22" t="s">
        <v>115</v>
      </c>
      <c r="AC524" s="24" t="s">
        <v>5990</v>
      </c>
      <c r="AE524" s="26" t="s">
        <v>5948</v>
      </c>
      <c r="AF524" s="26" t="s">
        <v>5948</v>
      </c>
      <c r="AG524" s="26" t="s">
        <v>5996</v>
      </c>
      <c r="AH524" s="26" t="s">
        <v>5996</v>
      </c>
      <c r="AI524" s="26" t="s">
        <v>5996</v>
      </c>
      <c r="AJ524" s="26" t="s">
        <v>5996</v>
      </c>
      <c r="AK524" s="20" t="s">
        <v>6001</v>
      </c>
      <c r="AL524" s="20" t="s">
        <v>5947</v>
      </c>
      <c r="AM524" s="20" t="s">
        <v>5948</v>
      </c>
      <c r="AN524" s="20" t="s">
        <v>5948</v>
      </c>
      <c r="AO524" s="20" t="s">
        <v>5997</v>
      </c>
      <c r="AP524" s="20" t="s">
        <v>5997</v>
      </c>
      <c r="AQ524" s="20" t="s">
        <v>5997</v>
      </c>
      <c r="AR524" s="20" t="s">
        <v>5997</v>
      </c>
      <c r="AS524" s="20" t="s">
        <v>5997</v>
      </c>
      <c r="AT524" s="20" t="s">
        <v>5996</v>
      </c>
      <c r="AU524" s="20" t="s">
        <v>5996</v>
      </c>
      <c r="AV524" s="20" t="s">
        <v>5996</v>
      </c>
      <c r="AW524" s="20" t="s">
        <v>5996</v>
      </c>
      <c r="AX524" s="20" t="s">
        <v>5996</v>
      </c>
      <c r="AY524" s="20" t="s">
        <v>5997</v>
      </c>
      <c r="AZ524" s="20" t="s">
        <v>5996</v>
      </c>
      <c r="BA524" s="20" t="s">
        <v>5996</v>
      </c>
      <c r="BB524" s="20" t="s">
        <v>5996</v>
      </c>
      <c r="BC524" s="20" t="s">
        <v>5997</v>
      </c>
      <c r="BD524" s="20" t="s">
        <v>5996</v>
      </c>
      <c r="BE524" s="20" t="s">
        <v>5996</v>
      </c>
      <c r="BF524" s="20" t="s">
        <v>5996</v>
      </c>
      <c r="BG524" s="20" t="s">
        <v>5996</v>
      </c>
      <c r="BH524" s="20" t="s">
        <v>5996</v>
      </c>
      <c r="BI524" s="20" t="s">
        <v>5996</v>
      </c>
      <c r="BJ524" s="20" t="s">
        <v>5996</v>
      </c>
      <c r="BK524" s="20" t="s">
        <v>5996</v>
      </c>
      <c r="BL524" s="20" t="s">
        <v>5996</v>
      </c>
      <c r="BM524" s="20" t="s">
        <v>5996</v>
      </c>
      <c r="BO524" s="28" t="s">
        <v>6007</v>
      </c>
      <c r="BQ524" s="30" t="s">
        <v>2599</v>
      </c>
      <c r="BS524" s="24" t="s">
        <v>119</v>
      </c>
      <c r="BT524" s="24" t="s">
        <v>120</v>
      </c>
      <c r="BU524" s="24" t="s">
        <v>121</v>
      </c>
      <c r="BW524" s="24" t="s">
        <v>122</v>
      </c>
      <c r="BY524" s="24" t="s">
        <v>124</v>
      </c>
      <c r="BZ524" s="24" t="s">
        <v>125</v>
      </c>
      <c r="CC524" s="18" t="s">
        <v>138</v>
      </c>
      <c r="CD524" s="18" t="s">
        <v>119</v>
      </c>
      <c r="CJ524" s="18" t="s">
        <v>124</v>
      </c>
      <c r="CL524" s="22" t="s">
        <v>5950</v>
      </c>
      <c r="CM524" s="32" t="s">
        <v>6012</v>
      </c>
      <c r="CO524" s="84" t="s">
        <v>126</v>
      </c>
      <c r="CP524" s="17" t="s">
        <v>126</v>
      </c>
      <c r="CQ524" s="29" t="s">
        <v>1741</v>
      </c>
      <c r="CR524" s="17" t="s">
        <v>867</v>
      </c>
      <c r="CS524" s="17" t="s">
        <v>1742</v>
      </c>
      <c r="CW524" s="34" t="s">
        <v>96</v>
      </c>
      <c r="DE524" s="17" t="s">
        <v>130</v>
      </c>
      <c r="DI524" s="17" t="s">
        <v>131</v>
      </c>
      <c r="DJ524" s="17" t="s">
        <v>2600</v>
      </c>
      <c r="DM524" s="35"/>
      <c r="DN524" s="35"/>
      <c r="DO524" s="35"/>
      <c r="EC524" s="17" t="s">
        <v>133</v>
      </c>
    </row>
    <row r="525" spans="1:133" ht="15" customHeight="1" x14ac:dyDescent="0.3">
      <c r="A525" s="27">
        <v>282</v>
      </c>
      <c r="C525" s="17" t="s">
        <v>126</v>
      </c>
      <c r="D525" s="29" t="s">
        <v>5955</v>
      </c>
      <c r="E525" s="18" t="s">
        <v>5947</v>
      </c>
      <c r="F525" s="18" t="s">
        <v>5951</v>
      </c>
      <c r="G525" s="18" t="s">
        <v>5947</v>
      </c>
      <c r="H525" s="18" t="s">
        <v>5947</v>
      </c>
      <c r="I525" s="18" t="s">
        <v>5949</v>
      </c>
      <c r="K525" s="18" t="s">
        <v>5949</v>
      </c>
      <c r="M525" s="18" t="s">
        <v>5949</v>
      </c>
      <c r="O525" s="20" t="s">
        <v>5950</v>
      </c>
      <c r="P525" s="20" t="s">
        <v>5974</v>
      </c>
      <c r="Q525" s="20" t="s">
        <v>5980</v>
      </c>
      <c r="S525" s="22" t="s">
        <v>5949</v>
      </c>
      <c r="T525" s="22" t="s">
        <v>5949</v>
      </c>
      <c r="U525" s="22" t="s">
        <v>5949</v>
      </c>
      <c r="V525" s="22" t="s">
        <v>5985</v>
      </c>
      <c r="W525" s="22" t="s">
        <v>5988</v>
      </c>
      <c r="X525" s="22" t="s">
        <v>115</v>
      </c>
      <c r="AC525" s="24" t="s">
        <v>5992</v>
      </c>
      <c r="AE525" s="26" t="s">
        <v>5949</v>
      </c>
      <c r="AF525" s="26" t="s">
        <v>5947</v>
      </c>
      <c r="AG525" s="26" t="s">
        <v>5997</v>
      </c>
      <c r="AH525" s="26" t="s">
        <v>5996</v>
      </c>
      <c r="AI525" s="26" t="s">
        <v>5997</v>
      </c>
      <c r="AJ525" s="26" t="s">
        <v>5998</v>
      </c>
      <c r="AK525" s="20" t="s">
        <v>6002</v>
      </c>
      <c r="AL525" s="20" t="s">
        <v>5948</v>
      </c>
      <c r="AM525" s="20" t="s">
        <v>5949</v>
      </c>
      <c r="AN525" s="20" t="s">
        <v>5948</v>
      </c>
      <c r="AO525" s="20" t="s">
        <v>5997</v>
      </c>
      <c r="AP525" s="20" t="s">
        <v>5998</v>
      </c>
      <c r="AQ525" s="20" t="s">
        <v>5996</v>
      </c>
      <c r="AR525" s="20" t="s">
        <v>5997</v>
      </c>
      <c r="AS525" s="20" t="s">
        <v>5996</v>
      </c>
      <c r="AT525" s="20" t="s">
        <v>5997</v>
      </c>
      <c r="AU525" s="20" t="s">
        <v>5997</v>
      </c>
      <c r="AV525" s="20" t="s">
        <v>5997</v>
      </c>
      <c r="AW525" s="20" t="s">
        <v>5997</v>
      </c>
      <c r="AX525" s="20" t="s">
        <v>5998</v>
      </c>
      <c r="AY525" s="20" t="s">
        <v>5997</v>
      </c>
      <c r="AZ525" s="20" t="s">
        <v>5997</v>
      </c>
      <c r="BA525" s="20" t="s">
        <v>5996</v>
      </c>
      <c r="BB525" s="20" t="s">
        <v>5997</v>
      </c>
      <c r="BC525" s="20" t="s">
        <v>5998</v>
      </c>
      <c r="BD525" s="20" t="s">
        <v>5998</v>
      </c>
      <c r="BE525" s="20" t="s">
        <v>5997</v>
      </c>
      <c r="BF525" s="20" t="s">
        <v>5997</v>
      </c>
      <c r="BG525" s="20" t="s">
        <v>5996</v>
      </c>
      <c r="BH525" s="20" t="s">
        <v>5997</v>
      </c>
      <c r="BI525" s="20" t="s">
        <v>5997</v>
      </c>
      <c r="BJ525" s="20" t="s">
        <v>5998</v>
      </c>
      <c r="BK525" s="20" t="s">
        <v>5998</v>
      </c>
      <c r="BL525" s="20" t="s">
        <v>5996</v>
      </c>
      <c r="BM525" s="20" t="s">
        <v>5996</v>
      </c>
      <c r="BO525" s="28" t="s">
        <v>6007</v>
      </c>
      <c r="BQ525" s="30" t="s">
        <v>2601</v>
      </c>
      <c r="BS525" s="24" t="s">
        <v>119</v>
      </c>
      <c r="BT525" s="24" t="s">
        <v>120</v>
      </c>
      <c r="BU525" s="24" t="s">
        <v>121</v>
      </c>
      <c r="BW525" s="24" t="s">
        <v>122</v>
      </c>
      <c r="BZ525" s="24" t="s">
        <v>125</v>
      </c>
      <c r="CD525" s="18" t="s">
        <v>119</v>
      </c>
      <c r="CI525" s="18" t="s">
        <v>123</v>
      </c>
      <c r="CK525" s="18" t="s">
        <v>125</v>
      </c>
      <c r="CL525" s="22" t="s">
        <v>5949</v>
      </c>
      <c r="CM525" s="32" t="s">
        <v>6010</v>
      </c>
      <c r="CO525" s="84" t="s">
        <v>126</v>
      </c>
      <c r="CP525" s="17" t="s">
        <v>126</v>
      </c>
      <c r="CQ525" s="29" t="s">
        <v>1741</v>
      </c>
      <c r="CR525" s="17" t="s">
        <v>867</v>
      </c>
      <c r="CS525" s="17" t="s">
        <v>1742</v>
      </c>
      <c r="CW525" s="34" t="s">
        <v>96</v>
      </c>
      <c r="CY525" s="34" t="s">
        <v>98</v>
      </c>
      <c r="DE525" s="17" t="s">
        <v>161</v>
      </c>
      <c r="DI525" s="17" t="s">
        <v>143</v>
      </c>
      <c r="DJ525" s="17" t="s">
        <v>2602</v>
      </c>
      <c r="DM525" s="35"/>
      <c r="DN525" s="35"/>
      <c r="DO525" s="35"/>
      <c r="EC525" s="17" t="s">
        <v>133</v>
      </c>
    </row>
    <row r="526" spans="1:133" ht="15" customHeight="1" x14ac:dyDescent="0.3">
      <c r="A526" s="27">
        <v>295</v>
      </c>
      <c r="C526" s="17" t="s">
        <v>126</v>
      </c>
      <c r="D526" s="29" t="s">
        <v>5955</v>
      </c>
      <c r="E526" s="18" t="s">
        <v>5950</v>
      </c>
      <c r="F526" s="18" t="s">
        <v>5951</v>
      </c>
      <c r="G526" s="18" t="s">
        <v>5948</v>
      </c>
      <c r="H526" s="18" t="s">
        <v>5948</v>
      </c>
      <c r="I526" s="18" t="s">
        <v>5948</v>
      </c>
      <c r="J526" s="19" t="s">
        <v>2603</v>
      </c>
      <c r="K526" s="18" t="s">
        <v>5947</v>
      </c>
      <c r="L526" s="19" t="s">
        <v>2604</v>
      </c>
      <c r="M526" s="18" t="s">
        <v>5950</v>
      </c>
      <c r="O526" s="20" t="s">
        <v>5950</v>
      </c>
      <c r="P526" s="20" t="s">
        <v>5974</v>
      </c>
      <c r="Q526" s="20" t="s">
        <v>5980</v>
      </c>
      <c r="S526" s="22" t="s">
        <v>5947</v>
      </c>
      <c r="T526" s="22" t="s">
        <v>5947</v>
      </c>
      <c r="U526" s="22" t="s">
        <v>5950</v>
      </c>
      <c r="V526" s="22" t="s">
        <v>5983</v>
      </c>
      <c r="W526" s="22" t="s">
        <v>5987</v>
      </c>
      <c r="X526" s="22" t="s">
        <v>115</v>
      </c>
      <c r="AC526" s="24" t="s">
        <v>5992</v>
      </c>
      <c r="AE526" s="26" t="s">
        <v>5947</v>
      </c>
      <c r="AF526" s="26" t="s">
        <v>5948</v>
      </c>
      <c r="AG526" s="26" t="s">
        <v>5996</v>
      </c>
      <c r="AH526" s="26" t="s">
        <v>5996</v>
      </c>
      <c r="AI526" s="26" t="s">
        <v>5997</v>
      </c>
      <c r="AJ526" s="26" t="s">
        <v>5997</v>
      </c>
      <c r="AK526" s="20" t="s">
        <v>6003</v>
      </c>
      <c r="AL526" s="20" t="s">
        <v>5949</v>
      </c>
      <c r="AM526" s="20" t="s">
        <v>5950</v>
      </c>
      <c r="AN526" s="20" t="s">
        <v>5948</v>
      </c>
      <c r="AO526" s="20" t="s">
        <v>5998</v>
      </c>
      <c r="AP526" s="20" t="s">
        <v>5996</v>
      </c>
      <c r="AQ526" s="20" t="s">
        <v>5996</v>
      </c>
      <c r="AR526" s="20" t="s">
        <v>5997</v>
      </c>
      <c r="AS526" s="20" t="s">
        <v>5996</v>
      </c>
      <c r="AT526" s="20" t="s">
        <v>5996</v>
      </c>
      <c r="AU526" s="20" t="s">
        <v>5997</v>
      </c>
      <c r="AV526" s="20" t="s">
        <v>5997</v>
      </c>
      <c r="AW526" s="20" t="s">
        <v>5996</v>
      </c>
      <c r="AX526" s="20" t="s">
        <v>5997</v>
      </c>
      <c r="AY526" s="20" t="s">
        <v>5996</v>
      </c>
      <c r="AZ526" s="20" t="s">
        <v>5997</v>
      </c>
      <c r="BA526" s="20" t="s">
        <v>5996</v>
      </c>
      <c r="BB526" s="20" t="s">
        <v>5997</v>
      </c>
      <c r="BC526" s="20" t="s">
        <v>5998</v>
      </c>
      <c r="BD526" s="20" t="s">
        <v>5997</v>
      </c>
      <c r="BE526" s="20" t="s">
        <v>5997</v>
      </c>
      <c r="BF526" s="20" t="s">
        <v>5996</v>
      </c>
      <c r="BG526" s="20" t="s">
        <v>5996</v>
      </c>
      <c r="BH526" s="20" t="s">
        <v>5996</v>
      </c>
      <c r="BI526" s="20" t="s">
        <v>5996</v>
      </c>
      <c r="BJ526" s="20" t="s">
        <v>6000</v>
      </c>
      <c r="BK526" s="20" t="s">
        <v>5997</v>
      </c>
      <c r="BL526" s="20" t="s">
        <v>5996</v>
      </c>
      <c r="BM526" s="20" t="s">
        <v>5996</v>
      </c>
      <c r="BO526" s="28" t="s">
        <v>6007</v>
      </c>
      <c r="BQ526" s="30" t="s">
        <v>2605</v>
      </c>
      <c r="BS526" s="24" t="s">
        <v>119</v>
      </c>
      <c r="BT526" s="24" t="s">
        <v>120</v>
      </c>
      <c r="BU526" s="24" t="s">
        <v>121</v>
      </c>
      <c r="BV526" s="24" t="s">
        <v>137</v>
      </c>
      <c r="BW526" s="24" t="s">
        <v>122</v>
      </c>
      <c r="BX526" s="24" t="s">
        <v>123</v>
      </c>
      <c r="BY526" s="24" t="s">
        <v>124</v>
      </c>
      <c r="BZ526" s="24" t="s">
        <v>125</v>
      </c>
      <c r="CD526" s="18" t="s">
        <v>119</v>
      </c>
      <c r="CG526" s="18" t="s">
        <v>137</v>
      </c>
      <c r="CI526" s="18" t="s">
        <v>123</v>
      </c>
      <c r="CL526" s="22" t="s">
        <v>5948</v>
      </c>
      <c r="CM526" s="32" t="s">
        <v>6011</v>
      </c>
      <c r="CO526" s="84" t="s">
        <v>126</v>
      </c>
      <c r="CP526" s="17" t="s">
        <v>126</v>
      </c>
      <c r="CQ526" s="29" t="s">
        <v>1741</v>
      </c>
      <c r="CR526" s="17" t="s">
        <v>867</v>
      </c>
      <c r="CS526" s="17" t="s">
        <v>1742</v>
      </c>
      <c r="CW526" s="34" t="s">
        <v>96</v>
      </c>
      <c r="DE526" s="17" t="s">
        <v>130</v>
      </c>
      <c r="DI526" s="17" t="s">
        <v>143</v>
      </c>
      <c r="DJ526" s="17" t="s">
        <v>2606</v>
      </c>
      <c r="DM526" s="35"/>
      <c r="DN526" s="35"/>
      <c r="DO526" s="35"/>
      <c r="EC526" s="17" t="s">
        <v>133</v>
      </c>
    </row>
    <row r="527" spans="1:133" ht="15" customHeight="1" x14ac:dyDescent="0.3">
      <c r="A527" s="27">
        <v>486</v>
      </c>
      <c r="C527" s="17" t="s">
        <v>126</v>
      </c>
      <c r="D527" s="29" t="s">
        <v>5955</v>
      </c>
      <c r="E527" s="18" t="s">
        <v>5948</v>
      </c>
      <c r="F527" s="18" t="s">
        <v>5949</v>
      </c>
      <c r="G527" s="18" t="s">
        <v>5947</v>
      </c>
      <c r="H527" s="18" t="s">
        <v>5949</v>
      </c>
      <c r="I527" s="18" t="s">
        <v>5947</v>
      </c>
      <c r="J527" s="19" t="s">
        <v>2607</v>
      </c>
      <c r="K527" s="18" t="s">
        <v>5948</v>
      </c>
      <c r="L527" s="19" t="s">
        <v>2608</v>
      </c>
      <c r="M527" s="18" t="s">
        <v>5948</v>
      </c>
      <c r="N527" s="19" t="s">
        <v>2609</v>
      </c>
      <c r="O527" s="20" t="s">
        <v>5948</v>
      </c>
      <c r="P527" s="20" t="s">
        <v>5974</v>
      </c>
      <c r="Q527" s="20" t="s">
        <v>5981</v>
      </c>
      <c r="R527" s="21" t="s">
        <v>2610</v>
      </c>
      <c r="S527" s="22" t="s">
        <v>5948</v>
      </c>
      <c r="T527" s="22" t="s">
        <v>5948</v>
      </c>
      <c r="U527" s="22" t="s">
        <v>5949</v>
      </c>
      <c r="V527" s="22" t="s">
        <v>5983</v>
      </c>
      <c r="W527" s="22" t="s">
        <v>5987</v>
      </c>
      <c r="X527" s="22" t="s">
        <v>115</v>
      </c>
      <c r="AC527" s="24" t="s">
        <v>5991</v>
      </c>
      <c r="AE527" s="26" t="s">
        <v>5948</v>
      </c>
      <c r="AF527" s="26" t="s">
        <v>5948</v>
      </c>
      <c r="AG527" s="26" t="s">
        <v>5996</v>
      </c>
      <c r="AH527" s="26" t="s">
        <v>5996</v>
      </c>
      <c r="AI527" s="26" t="s">
        <v>5996</v>
      </c>
      <c r="AJ527" s="26" t="s">
        <v>5996</v>
      </c>
      <c r="AK527" s="20" t="s">
        <v>6002</v>
      </c>
      <c r="AL527" s="20" t="s">
        <v>5948</v>
      </c>
      <c r="AM527" s="20" t="s">
        <v>5948</v>
      </c>
      <c r="AN527" s="20" t="s">
        <v>5948</v>
      </c>
      <c r="AO527" s="20" t="s">
        <v>5998</v>
      </c>
      <c r="AP527" s="20" t="s">
        <v>5996</v>
      </c>
      <c r="AQ527" s="20" t="s">
        <v>5997</v>
      </c>
      <c r="AR527" s="20" t="s">
        <v>5997</v>
      </c>
      <c r="AS527" s="20" t="s">
        <v>5996</v>
      </c>
      <c r="AT527" s="20" t="s">
        <v>5996</v>
      </c>
      <c r="AU527" s="20" t="s">
        <v>5996</v>
      </c>
      <c r="AV527" s="20" t="s">
        <v>5998</v>
      </c>
      <c r="AW527" s="20" t="s">
        <v>5996</v>
      </c>
      <c r="AX527" s="20" t="s">
        <v>5996</v>
      </c>
      <c r="AY527" s="20" t="s">
        <v>5996</v>
      </c>
      <c r="AZ527" s="20" t="s">
        <v>5996</v>
      </c>
      <c r="BA527" s="20" t="s">
        <v>5996</v>
      </c>
      <c r="BB527" s="20" t="s">
        <v>5996</v>
      </c>
      <c r="BC527" s="20" t="s">
        <v>5996</v>
      </c>
      <c r="BD527" s="20" t="s">
        <v>5996</v>
      </c>
      <c r="BE527" s="20" t="s">
        <v>5996</v>
      </c>
      <c r="BF527" s="20" t="s">
        <v>5996</v>
      </c>
      <c r="BG527" s="20" t="s">
        <v>5996</v>
      </c>
      <c r="BH527" s="20" t="s">
        <v>5996</v>
      </c>
      <c r="BI527" s="20" t="s">
        <v>5996</v>
      </c>
      <c r="BJ527" s="20" t="s">
        <v>5997</v>
      </c>
      <c r="BK527" s="20" t="s">
        <v>5997</v>
      </c>
      <c r="BL527" s="20" t="s">
        <v>5996</v>
      </c>
      <c r="BM527" s="20" t="s">
        <v>5996</v>
      </c>
      <c r="BO527" s="28" t="s">
        <v>6006</v>
      </c>
      <c r="BQ527" s="30" t="s">
        <v>2611</v>
      </c>
      <c r="BR527" s="24" t="s">
        <v>138</v>
      </c>
      <c r="BS527" s="24" t="s">
        <v>119</v>
      </c>
      <c r="BT527" s="24" t="s">
        <v>120</v>
      </c>
      <c r="BU527" s="24" t="s">
        <v>121</v>
      </c>
      <c r="BV527" s="24" t="s">
        <v>137</v>
      </c>
      <c r="BW527" s="24" t="s">
        <v>122</v>
      </c>
      <c r="BX527" s="24" t="s">
        <v>123</v>
      </c>
      <c r="BY527" s="24" t="s">
        <v>124</v>
      </c>
      <c r="BZ527" s="24" t="s">
        <v>125</v>
      </c>
      <c r="CD527" s="18" t="s">
        <v>119</v>
      </c>
      <c r="CG527" s="18" t="s">
        <v>137</v>
      </c>
      <c r="CH527" s="18" t="s">
        <v>122</v>
      </c>
      <c r="CL527" s="22" t="s">
        <v>5948</v>
      </c>
      <c r="CM527" s="32" t="s">
        <v>6010</v>
      </c>
      <c r="CO527" s="84" t="s">
        <v>126</v>
      </c>
      <c r="CP527" s="17" t="s">
        <v>126</v>
      </c>
      <c r="CQ527" s="29" t="s">
        <v>1741</v>
      </c>
      <c r="CR527" s="17" t="s">
        <v>867</v>
      </c>
      <c r="CS527" s="17" t="s">
        <v>1742</v>
      </c>
      <c r="CW527" s="34" t="s">
        <v>96</v>
      </c>
      <c r="DD527" s="31" t="s">
        <v>2612</v>
      </c>
      <c r="DE527" s="17" t="s">
        <v>130</v>
      </c>
      <c r="DI527" s="17" t="s">
        <v>143</v>
      </c>
      <c r="DJ527" s="17" t="s">
        <v>2613</v>
      </c>
      <c r="DM527" s="35"/>
      <c r="DN527" s="35"/>
      <c r="DO527" s="35"/>
      <c r="EC527" s="17" t="s">
        <v>133</v>
      </c>
    </row>
    <row r="528" spans="1:133" ht="15" customHeight="1" x14ac:dyDescent="0.3">
      <c r="A528" s="27">
        <v>581</v>
      </c>
      <c r="C528" s="17" t="s">
        <v>126</v>
      </c>
      <c r="D528" s="29" t="s">
        <v>5955</v>
      </c>
      <c r="E528" s="18" t="s">
        <v>5947</v>
      </c>
      <c r="F528" s="18" t="s">
        <v>5950</v>
      </c>
      <c r="G528" s="18" t="s">
        <v>5947</v>
      </c>
      <c r="H528" s="18" t="s">
        <v>5947</v>
      </c>
      <c r="I528" s="18" t="s">
        <v>5947</v>
      </c>
      <c r="J528" s="19" t="s">
        <v>2614</v>
      </c>
      <c r="K528" s="18" t="s">
        <v>5949</v>
      </c>
      <c r="M528" s="18" t="s">
        <v>5949</v>
      </c>
      <c r="O528" s="20" t="s">
        <v>5947</v>
      </c>
      <c r="P528" s="20" t="s">
        <v>5973</v>
      </c>
      <c r="Q528" s="20" t="s">
        <v>5978</v>
      </c>
      <c r="S528" s="22" t="s">
        <v>5947</v>
      </c>
      <c r="T528" s="22" t="s">
        <v>5947</v>
      </c>
      <c r="U528" s="22" t="s">
        <v>5949</v>
      </c>
      <c r="V528" s="22" t="s">
        <v>5983</v>
      </c>
      <c r="W528" s="22" t="s">
        <v>5987</v>
      </c>
      <c r="X528" s="22" t="s">
        <v>115</v>
      </c>
      <c r="AC528" s="24" t="s">
        <v>5990</v>
      </c>
      <c r="AE528" s="26" t="s">
        <v>5947</v>
      </c>
      <c r="AF528" s="26" t="s">
        <v>5949</v>
      </c>
      <c r="AG528" s="26" t="s">
        <v>5996</v>
      </c>
      <c r="AH528" s="26" t="s">
        <v>5996</v>
      </c>
      <c r="AI528" s="26" t="s">
        <v>5996</v>
      </c>
      <c r="AJ528" s="26" t="s">
        <v>5996</v>
      </c>
      <c r="AK528" s="20" t="s">
        <v>6003</v>
      </c>
      <c r="AL528" s="20" t="s">
        <v>5947</v>
      </c>
      <c r="AM528" s="20" t="s">
        <v>5948</v>
      </c>
      <c r="AN528" s="20" t="s">
        <v>5947</v>
      </c>
      <c r="AO528" s="20" t="s">
        <v>5996</v>
      </c>
      <c r="AP528" s="20" t="s">
        <v>5996</v>
      </c>
      <c r="AQ528" s="20" t="s">
        <v>5996</v>
      </c>
      <c r="AR528" s="20" t="s">
        <v>5996</v>
      </c>
      <c r="AS528" s="20" t="s">
        <v>5996</v>
      </c>
      <c r="AT528" s="20" t="s">
        <v>5996</v>
      </c>
      <c r="AU528" s="20" t="s">
        <v>5996</v>
      </c>
      <c r="AV528" s="20" t="s">
        <v>5997</v>
      </c>
      <c r="AW528" s="20" t="s">
        <v>5996</v>
      </c>
      <c r="AX528" s="20" t="s">
        <v>5996</v>
      </c>
      <c r="AY528" s="20" t="s">
        <v>5996</v>
      </c>
      <c r="AZ528" s="20" t="s">
        <v>5996</v>
      </c>
      <c r="BA528" s="20" t="s">
        <v>5996</v>
      </c>
      <c r="BB528" s="20" t="s">
        <v>5996</v>
      </c>
      <c r="BC528" s="20" t="s">
        <v>5997</v>
      </c>
      <c r="BD528" s="20" t="s">
        <v>5997</v>
      </c>
      <c r="BE528" s="20" t="s">
        <v>5996</v>
      </c>
      <c r="BF528" s="20" t="s">
        <v>5997</v>
      </c>
      <c r="BG528" s="20" t="s">
        <v>5996</v>
      </c>
      <c r="BH528" s="20" t="s">
        <v>5996</v>
      </c>
      <c r="BI528" s="20" t="s">
        <v>5996</v>
      </c>
      <c r="BJ528" s="20" t="s">
        <v>6000</v>
      </c>
      <c r="BK528" s="20" t="s">
        <v>5996</v>
      </c>
      <c r="BL528" s="20" t="s">
        <v>5996</v>
      </c>
      <c r="BM528" s="20" t="s">
        <v>5996</v>
      </c>
      <c r="BO528" s="28" t="s">
        <v>6007</v>
      </c>
      <c r="BQ528" s="30" t="s">
        <v>826</v>
      </c>
      <c r="BR528" s="24" t="s">
        <v>138</v>
      </c>
      <c r="BS528" s="24" t="s">
        <v>119</v>
      </c>
      <c r="BT528" s="24" t="s">
        <v>120</v>
      </c>
      <c r="BU528" s="24" t="s">
        <v>121</v>
      </c>
      <c r="BV528" s="24" t="s">
        <v>137</v>
      </c>
      <c r="BW528" s="24" t="s">
        <v>122</v>
      </c>
      <c r="BX528" s="24" t="s">
        <v>123</v>
      </c>
      <c r="BY528" s="24" t="s">
        <v>124</v>
      </c>
      <c r="BZ528" s="24" t="s">
        <v>125</v>
      </c>
      <c r="CC528" s="18" t="s">
        <v>138</v>
      </c>
      <c r="CD528" s="18" t="s">
        <v>119</v>
      </c>
      <c r="CH528" s="18" t="s">
        <v>122</v>
      </c>
      <c r="CL528" s="22" t="s">
        <v>5947</v>
      </c>
      <c r="CM528" s="32" t="s">
        <v>6012</v>
      </c>
      <c r="CO528" s="84" t="s">
        <v>126</v>
      </c>
      <c r="CP528" s="17" t="s">
        <v>126</v>
      </c>
      <c r="CQ528" s="29" t="s">
        <v>1741</v>
      </c>
      <c r="CR528" s="17" t="s">
        <v>867</v>
      </c>
      <c r="CS528" s="17" t="s">
        <v>1742</v>
      </c>
      <c r="CW528" s="34" t="s">
        <v>96</v>
      </c>
      <c r="DE528" s="17" t="s">
        <v>130</v>
      </c>
      <c r="DI528" s="17" t="s">
        <v>131</v>
      </c>
      <c r="DJ528" s="17" t="s">
        <v>2615</v>
      </c>
      <c r="DM528" s="35"/>
      <c r="DN528" s="35"/>
      <c r="DO528" s="35"/>
      <c r="EC528" s="17" t="s">
        <v>133</v>
      </c>
    </row>
    <row r="529" spans="1:133" ht="15" customHeight="1" x14ac:dyDescent="0.3">
      <c r="A529" s="27">
        <v>658</v>
      </c>
      <c r="C529" s="17" t="s">
        <v>126</v>
      </c>
      <c r="D529" s="29" t="s">
        <v>5955</v>
      </c>
      <c r="E529" s="18" t="s">
        <v>5948</v>
      </c>
      <c r="F529" s="18" t="s">
        <v>5948</v>
      </c>
      <c r="G529" s="18" t="s">
        <v>5948</v>
      </c>
      <c r="H529" s="18" t="s">
        <v>5948</v>
      </c>
      <c r="I529" s="18" t="s">
        <v>5950</v>
      </c>
      <c r="K529" s="18" t="s">
        <v>5950</v>
      </c>
      <c r="M529" s="18" t="s">
        <v>5950</v>
      </c>
      <c r="O529" s="20" t="s">
        <v>5951</v>
      </c>
      <c r="P529" s="20" t="s">
        <v>5974</v>
      </c>
      <c r="Q529" s="20" t="s">
        <v>5978</v>
      </c>
      <c r="S529" s="22" t="s">
        <v>5949</v>
      </c>
      <c r="T529" s="22" t="s">
        <v>5949</v>
      </c>
      <c r="U529" s="22" t="s">
        <v>5948</v>
      </c>
      <c r="V529" s="22" t="s">
        <v>5984</v>
      </c>
      <c r="W529" s="22" t="s">
        <v>5986</v>
      </c>
      <c r="X529" s="22" t="s">
        <v>115</v>
      </c>
      <c r="Y529" s="22" t="s">
        <v>136</v>
      </c>
      <c r="Z529" s="22" t="s">
        <v>116</v>
      </c>
      <c r="AC529" s="24" t="s">
        <v>5991</v>
      </c>
      <c r="AE529" s="26" t="s">
        <v>5948</v>
      </c>
      <c r="AF529" s="26" t="s">
        <v>5948</v>
      </c>
      <c r="AG529" s="26" t="s">
        <v>5996</v>
      </c>
      <c r="AH529" s="26" t="s">
        <v>5996</v>
      </c>
      <c r="AI529" s="26" t="s">
        <v>5996</v>
      </c>
      <c r="AJ529" s="26" t="s">
        <v>5996</v>
      </c>
      <c r="AK529" s="20" t="s">
        <v>6003</v>
      </c>
      <c r="AL529" s="20" t="s">
        <v>5948</v>
      </c>
      <c r="AM529" s="20" t="s">
        <v>5948</v>
      </c>
      <c r="AN529" s="20" t="s">
        <v>5948</v>
      </c>
      <c r="AO529" s="20" t="s">
        <v>5997</v>
      </c>
      <c r="AP529" s="20" t="s">
        <v>5997</v>
      </c>
      <c r="AQ529" s="20" t="s">
        <v>5997</v>
      </c>
      <c r="AR529" s="20" t="s">
        <v>5998</v>
      </c>
      <c r="AS529" s="20" t="s">
        <v>5997</v>
      </c>
      <c r="AT529" s="20" t="s">
        <v>5997</v>
      </c>
      <c r="AU529" s="20" t="s">
        <v>5997</v>
      </c>
      <c r="AV529" s="20" t="s">
        <v>5997</v>
      </c>
      <c r="AW529" s="20" t="s">
        <v>5996</v>
      </c>
      <c r="AX529" s="20" t="s">
        <v>5997</v>
      </c>
      <c r="AY529" s="20" t="s">
        <v>5997</v>
      </c>
      <c r="AZ529" s="20" t="s">
        <v>5997</v>
      </c>
      <c r="BA529" s="20" t="s">
        <v>5996</v>
      </c>
      <c r="BB529" s="20" t="s">
        <v>5997</v>
      </c>
      <c r="BC529" s="20" t="s">
        <v>5997</v>
      </c>
      <c r="BD529" s="20" t="s">
        <v>5997</v>
      </c>
      <c r="BE529" s="20" t="s">
        <v>5997</v>
      </c>
      <c r="BF529" s="20" t="s">
        <v>5996</v>
      </c>
      <c r="BG529" s="20" t="s">
        <v>5996</v>
      </c>
      <c r="BH529" s="20" t="s">
        <v>5997</v>
      </c>
      <c r="BI529" s="20" t="s">
        <v>5996</v>
      </c>
      <c r="BJ529" s="20" t="s">
        <v>5996</v>
      </c>
      <c r="BK529" s="20" t="s">
        <v>5996</v>
      </c>
      <c r="BL529" s="20" t="s">
        <v>5996</v>
      </c>
      <c r="BM529" s="20" t="s">
        <v>5996</v>
      </c>
      <c r="BO529" s="28" t="s">
        <v>6007</v>
      </c>
      <c r="BQ529" s="30" t="s">
        <v>2616</v>
      </c>
      <c r="BR529" s="24" t="s">
        <v>138</v>
      </c>
      <c r="BS529" s="24" t="s">
        <v>119</v>
      </c>
      <c r="BT529" s="24" t="s">
        <v>120</v>
      </c>
      <c r="BU529" s="24" t="s">
        <v>121</v>
      </c>
      <c r="BV529" s="24" t="s">
        <v>137</v>
      </c>
      <c r="BW529" s="24" t="s">
        <v>122</v>
      </c>
      <c r="BX529" s="24" t="s">
        <v>123</v>
      </c>
      <c r="BY529" s="24" t="s">
        <v>124</v>
      </c>
      <c r="BZ529" s="24" t="s">
        <v>125</v>
      </c>
      <c r="CD529" s="18" t="s">
        <v>119</v>
      </c>
      <c r="CH529" s="18" t="s">
        <v>122</v>
      </c>
      <c r="CI529" s="18" t="s">
        <v>123</v>
      </c>
      <c r="CL529" s="22" t="s">
        <v>5948</v>
      </c>
      <c r="CM529" s="32" t="s">
        <v>6012</v>
      </c>
      <c r="CO529" s="84" t="s">
        <v>126</v>
      </c>
      <c r="CP529" s="17" t="s">
        <v>126</v>
      </c>
      <c r="CQ529" s="29" t="s">
        <v>1741</v>
      </c>
      <c r="CR529" s="17" t="s">
        <v>867</v>
      </c>
      <c r="CS529" s="17" t="s">
        <v>1742</v>
      </c>
      <c r="CW529" s="34" t="s">
        <v>96</v>
      </c>
      <c r="DE529" s="17" t="s">
        <v>130</v>
      </c>
      <c r="DI529" s="17" t="s">
        <v>131</v>
      </c>
      <c r="DJ529" s="17" t="s">
        <v>2617</v>
      </c>
      <c r="DM529" s="35"/>
      <c r="DN529" s="35"/>
      <c r="DO529" s="35"/>
      <c r="EC529" s="17" t="s">
        <v>133</v>
      </c>
    </row>
    <row r="530" spans="1:133" ht="15" customHeight="1" x14ac:dyDescent="0.3">
      <c r="A530" s="27">
        <v>752</v>
      </c>
      <c r="C530" s="17" t="s">
        <v>126</v>
      </c>
      <c r="D530" s="29" t="s">
        <v>5955</v>
      </c>
      <c r="E530" s="18" t="s">
        <v>5948</v>
      </c>
      <c r="F530" s="18" t="s">
        <v>5948</v>
      </c>
      <c r="G530" s="18" t="s">
        <v>5948</v>
      </c>
      <c r="H530" s="18" t="s">
        <v>5948</v>
      </c>
      <c r="I530" s="18" t="s">
        <v>5948</v>
      </c>
      <c r="K530" s="18" t="s">
        <v>5947</v>
      </c>
      <c r="M530" s="18" t="s">
        <v>5948</v>
      </c>
      <c r="O530" s="20" t="s">
        <v>5950</v>
      </c>
      <c r="P530" s="20" t="s">
        <v>5974</v>
      </c>
      <c r="Q530" s="20" t="s">
        <v>5977</v>
      </c>
      <c r="S530" s="22" t="s">
        <v>5948</v>
      </c>
      <c r="T530" s="22" t="s">
        <v>5952</v>
      </c>
      <c r="U530" s="22" t="s">
        <v>5948</v>
      </c>
      <c r="V530" s="22" t="s">
        <v>5983</v>
      </c>
      <c r="W530" s="22" t="s">
        <v>5988</v>
      </c>
      <c r="X530" s="22" t="s">
        <v>115</v>
      </c>
      <c r="Y530" s="22" t="s">
        <v>136</v>
      </c>
      <c r="Z530" s="22" t="s">
        <v>116</v>
      </c>
      <c r="AC530" s="24" t="s">
        <v>5990</v>
      </c>
      <c r="AD530" s="25" t="s">
        <v>2618</v>
      </c>
      <c r="AE530" s="26" t="s">
        <v>5948</v>
      </c>
      <c r="AF530" s="26" t="s">
        <v>5948</v>
      </c>
      <c r="AG530" s="26" t="s">
        <v>5996</v>
      </c>
      <c r="AH530" s="26" t="s">
        <v>5996</v>
      </c>
      <c r="AI530" s="26" t="s">
        <v>5996</v>
      </c>
      <c r="AJ530" s="26" t="s">
        <v>5996</v>
      </c>
      <c r="AK530" s="20" t="s">
        <v>6003</v>
      </c>
      <c r="AL530" s="20" t="s">
        <v>5948</v>
      </c>
      <c r="AM530" s="20" t="s">
        <v>5948</v>
      </c>
      <c r="AN530" s="20" t="s">
        <v>5948</v>
      </c>
      <c r="AO530" s="20" t="s">
        <v>5996</v>
      </c>
      <c r="AP530" s="20" t="s">
        <v>5997</v>
      </c>
      <c r="AQ530" s="20" t="s">
        <v>5996</v>
      </c>
      <c r="AR530" s="20" t="s">
        <v>5996</v>
      </c>
      <c r="AS530" s="20" t="s">
        <v>5996</v>
      </c>
      <c r="AT530" s="20" t="s">
        <v>5996</v>
      </c>
      <c r="AU530" s="20" t="s">
        <v>5996</v>
      </c>
      <c r="AV530" s="20" t="s">
        <v>5996</v>
      </c>
      <c r="AW530" s="20" t="s">
        <v>5996</v>
      </c>
      <c r="AX530" s="20" t="s">
        <v>5997</v>
      </c>
      <c r="AY530" s="20" t="s">
        <v>5996</v>
      </c>
      <c r="AZ530" s="20" t="s">
        <v>5996</v>
      </c>
      <c r="BA530" s="20" t="s">
        <v>5996</v>
      </c>
      <c r="BB530" s="20" t="s">
        <v>5996</v>
      </c>
      <c r="BC530" s="20" t="s">
        <v>5997</v>
      </c>
      <c r="BD530" s="20" t="s">
        <v>5996</v>
      </c>
      <c r="BE530" s="20" t="s">
        <v>5996</v>
      </c>
      <c r="BF530" s="20" t="s">
        <v>5996</v>
      </c>
      <c r="BG530" s="20" t="s">
        <v>5996</v>
      </c>
      <c r="BH530" s="20" t="s">
        <v>5996</v>
      </c>
      <c r="BI530" s="20" t="s">
        <v>5996</v>
      </c>
      <c r="BJ530" s="20" t="s">
        <v>5997</v>
      </c>
      <c r="BK530" s="20" t="s">
        <v>5997</v>
      </c>
      <c r="BL530" s="20" t="s">
        <v>5997</v>
      </c>
      <c r="BM530" s="20" t="s">
        <v>5996</v>
      </c>
      <c r="BO530" s="28" t="s">
        <v>6007</v>
      </c>
      <c r="BR530" s="24" t="s">
        <v>138</v>
      </c>
      <c r="BS530" s="24" t="s">
        <v>119</v>
      </c>
      <c r="BT530" s="24" t="s">
        <v>120</v>
      </c>
      <c r="BU530" s="24" t="s">
        <v>121</v>
      </c>
      <c r="BW530" s="24" t="s">
        <v>122</v>
      </c>
      <c r="BX530" s="24" t="s">
        <v>123</v>
      </c>
      <c r="BY530" s="24" t="s">
        <v>124</v>
      </c>
      <c r="BZ530" s="24" t="s">
        <v>125</v>
      </c>
      <c r="CD530" s="18" t="s">
        <v>119</v>
      </c>
      <c r="CF530" s="18" t="s">
        <v>121</v>
      </c>
      <c r="CI530" s="18" t="s">
        <v>123</v>
      </c>
      <c r="CL530" s="22" t="s">
        <v>5948</v>
      </c>
      <c r="CM530" s="32" t="s">
        <v>6010</v>
      </c>
      <c r="CO530" s="84" t="s">
        <v>126</v>
      </c>
      <c r="CP530" s="17" t="s">
        <v>126</v>
      </c>
      <c r="CQ530" s="29" t="s">
        <v>1741</v>
      </c>
      <c r="CR530" s="17" t="s">
        <v>867</v>
      </c>
      <c r="CS530" s="17" t="s">
        <v>1742</v>
      </c>
      <c r="CW530" s="34" t="s">
        <v>96</v>
      </c>
      <c r="DE530" s="17" t="s">
        <v>130</v>
      </c>
      <c r="DI530" s="17" t="s">
        <v>131</v>
      </c>
      <c r="DJ530" s="17" t="s">
        <v>2619</v>
      </c>
      <c r="DM530" s="35"/>
      <c r="DN530" s="35"/>
      <c r="DO530" s="35"/>
      <c r="EC530" s="17" t="s">
        <v>133</v>
      </c>
    </row>
    <row r="531" spans="1:133" ht="15" customHeight="1" x14ac:dyDescent="0.3">
      <c r="A531" s="27">
        <v>861</v>
      </c>
      <c r="C531" s="17" t="s">
        <v>126</v>
      </c>
      <c r="D531" s="29" t="s">
        <v>5955</v>
      </c>
      <c r="E531" s="18" t="s">
        <v>5947</v>
      </c>
      <c r="F531" s="18" t="s">
        <v>5948</v>
      </c>
      <c r="G531" s="18" t="s">
        <v>5948</v>
      </c>
      <c r="H531" s="18" t="s">
        <v>5948</v>
      </c>
      <c r="I531" s="18" t="s">
        <v>5947</v>
      </c>
      <c r="J531" s="19" t="s">
        <v>2620</v>
      </c>
      <c r="K531" s="18" t="s">
        <v>5947</v>
      </c>
      <c r="L531" s="19" t="s">
        <v>2621</v>
      </c>
      <c r="M531" s="18" t="s">
        <v>5947</v>
      </c>
      <c r="N531" s="19" t="s">
        <v>2622</v>
      </c>
      <c r="O531" s="20" t="s">
        <v>5950</v>
      </c>
      <c r="P531" s="20" t="s">
        <v>5974</v>
      </c>
      <c r="Q531" s="20" t="s">
        <v>5978</v>
      </c>
      <c r="S531" s="22" t="s">
        <v>5948</v>
      </c>
      <c r="T531" s="22" t="s">
        <v>5947</v>
      </c>
      <c r="U531" s="22" t="s">
        <v>5948</v>
      </c>
      <c r="V531" s="22" t="s">
        <v>5983</v>
      </c>
      <c r="W531" s="22" t="s">
        <v>5987</v>
      </c>
      <c r="X531" s="22" t="s">
        <v>115</v>
      </c>
      <c r="AC531" s="24" t="s">
        <v>5991</v>
      </c>
      <c r="AE531" s="26" t="s">
        <v>5948</v>
      </c>
      <c r="AF531" s="26" t="s">
        <v>5948</v>
      </c>
      <c r="AG531" s="26" t="s">
        <v>5996</v>
      </c>
      <c r="AH531" s="26" t="s">
        <v>5996</v>
      </c>
      <c r="AI531" s="26" t="s">
        <v>5996</v>
      </c>
      <c r="AJ531" s="26" t="s">
        <v>5996</v>
      </c>
      <c r="AK531" s="20" t="s">
        <v>6002</v>
      </c>
      <c r="AL531" s="20" t="s">
        <v>5947</v>
      </c>
      <c r="AM531" s="20" t="s">
        <v>5948</v>
      </c>
      <c r="AN531" s="20" t="s">
        <v>5947</v>
      </c>
      <c r="AO531" s="20" t="s">
        <v>5997</v>
      </c>
      <c r="AP531" s="20" t="s">
        <v>5996</v>
      </c>
      <c r="AQ531" s="20" t="s">
        <v>5996</v>
      </c>
      <c r="AR531" s="20" t="s">
        <v>5997</v>
      </c>
      <c r="AS531" s="20" t="s">
        <v>5996</v>
      </c>
      <c r="AT531" s="20" t="s">
        <v>5997</v>
      </c>
      <c r="AU531" s="20" t="s">
        <v>5996</v>
      </c>
      <c r="AV531" s="20" t="s">
        <v>5996</v>
      </c>
      <c r="AW531" s="20" t="s">
        <v>5996</v>
      </c>
      <c r="AX531" s="20" t="s">
        <v>5997</v>
      </c>
      <c r="AY531" s="20" t="s">
        <v>5996</v>
      </c>
      <c r="AZ531" s="20" t="s">
        <v>5996</v>
      </c>
      <c r="BA531" s="20" t="s">
        <v>5996</v>
      </c>
      <c r="BB531" s="20" t="s">
        <v>5996</v>
      </c>
      <c r="BC531" s="20" t="s">
        <v>5997</v>
      </c>
      <c r="BD531" s="20" t="s">
        <v>5997</v>
      </c>
      <c r="BE531" s="20" t="s">
        <v>5996</v>
      </c>
      <c r="BF531" s="20" t="s">
        <v>5996</v>
      </c>
      <c r="BG531" s="20" t="s">
        <v>5996</v>
      </c>
      <c r="BH531" s="20" t="s">
        <v>5997</v>
      </c>
      <c r="BI531" s="20" t="s">
        <v>5997</v>
      </c>
      <c r="BJ531" s="20" t="s">
        <v>5998</v>
      </c>
      <c r="BK531" s="20" t="s">
        <v>5996</v>
      </c>
      <c r="BL531" s="20" t="s">
        <v>5996</v>
      </c>
      <c r="BM531" s="20" t="s">
        <v>5996</v>
      </c>
      <c r="BO531" s="28" t="s">
        <v>6007</v>
      </c>
      <c r="BQ531" s="30" t="s">
        <v>2623</v>
      </c>
      <c r="BR531" s="24" t="s">
        <v>138</v>
      </c>
      <c r="BS531" s="24" t="s">
        <v>119</v>
      </c>
      <c r="BU531" s="24" t="s">
        <v>121</v>
      </c>
      <c r="BW531" s="24" t="s">
        <v>122</v>
      </c>
      <c r="BX531" s="24" t="s">
        <v>123</v>
      </c>
      <c r="BY531" s="24" t="s">
        <v>124</v>
      </c>
      <c r="BZ531" s="24" t="s">
        <v>125</v>
      </c>
      <c r="CC531" s="18" t="s">
        <v>138</v>
      </c>
      <c r="CD531" s="18" t="s">
        <v>119</v>
      </c>
      <c r="CH531" s="18" t="s">
        <v>122</v>
      </c>
      <c r="CL531" s="22" t="s">
        <v>5947</v>
      </c>
      <c r="CM531" s="32" t="s">
        <v>6010</v>
      </c>
      <c r="CO531" s="84" t="s">
        <v>126</v>
      </c>
      <c r="CP531" s="17" t="s">
        <v>126</v>
      </c>
      <c r="CQ531" s="29" t="s">
        <v>1741</v>
      </c>
      <c r="CR531" s="17" t="s">
        <v>867</v>
      </c>
      <c r="CS531" s="17" t="s">
        <v>1742</v>
      </c>
      <c r="CU531" s="34" t="s">
        <v>185</v>
      </c>
      <c r="CY531" s="34" t="s">
        <v>98</v>
      </c>
      <c r="DE531" s="17" t="s">
        <v>130</v>
      </c>
      <c r="DI531" s="17" t="s">
        <v>143</v>
      </c>
      <c r="DJ531" s="17" t="s">
        <v>2624</v>
      </c>
      <c r="DM531" s="35"/>
      <c r="DN531" s="35"/>
      <c r="DO531" s="35"/>
      <c r="EC531" s="17" t="s">
        <v>133</v>
      </c>
    </row>
    <row r="532" spans="1:133" ht="15" customHeight="1" x14ac:dyDescent="0.3">
      <c r="A532" s="27">
        <v>862</v>
      </c>
      <c r="C532" s="17" t="s">
        <v>126</v>
      </c>
      <c r="D532" s="29" t="s">
        <v>5955</v>
      </c>
      <c r="E532" s="18" t="s">
        <v>5948</v>
      </c>
      <c r="F532" s="18" t="s">
        <v>5950</v>
      </c>
      <c r="G532" s="18" t="s">
        <v>5950</v>
      </c>
      <c r="H532" s="18" t="s">
        <v>5950</v>
      </c>
      <c r="I532" s="18" t="s">
        <v>5947</v>
      </c>
      <c r="J532" s="19" t="s">
        <v>2625</v>
      </c>
      <c r="K532" s="18" t="s">
        <v>5947</v>
      </c>
      <c r="L532" s="19" t="s">
        <v>2626</v>
      </c>
      <c r="M532" s="18" t="s">
        <v>5949</v>
      </c>
      <c r="O532" s="20" t="s">
        <v>5951</v>
      </c>
      <c r="P532" s="20" t="s">
        <v>5974</v>
      </c>
      <c r="Q532" s="20" t="s">
        <v>5981</v>
      </c>
      <c r="R532" s="21" t="s">
        <v>2627</v>
      </c>
      <c r="S532" s="22" t="s">
        <v>5948</v>
      </c>
      <c r="T532" s="22" t="s">
        <v>5948</v>
      </c>
      <c r="U532" s="22" t="s">
        <v>5949</v>
      </c>
      <c r="V532" s="22" t="s">
        <v>5983</v>
      </c>
      <c r="W532" s="22" t="s">
        <v>5987</v>
      </c>
      <c r="X532" s="22" t="s">
        <v>115</v>
      </c>
      <c r="AC532" s="24" t="s">
        <v>5995</v>
      </c>
      <c r="AD532" s="25" t="s">
        <v>2628</v>
      </c>
      <c r="AE532" s="26" t="s">
        <v>5948</v>
      </c>
      <c r="AF532" s="26" t="s">
        <v>5948</v>
      </c>
      <c r="AG532" s="26" t="s">
        <v>5996</v>
      </c>
      <c r="AH532" s="26" t="s">
        <v>5996</v>
      </c>
      <c r="AI532" s="26" t="s">
        <v>5996</v>
      </c>
      <c r="AJ532" s="26" t="s">
        <v>5998</v>
      </c>
      <c r="AK532" s="20" t="s">
        <v>6002</v>
      </c>
      <c r="AL532" s="20" t="s">
        <v>5948</v>
      </c>
      <c r="AM532" s="20" t="s">
        <v>5948</v>
      </c>
      <c r="AN532" s="20" t="s">
        <v>5947</v>
      </c>
      <c r="AO532" s="20" t="s">
        <v>5997</v>
      </c>
      <c r="AP532" s="20" t="s">
        <v>5996</v>
      </c>
      <c r="AQ532" s="20" t="s">
        <v>5996</v>
      </c>
      <c r="AR532" s="20" t="s">
        <v>5998</v>
      </c>
      <c r="AS532" s="20" t="s">
        <v>5996</v>
      </c>
      <c r="AT532" s="20" t="s">
        <v>5996</v>
      </c>
      <c r="AU532" s="20" t="s">
        <v>5996</v>
      </c>
      <c r="AV532" s="20" t="s">
        <v>5996</v>
      </c>
      <c r="AW532" s="20" t="s">
        <v>5997</v>
      </c>
      <c r="AX532" s="20" t="s">
        <v>5997</v>
      </c>
      <c r="AY532" s="20" t="s">
        <v>5997</v>
      </c>
      <c r="AZ532" s="20" t="s">
        <v>5996</v>
      </c>
      <c r="BA532" s="20" t="s">
        <v>5996</v>
      </c>
      <c r="BB532" s="20" t="s">
        <v>5996</v>
      </c>
      <c r="BC532" s="20" t="s">
        <v>5997</v>
      </c>
      <c r="BD532" s="20" t="s">
        <v>5997</v>
      </c>
      <c r="BE532" s="20" t="s">
        <v>5996</v>
      </c>
      <c r="BF532" s="20" t="s">
        <v>5996</v>
      </c>
      <c r="BG532" s="20" t="s">
        <v>5996</v>
      </c>
      <c r="BH532" s="20" t="s">
        <v>5996</v>
      </c>
      <c r="BI532" s="20" t="s">
        <v>5996</v>
      </c>
      <c r="BJ532" s="20" t="s">
        <v>5997</v>
      </c>
      <c r="BK532" s="20" t="s">
        <v>5996</v>
      </c>
      <c r="BL532" s="20" t="s">
        <v>5996</v>
      </c>
      <c r="BM532" s="20" t="s">
        <v>5997</v>
      </c>
      <c r="BO532" s="28" t="s">
        <v>6007</v>
      </c>
      <c r="BQ532" s="30" t="s">
        <v>2629</v>
      </c>
      <c r="BS532" s="24" t="s">
        <v>119</v>
      </c>
      <c r="BU532" s="24" t="s">
        <v>121</v>
      </c>
      <c r="BV532" s="24" t="s">
        <v>137</v>
      </c>
      <c r="BW532" s="24" t="s">
        <v>122</v>
      </c>
      <c r="BX532" s="24" t="s">
        <v>123</v>
      </c>
      <c r="CD532" s="18" t="s">
        <v>119</v>
      </c>
      <c r="CF532" s="18" t="s">
        <v>121</v>
      </c>
      <c r="CI532" s="18" t="s">
        <v>123</v>
      </c>
      <c r="CL532" s="22" t="s">
        <v>5947</v>
      </c>
      <c r="CM532" s="32" t="s">
        <v>6012</v>
      </c>
      <c r="CO532" s="84" t="s">
        <v>126</v>
      </c>
      <c r="CP532" s="17" t="s">
        <v>126</v>
      </c>
      <c r="CQ532" s="29" t="s">
        <v>1741</v>
      </c>
      <c r="CR532" s="17" t="s">
        <v>867</v>
      </c>
      <c r="CS532" s="17" t="s">
        <v>1742</v>
      </c>
      <c r="CU532" s="34" t="s">
        <v>185</v>
      </c>
      <c r="DE532" s="17" t="s">
        <v>102</v>
      </c>
      <c r="DI532" s="17" t="s">
        <v>131</v>
      </c>
      <c r="DJ532" s="17" t="s">
        <v>2630</v>
      </c>
      <c r="DM532" s="35"/>
      <c r="DN532" s="35"/>
      <c r="DO532" s="35"/>
      <c r="EC532" s="17" t="s">
        <v>133</v>
      </c>
    </row>
    <row r="533" spans="1:133" ht="15" customHeight="1" x14ac:dyDescent="0.3">
      <c r="A533" s="27">
        <v>864</v>
      </c>
      <c r="C533" s="17" t="s">
        <v>126</v>
      </c>
      <c r="D533" s="29" t="s">
        <v>5955</v>
      </c>
      <c r="E533" s="18" t="s">
        <v>5948</v>
      </c>
      <c r="F533" s="18" t="s">
        <v>5948</v>
      </c>
      <c r="G533" s="18" t="s">
        <v>5947</v>
      </c>
      <c r="H533" s="18" t="s">
        <v>5949</v>
      </c>
      <c r="I533" s="18" t="s">
        <v>5947</v>
      </c>
      <c r="K533" s="18" t="s">
        <v>5947</v>
      </c>
      <c r="M533" s="18" t="s">
        <v>5948</v>
      </c>
      <c r="O533" s="20" t="s">
        <v>5950</v>
      </c>
      <c r="P533" s="20" t="s">
        <v>5973</v>
      </c>
      <c r="Q533" s="20" t="s">
        <v>5977</v>
      </c>
      <c r="S533" s="22" t="s">
        <v>5948</v>
      </c>
      <c r="T533" s="22" t="s">
        <v>5950</v>
      </c>
      <c r="U533" s="22" t="s">
        <v>5950</v>
      </c>
      <c r="V533" s="22" t="s">
        <v>5983</v>
      </c>
      <c r="W533" s="22" t="s">
        <v>5987</v>
      </c>
      <c r="X533" s="22" t="s">
        <v>115</v>
      </c>
      <c r="AC533" s="24" t="s">
        <v>5990</v>
      </c>
      <c r="AE533" s="26" t="s">
        <v>5948</v>
      </c>
      <c r="AF533" s="26" t="s">
        <v>5948</v>
      </c>
      <c r="AG533" s="26" t="s">
        <v>5996</v>
      </c>
      <c r="AH533" s="26" t="s">
        <v>5996</v>
      </c>
      <c r="AI533" s="26" t="s">
        <v>5996</v>
      </c>
      <c r="AJ533" s="26" t="s">
        <v>5998</v>
      </c>
      <c r="AK533" s="20" t="s">
        <v>6003</v>
      </c>
      <c r="AL533" s="20" t="s">
        <v>5947</v>
      </c>
      <c r="AM533" s="20" t="s">
        <v>5947</v>
      </c>
      <c r="AN533" s="20" t="s">
        <v>5947</v>
      </c>
      <c r="AO533" s="20" t="s">
        <v>5997</v>
      </c>
      <c r="AP533" s="20" t="s">
        <v>5996</v>
      </c>
      <c r="AQ533" s="20" t="s">
        <v>5996</v>
      </c>
      <c r="AR533" s="20" t="s">
        <v>5997</v>
      </c>
      <c r="AS533" s="20" t="s">
        <v>5996</v>
      </c>
      <c r="AT533" s="20" t="s">
        <v>5996</v>
      </c>
      <c r="AU533" s="20" t="s">
        <v>5997</v>
      </c>
      <c r="AV533" s="20" t="s">
        <v>5997</v>
      </c>
      <c r="AW533" s="20" t="s">
        <v>5997</v>
      </c>
      <c r="AX533" s="20" t="s">
        <v>5996</v>
      </c>
      <c r="AY533" s="20" t="s">
        <v>5996</v>
      </c>
      <c r="AZ533" s="20" t="s">
        <v>5996</v>
      </c>
      <c r="BA533" s="20" t="s">
        <v>5996</v>
      </c>
      <c r="BB533" s="20" t="s">
        <v>5996</v>
      </c>
      <c r="BC533" s="20" t="s">
        <v>5996</v>
      </c>
      <c r="BD533" s="20" t="s">
        <v>5998</v>
      </c>
      <c r="BE533" s="20" t="s">
        <v>5997</v>
      </c>
      <c r="BF533" s="20" t="s">
        <v>5997</v>
      </c>
      <c r="BG533" s="20" t="s">
        <v>5997</v>
      </c>
      <c r="BH533" s="20" t="s">
        <v>5996</v>
      </c>
      <c r="BI533" s="20" t="s">
        <v>5996</v>
      </c>
      <c r="BJ533" s="20" t="s">
        <v>5997</v>
      </c>
      <c r="BK533" s="20" t="s">
        <v>5996</v>
      </c>
      <c r="BL533" s="20" t="s">
        <v>5996</v>
      </c>
      <c r="BM533" s="20" t="s">
        <v>5996</v>
      </c>
      <c r="BO533" s="28" t="s">
        <v>6007</v>
      </c>
      <c r="BQ533" s="30" t="s">
        <v>2631</v>
      </c>
      <c r="BR533" s="24" t="s">
        <v>138</v>
      </c>
      <c r="BS533" s="24" t="s">
        <v>119</v>
      </c>
      <c r="BT533" s="24" t="s">
        <v>120</v>
      </c>
      <c r="BU533" s="24" t="s">
        <v>121</v>
      </c>
      <c r="BW533" s="24" t="s">
        <v>122</v>
      </c>
      <c r="BX533" s="24" t="s">
        <v>123</v>
      </c>
      <c r="BY533" s="24" t="s">
        <v>124</v>
      </c>
      <c r="BZ533" s="24" t="s">
        <v>125</v>
      </c>
      <c r="CD533" s="18" t="s">
        <v>119</v>
      </c>
      <c r="CF533" s="18" t="s">
        <v>121</v>
      </c>
      <c r="CI533" s="18" t="s">
        <v>123</v>
      </c>
      <c r="CL533" s="22" t="s">
        <v>5947</v>
      </c>
      <c r="CM533" s="32" t="s">
        <v>6012</v>
      </c>
      <c r="CO533" s="84" t="s">
        <v>126</v>
      </c>
      <c r="CP533" s="17" t="s">
        <v>126</v>
      </c>
      <c r="CQ533" s="29" t="s">
        <v>1741</v>
      </c>
      <c r="CR533" s="17" t="s">
        <v>867</v>
      </c>
      <c r="CS533" s="17" t="s">
        <v>1742</v>
      </c>
      <c r="CU533" s="34" t="s">
        <v>185</v>
      </c>
      <c r="DE533" s="17" t="s">
        <v>130</v>
      </c>
      <c r="DI533" s="17" t="s">
        <v>131</v>
      </c>
      <c r="DJ533" s="17" t="s">
        <v>2632</v>
      </c>
      <c r="DM533" s="35"/>
      <c r="DN533" s="35"/>
      <c r="DO533" s="35"/>
      <c r="EC533" s="17" t="s">
        <v>133</v>
      </c>
    </row>
    <row r="534" spans="1:133" ht="15" customHeight="1" x14ac:dyDescent="0.3">
      <c r="A534" s="27">
        <v>865</v>
      </c>
      <c r="C534" s="17" t="s">
        <v>126</v>
      </c>
      <c r="D534" s="29" t="s">
        <v>5955</v>
      </c>
      <c r="E534" s="18" t="s">
        <v>5949</v>
      </c>
      <c r="F534" s="18" t="s">
        <v>5950</v>
      </c>
      <c r="G534" s="18" t="s">
        <v>5951</v>
      </c>
      <c r="H534" s="18" t="s">
        <v>5950</v>
      </c>
      <c r="I534" s="18" t="s">
        <v>5947</v>
      </c>
      <c r="J534" s="19" t="s">
        <v>2633</v>
      </c>
      <c r="K534" s="18" t="s">
        <v>5949</v>
      </c>
      <c r="M534" s="18" t="s">
        <v>5947</v>
      </c>
      <c r="N534" s="19" t="s">
        <v>2634</v>
      </c>
      <c r="O534" s="20" t="s">
        <v>5950</v>
      </c>
      <c r="P534" s="20" t="s">
        <v>5974</v>
      </c>
      <c r="Q534" s="20" t="s">
        <v>5981</v>
      </c>
      <c r="R534" s="21" t="s">
        <v>2635</v>
      </c>
      <c r="S534" s="22" t="s">
        <v>5951</v>
      </c>
      <c r="T534" s="22" t="s">
        <v>5948</v>
      </c>
      <c r="U534" s="22" t="s">
        <v>5948</v>
      </c>
      <c r="V534" s="22" t="s">
        <v>5984</v>
      </c>
      <c r="W534" s="22" t="s">
        <v>5989</v>
      </c>
      <c r="X534" s="22" t="s">
        <v>115</v>
      </c>
      <c r="Y534" s="22" t="s">
        <v>136</v>
      </c>
      <c r="Z534" s="22" t="s">
        <v>116</v>
      </c>
      <c r="AC534" s="24" t="s">
        <v>5990</v>
      </c>
      <c r="AE534" s="26" t="s">
        <v>5948</v>
      </c>
      <c r="AF534" s="26" t="s">
        <v>5949</v>
      </c>
      <c r="AG534" s="26" t="s">
        <v>5996</v>
      </c>
      <c r="AH534" s="26" t="s">
        <v>5996</v>
      </c>
      <c r="AI534" s="26" t="s">
        <v>5996</v>
      </c>
      <c r="AJ534" s="26" t="s">
        <v>5997</v>
      </c>
      <c r="AK534" s="20" t="s">
        <v>6002</v>
      </c>
      <c r="AL534" s="20" t="s">
        <v>5948</v>
      </c>
      <c r="AM534" s="20" t="s">
        <v>5948</v>
      </c>
      <c r="AN534" s="20" t="s">
        <v>5947</v>
      </c>
      <c r="AO534" s="20" t="s">
        <v>5997</v>
      </c>
      <c r="AP534" s="20" t="s">
        <v>5996</v>
      </c>
      <c r="AQ534" s="20" t="s">
        <v>5996</v>
      </c>
      <c r="AR534" s="20" t="s">
        <v>5998</v>
      </c>
      <c r="AS534" s="20" t="s">
        <v>5997</v>
      </c>
      <c r="AT534" s="20" t="s">
        <v>5996</v>
      </c>
      <c r="AU534" s="20" t="s">
        <v>5998</v>
      </c>
      <c r="AV534" s="20" t="s">
        <v>5998</v>
      </c>
      <c r="AW534" s="20" t="s">
        <v>5997</v>
      </c>
      <c r="AX534" s="20" t="s">
        <v>5997</v>
      </c>
      <c r="AY534" s="20" t="s">
        <v>5997</v>
      </c>
      <c r="AZ534" s="20" t="s">
        <v>5997</v>
      </c>
      <c r="BA534" s="20" t="s">
        <v>5997</v>
      </c>
      <c r="BB534" s="20" t="s">
        <v>5996</v>
      </c>
      <c r="BC534" s="20" t="s">
        <v>5997</v>
      </c>
      <c r="BD534" s="20" t="s">
        <v>5998</v>
      </c>
      <c r="BE534" s="20" t="s">
        <v>5996</v>
      </c>
      <c r="BF534" s="20" t="s">
        <v>5996</v>
      </c>
      <c r="BG534" s="20" t="s">
        <v>5996</v>
      </c>
      <c r="BH534" s="20" t="s">
        <v>5997</v>
      </c>
      <c r="BI534" s="20" t="s">
        <v>5997</v>
      </c>
      <c r="BJ534" s="20" t="s">
        <v>5996</v>
      </c>
      <c r="BK534" s="20" t="s">
        <v>5997</v>
      </c>
      <c r="BL534" s="20" t="s">
        <v>5997</v>
      </c>
      <c r="BM534" s="20" t="s">
        <v>5996</v>
      </c>
      <c r="BO534" s="28" t="s">
        <v>6007</v>
      </c>
      <c r="BQ534" s="30" t="s">
        <v>2636</v>
      </c>
      <c r="BR534" s="24" t="s">
        <v>138</v>
      </c>
      <c r="BS534" s="24" t="s">
        <v>119</v>
      </c>
      <c r="BW534" s="24" t="s">
        <v>122</v>
      </c>
      <c r="BY534" s="24" t="s">
        <v>124</v>
      </c>
      <c r="CD534" s="18" t="s">
        <v>119</v>
      </c>
      <c r="CG534" s="18" t="s">
        <v>137</v>
      </c>
      <c r="CH534" s="18" t="s">
        <v>122</v>
      </c>
      <c r="CJ534" s="18" t="s">
        <v>124</v>
      </c>
      <c r="CL534" s="22" t="s">
        <v>5949</v>
      </c>
      <c r="CM534" s="32" t="s">
        <v>6011</v>
      </c>
      <c r="CO534" s="84" t="s">
        <v>126</v>
      </c>
      <c r="CP534" s="17" t="s">
        <v>126</v>
      </c>
      <c r="CQ534" s="29" t="s">
        <v>1741</v>
      </c>
      <c r="CR534" s="17" t="s">
        <v>867</v>
      </c>
      <c r="CS534" s="17" t="s">
        <v>1742</v>
      </c>
      <c r="CU534" s="34" t="s">
        <v>185</v>
      </c>
      <c r="DE534" s="17" t="s">
        <v>161</v>
      </c>
      <c r="DI534" s="17" t="s">
        <v>131</v>
      </c>
      <c r="DJ534" s="17" t="s">
        <v>2637</v>
      </c>
      <c r="DM534" s="35"/>
      <c r="DN534" s="35"/>
      <c r="DO534" s="35"/>
      <c r="EC534" s="17" t="s">
        <v>133</v>
      </c>
    </row>
    <row r="535" spans="1:133" ht="15" customHeight="1" x14ac:dyDescent="0.3">
      <c r="A535" s="27">
        <v>941</v>
      </c>
      <c r="C535" s="17" t="s">
        <v>126</v>
      </c>
      <c r="D535" s="29" t="s">
        <v>5955</v>
      </c>
      <c r="E535" s="18" t="s">
        <v>5947</v>
      </c>
      <c r="F535" s="18" t="s">
        <v>5950</v>
      </c>
      <c r="G535" s="18" t="s">
        <v>5948</v>
      </c>
      <c r="H535" s="18" t="s">
        <v>5948</v>
      </c>
      <c r="I535" s="18" t="s">
        <v>5948</v>
      </c>
      <c r="J535" s="19" t="s">
        <v>2638</v>
      </c>
      <c r="K535" s="18" t="s">
        <v>5947</v>
      </c>
      <c r="L535" s="19" t="s">
        <v>2639</v>
      </c>
      <c r="M535" s="18" t="s">
        <v>5947</v>
      </c>
      <c r="N535" s="19" t="s">
        <v>2640</v>
      </c>
      <c r="O535" s="20" t="s">
        <v>5948</v>
      </c>
      <c r="P535" s="20" t="s">
        <v>5974</v>
      </c>
      <c r="Q535" s="20" t="s">
        <v>5978</v>
      </c>
      <c r="S535" s="22" t="s">
        <v>5948</v>
      </c>
      <c r="T535" s="22" t="s">
        <v>5950</v>
      </c>
      <c r="U535" s="22" t="s">
        <v>5948</v>
      </c>
      <c r="V535" s="22" t="s">
        <v>5983</v>
      </c>
      <c r="W535" s="22" t="s">
        <v>5987</v>
      </c>
      <c r="AB535" s="23" t="s">
        <v>2641</v>
      </c>
      <c r="AC535" s="24" t="s">
        <v>5991</v>
      </c>
      <c r="AE535" s="26" t="s">
        <v>5947</v>
      </c>
      <c r="AF535" s="26" t="s">
        <v>5947</v>
      </c>
      <c r="AG535" s="26" t="s">
        <v>5997</v>
      </c>
      <c r="AH535" s="26" t="s">
        <v>5996</v>
      </c>
      <c r="AI535" s="26" t="s">
        <v>5997</v>
      </c>
      <c r="AJ535" s="26" t="s">
        <v>5997</v>
      </c>
      <c r="AK535" s="20" t="s">
        <v>6003</v>
      </c>
      <c r="AL535" s="20" t="s">
        <v>5948</v>
      </c>
      <c r="AM535" s="20" t="s">
        <v>5948</v>
      </c>
      <c r="AN535" s="20" t="s">
        <v>5948</v>
      </c>
      <c r="AO535" s="20" t="s">
        <v>5996</v>
      </c>
      <c r="AP535" s="20" t="s">
        <v>5997</v>
      </c>
      <c r="AQ535" s="20" t="s">
        <v>5996</v>
      </c>
      <c r="AR535" s="20" t="s">
        <v>5997</v>
      </c>
      <c r="AS535" s="20" t="s">
        <v>5997</v>
      </c>
      <c r="AT535" s="20" t="s">
        <v>5997</v>
      </c>
      <c r="AU535" s="20" t="s">
        <v>5997</v>
      </c>
      <c r="AV535" s="20" t="s">
        <v>5997</v>
      </c>
      <c r="AW535" s="20" t="s">
        <v>5996</v>
      </c>
      <c r="AX535" s="20" t="s">
        <v>5997</v>
      </c>
      <c r="AY535" s="20" t="s">
        <v>5997</v>
      </c>
      <c r="AZ535" s="20" t="s">
        <v>5996</v>
      </c>
      <c r="BA535" s="20" t="s">
        <v>5996</v>
      </c>
      <c r="BB535" s="20" t="s">
        <v>5997</v>
      </c>
      <c r="BC535" s="20" t="s">
        <v>5997</v>
      </c>
      <c r="BD535" s="20" t="s">
        <v>5997</v>
      </c>
      <c r="BE535" s="20" t="s">
        <v>5996</v>
      </c>
      <c r="BF535" s="20" t="s">
        <v>5996</v>
      </c>
      <c r="BG535" s="20" t="s">
        <v>5996</v>
      </c>
      <c r="BH535" s="20" t="s">
        <v>5996</v>
      </c>
      <c r="BI535" s="20" t="s">
        <v>5996</v>
      </c>
      <c r="BJ535" s="20" t="s">
        <v>5997</v>
      </c>
      <c r="BK535" s="20" t="s">
        <v>5997</v>
      </c>
      <c r="BL535" s="20" t="s">
        <v>5996</v>
      </c>
      <c r="BM535" s="20" t="s">
        <v>5997</v>
      </c>
      <c r="BO535" s="28" t="s">
        <v>6007</v>
      </c>
      <c r="BR535" s="24" t="s">
        <v>138</v>
      </c>
      <c r="BS535" s="24" t="s">
        <v>119</v>
      </c>
      <c r="BU535" s="24" t="s">
        <v>121</v>
      </c>
      <c r="BW535" s="24" t="s">
        <v>122</v>
      </c>
      <c r="BX535" s="24" t="s">
        <v>123</v>
      </c>
      <c r="CC535" s="18" t="s">
        <v>138</v>
      </c>
      <c r="CD535" s="18" t="s">
        <v>119</v>
      </c>
      <c r="CI535" s="18" t="s">
        <v>123</v>
      </c>
      <c r="CL535" s="22" t="s">
        <v>5953</v>
      </c>
      <c r="CM535" s="32" t="s">
        <v>6012</v>
      </c>
      <c r="CO535" s="84" t="s">
        <v>126</v>
      </c>
      <c r="CP535" s="17" t="s">
        <v>126</v>
      </c>
      <c r="CQ535" s="29" t="s">
        <v>1741</v>
      </c>
      <c r="CR535" s="17" t="s">
        <v>867</v>
      </c>
      <c r="CS535" s="17" t="s">
        <v>1742</v>
      </c>
      <c r="CW535" s="34" t="s">
        <v>96</v>
      </c>
      <c r="CY535" s="34" t="s">
        <v>98</v>
      </c>
      <c r="DE535" s="17" t="s">
        <v>130</v>
      </c>
      <c r="DG535" s="66"/>
      <c r="DI535" s="17" t="s">
        <v>131</v>
      </c>
      <c r="DJ535" s="17" t="s">
        <v>2642</v>
      </c>
      <c r="DM535" s="35"/>
      <c r="DN535" s="35"/>
      <c r="DO535" s="35"/>
      <c r="EC535" s="17" t="s">
        <v>133</v>
      </c>
    </row>
    <row r="536" spans="1:133" ht="15" customHeight="1" x14ac:dyDescent="0.3">
      <c r="A536" s="27">
        <v>587</v>
      </c>
      <c r="C536" s="17" t="s">
        <v>126</v>
      </c>
      <c r="D536" s="29" t="s">
        <v>5955</v>
      </c>
      <c r="E536" s="18" t="s">
        <v>5947</v>
      </c>
      <c r="F536" s="18" t="s">
        <v>5947</v>
      </c>
      <c r="G536" s="18" t="s">
        <v>5950</v>
      </c>
      <c r="H536" s="18" t="s">
        <v>5947</v>
      </c>
      <c r="I536" s="18" t="s">
        <v>5947</v>
      </c>
      <c r="J536" s="19" t="s">
        <v>2643</v>
      </c>
      <c r="K536" s="18" t="s">
        <v>5948</v>
      </c>
      <c r="L536" s="19" t="s">
        <v>2644</v>
      </c>
      <c r="M536" s="18" t="s">
        <v>5947</v>
      </c>
      <c r="N536" s="19" t="s">
        <v>2645</v>
      </c>
      <c r="O536" s="20" t="s">
        <v>5950</v>
      </c>
      <c r="P536" s="20" t="s">
        <v>5973</v>
      </c>
      <c r="Q536" s="20" t="s">
        <v>5977</v>
      </c>
      <c r="S536" s="22" t="s">
        <v>5949</v>
      </c>
      <c r="T536" s="22" t="s">
        <v>5948</v>
      </c>
      <c r="U536" s="22" t="s">
        <v>5948</v>
      </c>
      <c r="V536" s="22" t="s">
        <v>5985</v>
      </c>
      <c r="W536" s="22" t="s">
        <v>5989</v>
      </c>
      <c r="X536" s="22" t="s">
        <v>115</v>
      </c>
      <c r="AC536" s="24" t="s">
        <v>5990</v>
      </c>
      <c r="AD536" s="25" t="s">
        <v>2646</v>
      </c>
      <c r="AE536" s="26" t="s">
        <v>5948</v>
      </c>
      <c r="AF536" s="26" t="s">
        <v>5950</v>
      </c>
      <c r="AG536" s="26" t="s">
        <v>5996</v>
      </c>
      <c r="AH536" s="26" t="s">
        <v>5996</v>
      </c>
      <c r="AI536" s="26" t="s">
        <v>5996</v>
      </c>
      <c r="AJ536" s="26" t="s">
        <v>5997</v>
      </c>
      <c r="AK536" s="20" t="s">
        <v>5976</v>
      </c>
      <c r="AL536" s="20" t="s">
        <v>5953</v>
      </c>
      <c r="AM536" s="20" t="s">
        <v>5953</v>
      </c>
      <c r="AN536" s="20" t="s">
        <v>5953</v>
      </c>
      <c r="AO536" s="20" t="s">
        <v>5995</v>
      </c>
      <c r="AP536" s="20" t="s">
        <v>5995</v>
      </c>
      <c r="AQ536" s="20" t="s">
        <v>5995</v>
      </c>
      <c r="AR536" s="20" t="s">
        <v>5995</v>
      </c>
      <c r="AS536" s="20" t="s">
        <v>5995</v>
      </c>
      <c r="AT536" s="20" t="s">
        <v>5995</v>
      </c>
      <c r="AU536" s="20" t="s">
        <v>5995</v>
      </c>
      <c r="AV536" s="20" t="s">
        <v>5995</v>
      </c>
      <c r="AW536" s="20" t="s">
        <v>5995</v>
      </c>
      <c r="AX536" s="20" t="s">
        <v>5995</v>
      </c>
      <c r="AY536" s="20" t="s">
        <v>5995</v>
      </c>
      <c r="AZ536" s="20" t="s">
        <v>5995</v>
      </c>
      <c r="BA536" s="20" t="s">
        <v>5995</v>
      </c>
      <c r="BB536" s="20" t="s">
        <v>5995</v>
      </c>
      <c r="BC536" s="20" t="s">
        <v>5995</v>
      </c>
      <c r="BD536" s="20" t="s">
        <v>5995</v>
      </c>
      <c r="BE536" s="20" t="s">
        <v>5995</v>
      </c>
      <c r="BF536" s="20" t="s">
        <v>5995</v>
      </c>
      <c r="BG536" s="20" t="s">
        <v>5995</v>
      </c>
      <c r="BH536" s="20" t="s">
        <v>5995</v>
      </c>
      <c r="BI536" s="20" t="s">
        <v>5995</v>
      </c>
      <c r="BJ536" s="20" t="s">
        <v>5995</v>
      </c>
      <c r="BK536" s="20" t="s">
        <v>5995</v>
      </c>
      <c r="BL536" s="20" t="s">
        <v>5995</v>
      </c>
      <c r="BM536" s="20" t="s">
        <v>5995</v>
      </c>
      <c r="BO536" s="28" t="s">
        <v>6007</v>
      </c>
      <c r="BQ536" s="30" t="s">
        <v>2647</v>
      </c>
      <c r="BZ536" s="24" t="s">
        <v>125</v>
      </c>
      <c r="CD536" s="18" t="s">
        <v>119</v>
      </c>
      <c r="CH536" s="18" t="s">
        <v>122</v>
      </c>
      <c r="CJ536" s="18" t="s">
        <v>124</v>
      </c>
      <c r="CK536" s="18" t="s">
        <v>125</v>
      </c>
      <c r="CL536" s="22" t="s">
        <v>5953</v>
      </c>
      <c r="CM536" s="32" t="s">
        <v>6010</v>
      </c>
      <c r="CO536" s="84" t="s">
        <v>126</v>
      </c>
      <c r="CP536" s="17" t="s">
        <v>126</v>
      </c>
      <c r="CQ536" s="29" t="s">
        <v>1741</v>
      </c>
      <c r="CR536" s="17" t="s">
        <v>867</v>
      </c>
      <c r="CS536" s="17" t="s">
        <v>1902</v>
      </c>
      <c r="CZ536" s="34" t="s">
        <v>99</v>
      </c>
      <c r="DE536" s="17" t="s">
        <v>130</v>
      </c>
      <c r="DI536" s="17" t="s">
        <v>143</v>
      </c>
      <c r="DJ536" s="17" t="s">
        <v>2648</v>
      </c>
      <c r="DM536" s="35"/>
      <c r="DN536" s="35"/>
      <c r="DO536" s="35"/>
      <c r="EC536" s="17" t="s">
        <v>133</v>
      </c>
    </row>
    <row r="537" spans="1:133" ht="15" customHeight="1" x14ac:dyDescent="0.3">
      <c r="A537" s="27">
        <v>780</v>
      </c>
      <c r="C537" s="17" t="s">
        <v>126</v>
      </c>
      <c r="D537" s="29" t="s">
        <v>5955</v>
      </c>
      <c r="E537" s="18" t="s">
        <v>5948</v>
      </c>
      <c r="F537" s="18" t="s">
        <v>5948</v>
      </c>
      <c r="G537" s="18" t="s">
        <v>5951</v>
      </c>
      <c r="H537" s="18" t="s">
        <v>5949</v>
      </c>
      <c r="I537" s="18" t="s">
        <v>5947</v>
      </c>
      <c r="J537" s="19" t="s">
        <v>2649</v>
      </c>
      <c r="K537" s="18" t="s">
        <v>5947</v>
      </c>
      <c r="L537" s="19" t="s">
        <v>2650</v>
      </c>
      <c r="M537" s="18" t="s">
        <v>5947</v>
      </c>
      <c r="N537" s="19" t="s">
        <v>2651</v>
      </c>
      <c r="O537" s="20" t="s">
        <v>5947</v>
      </c>
      <c r="P537" s="20" t="s">
        <v>5973</v>
      </c>
      <c r="Q537" s="20" t="s">
        <v>5977</v>
      </c>
      <c r="R537" s="21" t="s">
        <v>2652</v>
      </c>
      <c r="S537" s="22" t="s">
        <v>5948</v>
      </c>
      <c r="T537" s="22" t="s">
        <v>5948</v>
      </c>
      <c r="U537" s="22" t="s">
        <v>5947</v>
      </c>
      <c r="V537" s="22" t="s">
        <v>5983</v>
      </c>
      <c r="W537" s="22" t="s">
        <v>5988</v>
      </c>
      <c r="X537" s="22" t="s">
        <v>115</v>
      </c>
      <c r="AB537" s="23" t="s">
        <v>2653</v>
      </c>
      <c r="AC537" s="24" t="s">
        <v>5990</v>
      </c>
      <c r="AE537" s="26" t="s">
        <v>5952</v>
      </c>
      <c r="AF537" s="26" t="s">
        <v>5948</v>
      </c>
      <c r="AG537" s="26" t="s">
        <v>5996</v>
      </c>
      <c r="AH537" s="26" t="s">
        <v>5996</v>
      </c>
      <c r="AI537" s="26" t="s">
        <v>5996</v>
      </c>
      <c r="AJ537" s="26" t="s">
        <v>5996</v>
      </c>
      <c r="AK537" s="20" t="s">
        <v>6003</v>
      </c>
      <c r="AL537" s="20" t="s">
        <v>5947</v>
      </c>
      <c r="AM537" s="20" t="s">
        <v>5947</v>
      </c>
      <c r="AN537" s="20" t="s">
        <v>5947</v>
      </c>
      <c r="AO537" s="20" t="s">
        <v>5997</v>
      </c>
      <c r="AP537" s="20" t="s">
        <v>5996</v>
      </c>
      <c r="AQ537" s="20" t="s">
        <v>5996</v>
      </c>
      <c r="AR537" s="20" t="s">
        <v>5996</v>
      </c>
      <c r="AS537" s="20" t="s">
        <v>5996</v>
      </c>
      <c r="AT537" s="20" t="s">
        <v>5996</v>
      </c>
      <c r="AU537" s="20" t="s">
        <v>5997</v>
      </c>
      <c r="AV537" s="20" t="s">
        <v>5997</v>
      </c>
      <c r="AW537" s="20" t="s">
        <v>5997</v>
      </c>
      <c r="AX537" s="20" t="s">
        <v>5997</v>
      </c>
      <c r="AY537" s="20" t="s">
        <v>5996</v>
      </c>
      <c r="AZ537" s="20" t="s">
        <v>5996</v>
      </c>
      <c r="BA537" s="20" t="s">
        <v>5996</v>
      </c>
      <c r="BB537" s="20" t="s">
        <v>5996</v>
      </c>
      <c r="BC537" s="20" t="s">
        <v>5996</v>
      </c>
      <c r="BD537" s="20" t="s">
        <v>5996</v>
      </c>
      <c r="BE537" s="20" t="s">
        <v>5996</v>
      </c>
      <c r="BF537" s="20" t="s">
        <v>5996</v>
      </c>
      <c r="BG537" s="20" t="s">
        <v>5996</v>
      </c>
      <c r="BH537" s="20" t="s">
        <v>5996</v>
      </c>
      <c r="BI537" s="20" t="s">
        <v>5996</v>
      </c>
      <c r="BJ537" s="20" t="s">
        <v>5996</v>
      </c>
      <c r="BK537" s="20" t="s">
        <v>5996</v>
      </c>
      <c r="BL537" s="20" t="s">
        <v>5996</v>
      </c>
      <c r="BM537" s="20" t="s">
        <v>5996</v>
      </c>
      <c r="BN537" s="27" t="s">
        <v>2654</v>
      </c>
      <c r="BO537" s="28" t="s">
        <v>6006</v>
      </c>
      <c r="BP537" s="29" t="s">
        <v>2655</v>
      </c>
      <c r="BQ537" s="30" t="s">
        <v>2656</v>
      </c>
      <c r="BS537" s="24" t="s">
        <v>119</v>
      </c>
      <c r="BT537" s="24" t="s">
        <v>120</v>
      </c>
      <c r="BU537" s="24" t="s">
        <v>121</v>
      </c>
      <c r="BV537" s="24" t="s">
        <v>137</v>
      </c>
      <c r="BW537" s="24" t="s">
        <v>122</v>
      </c>
      <c r="BY537" s="24" t="s">
        <v>124</v>
      </c>
      <c r="BZ537" s="24" t="s">
        <v>125</v>
      </c>
      <c r="CD537" s="18" t="s">
        <v>119</v>
      </c>
      <c r="CH537" s="18" t="s">
        <v>122</v>
      </c>
      <c r="CI537" s="18" t="s">
        <v>123</v>
      </c>
      <c r="CL537" s="22" t="s">
        <v>5953</v>
      </c>
      <c r="CM537" s="32" t="s">
        <v>6010</v>
      </c>
      <c r="CO537" s="84" t="s">
        <v>126</v>
      </c>
      <c r="CP537" s="17" t="s">
        <v>126</v>
      </c>
      <c r="CQ537" s="29" t="s">
        <v>1741</v>
      </c>
      <c r="CR537" s="17" t="s">
        <v>867</v>
      </c>
      <c r="CS537" s="17" t="s">
        <v>1902</v>
      </c>
      <c r="CW537" s="34" t="s">
        <v>96</v>
      </c>
      <c r="DE537" s="17" t="s">
        <v>130</v>
      </c>
      <c r="DI537" s="17" t="s">
        <v>143</v>
      </c>
      <c r="DJ537" s="17" t="s">
        <v>2657</v>
      </c>
      <c r="DM537" s="35"/>
      <c r="DN537" s="35"/>
      <c r="DO537" s="35"/>
      <c r="EC537" s="17" t="s">
        <v>133</v>
      </c>
    </row>
    <row r="538" spans="1:133" ht="15" customHeight="1" x14ac:dyDescent="0.3">
      <c r="A538" s="27">
        <v>409</v>
      </c>
      <c r="C538" s="17" t="s">
        <v>126</v>
      </c>
      <c r="D538" s="29" t="s">
        <v>5957</v>
      </c>
      <c r="E538" s="18" t="s">
        <v>5948</v>
      </c>
      <c r="F538" s="18" t="s">
        <v>5949</v>
      </c>
      <c r="G538" s="18" t="s">
        <v>5948</v>
      </c>
      <c r="H538" s="18" t="s">
        <v>5948</v>
      </c>
      <c r="I538" s="18" t="s">
        <v>5947</v>
      </c>
      <c r="J538" s="19" t="s">
        <v>5077</v>
      </c>
      <c r="K538" s="18" t="s">
        <v>5949</v>
      </c>
      <c r="M538" s="18" t="s">
        <v>5948</v>
      </c>
      <c r="N538" s="19" t="s">
        <v>5078</v>
      </c>
      <c r="O538" s="20" t="s">
        <v>5951</v>
      </c>
      <c r="P538" s="20" t="s">
        <v>5973</v>
      </c>
      <c r="Q538" s="20" t="s">
        <v>5981</v>
      </c>
      <c r="R538" s="21" t="s">
        <v>5079</v>
      </c>
      <c r="S538" s="22" t="s">
        <v>5951</v>
      </c>
      <c r="T538" s="22" t="s">
        <v>5951</v>
      </c>
      <c r="U538" s="22" t="s">
        <v>5948</v>
      </c>
      <c r="V538" s="22" t="s">
        <v>5984</v>
      </c>
      <c r="W538" s="22" t="s">
        <v>5989</v>
      </c>
      <c r="X538" s="22" t="s">
        <v>115</v>
      </c>
      <c r="Z538" s="22" t="s">
        <v>116</v>
      </c>
      <c r="AA538" s="22" t="s">
        <v>148</v>
      </c>
      <c r="AB538" s="23" t="s">
        <v>5080</v>
      </c>
      <c r="AC538" s="24" t="s">
        <v>5990</v>
      </c>
      <c r="AD538" s="25" t="s">
        <v>5025</v>
      </c>
      <c r="AE538" s="26" t="s">
        <v>5948</v>
      </c>
      <c r="AF538" s="26" t="s">
        <v>5947</v>
      </c>
      <c r="AG538" s="26" t="s">
        <v>5996</v>
      </c>
      <c r="AH538" s="26" t="s">
        <v>5996</v>
      </c>
      <c r="AI538" s="26" t="s">
        <v>5996</v>
      </c>
      <c r="AJ538" s="26" t="s">
        <v>5997</v>
      </c>
      <c r="AK538" s="20" t="s">
        <v>6003</v>
      </c>
      <c r="AL538" s="20" t="s">
        <v>5948</v>
      </c>
      <c r="AM538" s="20" t="s">
        <v>5951</v>
      </c>
      <c r="AN538" s="20" t="s">
        <v>5950</v>
      </c>
      <c r="AO538" s="20" t="s">
        <v>5998</v>
      </c>
      <c r="AP538" s="20" t="s">
        <v>5996</v>
      </c>
      <c r="AQ538" s="20" t="s">
        <v>5997</v>
      </c>
      <c r="AR538" s="20" t="s">
        <v>5997</v>
      </c>
      <c r="AS538" s="20" t="s">
        <v>5996</v>
      </c>
      <c r="AT538" s="20" t="s">
        <v>5996</v>
      </c>
      <c r="AU538" s="20" t="s">
        <v>5996</v>
      </c>
      <c r="AV538" s="20" t="s">
        <v>5996</v>
      </c>
      <c r="AW538" s="20" t="s">
        <v>5996</v>
      </c>
      <c r="AX538" s="20" t="s">
        <v>5997</v>
      </c>
      <c r="AY538" s="20" t="s">
        <v>5996</v>
      </c>
      <c r="AZ538" s="20" t="s">
        <v>5997</v>
      </c>
      <c r="BA538" s="20" t="s">
        <v>5996</v>
      </c>
      <c r="BB538" s="20" t="s">
        <v>5996</v>
      </c>
      <c r="BC538" s="20" t="s">
        <v>5998</v>
      </c>
      <c r="BD538" s="20" t="s">
        <v>5997</v>
      </c>
      <c r="BE538" s="20" t="s">
        <v>5996</v>
      </c>
      <c r="BF538" s="20" t="s">
        <v>5996</v>
      </c>
      <c r="BG538" s="20" t="s">
        <v>5996</v>
      </c>
      <c r="BH538" s="20" t="s">
        <v>5996</v>
      </c>
      <c r="BI538" s="20" t="s">
        <v>5996</v>
      </c>
      <c r="BJ538" s="20" t="s">
        <v>5996</v>
      </c>
      <c r="BK538" s="20" t="s">
        <v>5996</v>
      </c>
      <c r="BL538" s="20" t="s">
        <v>5996</v>
      </c>
      <c r="BM538" s="20" t="s">
        <v>5996</v>
      </c>
      <c r="BO538" s="28" t="s">
        <v>6006</v>
      </c>
      <c r="BQ538" s="30" t="s">
        <v>5081</v>
      </c>
      <c r="BS538" s="24" t="s">
        <v>119</v>
      </c>
      <c r="BV538" s="24" t="s">
        <v>137</v>
      </c>
      <c r="BW538" s="24" t="s">
        <v>122</v>
      </c>
      <c r="BX538" s="24" t="s">
        <v>123</v>
      </c>
      <c r="BY538" s="24" t="s">
        <v>124</v>
      </c>
      <c r="BZ538" s="24" t="s">
        <v>125</v>
      </c>
      <c r="CD538" s="18" t="s">
        <v>119</v>
      </c>
      <c r="CH538" s="18" t="s">
        <v>122</v>
      </c>
      <c r="CI538" s="18" t="s">
        <v>123</v>
      </c>
      <c r="CJ538" s="18" t="s">
        <v>124</v>
      </c>
      <c r="CK538" s="18" t="s">
        <v>125</v>
      </c>
      <c r="CL538" s="22" t="s">
        <v>5947</v>
      </c>
      <c r="CM538" s="32" t="s">
        <v>6013</v>
      </c>
      <c r="CN538" s="33" t="s">
        <v>5082</v>
      </c>
      <c r="CO538" s="84" t="s">
        <v>126</v>
      </c>
      <c r="CP538" s="17" t="s">
        <v>126</v>
      </c>
      <c r="CQ538" s="29" t="s">
        <v>4981</v>
      </c>
      <c r="CR538" s="17" t="s">
        <v>841</v>
      </c>
      <c r="CS538" s="17" t="s">
        <v>4982</v>
      </c>
      <c r="CU538" s="34" t="s">
        <v>185</v>
      </c>
      <c r="CW538" s="34" t="s">
        <v>96</v>
      </c>
      <c r="CZ538" s="34" t="s">
        <v>99</v>
      </c>
      <c r="DE538" s="17" t="s">
        <v>102</v>
      </c>
      <c r="DF538" s="17" t="s">
        <v>5083</v>
      </c>
      <c r="DI538" s="17" t="s">
        <v>143</v>
      </c>
      <c r="DJ538" s="17" t="s">
        <v>5084</v>
      </c>
      <c r="DM538" s="35"/>
      <c r="DN538" s="35"/>
      <c r="DO538" s="35"/>
      <c r="EC538" s="17" t="s">
        <v>133</v>
      </c>
    </row>
    <row r="539" spans="1:133" ht="15" customHeight="1" x14ac:dyDescent="0.3">
      <c r="A539" s="27">
        <v>86</v>
      </c>
      <c r="C539" s="17" t="s">
        <v>126</v>
      </c>
      <c r="D539" s="29" t="s">
        <v>5955</v>
      </c>
      <c r="E539" s="18" t="s">
        <v>5949</v>
      </c>
      <c r="F539" s="18" t="s">
        <v>5949</v>
      </c>
      <c r="G539" s="18" t="s">
        <v>5948</v>
      </c>
      <c r="H539" s="18" t="s">
        <v>5949</v>
      </c>
      <c r="I539" s="18" t="s">
        <v>5948</v>
      </c>
      <c r="J539" s="19" t="s">
        <v>2664</v>
      </c>
      <c r="K539" s="18" t="s">
        <v>5947</v>
      </c>
      <c r="L539" s="19" t="s">
        <v>2665</v>
      </c>
      <c r="M539" s="18" t="s">
        <v>5947</v>
      </c>
      <c r="N539" s="19" t="s">
        <v>2666</v>
      </c>
      <c r="O539" s="20" t="s">
        <v>5950</v>
      </c>
      <c r="P539" s="20" t="s">
        <v>5974</v>
      </c>
      <c r="Q539" s="20" t="s">
        <v>5980</v>
      </c>
      <c r="R539" s="21" t="s">
        <v>2667</v>
      </c>
      <c r="S539" s="22" t="s">
        <v>5949</v>
      </c>
      <c r="T539" s="22" t="s">
        <v>5949</v>
      </c>
      <c r="U539" s="22" t="s">
        <v>5947</v>
      </c>
      <c r="V539" s="22" t="s">
        <v>5984</v>
      </c>
      <c r="W539" s="22" t="s">
        <v>5988</v>
      </c>
      <c r="X539" s="22" t="s">
        <v>115</v>
      </c>
      <c r="AB539" s="23" t="s">
        <v>2668</v>
      </c>
      <c r="AC539" s="24" t="s">
        <v>5992</v>
      </c>
      <c r="AE539" s="26" t="s">
        <v>5948</v>
      </c>
      <c r="AF539" s="26" t="s">
        <v>5949</v>
      </c>
      <c r="AG539" s="26" t="s">
        <v>5996</v>
      </c>
      <c r="AH539" s="26" t="s">
        <v>5996</v>
      </c>
      <c r="AI539" s="26" t="s">
        <v>5996</v>
      </c>
      <c r="AJ539" s="26" t="s">
        <v>5996</v>
      </c>
      <c r="AK539" s="20" t="s">
        <v>6003</v>
      </c>
      <c r="AL539" s="20" t="s">
        <v>5951</v>
      </c>
      <c r="AM539" s="20" t="s">
        <v>5948</v>
      </c>
      <c r="AN539" s="20" t="s">
        <v>5947</v>
      </c>
      <c r="AO539" s="20" t="s">
        <v>5997</v>
      </c>
      <c r="AP539" s="20" t="s">
        <v>5997</v>
      </c>
      <c r="AQ539" s="20" t="s">
        <v>5996</v>
      </c>
      <c r="AR539" s="20" t="s">
        <v>5996</v>
      </c>
      <c r="AS539" s="20" t="s">
        <v>5996</v>
      </c>
      <c r="AT539" s="20" t="s">
        <v>5996</v>
      </c>
      <c r="AU539" s="20" t="s">
        <v>5996</v>
      </c>
      <c r="AV539" s="20" t="s">
        <v>5996</v>
      </c>
      <c r="AW539" s="20" t="s">
        <v>5996</v>
      </c>
      <c r="AX539" s="20" t="s">
        <v>5997</v>
      </c>
      <c r="AY539" s="20" t="s">
        <v>5997</v>
      </c>
      <c r="AZ539" s="20" t="s">
        <v>5996</v>
      </c>
      <c r="BA539" s="20" t="s">
        <v>5996</v>
      </c>
      <c r="BB539" s="20" t="s">
        <v>5996</v>
      </c>
      <c r="BC539" s="20" t="s">
        <v>5997</v>
      </c>
      <c r="BD539" s="20" t="s">
        <v>5997</v>
      </c>
      <c r="BE539" s="20" t="s">
        <v>5997</v>
      </c>
      <c r="BF539" s="20" t="s">
        <v>5996</v>
      </c>
      <c r="BG539" s="20" t="s">
        <v>5996</v>
      </c>
      <c r="BH539" s="20" t="s">
        <v>5997</v>
      </c>
      <c r="BI539" s="20" t="s">
        <v>5996</v>
      </c>
      <c r="BJ539" s="20" t="s">
        <v>5998</v>
      </c>
      <c r="BK539" s="20" t="s">
        <v>5997</v>
      </c>
      <c r="BL539" s="20" t="s">
        <v>5996</v>
      </c>
      <c r="BM539" s="20" t="s">
        <v>5996</v>
      </c>
      <c r="BO539" s="28" t="s">
        <v>6007</v>
      </c>
      <c r="BQ539" s="30" t="s">
        <v>2669</v>
      </c>
      <c r="BS539" s="24" t="s">
        <v>119</v>
      </c>
      <c r="BT539" s="24" t="s">
        <v>120</v>
      </c>
      <c r="BX539" s="24" t="s">
        <v>123</v>
      </c>
      <c r="BY539" s="24" t="s">
        <v>124</v>
      </c>
      <c r="CD539" s="18" t="s">
        <v>119</v>
      </c>
      <c r="CL539" s="22" t="s">
        <v>5947</v>
      </c>
      <c r="CM539" s="32" t="s">
        <v>6010</v>
      </c>
      <c r="CN539" s="33" t="s">
        <v>2670</v>
      </c>
      <c r="CO539" s="84" t="s">
        <v>126</v>
      </c>
      <c r="CP539" s="17" t="s">
        <v>126</v>
      </c>
      <c r="CQ539" s="29" t="s">
        <v>1741</v>
      </c>
      <c r="CR539" s="17" t="s">
        <v>953</v>
      </c>
      <c r="CS539" s="17" t="s">
        <v>1742</v>
      </c>
      <c r="CW539" s="34" t="s">
        <v>96</v>
      </c>
      <c r="DE539" s="17" t="s">
        <v>130</v>
      </c>
      <c r="DI539" s="17" t="s">
        <v>143</v>
      </c>
      <c r="DJ539" s="17" t="s">
        <v>2671</v>
      </c>
      <c r="DM539" s="35"/>
      <c r="DN539" s="35"/>
      <c r="DO539" s="35"/>
      <c r="EC539" s="17" t="s">
        <v>133</v>
      </c>
    </row>
    <row r="540" spans="1:133" ht="15" customHeight="1" x14ac:dyDescent="0.3">
      <c r="A540" s="27">
        <v>92</v>
      </c>
      <c r="C540" s="17" t="s">
        <v>126</v>
      </c>
      <c r="D540" s="29" t="s">
        <v>5955</v>
      </c>
      <c r="E540" s="18" t="s">
        <v>5950</v>
      </c>
      <c r="F540" s="18" t="s">
        <v>5950</v>
      </c>
      <c r="G540" s="18" t="s">
        <v>5948</v>
      </c>
      <c r="H540" s="18" t="s">
        <v>5948</v>
      </c>
      <c r="I540" s="18" t="s">
        <v>5948</v>
      </c>
      <c r="J540" s="19" t="s">
        <v>2672</v>
      </c>
      <c r="K540" s="18" t="s">
        <v>5948</v>
      </c>
      <c r="L540" s="19" t="s">
        <v>2673</v>
      </c>
      <c r="M540" s="18" t="s">
        <v>5948</v>
      </c>
      <c r="N540" s="19" t="s">
        <v>2674</v>
      </c>
      <c r="O540" s="20" t="s">
        <v>5950</v>
      </c>
      <c r="P540" s="20" t="s">
        <v>5974</v>
      </c>
      <c r="Q540" s="20" t="s">
        <v>5978</v>
      </c>
      <c r="S540" s="22" t="s">
        <v>5951</v>
      </c>
      <c r="T540" s="22" t="s">
        <v>5950</v>
      </c>
      <c r="U540" s="22" t="s">
        <v>5948</v>
      </c>
      <c r="V540" s="22" t="s">
        <v>5984</v>
      </c>
      <c r="W540" s="22" t="s">
        <v>5989</v>
      </c>
      <c r="X540" s="22" t="s">
        <v>115</v>
      </c>
      <c r="AC540" s="24" t="s">
        <v>5991</v>
      </c>
      <c r="AE540" s="26" t="s">
        <v>5948</v>
      </c>
      <c r="AF540" s="26" t="s">
        <v>5948</v>
      </c>
      <c r="AG540" s="26" t="s">
        <v>5996</v>
      </c>
      <c r="AH540" s="26" t="s">
        <v>5996</v>
      </c>
      <c r="AI540" s="26" t="s">
        <v>5996</v>
      </c>
      <c r="AJ540" s="26" t="s">
        <v>5996</v>
      </c>
      <c r="AK540" s="20" t="s">
        <v>6003</v>
      </c>
      <c r="AL540" s="20" t="s">
        <v>5948</v>
      </c>
      <c r="AM540" s="20" t="s">
        <v>5948</v>
      </c>
      <c r="AN540" s="20" t="s">
        <v>5947</v>
      </c>
      <c r="AO540" s="20" t="s">
        <v>5997</v>
      </c>
      <c r="AP540" s="20" t="s">
        <v>5997</v>
      </c>
      <c r="AQ540" s="20" t="s">
        <v>5996</v>
      </c>
      <c r="AR540" s="20" t="s">
        <v>5997</v>
      </c>
      <c r="AS540" s="20" t="s">
        <v>5996</v>
      </c>
      <c r="AT540" s="20" t="s">
        <v>5996</v>
      </c>
      <c r="AU540" s="20" t="s">
        <v>5996</v>
      </c>
      <c r="AV540" s="20" t="s">
        <v>5996</v>
      </c>
      <c r="AW540" s="20" t="s">
        <v>5996</v>
      </c>
      <c r="AX540" s="20" t="s">
        <v>5996</v>
      </c>
      <c r="AY540" s="20" t="s">
        <v>5996</v>
      </c>
      <c r="AZ540" s="20" t="s">
        <v>5997</v>
      </c>
      <c r="BA540" s="20" t="s">
        <v>5996</v>
      </c>
      <c r="BB540" s="20" t="s">
        <v>5996</v>
      </c>
      <c r="BC540" s="20" t="s">
        <v>5997</v>
      </c>
      <c r="BD540" s="20" t="s">
        <v>5997</v>
      </c>
      <c r="BE540" s="20" t="s">
        <v>5996</v>
      </c>
      <c r="BF540" s="20" t="s">
        <v>5996</v>
      </c>
      <c r="BG540" s="20" t="s">
        <v>5996</v>
      </c>
      <c r="BH540" s="20" t="s">
        <v>5996</v>
      </c>
      <c r="BI540" s="20" t="s">
        <v>5996</v>
      </c>
      <c r="BJ540" s="20" t="s">
        <v>5997</v>
      </c>
      <c r="BK540" s="20" t="s">
        <v>5997</v>
      </c>
      <c r="BL540" s="20" t="s">
        <v>5997</v>
      </c>
      <c r="BM540" s="20" t="s">
        <v>5996</v>
      </c>
      <c r="BO540" s="28" t="s">
        <v>6007</v>
      </c>
      <c r="BQ540" s="30" t="s">
        <v>2675</v>
      </c>
      <c r="BR540" s="24" t="s">
        <v>138</v>
      </c>
      <c r="BS540" s="24" t="s">
        <v>119</v>
      </c>
      <c r="BV540" s="24" t="s">
        <v>137</v>
      </c>
      <c r="BW540" s="24" t="s">
        <v>122</v>
      </c>
      <c r="BX540" s="24" t="s">
        <v>123</v>
      </c>
      <c r="BY540" s="24" t="s">
        <v>124</v>
      </c>
      <c r="BZ540" s="24" t="s">
        <v>125</v>
      </c>
      <c r="CC540" s="18" t="s">
        <v>138</v>
      </c>
      <c r="CD540" s="18" t="s">
        <v>119</v>
      </c>
      <c r="CI540" s="18" t="s">
        <v>123</v>
      </c>
      <c r="CL540" s="22" t="s">
        <v>5950</v>
      </c>
      <c r="CM540" s="32" t="s">
        <v>6010</v>
      </c>
      <c r="CO540" s="84" t="s">
        <v>126</v>
      </c>
      <c r="CP540" s="17" t="s">
        <v>126</v>
      </c>
      <c r="CQ540" s="29" t="s">
        <v>1741</v>
      </c>
      <c r="CR540" s="17" t="s">
        <v>953</v>
      </c>
      <c r="CS540" s="17" t="s">
        <v>1742</v>
      </c>
      <c r="CW540" s="34" t="s">
        <v>96</v>
      </c>
      <c r="DE540" s="17" t="s">
        <v>130</v>
      </c>
      <c r="DI540" s="17" t="s">
        <v>131</v>
      </c>
      <c r="DJ540" s="17" t="s">
        <v>2676</v>
      </c>
      <c r="DM540" s="35"/>
      <c r="DN540" s="35"/>
      <c r="DO540" s="35"/>
      <c r="EC540" s="17" t="s">
        <v>133</v>
      </c>
    </row>
    <row r="541" spans="1:133" ht="15" customHeight="1" x14ac:dyDescent="0.3">
      <c r="A541" s="27">
        <v>227</v>
      </c>
      <c r="C541" s="17" t="s">
        <v>126</v>
      </c>
      <c r="D541" s="29" t="s">
        <v>5955</v>
      </c>
      <c r="E541" s="18" t="s">
        <v>5952</v>
      </c>
      <c r="F541" s="18" t="s">
        <v>5952</v>
      </c>
      <c r="G541" s="18" t="s">
        <v>5947</v>
      </c>
      <c r="H541" s="18" t="s">
        <v>5951</v>
      </c>
      <c r="I541" s="18" t="s">
        <v>5947</v>
      </c>
      <c r="K541" s="18" t="s">
        <v>5947</v>
      </c>
      <c r="M541" s="18" t="s">
        <v>5947</v>
      </c>
      <c r="O541" s="20" t="s">
        <v>5951</v>
      </c>
      <c r="P541" s="20" t="s">
        <v>5974</v>
      </c>
      <c r="Q541" s="20" t="s">
        <v>5979</v>
      </c>
      <c r="S541" s="22" t="s">
        <v>5950</v>
      </c>
      <c r="T541" s="22" t="s">
        <v>5950</v>
      </c>
      <c r="U541" s="22" t="s">
        <v>5947</v>
      </c>
      <c r="V541" s="22" t="s">
        <v>5984</v>
      </c>
      <c r="W541" s="22" t="s">
        <v>5989</v>
      </c>
      <c r="X541" s="22" t="s">
        <v>115</v>
      </c>
      <c r="AC541" s="24" t="s">
        <v>5994</v>
      </c>
      <c r="AD541" s="25" t="s">
        <v>2677</v>
      </c>
      <c r="AE541" s="26" t="s">
        <v>5947</v>
      </c>
      <c r="AF541" s="26" t="s">
        <v>5947</v>
      </c>
      <c r="AG541" s="26" t="s">
        <v>5996</v>
      </c>
      <c r="AH541" s="26" t="s">
        <v>5996</v>
      </c>
      <c r="AI541" s="26" t="s">
        <v>5996</v>
      </c>
      <c r="AJ541" s="26" t="s">
        <v>5999</v>
      </c>
      <c r="AK541" s="20" t="s">
        <v>6003</v>
      </c>
      <c r="AL541" s="20" t="s">
        <v>5947</v>
      </c>
      <c r="AM541" s="20" t="s">
        <v>5951</v>
      </c>
      <c r="AN541" s="20" t="s">
        <v>5947</v>
      </c>
      <c r="AO541" s="20" t="s">
        <v>5997</v>
      </c>
      <c r="AP541" s="20" t="s">
        <v>5996</v>
      </c>
      <c r="AQ541" s="20" t="s">
        <v>5997</v>
      </c>
      <c r="AR541" s="20" t="s">
        <v>5996</v>
      </c>
      <c r="AS541" s="20" t="s">
        <v>5996</v>
      </c>
      <c r="AT541" s="20" t="s">
        <v>5996</v>
      </c>
      <c r="AU541" s="20" t="s">
        <v>5997</v>
      </c>
      <c r="AV541" s="20" t="s">
        <v>5997</v>
      </c>
      <c r="AW541" s="20" t="s">
        <v>5997</v>
      </c>
      <c r="AX541" s="20" t="s">
        <v>5997</v>
      </c>
      <c r="AY541" s="20" t="s">
        <v>5996</v>
      </c>
      <c r="AZ541" s="20" t="s">
        <v>5997</v>
      </c>
      <c r="BA541" s="20" t="s">
        <v>5997</v>
      </c>
      <c r="BB541" s="20" t="s">
        <v>5996</v>
      </c>
      <c r="BC541" s="20" t="s">
        <v>5998</v>
      </c>
      <c r="BD541" s="20" t="s">
        <v>5997</v>
      </c>
      <c r="BE541" s="20" t="s">
        <v>5996</v>
      </c>
      <c r="BF541" s="20" t="s">
        <v>5996</v>
      </c>
      <c r="BG541" s="20" t="s">
        <v>5997</v>
      </c>
      <c r="BH541" s="20" t="s">
        <v>5996</v>
      </c>
      <c r="BI541" s="20" t="s">
        <v>5997</v>
      </c>
      <c r="BJ541" s="20" t="s">
        <v>6000</v>
      </c>
      <c r="BK541" s="20" t="s">
        <v>6000</v>
      </c>
      <c r="BL541" s="20" t="s">
        <v>5996</v>
      </c>
      <c r="BM541" s="20" t="s">
        <v>5997</v>
      </c>
      <c r="BN541" s="27" t="s">
        <v>2678</v>
      </c>
      <c r="BO541" s="28" t="s">
        <v>6008</v>
      </c>
      <c r="BP541" s="29" t="s">
        <v>2679</v>
      </c>
      <c r="BQ541" s="30" t="s">
        <v>2680</v>
      </c>
      <c r="BX541" s="24" t="s">
        <v>123</v>
      </c>
      <c r="BY541" s="24" t="s">
        <v>124</v>
      </c>
      <c r="CI541" s="18" t="s">
        <v>123</v>
      </c>
      <c r="CJ541" s="18" t="s">
        <v>124</v>
      </c>
      <c r="CL541" s="22" t="s">
        <v>5949</v>
      </c>
      <c r="CM541" s="32" t="s">
        <v>6011</v>
      </c>
      <c r="CO541" s="84" t="s">
        <v>126</v>
      </c>
      <c r="CP541" s="17" t="s">
        <v>126</v>
      </c>
      <c r="CQ541" s="29" t="s">
        <v>1741</v>
      </c>
      <c r="CR541" s="17" t="s">
        <v>953</v>
      </c>
      <c r="CS541" s="17" t="s">
        <v>1742</v>
      </c>
      <c r="CW541" s="34" t="s">
        <v>96</v>
      </c>
      <c r="CZ541" s="34" t="s">
        <v>99</v>
      </c>
      <c r="DE541" s="17" t="s">
        <v>102</v>
      </c>
      <c r="DH541" s="17" t="s">
        <v>2681</v>
      </c>
      <c r="DI541" s="17" t="s">
        <v>143</v>
      </c>
      <c r="DJ541" s="17" t="s">
        <v>2682</v>
      </c>
      <c r="DM541" s="35"/>
      <c r="DN541" s="35"/>
      <c r="DO541" s="35"/>
      <c r="EC541" s="17" t="s">
        <v>133</v>
      </c>
    </row>
    <row r="542" spans="1:133" ht="15" customHeight="1" x14ac:dyDescent="0.3">
      <c r="A542" s="27">
        <v>1100</v>
      </c>
      <c r="C542" s="90" t="s">
        <v>106</v>
      </c>
      <c r="D542" s="29" t="s">
        <v>5959</v>
      </c>
      <c r="E542" s="18" t="s">
        <v>5947</v>
      </c>
      <c r="F542" s="18" t="s">
        <v>5948</v>
      </c>
      <c r="G542" s="18" t="s">
        <v>5947</v>
      </c>
      <c r="H542" s="18" t="s">
        <v>5947</v>
      </c>
      <c r="I542" s="18" t="s">
        <v>5947</v>
      </c>
      <c r="J542" s="19" t="s">
        <v>5501</v>
      </c>
      <c r="K542" s="18" t="s">
        <v>5948</v>
      </c>
      <c r="L542" s="19" t="s">
        <v>5502</v>
      </c>
      <c r="M542" s="18" t="s">
        <v>5947</v>
      </c>
      <c r="N542" s="19" t="s">
        <v>5503</v>
      </c>
      <c r="O542" s="20" t="s">
        <v>5950</v>
      </c>
      <c r="P542" s="20" t="s">
        <v>5974</v>
      </c>
      <c r="Q542" s="20" t="s">
        <v>5977</v>
      </c>
      <c r="R542" s="21" t="s">
        <v>5504</v>
      </c>
      <c r="S542" s="22" t="s">
        <v>5948</v>
      </c>
      <c r="T542" s="22" t="s">
        <v>5948</v>
      </c>
      <c r="U542" s="22" t="s">
        <v>5949</v>
      </c>
      <c r="V542" s="22" t="s">
        <v>5983</v>
      </c>
      <c r="W542" s="22" t="s">
        <v>5989</v>
      </c>
      <c r="X542" s="22" t="s">
        <v>115</v>
      </c>
      <c r="Y542" s="22" t="s">
        <v>136</v>
      </c>
      <c r="Z542" s="22" t="s">
        <v>116</v>
      </c>
      <c r="AA542" s="22" t="s">
        <v>148</v>
      </c>
      <c r="AB542" s="23" t="s">
        <v>5505</v>
      </c>
      <c r="AC542" s="24" t="s">
        <v>5990</v>
      </c>
      <c r="AE542" s="26" t="s">
        <v>5948</v>
      </c>
      <c r="AF542" s="26" t="s">
        <v>5947</v>
      </c>
      <c r="AG542" s="26" t="s">
        <v>5997</v>
      </c>
      <c r="AH542" s="26" t="s">
        <v>5997</v>
      </c>
      <c r="AI542" s="26" t="s">
        <v>5997</v>
      </c>
      <c r="AJ542" s="26" t="s">
        <v>5998</v>
      </c>
      <c r="AK542" s="20" t="s">
        <v>6002</v>
      </c>
      <c r="AL542" s="20" t="s">
        <v>5948</v>
      </c>
      <c r="AM542" s="20" t="s">
        <v>5950</v>
      </c>
      <c r="AN542" s="20" t="s">
        <v>5948</v>
      </c>
      <c r="AO542" s="20" t="s">
        <v>5997</v>
      </c>
      <c r="AP542" s="20" t="s">
        <v>5996</v>
      </c>
      <c r="AQ542" s="20" t="s">
        <v>5996</v>
      </c>
      <c r="AR542" s="20" t="s">
        <v>5996</v>
      </c>
      <c r="AS542" s="20" t="s">
        <v>5996</v>
      </c>
      <c r="AT542" s="20" t="s">
        <v>5996</v>
      </c>
      <c r="AU542" s="20" t="s">
        <v>5996</v>
      </c>
      <c r="AV542" s="20" t="s">
        <v>5996</v>
      </c>
      <c r="AW542" s="20" t="s">
        <v>5996</v>
      </c>
      <c r="AX542" s="20" t="s">
        <v>5997</v>
      </c>
      <c r="AY542" s="20" t="s">
        <v>5996</v>
      </c>
      <c r="AZ542" s="20" t="s">
        <v>5997</v>
      </c>
      <c r="BA542" s="20" t="s">
        <v>5996</v>
      </c>
      <c r="BB542" s="20" t="s">
        <v>5996</v>
      </c>
      <c r="BC542" s="20" t="s">
        <v>5997</v>
      </c>
      <c r="BD542" s="20" t="s">
        <v>5996</v>
      </c>
      <c r="BE542" s="20" t="s">
        <v>5996</v>
      </c>
      <c r="BF542" s="20" t="s">
        <v>5996</v>
      </c>
      <c r="BG542" s="20" t="s">
        <v>5996</v>
      </c>
      <c r="BH542" s="20" t="s">
        <v>5996</v>
      </c>
      <c r="BI542" s="20" t="s">
        <v>5996</v>
      </c>
      <c r="BJ542" s="20" t="s">
        <v>5997</v>
      </c>
      <c r="BK542" s="20" t="s">
        <v>5997</v>
      </c>
      <c r="BL542" s="20" t="s">
        <v>5996</v>
      </c>
      <c r="BM542" s="20" t="s">
        <v>5996</v>
      </c>
      <c r="BO542" s="28" t="s">
        <v>6007</v>
      </c>
      <c r="BQ542" s="30" t="s">
        <v>5506</v>
      </c>
      <c r="BS542" s="24" t="s">
        <v>119</v>
      </c>
      <c r="BT542" s="24" t="s">
        <v>120</v>
      </c>
      <c r="BU542" s="24" t="s">
        <v>121</v>
      </c>
      <c r="BV542" s="24" t="s">
        <v>137</v>
      </c>
      <c r="BW542" s="24" t="s">
        <v>122</v>
      </c>
      <c r="BX542" s="24" t="s">
        <v>123</v>
      </c>
      <c r="BY542" s="24" t="s">
        <v>124</v>
      </c>
      <c r="BZ542" s="24" t="s">
        <v>125</v>
      </c>
      <c r="CD542" s="18" t="s">
        <v>119</v>
      </c>
      <c r="CH542" s="18" t="s">
        <v>122</v>
      </c>
      <c r="CI542" s="18" t="s">
        <v>123</v>
      </c>
      <c r="CL542" s="22" t="s">
        <v>5948</v>
      </c>
      <c r="CM542" s="32" t="s">
        <v>6013</v>
      </c>
      <c r="CN542" s="33" t="s">
        <v>5507</v>
      </c>
      <c r="CO542" s="85" t="s">
        <v>1201</v>
      </c>
      <c r="CP542" s="90" t="s">
        <v>106</v>
      </c>
      <c r="CQ542" s="29" t="s">
        <v>161</v>
      </c>
      <c r="CR542" s="17" t="s">
        <v>1481</v>
      </c>
      <c r="CS542" s="17" t="s">
        <v>4982</v>
      </c>
      <c r="CU542" s="34" t="s">
        <v>185</v>
      </c>
      <c r="CW542" s="34" t="s">
        <v>96</v>
      </c>
      <c r="CZ542" s="34" t="s">
        <v>99</v>
      </c>
      <c r="DC542" s="31" t="s">
        <v>102</v>
      </c>
      <c r="DD542" s="31" t="s">
        <v>5508</v>
      </c>
      <c r="DE542" s="17" t="s">
        <v>161</v>
      </c>
      <c r="DG542" s="17" t="s">
        <v>5509</v>
      </c>
      <c r="DI542" s="61" t="s">
        <v>143</v>
      </c>
      <c r="DJ542" s="17" t="s">
        <v>5510</v>
      </c>
      <c r="DM542" s="35"/>
      <c r="DN542" s="35"/>
      <c r="DO542" s="35"/>
      <c r="EC542" s="17" t="s">
        <v>133</v>
      </c>
    </row>
    <row r="543" spans="1:133" ht="15" customHeight="1" x14ac:dyDescent="0.3">
      <c r="A543" s="27">
        <v>340</v>
      </c>
      <c r="C543" s="17" t="s">
        <v>126</v>
      </c>
      <c r="D543" s="29" t="s">
        <v>5955</v>
      </c>
      <c r="E543" s="18" t="s">
        <v>5948</v>
      </c>
      <c r="F543" s="18" t="s">
        <v>5948</v>
      </c>
      <c r="G543" s="18" t="s">
        <v>5948</v>
      </c>
      <c r="H543" s="18" t="s">
        <v>5948</v>
      </c>
      <c r="I543" s="18" t="s">
        <v>5948</v>
      </c>
      <c r="K543" s="18" t="s">
        <v>5948</v>
      </c>
      <c r="M543" s="18" t="s">
        <v>5948</v>
      </c>
      <c r="O543" s="20" t="s">
        <v>5948</v>
      </c>
      <c r="P543" s="20" t="s">
        <v>5974</v>
      </c>
      <c r="Q543" s="20" t="s">
        <v>5977</v>
      </c>
      <c r="S543" s="22" t="s">
        <v>5950</v>
      </c>
      <c r="T543" s="22" t="s">
        <v>5950</v>
      </c>
      <c r="U543" s="22" t="s">
        <v>5948</v>
      </c>
      <c r="V543" s="22" t="s">
        <v>5984</v>
      </c>
      <c r="W543" s="22" t="s">
        <v>5988</v>
      </c>
      <c r="X543" s="22" t="s">
        <v>115</v>
      </c>
      <c r="Y543" s="22" t="s">
        <v>136</v>
      </c>
      <c r="Z543" s="22" t="s">
        <v>116</v>
      </c>
      <c r="AC543" s="24" t="s">
        <v>5991</v>
      </c>
      <c r="AE543" s="26" t="s">
        <v>5948</v>
      </c>
      <c r="AF543" s="26" t="s">
        <v>5948</v>
      </c>
      <c r="AG543" s="26" t="s">
        <v>5996</v>
      </c>
      <c r="AH543" s="26" t="s">
        <v>5996</v>
      </c>
      <c r="AI543" s="26" t="s">
        <v>5996</v>
      </c>
      <c r="AJ543" s="26" t="s">
        <v>5996</v>
      </c>
      <c r="AK543" s="20" t="s">
        <v>6003</v>
      </c>
      <c r="AL543" s="20" t="s">
        <v>5947</v>
      </c>
      <c r="AM543" s="20" t="s">
        <v>5947</v>
      </c>
      <c r="AN543" s="20" t="s">
        <v>5947</v>
      </c>
      <c r="AO543" s="20" t="s">
        <v>5997</v>
      </c>
      <c r="AP543" s="20" t="s">
        <v>5997</v>
      </c>
      <c r="AQ543" s="20" t="s">
        <v>5997</v>
      </c>
      <c r="AR543" s="20" t="s">
        <v>5998</v>
      </c>
      <c r="AS543" s="20" t="s">
        <v>5997</v>
      </c>
      <c r="AT543" s="20" t="s">
        <v>5997</v>
      </c>
      <c r="AU543" s="20" t="s">
        <v>5997</v>
      </c>
      <c r="AV543" s="20" t="s">
        <v>5997</v>
      </c>
      <c r="AW543" s="20" t="s">
        <v>5997</v>
      </c>
      <c r="AX543" s="20" t="s">
        <v>5997</v>
      </c>
      <c r="AY543" s="20" t="s">
        <v>5997</v>
      </c>
      <c r="AZ543" s="20" t="s">
        <v>5997</v>
      </c>
      <c r="BA543" s="20" t="s">
        <v>5997</v>
      </c>
      <c r="BB543" s="20" t="s">
        <v>5997</v>
      </c>
      <c r="BC543" s="20" t="s">
        <v>5997</v>
      </c>
      <c r="BD543" s="20" t="s">
        <v>5997</v>
      </c>
      <c r="BE543" s="20" t="s">
        <v>5997</v>
      </c>
      <c r="BF543" s="20" t="s">
        <v>5997</v>
      </c>
      <c r="BG543" s="20" t="s">
        <v>5997</v>
      </c>
      <c r="BH543" s="20" t="s">
        <v>5997</v>
      </c>
      <c r="BI543" s="20" t="s">
        <v>5997</v>
      </c>
      <c r="BJ543" s="20" t="s">
        <v>5997</v>
      </c>
      <c r="BK543" s="20" t="s">
        <v>5997</v>
      </c>
      <c r="BL543" s="20" t="s">
        <v>5997</v>
      </c>
      <c r="BM543" s="20" t="s">
        <v>5997</v>
      </c>
      <c r="BO543" s="28" t="s">
        <v>6007</v>
      </c>
      <c r="BQ543" s="30" t="s">
        <v>2687</v>
      </c>
      <c r="BR543" s="24" t="s">
        <v>138</v>
      </c>
      <c r="BS543" s="24" t="s">
        <v>119</v>
      </c>
      <c r="BT543" s="24" t="s">
        <v>120</v>
      </c>
      <c r="BU543" s="24" t="s">
        <v>121</v>
      </c>
      <c r="BV543" s="24" t="s">
        <v>137</v>
      </c>
      <c r="BW543" s="24" t="s">
        <v>122</v>
      </c>
      <c r="BX543" s="24" t="s">
        <v>123</v>
      </c>
      <c r="BY543" s="24" t="s">
        <v>124</v>
      </c>
      <c r="BZ543" s="24" t="s">
        <v>125</v>
      </c>
      <c r="CD543" s="18" t="s">
        <v>119</v>
      </c>
      <c r="CG543" s="18" t="s">
        <v>137</v>
      </c>
      <c r="CJ543" s="18" t="s">
        <v>124</v>
      </c>
      <c r="CL543" s="22" t="s">
        <v>5949</v>
      </c>
      <c r="CM543" s="32" t="s">
        <v>6010</v>
      </c>
      <c r="CO543" s="84" t="s">
        <v>126</v>
      </c>
      <c r="CP543" s="17" t="s">
        <v>126</v>
      </c>
      <c r="CQ543" s="29" t="s">
        <v>1741</v>
      </c>
      <c r="CR543" s="17" t="s">
        <v>953</v>
      </c>
      <c r="CS543" s="17" t="s">
        <v>1742</v>
      </c>
      <c r="CZ543" s="34" t="s">
        <v>99</v>
      </c>
      <c r="DE543" s="17" t="s">
        <v>130</v>
      </c>
      <c r="DI543" s="17" t="s">
        <v>143</v>
      </c>
      <c r="DJ543" s="17" t="s">
        <v>2688</v>
      </c>
      <c r="DM543" s="35"/>
      <c r="DN543" s="35"/>
      <c r="DO543" s="35"/>
      <c r="EC543" s="17" t="s">
        <v>133</v>
      </c>
    </row>
    <row r="544" spans="1:133" ht="15" customHeight="1" x14ac:dyDescent="0.3">
      <c r="A544" s="27">
        <v>355</v>
      </c>
      <c r="C544" s="17" t="s">
        <v>126</v>
      </c>
      <c r="D544" s="29" t="s">
        <v>5955</v>
      </c>
      <c r="E544" s="18" t="s">
        <v>5952</v>
      </c>
      <c r="F544" s="18" t="s">
        <v>5951</v>
      </c>
      <c r="G544" s="18" t="s">
        <v>5950</v>
      </c>
      <c r="H544" s="18" t="s">
        <v>5947</v>
      </c>
      <c r="I544" s="18" t="s">
        <v>5950</v>
      </c>
      <c r="K544" s="18" t="s">
        <v>5947</v>
      </c>
      <c r="L544" s="19" t="s">
        <v>2689</v>
      </c>
      <c r="M544" s="18" t="s">
        <v>5950</v>
      </c>
      <c r="O544" s="20" t="s">
        <v>5951</v>
      </c>
      <c r="P544" s="20" t="s">
        <v>5973</v>
      </c>
      <c r="Q544" s="20" t="s">
        <v>5981</v>
      </c>
      <c r="S544" s="22" t="s">
        <v>5950</v>
      </c>
      <c r="T544" s="22" t="s">
        <v>5950</v>
      </c>
      <c r="U544" s="22" t="s">
        <v>5948</v>
      </c>
      <c r="V544" s="22" t="s">
        <v>5984</v>
      </c>
      <c r="W544" s="22" t="s">
        <v>5986</v>
      </c>
      <c r="X544" s="22" t="s">
        <v>115</v>
      </c>
      <c r="AC544" s="24" t="s">
        <v>5993</v>
      </c>
      <c r="AE544" s="26" t="s">
        <v>5948</v>
      </c>
      <c r="AF544" s="26" t="s">
        <v>5952</v>
      </c>
      <c r="AG544" s="26" t="s">
        <v>5996</v>
      </c>
      <c r="AH544" s="26" t="s">
        <v>5996</v>
      </c>
      <c r="AI544" s="26" t="s">
        <v>5996</v>
      </c>
      <c r="AJ544" s="26" t="s">
        <v>5997</v>
      </c>
      <c r="AK544" s="20" t="s">
        <v>6003</v>
      </c>
      <c r="AL544" s="20" t="s">
        <v>5948</v>
      </c>
      <c r="AM544" s="20" t="s">
        <v>5948</v>
      </c>
      <c r="AN544" s="20" t="s">
        <v>5947</v>
      </c>
      <c r="AO544" s="20" t="s">
        <v>5997</v>
      </c>
      <c r="AP544" s="20" t="s">
        <v>5997</v>
      </c>
      <c r="AQ544" s="20" t="s">
        <v>5997</v>
      </c>
      <c r="AR544" s="20" t="s">
        <v>5997</v>
      </c>
      <c r="AS544" s="20" t="s">
        <v>5997</v>
      </c>
      <c r="AT544" s="20" t="s">
        <v>5997</v>
      </c>
      <c r="AU544" s="20" t="s">
        <v>5996</v>
      </c>
      <c r="AV544" s="20" t="s">
        <v>5997</v>
      </c>
      <c r="AW544" s="20" t="s">
        <v>5996</v>
      </c>
      <c r="AX544" s="20" t="s">
        <v>5998</v>
      </c>
      <c r="AY544" s="20" t="s">
        <v>6000</v>
      </c>
      <c r="AZ544" s="20" t="s">
        <v>5996</v>
      </c>
      <c r="BA544" s="20" t="s">
        <v>5996</v>
      </c>
      <c r="BB544" s="20" t="s">
        <v>5996</v>
      </c>
      <c r="BC544" s="20" t="s">
        <v>5998</v>
      </c>
      <c r="BD544" s="20" t="s">
        <v>5997</v>
      </c>
      <c r="BE544" s="20" t="s">
        <v>5996</v>
      </c>
      <c r="BF544" s="20" t="s">
        <v>5996</v>
      </c>
      <c r="BG544" s="20" t="s">
        <v>5996</v>
      </c>
      <c r="BH544" s="20" t="s">
        <v>5996</v>
      </c>
      <c r="BI544" s="20" t="s">
        <v>5996</v>
      </c>
      <c r="BJ544" s="20" t="s">
        <v>6000</v>
      </c>
      <c r="BK544" s="20" t="s">
        <v>5996</v>
      </c>
      <c r="BL544" s="20" t="s">
        <v>5996</v>
      </c>
      <c r="BM544" s="20" t="s">
        <v>5996</v>
      </c>
      <c r="BO544" s="28" t="s">
        <v>6007</v>
      </c>
      <c r="BQ544" s="30" t="s">
        <v>2690</v>
      </c>
      <c r="BS544" s="24" t="s">
        <v>119</v>
      </c>
      <c r="BT544" s="24" t="s">
        <v>120</v>
      </c>
      <c r="BU544" s="24" t="s">
        <v>121</v>
      </c>
      <c r="BV544" s="24" t="s">
        <v>137</v>
      </c>
      <c r="BW544" s="24" t="s">
        <v>122</v>
      </c>
      <c r="BX544" s="24" t="s">
        <v>123</v>
      </c>
      <c r="BY544" s="24" t="s">
        <v>124</v>
      </c>
      <c r="BZ544" s="24" t="s">
        <v>125</v>
      </c>
      <c r="CD544" s="18" t="s">
        <v>119</v>
      </c>
      <c r="CG544" s="18" t="s">
        <v>137</v>
      </c>
      <c r="CI544" s="18" t="s">
        <v>123</v>
      </c>
      <c r="CL544" s="22" t="s">
        <v>5951</v>
      </c>
      <c r="CM544" s="32" t="s">
        <v>6010</v>
      </c>
      <c r="CN544" s="33" t="s">
        <v>2691</v>
      </c>
      <c r="CO544" s="84" t="s">
        <v>126</v>
      </c>
      <c r="CP544" s="17" t="s">
        <v>126</v>
      </c>
      <c r="CQ544" s="29" t="s">
        <v>1741</v>
      </c>
      <c r="CR544" s="17" t="s">
        <v>953</v>
      </c>
      <c r="CS544" s="17" t="s">
        <v>1742</v>
      </c>
      <c r="CW544" s="34" t="s">
        <v>96</v>
      </c>
      <c r="DE544" s="17" t="s">
        <v>130</v>
      </c>
      <c r="DI544" s="17" t="s">
        <v>143</v>
      </c>
      <c r="DJ544" s="17" t="s">
        <v>2692</v>
      </c>
      <c r="DM544" s="35"/>
      <c r="DN544" s="35"/>
      <c r="DO544" s="35"/>
      <c r="EC544" s="17" t="s">
        <v>133</v>
      </c>
    </row>
    <row r="545" spans="1:133" ht="15" customHeight="1" x14ac:dyDescent="0.3">
      <c r="A545" s="27">
        <v>420</v>
      </c>
      <c r="C545" s="17" t="s">
        <v>126</v>
      </c>
      <c r="D545" s="29" t="s">
        <v>5955</v>
      </c>
      <c r="E545" s="18" t="s">
        <v>5952</v>
      </c>
      <c r="F545" s="18" t="s">
        <v>5952</v>
      </c>
      <c r="G545" s="18" t="s">
        <v>5948</v>
      </c>
      <c r="H545" s="18" t="s">
        <v>5948</v>
      </c>
      <c r="I545" s="18" t="s">
        <v>5949</v>
      </c>
      <c r="K545" s="18" t="s">
        <v>5947</v>
      </c>
      <c r="L545" s="19" t="s">
        <v>2693</v>
      </c>
      <c r="M545" s="18" t="s">
        <v>5948</v>
      </c>
      <c r="N545" s="19" t="s">
        <v>2694</v>
      </c>
      <c r="O545" s="20" t="s">
        <v>5951</v>
      </c>
      <c r="P545" s="20" t="s">
        <v>5973</v>
      </c>
      <c r="Q545" s="20" t="s">
        <v>5981</v>
      </c>
      <c r="R545" s="21" t="s">
        <v>2695</v>
      </c>
      <c r="S545" s="22" t="s">
        <v>5951</v>
      </c>
      <c r="T545" s="22" t="s">
        <v>5951</v>
      </c>
      <c r="U545" s="22" t="s">
        <v>5948</v>
      </c>
      <c r="V545" s="22" t="s">
        <v>5984</v>
      </c>
      <c r="W545" s="22" t="s">
        <v>5986</v>
      </c>
      <c r="Y545" s="22" t="s">
        <v>136</v>
      </c>
      <c r="Z545" s="22" t="s">
        <v>116</v>
      </c>
      <c r="AB545" s="23" t="s">
        <v>2696</v>
      </c>
      <c r="AC545" s="24" t="s">
        <v>5994</v>
      </c>
      <c r="AD545" s="25" t="s">
        <v>2697</v>
      </c>
      <c r="AE545" s="26" t="s">
        <v>5948</v>
      </c>
      <c r="AF545" s="26" t="s">
        <v>5948</v>
      </c>
      <c r="AG545" s="26" t="s">
        <v>5997</v>
      </c>
      <c r="AH545" s="26" t="s">
        <v>5996</v>
      </c>
      <c r="AI545" s="26" t="s">
        <v>5997</v>
      </c>
      <c r="AJ545" s="26" t="s">
        <v>5997</v>
      </c>
      <c r="AK545" s="20" t="s">
        <v>6004</v>
      </c>
      <c r="AL545" s="20" t="s">
        <v>5948</v>
      </c>
      <c r="AM545" s="20" t="s">
        <v>5952</v>
      </c>
      <c r="AN545" s="20" t="s">
        <v>5948</v>
      </c>
      <c r="AO545" s="20" t="s">
        <v>5997</v>
      </c>
      <c r="AP545" s="20" t="s">
        <v>5997</v>
      </c>
      <c r="AQ545" s="20" t="s">
        <v>5997</v>
      </c>
      <c r="AR545" s="20" t="s">
        <v>5997</v>
      </c>
      <c r="AS545" s="20" t="s">
        <v>5996</v>
      </c>
      <c r="AT545" s="20" t="s">
        <v>5996</v>
      </c>
      <c r="AU545" s="20" t="s">
        <v>5996</v>
      </c>
      <c r="AV545" s="20" t="s">
        <v>5997</v>
      </c>
      <c r="AW545" s="20" t="s">
        <v>5997</v>
      </c>
      <c r="AX545" s="20" t="s">
        <v>5997</v>
      </c>
      <c r="AY545" s="20" t="s">
        <v>5997</v>
      </c>
      <c r="AZ545" s="20" t="s">
        <v>5997</v>
      </c>
      <c r="BA545" s="20" t="s">
        <v>5997</v>
      </c>
      <c r="BB545" s="20" t="s">
        <v>5997</v>
      </c>
      <c r="BC545" s="20" t="s">
        <v>5997</v>
      </c>
      <c r="BD545" s="20" t="s">
        <v>5997</v>
      </c>
      <c r="BE545" s="20" t="s">
        <v>5997</v>
      </c>
      <c r="BF545" s="20" t="s">
        <v>5996</v>
      </c>
      <c r="BG545" s="20" t="s">
        <v>5996</v>
      </c>
      <c r="BH545" s="20" t="s">
        <v>5996</v>
      </c>
      <c r="BI545" s="20" t="s">
        <v>5996</v>
      </c>
      <c r="BJ545" s="20" t="s">
        <v>5995</v>
      </c>
      <c r="BK545" s="20" t="s">
        <v>5995</v>
      </c>
      <c r="BL545" s="20" t="s">
        <v>5996</v>
      </c>
      <c r="BM545" s="20" t="s">
        <v>5997</v>
      </c>
      <c r="BN545" s="27" t="s">
        <v>2698</v>
      </c>
      <c r="BO545" s="28" t="s">
        <v>6007</v>
      </c>
      <c r="BQ545" s="30" t="s">
        <v>2699</v>
      </c>
      <c r="BV545" s="24" t="s">
        <v>137</v>
      </c>
      <c r="BY545" s="24" t="s">
        <v>124</v>
      </c>
      <c r="CB545" s="31" t="s">
        <v>2700</v>
      </c>
      <c r="CE545" s="18" t="s">
        <v>120</v>
      </c>
      <c r="CG545" s="18" t="s">
        <v>137</v>
      </c>
      <c r="CJ545" s="18" t="s">
        <v>124</v>
      </c>
      <c r="CL545" s="22" t="s">
        <v>5948</v>
      </c>
      <c r="CM545" s="32" t="s">
        <v>6010</v>
      </c>
      <c r="CN545" s="33" t="s">
        <v>2701</v>
      </c>
      <c r="CO545" s="84" t="s">
        <v>126</v>
      </c>
      <c r="CP545" s="17" t="s">
        <v>126</v>
      </c>
      <c r="CQ545" s="29" t="s">
        <v>1741</v>
      </c>
      <c r="CR545" s="17" t="s">
        <v>953</v>
      </c>
      <c r="CS545" s="17" t="s">
        <v>1742</v>
      </c>
      <c r="CW545" s="34" t="s">
        <v>96</v>
      </c>
      <c r="DE545" s="17" t="s">
        <v>130</v>
      </c>
      <c r="DI545" s="17" t="s">
        <v>143</v>
      </c>
      <c r="DJ545" s="17" t="s">
        <v>2702</v>
      </c>
      <c r="DM545" s="35"/>
      <c r="DN545" s="35"/>
      <c r="DO545" s="35"/>
      <c r="EC545" s="17" t="s">
        <v>133</v>
      </c>
    </row>
    <row r="546" spans="1:133" ht="15" customHeight="1" x14ac:dyDescent="0.3">
      <c r="A546" s="27">
        <v>469</v>
      </c>
      <c r="C546" s="17" t="s">
        <v>126</v>
      </c>
      <c r="D546" s="29" t="s">
        <v>5955</v>
      </c>
      <c r="E546" s="18" t="s">
        <v>5948</v>
      </c>
      <c r="F546" s="18" t="s">
        <v>5949</v>
      </c>
      <c r="G546" s="18" t="s">
        <v>5949</v>
      </c>
      <c r="H546" s="18" t="s">
        <v>5947</v>
      </c>
      <c r="I546" s="18" t="s">
        <v>5949</v>
      </c>
      <c r="K546" s="18" t="s">
        <v>5949</v>
      </c>
      <c r="M546" s="18" t="s">
        <v>5950</v>
      </c>
      <c r="O546" s="20" t="s">
        <v>5950</v>
      </c>
      <c r="P546" s="20" t="s">
        <v>5974</v>
      </c>
      <c r="Q546" s="20" t="s">
        <v>5978</v>
      </c>
      <c r="S546" s="22" t="s">
        <v>5951</v>
      </c>
      <c r="T546" s="22" t="s">
        <v>5951</v>
      </c>
      <c r="U546" s="22" t="s">
        <v>5947</v>
      </c>
      <c r="V546" s="22" t="s">
        <v>5984</v>
      </c>
      <c r="W546" s="22" t="s">
        <v>5988</v>
      </c>
      <c r="X546" s="22" t="s">
        <v>115</v>
      </c>
      <c r="AC546" s="24" t="s">
        <v>5992</v>
      </c>
      <c r="AE546" s="26" t="s">
        <v>5949</v>
      </c>
      <c r="AF546" s="26" t="s">
        <v>5947</v>
      </c>
      <c r="AG546" s="26" t="s">
        <v>5997</v>
      </c>
      <c r="AH546" s="26" t="s">
        <v>5996</v>
      </c>
      <c r="AI546" s="26" t="s">
        <v>5997</v>
      </c>
      <c r="AJ546" s="26" t="s">
        <v>5998</v>
      </c>
      <c r="AK546" s="20" t="s">
        <v>6003</v>
      </c>
      <c r="AL546" s="20" t="s">
        <v>5947</v>
      </c>
      <c r="AM546" s="20" t="s">
        <v>5948</v>
      </c>
      <c r="AN546" s="20" t="s">
        <v>5947</v>
      </c>
      <c r="AO546" s="20" t="s">
        <v>5997</v>
      </c>
      <c r="AP546" s="20" t="s">
        <v>5996</v>
      </c>
      <c r="AQ546" s="20" t="s">
        <v>5996</v>
      </c>
      <c r="AR546" s="20" t="s">
        <v>5997</v>
      </c>
      <c r="AS546" s="20" t="s">
        <v>5996</v>
      </c>
      <c r="AT546" s="20" t="s">
        <v>5996</v>
      </c>
      <c r="AU546" s="20" t="s">
        <v>5997</v>
      </c>
      <c r="AV546" s="20" t="s">
        <v>5997</v>
      </c>
      <c r="AW546" s="20" t="s">
        <v>5996</v>
      </c>
      <c r="AX546" s="20" t="s">
        <v>5997</v>
      </c>
      <c r="AY546" s="20" t="s">
        <v>5997</v>
      </c>
      <c r="AZ546" s="20" t="s">
        <v>5997</v>
      </c>
      <c r="BA546" s="20" t="s">
        <v>5996</v>
      </c>
      <c r="BB546" s="20" t="s">
        <v>5996</v>
      </c>
      <c r="BC546" s="20" t="s">
        <v>5998</v>
      </c>
      <c r="BD546" s="20" t="s">
        <v>5998</v>
      </c>
      <c r="BE546" s="20" t="s">
        <v>5997</v>
      </c>
      <c r="BF546" s="20" t="s">
        <v>5996</v>
      </c>
      <c r="BG546" s="20" t="s">
        <v>5996</v>
      </c>
      <c r="BH546" s="20" t="s">
        <v>5996</v>
      </c>
      <c r="BI546" s="20" t="s">
        <v>5996</v>
      </c>
      <c r="BJ546" s="20" t="s">
        <v>5996</v>
      </c>
      <c r="BK546" s="20" t="s">
        <v>5997</v>
      </c>
      <c r="BL546" s="20" t="s">
        <v>5996</v>
      </c>
      <c r="BM546" s="20" t="s">
        <v>5997</v>
      </c>
      <c r="BO546" s="28" t="s">
        <v>6007</v>
      </c>
      <c r="BR546" s="24" t="s">
        <v>138</v>
      </c>
      <c r="BS546" s="24" t="s">
        <v>119</v>
      </c>
      <c r="BT546" s="24" t="s">
        <v>120</v>
      </c>
      <c r="BU546" s="24" t="s">
        <v>121</v>
      </c>
      <c r="BV546" s="24" t="s">
        <v>137</v>
      </c>
      <c r="BW546" s="24" t="s">
        <v>122</v>
      </c>
      <c r="BX546" s="24" t="s">
        <v>123</v>
      </c>
      <c r="BY546" s="24" t="s">
        <v>124</v>
      </c>
      <c r="BZ546" s="24" t="s">
        <v>125</v>
      </c>
      <c r="CC546" s="18" t="s">
        <v>138</v>
      </c>
      <c r="CD546" s="18" t="s">
        <v>119</v>
      </c>
      <c r="CI546" s="18" t="s">
        <v>123</v>
      </c>
      <c r="CL546" s="22" t="s">
        <v>5948</v>
      </c>
      <c r="CM546" s="32" t="s">
        <v>6010</v>
      </c>
      <c r="CO546" s="84" t="s">
        <v>126</v>
      </c>
      <c r="CP546" s="17" t="s">
        <v>126</v>
      </c>
      <c r="CQ546" s="29" t="s">
        <v>1741</v>
      </c>
      <c r="CR546" s="17" t="s">
        <v>953</v>
      </c>
      <c r="CS546" s="17" t="s">
        <v>1742</v>
      </c>
      <c r="CW546" s="34" t="s">
        <v>96</v>
      </c>
      <c r="DE546" s="17" t="s">
        <v>130</v>
      </c>
      <c r="DI546" s="17" t="s">
        <v>131</v>
      </c>
      <c r="DJ546" s="17" t="s">
        <v>2703</v>
      </c>
      <c r="DM546" s="35"/>
      <c r="DN546" s="35"/>
      <c r="DO546" s="35"/>
      <c r="EC546" s="17" t="s">
        <v>133</v>
      </c>
    </row>
    <row r="547" spans="1:133" ht="15" customHeight="1" x14ac:dyDescent="0.3">
      <c r="A547" s="27">
        <v>490</v>
      </c>
      <c r="C547" s="17" t="s">
        <v>126</v>
      </c>
      <c r="D547" s="29" t="s">
        <v>5955</v>
      </c>
      <c r="E547" s="18" t="s">
        <v>5947</v>
      </c>
      <c r="F547" s="18" t="s">
        <v>5947</v>
      </c>
      <c r="G547" s="18" t="s">
        <v>5947</v>
      </c>
      <c r="H547" s="18" t="s">
        <v>5948</v>
      </c>
      <c r="I547" s="18" t="s">
        <v>5948</v>
      </c>
      <c r="J547" s="19" t="s">
        <v>2704</v>
      </c>
      <c r="K547" s="18" t="s">
        <v>5947</v>
      </c>
      <c r="M547" s="18" t="s">
        <v>5947</v>
      </c>
      <c r="O547" s="20" t="s">
        <v>5947</v>
      </c>
      <c r="P547" s="20" t="s">
        <v>5974</v>
      </c>
      <c r="Q547" s="20" t="s">
        <v>5979</v>
      </c>
      <c r="S547" s="22" t="s">
        <v>5947</v>
      </c>
      <c r="T547" s="22" t="s">
        <v>5947</v>
      </c>
      <c r="U547" s="22" t="s">
        <v>5948</v>
      </c>
      <c r="V547" s="22" t="s">
        <v>5983</v>
      </c>
      <c r="W547" s="22" t="s">
        <v>5987</v>
      </c>
      <c r="X547" s="22" t="s">
        <v>115</v>
      </c>
      <c r="AC547" s="24" t="s">
        <v>5992</v>
      </c>
      <c r="AD547" s="25" t="s">
        <v>2705</v>
      </c>
      <c r="AE547" s="26" t="s">
        <v>5948</v>
      </c>
      <c r="AF547" s="26" t="s">
        <v>5947</v>
      </c>
      <c r="AG547" s="26" t="s">
        <v>5997</v>
      </c>
      <c r="AH547" s="26" t="s">
        <v>5996</v>
      </c>
      <c r="AI547" s="26" t="s">
        <v>5997</v>
      </c>
      <c r="AJ547" s="26" t="s">
        <v>5998</v>
      </c>
      <c r="AK547" s="20" t="s">
        <v>6002</v>
      </c>
      <c r="AL547" s="20" t="s">
        <v>5947</v>
      </c>
      <c r="AM547" s="20" t="s">
        <v>5948</v>
      </c>
      <c r="AN547" s="20" t="s">
        <v>5947</v>
      </c>
      <c r="AO547" s="20" t="s">
        <v>5997</v>
      </c>
      <c r="AP547" s="20" t="s">
        <v>5997</v>
      </c>
      <c r="AQ547" s="20" t="s">
        <v>5996</v>
      </c>
      <c r="AR547" s="20" t="s">
        <v>5998</v>
      </c>
      <c r="AS547" s="20" t="s">
        <v>5996</v>
      </c>
      <c r="AT547" s="20" t="s">
        <v>5997</v>
      </c>
      <c r="AU547" s="20" t="s">
        <v>5996</v>
      </c>
      <c r="AV547" s="20" t="s">
        <v>5996</v>
      </c>
      <c r="AW547" s="20" t="s">
        <v>5996</v>
      </c>
      <c r="AX547" s="20" t="s">
        <v>5997</v>
      </c>
      <c r="AY547" s="20" t="s">
        <v>5997</v>
      </c>
      <c r="AZ547" s="20" t="s">
        <v>5996</v>
      </c>
      <c r="BA547" s="20" t="s">
        <v>5996</v>
      </c>
      <c r="BB547" s="20" t="s">
        <v>5996</v>
      </c>
      <c r="BC547" s="20" t="s">
        <v>5997</v>
      </c>
      <c r="BD547" s="20" t="s">
        <v>5997</v>
      </c>
      <c r="BE547" s="20" t="s">
        <v>5996</v>
      </c>
      <c r="BF547" s="20" t="s">
        <v>5996</v>
      </c>
      <c r="BG547" s="20" t="s">
        <v>5996</v>
      </c>
      <c r="BH547" s="20" t="s">
        <v>5997</v>
      </c>
      <c r="BI547" s="20" t="s">
        <v>5996</v>
      </c>
      <c r="BJ547" s="20" t="s">
        <v>5997</v>
      </c>
      <c r="BK547" s="20" t="s">
        <v>5997</v>
      </c>
      <c r="BL547" s="20" t="s">
        <v>5997</v>
      </c>
      <c r="BM547" s="20" t="s">
        <v>5996</v>
      </c>
      <c r="BO547" s="28" t="s">
        <v>6007</v>
      </c>
      <c r="BQ547" s="30" t="s">
        <v>2706</v>
      </c>
      <c r="BR547" s="24" t="s">
        <v>138</v>
      </c>
      <c r="BS547" s="24" t="s">
        <v>119</v>
      </c>
      <c r="BT547" s="24" t="s">
        <v>120</v>
      </c>
      <c r="BU547" s="24" t="s">
        <v>121</v>
      </c>
      <c r="BV547" s="24" t="s">
        <v>137</v>
      </c>
      <c r="BW547" s="24" t="s">
        <v>122</v>
      </c>
      <c r="BX547" s="24" t="s">
        <v>123</v>
      </c>
      <c r="BY547" s="24" t="s">
        <v>124</v>
      </c>
      <c r="BZ547" s="24" t="s">
        <v>125</v>
      </c>
      <c r="CD547" s="18" t="s">
        <v>119</v>
      </c>
      <c r="CE547" s="18" t="s">
        <v>120</v>
      </c>
      <c r="CI547" s="18" t="s">
        <v>123</v>
      </c>
      <c r="CL547" s="22" t="s">
        <v>5947</v>
      </c>
      <c r="CM547" s="32" t="s">
        <v>6011</v>
      </c>
      <c r="CN547" s="33" t="s">
        <v>2707</v>
      </c>
      <c r="CO547" s="84" t="s">
        <v>126</v>
      </c>
      <c r="CP547" s="17" t="s">
        <v>126</v>
      </c>
      <c r="CQ547" s="29" t="s">
        <v>1741</v>
      </c>
      <c r="CR547" s="17" t="s">
        <v>953</v>
      </c>
      <c r="CS547" s="17" t="s">
        <v>1742</v>
      </c>
      <c r="CW547" s="34" t="s">
        <v>96</v>
      </c>
      <c r="DE547" s="17" t="s">
        <v>130</v>
      </c>
      <c r="DI547" s="17" t="s">
        <v>131</v>
      </c>
      <c r="DJ547" s="17" t="s">
        <v>2708</v>
      </c>
      <c r="DM547" s="35"/>
      <c r="DN547" s="35"/>
      <c r="DO547" s="35"/>
      <c r="EC547" s="17" t="s">
        <v>133</v>
      </c>
    </row>
    <row r="548" spans="1:133" ht="15" customHeight="1" x14ac:dyDescent="0.3">
      <c r="A548" s="27">
        <v>521</v>
      </c>
      <c r="C548" s="17" t="s">
        <v>126</v>
      </c>
      <c r="D548" s="29" t="s">
        <v>5955</v>
      </c>
      <c r="E548" s="18" t="s">
        <v>5949</v>
      </c>
      <c r="F548" s="18" t="s">
        <v>5949</v>
      </c>
      <c r="G548" s="18" t="s">
        <v>5948</v>
      </c>
      <c r="H548" s="18" t="s">
        <v>5949</v>
      </c>
      <c r="I548" s="18" t="s">
        <v>5948</v>
      </c>
      <c r="J548" s="19" t="s">
        <v>2709</v>
      </c>
      <c r="K548" s="18" t="s">
        <v>5947</v>
      </c>
      <c r="L548" s="19" t="s">
        <v>2710</v>
      </c>
      <c r="M548" s="18" t="s">
        <v>5949</v>
      </c>
      <c r="O548" s="20" t="s">
        <v>5949</v>
      </c>
      <c r="P548" s="20" t="s">
        <v>5974</v>
      </c>
      <c r="Q548" s="20" t="s">
        <v>5979</v>
      </c>
      <c r="S548" s="22" t="s">
        <v>5953</v>
      </c>
      <c r="T548" s="22" t="s">
        <v>5953</v>
      </c>
      <c r="U548" s="22" t="s">
        <v>5953</v>
      </c>
      <c r="V548" s="22" t="s">
        <v>5986</v>
      </c>
      <c r="W548" s="22" t="s">
        <v>5986</v>
      </c>
      <c r="AC548" s="24" t="s">
        <v>5992</v>
      </c>
      <c r="AE548" s="26" t="s">
        <v>5953</v>
      </c>
      <c r="AF548" s="26" t="s">
        <v>5947</v>
      </c>
      <c r="AG548" s="26" t="s">
        <v>5996</v>
      </c>
      <c r="AH548" s="26" t="s">
        <v>5996</v>
      </c>
      <c r="AI548" s="26" t="s">
        <v>5997</v>
      </c>
      <c r="AJ548" s="26" t="s">
        <v>5997</v>
      </c>
      <c r="AK548" s="20" t="s">
        <v>5976</v>
      </c>
      <c r="AL548" s="20" t="s">
        <v>5953</v>
      </c>
      <c r="AM548" s="20" t="s">
        <v>5953</v>
      </c>
      <c r="AN548" s="20" t="s">
        <v>5947</v>
      </c>
      <c r="AO548" s="20" t="s">
        <v>5995</v>
      </c>
      <c r="AP548" s="20" t="s">
        <v>5995</v>
      </c>
      <c r="AQ548" s="20" t="s">
        <v>5995</v>
      </c>
      <c r="AR548" s="20" t="s">
        <v>5995</v>
      </c>
      <c r="AS548" s="20" t="s">
        <v>5995</v>
      </c>
      <c r="AT548" s="20" t="s">
        <v>5995</v>
      </c>
      <c r="AU548" s="20" t="s">
        <v>5995</v>
      </c>
      <c r="AV548" s="20" t="s">
        <v>5995</v>
      </c>
      <c r="AW548" s="20" t="s">
        <v>5995</v>
      </c>
      <c r="AX548" s="20" t="s">
        <v>5995</v>
      </c>
      <c r="AY548" s="20" t="s">
        <v>5995</v>
      </c>
      <c r="AZ548" s="20" t="s">
        <v>5995</v>
      </c>
      <c r="BA548" s="20" t="s">
        <v>5995</v>
      </c>
      <c r="BB548" s="20" t="s">
        <v>5995</v>
      </c>
      <c r="BC548" s="20" t="s">
        <v>5995</v>
      </c>
      <c r="BD548" s="20" t="s">
        <v>5995</v>
      </c>
      <c r="BE548" s="20" t="s">
        <v>5995</v>
      </c>
      <c r="BF548" s="20" t="s">
        <v>5995</v>
      </c>
      <c r="BG548" s="20" t="s">
        <v>5995</v>
      </c>
      <c r="BH548" s="20" t="s">
        <v>5995</v>
      </c>
      <c r="BI548" s="20" t="s">
        <v>5995</v>
      </c>
      <c r="BJ548" s="20" t="s">
        <v>5995</v>
      </c>
      <c r="BK548" s="20" t="s">
        <v>5995</v>
      </c>
      <c r="BL548" s="20" t="s">
        <v>5995</v>
      </c>
      <c r="BM548" s="20" t="s">
        <v>5995</v>
      </c>
      <c r="BO548" s="28" t="s">
        <v>6007</v>
      </c>
      <c r="BS548" s="24" t="s">
        <v>119</v>
      </c>
      <c r="BT548" s="24" t="s">
        <v>120</v>
      </c>
      <c r="BV548" s="24" t="s">
        <v>137</v>
      </c>
      <c r="BW548" s="24" t="s">
        <v>122</v>
      </c>
      <c r="BX548" s="24" t="s">
        <v>123</v>
      </c>
      <c r="BY548" s="24" t="s">
        <v>124</v>
      </c>
      <c r="BZ548" s="24" t="s">
        <v>125</v>
      </c>
      <c r="CG548" s="18" t="s">
        <v>137</v>
      </c>
      <c r="CI548" s="18" t="s">
        <v>123</v>
      </c>
      <c r="CJ548" s="18" t="s">
        <v>124</v>
      </c>
      <c r="CL548" s="22" t="s">
        <v>5953</v>
      </c>
      <c r="CM548" s="32" t="s">
        <v>6012</v>
      </c>
      <c r="CO548" s="84" t="s">
        <v>126</v>
      </c>
      <c r="CP548" s="17" t="s">
        <v>126</v>
      </c>
      <c r="CQ548" s="29" t="s">
        <v>1741</v>
      </c>
      <c r="CR548" s="17" t="s">
        <v>953</v>
      </c>
      <c r="CS548" s="17" t="s">
        <v>1742</v>
      </c>
      <c r="CZ548" s="34" t="s">
        <v>99</v>
      </c>
      <c r="DE548" s="17" t="s">
        <v>130</v>
      </c>
      <c r="DI548" s="17" t="s">
        <v>131</v>
      </c>
      <c r="DJ548" s="17" t="s">
        <v>2711</v>
      </c>
      <c r="DM548" s="35"/>
      <c r="DN548" s="35"/>
      <c r="DO548" s="35"/>
      <c r="EC548" s="17" t="s">
        <v>133</v>
      </c>
    </row>
    <row r="549" spans="1:133" ht="15" customHeight="1" x14ac:dyDescent="0.3">
      <c r="A549" s="27">
        <v>384</v>
      </c>
      <c r="C549" s="17" t="s">
        <v>126</v>
      </c>
      <c r="D549" s="29" t="s">
        <v>5957</v>
      </c>
      <c r="E549" s="18" t="s">
        <v>5950</v>
      </c>
      <c r="F549" s="18" t="s">
        <v>5953</v>
      </c>
      <c r="G549" s="18" t="s">
        <v>5950</v>
      </c>
      <c r="H549" s="18" t="s">
        <v>5948</v>
      </c>
      <c r="I549" s="18" t="s">
        <v>5948</v>
      </c>
      <c r="K549" s="18" t="s">
        <v>5948</v>
      </c>
      <c r="M549" s="18" t="s">
        <v>5948</v>
      </c>
      <c r="O549" s="20" t="s">
        <v>5948</v>
      </c>
      <c r="P549" s="20" t="s">
        <v>5972</v>
      </c>
      <c r="Q549" s="20" t="s">
        <v>5980</v>
      </c>
      <c r="S549" s="22" t="s">
        <v>5950</v>
      </c>
      <c r="T549" s="22" t="s">
        <v>5948</v>
      </c>
      <c r="U549" s="22" t="s">
        <v>5947</v>
      </c>
      <c r="V549" s="22" t="s">
        <v>5984</v>
      </c>
      <c r="W549" s="22" t="s">
        <v>5989</v>
      </c>
      <c r="Z549" s="22" t="s">
        <v>116</v>
      </c>
      <c r="AC549" s="24" t="s">
        <v>5990</v>
      </c>
      <c r="AE549" s="26" t="s">
        <v>5948</v>
      </c>
      <c r="AF549" s="26" t="s">
        <v>5947</v>
      </c>
      <c r="AG549" s="26" t="s">
        <v>5997</v>
      </c>
      <c r="AH549" s="26" t="s">
        <v>5997</v>
      </c>
      <c r="AI549" s="26" t="s">
        <v>5997</v>
      </c>
      <c r="AJ549" s="26" t="s">
        <v>5997</v>
      </c>
      <c r="AK549" s="20" t="s">
        <v>6003</v>
      </c>
      <c r="AL549" s="20" t="s">
        <v>5948</v>
      </c>
      <c r="AM549" s="20" t="s">
        <v>5950</v>
      </c>
      <c r="AN549" s="20" t="s">
        <v>5949</v>
      </c>
      <c r="AO549" s="20" t="s">
        <v>5997</v>
      </c>
      <c r="AP549" s="20" t="s">
        <v>5997</v>
      </c>
      <c r="AQ549" s="20" t="s">
        <v>5997</v>
      </c>
      <c r="AR549" s="20" t="s">
        <v>5997</v>
      </c>
      <c r="AS549" s="20" t="s">
        <v>5996</v>
      </c>
      <c r="AT549" s="20" t="s">
        <v>5996</v>
      </c>
      <c r="AU549" s="20" t="s">
        <v>5997</v>
      </c>
      <c r="AV549" s="20" t="s">
        <v>5997</v>
      </c>
      <c r="AW549" s="20" t="s">
        <v>5997</v>
      </c>
      <c r="AX549" s="20" t="s">
        <v>5997</v>
      </c>
      <c r="AY549" s="20" t="s">
        <v>5997</v>
      </c>
      <c r="AZ549" s="20" t="s">
        <v>5997</v>
      </c>
      <c r="BA549" s="20" t="s">
        <v>5997</v>
      </c>
      <c r="BB549" s="20" t="s">
        <v>5997</v>
      </c>
      <c r="BC549" s="20" t="s">
        <v>5997</v>
      </c>
      <c r="BD549" s="20" t="s">
        <v>5997</v>
      </c>
      <c r="BE549" s="20" t="s">
        <v>5997</v>
      </c>
      <c r="BF549" s="20" t="s">
        <v>5996</v>
      </c>
      <c r="BG549" s="20" t="s">
        <v>5996</v>
      </c>
      <c r="BH549" s="20" t="s">
        <v>5996</v>
      </c>
      <c r="BI549" s="20" t="s">
        <v>5996</v>
      </c>
      <c r="BJ549" s="20" t="s">
        <v>5997</v>
      </c>
      <c r="BK549" s="20" t="s">
        <v>5997</v>
      </c>
      <c r="BL549" s="20" t="s">
        <v>5997</v>
      </c>
      <c r="BM549" s="20" t="s">
        <v>5997</v>
      </c>
      <c r="BO549" s="28" t="s">
        <v>6006</v>
      </c>
      <c r="BQ549" s="30" t="s">
        <v>5153</v>
      </c>
      <c r="BR549" s="24" t="s">
        <v>138</v>
      </c>
      <c r="BS549" s="24" t="s">
        <v>119</v>
      </c>
      <c r="BT549" s="24" t="s">
        <v>120</v>
      </c>
      <c r="BX549" s="24" t="s">
        <v>123</v>
      </c>
      <c r="CJ549" s="18" t="s">
        <v>124</v>
      </c>
      <c r="CL549" s="22" t="s">
        <v>5950</v>
      </c>
      <c r="CM549" s="32" t="s">
        <v>6013</v>
      </c>
      <c r="CN549" s="33" t="s">
        <v>5154</v>
      </c>
      <c r="CO549" s="84" t="s">
        <v>126</v>
      </c>
      <c r="CP549" s="17" t="s">
        <v>126</v>
      </c>
      <c r="CQ549" s="29" t="s">
        <v>4981</v>
      </c>
      <c r="CR549" s="17" t="s">
        <v>1300</v>
      </c>
      <c r="CS549" s="17" t="s">
        <v>4982</v>
      </c>
      <c r="CW549" s="34" t="s">
        <v>96</v>
      </c>
      <c r="CZ549" s="34" t="s">
        <v>99</v>
      </c>
      <c r="DE549" s="17" t="s">
        <v>130</v>
      </c>
      <c r="DI549" s="17" t="s">
        <v>131</v>
      </c>
      <c r="DJ549" s="17" t="s">
        <v>5155</v>
      </c>
      <c r="DM549" s="35"/>
      <c r="DN549" s="35"/>
      <c r="DO549" s="35"/>
      <c r="EC549" s="17" t="s">
        <v>133</v>
      </c>
    </row>
    <row r="550" spans="1:133" ht="15" customHeight="1" x14ac:dyDescent="0.3">
      <c r="A550" s="27">
        <v>550</v>
      </c>
      <c r="C550" s="17" t="s">
        <v>126</v>
      </c>
      <c r="D550" s="29" t="s">
        <v>5955</v>
      </c>
      <c r="E550" s="18" t="s">
        <v>5948</v>
      </c>
      <c r="F550" s="18" t="s">
        <v>5948</v>
      </c>
      <c r="G550" s="18" t="s">
        <v>5947</v>
      </c>
      <c r="H550" s="18" t="s">
        <v>5948</v>
      </c>
      <c r="I550" s="18" t="s">
        <v>5947</v>
      </c>
      <c r="J550" s="19" t="s">
        <v>2717</v>
      </c>
      <c r="K550" s="18" t="s">
        <v>5947</v>
      </c>
      <c r="L550" s="19" t="s">
        <v>2718</v>
      </c>
      <c r="M550" s="18" t="s">
        <v>5948</v>
      </c>
      <c r="O550" s="20" t="s">
        <v>5950</v>
      </c>
      <c r="P550" s="20" t="s">
        <v>5974</v>
      </c>
      <c r="Q550" s="20" t="s">
        <v>5977</v>
      </c>
      <c r="R550" s="21" t="s">
        <v>2719</v>
      </c>
      <c r="S550" s="22" t="s">
        <v>5948</v>
      </c>
      <c r="T550" s="22" t="s">
        <v>5948</v>
      </c>
      <c r="U550" s="22" t="s">
        <v>5948</v>
      </c>
      <c r="V550" s="22" t="s">
        <v>5983</v>
      </c>
      <c r="W550" s="22" t="s">
        <v>5987</v>
      </c>
      <c r="X550" s="22" t="s">
        <v>115</v>
      </c>
      <c r="Y550" s="22" t="s">
        <v>136</v>
      </c>
      <c r="Z550" s="22" t="s">
        <v>116</v>
      </c>
      <c r="AA550" s="22" t="s">
        <v>148</v>
      </c>
      <c r="AB550" s="23" t="s">
        <v>2720</v>
      </c>
      <c r="AC550" s="24" t="s">
        <v>5994</v>
      </c>
      <c r="AD550" s="25" t="s">
        <v>2721</v>
      </c>
      <c r="AE550" s="26" t="s">
        <v>5947</v>
      </c>
      <c r="AF550" s="26" t="s">
        <v>5948</v>
      </c>
      <c r="AG550" s="26" t="s">
        <v>5996</v>
      </c>
      <c r="AH550" s="26" t="s">
        <v>5996</v>
      </c>
      <c r="AI550" s="26" t="s">
        <v>5996</v>
      </c>
      <c r="AJ550" s="26" t="s">
        <v>5996</v>
      </c>
      <c r="AK550" s="20" t="s">
        <v>6002</v>
      </c>
      <c r="AL550" s="20" t="s">
        <v>5948</v>
      </c>
      <c r="AM550" s="20" t="s">
        <v>5948</v>
      </c>
      <c r="AN550" s="20" t="s">
        <v>5947</v>
      </c>
      <c r="AO550" s="20" t="s">
        <v>5996</v>
      </c>
      <c r="AP550" s="20" t="s">
        <v>5998</v>
      </c>
      <c r="AQ550" s="20" t="s">
        <v>5997</v>
      </c>
      <c r="AR550" s="20" t="s">
        <v>5997</v>
      </c>
      <c r="AS550" s="20" t="s">
        <v>5996</v>
      </c>
      <c r="AT550" s="20" t="s">
        <v>5999</v>
      </c>
      <c r="AU550" s="20" t="s">
        <v>5996</v>
      </c>
      <c r="AV550" s="20" t="s">
        <v>5996</v>
      </c>
      <c r="AW550" s="20" t="s">
        <v>5996</v>
      </c>
      <c r="AX550" s="20" t="s">
        <v>5997</v>
      </c>
      <c r="AY550" s="20" t="s">
        <v>5996</v>
      </c>
      <c r="AZ550" s="20" t="s">
        <v>5996</v>
      </c>
      <c r="BA550" s="20" t="s">
        <v>5996</v>
      </c>
      <c r="BB550" s="20" t="s">
        <v>5996</v>
      </c>
      <c r="BC550" s="20" t="s">
        <v>5997</v>
      </c>
      <c r="BD550" s="20" t="s">
        <v>5996</v>
      </c>
      <c r="BE550" s="20" t="s">
        <v>5996</v>
      </c>
      <c r="BF550" s="20" t="s">
        <v>5996</v>
      </c>
      <c r="BG550" s="20" t="s">
        <v>5996</v>
      </c>
      <c r="BH550" s="20" t="s">
        <v>5997</v>
      </c>
      <c r="BI550" s="20" t="s">
        <v>5996</v>
      </c>
      <c r="BJ550" s="20" t="s">
        <v>5997</v>
      </c>
      <c r="BK550" s="20" t="s">
        <v>5996</v>
      </c>
      <c r="BL550" s="20" t="s">
        <v>5996</v>
      </c>
      <c r="BM550" s="20" t="s">
        <v>5996</v>
      </c>
      <c r="BN550" s="27" t="s">
        <v>2722</v>
      </c>
      <c r="BO550" s="28" t="s">
        <v>6007</v>
      </c>
      <c r="BQ550" s="30" t="s">
        <v>2723</v>
      </c>
      <c r="BR550" s="24" t="s">
        <v>138</v>
      </c>
      <c r="BS550" s="24" t="s">
        <v>119</v>
      </c>
      <c r="BT550" s="24" t="s">
        <v>120</v>
      </c>
      <c r="BU550" s="24" t="s">
        <v>121</v>
      </c>
      <c r="BV550" s="24" t="s">
        <v>137</v>
      </c>
      <c r="BW550" s="24" t="s">
        <v>122</v>
      </c>
      <c r="BX550" s="24" t="s">
        <v>123</v>
      </c>
      <c r="BY550" s="24" t="s">
        <v>124</v>
      </c>
      <c r="BZ550" s="24" t="s">
        <v>125</v>
      </c>
      <c r="CD550" s="18" t="s">
        <v>119</v>
      </c>
      <c r="CG550" s="18" t="s">
        <v>137</v>
      </c>
      <c r="CI550" s="18" t="s">
        <v>123</v>
      </c>
      <c r="CL550" s="22" t="s">
        <v>5949</v>
      </c>
      <c r="CM550" s="32" t="s">
        <v>6010</v>
      </c>
      <c r="CO550" s="84" t="s">
        <v>126</v>
      </c>
      <c r="CP550" s="17" t="s">
        <v>126</v>
      </c>
      <c r="CQ550" s="29" t="s">
        <v>1741</v>
      </c>
      <c r="CR550" s="17" t="s">
        <v>953</v>
      </c>
      <c r="CS550" s="17" t="s">
        <v>1742</v>
      </c>
      <c r="CZ550" s="34" t="s">
        <v>99</v>
      </c>
      <c r="DE550" s="17" t="s">
        <v>130</v>
      </c>
      <c r="DI550" s="17" t="s">
        <v>131</v>
      </c>
      <c r="DJ550" s="17" t="s">
        <v>2724</v>
      </c>
      <c r="DM550" s="35"/>
      <c r="DN550" s="35"/>
      <c r="DO550" s="35"/>
      <c r="EC550" s="17" t="s">
        <v>133</v>
      </c>
    </row>
    <row r="551" spans="1:133" ht="15" customHeight="1" x14ac:dyDescent="0.3">
      <c r="A551" s="27">
        <v>556</v>
      </c>
      <c r="C551" s="17" t="s">
        <v>126</v>
      </c>
      <c r="D551" s="29" t="s">
        <v>5955</v>
      </c>
      <c r="E551" s="18" t="s">
        <v>5947</v>
      </c>
      <c r="F551" s="18" t="s">
        <v>5947</v>
      </c>
      <c r="G551" s="18" t="s">
        <v>5948</v>
      </c>
      <c r="H551" s="18" t="s">
        <v>5947</v>
      </c>
      <c r="I551" s="18" t="s">
        <v>5947</v>
      </c>
      <c r="J551" s="19" t="s">
        <v>2725</v>
      </c>
      <c r="K551" s="18" t="s">
        <v>5947</v>
      </c>
      <c r="L551" s="19" t="s">
        <v>2726</v>
      </c>
      <c r="M551" s="18" t="s">
        <v>5947</v>
      </c>
      <c r="N551" s="19" t="s">
        <v>2727</v>
      </c>
      <c r="O551" s="20" t="s">
        <v>5950</v>
      </c>
      <c r="P551" s="20" t="s">
        <v>5974</v>
      </c>
      <c r="Q551" s="20" t="s">
        <v>5978</v>
      </c>
      <c r="S551" s="22" t="s">
        <v>5950</v>
      </c>
      <c r="T551" s="22" t="s">
        <v>5950</v>
      </c>
      <c r="U551" s="22" t="s">
        <v>5948</v>
      </c>
      <c r="V551" s="22" t="s">
        <v>5984</v>
      </c>
      <c r="W551" s="22" t="s">
        <v>5988</v>
      </c>
      <c r="X551" s="22" t="s">
        <v>115</v>
      </c>
      <c r="Y551" s="22" t="s">
        <v>136</v>
      </c>
      <c r="Z551" s="22" t="s">
        <v>116</v>
      </c>
      <c r="AC551" s="24" t="s">
        <v>5991</v>
      </c>
      <c r="AE551" s="26" t="s">
        <v>5948</v>
      </c>
      <c r="AF551" s="26" t="s">
        <v>5948</v>
      </c>
      <c r="AG551" s="26" t="s">
        <v>5996</v>
      </c>
      <c r="AH551" s="26" t="s">
        <v>5996</v>
      </c>
      <c r="AI551" s="26" t="s">
        <v>5996</v>
      </c>
      <c r="AJ551" s="26" t="s">
        <v>5996</v>
      </c>
      <c r="AK551" s="20" t="s">
        <v>6003</v>
      </c>
      <c r="AL551" s="20" t="s">
        <v>5948</v>
      </c>
      <c r="AM551" s="20" t="s">
        <v>5948</v>
      </c>
      <c r="AN551" s="20" t="s">
        <v>5948</v>
      </c>
      <c r="AO551" s="20" t="s">
        <v>5996</v>
      </c>
      <c r="AP551" s="20" t="s">
        <v>5996</v>
      </c>
      <c r="AQ551" s="20" t="s">
        <v>5996</v>
      </c>
      <c r="AR551" s="20" t="s">
        <v>5996</v>
      </c>
      <c r="AS551" s="20" t="s">
        <v>5996</v>
      </c>
      <c r="AT551" s="20" t="s">
        <v>5996</v>
      </c>
      <c r="AU551" s="20" t="s">
        <v>5996</v>
      </c>
      <c r="AV551" s="20" t="s">
        <v>5996</v>
      </c>
      <c r="AW551" s="20" t="s">
        <v>5996</v>
      </c>
      <c r="AX551" s="20" t="s">
        <v>5996</v>
      </c>
      <c r="AY551" s="20" t="s">
        <v>5996</v>
      </c>
      <c r="AZ551" s="20" t="s">
        <v>5996</v>
      </c>
      <c r="BA551" s="20" t="s">
        <v>5996</v>
      </c>
      <c r="BB551" s="20" t="s">
        <v>5996</v>
      </c>
      <c r="BC551" s="20" t="s">
        <v>5997</v>
      </c>
      <c r="BD551" s="20" t="s">
        <v>5997</v>
      </c>
      <c r="BE551" s="20" t="s">
        <v>5996</v>
      </c>
      <c r="BF551" s="20" t="s">
        <v>5996</v>
      </c>
      <c r="BG551" s="20" t="s">
        <v>5996</v>
      </c>
      <c r="BH551" s="20" t="s">
        <v>5996</v>
      </c>
      <c r="BI551" s="20" t="s">
        <v>5996</v>
      </c>
      <c r="BJ551" s="20" t="s">
        <v>5997</v>
      </c>
      <c r="BK551" s="20" t="s">
        <v>5997</v>
      </c>
      <c r="BL551" s="20" t="s">
        <v>5996</v>
      </c>
      <c r="BM551" s="20" t="s">
        <v>5996</v>
      </c>
      <c r="BO551" s="28" t="s">
        <v>6007</v>
      </c>
      <c r="BQ551" s="30" t="s">
        <v>2728</v>
      </c>
      <c r="BS551" s="24" t="s">
        <v>119</v>
      </c>
      <c r="BW551" s="24" t="s">
        <v>122</v>
      </c>
      <c r="BX551" s="24" t="s">
        <v>123</v>
      </c>
      <c r="BY551" s="24" t="s">
        <v>124</v>
      </c>
      <c r="CC551" s="18" t="s">
        <v>138</v>
      </c>
      <c r="CD551" s="18" t="s">
        <v>119</v>
      </c>
      <c r="CG551" s="18" t="s">
        <v>137</v>
      </c>
      <c r="CH551" s="18" t="s">
        <v>122</v>
      </c>
      <c r="CJ551" s="18" t="s">
        <v>124</v>
      </c>
      <c r="CL551" s="22" t="s">
        <v>5947</v>
      </c>
      <c r="CM551" s="32" t="s">
        <v>6010</v>
      </c>
      <c r="CO551" s="84" t="s">
        <v>126</v>
      </c>
      <c r="CP551" s="17" t="s">
        <v>126</v>
      </c>
      <c r="CQ551" s="29" t="s">
        <v>1741</v>
      </c>
      <c r="CR551" s="17" t="s">
        <v>953</v>
      </c>
      <c r="CS551" s="17" t="s">
        <v>1742</v>
      </c>
      <c r="CW551" s="34" t="s">
        <v>96</v>
      </c>
      <c r="DE551" s="17" t="s">
        <v>130</v>
      </c>
      <c r="DI551" s="17" t="s">
        <v>131</v>
      </c>
      <c r="DJ551" s="17" t="s">
        <v>2729</v>
      </c>
      <c r="DM551" s="35"/>
      <c r="DN551" s="35"/>
      <c r="DO551" s="35"/>
      <c r="EC551" s="17" t="s">
        <v>133</v>
      </c>
    </row>
    <row r="552" spans="1:133" ht="15" customHeight="1" x14ac:dyDescent="0.3">
      <c r="A552" s="27">
        <v>572</v>
      </c>
      <c r="C552" s="17" t="s">
        <v>126</v>
      </c>
      <c r="D552" s="29" t="s">
        <v>5955</v>
      </c>
      <c r="E552" s="18" t="s">
        <v>5948</v>
      </c>
      <c r="F552" s="18" t="s">
        <v>5948</v>
      </c>
      <c r="G552" s="18" t="s">
        <v>5948</v>
      </c>
      <c r="H552" s="18" t="s">
        <v>5948</v>
      </c>
      <c r="I552" s="18" t="s">
        <v>5950</v>
      </c>
      <c r="K552" s="18" t="s">
        <v>5950</v>
      </c>
      <c r="M552" s="18" t="s">
        <v>5950</v>
      </c>
      <c r="O552" s="20" t="s">
        <v>5949</v>
      </c>
      <c r="P552" s="20" t="s">
        <v>5974</v>
      </c>
      <c r="Q552" s="20" t="s">
        <v>5979</v>
      </c>
      <c r="S552" s="22" t="s">
        <v>5950</v>
      </c>
      <c r="T552" s="22" t="s">
        <v>5950</v>
      </c>
      <c r="U552" s="22" t="s">
        <v>5948</v>
      </c>
      <c r="V552" s="22" t="s">
        <v>5984</v>
      </c>
      <c r="W552" s="22" t="s">
        <v>5988</v>
      </c>
      <c r="X552" s="22" t="s">
        <v>115</v>
      </c>
      <c r="Y552" s="22" t="s">
        <v>136</v>
      </c>
      <c r="AC552" s="24" t="s">
        <v>5994</v>
      </c>
      <c r="AD552" s="25" t="s">
        <v>2730</v>
      </c>
      <c r="AE552" s="26" t="s">
        <v>5949</v>
      </c>
      <c r="AF552" s="26" t="s">
        <v>5948</v>
      </c>
      <c r="AG552" s="26" t="s">
        <v>5996</v>
      </c>
      <c r="AH552" s="26" t="s">
        <v>5996</v>
      </c>
      <c r="AI552" s="26" t="s">
        <v>5996</v>
      </c>
      <c r="AJ552" s="26" t="s">
        <v>5998</v>
      </c>
      <c r="AK552" s="20" t="s">
        <v>6002</v>
      </c>
      <c r="AL552" s="20" t="s">
        <v>5948</v>
      </c>
      <c r="AM552" s="20" t="s">
        <v>5950</v>
      </c>
      <c r="AN552" s="20" t="s">
        <v>5951</v>
      </c>
      <c r="AO552" s="20" t="s">
        <v>5996</v>
      </c>
      <c r="AP552" s="20" t="s">
        <v>5999</v>
      </c>
      <c r="AQ552" s="20" t="s">
        <v>5996</v>
      </c>
      <c r="AR552" s="20" t="s">
        <v>5998</v>
      </c>
      <c r="AS552" s="20" t="s">
        <v>5997</v>
      </c>
      <c r="AT552" s="20" t="s">
        <v>5997</v>
      </c>
      <c r="AU552" s="20" t="s">
        <v>5998</v>
      </c>
      <c r="AV552" s="20" t="s">
        <v>5998</v>
      </c>
      <c r="AW552" s="20" t="s">
        <v>5996</v>
      </c>
      <c r="AX552" s="20" t="s">
        <v>5997</v>
      </c>
      <c r="AY552" s="20" t="s">
        <v>5997</v>
      </c>
      <c r="AZ552" s="20" t="s">
        <v>5997</v>
      </c>
      <c r="BA552" s="20" t="s">
        <v>5996</v>
      </c>
      <c r="BB552" s="20" t="s">
        <v>5996</v>
      </c>
      <c r="BC552" s="20" t="s">
        <v>5999</v>
      </c>
      <c r="BD552" s="20" t="s">
        <v>5999</v>
      </c>
      <c r="BE552" s="20" t="s">
        <v>5997</v>
      </c>
      <c r="BF552" s="20" t="s">
        <v>5997</v>
      </c>
      <c r="BG552" s="20" t="s">
        <v>5996</v>
      </c>
      <c r="BH552" s="20" t="s">
        <v>5996</v>
      </c>
      <c r="BI552" s="20" t="s">
        <v>5996</v>
      </c>
      <c r="BJ552" s="20" t="s">
        <v>6000</v>
      </c>
      <c r="BK552" s="20" t="s">
        <v>5997</v>
      </c>
      <c r="BL552" s="20" t="s">
        <v>5996</v>
      </c>
      <c r="BM552" s="20" t="s">
        <v>5996</v>
      </c>
      <c r="BN552" s="27" t="s">
        <v>2731</v>
      </c>
      <c r="BO552" s="28" t="s">
        <v>6007</v>
      </c>
      <c r="BS552" s="24" t="s">
        <v>119</v>
      </c>
      <c r="BT552" s="24" t="s">
        <v>120</v>
      </c>
      <c r="BU552" s="24" t="s">
        <v>121</v>
      </c>
      <c r="BY552" s="24" t="s">
        <v>124</v>
      </c>
      <c r="BZ552" s="24" t="s">
        <v>125</v>
      </c>
      <c r="CD552" s="18" t="s">
        <v>119</v>
      </c>
      <c r="CE552" s="18" t="s">
        <v>120</v>
      </c>
      <c r="CJ552" s="18" t="s">
        <v>124</v>
      </c>
      <c r="CL552" s="22" t="s">
        <v>5953</v>
      </c>
      <c r="CM552" s="32" t="s">
        <v>6012</v>
      </c>
      <c r="CO552" s="84" t="s">
        <v>126</v>
      </c>
      <c r="CP552" s="17" t="s">
        <v>126</v>
      </c>
      <c r="CQ552" s="29" t="s">
        <v>1741</v>
      </c>
      <c r="CR552" s="17" t="s">
        <v>953</v>
      </c>
      <c r="CS552" s="17" t="s">
        <v>1742</v>
      </c>
      <c r="CW552" s="34" t="s">
        <v>96</v>
      </c>
      <c r="DE552" s="17" t="s">
        <v>130</v>
      </c>
      <c r="DI552" s="17" t="s">
        <v>143</v>
      </c>
      <c r="DJ552" s="17" t="s">
        <v>2732</v>
      </c>
      <c r="DM552" s="35"/>
      <c r="DN552" s="35"/>
      <c r="DO552" s="35"/>
      <c r="EC552" s="17" t="s">
        <v>133</v>
      </c>
    </row>
    <row r="553" spans="1:133" ht="15" customHeight="1" x14ac:dyDescent="0.3">
      <c r="A553" s="27">
        <v>663</v>
      </c>
      <c r="C553" s="17" t="s">
        <v>126</v>
      </c>
      <c r="D553" s="29" t="s">
        <v>5955</v>
      </c>
      <c r="E553" s="18" t="s">
        <v>5948</v>
      </c>
      <c r="F553" s="18" t="s">
        <v>5949</v>
      </c>
      <c r="G553" s="18" t="s">
        <v>5948</v>
      </c>
      <c r="H553" s="18" t="s">
        <v>5948</v>
      </c>
      <c r="I553" s="18" t="s">
        <v>5950</v>
      </c>
      <c r="K553" s="18" t="s">
        <v>5947</v>
      </c>
      <c r="L553" s="19" t="s">
        <v>2733</v>
      </c>
      <c r="M553" s="18" t="s">
        <v>5950</v>
      </c>
      <c r="O553" s="20" t="s">
        <v>5951</v>
      </c>
      <c r="P553" s="20" t="s">
        <v>5974</v>
      </c>
      <c r="Q553" s="20" t="s">
        <v>5980</v>
      </c>
      <c r="S553" s="22" t="s">
        <v>5951</v>
      </c>
      <c r="T553" s="22" t="s">
        <v>5951</v>
      </c>
      <c r="U553" s="22" t="s">
        <v>5947</v>
      </c>
      <c r="V553" s="22" t="s">
        <v>5984</v>
      </c>
      <c r="W553" s="22" t="s">
        <v>5986</v>
      </c>
      <c r="Z553" s="22" t="s">
        <v>116</v>
      </c>
      <c r="AC553" s="24" t="s">
        <v>5990</v>
      </c>
      <c r="AE553" s="26" t="s">
        <v>5950</v>
      </c>
      <c r="AF553" s="26" t="s">
        <v>5948</v>
      </c>
      <c r="AG553" s="26" t="s">
        <v>5998</v>
      </c>
      <c r="AH553" s="26" t="s">
        <v>5997</v>
      </c>
      <c r="AI553" s="26" t="s">
        <v>5998</v>
      </c>
      <c r="AJ553" s="26" t="s">
        <v>5998</v>
      </c>
      <c r="AK553" s="20" t="s">
        <v>6003</v>
      </c>
      <c r="AL553" s="20" t="s">
        <v>5948</v>
      </c>
      <c r="AM553" s="20" t="s">
        <v>5948</v>
      </c>
      <c r="AN553" s="20" t="s">
        <v>5947</v>
      </c>
      <c r="AO553" s="20" t="s">
        <v>5996</v>
      </c>
      <c r="AP553" s="20" t="s">
        <v>5998</v>
      </c>
      <c r="AQ553" s="20" t="s">
        <v>5997</v>
      </c>
      <c r="AR553" s="20" t="s">
        <v>5997</v>
      </c>
      <c r="AS553" s="20" t="s">
        <v>5997</v>
      </c>
      <c r="AT553" s="20" t="s">
        <v>5997</v>
      </c>
      <c r="AU553" s="20" t="s">
        <v>5997</v>
      </c>
      <c r="AV553" s="20" t="s">
        <v>5997</v>
      </c>
      <c r="AW553" s="20" t="s">
        <v>5997</v>
      </c>
      <c r="AX553" s="20" t="s">
        <v>5998</v>
      </c>
      <c r="AY553" s="20" t="s">
        <v>5998</v>
      </c>
      <c r="AZ553" s="20" t="s">
        <v>5997</v>
      </c>
      <c r="BA553" s="20" t="s">
        <v>5997</v>
      </c>
      <c r="BB553" s="20" t="s">
        <v>5997</v>
      </c>
      <c r="BC553" s="20" t="s">
        <v>5997</v>
      </c>
      <c r="BD553" s="20" t="s">
        <v>5998</v>
      </c>
      <c r="BE553" s="20" t="s">
        <v>5998</v>
      </c>
      <c r="BF553" s="20" t="s">
        <v>5997</v>
      </c>
      <c r="BG553" s="20" t="s">
        <v>5996</v>
      </c>
      <c r="BH553" s="20" t="s">
        <v>5997</v>
      </c>
      <c r="BI553" s="20" t="s">
        <v>5996</v>
      </c>
      <c r="BJ553" s="20" t="s">
        <v>5998</v>
      </c>
      <c r="BK553" s="20" t="s">
        <v>5998</v>
      </c>
      <c r="BL553" s="20" t="s">
        <v>5996</v>
      </c>
      <c r="BM553" s="20" t="s">
        <v>5997</v>
      </c>
      <c r="BO553" s="28" t="s">
        <v>6007</v>
      </c>
      <c r="BS553" s="24" t="s">
        <v>119</v>
      </c>
      <c r="BT553" s="24" t="s">
        <v>120</v>
      </c>
      <c r="BV553" s="24" t="s">
        <v>137</v>
      </c>
      <c r="BX553" s="24" t="s">
        <v>123</v>
      </c>
      <c r="BY553" s="24" t="s">
        <v>124</v>
      </c>
      <c r="BZ553" s="24" t="s">
        <v>125</v>
      </c>
      <c r="CD553" s="18" t="s">
        <v>119</v>
      </c>
      <c r="CE553" s="18" t="s">
        <v>120</v>
      </c>
      <c r="CG553" s="18" t="s">
        <v>137</v>
      </c>
      <c r="CL553" s="22" t="s">
        <v>5948</v>
      </c>
      <c r="CM553" s="32" t="s">
        <v>6012</v>
      </c>
      <c r="CO553" s="84" t="s">
        <v>126</v>
      </c>
      <c r="CP553" s="17" t="s">
        <v>126</v>
      </c>
      <c r="CQ553" s="29" t="s">
        <v>1741</v>
      </c>
      <c r="CR553" s="17" t="s">
        <v>953</v>
      </c>
      <c r="CS553" s="17" t="s">
        <v>1742</v>
      </c>
      <c r="CW553" s="34" t="s">
        <v>96</v>
      </c>
      <c r="DE553" s="17" t="s">
        <v>130</v>
      </c>
      <c r="DI553" s="17" t="s">
        <v>143</v>
      </c>
      <c r="DJ553" s="17" t="s">
        <v>2734</v>
      </c>
      <c r="DM553" s="35"/>
      <c r="DN553" s="35"/>
      <c r="DO553" s="35"/>
      <c r="EC553" s="17" t="s">
        <v>133</v>
      </c>
    </row>
    <row r="554" spans="1:133" ht="15" customHeight="1" x14ac:dyDescent="0.3">
      <c r="A554" s="27">
        <v>678</v>
      </c>
      <c r="C554" s="17" t="s">
        <v>126</v>
      </c>
      <c r="D554" s="29" t="s">
        <v>5955</v>
      </c>
      <c r="E554" s="18" t="s">
        <v>5948</v>
      </c>
      <c r="F554" s="18" t="s">
        <v>5949</v>
      </c>
      <c r="G554" s="18" t="s">
        <v>5950</v>
      </c>
      <c r="H554" s="18" t="s">
        <v>5948</v>
      </c>
      <c r="I554" s="18" t="s">
        <v>5948</v>
      </c>
      <c r="J554" s="19" t="s">
        <v>2735</v>
      </c>
      <c r="K554" s="18" t="s">
        <v>5948</v>
      </c>
      <c r="L554" s="19" t="s">
        <v>2736</v>
      </c>
      <c r="M554" s="18" t="s">
        <v>5948</v>
      </c>
      <c r="N554" s="19" t="s">
        <v>2737</v>
      </c>
      <c r="O554" s="20" t="s">
        <v>5949</v>
      </c>
      <c r="P554" s="20" t="s">
        <v>5973</v>
      </c>
      <c r="Q554" s="20" t="s">
        <v>5978</v>
      </c>
      <c r="R554" s="21" t="s">
        <v>2738</v>
      </c>
      <c r="S554" s="22" t="s">
        <v>5951</v>
      </c>
      <c r="T554" s="22" t="s">
        <v>5951</v>
      </c>
      <c r="U554" s="22" t="s">
        <v>5947</v>
      </c>
      <c r="V554" s="22" t="s">
        <v>5984</v>
      </c>
      <c r="W554" s="22" t="s">
        <v>5986</v>
      </c>
      <c r="Z554" s="22" t="s">
        <v>116</v>
      </c>
      <c r="AC554" s="24" t="s">
        <v>5992</v>
      </c>
      <c r="AD554" s="25" t="s">
        <v>2739</v>
      </c>
      <c r="AE554" s="26" t="s">
        <v>5949</v>
      </c>
      <c r="AF554" s="26" t="s">
        <v>5947</v>
      </c>
      <c r="AG554" s="26" t="s">
        <v>5996</v>
      </c>
      <c r="AH554" s="26" t="s">
        <v>5996</v>
      </c>
      <c r="AI554" s="26" t="s">
        <v>5996</v>
      </c>
      <c r="AJ554" s="26" t="s">
        <v>5996</v>
      </c>
      <c r="AK554" s="20" t="s">
        <v>6002</v>
      </c>
      <c r="AL554" s="20" t="s">
        <v>5947</v>
      </c>
      <c r="AM554" s="20" t="s">
        <v>5949</v>
      </c>
      <c r="AN554" s="20" t="s">
        <v>5947</v>
      </c>
      <c r="AO554" s="20" t="s">
        <v>6000</v>
      </c>
      <c r="AP554" s="20" t="s">
        <v>5997</v>
      </c>
      <c r="AQ554" s="20" t="s">
        <v>5997</v>
      </c>
      <c r="AR554" s="20" t="s">
        <v>6000</v>
      </c>
      <c r="AS554" s="20" t="s">
        <v>5997</v>
      </c>
      <c r="AT554" s="20" t="s">
        <v>6000</v>
      </c>
      <c r="AU554" s="20" t="s">
        <v>5997</v>
      </c>
      <c r="AV554" s="20" t="s">
        <v>5997</v>
      </c>
      <c r="AW554" s="20" t="s">
        <v>6000</v>
      </c>
      <c r="AX554" s="20" t="s">
        <v>6000</v>
      </c>
      <c r="AY554" s="20" t="s">
        <v>5997</v>
      </c>
      <c r="AZ554" s="20" t="s">
        <v>5997</v>
      </c>
      <c r="BA554" s="20" t="s">
        <v>5996</v>
      </c>
      <c r="BB554" s="20" t="s">
        <v>5997</v>
      </c>
      <c r="BC554" s="20" t="s">
        <v>6000</v>
      </c>
      <c r="BD554" s="20" t="s">
        <v>5997</v>
      </c>
      <c r="BE554" s="20" t="s">
        <v>5997</v>
      </c>
      <c r="BF554" s="20" t="s">
        <v>5997</v>
      </c>
      <c r="BG554" s="20" t="s">
        <v>5996</v>
      </c>
      <c r="BH554" s="20" t="s">
        <v>5997</v>
      </c>
      <c r="BI554" s="20" t="s">
        <v>5997</v>
      </c>
      <c r="BJ554" s="20" t="s">
        <v>6000</v>
      </c>
      <c r="BK554" s="20" t="s">
        <v>6000</v>
      </c>
      <c r="BL554" s="20" t="s">
        <v>5997</v>
      </c>
      <c r="BM554" s="20" t="s">
        <v>5997</v>
      </c>
      <c r="BN554" s="27" t="s">
        <v>2740</v>
      </c>
      <c r="BO554" s="28" t="s">
        <v>6007</v>
      </c>
      <c r="BQ554" s="30" t="s">
        <v>2741</v>
      </c>
      <c r="BV554" s="24" t="s">
        <v>137</v>
      </c>
      <c r="BX554" s="24" t="s">
        <v>123</v>
      </c>
      <c r="CB554" s="31" t="s">
        <v>2742</v>
      </c>
      <c r="CL554" s="22" t="s">
        <v>5948</v>
      </c>
      <c r="CM554" s="32" t="s">
        <v>6010</v>
      </c>
      <c r="CN554" s="33" t="s">
        <v>2743</v>
      </c>
      <c r="CO554" s="84" t="s">
        <v>126</v>
      </c>
      <c r="CP554" s="17" t="s">
        <v>126</v>
      </c>
      <c r="CQ554" s="29" t="s">
        <v>1741</v>
      </c>
      <c r="CR554" s="17" t="s">
        <v>953</v>
      </c>
      <c r="CS554" s="17" t="s">
        <v>1742</v>
      </c>
      <c r="CW554" s="34" t="s">
        <v>96</v>
      </c>
      <c r="DE554" s="17" t="s">
        <v>130</v>
      </c>
      <c r="DI554" s="17" t="s">
        <v>143</v>
      </c>
      <c r="DJ554" s="17" t="s">
        <v>2744</v>
      </c>
      <c r="DM554" s="35"/>
      <c r="DN554" s="35"/>
      <c r="DO554" s="35"/>
      <c r="EC554" s="17" t="s">
        <v>133</v>
      </c>
    </row>
    <row r="555" spans="1:133" ht="15" customHeight="1" x14ac:dyDescent="0.3">
      <c r="A555" s="27">
        <v>803</v>
      </c>
      <c r="C555" s="17" t="s">
        <v>126</v>
      </c>
      <c r="D555" s="29" t="s">
        <v>5955</v>
      </c>
      <c r="E555" s="18" t="s">
        <v>5947</v>
      </c>
      <c r="F555" s="18" t="s">
        <v>5949</v>
      </c>
      <c r="G555" s="18" t="s">
        <v>5947</v>
      </c>
      <c r="H555" s="18" t="s">
        <v>5947</v>
      </c>
      <c r="I555" s="18" t="s">
        <v>5947</v>
      </c>
      <c r="J555" s="19" t="s">
        <v>2745</v>
      </c>
      <c r="K555" s="18" t="s">
        <v>5947</v>
      </c>
      <c r="L555" s="19" t="s">
        <v>2746</v>
      </c>
      <c r="M555" s="18" t="s">
        <v>5947</v>
      </c>
      <c r="N555" s="19" t="s">
        <v>2747</v>
      </c>
      <c r="O555" s="20" t="s">
        <v>5950</v>
      </c>
      <c r="P555" s="20" t="s">
        <v>5974</v>
      </c>
      <c r="Q555" s="20" t="s">
        <v>5977</v>
      </c>
      <c r="S555" s="22" t="s">
        <v>5948</v>
      </c>
      <c r="T555" s="22" t="s">
        <v>5948</v>
      </c>
      <c r="U555" s="22" t="s">
        <v>5947</v>
      </c>
      <c r="V555" s="22" t="s">
        <v>5985</v>
      </c>
      <c r="W555" s="22" t="s">
        <v>5987</v>
      </c>
      <c r="X555" s="22" t="s">
        <v>115</v>
      </c>
      <c r="AC555" s="24" t="s">
        <v>5990</v>
      </c>
      <c r="AD555" s="25" t="s">
        <v>2748</v>
      </c>
      <c r="AE555" s="26" t="s">
        <v>5947</v>
      </c>
      <c r="AF555" s="26" t="s">
        <v>5947</v>
      </c>
      <c r="AG555" s="26" t="s">
        <v>5996</v>
      </c>
      <c r="AH555" s="26" t="s">
        <v>5997</v>
      </c>
      <c r="AI555" s="26" t="s">
        <v>5997</v>
      </c>
      <c r="AJ555" s="26" t="s">
        <v>5998</v>
      </c>
      <c r="AK555" s="20" t="s">
        <v>6001</v>
      </c>
      <c r="AL555" s="20" t="s">
        <v>5947</v>
      </c>
      <c r="AM555" s="20" t="s">
        <v>5947</v>
      </c>
      <c r="AN555" s="20" t="s">
        <v>5947</v>
      </c>
      <c r="AO555" s="20" t="s">
        <v>5997</v>
      </c>
      <c r="AP555" s="20" t="s">
        <v>5997</v>
      </c>
      <c r="AQ555" s="20" t="s">
        <v>5996</v>
      </c>
      <c r="AR555" s="20" t="s">
        <v>5997</v>
      </c>
      <c r="AS555" s="20" t="s">
        <v>5996</v>
      </c>
      <c r="AT555" s="20" t="s">
        <v>5996</v>
      </c>
      <c r="AU555" s="20" t="s">
        <v>5996</v>
      </c>
      <c r="AV555" s="20" t="s">
        <v>5997</v>
      </c>
      <c r="AW555" s="20" t="s">
        <v>5996</v>
      </c>
      <c r="AX555" s="20" t="s">
        <v>5997</v>
      </c>
      <c r="AY555" s="20" t="s">
        <v>5996</v>
      </c>
      <c r="AZ555" s="20" t="s">
        <v>5997</v>
      </c>
      <c r="BA555" s="20" t="s">
        <v>5996</v>
      </c>
      <c r="BB555" s="20" t="s">
        <v>5996</v>
      </c>
      <c r="BC555" s="20" t="s">
        <v>5998</v>
      </c>
      <c r="BD555" s="20" t="s">
        <v>5997</v>
      </c>
      <c r="BE555" s="20" t="s">
        <v>5997</v>
      </c>
      <c r="BF555" s="20" t="s">
        <v>5996</v>
      </c>
      <c r="BG555" s="20" t="s">
        <v>5996</v>
      </c>
      <c r="BH555" s="20" t="s">
        <v>5996</v>
      </c>
      <c r="BI555" s="20" t="s">
        <v>5996</v>
      </c>
      <c r="BJ555" s="20" t="s">
        <v>5997</v>
      </c>
      <c r="BK555" s="20" t="s">
        <v>5997</v>
      </c>
      <c r="BL555" s="20" t="s">
        <v>5996</v>
      </c>
      <c r="BM555" s="20" t="s">
        <v>5996</v>
      </c>
      <c r="BO555" s="28" t="s">
        <v>6007</v>
      </c>
      <c r="BQ555" s="30" t="s">
        <v>2749</v>
      </c>
      <c r="BS555" s="24" t="s">
        <v>119</v>
      </c>
      <c r="BT555" s="24" t="s">
        <v>120</v>
      </c>
      <c r="BV555" s="24" t="s">
        <v>137</v>
      </c>
      <c r="BW555" s="24" t="s">
        <v>122</v>
      </c>
      <c r="BX555" s="24" t="s">
        <v>123</v>
      </c>
      <c r="CD555" s="18" t="s">
        <v>119</v>
      </c>
      <c r="CH555" s="18" t="s">
        <v>122</v>
      </c>
      <c r="CI555" s="18" t="s">
        <v>123</v>
      </c>
      <c r="CL555" s="22" t="s">
        <v>5947</v>
      </c>
      <c r="CM555" s="32" t="s">
        <v>6010</v>
      </c>
      <c r="CO555" s="84" t="s">
        <v>126</v>
      </c>
      <c r="CP555" s="17" t="s">
        <v>126</v>
      </c>
      <c r="CQ555" s="29" t="s">
        <v>1741</v>
      </c>
      <c r="CR555" s="17" t="s">
        <v>953</v>
      </c>
      <c r="CS555" s="17" t="s">
        <v>1742</v>
      </c>
      <c r="CW555" s="34" t="s">
        <v>96</v>
      </c>
      <c r="DE555" s="17" t="s">
        <v>130</v>
      </c>
      <c r="DI555" s="17" t="s">
        <v>143</v>
      </c>
      <c r="DJ555" s="17" t="s">
        <v>2750</v>
      </c>
      <c r="DM555" s="35"/>
      <c r="DN555" s="35"/>
      <c r="DO555" s="35"/>
      <c r="EC555" s="17" t="s">
        <v>133</v>
      </c>
    </row>
    <row r="556" spans="1:133" ht="15" customHeight="1" x14ac:dyDescent="0.3">
      <c r="A556" s="27">
        <v>836</v>
      </c>
      <c r="C556" s="17" t="s">
        <v>126</v>
      </c>
      <c r="D556" s="29" t="s">
        <v>5955</v>
      </c>
      <c r="E556" s="18" t="s">
        <v>5947</v>
      </c>
      <c r="F556" s="18" t="s">
        <v>5951</v>
      </c>
      <c r="G556" s="18" t="s">
        <v>5951</v>
      </c>
      <c r="H556" s="18" t="s">
        <v>5947</v>
      </c>
      <c r="I556" s="18" t="s">
        <v>5949</v>
      </c>
      <c r="K556" s="18" t="s">
        <v>5947</v>
      </c>
      <c r="L556" s="19" t="s">
        <v>2751</v>
      </c>
      <c r="M556" s="18" t="s">
        <v>5947</v>
      </c>
      <c r="N556" s="19" t="s">
        <v>2752</v>
      </c>
      <c r="O556" s="20" t="s">
        <v>5947</v>
      </c>
      <c r="P556" s="20" t="s">
        <v>5974</v>
      </c>
      <c r="Q556" s="20" t="s">
        <v>5977</v>
      </c>
      <c r="S556" s="22" t="s">
        <v>5950</v>
      </c>
      <c r="T556" s="22" t="s">
        <v>5950</v>
      </c>
      <c r="U556" s="22" t="s">
        <v>5947</v>
      </c>
      <c r="V556" s="22" t="s">
        <v>5985</v>
      </c>
      <c r="W556" s="22" t="s">
        <v>5988</v>
      </c>
      <c r="X556" s="22" t="s">
        <v>115</v>
      </c>
      <c r="AA556" s="22" t="s">
        <v>148</v>
      </c>
      <c r="AC556" s="24" t="s">
        <v>5991</v>
      </c>
      <c r="AE556" s="26" t="s">
        <v>5951</v>
      </c>
      <c r="AF556" s="26" t="s">
        <v>5951</v>
      </c>
      <c r="AG556" s="26" t="s">
        <v>5998</v>
      </c>
      <c r="AH556" s="26" t="s">
        <v>5996</v>
      </c>
      <c r="AI556" s="26" t="s">
        <v>5997</v>
      </c>
      <c r="AJ556" s="26" t="s">
        <v>5998</v>
      </c>
      <c r="AK556" s="20" t="s">
        <v>6003</v>
      </c>
      <c r="AL556" s="20" t="s">
        <v>5950</v>
      </c>
      <c r="AM556" s="20" t="s">
        <v>5947</v>
      </c>
      <c r="AN556" s="20" t="s">
        <v>5947</v>
      </c>
      <c r="AO556" s="20" t="s">
        <v>5996</v>
      </c>
      <c r="AP556" s="20" t="s">
        <v>5997</v>
      </c>
      <c r="AQ556" s="20" t="s">
        <v>5996</v>
      </c>
      <c r="AR556" s="20" t="s">
        <v>5998</v>
      </c>
      <c r="AS556" s="20" t="s">
        <v>5997</v>
      </c>
      <c r="AT556" s="20" t="s">
        <v>5996</v>
      </c>
      <c r="AU556" s="20" t="s">
        <v>5996</v>
      </c>
      <c r="AV556" s="20" t="s">
        <v>5996</v>
      </c>
      <c r="AW556" s="20" t="s">
        <v>5996</v>
      </c>
      <c r="AX556" s="20" t="s">
        <v>5996</v>
      </c>
      <c r="AY556" s="20" t="s">
        <v>5996</v>
      </c>
      <c r="AZ556" s="20" t="s">
        <v>5996</v>
      </c>
      <c r="BA556" s="20" t="s">
        <v>5996</v>
      </c>
      <c r="BB556" s="20" t="s">
        <v>5996</v>
      </c>
      <c r="BC556" s="20" t="s">
        <v>5998</v>
      </c>
      <c r="BD556" s="20" t="s">
        <v>5997</v>
      </c>
      <c r="BE556" s="20" t="s">
        <v>5997</v>
      </c>
      <c r="BF556" s="20" t="s">
        <v>5996</v>
      </c>
      <c r="BG556" s="20" t="s">
        <v>5996</v>
      </c>
      <c r="BH556" s="20" t="s">
        <v>5996</v>
      </c>
      <c r="BI556" s="20" t="s">
        <v>5996</v>
      </c>
      <c r="BJ556" s="20" t="s">
        <v>5996</v>
      </c>
      <c r="BK556" s="20" t="s">
        <v>5998</v>
      </c>
      <c r="BL556" s="20" t="s">
        <v>5996</v>
      </c>
      <c r="BM556" s="20" t="s">
        <v>5997</v>
      </c>
      <c r="BN556" s="27" t="s">
        <v>2753</v>
      </c>
      <c r="BO556" s="28" t="s">
        <v>6006</v>
      </c>
      <c r="BP556" s="29" t="s">
        <v>2754</v>
      </c>
      <c r="BQ556" s="30" t="s">
        <v>2755</v>
      </c>
      <c r="BR556" s="24" t="s">
        <v>138</v>
      </c>
      <c r="BS556" s="24" t="s">
        <v>119</v>
      </c>
      <c r="BT556" s="24" t="s">
        <v>120</v>
      </c>
      <c r="BU556" s="24" t="s">
        <v>121</v>
      </c>
      <c r="BV556" s="24" t="s">
        <v>137</v>
      </c>
      <c r="BW556" s="24" t="s">
        <v>122</v>
      </c>
      <c r="BX556" s="24" t="s">
        <v>123</v>
      </c>
      <c r="BY556" s="24" t="s">
        <v>124</v>
      </c>
      <c r="BZ556" s="24" t="s">
        <v>125</v>
      </c>
      <c r="CB556" s="31" t="s">
        <v>2756</v>
      </c>
      <c r="CC556" s="18" t="s">
        <v>138</v>
      </c>
      <c r="CD556" s="18" t="s">
        <v>119</v>
      </c>
      <c r="CI556" s="18" t="s">
        <v>123</v>
      </c>
      <c r="CL556" s="22" t="s">
        <v>5947</v>
      </c>
      <c r="CM556" s="32" t="s">
        <v>6012</v>
      </c>
      <c r="CO556" s="84" t="s">
        <v>126</v>
      </c>
      <c r="CP556" s="17" t="s">
        <v>126</v>
      </c>
      <c r="CQ556" s="29" t="s">
        <v>1741</v>
      </c>
      <c r="CR556" s="17" t="s">
        <v>953</v>
      </c>
      <c r="CS556" s="17" t="s">
        <v>1742</v>
      </c>
      <c r="CZ556" s="34" t="s">
        <v>99</v>
      </c>
      <c r="DE556" s="17" t="s">
        <v>130</v>
      </c>
      <c r="DH556" s="17" t="s">
        <v>2757</v>
      </c>
      <c r="DI556" s="17" t="s">
        <v>143</v>
      </c>
      <c r="DJ556" s="17" t="s">
        <v>2758</v>
      </c>
      <c r="DM556" s="35"/>
      <c r="DN556" s="35"/>
      <c r="DO556" s="35"/>
      <c r="EC556" s="17" t="s">
        <v>133</v>
      </c>
    </row>
    <row r="557" spans="1:133" ht="15" customHeight="1" x14ac:dyDescent="0.3">
      <c r="A557" s="27">
        <v>961</v>
      </c>
      <c r="C557" s="17" t="s">
        <v>126</v>
      </c>
      <c r="D557" s="29" t="s">
        <v>5955</v>
      </c>
      <c r="E557" s="18" t="s">
        <v>5948</v>
      </c>
      <c r="F557" s="18" t="s">
        <v>5951</v>
      </c>
      <c r="G557" s="18" t="s">
        <v>5950</v>
      </c>
      <c r="H557" s="18" t="s">
        <v>5951</v>
      </c>
      <c r="I557" s="18" t="s">
        <v>5947</v>
      </c>
      <c r="K557" s="18" t="s">
        <v>5947</v>
      </c>
      <c r="L557" s="19" t="s">
        <v>2759</v>
      </c>
      <c r="M557" s="18" t="s">
        <v>5949</v>
      </c>
      <c r="O557" s="20" t="s">
        <v>5951</v>
      </c>
      <c r="P557" s="20" t="s">
        <v>5972</v>
      </c>
      <c r="Q557" s="20" t="s">
        <v>5979</v>
      </c>
      <c r="R557" s="21" t="s">
        <v>2760</v>
      </c>
      <c r="S557" s="22" t="s">
        <v>5950</v>
      </c>
      <c r="T557" s="22" t="s">
        <v>5950</v>
      </c>
      <c r="U557" s="22" t="s">
        <v>5947</v>
      </c>
      <c r="V557" s="22" t="s">
        <v>5984</v>
      </c>
      <c r="W557" s="22" t="s">
        <v>5988</v>
      </c>
      <c r="X557" s="22" t="s">
        <v>115</v>
      </c>
      <c r="AB557" s="23" t="s">
        <v>2761</v>
      </c>
      <c r="AC557" s="24" t="s">
        <v>5994</v>
      </c>
      <c r="AD557" s="25" t="s">
        <v>2762</v>
      </c>
      <c r="AE557" s="26" t="s">
        <v>5948</v>
      </c>
      <c r="AF557" s="26" t="s">
        <v>5947</v>
      </c>
      <c r="AG557" s="26" t="s">
        <v>5996</v>
      </c>
      <c r="AH557" s="26" t="s">
        <v>5996</v>
      </c>
      <c r="AI557" s="26" t="s">
        <v>5996</v>
      </c>
      <c r="AJ557" s="26" t="s">
        <v>5996</v>
      </c>
      <c r="AK557" s="20" t="s">
        <v>6003</v>
      </c>
      <c r="AL557" s="20" t="s">
        <v>5947</v>
      </c>
      <c r="AM557" s="20" t="s">
        <v>5947</v>
      </c>
      <c r="AN557" s="20" t="s">
        <v>5947</v>
      </c>
      <c r="AO557" s="20" t="s">
        <v>5998</v>
      </c>
      <c r="AP557" s="20" t="s">
        <v>5996</v>
      </c>
      <c r="AQ557" s="20" t="s">
        <v>5996</v>
      </c>
      <c r="AR557" s="20" t="s">
        <v>5998</v>
      </c>
      <c r="AS557" s="20" t="s">
        <v>5996</v>
      </c>
      <c r="AT557" s="20" t="s">
        <v>5996</v>
      </c>
      <c r="AU557" s="20" t="s">
        <v>5998</v>
      </c>
      <c r="AV557" s="20" t="s">
        <v>5998</v>
      </c>
      <c r="AW557" s="20" t="s">
        <v>5996</v>
      </c>
      <c r="AX557" s="20" t="s">
        <v>5998</v>
      </c>
      <c r="AY557" s="20" t="s">
        <v>5996</v>
      </c>
      <c r="AZ557" s="20" t="s">
        <v>5996</v>
      </c>
      <c r="BA557" s="20" t="s">
        <v>5997</v>
      </c>
      <c r="BB557" s="20" t="s">
        <v>5996</v>
      </c>
      <c r="BC557" s="20" t="s">
        <v>5996</v>
      </c>
      <c r="BD557" s="20" t="s">
        <v>5996</v>
      </c>
      <c r="BE557" s="20" t="s">
        <v>5996</v>
      </c>
      <c r="BF557" s="20" t="s">
        <v>5996</v>
      </c>
      <c r="BG557" s="20" t="s">
        <v>5996</v>
      </c>
      <c r="BH557" s="20" t="s">
        <v>5996</v>
      </c>
      <c r="BI557" s="20" t="s">
        <v>5997</v>
      </c>
      <c r="BJ557" s="20" t="s">
        <v>5997</v>
      </c>
      <c r="BK557" s="20" t="s">
        <v>5997</v>
      </c>
      <c r="BL557" s="20" t="s">
        <v>5996</v>
      </c>
      <c r="BM557" s="20" t="s">
        <v>5997</v>
      </c>
      <c r="BO557" s="28" t="s">
        <v>6007</v>
      </c>
      <c r="BS557" s="24" t="s">
        <v>119</v>
      </c>
      <c r="BT557" s="24" t="s">
        <v>120</v>
      </c>
      <c r="BU557" s="24" t="s">
        <v>121</v>
      </c>
      <c r="BV557" s="24" t="s">
        <v>137</v>
      </c>
      <c r="BW557" s="24" t="s">
        <v>122</v>
      </c>
      <c r="BX557" s="24" t="s">
        <v>123</v>
      </c>
      <c r="BY557" s="24" t="s">
        <v>124</v>
      </c>
      <c r="BZ557" s="24" t="s">
        <v>125</v>
      </c>
      <c r="CA557" s="24" t="s">
        <v>148</v>
      </c>
      <c r="CB557" s="31" t="s">
        <v>2763</v>
      </c>
      <c r="CD557" s="18" t="s">
        <v>119</v>
      </c>
      <c r="CG557" s="18" t="s">
        <v>137</v>
      </c>
      <c r="CI557" s="18" t="s">
        <v>123</v>
      </c>
      <c r="CL557" s="22" t="s">
        <v>5953</v>
      </c>
      <c r="CM557" s="32" t="s">
        <v>6012</v>
      </c>
      <c r="CO557" s="84" t="s">
        <v>126</v>
      </c>
      <c r="CP557" s="17" t="s">
        <v>126</v>
      </c>
      <c r="CQ557" s="29" t="s">
        <v>1741</v>
      </c>
      <c r="CR557" s="17" t="s">
        <v>953</v>
      </c>
      <c r="CS557" s="17" t="s">
        <v>1742</v>
      </c>
      <c r="CZ557" s="34" t="s">
        <v>99</v>
      </c>
      <c r="DE557" s="17" t="s">
        <v>130</v>
      </c>
      <c r="DI557" s="17" t="s">
        <v>131</v>
      </c>
      <c r="DJ557" s="17" t="s">
        <v>2764</v>
      </c>
      <c r="DM557" s="35"/>
      <c r="DN557" s="35"/>
      <c r="DO557" s="35"/>
      <c r="EC557" s="17" t="s">
        <v>133</v>
      </c>
    </row>
    <row r="558" spans="1:133" ht="15" customHeight="1" x14ac:dyDescent="0.3">
      <c r="A558" s="27">
        <v>1021</v>
      </c>
      <c r="C558" s="17" t="s">
        <v>126</v>
      </c>
      <c r="D558" s="29" t="s">
        <v>5955</v>
      </c>
      <c r="E558" s="18" t="s">
        <v>5948</v>
      </c>
      <c r="F558" s="18" t="s">
        <v>5949</v>
      </c>
      <c r="G558" s="18" t="s">
        <v>5950</v>
      </c>
      <c r="H558" s="18" t="s">
        <v>5949</v>
      </c>
      <c r="I558" s="18" t="s">
        <v>5948</v>
      </c>
      <c r="J558" s="19" t="s">
        <v>2765</v>
      </c>
      <c r="K558" s="18" t="s">
        <v>5947</v>
      </c>
      <c r="L558" s="19" t="s">
        <v>2766</v>
      </c>
      <c r="M558" s="18" t="s">
        <v>5949</v>
      </c>
      <c r="O558" s="20" t="s">
        <v>5948</v>
      </c>
      <c r="P558" s="20" t="s">
        <v>5974</v>
      </c>
      <c r="Q558" s="20" t="s">
        <v>5982</v>
      </c>
      <c r="S558" s="22" t="s">
        <v>5951</v>
      </c>
      <c r="T558" s="22" t="s">
        <v>5950</v>
      </c>
      <c r="U558" s="22" t="s">
        <v>5947</v>
      </c>
      <c r="V558" s="22" t="s">
        <v>5984</v>
      </c>
      <c r="W558" s="22" t="s">
        <v>5986</v>
      </c>
      <c r="X558" s="22" t="s">
        <v>115</v>
      </c>
      <c r="AB558" s="23" t="s">
        <v>2767</v>
      </c>
      <c r="AC558" s="24" t="s">
        <v>5992</v>
      </c>
      <c r="AE558" s="26" t="s">
        <v>5949</v>
      </c>
      <c r="AF558" s="26" t="s">
        <v>5948</v>
      </c>
      <c r="AG558" s="26" t="s">
        <v>5996</v>
      </c>
      <c r="AH558" s="26" t="s">
        <v>5996</v>
      </c>
      <c r="AI558" s="26" t="s">
        <v>5996</v>
      </c>
      <c r="AJ558" s="26" t="s">
        <v>5998</v>
      </c>
      <c r="AK558" s="20" t="s">
        <v>6004</v>
      </c>
      <c r="AL558" s="20" t="s">
        <v>5952</v>
      </c>
      <c r="AM558" s="20" t="s">
        <v>5952</v>
      </c>
      <c r="AN558" s="20" t="s">
        <v>5948</v>
      </c>
      <c r="AO558" s="20" t="s">
        <v>5997</v>
      </c>
      <c r="AP558" s="20" t="s">
        <v>5997</v>
      </c>
      <c r="AQ558" s="20" t="s">
        <v>5997</v>
      </c>
      <c r="AR558" s="20" t="s">
        <v>5997</v>
      </c>
      <c r="AS558" s="20" t="s">
        <v>5997</v>
      </c>
      <c r="AT558" s="20" t="s">
        <v>5997</v>
      </c>
      <c r="AU558" s="20" t="s">
        <v>5997</v>
      </c>
      <c r="AV558" s="20" t="s">
        <v>5997</v>
      </c>
      <c r="AW558" s="20" t="s">
        <v>5997</v>
      </c>
      <c r="AX558" s="20" t="s">
        <v>5997</v>
      </c>
      <c r="AY558" s="20" t="s">
        <v>5997</v>
      </c>
      <c r="AZ558" s="20" t="s">
        <v>5997</v>
      </c>
      <c r="BA558" s="20" t="s">
        <v>5997</v>
      </c>
      <c r="BB558" s="20" t="s">
        <v>5997</v>
      </c>
      <c r="BC558" s="20" t="s">
        <v>5997</v>
      </c>
      <c r="BD558" s="20" t="s">
        <v>5995</v>
      </c>
      <c r="BE558" s="20" t="s">
        <v>5995</v>
      </c>
      <c r="BF558" s="20" t="s">
        <v>5995</v>
      </c>
      <c r="BG558" s="20" t="s">
        <v>5995</v>
      </c>
      <c r="BH558" s="20" t="s">
        <v>5995</v>
      </c>
      <c r="BI558" s="20" t="s">
        <v>5995</v>
      </c>
      <c r="BJ558" s="20" t="s">
        <v>5995</v>
      </c>
      <c r="BK558" s="20" t="s">
        <v>5995</v>
      </c>
      <c r="BL558" s="20" t="s">
        <v>5995</v>
      </c>
      <c r="BM558" s="20" t="s">
        <v>5995</v>
      </c>
      <c r="BO558" s="28" t="s">
        <v>6007</v>
      </c>
      <c r="BV558" s="24" t="s">
        <v>137</v>
      </c>
      <c r="BX558" s="24" t="s">
        <v>123</v>
      </c>
      <c r="BY558" s="24" t="s">
        <v>124</v>
      </c>
      <c r="CL558" s="22" t="s">
        <v>5948</v>
      </c>
      <c r="CM558" s="32" t="s">
        <v>6012</v>
      </c>
      <c r="CO558" s="84" t="s">
        <v>126</v>
      </c>
      <c r="CP558" s="17" t="s">
        <v>126</v>
      </c>
      <c r="CQ558" s="29" t="s">
        <v>1741</v>
      </c>
      <c r="CR558" s="17" t="s">
        <v>953</v>
      </c>
      <c r="CS558" s="17" t="s">
        <v>1742</v>
      </c>
      <c r="CW558" s="34" t="s">
        <v>96</v>
      </c>
      <c r="DE558" s="17" t="s">
        <v>130</v>
      </c>
      <c r="DG558" s="1"/>
      <c r="DI558" s="17" t="s">
        <v>143</v>
      </c>
      <c r="DJ558" s="17" t="s">
        <v>2768</v>
      </c>
      <c r="DM558" s="35"/>
      <c r="DN558" s="35"/>
      <c r="DO558" s="35"/>
      <c r="EC558" s="17" t="s">
        <v>133</v>
      </c>
    </row>
    <row r="559" spans="1:133" ht="15" customHeight="1" x14ac:dyDescent="0.3">
      <c r="A559" s="27">
        <v>157</v>
      </c>
      <c r="C559" s="17" t="s">
        <v>126</v>
      </c>
      <c r="D559" s="29" t="s">
        <v>5956</v>
      </c>
      <c r="E559" s="18" t="s">
        <v>5947</v>
      </c>
      <c r="F559" s="18" t="s">
        <v>5951</v>
      </c>
      <c r="G559" s="18" t="s">
        <v>5948</v>
      </c>
      <c r="H559" s="18" t="s">
        <v>5947</v>
      </c>
      <c r="I559" s="18" t="s">
        <v>5949</v>
      </c>
      <c r="K559" s="18" t="s">
        <v>5947</v>
      </c>
      <c r="L559" s="19" t="s">
        <v>3648</v>
      </c>
      <c r="M559" s="18" t="s">
        <v>5948</v>
      </c>
      <c r="N559" s="19" t="s">
        <v>3649</v>
      </c>
      <c r="O559" s="20" t="s">
        <v>5951</v>
      </c>
      <c r="P559" s="20" t="s">
        <v>5973</v>
      </c>
      <c r="Q559" s="20" t="s">
        <v>5981</v>
      </c>
      <c r="R559" s="21" t="s">
        <v>3650</v>
      </c>
      <c r="S559" s="22" t="s">
        <v>5948</v>
      </c>
      <c r="T559" s="22" t="s">
        <v>5948</v>
      </c>
      <c r="U559" s="22" t="s">
        <v>5948</v>
      </c>
      <c r="V559" s="22" t="s">
        <v>5983</v>
      </c>
      <c r="W559" s="22" t="s">
        <v>5987</v>
      </c>
      <c r="AB559" s="23" t="s">
        <v>3651</v>
      </c>
      <c r="AC559" s="24" t="s">
        <v>5994</v>
      </c>
      <c r="AD559" s="25" t="s">
        <v>3652</v>
      </c>
      <c r="AE559" s="26" t="s">
        <v>5951</v>
      </c>
      <c r="AF559" s="26" t="s">
        <v>5947</v>
      </c>
      <c r="AG559" s="26" t="s">
        <v>6000</v>
      </c>
      <c r="AH559" s="26" t="s">
        <v>6000</v>
      </c>
      <c r="AI559" s="26" t="s">
        <v>6000</v>
      </c>
      <c r="AJ559" s="26" t="s">
        <v>6000</v>
      </c>
      <c r="AK559" s="20" t="s">
        <v>6003</v>
      </c>
      <c r="AL559" s="20" t="s">
        <v>5952</v>
      </c>
      <c r="AM559" s="20" t="s">
        <v>5951</v>
      </c>
      <c r="AN559" s="20" t="s">
        <v>5947</v>
      </c>
      <c r="AO559" s="20" t="s">
        <v>5997</v>
      </c>
      <c r="AP559" s="20" t="s">
        <v>5997</v>
      </c>
      <c r="AQ559" s="20" t="s">
        <v>5996</v>
      </c>
      <c r="AR559" s="20" t="s">
        <v>5998</v>
      </c>
      <c r="AS559" s="20" t="s">
        <v>5996</v>
      </c>
      <c r="AT559" s="20" t="s">
        <v>5996</v>
      </c>
      <c r="AU559" s="20" t="s">
        <v>5997</v>
      </c>
      <c r="AV559" s="20" t="s">
        <v>5997</v>
      </c>
      <c r="AW559" s="20" t="s">
        <v>5996</v>
      </c>
      <c r="AX559" s="20" t="s">
        <v>5997</v>
      </c>
      <c r="AY559" s="20" t="s">
        <v>5998</v>
      </c>
      <c r="AZ559" s="20" t="s">
        <v>5996</v>
      </c>
      <c r="BA559" s="20" t="s">
        <v>5996</v>
      </c>
      <c r="BB559" s="20" t="s">
        <v>5996</v>
      </c>
      <c r="BC559" s="20" t="s">
        <v>5999</v>
      </c>
      <c r="BD559" s="20" t="s">
        <v>5998</v>
      </c>
      <c r="BE559" s="20" t="s">
        <v>5997</v>
      </c>
      <c r="BF559" s="20" t="s">
        <v>5996</v>
      </c>
      <c r="BG559" s="20" t="s">
        <v>5996</v>
      </c>
      <c r="BH559" s="20" t="s">
        <v>5996</v>
      </c>
      <c r="BI559" s="20" t="s">
        <v>5996</v>
      </c>
      <c r="BJ559" s="20" t="s">
        <v>5997</v>
      </c>
      <c r="BK559" s="20" t="s">
        <v>5998</v>
      </c>
      <c r="BL559" s="20" t="s">
        <v>5997</v>
      </c>
      <c r="BM559" s="20" t="s">
        <v>5997</v>
      </c>
      <c r="BO559" s="28" t="s">
        <v>6007</v>
      </c>
      <c r="BQ559" s="30" t="s">
        <v>3653</v>
      </c>
      <c r="BS559" s="24" t="s">
        <v>119</v>
      </c>
      <c r="BT559" s="24" t="s">
        <v>120</v>
      </c>
      <c r="BU559" s="24" t="s">
        <v>121</v>
      </c>
      <c r="BV559" s="24" t="s">
        <v>137</v>
      </c>
      <c r="BW559" s="24" t="s">
        <v>122</v>
      </c>
      <c r="BX559" s="24" t="s">
        <v>123</v>
      </c>
      <c r="BY559" s="24" t="s">
        <v>124</v>
      </c>
      <c r="BZ559" s="24" t="s">
        <v>125</v>
      </c>
      <c r="CD559" s="18" t="s">
        <v>119</v>
      </c>
      <c r="CG559" s="18" t="s">
        <v>137</v>
      </c>
      <c r="CI559" s="18" t="s">
        <v>123</v>
      </c>
      <c r="CL559" s="22" t="s">
        <v>5952</v>
      </c>
      <c r="CM559" s="32" t="s">
        <v>6013</v>
      </c>
      <c r="CN559" s="33" t="s">
        <v>3654</v>
      </c>
      <c r="CO559" s="84" t="s">
        <v>126</v>
      </c>
      <c r="CP559" s="17" t="s">
        <v>126</v>
      </c>
      <c r="CQ559" s="29" t="s">
        <v>3439</v>
      </c>
      <c r="CR559" s="17" t="s">
        <v>659</v>
      </c>
      <c r="CS559" s="17" t="s">
        <v>3440</v>
      </c>
      <c r="CT559" s="17" t="s">
        <v>3655</v>
      </c>
      <c r="CZ559" s="34" t="s">
        <v>99</v>
      </c>
      <c r="DE559" s="17" t="s">
        <v>130</v>
      </c>
      <c r="DI559" s="17" t="s">
        <v>131</v>
      </c>
      <c r="DJ559" s="17" t="s">
        <v>3656</v>
      </c>
      <c r="DM559" s="35"/>
      <c r="DN559" s="35"/>
      <c r="DO559" s="35"/>
      <c r="EC559" s="17" t="s">
        <v>133</v>
      </c>
    </row>
    <row r="560" spans="1:133" ht="15" customHeight="1" x14ac:dyDescent="0.3">
      <c r="A560" s="27">
        <v>482</v>
      </c>
      <c r="C560" s="17" t="s">
        <v>126</v>
      </c>
      <c r="D560" s="29" t="s">
        <v>5955</v>
      </c>
      <c r="E560" s="18" t="s">
        <v>5948</v>
      </c>
      <c r="F560" s="18" t="s">
        <v>5948</v>
      </c>
      <c r="G560" s="18" t="s">
        <v>5947</v>
      </c>
      <c r="H560" s="18" t="s">
        <v>5947</v>
      </c>
      <c r="I560" s="18" t="s">
        <v>5947</v>
      </c>
      <c r="J560" s="19" t="s">
        <v>2773</v>
      </c>
      <c r="K560" s="18" t="s">
        <v>5947</v>
      </c>
      <c r="L560" s="19" t="s">
        <v>2774</v>
      </c>
      <c r="M560" s="18" t="s">
        <v>5948</v>
      </c>
      <c r="O560" s="20" t="s">
        <v>5950</v>
      </c>
      <c r="P560" s="20" t="s">
        <v>5974</v>
      </c>
      <c r="Q560" s="20" t="s">
        <v>5977</v>
      </c>
      <c r="S560" s="22" t="s">
        <v>5949</v>
      </c>
      <c r="T560" s="22" t="s">
        <v>5949</v>
      </c>
      <c r="U560" s="22" t="s">
        <v>5948</v>
      </c>
      <c r="V560" s="22" t="s">
        <v>5983</v>
      </c>
      <c r="W560" s="22" t="s">
        <v>5987</v>
      </c>
      <c r="X560" s="22" t="s">
        <v>115</v>
      </c>
      <c r="AC560" s="24" t="s">
        <v>5991</v>
      </c>
      <c r="AD560" s="25" t="s">
        <v>2775</v>
      </c>
      <c r="AE560" s="26" t="s">
        <v>5948</v>
      </c>
      <c r="AF560" s="26" t="s">
        <v>5948</v>
      </c>
      <c r="AG560" s="26" t="s">
        <v>5996</v>
      </c>
      <c r="AH560" s="26" t="s">
        <v>5996</v>
      </c>
      <c r="AI560" s="26" t="s">
        <v>5996</v>
      </c>
      <c r="AJ560" s="26" t="s">
        <v>5996</v>
      </c>
      <c r="AK560" s="20" t="s">
        <v>6001</v>
      </c>
      <c r="AL560" s="20" t="s">
        <v>5948</v>
      </c>
      <c r="AM560" s="20" t="s">
        <v>5948</v>
      </c>
      <c r="AN560" s="20" t="s">
        <v>5948</v>
      </c>
      <c r="AO560" s="20" t="s">
        <v>5997</v>
      </c>
      <c r="AP560" s="20" t="s">
        <v>5996</v>
      </c>
      <c r="AQ560" s="20" t="s">
        <v>5997</v>
      </c>
      <c r="AR560" s="20" t="s">
        <v>5997</v>
      </c>
      <c r="AS560" s="20" t="s">
        <v>5997</v>
      </c>
      <c r="AT560" s="20" t="s">
        <v>5997</v>
      </c>
      <c r="AU560" s="20" t="s">
        <v>5997</v>
      </c>
      <c r="AV560" s="20" t="s">
        <v>5997</v>
      </c>
      <c r="AW560" s="20" t="s">
        <v>5997</v>
      </c>
      <c r="AX560" s="20" t="s">
        <v>5997</v>
      </c>
      <c r="AY560" s="20" t="s">
        <v>5997</v>
      </c>
      <c r="AZ560" s="20" t="s">
        <v>5997</v>
      </c>
      <c r="BA560" s="20" t="s">
        <v>5997</v>
      </c>
      <c r="BB560" s="20" t="s">
        <v>5997</v>
      </c>
      <c r="BC560" s="20" t="s">
        <v>5997</v>
      </c>
      <c r="BD560" s="20" t="s">
        <v>5997</v>
      </c>
      <c r="BE560" s="20" t="s">
        <v>5997</v>
      </c>
      <c r="BF560" s="20" t="s">
        <v>5997</v>
      </c>
      <c r="BG560" s="20" t="s">
        <v>5997</v>
      </c>
      <c r="BH560" s="20" t="s">
        <v>5997</v>
      </c>
      <c r="BI560" s="20" t="s">
        <v>5997</v>
      </c>
      <c r="BJ560" s="20" t="s">
        <v>5997</v>
      </c>
      <c r="BK560" s="20" t="s">
        <v>5997</v>
      </c>
      <c r="BL560" s="20" t="s">
        <v>5997</v>
      </c>
      <c r="BM560" s="20" t="s">
        <v>5997</v>
      </c>
      <c r="BN560" s="27" t="s">
        <v>135</v>
      </c>
      <c r="BO560" s="28" t="s">
        <v>6006</v>
      </c>
      <c r="BQ560" s="30" t="s">
        <v>2776</v>
      </c>
      <c r="BR560" s="24" t="s">
        <v>138</v>
      </c>
      <c r="BS560" s="24" t="s">
        <v>119</v>
      </c>
      <c r="BT560" s="24" t="s">
        <v>120</v>
      </c>
      <c r="BU560" s="24" t="s">
        <v>121</v>
      </c>
      <c r="BW560" s="24" t="s">
        <v>122</v>
      </c>
      <c r="BY560" s="24" t="s">
        <v>124</v>
      </c>
      <c r="BZ560" s="24" t="s">
        <v>125</v>
      </c>
      <c r="CD560" s="18" t="s">
        <v>119</v>
      </c>
      <c r="CF560" s="18" t="s">
        <v>121</v>
      </c>
      <c r="CJ560" s="18" t="s">
        <v>124</v>
      </c>
      <c r="CL560" s="22" t="s">
        <v>5947</v>
      </c>
      <c r="CM560" s="32" t="s">
        <v>6012</v>
      </c>
      <c r="CO560" s="84" t="s">
        <v>126</v>
      </c>
      <c r="CP560" s="17" t="s">
        <v>126</v>
      </c>
      <c r="CQ560" s="29" t="s">
        <v>1741</v>
      </c>
      <c r="CR560" s="17" t="s">
        <v>953</v>
      </c>
      <c r="CS560" s="17" t="s">
        <v>102</v>
      </c>
      <c r="CT560" s="17" t="s">
        <v>2777</v>
      </c>
      <c r="CU560" s="34" t="s">
        <v>185</v>
      </c>
      <c r="DE560" s="17" t="s">
        <v>130</v>
      </c>
      <c r="DI560" s="17" t="s">
        <v>131</v>
      </c>
      <c r="DJ560" s="17" t="s">
        <v>2778</v>
      </c>
      <c r="DM560" s="35"/>
      <c r="DN560" s="35"/>
      <c r="DO560" s="35"/>
      <c r="EC560" s="17" t="s">
        <v>133</v>
      </c>
    </row>
    <row r="561" spans="1:133" ht="15" customHeight="1" x14ac:dyDescent="0.3">
      <c r="A561" s="27">
        <v>404</v>
      </c>
      <c r="C561" s="17" t="s">
        <v>126</v>
      </c>
      <c r="D561" s="29" t="s">
        <v>5955</v>
      </c>
      <c r="E561" s="18" t="s">
        <v>5948</v>
      </c>
      <c r="F561" s="18" t="s">
        <v>5949</v>
      </c>
      <c r="G561" s="18" t="s">
        <v>5948</v>
      </c>
      <c r="H561" s="18" t="s">
        <v>5948</v>
      </c>
      <c r="I561" s="18" t="s">
        <v>5948</v>
      </c>
      <c r="J561" s="19" t="s">
        <v>2779</v>
      </c>
      <c r="K561" s="18" t="s">
        <v>5949</v>
      </c>
      <c r="M561" s="18" t="s">
        <v>5949</v>
      </c>
      <c r="O561" s="20" t="s">
        <v>5949</v>
      </c>
      <c r="P561" s="20" t="s">
        <v>5973</v>
      </c>
      <c r="Q561" s="20" t="s">
        <v>5977</v>
      </c>
      <c r="S561" s="22" t="s">
        <v>5948</v>
      </c>
      <c r="T561" s="22" t="s">
        <v>5948</v>
      </c>
      <c r="U561" s="22" t="s">
        <v>5950</v>
      </c>
      <c r="V561" s="22" t="s">
        <v>5983</v>
      </c>
      <c r="W561" s="22" t="s">
        <v>5987</v>
      </c>
      <c r="X561" s="22" t="s">
        <v>115</v>
      </c>
      <c r="AC561" s="24" t="s">
        <v>5992</v>
      </c>
      <c r="AE561" s="26" t="s">
        <v>5948</v>
      </c>
      <c r="AF561" s="26" t="s">
        <v>5948</v>
      </c>
      <c r="AG561" s="26" t="s">
        <v>5996</v>
      </c>
      <c r="AH561" s="26" t="s">
        <v>5996</v>
      </c>
      <c r="AI561" s="26" t="s">
        <v>5996</v>
      </c>
      <c r="AJ561" s="26" t="s">
        <v>5996</v>
      </c>
      <c r="AK561" s="20" t="s">
        <v>6002</v>
      </c>
      <c r="AL561" s="20" t="s">
        <v>5949</v>
      </c>
      <c r="AM561" s="20" t="s">
        <v>5948</v>
      </c>
      <c r="AN561" s="20" t="s">
        <v>5948</v>
      </c>
      <c r="AO561" s="20" t="s">
        <v>5997</v>
      </c>
      <c r="AP561" s="20" t="s">
        <v>5996</v>
      </c>
      <c r="AQ561" s="20" t="s">
        <v>5997</v>
      </c>
      <c r="AR561" s="20" t="s">
        <v>5997</v>
      </c>
      <c r="AS561" s="20" t="s">
        <v>5996</v>
      </c>
      <c r="AT561" s="20" t="s">
        <v>5996</v>
      </c>
      <c r="AU561" s="20" t="s">
        <v>5997</v>
      </c>
      <c r="AV561" s="20" t="s">
        <v>5997</v>
      </c>
      <c r="AW561" s="20" t="s">
        <v>5997</v>
      </c>
      <c r="AX561" s="20" t="s">
        <v>5996</v>
      </c>
      <c r="AY561" s="20" t="s">
        <v>5997</v>
      </c>
      <c r="AZ561" s="20" t="s">
        <v>5996</v>
      </c>
      <c r="BA561" s="20" t="s">
        <v>5996</v>
      </c>
      <c r="BB561" s="20" t="s">
        <v>5996</v>
      </c>
      <c r="BC561" s="20" t="s">
        <v>5996</v>
      </c>
      <c r="BD561" s="20" t="s">
        <v>5997</v>
      </c>
      <c r="BE561" s="20" t="s">
        <v>5997</v>
      </c>
      <c r="BF561" s="20" t="s">
        <v>5996</v>
      </c>
      <c r="BG561" s="20" t="s">
        <v>5996</v>
      </c>
      <c r="BH561" s="20" t="s">
        <v>5997</v>
      </c>
      <c r="BI561" s="20" t="s">
        <v>5996</v>
      </c>
      <c r="BJ561" s="20" t="s">
        <v>5997</v>
      </c>
      <c r="BK561" s="20" t="s">
        <v>5996</v>
      </c>
      <c r="BL561" s="20" t="s">
        <v>5997</v>
      </c>
      <c r="BM561" s="20" t="s">
        <v>5996</v>
      </c>
      <c r="BO561" s="28" t="s">
        <v>6007</v>
      </c>
      <c r="BQ561" s="30" t="s">
        <v>2780</v>
      </c>
      <c r="BR561" s="24" t="s">
        <v>138</v>
      </c>
      <c r="BS561" s="24" t="s">
        <v>119</v>
      </c>
      <c r="BT561" s="24" t="s">
        <v>120</v>
      </c>
      <c r="BU561" s="24" t="s">
        <v>121</v>
      </c>
      <c r="BV561" s="24" t="s">
        <v>137</v>
      </c>
      <c r="BW561" s="24" t="s">
        <v>122</v>
      </c>
      <c r="BX561" s="24" t="s">
        <v>123</v>
      </c>
      <c r="BY561" s="24" t="s">
        <v>124</v>
      </c>
      <c r="BZ561" s="24" t="s">
        <v>125</v>
      </c>
      <c r="CC561" s="18" t="s">
        <v>138</v>
      </c>
      <c r="CF561" s="18" t="s">
        <v>121</v>
      </c>
      <c r="CH561" s="18" t="s">
        <v>122</v>
      </c>
      <c r="CJ561" s="18" t="s">
        <v>124</v>
      </c>
      <c r="CL561" s="22" t="s">
        <v>5948</v>
      </c>
      <c r="CM561" s="32" t="s">
        <v>6012</v>
      </c>
      <c r="CO561" s="84" t="s">
        <v>126</v>
      </c>
      <c r="CP561" s="17" t="s">
        <v>126</v>
      </c>
      <c r="CQ561" s="29" t="s">
        <v>1741</v>
      </c>
      <c r="CR561" s="17" t="s">
        <v>953</v>
      </c>
      <c r="CS561" s="17" t="s">
        <v>102</v>
      </c>
      <c r="CT561" s="17" t="s">
        <v>2781</v>
      </c>
      <c r="CU561" s="34" t="s">
        <v>185</v>
      </c>
      <c r="CW561" s="34" t="s">
        <v>96</v>
      </c>
      <c r="DE561" s="17" t="s">
        <v>130</v>
      </c>
      <c r="DI561" s="17" t="s">
        <v>131</v>
      </c>
      <c r="DJ561" s="17" t="s">
        <v>2782</v>
      </c>
      <c r="DM561" s="35"/>
      <c r="DN561" s="35"/>
      <c r="DO561" s="35"/>
      <c r="EC561" s="17" t="s">
        <v>133</v>
      </c>
    </row>
    <row r="562" spans="1:133" ht="15" customHeight="1" x14ac:dyDescent="0.3">
      <c r="A562" s="27">
        <v>509</v>
      </c>
      <c r="C562" s="17" t="s">
        <v>126</v>
      </c>
      <c r="D562" s="29" t="s">
        <v>5955</v>
      </c>
      <c r="E562" s="18" t="s">
        <v>5948</v>
      </c>
      <c r="F562" s="18" t="s">
        <v>5948</v>
      </c>
      <c r="G562" s="18" t="s">
        <v>5948</v>
      </c>
      <c r="H562" s="18" t="s">
        <v>5948</v>
      </c>
      <c r="I562" s="18" t="s">
        <v>5948</v>
      </c>
      <c r="J562" s="19" t="s">
        <v>2783</v>
      </c>
      <c r="K562" s="18" t="s">
        <v>5948</v>
      </c>
      <c r="M562" s="18" t="s">
        <v>5948</v>
      </c>
      <c r="O562" s="20" t="s">
        <v>5948</v>
      </c>
      <c r="P562" s="20" t="s">
        <v>5974</v>
      </c>
      <c r="Q562" s="20" t="s">
        <v>5977</v>
      </c>
      <c r="S562" s="22" t="s">
        <v>5948</v>
      </c>
      <c r="T562" s="22" t="s">
        <v>5948</v>
      </c>
      <c r="U562" s="22" t="s">
        <v>5950</v>
      </c>
      <c r="V562" s="22" t="s">
        <v>5983</v>
      </c>
      <c r="W562" s="22" t="s">
        <v>5987</v>
      </c>
      <c r="X562" s="22" t="s">
        <v>115</v>
      </c>
      <c r="AC562" s="24" t="s">
        <v>5991</v>
      </c>
      <c r="AE562" s="26" t="s">
        <v>5948</v>
      </c>
      <c r="AF562" s="26" t="s">
        <v>5952</v>
      </c>
      <c r="AG562" s="26" t="s">
        <v>5996</v>
      </c>
      <c r="AH562" s="26" t="s">
        <v>5996</v>
      </c>
      <c r="AI562" s="26" t="s">
        <v>5996</v>
      </c>
      <c r="AJ562" s="26" t="s">
        <v>5996</v>
      </c>
      <c r="AK562" s="20" t="s">
        <v>6003</v>
      </c>
      <c r="AL562" s="20" t="s">
        <v>5948</v>
      </c>
      <c r="AM562" s="20" t="s">
        <v>5948</v>
      </c>
      <c r="AN562" s="20" t="s">
        <v>5948</v>
      </c>
      <c r="AO562" s="20" t="s">
        <v>5997</v>
      </c>
      <c r="AP562" s="20" t="s">
        <v>5997</v>
      </c>
      <c r="AQ562" s="20" t="s">
        <v>5997</v>
      </c>
      <c r="AR562" s="20" t="s">
        <v>5997</v>
      </c>
      <c r="AS562" s="20" t="s">
        <v>5997</v>
      </c>
      <c r="AT562" s="20" t="s">
        <v>5997</v>
      </c>
      <c r="AU562" s="20" t="s">
        <v>5997</v>
      </c>
      <c r="AV562" s="20" t="s">
        <v>5997</v>
      </c>
      <c r="AW562" s="20" t="s">
        <v>5997</v>
      </c>
      <c r="AX562" s="20" t="s">
        <v>5997</v>
      </c>
      <c r="AY562" s="20" t="s">
        <v>5997</v>
      </c>
      <c r="AZ562" s="20" t="s">
        <v>5996</v>
      </c>
      <c r="BA562" s="20" t="s">
        <v>5997</v>
      </c>
      <c r="BB562" s="20" t="s">
        <v>5997</v>
      </c>
      <c r="BC562" s="20" t="s">
        <v>5997</v>
      </c>
      <c r="BD562" s="20" t="s">
        <v>5997</v>
      </c>
      <c r="BE562" s="20" t="s">
        <v>5997</v>
      </c>
      <c r="BF562" s="20" t="s">
        <v>5996</v>
      </c>
      <c r="BG562" s="20" t="s">
        <v>5997</v>
      </c>
      <c r="BH562" s="20" t="s">
        <v>5996</v>
      </c>
      <c r="BI562" s="20" t="s">
        <v>5996</v>
      </c>
      <c r="BJ562" s="20" t="s">
        <v>5997</v>
      </c>
      <c r="BK562" s="20" t="s">
        <v>5997</v>
      </c>
      <c r="BL562" s="20" t="s">
        <v>5996</v>
      </c>
      <c r="BM562" s="20" t="s">
        <v>5997</v>
      </c>
      <c r="BO562" s="28" t="s">
        <v>6007</v>
      </c>
      <c r="BQ562" s="30" t="s">
        <v>2784</v>
      </c>
      <c r="BR562" s="24" t="s">
        <v>138</v>
      </c>
      <c r="BS562" s="24" t="s">
        <v>119</v>
      </c>
      <c r="BT562" s="24" t="s">
        <v>120</v>
      </c>
      <c r="BU562" s="24" t="s">
        <v>121</v>
      </c>
      <c r="BV562" s="24" t="s">
        <v>137</v>
      </c>
      <c r="BW562" s="24" t="s">
        <v>122</v>
      </c>
      <c r="BX562" s="24" t="s">
        <v>123</v>
      </c>
      <c r="BY562" s="24" t="s">
        <v>124</v>
      </c>
      <c r="BZ562" s="24" t="s">
        <v>125</v>
      </c>
      <c r="CD562" s="18" t="s">
        <v>119</v>
      </c>
      <c r="CH562" s="18" t="s">
        <v>122</v>
      </c>
      <c r="CI562" s="18" t="s">
        <v>123</v>
      </c>
      <c r="CL562" s="22" t="s">
        <v>5947</v>
      </c>
      <c r="CM562" s="32" t="s">
        <v>6010</v>
      </c>
      <c r="CO562" s="84" t="s">
        <v>126</v>
      </c>
      <c r="CP562" s="17" t="s">
        <v>126</v>
      </c>
      <c r="CQ562" s="29" t="s">
        <v>1741</v>
      </c>
      <c r="CR562" s="17" t="s">
        <v>997</v>
      </c>
      <c r="CS562" s="17" t="s">
        <v>1742</v>
      </c>
      <c r="CZ562" s="34" t="s">
        <v>99</v>
      </c>
      <c r="DE562" s="17" t="s">
        <v>102</v>
      </c>
      <c r="DF562" s="17" t="s">
        <v>126</v>
      </c>
      <c r="DI562" s="17" t="s">
        <v>143</v>
      </c>
      <c r="DJ562" s="17" t="s">
        <v>2785</v>
      </c>
      <c r="DM562" s="35"/>
      <c r="DN562" s="35"/>
      <c r="DO562" s="35"/>
      <c r="EC562" s="17" t="s">
        <v>133</v>
      </c>
    </row>
    <row r="563" spans="1:133" ht="15" customHeight="1" x14ac:dyDescent="0.3">
      <c r="A563" s="27">
        <v>81</v>
      </c>
      <c r="C563" s="17" t="s">
        <v>126</v>
      </c>
      <c r="D563" s="29" t="s">
        <v>5955</v>
      </c>
      <c r="E563" s="18" t="s">
        <v>5949</v>
      </c>
      <c r="F563" s="18" t="s">
        <v>5949</v>
      </c>
      <c r="G563" s="18" t="s">
        <v>5947</v>
      </c>
      <c r="H563" s="18" t="s">
        <v>5947</v>
      </c>
      <c r="I563" s="18" t="s">
        <v>5947</v>
      </c>
      <c r="J563" s="19" t="s">
        <v>2786</v>
      </c>
      <c r="K563" s="18" t="s">
        <v>5948</v>
      </c>
      <c r="M563" s="18" t="s">
        <v>5948</v>
      </c>
      <c r="O563" s="20" t="s">
        <v>5951</v>
      </c>
      <c r="P563" s="20" t="s">
        <v>5974</v>
      </c>
      <c r="Q563" s="20" t="s">
        <v>5979</v>
      </c>
      <c r="S563" s="22" t="s">
        <v>5948</v>
      </c>
      <c r="T563" s="22" t="s">
        <v>5948</v>
      </c>
      <c r="U563" s="22" t="s">
        <v>5947</v>
      </c>
      <c r="V563" s="22" t="s">
        <v>5984</v>
      </c>
      <c r="W563" s="22" t="s">
        <v>5988</v>
      </c>
      <c r="X563" s="22" t="s">
        <v>115</v>
      </c>
      <c r="Y563" s="22" t="s">
        <v>136</v>
      </c>
      <c r="Z563" s="22" t="s">
        <v>116</v>
      </c>
      <c r="AC563" s="24" t="s">
        <v>5992</v>
      </c>
      <c r="AE563" s="26" t="s">
        <v>5947</v>
      </c>
      <c r="AF563" s="26" t="s">
        <v>5947</v>
      </c>
      <c r="AG563" s="26" t="s">
        <v>5996</v>
      </c>
      <c r="AH563" s="26" t="s">
        <v>5996</v>
      </c>
      <c r="AI563" s="26" t="s">
        <v>5996</v>
      </c>
      <c r="AJ563" s="26" t="s">
        <v>5996</v>
      </c>
      <c r="AK563" s="20" t="s">
        <v>6003</v>
      </c>
      <c r="AL563" s="20" t="s">
        <v>5948</v>
      </c>
      <c r="AM563" s="20" t="s">
        <v>5950</v>
      </c>
      <c r="AN563" s="20" t="s">
        <v>5947</v>
      </c>
      <c r="AO563" s="20" t="s">
        <v>5996</v>
      </c>
      <c r="AP563" s="20" t="s">
        <v>5997</v>
      </c>
      <c r="AQ563" s="20" t="s">
        <v>5996</v>
      </c>
      <c r="AR563" s="20" t="s">
        <v>5997</v>
      </c>
      <c r="AS563" s="20" t="s">
        <v>5996</v>
      </c>
      <c r="AT563" s="20" t="s">
        <v>5996</v>
      </c>
      <c r="AU563" s="20" t="s">
        <v>5996</v>
      </c>
      <c r="AV563" s="20" t="s">
        <v>5996</v>
      </c>
      <c r="AW563" s="20" t="s">
        <v>5996</v>
      </c>
      <c r="AX563" s="20" t="s">
        <v>5996</v>
      </c>
      <c r="AY563" s="20" t="s">
        <v>5996</v>
      </c>
      <c r="AZ563" s="20" t="s">
        <v>5997</v>
      </c>
      <c r="BA563" s="20" t="s">
        <v>5996</v>
      </c>
      <c r="BB563" s="20" t="s">
        <v>5996</v>
      </c>
      <c r="BC563" s="20" t="s">
        <v>5996</v>
      </c>
      <c r="BD563" s="20" t="s">
        <v>5996</v>
      </c>
      <c r="BE563" s="20" t="s">
        <v>5996</v>
      </c>
      <c r="BF563" s="20" t="s">
        <v>5996</v>
      </c>
      <c r="BG563" s="20" t="s">
        <v>5996</v>
      </c>
      <c r="BH563" s="20" t="s">
        <v>5996</v>
      </c>
      <c r="BI563" s="20" t="s">
        <v>5996</v>
      </c>
      <c r="BJ563" s="20" t="s">
        <v>5996</v>
      </c>
      <c r="BK563" s="20" t="s">
        <v>5996</v>
      </c>
      <c r="BL563" s="20" t="s">
        <v>5996</v>
      </c>
      <c r="BM563" s="20" t="s">
        <v>5996</v>
      </c>
      <c r="BO563" s="28" t="s">
        <v>6007</v>
      </c>
      <c r="BQ563" s="30" t="s">
        <v>2787</v>
      </c>
      <c r="BS563" s="24" t="s">
        <v>119</v>
      </c>
      <c r="BT563" s="24" t="s">
        <v>120</v>
      </c>
      <c r="BU563" s="24" t="s">
        <v>121</v>
      </c>
      <c r="BV563" s="24" t="s">
        <v>137</v>
      </c>
      <c r="BW563" s="24" t="s">
        <v>122</v>
      </c>
      <c r="BX563" s="24" t="s">
        <v>123</v>
      </c>
      <c r="BY563" s="24" t="s">
        <v>124</v>
      </c>
      <c r="BZ563" s="24" t="s">
        <v>125</v>
      </c>
      <c r="CD563" s="18" t="s">
        <v>119</v>
      </c>
      <c r="CG563" s="18" t="s">
        <v>137</v>
      </c>
      <c r="CH563" s="18" t="s">
        <v>122</v>
      </c>
      <c r="CI563" s="18" t="s">
        <v>123</v>
      </c>
      <c r="CJ563" s="18" t="s">
        <v>124</v>
      </c>
      <c r="CL563" s="22" t="s">
        <v>5951</v>
      </c>
      <c r="CM563" s="32" t="s">
        <v>6011</v>
      </c>
      <c r="CO563" s="84" t="s">
        <v>126</v>
      </c>
      <c r="CP563" s="17" t="s">
        <v>126</v>
      </c>
      <c r="CQ563" s="29" t="s">
        <v>1741</v>
      </c>
      <c r="CR563" s="17" t="s">
        <v>997</v>
      </c>
      <c r="CS563" s="17" t="s">
        <v>1742</v>
      </c>
      <c r="CY563" s="34" t="s">
        <v>98</v>
      </c>
      <c r="DE563" s="17" t="s">
        <v>130</v>
      </c>
      <c r="DI563" s="17" t="s">
        <v>131</v>
      </c>
      <c r="DJ563" s="17" t="s">
        <v>2788</v>
      </c>
      <c r="DM563" s="35"/>
      <c r="DN563" s="35"/>
      <c r="DO563" s="35"/>
      <c r="EC563" s="17" t="s">
        <v>133</v>
      </c>
    </row>
    <row r="564" spans="1:133" ht="15" customHeight="1" x14ac:dyDescent="0.3">
      <c r="A564" s="27">
        <v>116</v>
      </c>
      <c r="C564" s="17" t="s">
        <v>126</v>
      </c>
      <c r="D564" s="29" t="s">
        <v>5955</v>
      </c>
      <c r="E564" s="18" t="s">
        <v>5947</v>
      </c>
      <c r="F564" s="18" t="s">
        <v>5951</v>
      </c>
      <c r="G564" s="18" t="s">
        <v>5947</v>
      </c>
      <c r="H564" s="18" t="s">
        <v>5949</v>
      </c>
      <c r="I564" s="18" t="s">
        <v>5949</v>
      </c>
      <c r="K564" s="18" t="s">
        <v>5947</v>
      </c>
      <c r="L564" s="19" t="s">
        <v>2789</v>
      </c>
      <c r="M564" s="18" t="s">
        <v>5949</v>
      </c>
      <c r="O564" s="20" t="s">
        <v>5951</v>
      </c>
      <c r="P564" s="20" t="s">
        <v>5974</v>
      </c>
      <c r="Q564" s="20" t="s">
        <v>5980</v>
      </c>
      <c r="S564" s="22" t="s">
        <v>5951</v>
      </c>
      <c r="T564" s="22" t="s">
        <v>5951</v>
      </c>
      <c r="U564" s="22" t="s">
        <v>5947</v>
      </c>
      <c r="V564" s="22" t="s">
        <v>5984</v>
      </c>
      <c r="W564" s="22" t="s">
        <v>5988</v>
      </c>
      <c r="X564" s="22" t="s">
        <v>115</v>
      </c>
      <c r="Y564" s="22" t="s">
        <v>136</v>
      </c>
      <c r="Z564" s="22" t="s">
        <v>116</v>
      </c>
      <c r="AC564" s="24" t="s">
        <v>5990</v>
      </c>
      <c r="AE564" s="26" t="s">
        <v>5949</v>
      </c>
      <c r="AF564" s="26" t="s">
        <v>5947</v>
      </c>
      <c r="AG564" s="26" t="s">
        <v>5997</v>
      </c>
      <c r="AH564" s="26" t="s">
        <v>5996</v>
      </c>
      <c r="AI564" s="26" t="s">
        <v>5997</v>
      </c>
      <c r="AJ564" s="26" t="s">
        <v>5997</v>
      </c>
      <c r="AK564" s="20" t="s">
        <v>6003</v>
      </c>
      <c r="AL564" s="20" t="s">
        <v>5947</v>
      </c>
      <c r="AM564" s="20" t="s">
        <v>5948</v>
      </c>
      <c r="AN564" s="20" t="s">
        <v>5947</v>
      </c>
      <c r="AO564" s="20" t="s">
        <v>5997</v>
      </c>
      <c r="AP564" s="20" t="s">
        <v>5997</v>
      </c>
      <c r="AQ564" s="20" t="s">
        <v>5996</v>
      </c>
      <c r="AR564" s="20" t="s">
        <v>5997</v>
      </c>
      <c r="AS564" s="20" t="s">
        <v>5997</v>
      </c>
      <c r="AT564" s="20" t="s">
        <v>5997</v>
      </c>
      <c r="AU564" s="20" t="s">
        <v>5997</v>
      </c>
      <c r="AV564" s="20" t="s">
        <v>5997</v>
      </c>
      <c r="AW564" s="20" t="s">
        <v>5996</v>
      </c>
      <c r="AX564" s="20" t="s">
        <v>5997</v>
      </c>
      <c r="AY564" s="20" t="s">
        <v>5997</v>
      </c>
      <c r="AZ564" s="20" t="s">
        <v>5997</v>
      </c>
      <c r="BA564" s="20" t="s">
        <v>5996</v>
      </c>
      <c r="BB564" s="20" t="s">
        <v>5997</v>
      </c>
      <c r="BC564" s="20" t="s">
        <v>5998</v>
      </c>
      <c r="BD564" s="20" t="s">
        <v>5997</v>
      </c>
      <c r="BE564" s="20" t="s">
        <v>5997</v>
      </c>
      <c r="BF564" s="20" t="s">
        <v>5996</v>
      </c>
      <c r="BG564" s="20" t="s">
        <v>5997</v>
      </c>
      <c r="BH564" s="20" t="s">
        <v>5997</v>
      </c>
      <c r="BI564" s="20" t="s">
        <v>5996</v>
      </c>
      <c r="BJ564" s="20" t="s">
        <v>5998</v>
      </c>
      <c r="BK564" s="20" t="s">
        <v>5997</v>
      </c>
      <c r="BL564" s="20" t="s">
        <v>5996</v>
      </c>
      <c r="BM564" s="20" t="s">
        <v>5997</v>
      </c>
      <c r="BO564" s="28" t="s">
        <v>6007</v>
      </c>
      <c r="BR564" s="24" t="s">
        <v>138</v>
      </c>
      <c r="BS564" s="24" t="s">
        <v>119</v>
      </c>
      <c r="BT564" s="24" t="s">
        <v>120</v>
      </c>
      <c r="BV564" s="24" t="s">
        <v>137</v>
      </c>
      <c r="BW564" s="24" t="s">
        <v>122</v>
      </c>
      <c r="BX564" s="24" t="s">
        <v>123</v>
      </c>
      <c r="BY564" s="24" t="s">
        <v>124</v>
      </c>
      <c r="CD564" s="18" t="s">
        <v>119</v>
      </c>
      <c r="CI564" s="18" t="s">
        <v>123</v>
      </c>
      <c r="CJ564" s="18" t="s">
        <v>124</v>
      </c>
      <c r="CL564" s="22" t="s">
        <v>5947</v>
      </c>
      <c r="CM564" s="32" t="s">
        <v>6011</v>
      </c>
      <c r="CO564" s="84" t="s">
        <v>126</v>
      </c>
      <c r="CP564" s="17" t="s">
        <v>126</v>
      </c>
      <c r="CQ564" s="29" t="s">
        <v>1741</v>
      </c>
      <c r="CR564" s="17" t="s">
        <v>997</v>
      </c>
      <c r="CS564" s="17" t="s">
        <v>1742</v>
      </c>
      <c r="CW564" s="34" t="s">
        <v>96</v>
      </c>
      <c r="DE564" s="17" t="s">
        <v>130</v>
      </c>
      <c r="DI564" s="17" t="s">
        <v>143</v>
      </c>
      <c r="DJ564" s="17" t="s">
        <v>2790</v>
      </c>
      <c r="DM564" s="35"/>
      <c r="DN564" s="35"/>
      <c r="DO564" s="35"/>
      <c r="EC564" s="17" t="s">
        <v>133</v>
      </c>
    </row>
    <row r="565" spans="1:133" ht="15" customHeight="1" x14ac:dyDescent="0.3">
      <c r="A565" s="27">
        <v>139</v>
      </c>
      <c r="C565" s="17" t="s">
        <v>126</v>
      </c>
      <c r="D565" s="29" t="s">
        <v>5955</v>
      </c>
      <c r="E565" s="18" t="s">
        <v>5951</v>
      </c>
      <c r="F565" s="18" t="s">
        <v>5949</v>
      </c>
      <c r="G565" s="18" t="s">
        <v>5950</v>
      </c>
      <c r="H565" s="18" t="s">
        <v>5951</v>
      </c>
      <c r="I565" s="18" t="s">
        <v>5947</v>
      </c>
      <c r="J565" s="19" t="s">
        <v>2791</v>
      </c>
      <c r="K565" s="18" t="s">
        <v>5947</v>
      </c>
      <c r="L565" s="19" t="s">
        <v>2792</v>
      </c>
      <c r="M565" s="18" t="s">
        <v>5949</v>
      </c>
      <c r="O565" s="20" t="s">
        <v>5950</v>
      </c>
      <c r="P565" s="20" t="s">
        <v>5972</v>
      </c>
      <c r="Q565" s="20" t="s">
        <v>5981</v>
      </c>
      <c r="R565" s="21" t="s">
        <v>2793</v>
      </c>
      <c r="S565" s="22" t="s">
        <v>5951</v>
      </c>
      <c r="T565" s="22" t="s">
        <v>5951</v>
      </c>
      <c r="U565" s="22" t="s">
        <v>5947</v>
      </c>
      <c r="V565" s="22" t="s">
        <v>5984</v>
      </c>
      <c r="W565" s="22" t="s">
        <v>5989</v>
      </c>
      <c r="Y565" s="22" t="s">
        <v>136</v>
      </c>
      <c r="AC565" s="24" t="s">
        <v>5992</v>
      </c>
      <c r="AE565" s="26" t="s">
        <v>5947</v>
      </c>
      <c r="AF565" s="26" t="s">
        <v>5948</v>
      </c>
      <c r="AG565" s="26" t="s">
        <v>5997</v>
      </c>
      <c r="AH565" s="26" t="s">
        <v>5996</v>
      </c>
      <c r="AI565" s="26" t="s">
        <v>5998</v>
      </c>
      <c r="AJ565" s="26" t="s">
        <v>5996</v>
      </c>
      <c r="AK565" s="20" t="s">
        <v>6003</v>
      </c>
      <c r="AL565" s="20" t="s">
        <v>5950</v>
      </c>
      <c r="AM565" s="20" t="s">
        <v>5950</v>
      </c>
      <c r="AN565" s="20" t="s">
        <v>5949</v>
      </c>
      <c r="AO565" s="20" t="s">
        <v>5996</v>
      </c>
      <c r="AP565" s="20" t="s">
        <v>5997</v>
      </c>
      <c r="AQ565" s="20" t="s">
        <v>5997</v>
      </c>
      <c r="AR565" s="20" t="s">
        <v>5998</v>
      </c>
      <c r="AS565" s="20" t="s">
        <v>5996</v>
      </c>
      <c r="AT565" s="20" t="s">
        <v>5998</v>
      </c>
      <c r="AU565" s="20" t="s">
        <v>5997</v>
      </c>
      <c r="AV565" s="20" t="s">
        <v>5997</v>
      </c>
      <c r="AW565" s="20" t="s">
        <v>5997</v>
      </c>
      <c r="AX565" s="20" t="s">
        <v>5998</v>
      </c>
      <c r="AY565" s="20" t="s">
        <v>5996</v>
      </c>
      <c r="AZ565" s="20" t="s">
        <v>5998</v>
      </c>
      <c r="BA565" s="20" t="s">
        <v>5997</v>
      </c>
      <c r="BB565" s="20" t="s">
        <v>5997</v>
      </c>
      <c r="BC565" s="20" t="s">
        <v>5998</v>
      </c>
      <c r="BD565" s="20" t="s">
        <v>5998</v>
      </c>
      <c r="BE565" s="20" t="s">
        <v>5997</v>
      </c>
      <c r="BF565" s="20" t="s">
        <v>5997</v>
      </c>
      <c r="BG565" s="20" t="s">
        <v>5996</v>
      </c>
      <c r="BH565" s="20" t="s">
        <v>5998</v>
      </c>
      <c r="BI565" s="20" t="s">
        <v>5997</v>
      </c>
      <c r="BJ565" s="20" t="s">
        <v>5998</v>
      </c>
      <c r="BK565" s="20" t="s">
        <v>5998</v>
      </c>
      <c r="BL565" s="20" t="s">
        <v>5996</v>
      </c>
      <c r="BM565" s="20" t="s">
        <v>5997</v>
      </c>
      <c r="BO565" s="28" t="s">
        <v>6007</v>
      </c>
      <c r="BQ565" s="30" t="s">
        <v>2794</v>
      </c>
      <c r="BR565" s="24" t="s">
        <v>138</v>
      </c>
      <c r="BS565" s="24" t="s">
        <v>119</v>
      </c>
      <c r="CC565" s="18" t="s">
        <v>138</v>
      </c>
      <c r="CD565" s="18" t="s">
        <v>119</v>
      </c>
      <c r="CE565" s="18" t="s">
        <v>120</v>
      </c>
      <c r="CL565" s="22" t="s">
        <v>5948</v>
      </c>
      <c r="CM565" s="32" t="s">
        <v>6011</v>
      </c>
      <c r="CO565" s="84" t="s">
        <v>126</v>
      </c>
      <c r="CP565" s="17" t="s">
        <v>126</v>
      </c>
      <c r="CQ565" s="29" t="s">
        <v>1741</v>
      </c>
      <c r="CR565" s="17" t="s">
        <v>997</v>
      </c>
      <c r="CS565" s="17" t="s">
        <v>1742</v>
      </c>
      <c r="CW565" s="34" t="s">
        <v>96</v>
      </c>
      <c r="DE565" s="17" t="s">
        <v>130</v>
      </c>
      <c r="DI565" s="17" t="s">
        <v>131</v>
      </c>
      <c r="DJ565" s="17" t="s">
        <v>2795</v>
      </c>
      <c r="DM565" s="35"/>
      <c r="DN565" s="35"/>
      <c r="DO565" s="35"/>
      <c r="EC565" s="17" t="s">
        <v>133</v>
      </c>
    </row>
    <row r="566" spans="1:133" ht="15" customHeight="1" x14ac:dyDescent="0.3">
      <c r="A566" s="27">
        <v>516</v>
      </c>
      <c r="C566" s="17" t="s">
        <v>126</v>
      </c>
      <c r="D566" s="29" t="s">
        <v>5955</v>
      </c>
      <c r="E566" s="18" t="s">
        <v>5949</v>
      </c>
      <c r="F566" s="18" t="s">
        <v>5947</v>
      </c>
      <c r="G566" s="18" t="s">
        <v>5947</v>
      </c>
      <c r="H566" s="18" t="s">
        <v>5948</v>
      </c>
      <c r="I566" s="18" t="s">
        <v>5948</v>
      </c>
      <c r="J566" s="19" t="s">
        <v>2796</v>
      </c>
      <c r="K566" s="18" t="s">
        <v>5947</v>
      </c>
      <c r="L566" s="19" t="s">
        <v>2797</v>
      </c>
      <c r="M566" s="18" t="s">
        <v>5947</v>
      </c>
      <c r="N566" s="19" t="s">
        <v>2798</v>
      </c>
      <c r="O566" s="20" t="s">
        <v>5950</v>
      </c>
      <c r="P566" s="20" t="s">
        <v>5973</v>
      </c>
      <c r="Q566" s="20" t="s">
        <v>5977</v>
      </c>
      <c r="S566" s="22" t="s">
        <v>5948</v>
      </c>
      <c r="T566" s="22" t="s">
        <v>5948</v>
      </c>
      <c r="U566" s="22" t="s">
        <v>5947</v>
      </c>
      <c r="V566" s="22" t="s">
        <v>5983</v>
      </c>
      <c r="W566" s="22" t="s">
        <v>5987</v>
      </c>
      <c r="X566" s="22" t="s">
        <v>115</v>
      </c>
      <c r="Z566" s="22" t="s">
        <v>116</v>
      </c>
      <c r="AC566" s="24" t="s">
        <v>5990</v>
      </c>
      <c r="AD566" s="25" t="s">
        <v>2799</v>
      </c>
      <c r="AE566" s="26" t="s">
        <v>5947</v>
      </c>
      <c r="AF566" s="26" t="s">
        <v>5947</v>
      </c>
      <c r="AG566" s="26" t="s">
        <v>5996</v>
      </c>
      <c r="AH566" s="26" t="s">
        <v>5996</v>
      </c>
      <c r="AI566" s="26" t="s">
        <v>5996</v>
      </c>
      <c r="AJ566" s="26" t="s">
        <v>5996</v>
      </c>
      <c r="AK566" s="20" t="s">
        <v>6003</v>
      </c>
      <c r="AL566" s="20" t="s">
        <v>5947</v>
      </c>
      <c r="AM566" s="20" t="s">
        <v>5947</v>
      </c>
      <c r="AN566" s="20" t="s">
        <v>5947</v>
      </c>
      <c r="AO566" s="20" t="s">
        <v>5996</v>
      </c>
      <c r="AP566" s="20" t="s">
        <v>5997</v>
      </c>
      <c r="AQ566" s="20" t="s">
        <v>5996</v>
      </c>
      <c r="AR566" s="20" t="s">
        <v>6000</v>
      </c>
      <c r="AS566" s="20" t="s">
        <v>5996</v>
      </c>
      <c r="AT566" s="20" t="s">
        <v>5996</v>
      </c>
      <c r="AU566" s="20" t="s">
        <v>5996</v>
      </c>
      <c r="AV566" s="20" t="s">
        <v>5996</v>
      </c>
      <c r="AW566" s="20" t="s">
        <v>5996</v>
      </c>
      <c r="AX566" s="20" t="s">
        <v>5997</v>
      </c>
      <c r="AY566" s="20" t="s">
        <v>5996</v>
      </c>
      <c r="AZ566" s="20" t="s">
        <v>5996</v>
      </c>
      <c r="BA566" s="20" t="s">
        <v>5996</v>
      </c>
      <c r="BB566" s="20" t="s">
        <v>5996</v>
      </c>
      <c r="BC566" s="20" t="s">
        <v>5997</v>
      </c>
      <c r="BD566" s="20" t="s">
        <v>5996</v>
      </c>
      <c r="BE566" s="20" t="s">
        <v>5996</v>
      </c>
      <c r="BF566" s="20" t="s">
        <v>5996</v>
      </c>
      <c r="BG566" s="20" t="s">
        <v>5996</v>
      </c>
      <c r="BH566" s="20" t="s">
        <v>5996</v>
      </c>
      <c r="BI566" s="20" t="s">
        <v>5996</v>
      </c>
      <c r="BJ566" s="20" t="s">
        <v>6000</v>
      </c>
      <c r="BK566" s="20" t="s">
        <v>5997</v>
      </c>
      <c r="BL566" s="20" t="s">
        <v>5996</v>
      </c>
      <c r="BM566" s="20" t="s">
        <v>5996</v>
      </c>
      <c r="BN566" s="27" t="s">
        <v>2800</v>
      </c>
      <c r="BO566" s="28" t="s">
        <v>6007</v>
      </c>
      <c r="BQ566" s="30" t="s">
        <v>2801</v>
      </c>
      <c r="BS566" s="24" t="s">
        <v>119</v>
      </c>
      <c r="BT566" s="24" t="s">
        <v>120</v>
      </c>
      <c r="BU566" s="24" t="s">
        <v>121</v>
      </c>
      <c r="BV566" s="24" t="s">
        <v>137</v>
      </c>
      <c r="BW566" s="24" t="s">
        <v>122</v>
      </c>
      <c r="BX566" s="24" t="s">
        <v>123</v>
      </c>
      <c r="BY566" s="24" t="s">
        <v>124</v>
      </c>
      <c r="BZ566" s="24" t="s">
        <v>125</v>
      </c>
      <c r="CG566" s="18" t="s">
        <v>137</v>
      </c>
      <c r="CH566" s="18" t="s">
        <v>122</v>
      </c>
      <c r="CI566" s="18" t="s">
        <v>123</v>
      </c>
      <c r="CL566" s="22" t="s">
        <v>5947</v>
      </c>
      <c r="CM566" s="32" t="s">
        <v>6012</v>
      </c>
      <c r="CO566" s="84" t="s">
        <v>126</v>
      </c>
      <c r="CP566" s="17" t="s">
        <v>126</v>
      </c>
      <c r="CQ566" s="29" t="s">
        <v>1741</v>
      </c>
      <c r="CR566" s="17" t="s">
        <v>997</v>
      </c>
      <c r="CS566" s="17" t="s">
        <v>1742</v>
      </c>
      <c r="CW566" s="34" t="s">
        <v>96</v>
      </c>
      <c r="DE566" s="17" t="s">
        <v>130</v>
      </c>
      <c r="DI566" s="17" t="s">
        <v>131</v>
      </c>
      <c r="DJ566" s="17" t="s">
        <v>2802</v>
      </c>
      <c r="DM566" s="35"/>
      <c r="DN566" s="35"/>
      <c r="DO566" s="35"/>
      <c r="EC566" s="17" t="s">
        <v>133</v>
      </c>
    </row>
    <row r="567" spans="1:133" ht="15" customHeight="1" x14ac:dyDescent="0.3">
      <c r="A567" s="27">
        <v>524</v>
      </c>
      <c r="C567" s="17" t="s">
        <v>126</v>
      </c>
      <c r="D567" s="29" t="s">
        <v>5955</v>
      </c>
      <c r="E567" s="18" t="s">
        <v>5948</v>
      </c>
      <c r="F567" s="18" t="s">
        <v>5951</v>
      </c>
      <c r="G567" s="18" t="s">
        <v>5947</v>
      </c>
      <c r="H567" s="18" t="s">
        <v>5948</v>
      </c>
      <c r="I567" s="18" t="s">
        <v>5947</v>
      </c>
      <c r="K567" s="18" t="s">
        <v>5947</v>
      </c>
      <c r="M567" s="18" t="s">
        <v>5948</v>
      </c>
      <c r="O567" s="20" t="s">
        <v>5950</v>
      </c>
      <c r="P567" s="20" t="s">
        <v>5974</v>
      </c>
      <c r="Q567" s="20" t="s">
        <v>5977</v>
      </c>
      <c r="S567" s="22" t="s">
        <v>5948</v>
      </c>
      <c r="T567" s="22" t="s">
        <v>5949</v>
      </c>
      <c r="U567" s="22" t="s">
        <v>5947</v>
      </c>
      <c r="V567" s="22" t="s">
        <v>5983</v>
      </c>
      <c r="W567" s="22" t="s">
        <v>5987</v>
      </c>
      <c r="X567" s="22" t="s">
        <v>115</v>
      </c>
      <c r="Y567" s="22" t="s">
        <v>136</v>
      </c>
      <c r="AC567" s="24" t="s">
        <v>5991</v>
      </c>
      <c r="AE567" s="26" t="s">
        <v>5947</v>
      </c>
      <c r="AF567" s="26" t="s">
        <v>5947</v>
      </c>
      <c r="AG567" s="26" t="s">
        <v>5996</v>
      </c>
      <c r="AH567" s="26" t="s">
        <v>5996</v>
      </c>
      <c r="AI567" s="26" t="s">
        <v>5996</v>
      </c>
      <c r="AJ567" s="26" t="s">
        <v>5996</v>
      </c>
      <c r="AK567" s="20" t="s">
        <v>6003</v>
      </c>
      <c r="AL567" s="20" t="s">
        <v>5947</v>
      </c>
      <c r="AM567" s="20" t="s">
        <v>5948</v>
      </c>
      <c r="AN567" s="20" t="s">
        <v>5947</v>
      </c>
      <c r="AO567" s="20" t="s">
        <v>5996</v>
      </c>
      <c r="AP567" s="20" t="s">
        <v>5996</v>
      </c>
      <c r="AQ567" s="20" t="s">
        <v>5996</v>
      </c>
      <c r="AR567" s="20" t="s">
        <v>5996</v>
      </c>
      <c r="AS567" s="20" t="s">
        <v>5996</v>
      </c>
      <c r="AT567" s="20" t="s">
        <v>5997</v>
      </c>
      <c r="AU567" s="20" t="s">
        <v>5997</v>
      </c>
      <c r="AV567" s="20" t="s">
        <v>5997</v>
      </c>
      <c r="AW567" s="20" t="s">
        <v>5997</v>
      </c>
      <c r="AX567" s="20" t="s">
        <v>5997</v>
      </c>
      <c r="AY567" s="20" t="s">
        <v>5997</v>
      </c>
      <c r="AZ567" s="20" t="s">
        <v>5997</v>
      </c>
      <c r="BA567" s="20" t="s">
        <v>5996</v>
      </c>
      <c r="BB567" s="20" t="s">
        <v>5996</v>
      </c>
      <c r="BC567" s="20" t="s">
        <v>5998</v>
      </c>
      <c r="BD567" s="20" t="s">
        <v>5997</v>
      </c>
      <c r="BE567" s="20" t="s">
        <v>5997</v>
      </c>
      <c r="BF567" s="20" t="s">
        <v>5996</v>
      </c>
      <c r="BG567" s="20" t="s">
        <v>5996</v>
      </c>
      <c r="BH567" s="20" t="s">
        <v>5997</v>
      </c>
      <c r="BI567" s="20" t="s">
        <v>5997</v>
      </c>
      <c r="BJ567" s="20" t="s">
        <v>5997</v>
      </c>
      <c r="BK567" s="20" t="s">
        <v>5996</v>
      </c>
      <c r="BL567" s="20" t="s">
        <v>5997</v>
      </c>
      <c r="BM567" s="20" t="s">
        <v>5996</v>
      </c>
      <c r="BO567" s="28" t="s">
        <v>6006</v>
      </c>
      <c r="BS567" s="24" t="s">
        <v>119</v>
      </c>
      <c r="BV567" s="24" t="s">
        <v>137</v>
      </c>
      <c r="BW567" s="24" t="s">
        <v>122</v>
      </c>
      <c r="BX567" s="24" t="s">
        <v>123</v>
      </c>
      <c r="BY567" s="24" t="s">
        <v>124</v>
      </c>
      <c r="BZ567" s="24" t="s">
        <v>125</v>
      </c>
      <c r="CD567" s="18" t="s">
        <v>119</v>
      </c>
      <c r="CG567" s="18" t="s">
        <v>137</v>
      </c>
      <c r="CI567" s="18" t="s">
        <v>123</v>
      </c>
      <c r="CL567" s="22" t="s">
        <v>5950</v>
      </c>
      <c r="CM567" s="32" t="s">
        <v>6012</v>
      </c>
      <c r="CO567" s="84" t="s">
        <v>126</v>
      </c>
      <c r="CP567" s="17" t="s">
        <v>126</v>
      </c>
      <c r="CQ567" s="29" t="s">
        <v>1741</v>
      </c>
      <c r="CR567" s="17" t="s">
        <v>997</v>
      </c>
      <c r="CS567" s="17" t="s">
        <v>1742</v>
      </c>
      <c r="CZ567" s="34" t="s">
        <v>99</v>
      </c>
      <c r="DE567" s="17" t="s">
        <v>130</v>
      </c>
      <c r="DI567" s="17" t="s">
        <v>131</v>
      </c>
      <c r="DJ567" s="17" t="s">
        <v>2803</v>
      </c>
      <c r="DM567" s="35"/>
      <c r="DN567" s="35"/>
      <c r="DO567" s="35"/>
      <c r="EC567" s="17" t="s">
        <v>133</v>
      </c>
    </row>
    <row r="568" spans="1:133" ht="15" customHeight="1" x14ac:dyDescent="0.3">
      <c r="A568" s="27">
        <v>546</v>
      </c>
      <c r="C568" s="17" t="s">
        <v>126</v>
      </c>
      <c r="D568" s="29" t="s">
        <v>5955</v>
      </c>
      <c r="E568" s="18" t="s">
        <v>5947</v>
      </c>
      <c r="F568" s="18" t="s">
        <v>5949</v>
      </c>
      <c r="G568" s="18" t="s">
        <v>5947</v>
      </c>
      <c r="H568" s="18" t="s">
        <v>5947</v>
      </c>
      <c r="I568" s="18" t="s">
        <v>5947</v>
      </c>
      <c r="J568" s="19" t="s">
        <v>2804</v>
      </c>
      <c r="K568" s="18" t="s">
        <v>5947</v>
      </c>
      <c r="L568" s="19" t="s">
        <v>2805</v>
      </c>
      <c r="M568" s="18" t="s">
        <v>5947</v>
      </c>
      <c r="N568" s="19" t="s">
        <v>2806</v>
      </c>
      <c r="O568" s="20" t="s">
        <v>5948</v>
      </c>
      <c r="P568" s="20" t="s">
        <v>5974</v>
      </c>
      <c r="Q568" s="20" t="s">
        <v>5979</v>
      </c>
      <c r="S568" s="22" t="s">
        <v>5948</v>
      </c>
      <c r="T568" s="22" t="s">
        <v>5948</v>
      </c>
      <c r="U568" s="22" t="s">
        <v>5948</v>
      </c>
      <c r="V568" s="22" t="s">
        <v>5983</v>
      </c>
      <c r="W568" s="22" t="s">
        <v>5987</v>
      </c>
      <c r="X568" s="22" t="s">
        <v>115</v>
      </c>
      <c r="Y568" s="22" t="s">
        <v>136</v>
      </c>
      <c r="Z568" s="22" t="s">
        <v>116</v>
      </c>
      <c r="AC568" s="24" t="s">
        <v>5992</v>
      </c>
      <c r="AE568" s="26" t="s">
        <v>5947</v>
      </c>
      <c r="AF568" s="26" t="s">
        <v>5947</v>
      </c>
      <c r="AG568" s="26" t="s">
        <v>5996</v>
      </c>
      <c r="AH568" s="26" t="s">
        <v>5996</v>
      </c>
      <c r="AI568" s="26" t="s">
        <v>5996</v>
      </c>
      <c r="AJ568" s="26" t="s">
        <v>5996</v>
      </c>
      <c r="AK568" s="20" t="s">
        <v>6002</v>
      </c>
      <c r="AL568" s="20" t="s">
        <v>5948</v>
      </c>
      <c r="AM568" s="20" t="s">
        <v>5948</v>
      </c>
      <c r="AN568" s="20" t="s">
        <v>5948</v>
      </c>
      <c r="AO568" s="20" t="s">
        <v>5996</v>
      </c>
      <c r="AP568" s="20" t="s">
        <v>5996</v>
      </c>
      <c r="AQ568" s="20" t="s">
        <v>5996</v>
      </c>
      <c r="AR568" s="20" t="s">
        <v>5998</v>
      </c>
      <c r="AS568" s="20" t="s">
        <v>5996</v>
      </c>
      <c r="AT568" s="20" t="s">
        <v>5996</v>
      </c>
      <c r="AU568" s="20" t="s">
        <v>5996</v>
      </c>
      <c r="AV568" s="20" t="s">
        <v>5996</v>
      </c>
      <c r="AW568" s="20" t="s">
        <v>5996</v>
      </c>
      <c r="AX568" s="20" t="s">
        <v>5996</v>
      </c>
      <c r="AY568" s="20" t="s">
        <v>5996</v>
      </c>
      <c r="AZ568" s="20" t="s">
        <v>5996</v>
      </c>
      <c r="BA568" s="20" t="s">
        <v>5996</v>
      </c>
      <c r="BB568" s="20" t="s">
        <v>5996</v>
      </c>
      <c r="BC568" s="20" t="s">
        <v>5997</v>
      </c>
      <c r="BD568" s="20" t="s">
        <v>5996</v>
      </c>
      <c r="BE568" s="20" t="s">
        <v>5996</v>
      </c>
      <c r="BF568" s="20" t="s">
        <v>5996</v>
      </c>
      <c r="BG568" s="20" t="s">
        <v>5996</v>
      </c>
      <c r="BH568" s="20" t="s">
        <v>5996</v>
      </c>
      <c r="BI568" s="20" t="s">
        <v>5996</v>
      </c>
      <c r="BJ568" s="20" t="s">
        <v>5996</v>
      </c>
      <c r="BK568" s="20" t="s">
        <v>5996</v>
      </c>
      <c r="BL568" s="20" t="s">
        <v>5996</v>
      </c>
      <c r="BM568" s="20" t="s">
        <v>5996</v>
      </c>
      <c r="BO568" s="28" t="s">
        <v>6007</v>
      </c>
      <c r="BQ568" s="30" t="s">
        <v>2807</v>
      </c>
      <c r="BR568" s="24" t="s">
        <v>138</v>
      </c>
      <c r="BS568" s="24" t="s">
        <v>119</v>
      </c>
      <c r="BT568" s="24" t="s">
        <v>120</v>
      </c>
      <c r="BU568" s="24" t="s">
        <v>121</v>
      </c>
      <c r="BV568" s="24" t="s">
        <v>137</v>
      </c>
      <c r="BW568" s="24" t="s">
        <v>122</v>
      </c>
      <c r="BX568" s="24" t="s">
        <v>123</v>
      </c>
      <c r="BY568" s="24" t="s">
        <v>124</v>
      </c>
      <c r="BZ568" s="24" t="s">
        <v>125</v>
      </c>
      <c r="CD568" s="18" t="s">
        <v>119</v>
      </c>
      <c r="CG568" s="18" t="s">
        <v>137</v>
      </c>
      <c r="CH568" s="18" t="s">
        <v>122</v>
      </c>
      <c r="CL568" s="22" t="s">
        <v>5947</v>
      </c>
      <c r="CM568" s="32" t="s">
        <v>6011</v>
      </c>
      <c r="CO568" s="84" t="s">
        <v>126</v>
      </c>
      <c r="CP568" s="17" t="s">
        <v>126</v>
      </c>
      <c r="CQ568" s="29" t="s">
        <v>1741</v>
      </c>
      <c r="CR568" s="17" t="s">
        <v>997</v>
      </c>
      <c r="CS568" s="17" t="s">
        <v>1742</v>
      </c>
      <c r="CW568" s="34" t="s">
        <v>96</v>
      </c>
      <c r="DE568" s="17" t="s">
        <v>161</v>
      </c>
      <c r="DI568" s="17" t="s">
        <v>131</v>
      </c>
      <c r="DJ568" s="17" t="s">
        <v>2808</v>
      </c>
      <c r="DM568" s="35"/>
      <c r="DN568" s="35"/>
      <c r="DO568" s="35"/>
      <c r="EC568" s="17" t="s">
        <v>133</v>
      </c>
    </row>
    <row r="569" spans="1:133" ht="15" customHeight="1" x14ac:dyDescent="0.3">
      <c r="A569" s="27">
        <v>620</v>
      </c>
      <c r="C569" s="17" t="s">
        <v>126</v>
      </c>
      <c r="D569" s="29" t="s">
        <v>5955</v>
      </c>
      <c r="E569" s="18" t="s">
        <v>5947</v>
      </c>
      <c r="F569" s="18" t="s">
        <v>5948</v>
      </c>
      <c r="G569" s="18" t="s">
        <v>5948</v>
      </c>
      <c r="H569" s="18" t="s">
        <v>5947</v>
      </c>
      <c r="I569" s="18" t="s">
        <v>5949</v>
      </c>
      <c r="K569" s="18" t="s">
        <v>5947</v>
      </c>
      <c r="L569" s="19" t="s">
        <v>2809</v>
      </c>
      <c r="M569" s="18" t="s">
        <v>5949</v>
      </c>
      <c r="O569" s="20" t="s">
        <v>5948</v>
      </c>
      <c r="P569" s="20" t="s">
        <v>5974</v>
      </c>
      <c r="Q569" s="20" t="s">
        <v>5979</v>
      </c>
      <c r="S569" s="22" t="s">
        <v>5948</v>
      </c>
      <c r="T569" s="22" t="s">
        <v>5948</v>
      </c>
      <c r="U569" s="22" t="s">
        <v>5949</v>
      </c>
      <c r="V569" s="22" t="s">
        <v>5983</v>
      </c>
      <c r="W569" s="22" t="s">
        <v>5987</v>
      </c>
      <c r="AC569" s="24" t="s">
        <v>5991</v>
      </c>
      <c r="AE569" s="26" t="s">
        <v>5948</v>
      </c>
      <c r="AF569" s="26" t="s">
        <v>5947</v>
      </c>
      <c r="AG569" s="26" t="s">
        <v>5996</v>
      </c>
      <c r="AH569" s="26" t="s">
        <v>5996</v>
      </c>
      <c r="AI569" s="26" t="s">
        <v>5996</v>
      </c>
      <c r="AJ569" s="26" t="s">
        <v>5996</v>
      </c>
      <c r="AK569" s="20" t="s">
        <v>6002</v>
      </c>
      <c r="AL569" s="20" t="s">
        <v>5947</v>
      </c>
      <c r="AM569" s="20" t="s">
        <v>5949</v>
      </c>
      <c r="AN569" s="20" t="s">
        <v>5947</v>
      </c>
      <c r="AO569" s="20" t="s">
        <v>5997</v>
      </c>
      <c r="AP569" s="20" t="s">
        <v>5997</v>
      </c>
      <c r="AQ569" s="20" t="s">
        <v>5996</v>
      </c>
      <c r="AR569" s="20" t="s">
        <v>5997</v>
      </c>
      <c r="AS569" s="20" t="s">
        <v>5996</v>
      </c>
      <c r="AT569" s="20" t="s">
        <v>5996</v>
      </c>
      <c r="AU569" s="20" t="s">
        <v>5996</v>
      </c>
      <c r="AV569" s="20" t="s">
        <v>5996</v>
      </c>
      <c r="AW569" s="20" t="s">
        <v>5996</v>
      </c>
      <c r="AX569" s="20" t="s">
        <v>5996</v>
      </c>
      <c r="AY569" s="20" t="s">
        <v>5997</v>
      </c>
      <c r="AZ569" s="20" t="s">
        <v>5997</v>
      </c>
      <c r="BA569" s="20" t="s">
        <v>5996</v>
      </c>
      <c r="BB569" s="20" t="s">
        <v>5996</v>
      </c>
      <c r="BC569" s="20" t="s">
        <v>5998</v>
      </c>
      <c r="BD569" s="20" t="s">
        <v>5997</v>
      </c>
      <c r="BE569" s="20" t="s">
        <v>5997</v>
      </c>
      <c r="BF569" s="20" t="s">
        <v>5997</v>
      </c>
      <c r="BG569" s="20" t="s">
        <v>5996</v>
      </c>
      <c r="BH569" s="20" t="s">
        <v>5996</v>
      </c>
      <c r="BI569" s="20" t="s">
        <v>5996</v>
      </c>
      <c r="BJ569" s="20" t="s">
        <v>5996</v>
      </c>
      <c r="BK569" s="20" t="s">
        <v>5996</v>
      </c>
      <c r="BL569" s="20" t="s">
        <v>5996</v>
      </c>
      <c r="BM569" s="20" t="s">
        <v>5997</v>
      </c>
      <c r="BO569" s="28" t="s">
        <v>6007</v>
      </c>
      <c r="BR569" s="24" t="s">
        <v>138</v>
      </c>
      <c r="BS569" s="24" t="s">
        <v>119</v>
      </c>
      <c r="BT569" s="24" t="s">
        <v>120</v>
      </c>
      <c r="BV569" s="24" t="s">
        <v>137</v>
      </c>
      <c r="BW569" s="24" t="s">
        <v>122</v>
      </c>
      <c r="BX569" s="24" t="s">
        <v>123</v>
      </c>
      <c r="BY569" s="24" t="s">
        <v>124</v>
      </c>
      <c r="BZ569" s="24" t="s">
        <v>125</v>
      </c>
      <c r="CC569" s="18" t="s">
        <v>138</v>
      </c>
      <c r="CG569" s="18" t="s">
        <v>137</v>
      </c>
      <c r="CH569" s="18" t="s">
        <v>122</v>
      </c>
      <c r="CL569" s="22" t="s">
        <v>5950</v>
      </c>
      <c r="CM569" s="32" t="s">
        <v>6011</v>
      </c>
      <c r="CO569" s="84" t="s">
        <v>126</v>
      </c>
      <c r="CP569" s="17" t="s">
        <v>126</v>
      </c>
      <c r="CQ569" s="29" t="s">
        <v>1741</v>
      </c>
      <c r="CR569" s="17" t="s">
        <v>997</v>
      </c>
      <c r="CS569" s="17" t="s">
        <v>1742</v>
      </c>
      <c r="CW569" s="34" t="s">
        <v>96</v>
      </c>
      <c r="DE569" s="17" t="s">
        <v>130</v>
      </c>
      <c r="DI569" s="17" t="s">
        <v>143</v>
      </c>
      <c r="DJ569" s="17" t="s">
        <v>2810</v>
      </c>
      <c r="DM569" s="35"/>
      <c r="DN569" s="35"/>
      <c r="DO569" s="35"/>
      <c r="EC569" s="17" t="s">
        <v>133</v>
      </c>
    </row>
    <row r="570" spans="1:133" ht="15" customHeight="1" x14ac:dyDescent="0.3">
      <c r="A570" s="27">
        <v>1025</v>
      </c>
      <c r="C570" s="17" t="s">
        <v>126</v>
      </c>
      <c r="D570" s="29" t="s">
        <v>5955</v>
      </c>
      <c r="E570" s="18" t="s">
        <v>5949</v>
      </c>
      <c r="F570" s="18" t="s">
        <v>5949</v>
      </c>
      <c r="G570" s="18" t="s">
        <v>5948</v>
      </c>
      <c r="H570" s="18" t="s">
        <v>5948</v>
      </c>
      <c r="I570" s="18" t="s">
        <v>5948</v>
      </c>
      <c r="K570" s="18" t="s">
        <v>5947</v>
      </c>
      <c r="L570" s="19" t="s">
        <v>2811</v>
      </c>
      <c r="M570" s="18" t="s">
        <v>5948</v>
      </c>
      <c r="O570" s="20" t="s">
        <v>5948</v>
      </c>
      <c r="P570" s="20" t="s">
        <v>5973</v>
      </c>
      <c r="Q570" s="20" t="s">
        <v>5978</v>
      </c>
      <c r="S570" s="22" t="s">
        <v>5951</v>
      </c>
      <c r="T570" s="22" t="s">
        <v>5950</v>
      </c>
      <c r="U570" s="22" t="s">
        <v>5948</v>
      </c>
      <c r="V570" s="22" t="s">
        <v>5984</v>
      </c>
      <c r="W570" s="22" t="s">
        <v>5989</v>
      </c>
      <c r="X570" s="22" t="s">
        <v>115</v>
      </c>
      <c r="Y570" s="22" t="s">
        <v>136</v>
      </c>
      <c r="AC570" s="24" t="s">
        <v>5990</v>
      </c>
      <c r="AE570" s="26" t="s">
        <v>5948</v>
      </c>
      <c r="AF570" s="26" t="s">
        <v>5949</v>
      </c>
      <c r="AG570" s="26" t="s">
        <v>5996</v>
      </c>
      <c r="AH570" s="26" t="s">
        <v>5996</v>
      </c>
      <c r="AI570" s="26" t="s">
        <v>5997</v>
      </c>
      <c r="AJ570" s="26" t="s">
        <v>5997</v>
      </c>
      <c r="AK570" s="20" t="s">
        <v>6003</v>
      </c>
      <c r="AL570" s="20" t="s">
        <v>5948</v>
      </c>
      <c r="AM570" s="20" t="s">
        <v>5948</v>
      </c>
      <c r="AN570" s="20" t="s">
        <v>5949</v>
      </c>
      <c r="AO570" s="20" t="s">
        <v>5998</v>
      </c>
      <c r="AP570" s="20" t="s">
        <v>5998</v>
      </c>
      <c r="AQ570" s="20" t="s">
        <v>5996</v>
      </c>
      <c r="AR570" s="20" t="s">
        <v>5998</v>
      </c>
      <c r="AS570" s="20" t="s">
        <v>5996</v>
      </c>
      <c r="AT570" s="20" t="s">
        <v>5997</v>
      </c>
      <c r="AU570" s="20" t="s">
        <v>5997</v>
      </c>
      <c r="AV570" s="20" t="s">
        <v>5996</v>
      </c>
      <c r="AW570" s="20" t="s">
        <v>5998</v>
      </c>
      <c r="AX570" s="20" t="s">
        <v>5997</v>
      </c>
      <c r="AY570" s="20" t="s">
        <v>5997</v>
      </c>
      <c r="AZ570" s="20" t="s">
        <v>5996</v>
      </c>
      <c r="BA570" s="20" t="s">
        <v>5996</v>
      </c>
      <c r="BB570" s="20" t="s">
        <v>5996</v>
      </c>
      <c r="BC570" s="20" t="s">
        <v>5999</v>
      </c>
      <c r="BD570" s="20" t="s">
        <v>5997</v>
      </c>
      <c r="BE570" s="20" t="s">
        <v>5997</v>
      </c>
      <c r="BF570" s="20" t="s">
        <v>5996</v>
      </c>
      <c r="BG570" s="20" t="s">
        <v>5997</v>
      </c>
      <c r="BH570" s="20" t="s">
        <v>5996</v>
      </c>
      <c r="BI570" s="20" t="s">
        <v>5996</v>
      </c>
      <c r="BJ570" s="20" t="s">
        <v>5999</v>
      </c>
      <c r="BK570" s="20" t="s">
        <v>5998</v>
      </c>
      <c r="BL570" s="20" t="s">
        <v>5997</v>
      </c>
      <c r="BM570" s="20" t="s">
        <v>5998</v>
      </c>
      <c r="BO570" s="28" t="s">
        <v>6007</v>
      </c>
      <c r="BQ570" s="30" t="s">
        <v>2812</v>
      </c>
      <c r="BS570" s="24" t="s">
        <v>119</v>
      </c>
      <c r="BT570" s="24" t="s">
        <v>120</v>
      </c>
      <c r="BU570" s="24" t="s">
        <v>121</v>
      </c>
      <c r="BV570" s="24" t="s">
        <v>137</v>
      </c>
      <c r="BW570" s="24" t="s">
        <v>122</v>
      </c>
      <c r="BX570" s="24" t="s">
        <v>123</v>
      </c>
      <c r="BY570" s="24" t="s">
        <v>124</v>
      </c>
      <c r="CD570" s="18" t="s">
        <v>119</v>
      </c>
      <c r="CH570" s="18" t="s">
        <v>122</v>
      </c>
      <c r="CJ570" s="18" t="s">
        <v>124</v>
      </c>
      <c r="CL570" s="22" t="s">
        <v>5950</v>
      </c>
      <c r="CM570" s="32" t="s">
        <v>6012</v>
      </c>
      <c r="CO570" s="84" t="s">
        <v>126</v>
      </c>
      <c r="CP570" s="17" t="s">
        <v>126</v>
      </c>
      <c r="CQ570" s="29" t="s">
        <v>1741</v>
      </c>
      <c r="CR570" s="17" t="s">
        <v>997</v>
      </c>
      <c r="CS570" s="17" t="s">
        <v>1742</v>
      </c>
      <c r="CW570" s="34" t="s">
        <v>96</v>
      </c>
      <c r="DE570" s="17" t="s">
        <v>130</v>
      </c>
      <c r="DI570" s="17" t="s">
        <v>143</v>
      </c>
      <c r="DJ570" s="17" t="s">
        <v>2813</v>
      </c>
      <c r="DM570" s="35"/>
      <c r="DN570" s="35"/>
      <c r="DO570" s="35"/>
      <c r="EC570" s="17" t="s">
        <v>133</v>
      </c>
    </row>
    <row r="571" spans="1:133" ht="15" customHeight="1" x14ac:dyDescent="0.3">
      <c r="A571" s="27">
        <v>311</v>
      </c>
      <c r="C571" s="17" t="s">
        <v>126</v>
      </c>
      <c r="D571" s="29" t="s">
        <v>5955</v>
      </c>
      <c r="E571" s="18" t="s">
        <v>5948</v>
      </c>
      <c r="F571" s="18" t="s">
        <v>5947</v>
      </c>
      <c r="G571" s="18" t="s">
        <v>5948</v>
      </c>
      <c r="H571" s="18" t="s">
        <v>5947</v>
      </c>
      <c r="I571" s="18" t="s">
        <v>5947</v>
      </c>
      <c r="J571" s="19" t="s">
        <v>2814</v>
      </c>
      <c r="K571" s="18" t="s">
        <v>5947</v>
      </c>
      <c r="L571" s="19" t="s">
        <v>2815</v>
      </c>
      <c r="M571" s="18" t="s">
        <v>5947</v>
      </c>
      <c r="N571" s="19" t="s">
        <v>2816</v>
      </c>
      <c r="O571" s="20" t="s">
        <v>5950</v>
      </c>
      <c r="P571" s="20" t="s">
        <v>5974</v>
      </c>
      <c r="Q571" s="20" t="s">
        <v>5977</v>
      </c>
      <c r="R571" s="21" t="s">
        <v>2817</v>
      </c>
      <c r="S571" s="22" t="s">
        <v>5947</v>
      </c>
      <c r="T571" s="22" t="s">
        <v>5947</v>
      </c>
      <c r="U571" s="22" t="s">
        <v>5950</v>
      </c>
      <c r="V571" s="22" t="s">
        <v>5983</v>
      </c>
      <c r="W571" s="22" t="s">
        <v>5989</v>
      </c>
      <c r="X571" s="22" t="s">
        <v>115</v>
      </c>
      <c r="AA571" s="22" t="s">
        <v>148</v>
      </c>
      <c r="AB571" s="23" t="s">
        <v>2818</v>
      </c>
      <c r="AC571" s="24" t="s">
        <v>5990</v>
      </c>
      <c r="AD571" s="25" t="s">
        <v>2819</v>
      </c>
      <c r="AE571" s="26" t="s">
        <v>5948</v>
      </c>
      <c r="AF571" s="26" t="s">
        <v>5951</v>
      </c>
      <c r="AG571" s="26" t="s">
        <v>5996</v>
      </c>
      <c r="AH571" s="26" t="s">
        <v>5996</v>
      </c>
      <c r="AI571" s="26" t="s">
        <v>5996</v>
      </c>
      <c r="AJ571" s="26" t="s">
        <v>5996</v>
      </c>
      <c r="AK571" s="20" t="s">
        <v>6002</v>
      </c>
      <c r="AL571" s="20" t="s">
        <v>5948</v>
      </c>
      <c r="AM571" s="20" t="s">
        <v>5947</v>
      </c>
      <c r="AN571" s="20" t="s">
        <v>5947</v>
      </c>
      <c r="AO571" s="20" t="s">
        <v>5996</v>
      </c>
      <c r="AP571" s="20" t="s">
        <v>5996</v>
      </c>
      <c r="AQ571" s="20" t="s">
        <v>5997</v>
      </c>
      <c r="AR571" s="20" t="s">
        <v>5997</v>
      </c>
      <c r="AS571" s="20" t="s">
        <v>5996</v>
      </c>
      <c r="AT571" s="20" t="s">
        <v>5996</v>
      </c>
      <c r="AU571" s="20" t="s">
        <v>5997</v>
      </c>
      <c r="AV571" s="20" t="s">
        <v>5997</v>
      </c>
      <c r="AW571" s="20" t="s">
        <v>5996</v>
      </c>
      <c r="AX571" s="20" t="s">
        <v>5996</v>
      </c>
      <c r="AY571" s="20" t="s">
        <v>5996</v>
      </c>
      <c r="AZ571" s="20" t="s">
        <v>5996</v>
      </c>
      <c r="BA571" s="20" t="s">
        <v>5997</v>
      </c>
      <c r="BB571" s="20" t="s">
        <v>5996</v>
      </c>
      <c r="BC571" s="20" t="s">
        <v>5996</v>
      </c>
      <c r="BD571" s="20" t="s">
        <v>5996</v>
      </c>
      <c r="BE571" s="20" t="s">
        <v>5996</v>
      </c>
      <c r="BF571" s="20" t="s">
        <v>5996</v>
      </c>
      <c r="BG571" s="20" t="s">
        <v>5996</v>
      </c>
      <c r="BH571" s="20" t="s">
        <v>5996</v>
      </c>
      <c r="BI571" s="20" t="s">
        <v>5996</v>
      </c>
      <c r="BJ571" s="20" t="s">
        <v>5997</v>
      </c>
      <c r="BK571" s="20" t="s">
        <v>5996</v>
      </c>
      <c r="BL571" s="20" t="s">
        <v>5996</v>
      </c>
      <c r="BM571" s="20" t="s">
        <v>5998</v>
      </c>
      <c r="BO571" s="28" t="s">
        <v>6007</v>
      </c>
      <c r="BP571" s="29" t="s">
        <v>2820</v>
      </c>
      <c r="BQ571" s="30" t="s">
        <v>2821</v>
      </c>
      <c r="BS571" s="24" t="s">
        <v>119</v>
      </c>
      <c r="BT571" s="24" t="s">
        <v>120</v>
      </c>
      <c r="BW571" s="24" t="s">
        <v>122</v>
      </c>
      <c r="BX571" s="24" t="s">
        <v>123</v>
      </c>
      <c r="BY571" s="24" t="s">
        <v>124</v>
      </c>
      <c r="CD571" s="18" t="s">
        <v>119</v>
      </c>
      <c r="CE571" s="18" t="s">
        <v>120</v>
      </c>
      <c r="CI571" s="18" t="s">
        <v>123</v>
      </c>
      <c r="CL571" s="22" t="s">
        <v>5949</v>
      </c>
      <c r="CM571" s="32" t="s">
        <v>6012</v>
      </c>
      <c r="CO571" s="84" t="s">
        <v>126</v>
      </c>
      <c r="CP571" s="17" t="s">
        <v>126</v>
      </c>
      <c r="CQ571" s="29" t="s">
        <v>1741</v>
      </c>
      <c r="CR571" s="17" t="s">
        <v>997</v>
      </c>
      <c r="CS571" s="17" t="s">
        <v>1902</v>
      </c>
      <c r="CW571" s="34" t="s">
        <v>96</v>
      </c>
      <c r="DE571" s="17" t="s">
        <v>130</v>
      </c>
      <c r="DI571" s="17" t="s">
        <v>131</v>
      </c>
      <c r="DJ571" s="17" t="s">
        <v>2822</v>
      </c>
      <c r="DM571" s="35"/>
      <c r="DN571" s="35"/>
      <c r="DO571" s="35"/>
      <c r="EC571" s="17" t="s">
        <v>133</v>
      </c>
    </row>
    <row r="572" spans="1:133" ht="15" customHeight="1" x14ac:dyDescent="0.3">
      <c r="A572" s="27">
        <v>645</v>
      </c>
      <c r="C572" s="17" t="s">
        <v>126</v>
      </c>
      <c r="D572" s="29" t="s">
        <v>5956</v>
      </c>
      <c r="E572" s="18" t="s">
        <v>5951</v>
      </c>
      <c r="F572" s="18" t="s">
        <v>5947</v>
      </c>
      <c r="G572" s="18" t="s">
        <v>5951</v>
      </c>
      <c r="H572" s="18" t="s">
        <v>5947</v>
      </c>
      <c r="I572" s="18" t="s">
        <v>5947</v>
      </c>
      <c r="J572" s="19" t="s">
        <v>4902</v>
      </c>
      <c r="K572" s="18" t="s">
        <v>5947</v>
      </c>
      <c r="L572" s="19" t="s">
        <v>4903</v>
      </c>
      <c r="M572" s="18" t="s">
        <v>5947</v>
      </c>
      <c r="N572" s="19" t="s">
        <v>4904</v>
      </c>
      <c r="O572" s="20" t="s">
        <v>5951</v>
      </c>
      <c r="P572" s="20" t="s">
        <v>5973</v>
      </c>
      <c r="Q572" s="20" t="s">
        <v>5981</v>
      </c>
      <c r="R572" s="21" t="s">
        <v>4905</v>
      </c>
      <c r="S572" s="22" t="s">
        <v>5951</v>
      </c>
      <c r="T572" s="22" t="s">
        <v>5951</v>
      </c>
      <c r="U572" s="22" t="s">
        <v>5951</v>
      </c>
      <c r="V572" s="22" t="s">
        <v>5984</v>
      </c>
      <c r="W572" s="22" t="s">
        <v>5989</v>
      </c>
      <c r="X572" s="22" t="s">
        <v>115</v>
      </c>
      <c r="AB572" s="23" t="s">
        <v>4906</v>
      </c>
      <c r="AC572" s="24" t="s">
        <v>5990</v>
      </c>
      <c r="AD572" s="25" t="s">
        <v>4907</v>
      </c>
      <c r="AE572" s="26" t="s">
        <v>5947</v>
      </c>
      <c r="AF572" s="26" t="s">
        <v>5947</v>
      </c>
      <c r="AG572" s="26" t="s">
        <v>5996</v>
      </c>
      <c r="AH572" s="26" t="s">
        <v>5996</v>
      </c>
      <c r="AI572" s="26" t="s">
        <v>5996</v>
      </c>
      <c r="AJ572" s="26" t="s">
        <v>5998</v>
      </c>
      <c r="AK572" s="20" t="s">
        <v>6002</v>
      </c>
      <c r="AL572" s="20" t="s">
        <v>5947</v>
      </c>
      <c r="AM572" s="20" t="s">
        <v>5947</v>
      </c>
      <c r="AN572" s="20" t="s">
        <v>5947</v>
      </c>
      <c r="AO572" s="20" t="s">
        <v>5996</v>
      </c>
      <c r="AP572" s="20" t="s">
        <v>5997</v>
      </c>
      <c r="AQ572" s="20" t="s">
        <v>5996</v>
      </c>
      <c r="AR572" s="20" t="s">
        <v>5998</v>
      </c>
      <c r="AS572" s="20" t="s">
        <v>5997</v>
      </c>
      <c r="AT572" s="20" t="s">
        <v>5996</v>
      </c>
      <c r="AU572" s="20" t="s">
        <v>5997</v>
      </c>
      <c r="AV572" s="20" t="s">
        <v>5999</v>
      </c>
      <c r="AW572" s="20" t="s">
        <v>5997</v>
      </c>
      <c r="AX572" s="20" t="s">
        <v>5997</v>
      </c>
      <c r="AY572" s="20" t="s">
        <v>5996</v>
      </c>
      <c r="AZ572" s="20" t="s">
        <v>5996</v>
      </c>
      <c r="BA572" s="20" t="s">
        <v>5997</v>
      </c>
      <c r="BB572" s="20" t="s">
        <v>5996</v>
      </c>
      <c r="BC572" s="20" t="s">
        <v>5997</v>
      </c>
      <c r="BD572" s="20" t="s">
        <v>5999</v>
      </c>
      <c r="BE572" s="20" t="s">
        <v>5996</v>
      </c>
      <c r="BF572" s="20" t="s">
        <v>5996</v>
      </c>
      <c r="BG572" s="20" t="s">
        <v>5997</v>
      </c>
      <c r="BH572" s="20" t="s">
        <v>5996</v>
      </c>
      <c r="BI572" s="20" t="s">
        <v>5996</v>
      </c>
      <c r="BJ572" s="20" t="s">
        <v>5997</v>
      </c>
      <c r="BK572" s="20" t="s">
        <v>5997</v>
      </c>
      <c r="BL572" s="20" t="s">
        <v>5996</v>
      </c>
      <c r="BM572" s="20" t="s">
        <v>5999</v>
      </c>
      <c r="BO572" s="28" t="s">
        <v>6007</v>
      </c>
      <c r="BQ572" s="30" t="s">
        <v>4908</v>
      </c>
      <c r="BV572" s="24" t="s">
        <v>137</v>
      </c>
      <c r="CB572" s="31" t="s">
        <v>4909</v>
      </c>
      <c r="CG572" s="18" t="s">
        <v>137</v>
      </c>
      <c r="CH572" s="18" t="s">
        <v>122</v>
      </c>
      <c r="CL572" s="22" t="s">
        <v>5951</v>
      </c>
      <c r="CM572" s="32" t="s">
        <v>6013</v>
      </c>
      <c r="CN572" s="33" t="s">
        <v>4910</v>
      </c>
      <c r="CO572" s="84" t="s">
        <v>126</v>
      </c>
      <c r="CP572" s="17" t="s">
        <v>126</v>
      </c>
      <c r="CQ572" s="29" t="s">
        <v>3439</v>
      </c>
      <c r="CR572" s="17" t="s">
        <v>1690</v>
      </c>
      <c r="CS572" s="17" t="s">
        <v>3440</v>
      </c>
      <c r="CW572" s="34" t="s">
        <v>96</v>
      </c>
      <c r="CY572" s="34" t="s">
        <v>98</v>
      </c>
      <c r="DE572" s="17" t="s">
        <v>130</v>
      </c>
      <c r="DI572" s="17" t="s">
        <v>131</v>
      </c>
      <c r="DJ572" s="17" t="s">
        <v>4911</v>
      </c>
      <c r="DM572" s="35"/>
      <c r="DN572" s="35"/>
      <c r="DO572" s="35"/>
      <c r="EC572" s="17" t="s">
        <v>133</v>
      </c>
    </row>
    <row r="573" spans="1:133" ht="15" customHeight="1" x14ac:dyDescent="0.3">
      <c r="A573" s="27">
        <v>444</v>
      </c>
      <c r="C573" s="17" t="s">
        <v>126</v>
      </c>
      <c r="D573" s="29" t="s">
        <v>5955</v>
      </c>
      <c r="E573" s="18" t="s">
        <v>5947</v>
      </c>
      <c r="F573" s="18" t="s">
        <v>5949</v>
      </c>
      <c r="G573" s="18" t="s">
        <v>5948</v>
      </c>
      <c r="H573" s="18" t="s">
        <v>5947</v>
      </c>
      <c r="I573" s="18" t="s">
        <v>5948</v>
      </c>
      <c r="K573" s="18" t="s">
        <v>5947</v>
      </c>
      <c r="M573" s="18" t="s">
        <v>5948</v>
      </c>
      <c r="O573" s="20" t="s">
        <v>5948</v>
      </c>
      <c r="P573" s="20" t="s">
        <v>5974</v>
      </c>
      <c r="Q573" s="20" t="s">
        <v>5977</v>
      </c>
      <c r="S573" s="22" t="s">
        <v>5951</v>
      </c>
      <c r="T573" s="22" t="s">
        <v>5951</v>
      </c>
      <c r="U573" s="22" t="s">
        <v>5947</v>
      </c>
      <c r="V573" s="22" t="s">
        <v>5984</v>
      </c>
      <c r="W573" s="22" t="s">
        <v>5989</v>
      </c>
      <c r="X573" s="22" t="s">
        <v>115</v>
      </c>
      <c r="Z573" s="22" t="s">
        <v>116</v>
      </c>
      <c r="AC573" s="24" t="s">
        <v>5990</v>
      </c>
      <c r="AE573" s="26" t="s">
        <v>5948</v>
      </c>
      <c r="AF573" s="26" t="s">
        <v>5947</v>
      </c>
      <c r="AG573" s="26" t="s">
        <v>6000</v>
      </c>
      <c r="AH573" s="26" t="s">
        <v>6000</v>
      </c>
      <c r="AI573" s="26" t="s">
        <v>6000</v>
      </c>
      <c r="AJ573" s="26" t="s">
        <v>6000</v>
      </c>
      <c r="AK573" s="20" t="s">
        <v>5976</v>
      </c>
      <c r="AL573" s="20" t="s">
        <v>5953</v>
      </c>
      <c r="AM573" s="20" t="s">
        <v>5953</v>
      </c>
      <c r="AN573" s="20" t="s">
        <v>5953</v>
      </c>
      <c r="AO573" s="20" t="s">
        <v>5995</v>
      </c>
      <c r="AP573" s="20" t="s">
        <v>5995</v>
      </c>
      <c r="AQ573" s="20" t="s">
        <v>5995</v>
      </c>
      <c r="AR573" s="20" t="s">
        <v>5995</v>
      </c>
      <c r="AS573" s="20" t="s">
        <v>5995</v>
      </c>
      <c r="AT573" s="20" t="s">
        <v>5995</v>
      </c>
      <c r="AU573" s="20" t="s">
        <v>5995</v>
      </c>
      <c r="AV573" s="20" t="s">
        <v>5995</v>
      </c>
      <c r="AW573" s="20" t="s">
        <v>5995</v>
      </c>
      <c r="AX573" s="20" t="s">
        <v>5995</v>
      </c>
      <c r="AY573" s="20" t="s">
        <v>5995</v>
      </c>
      <c r="AZ573" s="20" t="s">
        <v>5995</v>
      </c>
      <c r="BA573" s="20" t="s">
        <v>5995</v>
      </c>
      <c r="BB573" s="20" t="s">
        <v>5995</v>
      </c>
      <c r="BC573" s="20" t="s">
        <v>5995</v>
      </c>
      <c r="BD573" s="20" t="s">
        <v>5995</v>
      </c>
      <c r="BE573" s="20" t="s">
        <v>5995</v>
      </c>
      <c r="BF573" s="20" t="s">
        <v>5995</v>
      </c>
      <c r="BG573" s="20" t="s">
        <v>5995</v>
      </c>
      <c r="BH573" s="20" t="s">
        <v>5995</v>
      </c>
      <c r="BI573" s="20" t="s">
        <v>5995</v>
      </c>
      <c r="BJ573" s="20" t="s">
        <v>5995</v>
      </c>
      <c r="BK573" s="20" t="s">
        <v>5995</v>
      </c>
      <c r="BL573" s="20" t="s">
        <v>5995</v>
      </c>
      <c r="BM573" s="20" t="s">
        <v>5995</v>
      </c>
      <c r="BO573" s="28" t="s">
        <v>6007</v>
      </c>
      <c r="BR573" s="24" t="s">
        <v>138</v>
      </c>
      <c r="BS573" s="24" t="s">
        <v>119</v>
      </c>
      <c r="BT573" s="24" t="s">
        <v>120</v>
      </c>
      <c r="BU573" s="24" t="s">
        <v>121</v>
      </c>
      <c r="BV573" s="24" t="s">
        <v>137</v>
      </c>
      <c r="BW573" s="24" t="s">
        <v>122</v>
      </c>
      <c r="BX573" s="24" t="s">
        <v>123</v>
      </c>
      <c r="BY573" s="24" t="s">
        <v>124</v>
      </c>
      <c r="BZ573" s="24" t="s">
        <v>125</v>
      </c>
      <c r="CC573" s="18" t="s">
        <v>138</v>
      </c>
      <c r="CD573" s="18" t="s">
        <v>119</v>
      </c>
      <c r="CE573" s="18" t="s">
        <v>120</v>
      </c>
      <c r="CL573" s="22" t="s">
        <v>5947</v>
      </c>
      <c r="CM573" s="32" t="s">
        <v>6012</v>
      </c>
      <c r="CO573" s="84" t="s">
        <v>126</v>
      </c>
      <c r="CP573" s="17" t="s">
        <v>126</v>
      </c>
      <c r="CQ573" s="29" t="s">
        <v>1741</v>
      </c>
      <c r="CR573" s="17" t="s">
        <v>1217</v>
      </c>
      <c r="CS573" s="17" t="s">
        <v>1742</v>
      </c>
      <c r="CU573" s="34" t="s">
        <v>185</v>
      </c>
      <c r="DE573" s="17" t="s">
        <v>130</v>
      </c>
      <c r="DI573" s="17" t="s">
        <v>143</v>
      </c>
      <c r="DJ573" s="17" t="s">
        <v>2825</v>
      </c>
      <c r="DM573" s="35"/>
      <c r="DN573" s="35"/>
      <c r="DO573" s="35"/>
      <c r="EC573" s="17" t="s">
        <v>133</v>
      </c>
    </row>
    <row r="574" spans="1:133" ht="15" customHeight="1" x14ac:dyDescent="0.3">
      <c r="A574" s="27">
        <v>457</v>
      </c>
      <c r="C574" s="17" t="s">
        <v>126</v>
      </c>
      <c r="D574" s="29" t="s">
        <v>5955</v>
      </c>
      <c r="E574" s="18" t="s">
        <v>5949</v>
      </c>
      <c r="F574" s="18" t="s">
        <v>5950</v>
      </c>
      <c r="G574" s="18" t="s">
        <v>5951</v>
      </c>
      <c r="H574" s="18" t="s">
        <v>5951</v>
      </c>
      <c r="I574" s="18" t="s">
        <v>5947</v>
      </c>
      <c r="K574" s="18" t="s">
        <v>5947</v>
      </c>
      <c r="L574" s="19" t="s">
        <v>2826</v>
      </c>
      <c r="M574" s="18" t="s">
        <v>5949</v>
      </c>
      <c r="O574" s="20" t="s">
        <v>5947</v>
      </c>
      <c r="P574" s="20" t="s">
        <v>5973</v>
      </c>
      <c r="Q574" s="20" t="s">
        <v>5979</v>
      </c>
      <c r="S574" s="22" t="s">
        <v>5948</v>
      </c>
      <c r="T574" s="22" t="s">
        <v>5948</v>
      </c>
      <c r="U574" s="22" t="s">
        <v>5947</v>
      </c>
      <c r="V574" s="22" t="s">
        <v>5983</v>
      </c>
      <c r="W574" s="22" t="s">
        <v>5989</v>
      </c>
      <c r="X574" s="22" t="s">
        <v>115</v>
      </c>
      <c r="Y574" s="22" t="s">
        <v>136</v>
      </c>
      <c r="AC574" s="24" t="s">
        <v>5992</v>
      </c>
      <c r="AE574" s="26" t="s">
        <v>5947</v>
      </c>
      <c r="AF574" s="26" t="s">
        <v>5947</v>
      </c>
      <c r="AG574" s="26" t="s">
        <v>5997</v>
      </c>
      <c r="AH574" s="26" t="s">
        <v>5996</v>
      </c>
      <c r="AI574" s="26" t="s">
        <v>5997</v>
      </c>
      <c r="AJ574" s="26" t="s">
        <v>5999</v>
      </c>
      <c r="AK574" s="20" t="s">
        <v>6003</v>
      </c>
      <c r="AL574" s="20" t="s">
        <v>5947</v>
      </c>
      <c r="AM574" s="20" t="s">
        <v>5949</v>
      </c>
      <c r="AN574" s="20" t="s">
        <v>5947</v>
      </c>
      <c r="AO574" s="20" t="s">
        <v>5999</v>
      </c>
      <c r="AP574" s="20" t="s">
        <v>5997</v>
      </c>
      <c r="AQ574" s="20" t="s">
        <v>5997</v>
      </c>
      <c r="AR574" s="20" t="s">
        <v>5998</v>
      </c>
      <c r="AS574" s="20" t="s">
        <v>5997</v>
      </c>
      <c r="AT574" s="20" t="s">
        <v>5997</v>
      </c>
      <c r="AU574" s="20" t="s">
        <v>5997</v>
      </c>
      <c r="AV574" s="20" t="s">
        <v>6000</v>
      </c>
      <c r="AW574" s="20" t="s">
        <v>6000</v>
      </c>
      <c r="AX574" s="20" t="s">
        <v>6000</v>
      </c>
      <c r="AY574" s="20" t="s">
        <v>5997</v>
      </c>
      <c r="AZ574" s="20" t="s">
        <v>5997</v>
      </c>
      <c r="BA574" s="20" t="s">
        <v>5997</v>
      </c>
      <c r="BB574" s="20" t="s">
        <v>6000</v>
      </c>
      <c r="BC574" s="20" t="s">
        <v>5998</v>
      </c>
      <c r="BD574" s="20" t="s">
        <v>5999</v>
      </c>
      <c r="BE574" s="20" t="s">
        <v>5997</v>
      </c>
      <c r="BF574" s="20" t="s">
        <v>5996</v>
      </c>
      <c r="BG574" s="20" t="s">
        <v>5996</v>
      </c>
      <c r="BH574" s="20" t="s">
        <v>5997</v>
      </c>
      <c r="BI574" s="20" t="s">
        <v>5996</v>
      </c>
      <c r="BJ574" s="20" t="s">
        <v>6000</v>
      </c>
      <c r="BK574" s="20" t="s">
        <v>6000</v>
      </c>
      <c r="BL574" s="20" t="s">
        <v>5996</v>
      </c>
      <c r="BM574" s="20" t="s">
        <v>5997</v>
      </c>
      <c r="BN574" s="27" t="s">
        <v>2827</v>
      </c>
      <c r="BO574" s="28" t="s">
        <v>6007</v>
      </c>
      <c r="BQ574" s="30" t="s">
        <v>2828</v>
      </c>
      <c r="BR574" s="24" t="s">
        <v>138</v>
      </c>
      <c r="BS574" s="24" t="s">
        <v>119</v>
      </c>
      <c r="BV574" s="24" t="s">
        <v>137</v>
      </c>
      <c r="BW574" s="24" t="s">
        <v>122</v>
      </c>
      <c r="BX574" s="24" t="s">
        <v>123</v>
      </c>
      <c r="BY574" s="24" t="s">
        <v>124</v>
      </c>
      <c r="CC574" s="18" t="s">
        <v>138</v>
      </c>
      <c r="CD574" s="18" t="s">
        <v>119</v>
      </c>
      <c r="CG574" s="18" t="s">
        <v>137</v>
      </c>
      <c r="CL574" s="22" t="s">
        <v>5947</v>
      </c>
      <c r="CM574" s="32" t="s">
        <v>6012</v>
      </c>
      <c r="CO574" s="84" t="s">
        <v>126</v>
      </c>
      <c r="CP574" s="17" t="s">
        <v>126</v>
      </c>
      <c r="CQ574" s="29" t="s">
        <v>1741</v>
      </c>
      <c r="CR574" s="17" t="s">
        <v>1217</v>
      </c>
      <c r="CS574" s="17" t="s">
        <v>1742</v>
      </c>
      <c r="CW574" s="34" t="s">
        <v>96</v>
      </c>
      <c r="DE574" s="17" t="s">
        <v>130</v>
      </c>
      <c r="DI574" s="17" t="s">
        <v>131</v>
      </c>
      <c r="DJ574" s="17" t="s">
        <v>2829</v>
      </c>
      <c r="DM574" s="35"/>
      <c r="DN574" s="35"/>
      <c r="DO574" s="35"/>
      <c r="EC574" s="17" t="s">
        <v>133</v>
      </c>
    </row>
    <row r="575" spans="1:133" ht="15" customHeight="1" x14ac:dyDescent="0.3">
      <c r="A575" s="27">
        <v>37</v>
      </c>
      <c r="C575" s="17" t="s">
        <v>126</v>
      </c>
      <c r="D575" s="29" t="s">
        <v>5955</v>
      </c>
      <c r="E575" s="18" t="s">
        <v>5949</v>
      </c>
      <c r="F575" s="18" t="s">
        <v>5949</v>
      </c>
      <c r="G575" s="18" t="s">
        <v>5948</v>
      </c>
      <c r="H575" s="18" t="s">
        <v>5948</v>
      </c>
      <c r="I575" s="18" t="s">
        <v>5948</v>
      </c>
      <c r="J575" s="19" t="s">
        <v>2830</v>
      </c>
      <c r="K575" s="18" t="s">
        <v>5947</v>
      </c>
      <c r="L575" s="19" t="s">
        <v>2831</v>
      </c>
      <c r="M575" s="18" t="s">
        <v>5949</v>
      </c>
      <c r="O575" s="20" t="s">
        <v>5949</v>
      </c>
      <c r="P575" s="20" t="s">
        <v>5974</v>
      </c>
      <c r="Q575" s="20" t="s">
        <v>5978</v>
      </c>
      <c r="S575" s="22" t="s">
        <v>5951</v>
      </c>
      <c r="T575" s="22" t="s">
        <v>5951</v>
      </c>
      <c r="U575" s="22" t="s">
        <v>5948</v>
      </c>
      <c r="V575" s="22" t="s">
        <v>5985</v>
      </c>
      <c r="W575" s="22" t="s">
        <v>5988</v>
      </c>
      <c r="X575" s="22" t="s">
        <v>115</v>
      </c>
      <c r="Y575" s="22" t="s">
        <v>136</v>
      </c>
      <c r="Z575" s="22" t="s">
        <v>116</v>
      </c>
      <c r="AC575" s="24" t="s">
        <v>5994</v>
      </c>
      <c r="AD575" s="25" t="s">
        <v>2832</v>
      </c>
      <c r="AE575" s="26" t="s">
        <v>5949</v>
      </c>
      <c r="AF575" s="26" t="s">
        <v>5949</v>
      </c>
      <c r="AG575" s="26" t="s">
        <v>5998</v>
      </c>
      <c r="AH575" s="26" t="s">
        <v>5996</v>
      </c>
      <c r="AI575" s="26" t="s">
        <v>5997</v>
      </c>
      <c r="AJ575" s="26" t="s">
        <v>5997</v>
      </c>
      <c r="AK575" s="20" t="s">
        <v>6002</v>
      </c>
      <c r="AL575" s="20" t="s">
        <v>5949</v>
      </c>
      <c r="AM575" s="20" t="s">
        <v>5949</v>
      </c>
      <c r="AN575" s="20" t="s">
        <v>5948</v>
      </c>
      <c r="AO575" s="20" t="s">
        <v>5997</v>
      </c>
      <c r="AP575" s="20" t="s">
        <v>5997</v>
      </c>
      <c r="AQ575" s="20" t="s">
        <v>5997</v>
      </c>
      <c r="AR575" s="20" t="s">
        <v>5997</v>
      </c>
      <c r="AS575" s="20" t="s">
        <v>5996</v>
      </c>
      <c r="AT575" s="20" t="s">
        <v>5996</v>
      </c>
      <c r="AU575" s="20" t="s">
        <v>5997</v>
      </c>
      <c r="AV575" s="20" t="s">
        <v>5998</v>
      </c>
      <c r="AW575" s="20" t="s">
        <v>5997</v>
      </c>
      <c r="AX575" s="20" t="s">
        <v>5997</v>
      </c>
      <c r="AY575" s="20" t="s">
        <v>5997</v>
      </c>
      <c r="AZ575" s="20" t="s">
        <v>5996</v>
      </c>
      <c r="BA575" s="20" t="s">
        <v>5997</v>
      </c>
      <c r="BB575" s="20" t="s">
        <v>5997</v>
      </c>
      <c r="BC575" s="20" t="s">
        <v>5997</v>
      </c>
      <c r="BD575" s="20" t="s">
        <v>5996</v>
      </c>
      <c r="BE575" s="20" t="s">
        <v>5997</v>
      </c>
      <c r="BF575" s="20" t="s">
        <v>5996</v>
      </c>
      <c r="BG575" s="20" t="s">
        <v>5996</v>
      </c>
      <c r="BH575" s="20" t="s">
        <v>5996</v>
      </c>
      <c r="BI575" s="20" t="s">
        <v>5996</v>
      </c>
      <c r="BJ575" s="20" t="s">
        <v>5997</v>
      </c>
      <c r="BK575" s="20" t="s">
        <v>5997</v>
      </c>
      <c r="BL575" s="20" t="s">
        <v>5996</v>
      </c>
      <c r="BM575" s="20" t="s">
        <v>5997</v>
      </c>
      <c r="BO575" s="28" t="s">
        <v>6007</v>
      </c>
      <c r="BQ575" s="30" t="s">
        <v>2833</v>
      </c>
      <c r="BR575" s="24" t="s">
        <v>138</v>
      </c>
      <c r="BS575" s="24" t="s">
        <v>119</v>
      </c>
      <c r="BT575" s="24" t="s">
        <v>120</v>
      </c>
      <c r="BU575" s="24" t="s">
        <v>121</v>
      </c>
      <c r="BV575" s="24" t="s">
        <v>137</v>
      </c>
      <c r="BW575" s="24" t="s">
        <v>122</v>
      </c>
      <c r="BX575" s="24" t="s">
        <v>123</v>
      </c>
      <c r="BY575" s="24" t="s">
        <v>124</v>
      </c>
      <c r="BZ575" s="24" t="s">
        <v>125</v>
      </c>
      <c r="CA575" s="24" t="s">
        <v>148</v>
      </c>
      <c r="CB575" s="31" t="s">
        <v>2834</v>
      </c>
      <c r="CC575" s="18" t="s">
        <v>138</v>
      </c>
      <c r="CF575" s="18" t="s">
        <v>121</v>
      </c>
      <c r="CJ575" s="18" t="s">
        <v>124</v>
      </c>
      <c r="CL575" s="22" t="s">
        <v>5950</v>
      </c>
      <c r="CM575" s="32" t="s">
        <v>6010</v>
      </c>
      <c r="CO575" s="84" t="s">
        <v>126</v>
      </c>
      <c r="CP575" s="17" t="s">
        <v>126</v>
      </c>
      <c r="CQ575" s="29" t="s">
        <v>1741</v>
      </c>
      <c r="CR575" s="17" t="s">
        <v>1261</v>
      </c>
      <c r="CS575" s="17" t="s">
        <v>1742</v>
      </c>
      <c r="CZ575" s="34" t="s">
        <v>99</v>
      </c>
      <c r="DE575" s="17" t="s">
        <v>130</v>
      </c>
      <c r="DI575" s="17" t="s">
        <v>131</v>
      </c>
      <c r="DJ575" s="17" t="s">
        <v>2835</v>
      </c>
      <c r="DM575" s="35"/>
      <c r="DN575" s="35"/>
      <c r="DO575" s="35"/>
      <c r="EC575" s="17" t="s">
        <v>133</v>
      </c>
    </row>
    <row r="576" spans="1:133" ht="15" customHeight="1" x14ac:dyDescent="0.3">
      <c r="A576" s="27">
        <v>193</v>
      </c>
      <c r="C576" s="17" t="s">
        <v>126</v>
      </c>
      <c r="D576" s="29" t="s">
        <v>5955</v>
      </c>
      <c r="E576" s="18" t="s">
        <v>5948</v>
      </c>
      <c r="F576" s="18" t="s">
        <v>5952</v>
      </c>
      <c r="G576" s="18" t="s">
        <v>5949</v>
      </c>
      <c r="H576" s="18" t="s">
        <v>5949</v>
      </c>
      <c r="I576" s="18" t="s">
        <v>5947</v>
      </c>
      <c r="J576" s="19" t="s">
        <v>2836</v>
      </c>
      <c r="K576" s="18" t="s">
        <v>5947</v>
      </c>
      <c r="L576" s="19" t="s">
        <v>2837</v>
      </c>
      <c r="M576" s="18" t="s">
        <v>5949</v>
      </c>
      <c r="O576" s="20" t="s">
        <v>5948</v>
      </c>
      <c r="P576" s="20" t="s">
        <v>5972</v>
      </c>
      <c r="Q576" s="20" t="s">
        <v>5978</v>
      </c>
      <c r="S576" s="22" t="s">
        <v>5947</v>
      </c>
      <c r="T576" s="22" t="s">
        <v>5947</v>
      </c>
      <c r="U576" s="22" t="s">
        <v>5950</v>
      </c>
      <c r="V576" s="22" t="s">
        <v>5983</v>
      </c>
      <c r="W576" s="22" t="s">
        <v>5987</v>
      </c>
      <c r="X576" s="22" t="s">
        <v>115</v>
      </c>
      <c r="AC576" s="24" t="s">
        <v>5990</v>
      </c>
      <c r="AE576" s="26" t="s">
        <v>5947</v>
      </c>
      <c r="AF576" s="26" t="s">
        <v>5947</v>
      </c>
      <c r="AG576" s="26" t="s">
        <v>5996</v>
      </c>
      <c r="AH576" s="26" t="s">
        <v>5996</v>
      </c>
      <c r="AI576" s="26" t="s">
        <v>5996</v>
      </c>
      <c r="AJ576" s="26" t="s">
        <v>5996</v>
      </c>
      <c r="AK576" s="20" t="s">
        <v>6002</v>
      </c>
      <c r="AL576" s="20" t="s">
        <v>5947</v>
      </c>
      <c r="AM576" s="20" t="s">
        <v>5952</v>
      </c>
      <c r="AN576" s="20" t="s">
        <v>5949</v>
      </c>
      <c r="AO576" s="20" t="s">
        <v>5998</v>
      </c>
      <c r="AP576" s="20" t="s">
        <v>5996</v>
      </c>
      <c r="AQ576" s="20" t="s">
        <v>5996</v>
      </c>
      <c r="AR576" s="20" t="s">
        <v>5996</v>
      </c>
      <c r="AS576" s="20" t="s">
        <v>5996</v>
      </c>
      <c r="AT576" s="20" t="s">
        <v>5996</v>
      </c>
      <c r="AU576" s="20" t="s">
        <v>5996</v>
      </c>
      <c r="AV576" s="20" t="s">
        <v>5996</v>
      </c>
      <c r="AW576" s="20" t="s">
        <v>5996</v>
      </c>
      <c r="AX576" s="20" t="s">
        <v>5996</v>
      </c>
      <c r="AY576" s="20" t="s">
        <v>5996</v>
      </c>
      <c r="AZ576" s="20" t="s">
        <v>5996</v>
      </c>
      <c r="BA576" s="20" t="s">
        <v>5996</v>
      </c>
      <c r="BB576" s="20" t="s">
        <v>5996</v>
      </c>
      <c r="BC576" s="20" t="s">
        <v>5996</v>
      </c>
      <c r="BD576" s="20" t="s">
        <v>5996</v>
      </c>
      <c r="BE576" s="20" t="s">
        <v>5996</v>
      </c>
      <c r="BF576" s="20" t="s">
        <v>5996</v>
      </c>
      <c r="BG576" s="20" t="s">
        <v>5996</v>
      </c>
      <c r="BH576" s="20" t="s">
        <v>5996</v>
      </c>
      <c r="BI576" s="20" t="s">
        <v>5996</v>
      </c>
      <c r="BJ576" s="20" t="s">
        <v>5996</v>
      </c>
      <c r="BK576" s="20" t="s">
        <v>5996</v>
      </c>
      <c r="BL576" s="20" t="s">
        <v>5996</v>
      </c>
      <c r="BM576" s="20" t="s">
        <v>5996</v>
      </c>
      <c r="BN576" s="27" t="s">
        <v>2838</v>
      </c>
      <c r="BO576" s="28" t="s">
        <v>6007</v>
      </c>
      <c r="BQ576" s="30" t="s">
        <v>2839</v>
      </c>
      <c r="BR576" s="24" t="s">
        <v>138</v>
      </c>
      <c r="BS576" s="24" t="s">
        <v>119</v>
      </c>
      <c r="BT576" s="24" t="s">
        <v>120</v>
      </c>
      <c r="BU576" s="24" t="s">
        <v>121</v>
      </c>
      <c r="BV576" s="24" t="s">
        <v>137</v>
      </c>
      <c r="BW576" s="24" t="s">
        <v>122</v>
      </c>
      <c r="BX576" s="24" t="s">
        <v>123</v>
      </c>
      <c r="BY576" s="24" t="s">
        <v>124</v>
      </c>
      <c r="BZ576" s="24" t="s">
        <v>125</v>
      </c>
      <c r="CC576" s="18" t="s">
        <v>138</v>
      </c>
      <c r="CD576" s="18" t="s">
        <v>119</v>
      </c>
      <c r="CE576" s="18" t="s">
        <v>120</v>
      </c>
      <c r="CF576" s="18" t="s">
        <v>121</v>
      </c>
      <c r="CG576" s="18" t="s">
        <v>137</v>
      </c>
      <c r="CH576" s="18" t="s">
        <v>122</v>
      </c>
      <c r="CI576" s="18" t="s">
        <v>123</v>
      </c>
      <c r="CJ576" s="18" t="s">
        <v>124</v>
      </c>
      <c r="CK576" s="18" t="s">
        <v>125</v>
      </c>
      <c r="CL576" s="22" t="s">
        <v>5948</v>
      </c>
      <c r="CM576" s="32" t="s">
        <v>6011</v>
      </c>
      <c r="CO576" s="84" t="s">
        <v>126</v>
      </c>
      <c r="CP576" s="17" t="s">
        <v>126</v>
      </c>
      <c r="CQ576" s="29" t="s">
        <v>1741</v>
      </c>
      <c r="CR576" s="17" t="s">
        <v>1261</v>
      </c>
      <c r="CS576" s="17" t="s">
        <v>1742</v>
      </c>
      <c r="CW576" s="34" t="s">
        <v>96</v>
      </c>
      <c r="DE576" s="17" t="s">
        <v>130</v>
      </c>
      <c r="DI576" s="17" t="s">
        <v>131</v>
      </c>
      <c r="DJ576" s="17" t="s">
        <v>2840</v>
      </c>
      <c r="DM576" s="35"/>
      <c r="DN576" s="35"/>
      <c r="DO576" s="35"/>
      <c r="EC576" s="17" t="s">
        <v>133</v>
      </c>
    </row>
    <row r="577" spans="1:133" ht="15" customHeight="1" x14ac:dyDescent="0.3">
      <c r="A577" s="27">
        <v>234</v>
      </c>
      <c r="C577" s="17" t="s">
        <v>126</v>
      </c>
      <c r="D577" s="29" t="s">
        <v>5955</v>
      </c>
      <c r="E577" s="18" t="s">
        <v>5948</v>
      </c>
      <c r="F577" s="18" t="s">
        <v>5950</v>
      </c>
      <c r="G577" s="18" t="s">
        <v>5948</v>
      </c>
      <c r="H577" s="18" t="s">
        <v>5948</v>
      </c>
      <c r="I577" s="18" t="s">
        <v>5949</v>
      </c>
      <c r="K577" s="18" t="s">
        <v>5948</v>
      </c>
      <c r="L577" s="19" t="s">
        <v>2841</v>
      </c>
      <c r="M577" s="18" t="s">
        <v>5949</v>
      </c>
      <c r="O577" s="20" t="s">
        <v>5948</v>
      </c>
      <c r="P577" s="20" t="s">
        <v>5974</v>
      </c>
      <c r="Q577" s="20" t="s">
        <v>5982</v>
      </c>
      <c r="R577" s="21" t="s">
        <v>2842</v>
      </c>
      <c r="S577" s="22" t="s">
        <v>5950</v>
      </c>
      <c r="T577" s="22" t="s">
        <v>5950</v>
      </c>
      <c r="U577" s="22" t="s">
        <v>5948</v>
      </c>
      <c r="V577" s="22" t="s">
        <v>5984</v>
      </c>
      <c r="W577" s="22" t="s">
        <v>5989</v>
      </c>
      <c r="X577" s="22" t="s">
        <v>115</v>
      </c>
      <c r="Y577" s="22" t="s">
        <v>136</v>
      </c>
      <c r="Z577" s="22" t="s">
        <v>116</v>
      </c>
      <c r="AC577" s="24" t="s">
        <v>5994</v>
      </c>
      <c r="AD577" s="25" t="s">
        <v>2843</v>
      </c>
      <c r="AE577" s="26" t="s">
        <v>5948</v>
      </c>
      <c r="AF577" s="26" t="s">
        <v>5948</v>
      </c>
      <c r="AG577" s="26" t="s">
        <v>5996</v>
      </c>
      <c r="AH577" s="26" t="s">
        <v>5996</v>
      </c>
      <c r="AI577" s="26" t="s">
        <v>5996</v>
      </c>
      <c r="AJ577" s="26" t="s">
        <v>5997</v>
      </c>
      <c r="AK577" s="20" t="s">
        <v>6002</v>
      </c>
      <c r="AL577" s="20" t="s">
        <v>5948</v>
      </c>
      <c r="AM577" s="20" t="s">
        <v>5948</v>
      </c>
      <c r="AN577" s="20" t="s">
        <v>5947</v>
      </c>
      <c r="AO577" s="20" t="s">
        <v>5997</v>
      </c>
      <c r="AP577" s="20" t="s">
        <v>5997</v>
      </c>
      <c r="AQ577" s="20" t="s">
        <v>5996</v>
      </c>
      <c r="AR577" s="20" t="s">
        <v>5997</v>
      </c>
      <c r="AS577" s="20" t="s">
        <v>5996</v>
      </c>
      <c r="AT577" s="20" t="s">
        <v>5996</v>
      </c>
      <c r="AU577" s="20" t="s">
        <v>5997</v>
      </c>
      <c r="AV577" s="20" t="s">
        <v>5997</v>
      </c>
      <c r="AW577" s="20" t="s">
        <v>5996</v>
      </c>
      <c r="AX577" s="20" t="s">
        <v>5997</v>
      </c>
      <c r="AY577" s="20" t="s">
        <v>5996</v>
      </c>
      <c r="AZ577" s="20" t="s">
        <v>5996</v>
      </c>
      <c r="BA577" s="20" t="s">
        <v>5996</v>
      </c>
      <c r="BB577" s="20" t="s">
        <v>5996</v>
      </c>
      <c r="BC577" s="20" t="s">
        <v>5997</v>
      </c>
      <c r="BD577" s="20" t="s">
        <v>5997</v>
      </c>
      <c r="BE577" s="20" t="s">
        <v>5997</v>
      </c>
      <c r="BF577" s="20" t="s">
        <v>5997</v>
      </c>
      <c r="BG577" s="20" t="s">
        <v>5997</v>
      </c>
      <c r="BH577" s="20" t="s">
        <v>5997</v>
      </c>
      <c r="BI577" s="20" t="s">
        <v>5997</v>
      </c>
      <c r="BJ577" s="20" t="s">
        <v>5997</v>
      </c>
      <c r="BK577" s="20" t="s">
        <v>5997</v>
      </c>
      <c r="BL577" s="20" t="s">
        <v>5997</v>
      </c>
      <c r="BM577" s="20" t="s">
        <v>5997</v>
      </c>
      <c r="BO577" s="28" t="s">
        <v>6006</v>
      </c>
      <c r="BP577" s="29" t="s">
        <v>2844</v>
      </c>
      <c r="BQ577" s="30" t="s">
        <v>2845</v>
      </c>
      <c r="BR577" s="24" t="s">
        <v>138</v>
      </c>
      <c r="BS577" s="24" t="s">
        <v>119</v>
      </c>
      <c r="BT577" s="24" t="s">
        <v>120</v>
      </c>
      <c r="BU577" s="24" t="s">
        <v>121</v>
      </c>
      <c r="BV577" s="24" t="s">
        <v>137</v>
      </c>
      <c r="BW577" s="24" t="s">
        <v>122</v>
      </c>
      <c r="BX577" s="24" t="s">
        <v>123</v>
      </c>
      <c r="BY577" s="24" t="s">
        <v>124</v>
      </c>
      <c r="BZ577" s="24" t="s">
        <v>125</v>
      </c>
      <c r="CD577" s="18" t="s">
        <v>119</v>
      </c>
      <c r="CI577" s="18" t="s">
        <v>123</v>
      </c>
      <c r="CJ577" s="18" t="s">
        <v>124</v>
      </c>
      <c r="CL577" s="22" t="s">
        <v>5950</v>
      </c>
      <c r="CM577" s="32" t="s">
        <v>6010</v>
      </c>
      <c r="CO577" s="84" t="s">
        <v>126</v>
      </c>
      <c r="CP577" s="17" t="s">
        <v>126</v>
      </c>
      <c r="CQ577" s="29" t="s">
        <v>1741</v>
      </c>
      <c r="CR577" s="17" t="s">
        <v>1261</v>
      </c>
      <c r="CS577" s="17" t="s">
        <v>1742</v>
      </c>
      <c r="CW577" s="34" t="s">
        <v>96</v>
      </c>
      <c r="DE577" s="17" t="s">
        <v>130</v>
      </c>
      <c r="DI577" s="17" t="s">
        <v>131</v>
      </c>
      <c r="DJ577" s="17" t="s">
        <v>2846</v>
      </c>
      <c r="DM577" s="35"/>
      <c r="DN577" s="35"/>
      <c r="DO577" s="35"/>
      <c r="EC577" s="17" t="s">
        <v>133</v>
      </c>
    </row>
    <row r="578" spans="1:133" ht="15" customHeight="1" x14ac:dyDescent="0.3">
      <c r="A578" s="27">
        <v>288</v>
      </c>
      <c r="C578" s="17" t="s">
        <v>126</v>
      </c>
      <c r="D578" s="29" t="s">
        <v>5955</v>
      </c>
      <c r="E578" s="18" t="s">
        <v>5949</v>
      </c>
      <c r="F578" s="18" t="s">
        <v>5950</v>
      </c>
      <c r="G578" s="18" t="s">
        <v>5947</v>
      </c>
      <c r="H578" s="18" t="s">
        <v>5950</v>
      </c>
      <c r="I578" s="18" t="s">
        <v>5947</v>
      </c>
      <c r="J578" s="19" t="s">
        <v>2847</v>
      </c>
      <c r="K578" s="18" t="s">
        <v>5947</v>
      </c>
      <c r="L578" s="19" t="s">
        <v>2848</v>
      </c>
      <c r="M578" s="18" t="s">
        <v>5949</v>
      </c>
      <c r="O578" s="20" t="s">
        <v>5948</v>
      </c>
      <c r="P578" s="20" t="s">
        <v>5974</v>
      </c>
      <c r="Q578" s="20" t="s">
        <v>5977</v>
      </c>
      <c r="S578" s="22" t="s">
        <v>5948</v>
      </c>
      <c r="T578" s="22" t="s">
        <v>5948</v>
      </c>
      <c r="U578" s="22" t="s">
        <v>5949</v>
      </c>
      <c r="V578" s="22" t="s">
        <v>5983</v>
      </c>
      <c r="W578" s="22" t="s">
        <v>5989</v>
      </c>
      <c r="X578" s="22" t="s">
        <v>115</v>
      </c>
      <c r="AC578" s="24" t="s">
        <v>5994</v>
      </c>
      <c r="AD578" s="25" t="s">
        <v>2849</v>
      </c>
      <c r="AE578" s="26" t="s">
        <v>5947</v>
      </c>
      <c r="AF578" s="26" t="s">
        <v>5947</v>
      </c>
      <c r="AG578" s="26" t="s">
        <v>5996</v>
      </c>
      <c r="AH578" s="26" t="s">
        <v>5996</v>
      </c>
      <c r="AI578" s="26" t="s">
        <v>5996</v>
      </c>
      <c r="AJ578" s="26" t="s">
        <v>5996</v>
      </c>
      <c r="AK578" s="20" t="s">
        <v>6001</v>
      </c>
      <c r="AL578" s="20" t="s">
        <v>5947</v>
      </c>
      <c r="AM578" s="20" t="s">
        <v>5947</v>
      </c>
      <c r="AN578" s="20" t="s">
        <v>5947</v>
      </c>
      <c r="AO578" s="20" t="s">
        <v>5996</v>
      </c>
      <c r="AP578" s="20" t="s">
        <v>5997</v>
      </c>
      <c r="AQ578" s="20" t="s">
        <v>5996</v>
      </c>
      <c r="AR578" s="20" t="s">
        <v>5996</v>
      </c>
      <c r="AS578" s="20" t="s">
        <v>5996</v>
      </c>
      <c r="AT578" s="20" t="s">
        <v>5996</v>
      </c>
      <c r="AU578" s="20" t="s">
        <v>5997</v>
      </c>
      <c r="AV578" s="20" t="s">
        <v>5996</v>
      </c>
      <c r="AW578" s="20" t="s">
        <v>5996</v>
      </c>
      <c r="AX578" s="20" t="s">
        <v>5997</v>
      </c>
      <c r="AY578" s="20" t="s">
        <v>5996</v>
      </c>
      <c r="AZ578" s="20" t="s">
        <v>5996</v>
      </c>
      <c r="BA578" s="20" t="s">
        <v>5996</v>
      </c>
      <c r="BB578" s="20" t="s">
        <v>5996</v>
      </c>
      <c r="BC578" s="20" t="s">
        <v>5996</v>
      </c>
      <c r="BD578" s="20" t="s">
        <v>5996</v>
      </c>
      <c r="BE578" s="20" t="s">
        <v>5996</v>
      </c>
      <c r="BF578" s="20" t="s">
        <v>5996</v>
      </c>
      <c r="BG578" s="20" t="s">
        <v>5996</v>
      </c>
      <c r="BH578" s="20" t="s">
        <v>5996</v>
      </c>
      <c r="BI578" s="20" t="s">
        <v>5996</v>
      </c>
      <c r="BJ578" s="20" t="s">
        <v>5997</v>
      </c>
      <c r="BK578" s="20" t="s">
        <v>5996</v>
      </c>
      <c r="BL578" s="20" t="s">
        <v>5996</v>
      </c>
      <c r="BM578" s="20" t="s">
        <v>5996</v>
      </c>
      <c r="BO578" s="28" t="s">
        <v>6006</v>
      </c>
      <c r="BR578" s="24" t="s">
        <v>138</v>
      </c>
      <c r="BS578" s="24" t="s">
        <v>119</v>
      </c>
      <c r="BT578" s="24" t="s">
        <v>120</v>
      </c>
      <c r="BU578" s="24" t="s">
        <v>121</v>
      </c>
      <c r="BV578" s="24" t="s">
        <v>137</v>
      </c>
      <c r="BW578" s="24" t="s">
        <v>122</v>
      </c>
      <c r="BX578" s="24" t="s">
        <v>123</v>
      </c>
      <c r="BY578" s="24" t="s">
        <v>124</v>
      </c>
      <c r="BZ578" s="24" t="s">
        <v>125</v>
      </c>
      <c r="CD578" s="18" t="s">
        <v>119</v>
      </c>
      <c r="CG578" s="18" t="s">
        <v>137</v>
      </c>
      <c r="CI578" s="18" t="s">
        <v>123</v>
      </c>
      <c r="CL578" s="22" t="s">
        <v>5950</v>
      </c>
      <c r="CM578" s="32" t="s">
        <v>6010</v>
      </c>
      <c r="CO578" s="84" t="s">
        <v>126</v>
      </c>
      <c r="CP578" s="17" t="s">
        <v>126</v>
      </c>
      <c r="CQ578" s="29" t="s">
        <v>1741</v>
      </c>
      <c r="CR578" s="17" t="s">
        <v>1261</v>
      </c>
      <c r="CS578" s="17" t="s">
        <v>1742</v>
      </c>
      <c r="CW578" s="34" t="s">
        <v>96</v>
      </c>
      <c r="DE578" s="17" t="s">
        <v>130</v>
      </c>
      <c r="DI578" s="17" t="s">
        <v>131</v>
      </c>
      <c r="DJ578" s="17" t="s">
        <v>2850</v>
      </c>
      <c r="DM578" s="35"/>
      <c r="DN578" s="35"/>
      <c r="DO578" s="35"/>
      <c r="EC578" s="17" t="s">
        <v>133</v>
      </c>
    </row>
    <row r="579" spans="1:133" ht="15" customHeight="1" x14ac:dyDescent="0.3">
      <c r="A579" s="27">
        <v>464</v>
      </c>
      <c r="C579" s="17" t="s">
        <v>126</v>
      </c>
      <c r="D579" s="29" t="s">
        <v>5955</v>
      </c>
      <c r="E579" s="18" t="s">
        <v>5947</v>
      </c>
      <c r="F579" s="18" t="s">
        <v>5949</v>
      </c>
      <c r="G579" s="18" t="s">
        <v>5947</v>
      </c>
      <c r="H579" s="18" t="s">
        <v>5948</v>
      </c>
      <c r="I579" s="18" t="s">
        <v>5947</v>
      </c>
      <c r="J579" s="19" t="s">
        <v>2851</v>
      </c>
      <c r="K579" s="18" t="s">
        <v>5949</v>
      </c>
      <c r="M579" s="18" t="s">
        <v>5949</v>
      </c>
      <c r="O579" s="20" t="s">
        <v>5948</v>
      </c>
      <c r="P579" s="20" t="s">
        <v>5974</v>
      </c>
      <c r="Q579" s="20" t="s">
        <v>5979</v>
      </c>
      <c r="S579" s="22" t="s">
        <v>5948</v>
      </c>
      <c r="T579" s="22" t="s">
        <v>5948</v>
      </c>
      <c r="U579" s="22" t="s">
        <v>5948</v>
      </c>
      <c r="V579" s="22" t="s">
        <v>5983</v>
      </c>
      <c r="W579" s="22" t="s">
        <v>5987</v>
      </c>
      <c r="X579" s="22" t="s">
        <v>115</v>
      </c>
      <c r="Y579" s="22" t="s">
        <v>136</v>
      </c>
      <c r="Z579" s="22" t="s">
        <v>116</v>
      </c>
      <c r="AC579" s="24" t="s">
        <v>5991</v>
      </c>
      <c r="AE579" s="26" t="s">
        <v>5948</v>
      </c>
      <c r="AF579" s="26" t="s">
        <v>5947</v>
      </c>
      <c r="AG579" s="26" t="s">
        <v>5996</v>
      </c>
      <c r="AH579" s="26" t="s">
        <v>5996</v>
      </c>
      <c r="AI579" s="26" t="s">
        <v>5996</v>
      </c>
      <c r="AJ579" s="26" t="s">
        <v>5996</v>
      </c>
      <c r="AK579" s="20" t="s">
        <v>6003</v>
      </c>
      <c r="AL579" s="20" t="s">
        <v>5952</v>
      </c>
      <c r="AM579" s="20" t="s">
        <v>5949</v>
      </c>
      <c r="AN579" s="20" t="s">
        <v>5948</v>
      </c>
      <c r="AO579" s="20" t="s">
        <v>5997</v>
      </c>
      <c r="AP579" s="20" t="s">
        <v>5996</v>
      </c>
      <c r="AQ579" s="20" t="s">
        <v>5996</v>
      </c>
      <c r="AR579" s="20" t="s">
        <v>5996</v>
      </c>
      <c r="AS579" s="20" t="s">
        <v>5996</v>
      </c>
      <c r="AT579" s="20" t="s">
        <v>5996</v>
      </c>
      <c r="AU579" s="20" t="s">
        <v>5996</v>
      </c>
      <c r="AV579" s="20" t="s">
        <v>5996</v>
      </c>
      <c r="AW579" s="20" t="s">
        <v>5996</v>
      </c>
      <c r="AX579" s="20" t="s">
        <v>5996</v>
      </c>
      <c r="AY579" s="20" t="s">
        <v>5997</v>
      </c>
      <c r="AZ579" s="20" t="s">
        <v>5996</v>
      </c>
      <c r="BA579" s="20" t="s">
        <v>5996</v>
      </c>
      <c r="BB579" s="20" t="s">
        <v>5996</v>
      </c>
      <c r="BC579" s="20" t="s">
        <v>5997</v>
      </c>
      <c r="BD579" s="20" t="s">
        <v>5997</v>
      </c>
      <c r="BE579" s="20" t="s">
        <v>5996</v>
      </c>
      <c r="BF579" s="20" t="s">
        <v>5996</v>
      </c>
      <c r="BG579" s="20" t="s">
        <v>5996</v>
      </c>
      <c r="BH579" s="20" t="s">
        <v>5996</v>
      </c>
      <c r="BI579" s="20" t="s">
        <v>5996</v>
      </c>
      <c r="BJ579" s="20" t="s">
        <v>5996</v>
      </c>
      <c r="BK579" s="20" t="s">
        <v>5996</v>
      </c>
      <c r="BL579" s="20" t="s">
        <v>5997</v>
      </c>
      <c r="BM579" s="20" t="s">
        <v>5997</v>
      </c>
      <c r="BO579" s="28" t="s">
        <v>6007</v>
      </c>
      <c r="BQ579" s="30" t="s">
        <v>2852</v>
      </c>
      <c r="BS579" s="24" t="s">
        <v>119</v>
      </c>
      <c r="BT579" s="24" t="s">
        <v>120</v>
      </c>
      <c r="BU579" s="24" t="s">
        <v>121</v>
      </c>
      <c r="BW579" s="24" t="s">
        <v>122</v>
      </c>
      <c r="BX579" s="24" t="s">
        <v>123</v>
      </c>
      <c r="BY579" s="24" t="s">
        <v>124</v>
      </c>
      <c r="BZ579" s="24" t="s">
        <v>125</v>
      </c>
      <c r="CD579" s="18" t="s">
        <v>119</v>
      </c>
      <c r="CH579" s="18" t="s">
        <v>122</v>
      </c>
      <c r="CI579" s="18" t="s">
        <v>123</v>
      </c>
      <c r="CL579" s="22" t="s">
        <v>5948</v>
      </c>
      <c r="CM579" s="32" t="s">
        <v>6012</v>
      </c>
      <c r="CO579" s="84" t="s">
        <v>126</v>
      </c>
      <c r="CP579" s="17" t="s">
        <v>126</v>
      </c>
      <c r="CQ579" s="29" t="s">
        <v>1741</v>
      </c>
      <c r="CR579" s="17" t="s">
        <v>1261</v>
      </c>
      <c r="CS579" s="17" t="s">
        <v>1742</v>
      </c>
      <c r="CW579" s="34" t="s">
        <v>96</v>
      </c>
      <c r="DE579" s="17" t="s">
        <v>130</v>
      </c>
      <c r="DI579" s="17" t="s">
        <v>131</v>
      </c>
      <c r="DJ579" s="17" t="s">
        <v>2853</v>
      </c>
      <c r="DM579" s="35"/>
      <c r="DN579" s="35"/>
      <c r="DO579" s="35"/>
      <c r="EC579" s="17" t="s">
        <v>133</v>
      </c>
    </row>
    <row r="580" spans="1:133" ht="15" customHeight="1" x14ac:dyDescent="0.3">
      <c r="A580" s="27">
        <v>568</v>
      </c>
      <c r="C580" s="17" t="s">
        <v>126</v>
      </c>
      <c r="D580" s="29" t="s">
        <v>5955</v>
      </c>
      <c r="E580" s="18" t="s">
        <v>5948</v>
      </c>
      <c r="F580" s="18" t="s">
        <v>5947</v>
      </c>
      <c r="G580" s="18" t="s">
        <v>5947</v>
      </c>
      <c r="H580" s="18" t="s">
        <v>5949</v>
      </c>
      <c r="I580" s="18" t="s">
        <v>5947</v>
      </c>
      <c r="K580" s="18" t="s">
        <v>5947</v>
      </c>
      <c r="M580" s="18" t="s">
        <v>5947</v>
      </c>
      <c r="O580" s="20" t="s">
        <v>5951</v>
      </c>
      <c r="P580" s="20" t="s">
        <v>5974</v>
      </c>
      <c r="Q580" s="20" t="s">
        <v>5978</v>
      </c>
      <c r="R580" s="21" t="s">
        <v>2854</v>
      </c>
      <c r="S580" s="22" t="s">
        <v>5949</v>
      </c>
      <c r="T580" s="22" t="s">
        <v>5951</v>
      </c>
      <c r="U580" s="22" t="s">
        <v>5947</v>
      </c>
      <c r="V580" s="22" t="s">
        <v>5985</v>
      </c>
      <c r="W580" s="22" t="s">
        <v>5988</v>
      </c>
      <c r="X580" s="22" t="s">
        <v>115</v>
      </c>
      <c r="Y580" s="22" t="s">
        <v>136</v>
      </c>
      <c r="Z580" s="22" t="s">
        <v>116</v>
      </c>
      <c r="AA580" s="22" t="s">
        <v>148</v>
      </c>
      <c r="AB580" s="23" t="s">
        <v>2855</v>
      </c>
      <c r="AC580" s="24" t="s">
        <v>5992</v>
      </c>
      <c r="AD580" s="25" t="s">
        <v>2856</v>
      </c>
      <c r="AE580" s="26" t="s">
        <v>5952</v>
      </c>
      <c r="AF580" s="26" t="s">
        <v>5948</v>
      </c>
      <c r="AG580" s="26" t="s">
        <v>5996</v>
      </c>
      <c r="AH580" s="26" t="s">
        <v>5996</v>
      </c>
      <c r="AI580" s="26" t="s">
        <v>5996</v>
      </c>
      <c r="AJ580" s="26" t="s">
        <v>5996</v>
      </c>
      <c r="AK580" s="20" t="s">
        <v>6002</v>
      </c>
      <c r="AL580" s="20" t="s">
        <v>5947</v>
      </c>
      <c r="AM580" s="20" t="s">
        <v>5948</v>
      </c>
      <c r="AN580" s="20" t="s">
        <v>5947</v>
      </c>
      <c r="AO580" s="20" t="s">
        <v>6000</v>
      </c>
      <c r="AP580" s="20" t="s">
        <v>6000</v>
      </c>
      <c r="AQ580" s="20" t="s">
        <v>5997</v>
      </c>
      <c r="AR580" s="20" t="s">
        <v>6000</v>
      </c>
      <c r="AS580" s="20" t="s">
        <v>6000</v>
      </c>
      <c r="AT580" s="20" t="s">
        <v>5996</v>
      </c>
      <c r="AU580" s="20" t="s">
        <v>5996</v>
      </c>
      <c r="AV580" s="20" t="s">
        <v>5996</v>
      </c>
      <c r="AW580" s="20" t="s">
        <v>5996</v>
      </c>
      <c r="AX580" s="20" t="s">
        <v>5997</v>
      </c>
      <c r="AY580" s="20" t="s">
        <v>5997</v>
      </c>
      <c r="AZ580" s="20" t="s">
        <v>5997</v>
      </c>
      <c r="BA580" s="20" t="s">
        <v>5996</v>
      </c>
      <c r="BB580" s="20" t="s">
        <v>5996</v>
      </c>
      <c r="BC580" s="20" t="s">
        <v>6000</v>
      </c>
      <c r="BD580" s="20" t="s">
        <v>5997</v>
      </c>
      <c r="BE580" s="20" t="s">
        <v>5997</v>
      </c>
      <c r="BF580" s="20" t="s">
        <v>5997</v>
      </c>
      <c r="BG580" s="20" t="s">
        <v>5997</v>
      </c>
      <c r="BH580" s="20" t="s">
        <v>5996</v>
      </c>
      <c r="BI580" s="20" t="s">
        <v>5996</v>
      </c>
      <c r="BJ580" s="20" t="s">
        <v>5996</v>
      </c>
      <c r="BK580" s="20" t="s">
        <v>5996</v>
      </c>
      <c r="BL580" s="20" t="s">
        <v>5997</v>
      </c>
      <c r="BM580" s="20" t="s">
        <v>5996</v>
      </c>
      <c r="BO580" s="28" t="s">
        <v>6007</v>
      </c>
      <c r="BQ580" s="30" t="s">
        <v>2857</v>
      </c>
      <c r="BR580" s="24" t="s">
        <v>138</v>
      </c>
      <c r="BS580" s="24" t="s">
        <v>119</v>
      </c>
      <c r="BT580" s="24" t="s">
        <v>120</v>
      </c>
      <c r="BU580" s="24" t="s">
        <v>121</v>
      </c>
      <c r="BV580" s="24" t="s">
        <v>137</v>
      </c>
      <c r="BW580" s="24" t="s">
        <v>122</v>
      </c>
      <c r="BX580" s="24" t="s">
        <v>123</v>
      </c>
      <c r="BY580" s="24" t="s">
        <v>124</v>
      </c>
      <c r="BZ580" s="24" t="s">
        <v>125</v>
      </c>
      <c r="CD580" s="18" t="s">
        <v>119</v>
      </c>
      <c r="CF580" s="18" t="s">
        <v>121</v>
      </c>
      <c r="CI580" s="18" t="s">
        <v>123</v>
      </c>
      <c r="CL580" s="22" t="s">
        <v>5952</v>
      </c>
      <c r="CM580" s="32" t="s">
        <v>6010</v>
      </c>
      <c r="CO580" s="84" t="s">
        <v>126</v>
      </c>
      <c r="CP580" s="17" t="s">
        <v>126</v>
      </c>
      <c r="CQ580" s="29" t="s">
        <v>1741</v>
      </c>
      <c r="CR580" s="17" t="s">
        <v>1261</v>
      </c>
      <c r="CS580" s="17" t="s">
        <v>1742</v>
      </c>
      <c r="CZ580" s="34" t="s">
        <v>99</v>
      </c>
      <c r="DE580" s="17" t="s">
        <v>161</v>
      </c>
      <c r="DI580" s="17" t="s">
        <v>131</v>
      </c>
      <c r="DJ580" s="17" t="s">
        <v>2858</v>
      </c>
      <c r="DM580" s="35"/>
      <c r="DN580" s="35"/>
      <c r="DO580" s="35"/>
      <c r="EC580" s="17" t="s">
        <v>133</v>
      </c>
    </row>
    <row r="581" spans="1:133" ht="15" customHeight="1" x14ac:dyDescent="0.3">
      <c r="A581" s="27">
        <v>1028</v>
      </c>
      <c r="C581" s="17" t="s">
        <v>126</v>
      </c>
      <c r="D581" s="29" t="s">
        <v>5955</v>
      </c>
      <c r="E581" s="18" t="s">
        <v>5949</v>
      </c>
      <c r="F581" s="18" t="s">
        <v>5949</v>
      </c>
      <c r="G581" s="18" t="s">
        <v>5948</v>
      </c>
      <c r="H581" s="18" t="s">
        <v>5948</v>
      </c>
      <c r="I581" s="18" t="s">
        <v>5948</v>
      </c>
      <c r="J581" s="19" t="s">
        <v>2859</v>
      </c>
      <c r="K581" s="18" t="s">
        <v>5947</v>
      </c>
      <c r="L581" s="19" t="s">
        <v>2860</v>
      </c>
      <c r="M581" s="18" t="s">
        <v>5948</v>
      </c>
      <c r="N581" s="19" t="s">
        <v>2861</v>
      </c>
      <c r="O581" s="20" t="s">
        <v>5951</v>
      </c>
      <c r="P581" s="20" t="s">
        <v>5974</v>
      </c>
      <c r="Q581" s="20" t="s">
        <v>5978</v>
      </c>
      <c r="S581" s="22" t="s">
        <v>5951</v>
      </c>
      <c r="T581" s="22" t="s">
        <v>5951</v>
      </c>
      <c r="U581" s="22" t="s">
        <v>5947</v>
      </c>
      <c r="V581" s="22" t="s">
        <v>5984</v>
      </c>
      <c r="W581" s="22" t="s">
        <v>5989</v>
      </c>
      <c r="X581" s="22" t="s">
        <v>115</v>
      </c>
      <c r="AB581" s="23" t="s">
        <v>2862</v>
      </c>
      <c r="AC581" s="24" t="s">
        <v>5991</v>
      </c>
      <c r="AE581" s="26" t="s">
        <v>5949</v>
      </c>
      <c r="AF581" s="26" t="s">
        <v>5947</v>
      </c>
      <c r="AG581" s="26" t="s">
        <v>5997</v>
      </c>
      <c r="AH581" s="26" t="s">
        <v>5997</v>
      </c>
      <c r="AI581" s="26" t="s">
        <v>5997</v>
      </c>
      <c r="AJ581" s="26" t="s">
        <v>5997</v>
      </c>
      <c r="AK581" s="20" t="s">
        <v>6003</v>
      </c>
      <c r="AL581" s="20" t="s">
        <v>5947</v>
      </c>
      <c r="AM581" s="20" t="s">
        <v>5948</v>
      </c>
      <c r="AN581" s="20" t="s">
        <v>5947</v>
      </c>
      <c r="AO581" s="20" t="s">
        <v>5997</v>
      </c>
      <c r="AP581" s="20" t="s">
        <v>5997</v>
      </c>
      <c r="AQ581" s="20" t="s">
        <v>5997</v>
      </c>
      <c r="AR581" s="20" t="s">
        <v>5997</v>
      </c>
      <c r="AS581" s="20" t="s">
        <v>5997</v>
      </c>
      <c r="AT581" s="20" t="s">
        <v>5997</v>
      </c>
      <c r="AU581" s="20" t="s">
        <v>5997</v>
      </c>
      <c r="AV581" s="20" t="s">
        <v>5997</v>
      </c>
      <c r="AW581" s="20" t="s">
        <v>5997</v>
      </c>
      <c r="AX581" s="20" t="s">
        <v>5997</v>
      </c>
      <c r="AY581" s="20" t="s">
        <v>5997</v>
      </c>
      <c r="AZ581" s="20" t="s">
        <v>5997</v>
      </c>
      <c r="BA581" s="20" t="s">
        <v>5996</v>
      </c>
      <c r="BB581" s="20" t="s">
        <v>5997</v>
      </c>
      <c r="BC581" s="20" t="s">
        <v>5997</v>
      </c>
      <c r="BD581" s="20" t="s">
        <v>5997</v>
      </c>
      <c r="BE581" s="20" t="s">
        <v>5997</v>
      </c>
      <c r="BF581" s="20" t="s">
        <v>5996</v>
      </c>
      <c r="BG581" s="20" t="s">
        <v>5997</v>
      </c>
      <c r="BH581" s="20" t="s">
        <v>5997</v>
      </c>
      <c r="BI581" s="20" t="s">
        <v>5997</v>
      </c>
      <c r="BJ581" s="20" t="s">
        <v>5997</v>
      </c>
      <c r="BK581" s="20" t="s">
        <v>5997</v>
      </c>
      <c r="BL581" s="20" t="s">
        <v>5997</v>
      </c>
      <c r="BM581" s="20" t="s">
        <v>5997</v>
      </c>
      <c r="BO581" s="28" t="s">
        <v>6007</v>
      </c>
      <c r="BQ581" s="30" t="s">
        <v>2863</v>
      </c>
      <c r="BS581" s="24" t="s">
        <v>119</v>
      </c>
      <c r="BT581" s="24" t="s">
        <v>120</v>
      </c>
      <c r="BU581" s="24" t="s">
        <v>121</v>
      </c>
      <c r="BV581" s="24" t="s">
        <v>137</v>
      </c>
      <c r="BW581" s="24" t="s">
        <v>122</v>
      </c>
      <c r="BX581" s="24" t="s">
        <v>123</v>
      </c>
      <c r="BY581" s="24" t="s">
        <v>124</v>
      </c>
      <c r="BZ581" s="24" t="s">
        <v>125</v>
      </c>
      <c r="CD581" s="18" t="s">
        <v>119</v>
      </c>
      <c r="CH581" s="18" t="s">
        <v>122</v>
      </c>
      <c r="CI581" s="18" t="s">
        <v>123</v>
      </c>
      <c r="CL581" s="22" t="s">
        <v>5947</v>
      </c>
      <c r="CM581" s="32" t="s">
        <v>6011</v>
      </c>
      <c r="CO581" s="84" t="s">
        <v>126</v>
      </c>
      <c r="CP581" s="17" t="s">
        <v>126</v>
      </c>
      <c r="CQ581" s="29" t="s">
        <v>1741</v>
      </c>
      <c r="CR581" s="17" t="s">
        <v>1261</v>
      </c>
      <c r="CS581" s="17" t="s">
        <v>1742</v>
      </c>
      <c r="CW581" s="34" t="s">
        <v>96</v>
      </c>
      <c r="DE581" s="17" t="s">
        <v>130</v>
      </c>
      <c r="DI581" s="17" t="s">
        <v>131</v>
      </c>
      <c r="DJ581" s="17" t="s">
        <v>2864</v>
      </c>
      <c r="DM581" s="35"/>
      <c r="DN581" s="35"/>
      <c r="DO581" s="35"/>
      <c r="EC581" s="17" t="s">
        <v>133</v>
      </c>
    </row>
    <row r="582" spans="1:133" ht="15" customHeight="1" x14ac:dyDescent="0.3">
      <c r="A582" s="27">
        <v>1033</v>
      </c>
      <c r="C582" s="17" t="s">
        <v>126</v>
      </c>
      <c r="D582" s="29" t="s">
        <v>5955</v>
      </c>
      <c r="E582" s="18" t="s">
        <v>5948</v>
      </c>
      <c r="F582" s="18" t="s">
        <v>5949</v>
      </c>
      <c r="G582" s="18" t="s">
        <v>5948</v>
      </c>
      <c r="H582" s="18" t="s">
        <v>5947</v>
      </c>
      <c r="I582" s="18" t="s">
        <v>5948</v>
      </c>
      <c r="K582" s="18" t="s">
        <v>5948</v>
      </c>
      <c r="M582" s="18" t="s">
        <v>5950</v>
      </c>
      <c r="O582" s="20" t="s">
        <v>5950</v>
      </c>
      <c r="P582" s="20" t="s">
        <v>5974</v>
      </c>
      <c r="Q582" s="20" t="s">
        <v>5977</v>
      </c>
      <c r="R582" s="21" t="s">
        <v>2865</v>
      </c>
      <c r="S582" s="22" t="s">
        <v>5949</v>
      </c>
      <c r="T582" s="22" t="s">
        <v>5949</v>
      </c>
      <c r="U582" s="22" t="s">
        <v>5947</v>
      </c>
      <c r="V582" s="22" t="s">
        <v>5985</v>
      </c>
      <c r="W582" s="22" t="s">
        <v>5988</v>
      </c>
      <c r="X582" s="22" t="s">
        <v>115</v>
      </c>
      <c r="AC582" s="24" t="s">
        <v>5994</v>
      </c>
      <c r="AD582" s="25" t="s">
        <v>2866</v>
      </c>
      <c r="AE582" s="26" t="s">
        <v>5949</v>
      </c>
      <c r="AF582" s="26" t="s">
        <v>5947</v>
      </c>
      <c r="AG582" s="26" t="s">
        <v>5996</v>
      </c>
      <c r="AH582" s="26" t="s">
        <v>5996</v>
      </c>
      <c r="AI582" s="26" t="s">
        <v>5996</v>
      </c>
      <c r="AJ582" s="26" t="s">
        <v>5999</v>
      </c>
      <c r="AK582" s="20" t="s">
        <v>6002</v>
      </c>
      <c r="AL582" s="20" t="s">
        <v>5948</v>
      </c>
      <c r="AM582" s="20" t="s">
        <v>5948</v>
      </c>
      <c r="AN582" s="20" t="s">
        <v>5947</v>
      </c>
      <c r="AO582" s="20" t="s">
        <v>5998</v>
      </c>
      <c r="AP582" s="20" t="s">
        <v>5997</v>
      </c>
      <c r="AQ582" s="20" t="s">
        <v>5997</v>
      </c>
      <c r="AR582" s="20" t="s">
        <v>5997</v>
      </c>
      <c r="AS582" s="20" t="s">
        <v>5996</v>
      </c>
      <c r="AT582" s="20" t="s">
        <v>5996</v>
      </c>
      <c r="AU582" s="20" t="s">
        <v>5997</v>
      </c>
      <c r="AV582" s="20" t="s">
        <v>5998</v>
      </c>
      <c r="AW582" s="20" t="s">
        <v>5997</v>
      </c>
      <c r="AX582" s="20" t="s">
        <v>5996</v>
      </c>
      <c r="AY582" s="20" t="s">
        <v>5997</v>
      </c>
      <c r="AZ582" s="20" t="s">
        <v>5996</v>
      </c>
      <c r="BA582" s="20" t="s">
        <v>5997</v>
      </c>
      <c r="BB582" s="20" t="s">
        <v>5996</v>
      </c>
      <c r="BC582" s="20" t="s">
        <v>5997</v>
      </c>
      <c r="BD582" s="20" t="s">
        <v>5998</v>
      </c>
      <c r="BE582" s="20" t="s">
        <v>5998</v>
      </c>
      <c r="BF582" s="20" t="s">
        <v>5996</v>
      </c>
      <c r="BG582" s="20" t="s">
        <v>5996</v>
      </c>
      <c r="BH582" s="20" t="s">
        <v>5996</v>
      </c>
      <c r="BI582" s="20" t="s">
        <v>5996</v>
      </c>
      <c r="BJ582" s="20" t="s">
        <v>5996</v>
      </c>
      <c r="BK582" s="20" t="s">
        <v>5996</v>
      </c>
      <c r="BL582" s="20" t="s">
        <v>5996</v>
      </c>
      <c r="BM582" s="20" t="s">
        <v>5997</v>
      </c>
      <c r="BO582" s="28" t="s">
        <v>6007</v>
      </c>
      <c r="BP582" s="29" t="s">
        <v>2867</v>
      </c>
      <c r="BQ582" s="30" t="s">
        <v>2868</v>
      </c>
      <c r="BS582" s="24" t="s">
        <v>119</v>
      </c>
      <c r="BU582" s="24" t="s">
        <v>121</v>
      </c>
      <c r="BV582" s="24" t="s">
        <v>137</v>
      </c>
      <c r="BW582" s="24" t="s">
        <v>122</v>
      </c>
      <c r="BX582" s="24" t="s">
        <v>123</v>
      </c>
      <c r="BY582" s="24" t="s">
        <v>124</v>
      </c>
      <c r="CD582" s="18" t="s">
        <v>119</v>
      </c>
      <c r="CF582" s="18" t="s">
        <v>121</v>
      </c>
      <c r="CI582" s="18" t="s">
        <v>123</v>
      </c>
      <c r="CL582" s="22" t="s">
        <v>5948</v>
      </c>
      <c r="CM582" s="32" t="s">
        <v>6010</v>
      </c>
      <c r="CO582" s="84" t="s">
        <v>126</v>
      </c>
      <c r="CP582" s="17" t="s">
        <v>126</v>
      </c>
      <c r="CQ582" s="29" t="s">
        <v>1741</v>
      </c>
      <c r="CR582" s="17" t="s">
        <v>1261</v>
      </c>
      <c r="CS582" s="17" t="s">
        <v>1742</v>
      </c>
      <c r="DC582" s="31" t="s">
        <v>102</v>
      </c>
      <c r="DD582" s="31" t="s">
        <v>2869</v>
      </c>
      <c r="DE582" s="17" t="s">
        <v>161</v>
      </c>
      <c r="DI582" s="17" t="s">
        <v>131</v>
      </c>
      <c r="DJ582" s="17" t="s">
        <v>2870</v>
      </c>
      <c r="DM582" s="35"/>
      <c r="DN582" s="35"/>
      <c r="DO582" s="35"/>
      <c r="EC582" s="17" t="s">
        <v>133</v>
      </c>
    </row>
    <row r="583" spans="1:133" ht="15" customHeight="1" x14ac:dyDescent="0.3">
      <c r="A583" s="27">
        <v>292</v>
      </c>
      <c r="C583" s="17" t="s">
        <v>126</v>
      </c>
      <c r="D583" s="29" t="s">
        <v>5955</v>
      </c>
      <c r="E583" s="18" t="s">
        <v>5948</v>
      </c>
      <c r="F583" s="18" t="s">
        <v>5947</v>
      </c>
      <c r="G583" s="18" t="s">
        <v>5947</v>
      </c>
      <c r="H583" s="18" t="s">
        <v>5950</v>
      </c>
      <c r="I583" s="18" t="s">
        <v>5948</v>
      </c>
      <c r="J583" s="19" t="s">
        <v>2871</v>
      </c>
      <c r="K583" s="18" t="s">
        <v>5950</v>
      </c>
      <c r="L583" s="19" t="s">
        <v>2872</v>
      </c>
      <c r="M583" s="18" t="s">
        <v>5948</v>
      </c>
      <c r="O583" s="20" t="s">
        <v>5951</v>
      </c>
      <c r="P583" s="20" t="s">
        <v>5974</v>
      </c>
      <c r="Q583" s="20" t="s">
        <v>5981</v>
      </c>
      <c r="R583" s="21" t="s">
        <v>2873</v>
      </c>
      <c r="S583" s="22" t="s">
        <v>5947</v>
      </c>
      <c r="T583" s="22" t="s">
        <v>5948</v>
      </c>
      <c r="U583" s="22" t="s">
        <v>5948</v>
      </c>
      <c r="V583" s="22" t="s">
        <v>5983</v>
      </c>
      <c r="W583" s="22" t="s">
        <v>5987</v>
      </c>
      <c r="X583" s="22" t="s">
        <v>115</v>
      </c>
      <c r="Y583" s="22" t="s">
        <v>136</v>
      </c>
      <c r="AC583" s="24" t="s">
        <v>5994</v>
      </c>
      <c r="AD583" s="25" t="s">
        <v>2874</v>
      </c>
      <c r="AE583" s="26" t="s">
        <v>5947</v>
      </c>
      <c r="AF583" s="26" t="s">
        <v>5951</v>
      </c>
      <c r="AG583" s="26" t="s">
        <v>5996</v>
      </c>
      <c r="AH583" s="26" t="s">
        <v>5996</v>
      </c>
      <c r="AI583" s="26" t="s">
        <v>5997</v>
      </c>
      <c r="AJ583" s="26" t="s">
        <v>5998</v>
      </c>
      <c r="AK583" s="20" t="s">
        <v>6003</v>
      </c>
      <c r="AL583" s="20" t="s">
        <v>5947</v>
      </c>
      <c r="AM583" s="20" t="s">
        <v>5948</v>
      </c>
      <c r="AN583" s="20" t="s">
        <v>5948</v>
      </c>
      <c r="AO583" s="20" t="s">
        <v>5996</v>
      </c>
      <c r="AP583" s="20" t="s">
        <v>5997</v>
      </c>
      <c r="AQ583" s="20" t="s">
        <v>5996</v>
      </c>
      <c r="AR583" s="20" t="s">
        <v>5998</v>
      </c>
      <c r="AS583" s="20" t="s">
        <v>5997</v>
      </c>
      <c r="AT583" s="20" t="s">
        <v>5999</v>
      </c>
      <c r="AU583" s="20" t="s">
        <v>5996</v>
      </c>
      <c r="AV583" s="20" t="s">
        <v>5996</v>
      </c>
      <c r="AW583" s="20" t="s">
        <v>5996</v>
      </c>
      <c r="AX583" s="20" t="s">
        <v>5996</v>
      </c>
      <c r="AY583" s="20" t="s">
        <v>5996</v>
      </c>
      <c r="AZ583" s="20" t="s">
        <v>5996</v>
      </c>
      <c r="BA583" s="20" t="s">
        <v>5996</v>
      </c>
      <c r="BB583" s="20" t="s">
        <v>5997</v>
      </c>
      <c r="BC583" s="20" t="s">
        <v>5997</v>
      </c>
      <c r="BD583" s="20" t="s">
        <v>5997</v>
      </c>
      <c r="BE583" s="20" t="s">
        <v>5997</v>
      </c>
      <c r="BF583" s="20" t="s">
        <v>5996</v>
      </c>
      <c r="BG583" s="20" t="s">
        <v>5996</v>
      </c>
      <c r="BH583" s="20" t="s">
        <v>5996</v>
      </c>
      <c r="BI583" s="20" t="s">
        <v>5996</v>
      </c>
      <c r="BJ583" s="20" t="s">
        <v>5996</v>
      </c>
      <c r="BK583" s="20" t="s">
        <v>5996</v>
      </c>
      <c r="BL583" s="20" t="s">
        <v>5996</v>
      </c>
      <c r="BM583" s="20" t="s">
        <v>5997</v>
      </c>
      <c r="BO583" s="28" t="s">
        <v>6007</v>
      </c>
      <c r="BQ583" s="30" t="s">
        <v>2875</v>
      </c>
      <c r="BS583" s="24" t="s">
        <v>119</v>
      </c>
      <c r="BV583" s="24" t="s">
        <v>137</v>
      </c>
      <c r="BW583" s="24" t="s">
        <v>122</v>
      </c>
      <c r="BX583" s="24" t="s">
        <v>123</v>
      </c>
      <c r="BY583" s="24" t="s">
        <v>124</v>
      </c>
      <c r="BZ583" s="24" t="s">
        <v>125</v>
      </c>
      <c r="CH583" s="18" t="s">
        <v>122</v>
      </c>
      <c r="CI583" s="18" t="s">
        <v>123</v>
      </c>
      <c r="CJ583" s="18" t="s">
        <v>124</v>
      </c>
      <c r="CL583" s="22" t="s">
        <v>5953</v>
      </c>
      <c r="CM583" s="32" t="s">
        <v>6010</v>
      </c>
      <c r="CN583" s="33" t="s">
        <v>2876</v>
      </c>
      <c r="CO583" s="84" t="s">
        <v>126</v>
      </c>
      <c r="CP583" s="17" t="s">
        <v>126</v>
      </c>
      <c r="CQ583" s="29" t="s">
        <v>1741</v>
      </c>
      <c r="CR583" s="17" t="s">
        <v>1261</v>
      </c>
      <c r="CS583" s="17" t="s">
        <v>1902</v>
      </c>
      <c r="CZ583" s="34" t="s">
        <v>99</v>
      </c>
      <c r="DE583" s="17" t="s">
        <v>161</v>
      </c>
      <c r="DI583" s="17" t="s">
        <v>131</v>
      </c>
      <c r="DJ583" s="17" t="s">
        <v>2877</v>
      </c>
      <c r="DM583" s="35"/>
      <c r="DN583" s="35"/>
      <c r="DO583" s="35"/>
      <c r="EC583" s="17" t="s">
        <v>133</v>
      </c>
    </row>
    <row r="584" spans="1:133" ht="15" customHeight="1" x14ac:dyDescent="0.3">
      <c r="A584" s="27">
        <v>14</v>
      </c>
      <c r="C584" s="17" t="s">
        <v>126</v>
      </c>
      <c r="D584" s="29" t="s">
        <v>5955</v>
      </c>
      <c r="E584" s="18" t="s">
        <v>5948</v>
      </c>
      <c r="F584" s="18" t="s">
        <v>5950</v>
      </c>
      <c r="G584" s="18" t="s">
        <v>5948</v>
      </c>
      <c r="H584" s="18" t="s">
        <v>5948</v>
      </c>
      <c r="I584" s="18" t="s">
        <v>5947</v>
      </c>
      <c r="J584" s="19" t="s">
        <v>2878</v>
      </c>
      <c r="K584" s="18" t="s">
        <v>5947</v>
      </c>
      <c r="L584" s="19" t="s">
        <v>2879</v>
      </c>
      <c r="M584" s="18" t="s">
        <v>5947</v>
      </c>
      <c r="O584" s="20" t="s">
        <v>5947</v>
      </c>
      <c r="P584" s="20" t="s">
        <v>5973</v>
      </c>
      <c r="Q584" s="20" t="s">
        <v>5978</v>
      </c>
      <c r="R584" s="21" t="s">
        <v>2880</v>
      </c>
      <c r="S584" s="22" t="s">
        <v>5950</v>
      </c>
      <c r="T584" s="22" t="s">
        <v>5948</v>
      </c>
      <c r="U584" s="22" t="s">
        <v>5947</v>
      </c>
      <c r="V584" s="22" t="s">
        <v>5983</v>
      </c>
      <c r="W584" s="22" t="s">
        <v>5989</v>
      </c>
      <c r="X584" s="22" t="s">
        <v>115</v>
      </c>
      <c r="Y584" s="22" t="s">
        <v>136</v>
      </c>
      <c r="Z584" s="22" t="s">
        <v>116</v>
      </c>
      <c r="AB584" s="23" t="s">
        <v>2881</v>
      </c>
      <c r="AC584" s="24" t="s">
        <v>5994</v>
      </c>
      <c r="AD584" s="25" t="s">
        <v>2882</v>
      </c>
      <c r="AE584" s="26" t="s">
        <v>5947</v>
      </c>
      <c r="AF584" s="26" t="s">
        <v>5950</v>
      </c>
      <c r="AG584" s="26" t="s">
        <v>5996</v>
      </c>
      <c r="AH584" s="26" t="s">
        <v>5996</v>
      </c>
      <c r="AI584" s="26" t="s">
        <v>5996</v>
      </c>
      <c r="AJ584" s="26" t="s">
        <v>5996</v>
      </c>
      <c r="AK584" s="20" t="s">
        <v>6003</v>
      </c>
      <c r="AL584" s="20" t="s">
        <v>5947</v>
      </c>
      <c r="AM584" s="20" t="s">
        <v>5948</v>
      </c>
      <c r="AN584" s="20" t="s">
        <v>5947</v>
      </c>
      <c r="AO584" s="20" t="s">
        <v>5996</v>
      </c>
      <c r="AP584" s="20" t="s">
        <v>5996</v>
      </c>
      <c r="AQ584" s="20" t="s">
        <v>5996</v>
      </c>
      <c r="AR584" s="20" t="s">
        <v>5996</v>
      </c>
      <c r="AS584" s="20" t="s">
        <v>5996</v>
      </c>
      <c r="AT584" s="20" t="s">
        <v>5996</v>
      </c>
      <c r="AU584" s="20" t="s">
        <v>5996</v>
      </c>
      <c r="AV584" s="20" t="s">
        <v>5996</v>
      </c>
      <c r="AW584" s="20" t="s">
        <v>5996</v>
      </c>
      <c r="AX584" s="20" t="s">
        <v>5996</v>
      </c>
      <c r="AY584" s="20" t="s">
        <v>5996</v>
      </c>
      <c r="AZ584" s="20" t="s">
        <v>5996</v>
      </c>
      <c r="BA584" s="20" t="s">
        <v>5996</v>
      </c>
      <c r="BB584" s="20" t="s">
        <v>5996</v>
      </c>
      <c r="BC584" s="20" t="s">
        <v>6000</v>
      </c>
      <c r="BD584" s="20" t="s">
        <v>5996</v>
      </c>
      <c r="BE584" s="20" t="s">
        <v>5996</v>
      </c>
      <c r="BF584" s="20" t="s">
        <v>5996</v>
      </c>
      <c r="BG584" s="20" t="s">
        <v>5996</v>
      </c>
      <c r="BH584" s="20" t="s">
        <v>5996</v>
      </c>
      <c r="BI584" s="20" t="s">
        <v>5996</v>
      </c>
      <c r="BJ584" s="20" t="s">
        <v>5996</v>
      </c>
      <c r="BK584" s="20" t="s">
        <v>5996</v>
      </c>
      <c r="BL584" s="20" t="s">
        <v>5996</v>
      </c>
      <c r="BM584" s="20" t="s">
        <v>5996</v>
      </c>
      <c r="BO584" s="28" t="s">
        <v>6007</v>
      </c>
      <c r="BP584" s="29" t="s">
        <v>2883</v>
      </c>
      <c r="BQ584" s="30" t="s">
        <v>2884</v>
      </c>
      <c r="BR584" s="24" t="s">
        <v>138</v>
      </c>
      <c r="BS584" s="24" t="s">
        <v>119</v>
      </c>
      <c r="BT584" s="24" t="s">
        <v>120</v>
      </c>
      <c r="BU584" s="24" t="s">
        <v>121</v>
      </c>
      <c r="BV584" s="24" t="s">
        <v>137</v>
      </c>
      <c r="BW584" s="24" t="s">
        <v>122</v>
      </c>
      <c r="BX584" s="24" t="s">
        <v>123</v>
      </c>
      <c r="BY584" s="24" t="s">
        <v>124</v>
      </c>
      <c r="BZ584" s="24" t="s">
        <v>125</v>
      </c>
      <c r="CB584" s="31" t="s">
        <v>2885</v>
      </c>
      <c r="CD584" s="18" t="s">
        <v>119</v>
      </c>
      <c r="CG584" s="18" t="s">
        <v>137</v>
      </c>
      <c r="CH584" s="18" t="s">
        <v>122</v>
      </c>
      <c r="CL584" s="22" t="s">
        <v>5947</v>
      </c>
      <c r="CM584" s="32" t="s">
        <v>6010</v>
      </c>
      <c r="CN584" s="33" t="s">
        <v>2886</v>
      </c>
      <c r="CO584" s="84" t="s">
        <v>126</v>
      </c>
      <c r="CP584" s="17" t="s">
        <v>126</v>
      </c>
      <c r="CQ584" s="29" t="s">
        <v>1741</v>
      </c>
      <c r="CR584" s="17" t="s">
        <v>1300</v>
      </c>
      <c r="CS584" s="17" t="s">
        <v>1742</v>
      </c>
      <c r="CT584" s="17" t="s">
        <v>2887</v>
      </c>
      <c r="DA584" s="34" t="s">
        <v>100</v>
      </c>
      <c r="DE584" s="17" t="s">
        <v>130</v>
      </c>
      <c r="DI584" s="17" t="s">
        <v>143</v>
      </c>
      <c r="DJ584" s="17" t="s">
        <v>2888</v>
      </c>
      <c r="DM584" s="35"/>
      <c r="DN584" s="35"/>
      <c r="DO584" s="35"/>
      <c r="EC584" s="17" t="s">
        <v>133</v>
      </c>
    </row>
    <row r="585" spans="1:133" ht="15" customHeight="1" x14ac:dyDescent="0.3">
      <c r="A585" s="27">
        <v>605</v>
      </c>
      <c r="C585" s="17" t="s">
        <v>126</v>
      </c>
      <c r="D585" s="29" t="s">
        <v>5955</v>
      </c>
      <c r="E585" s="18" t="s">
        <v>5948</v>
      </c>
      <c r="F585" s="18" t="s">
        <v>5950</v>
      </c>
      <c r="G585" s="18" t="s">
        <v>5950</v>
      </c>
      <c r="H585" s="18" t="s">
        <v>5948</v>
      </c>
      <c r="I585" s="18" t="s">
        <v>5947</v>
      </c>
      <c r="K585" s="18" t="s">
        <v>5947</v>
      </c>
      <c r="M585" s="18" t="s">
        <v>5948</v>
      </c>
      <c r="O585" s="20" t="s">
        <v>5950</v>
      </c>
      <c r="P585" s="20" t="s">
        <v>5974</v>
      </c>
      <c r="Q585" s="20" t="s">
        <v>5977</v>
      </c>
      <c r="S585" s="22" t="s">
        <v>5951</v>
      </c>
      <c r="T585" s="22" t="s">
        <v>5950</v>
      </c>
      <c r="U585" s="22" t="s">
        <v>5947</v>
      </c>
      <c r="V585" s="22" t="s">
        <v>5984</v>
      </c>
      <c r="W585" s="22" t="s">
        <v>5989</v>
      </c>
      <c r="X585" s="22" t="s">
        <v>115</v>
      </c>
      <c r="Z585" s="22" t="s">
        <v>116</v>
      </c>
      <c r="AC585" s="24" t="s">
        <v>5990</v>
      </c>
      <c r="AE585" s="26" t="s">
        <v>5949</v>
      </c>
      <c r="AF585" s="26" t="s">
        <v>5948</v>
      </c>
      <c r="AG585" s="26" t="s">
        <v>5996</v>
      </c>
      <c r="AH585" s="26" t="s">
        <v>5996</v>
      </c>
      <c r="AI585" s="26" t="s">
        <v>5997</v>
      </c>
      <c r="AJ585" s="26" t="s">
        <v>5998</v>
      </c>
      <c r="AK585" s="20" t="s">
        <v>6002</v>
      </c>
      <c r="AL585" s="20" t="s">
        <v>5948</v>
      </c>
      <c r="AM585" s="20" t="s">
        <v>5948</v>
      </c>
      <c r="AN585" s="20" t="s">
        <v>5950</v>
      </c>
      <c r="AO585" s="20" t="s">
        <v>5996</v>
      </c>
      <c r="AP585" s="20" t="s">
        <v>5996</v>
      </c>
      <c r="AQ585" s="20" t="s">
        <v>5996</v>
      </c>
      <c r="AR585" s="20" t="s">
        <v>5997</v>
      </c>
      <c r="AS585" s="20" t="s">
        <v>5997</v>
      </c>
      <c r="AT585" s="20" t="s">
        <v>5996</v>
      </c>
      <c r="AU585" s="20" t="s">
        <v>5996</v>
      </c>
      <c r="AV585" s="20" t="s">
        <v>5996</v>
      </c>
      <c r="AW585" s="20" t="s">
        <v>5996</v>
      </c>
      <c r="AX585" s="20" t="s">
        <v>5996</v>
      </c>
      <c r="AY585" s="20" t="s">
        <v>5997</v>
      </c>
      <c r="AZ585" s="20" t="s">
        <v>5996</v>
      </c>
      <c r="BA585" s="20" t="s">
        <v>5996</v>
      </c>
      <c r="BB585" s="20" t="s">
        <v>5996</v>
      </c>
      <c r="BC585" s="20" t="s">
        <v>5996</v>
      </c>
      <c r="BD585" s="20" t="s">
        <v>5998</v>
      </c>
      <c r="BE585" s="20" t="s">
        <v>5997</v>
      </c>
      <c r="BF585" s="20" t="s">
        <v>5996</v>
      </c>
      <c r="BG585" s="20" t="s">
        <v>5996</v>
      </c>
      <c r="BH585" s="20" t="s">
        <v>5996</v>
      </c>
      <c r="BI585" s="20" t="s">
        <v>5996</v>
      </c>
      <c r="BJ585" s="20" t="s">
        <v>5997</v>
      </c>
      <c r="BK585" s="20" t="s">
        <v>5997</v>
      </c>
      <c r="BL585" s="20" t="s">
        <v>5998</v>
      </c>
      <c r="BM585" s="20" t="s">
        <v>5997</v>
      </c>
      <c r="BO585" s="28" t="s">
        <v>6007</v>
      </c>
      <c r="BQ585" s="30" t="s">
        <v>2889</v>
      </c>
      <c r="BR585" s="24" t="s">
        <v>138</v>
      </c>
      <c r="BS585" s="24" t="s">
        <v>119</v>
      </c>
      <c r="BT585" s="24" t="s">
        <v>120</v>
      </c>
      <c r="BW585" s="24" t="s">
        <v>122</v>
      </c>
      <c r="BX585" s="24" t="s">
        <v>123</v>
      </c>
      <c r="BY585" s="24" t="s">
        <v>124</v>
      </c>
      <c r="BZ585" s="24" t="s">
        <v>125</v>
      </c>
      <c r="CC585" s="18" t="s">
        <v>138</v>
      </c>
      <c r="CD585" s="18" t="s">
        <v>119</v>
      </c>
      <c r="CH585" s="18" t="s">
        <v>122</v>
      </c>
      <c r="CL585" s="22" t="s">
        <v>5948</v>
      </c>
      <c r="CM585" s="32" t="s">
        <v>6011</v>
      </c>
      <c r="CO585" s="84" t="s">
        <v>126</v>
      </c>
      <c r="CP585" s="17" t="s">
        <v>126</v>
      </c>
      <c r="CQ585" s="29" t="s">
        <v>1741</v>
      </c>
      <c r="CR585" s="17" t="s">
        <v>1300</v>
      </c>
      <c r="CS585" s="17" t="s">
        <v>1742</v>
      </c>
      <c r="CW585" s="34" t="s">
        <v>96</v>
      </c>
      <c r="DE585" s="17" t="s">
        <v>102</v>
      </c>
      <c r="DI585" s="17" t="s">
        <v>143</v>
      </c>
      <c r="DJ585" s="17" t="s">
        <v>2890</v>
      </c>
      <c r="DM585" s="35"/>
      <c r="DN585" s="35"/>
      <c r="DO585" s="35"/>
      <c r="EC585" s="17" t="s">
        <v>133</v>
      </c>
    </row>
    <row r="586" spans="1:133" ht="15" customHeight="1" x14ac:dyDescent="0.3">
      <c r="A586" s="27">
        <v>88</v>
      </c>
      <c r="C586" s="17" t="s">
        <v>126</v>
      </c>
      <c r="D586" s="29" t="s">
        <v>5955</v>
      </c>
      <c r="E586" s="18" t="s">
        <v>5947</v>
      </c>
      <c r="F586" s="18" t="s">
        <v>5950</v>
      </c>
      <c r="G586" s="18" t="s">
        <v>5948</v>
      </c>
      <c r="H586" s="18" t="s">
        <v>5948</v>
      </c>
      <c r="I586" s="18" t="s">
        <v>5948</v>
      </c>
      <c r="J586" s="19" t="s">
        <v>2891</v>
      </c>
      <c r="K586" s="18" t="s">
        <v>5947</v>
      </c>
      <c r="L586" s="19" t="s">
        <v>2892</v>
      </c>
      <c r="M586" s="18" t="s">
        <v>5947</v>
      </c>
      <c r="N586" s="19" t="s">
        <v>2893</v>
      </c>
      <c r="O586" s="20" t="s">
        <v>5949</v>
      </c>
      <c r="P586" s="20" t="s">
        <v>5973</v>
      </c>
      <c r="Q586" s="20" t="s">
        <v>5978</v>
      </c>
      <c r="S586" s="22" t="s">
        <v>5950</v>
      </c>
      <c r="T586" s="22" t="s">
        <v>5948</v>
      </c>
      <c r="U586" s="22" t="s">
        <v>5948</v>
      </c>
      <c r="V586" s="22" t="s">
        <v>5985</v>
      </c>
      <c r="W586" s="22" t="s">
        <v>5989</v>
      </c>
      <c r="X586" s="22" t="s">
        <v>115</v>
      </c>
      <c r="Z586" s="22" t="s">
        <v>116</v>
      </c>
      <c r="AC586" s="24" t="s">
        <v>5992</v>
      </c>
      <c r="AE586" s="26" t="s">
        <v>5950</v>
      </c>
      <c r="AF586" s="26" t="s">
        <v>5947</v>
      </c>
      <c r="AG586" s="26" t="s">
        <v>5997</v>
      </c>
      <c r="AH586" s="26" t="s">
        <v>5997</v>
      </c>
      <c r="AI586" s="26" t="s">
        <v>5997</v>
      </c>
      <c r="AJ586" s="26" t="s">
        <v>5997</v>
      </c>
      <c r="AK586" s="20" t="s">
        <v>6003</v>
      </c>
      <c r="AL586" s="20" t="s">
        <v>5948</v>
      </c>
      <c r="AM586" s="20" t="s">
        <v>5948</v>
      </c>
      <c r="AN586" s="20" t="s">
        <v>5947</v>
      </c>
      <c r="AO586" s="20" t="s">
        <v>5997</v>
      </c>
      <c r="AP586" s="20" t="s">
        <v>5997</v>
      </c>
      <c r="AQ586" s="20" t="s">
        <v>5997</v>
      </c>
      <c r="AR586" s="20" t="s">
        <v>5997</v>
      </c>
      <c r="AS586" s="20" t="s">
        <v>5997</v>
      </c>
      <c r="AT586" s="20" t="s">
        <v>5997</v>
      </c>
      <c r="AU586" s="20" t="s">
        <v>5996</v>
      </c>
      <c r="AV586" s="20" t="s">
        <v>5996</v>
      </c>
      <c r="AW586" s="20" t="s">
        <v>5996</v>
      </c>
      <c r="AX586" s="20" t="s">
        <v>5996</v>
      </c>
      <c r="AY586" s="20" t="s">
        <v>5996</v>
      </c>
      <c r="AZ586" s="20" t="s">
        <v>5996</v>
      </c>
      <c r="BA586" s="20" t="s">
        <v>5996</v>
      </c>
      <c r="BB586" s="20" t="s">
        <v>5997</v>
      </c>
      <c r="BC586" s="20" t="s">
        <v>5998</v>
      </c>
      <c r="BD586" s="20" t="s">
        <v>5997</v>
      </c>
      <c r="BE586" s="20" t="s">
        <v>5997</v>
      </c>
      <c r="BF586" s="20" t="s">
        <v>5997</v>
      </c>
      <c r="BG586" s="20" t="s">
        <v>5996</v>
      </c>
      <c r="BH586" s="20" t="s">
        <v>5996</v>
      </c>
      <c r="BI586" s="20" t="s">
        <v>5997</v>
      </c>
      <c r="BJ586" s="20" t="s">
        <v>5998</v>
      </c>
      <c r="BK586" s="20" t="s">
        <v>5997</v>
      </c>
      <c r="BL586" s="20" t="s">
        <v>5996</v>
      </c>
      <c r="BM586" s="20" t="s">
        <v>5996</v>
      </c>
      <c r="BO586" s="28" t="s">
        <v>6007</v>
      </c>
      <c r="BS586" s="24" t="s">
        <v>119</v>
      </c>
      <c r="BT586" s="24" t="s">
        <v>120</v>
      </c>
      <c r="BX586" s="24" t="s">
        <v>123</v>
      </c>
      <c r="BZ586" s="24" t="s">
        <v>125</v>
      </c>
      <c r="CD586" s="18" t="s">
        <v>119</v>
      </c>
      <c r="CE586" s="18" t="s">
        <v>120</v>
      </c>
      <c r="CI586" s="18" t="s">
        <v>123</v>
      </c>
      <c r="CL586" s="22" t="s">
        <v>5951</v>
      </c>
      <c r="CM586" s="32" t="s">
        <v>6010</v>
      </c>
      <c r="CO586" s="84" t="s">
        <v>126</v>
      </c>
      <c r="CP586" s="17" t="s">
        <v>126</v>
      </c>
      <c r="CQ586" s="29" t="s">
        <v>1741</v>
      </c>
      <c r="CR586" s="17" t="s">
        <v>1324</v>
      </c>
      <c r="CS586" s="17" t="s">
        <v>1742</v>
      </c>
      <c r="CW586" s="34" t="s">
        <v>96</v>
      </c>
      <c r="DE586" s="17" t="s">
        <v>130</v>
      </c>
      <c r="DI586" s="17" t="s">
        <v>131</v>
      </c>
      <c r="DJ586" s="17" t="s">
        <v>2894</v>
      </c>
      <c r="DM586" s="35"/>
      <c r="DN586" s="35"/>
      <c r="DO586" s="35"/>
      <c r="EC586" s="17" t="s">
        <v>133</v>
      </c>
    </row>
    <row r="587" spans="1:133" ht="15" customHeight="1" x14ac:dyDescent="0.3">
      <c r="A587" s="27">
        <v>255</v>
      </c>
      <c r="C587" s="17" t="s">
        <v>126</v>
      </c>
      <c r="D587" s="29" t="s">
        <v>5955</v>
      </c>
      <c r="E587" s="18" t="s">
        <v>5948</v>
      </c>
      <c r="F587" s="18" t="s">
        <v>5949</v>
      </c>
      <c r="G587" s="18" t="s">
        <v>5950</v>
      </c>
      <c r="H587" s="18" t="s">
        <v>5948</v>
      </c>
      <c r="I587" s="18" t="s">
        <v>5947</v>
      </c>
      <c r="J587" s="19" t="s">
        <v>2895</v>
      </c>
      <c r="K587" s="18" t="s">
        <v>5947</v>
      </c>
      <c r="L587" s="19" t="s">
        <v>2896</v>
      </c>
      <c r="M587" s="18" t="s">
        <v>5947</v>
      </c>
      <c r="N587" s="19" t="s">
        <v>2897</v>
      </c>
      <c r="O587" s="20" t="s">
        <v>5951</v>
      </c>
      <c r="P587" s="20" t="s">
        <v>5974</v>
      </c>
      <c r="Q587" s="20" t="s">
        <v>5977</v>
      </c>
      <c r="R587" s="21" t="s">
        <v>2898</v>
      </c>
      <c r="S587" s="22" t="s">
        <v>5951</v>
      </c>
      <c r="T587" s="22" t="s">
        <v>5951</v>
      </c>
      <c r="U587" s="22" t="s">
        <v>5947</v>
      </c>
      <c r="V587" s="22" t="s">
        <v>5984</v>
      </c>
      <c r="W587" s="22" t="s">
        <v>5988</v>
      </c>
      <c r="X587" s="22" t="s">
        <v>115</v>
      </c>
      <c r="Z587" s="22" t="s">
        <v>116</v>
      </c>
      <c r="AB587" s="23" t="s">
        <v>2899</v>
      </c>
      <c r="AC587" s="24" t="s">
        <v>5994</v>
      </c>
      <c r="AD587" s="25" t="s">
        <v>2900</v>
      </c>
      <c r="AE587" s="26" t="s">
        <v>5948</v>
      </c>
      <c r="AF587" s="26" t="s">
        <v>5947</v>
      </c>
      <c r="AG587" s="26" t="s">
        <v>5998</v>
      </c>
      <c r="AH587" s="26" t="s">
        <v>5998</v>
      </c>
      <c r="AI587" s="26" t="s">
        <v>5998</v>
      </c>
      <c r="AJ587" s="26" t="s">
        <v>5998</v>
      </c>
      <c r="AK587" s="20" t="s">
        <v>6003</v>
      </c>
      <c r="AL587" s="20" t="s">
        <v>5947</v>
      </c>
      <c r="AM587" s="20" t="s">
        <v>5947</v>
      </c>
      <c r="AN587" s="20" t="s">
        <v>5947</v>
      </c>
      <c r="AO587" s="20" t="s">
        <v>5996</v>
      </c>
      <c r="AP587" s="20" t="s">
        <v>5997</v>
      </c>
      <c r="AQ587" s="20" t="s">
        <v>5996</v>
      </c>
      <c r="AR587" s="20" t="s">
        <v>5997</v>
      </c>
      <c r="AS587" s="20" t="s">
        <v>5996</v>
      </c>
      <c r="AT587" s="20" t="s">
        <v>5997</v>
      </c>
      <c r="AU587" s="20" t="s">
        <v>5996</v>
      </c>
      <c r="AV587" s="20" t="s">
        <v>5997</v>
      </c>
      <c r="AW587" s="20" t="s">
        <v>5996</v>
      </c>
      <c r="AX587" s="20" t="s">
        <v>5997</v>
      </c>
      <c r="AY587" s="20" t="s">
        <v>5997</v>
      </c>
      <c r="AZ587" s="20" t="s">
        <v>5996</v>
      </c>
      <c r="BA587" s="20" t="s">
        <v>5997</v>
      </c>
      <c r="BB587" s="20" t="s">
        <v>5996</v>
      </c>
      <c r="BC587" s="20" t="s">
        <v>5997</v>
      </c>
      <c r="BD587" s="20" t="s">
        <v>5997</v>
      </c>
      <c r="BE587" s="20" t="s">
        <v>5996</v>
      </c>
      <c r="BF587" s="20" t="s">
        <v>5996</v>
      </c>
      <c r="BG587" s="20" t="s">
        <v>5996</v>
      </c>
      <c r="BH587" s="20" t="s">
        <v>5996</v>
      </c>
      <c r="BI587" s="20" t="s">
        <v>5996</v>
      </c>
      <c r="BJ587" s="20" t="s">
        <v>5996</v>
      </c>
      <c r="BK587" s="20" t="s">
        <v>5996</v>
      </c>
      <c r="BL587" s="20" t="s">
        <v>5996</v>
      </c>
      <c r="BM587" s="20" t="s">
        <v>5997</v>
      </c>
      <c r="BO587" s="28" t="s">
        <v>6007</v>
      </c>
      <c r="BQ587" s="30" t="s">
        <v>2901</v>
      </c>
      <c r="BR587" s="24" t="s">
        <v>138</v>
      </c>
      <c r="BS587" s="24" t="s">
        <v>119</v>
      </c>
      <c r="BT587" s="24" t="s">
        <v>120</v>
      </c>
      <c r="BV587" s="24" t="s">
        <v>137</v>
      </c>
      <c r="BW587" s="24" t="s">
        <v>122</v>
      </c>
      <c r="BX587" s="24" t="s">
        <v>123</v>
      </c>
      <c r="BY587" s="24" t="s">
        <v>124</v>
      </c>
      <c r="BZ587" s="24" t="s">
        <v>125</v>
      </c>
      <c r="CE587" s="18" t="s">
        <v>120</v>
      </c>
      <c r="CI587" s="18" t="s">
        <v>123</v>
      </c>
      <c r="CJ587" s="18" t="s">
        <v>124</v>
      </c>
      <c r="CL587" s="22" t="s">
        <v>5948</v>
      </c>
      <c r="CM587" s="32" t="s">
        <v>6010</v>
      </c>
      <c r="CN587" s="33" t="s">
        <v>2902</v>
      </c>
      <c r="CO587" s="84" t="s">
        <v>126</v>
      </c>
      <c r="CP587" s="17" t="s">
        <v>126</v>
      </c>
      <c r="CQ587" s="29" t="s">
        <v>1741</v>
      </c>
      <c r="CR587" s="17" t="s">
        <v>1324</v>
      </c>
      <c r="CS587" s="17" t="s">
        <v>1742</v>
      </c>
      <c r="CW587" s="34" t="s">
        <v>96</v>
      </c>
      <c r="DE587" s="17" t="s">
        <v>102</v>
      </c>
      <c r="DI587" s="17" t="s">
        <v>131</v>
      </c>
      <c r="DJ587" s="17" t="s">
        <v>2903</v>
      </c>
      <c r="DM587" s="35"/>
      <c r="DN587" s="35"/>
      <c r="DO587" s="35"/>
      <c r="EC587" s="17" t="s">
        <v>133</v>
      </c>
    </row>
    <row r="588" spans="1:133" ht="15" customHeight="1" x14ac:dyDescent="0.3">
      <c r="A588" s="27">
        <v>258</v>
      </c>
      <c r="C588" s="17" t="s">
        <v>126</v>
      </c>
      <c r="D588" s="29" t="s">
        <v>5955</v>
      </c>
      <c r="E588" s="18" t="s">
        <v>5950</v>
      </c>
      <c r="F588" s="18" t="s">
        <v>5949</v>
      </c>
      <c r="G588" s="18" t="s">
        <v>5948</v>
      </c>
      <c r="H588" s="18" t="s">
        <v>5949</v>
      </c>
      <c r="I588" s="18" t="s">
        <v>5948</v>
      </c>
      <c r="K588" s="18" t="s">
        <v>5948</v>
      </c>
      <c r="M588" s="18" t="s">
        <v>5949</v>
      </c>
      <c r="O588" s="20" t="s">
        <v>5951</v>
      </c>
      <c r="P588" s="20" t="s">
        <v>5973</v>
      </c>
      <c r="Q588" s="20" t="s">
        <v>5978</v>
      </c>
      <c r="S588" s="22" t="s">
        <v>5950</v>
      </c>
      <c r="T588" s="22" t="s">
        <v>5948</v>
      </c>
      <c r="U588" s="22" t="s">
        <v>5948</v>
      </c>
      <c r="V588" s="22" t="s">
        <v>5984</v>
      </c>
      <c r="W588" s="22" t="s">
        <v>5989</v>
      </c>
      <c r="X588" s="22" t="s">
        <v>115</v>
      </c>
      <c r="AC588" s="24" t="s">
        <v>5992</v>
      </c>
      <c r="AE588" s="26" t="s">
        <v>5950</v>
      </c>
      <c r="AF588" s="26" t="s">
        <v>5947</v>
      </c>
      <c r="AG588" s="26" t="s">
        <v>5996</v>
      </c>
      <c r="AH588" s="26" t="s">
        <v>5996</v>
      </c>
      <c r="AI588" s="26" t="s">
        <v>5998</v>
      </c>
      <c r="AJ588" s="26" t="s">
        <v>5999</v>
      </c>
      <c r="AK588" s="20" t="s">
        <v>6003</v>
      </c>
      <c r="AL588" s="20" t="s">
        <v>5948</v>
      </c>
      <c r="AM588" s="20" t="s">
        <v>5950</v>
      </c>
      <c r="AN588" s="20" t="s">
        <v>5948</v>
      </c>
      <c r="AO588" s="20" t="s">
        <v>5996</v>
      </c>
      <c r="AP588" s="20" t="s">
        <v>5998</v>
      </c>
      <c r="AQ588" s="20" t="s">
        <v>5996</v>
      </c>
      <c r="AR588" s="20" t="s">
        <v>5998</v>
      </c>
      <c r="AS588" s="20" t="s">
        <v>5998</v>
      </c>
      <c r="AT588" s="20" t="s">
        <v>5997</v>
      </c>
      <c r="AU588" s="20" t="s">
        <v>5997</v>
      </c>
      <c r="AV588" s="20" t="s">
        <v>5998</v>
      </c>
      <c r="AW588" s="20" t="s">
        <v>5998</v>
      </c>
      <c r="AX588" s="20" t="s">
        <v>5997</v>
      </c>
      <c r="AY588" s="20" t="s">
        <v>5995</v>
      </c>
      <c r="AZ588" s="20" t="s">
        <v>5997</v>
      </c>
      <c r="BA588" s="20" t="s">
        <v>5997</v>
      </c>
      <c r="BB588" s="20" t="s">
        <v>6000</v>
      </c>
      <c r="BC588" s="20" t="s">
        <v>5998</v>
      </c>
      <c r="BD588" s="20" t="s">
        <v>5999</v>
      </c>
      <c r="BE588" s="20" t="s">
        <v>5998</v>
      </c>
      <c r="BF588" s="20" t="s">
        <v>5999</v>
      </c>
      <c r="BG588" s="20" t="s">
        <v>5997</v>
      </c>
      <c r="BH588" s="20" t="s">
        <v>5998</v>
      </c>
      <c r="BI588" s="20" t="s">
        <v>5996</v>
      </c>
      <c r="BJ588" s="20" t="s">
        <v>5998</v>
      </c>
      <c r="BK588" s="20" t="s">
        <v>5998</v>
      </c>
      <c r="BL588" s="20" t="s">
        <v>5997</v>
      </c>
      <c r="BM588" s="20" t="s">
        <v>5998</v>
      </c>
      <c r="BO588" s="28" t="s">
        <v>6007</v>
      </c>
      <c r="BQ588" s="30" t="s">
        <v>2904</v>
      </c>
      <c r="BS588" s="24" t="s">
        <v>119</v>
      </c>
      <c r="BX588" s="24" t="s">
        <v>123</v>
      </c>
      <c r="CD588" s="18" t="s">
        <v>119</v>
      </c>
      <c r="CF588" s="18" t="s">
        <v>121</v>
      </c>
      <c r="CL588" s="22" t="s">
        <v>5951</v>
      </c>
      <c r="CM588" s="32" t="s">
        <v>6011</v>
      </c>
      <c r="CO588" s="84" t="s">
        <v>126</v>
      </c>
      <c r="CP588" s="17" t="s">
        <v>126</v>
      </c>
      <c r="CQ588" s="29" t="s">
        <v>1741</v>
      </c>
      <c r="CR588" s="17" t="s">
        <v>1324</v>
      </c>
      <c r="CS588" s="17" t="s">
        <v>1742</v>
      </c>
      <c r="CW588" s="34" t="s">
        <v>96</v>
      </c>
      <c r="DE588" s="17" t="s">
        <v>130</v>
      </c>
      <c r="DI588" s="17" t="s">
        <v>143</v>
      </c>
      <c r="DJ588" s="17" t="s">
        <v>2905</v>
      </c>
      <c r="DM588" s="35"/>
      <c r="DN588" s="35"/>
      <c r="DO588" s="35"/>
      <c r="EC588" s="17" t="s">
        <v>133</v>
      </c>
    </row>
    <row r="589" spans="1:133" ht="15" customHeight="1" x14ac:dyDescent="0.3">
      <c r="A589" s="27">
        <v>327</v>
      </c>
      <c r="C589" s="17" t="s">
        <v>126</v>
      </c>
      <c r="D589" s="29" t="s">
        <v>5955</v>
      </c>
      <c r="E589" s="18" t="s">
        <v>5947</v>
      </c>
      <c r="F589" s="18" t="s">
        <v>5948</v>
      </c>
      <c r="G589" s="18" t="s">
        <v>5947</v>
      </c>
      <c r="H589" s="18" t="s">
        <v>5947</v>
      </c>
      <c r="I589" s="18" t="s">
        <v>5947</v>
      </c>
      <c r="J589" s="19" t="s">
        <v>2906</v>
      </c>
      <c r="K589" s="18" t="s">
        <v>5947</v>
      </c>
      <c r="L589" s="19" t="s">
        <v>2907</v>
      </c>
      <c r="M589" s="18" t="s">
        <v>5948</v>
      </c>
      <c r="N589" s="19" t="s">
        <v>2908</v>
      </c>
      <c r="O589" s="20" t="s">
        <v>5948</v>
      </c>
      <c r="P589" s="20" t="s">
        <v>5973</v>
      </c>
      <c r="Q589" s="20" t="s">
        <v>5978</v>
      </c>
      <c r="S589" s="22" t="s">
        <v>5948</v>
      </c>
      <c r="T589" s="22" t="s">
        <v>5948</v>
      </c>
      <c r="U589" s="22" t="s">
        <v>5947</v>
      </c>
      <c r="V589" s="22" t="s">
        <v>5985</v>
      </c>
      <c r="W589" s="22" t="s">
        <v>5987</v>
      </c>
      <c r="X589" s="22" t="s">
        <v>115</v>
      </c>
      <c r="AC589" s="24" t="s">
        <v>5991</v>
      </c>
      <c r="AE589" s="26" t="s">
        <v>5948</v>
      </c>
      <c r="AF589" s="26" t="s">
        <v>5949</v>
      </c>
      <c r="AG589" s="26" t="s">
        <v>5996</v>
      </c>
      <c r="AH589" s="26" t="s">
        <v>5996</v>
      </c>
      <c r="AI589" s="26" t="s">
        <v>5996</v>
      </c>
      <c r="AJ589" s="26" t="s">
        <v>5996</v>
      </c>
      <c r="AK589" s="20" t="s">
        <v>6003</v>
      </c>
      <c r="AL589" s="20" t="s">
        <v>5947</v>
      </c>
      <c r="AM589" s="20" t="s">
        <v>5949</v>
      </c>
      <c r="AN589" s="20" t="s">
        <v>5947</v>
      </c>
      <c r="AO589" s="20" t="s">
        <v>5996</v>
      </c>
      <c r="AP589" s="20" t="s">
        <v>5997</v>
      </c>
      <c r="AQ589" s="20" t="s">
        <v>5996</v>
      </c>
      <c r="AR589" s="20" t="s">
        <v>5998</v>
      </c>
      <c r="AS589" s="20" t="s">
        <v>5996</v>
      </c>
      <c r="AT589" s="20" t="s">
        <v>5996</v>
      </c>
      <c r="AU589" s="20" t="s">
        <v>5996</v>
      </c>
      <c r="AV589" s="20" t="s">
        <v>5996</v>
      </c>
      <c r="AW589" s="20" t="s">
        <v>5996</v>
      </c>
      <c r="AX589" s="20" t="s">
        <v>5997</v>
      </c>
      <c r="AY589" s="20" t="s">
        <v>5997</v>
      </c>
      <c r="AZ589" s="20" t="s">
        <v>5996</v>
      </c>
      <c r="BA589" s="20" t="s">
        <v>5996</v>
      </c>
      <c r="BB589" s="20" t="s">
        <v>5996</v>
      </c>
      <c r="BC589" s="20" t="s">
        <v>5998</v>
      </c>
      <c r="BD589" s="20" t="s">
        <v>5997</v>
      </c>
      <c r="BE589" s="20" t="s">
        <v>5996</v>
      </c>
      <c r="BF589" s="20" t="s">
        <v>5996</v>
      </c>
      <c r="BG589" s="20" t="s">
        <v>5996</v>
      </c>
      <c r="BH589" s="20" t="s">
        <v>5996</v>
      </c>
      <c r="BI589" s="20" t="s">
        <v>5996</v>
      </c>
      <c r="BJ589" s="20" t="s">
        <v>5996</v>
      </c>
      <c r="BK589" s="20" t="s">
        <v>5996</v>
      </c>
      <c r="BL589" s="20" t="s">
        <v>5996</v>
      </c>
      <c r="BM589" s="20" t="s">
        <v>5996</v>
      </c>
      <c r="BO589" s="28" t="s">
        <v>6007</v>
      </c>
      <c r="BQ589" s="30" t="s">
        <v>2909</v>
      </c>
      <c r="BR589" s="24" t="s">
        <v>138</v>
      </c>
      <c r="BS589" s="24" t="s">
        <v>119</v>
      </c>
      <c r="BT589" s="24" t="s">
        <v>120</v>
      </c>
      <c r="BU589" s="24" t="s">
        <v>121</v>
      </c>
      <c r="BV589" s="24" t="s">
        <v>137</v>
      </c>
      <c r="BW589" s="24" t="s">
        <v>122</v>
      </c>
      <c r="BX589" s="24" t="s">
        <v>123</v>
      </c>
      <c r="BY589" s="24" t="s">
        <v>124</v>
      </c>
      <c r="BZ589" s="24" t="s">
        <v>125</v>
      </c>
      <c r="CC589" s="18" t="s">
        <v>138</v>
      </c>
      <c r="CL589" s="22" t="s">
        <v>5947</v>
      </c>
      <c r="CM589" s="32" t="s">
        <v>6011</v>
      </c>
      <c r="CO589" s="84" t="s">
        <v>126</v>
      </c>
      <c r="CP589" s="17" t="s">
        <v>126</v>
      </c>
      <c r="CQ589" s="29" t="s">
        <v>1741</v>
      </c>
      <c r="CR589" s="17" t="s">
        <v>1324</v>
      </c>
      <c r="CS589" s="17" t="s">
        <v>1742</v>
      </c>
      <c r="CZ589" s="34" t="s">
        <v>99</v>
      </c>
      <c r="DE589" s="17" t="s">
        <v>130</v>
      </c>
      <c r="DI589" s="17" t="s">
        <v>131</v>
      </c>
      <c r="DJ589" s="17" t="s">
        <v>2910</v>
      </c>
      <c r="DM589" s="35"/>
      <c r="DN589" s="35"/>
      <c r="DO589" s="35"/>
      <c r="EC589" s="17" t="s">
        <v>133</v>
      </c>
    </row>
    <row r="590" spans="1:133" ht="15" customHeight="1" x14ac:dyDescent="0.3">
      <c r="A590" s="27">
        <v>586</v>
      </c>
      <c r="C590" s="17" t="s">
        <v>126</v>
      </c>
      <c r="D590" s="29" t="s">
        <v>5955</v>
      </c>
      <c r="E590" s="18" t="s">
        <v>5947</v>
      </c>
      <c r="F590" s="18" t="s">
        <v>5949</v>
      </c>
      <c r="G590" s="18" t="s">
        <v>5947</v>
      </c>
      <c r="H590" s="18" t="s">
        <v>5952</v>
      </c>
      <c r="I590" s="18" t="s">
        <v>5947</v>
      </c>
      <c r="J590" s="19" t="s">
        <v>2911</v>
      </c>
      <c r="K590" s="18" t="s">
        <v>5947</v>
      </c>
      <c r="L590" s="19" t="s">
        <v>2912</v>
      </c>
      <c r="M590" s="18" t="s">
        <v>5949</v>
      </c>
      <c r="O590" s="20" t="s">
        <v>5947</v>
      </c>
      <c r="P590" s="20" t="s">
        <v>5974</v>
      </c>
      <c r="Q590" s="20" t="s">
        <v>5978</v>
      </c>
      <c r="R590" s="21" t="s">
        <v>2913</v>
      </c>
      <c r="S590" s="22" t="s">
        <v>5951</v>
      </c>
      <c r="T590" s="22" t="s">
        <v>5951</v>
      </c>
      <c r="U590" s="22" t="s">
        <v>5948</v>
      </c>
      <c r="V590" s="22" t="s">
        <v>5984</v>
      </c>
      <c r="W590" s="22" t="s">
        <v>5989</v>
      </c>
      <c r="X590" s="22" t="s">
        <v>115</v>
      </c>
      <c r="Z590" s="22" t="s">
        <v>116</v>
      </c>
      <c r="AB590" s="23" t="s">
        <v>2914</v>
      </c>
      <c r="AC590" s="24" t="s">
        <v>5991</v>
      </c>
      <c r="AE590" s="26" t="s">
        <v>5947</v>
      </c>
      <c r="AF590" s="26" t="s">
        <v>5947</v>
      </c>
      <c r="AG590" s="26" t="s">
        <v>5996</v>
      </c>
      <c r="AH590" s="26" t="s">
        <v>5996</v>
      </c>
      <c r="AI590" s="26" t="s">
        <v>5997</v>
      </c>
      <c r="AJ590" s="26" t="s">
        <v>5997</v>
      </c>
      <c r="AK590" s="20" t="s">
        <v>6001</v>
      </c>
      <c r="AL590" s="20" t="s">
        <v>5947</v>
      </c>
      <c r="AM590" s="20" t="s">
        <v>5949</v>
      </c>
      <c r="AN590" s="20" t="s">
        <v>5947</v>
      </c>
      <c r="AO590" s="20" t="s">
        <v>5996</v>
      </c>
      <c r="AP590" s="20" t="s">
        <v>5996</v>
      </c>
      <c r="AQ590" s="20" t="s">
        <v>5997</v>
      </c>
      <c r="AR590" s="20" t="s">
        <v>5998</v>
      </c>
      <c r="AS590" s="20" t="s">
        <v>5996</v>
      </c>
      <c r="AT590" s="20" t="s">
        <v>5996</v>
      </c>
      <c r="AU590" s="20" t="s">
        <v>5997</v>
      </c>
      <c r="AV590" s="20" t="s">
        <v>5997</v>
      </c>
      <c r="AW590" s="20" t="s">
        <v>5996</v>
      </c>
      <c r="AX590" s="20" t="s">
        <v>5996</v>
      </c>
      <c r="AY590" s="20" t="s">
        <v>5997</v>
      </c>
      <c r="AZ590" s="20" t="s">
        <v>5997</v>
      </c>
      <c r="BA590" s="20" t="s">
        <v>5996</v>
      </c>
      <c r="BB590" s="20" t="s">
        <v>5996</v>
      </c>
      <c r="BC590" s="20" t="s">
        <v>5999</v>
      </c>
      <c r="BD590" s="20" t="s">
        <v>5998</v>
      </c>
      <c r="BE590" s="20" t="s">
        <v>5997</v>
      </c>
      <c r="BF590" s="20" t="s">
        <v>5996</v>
      </c>
      <c r="BG590" s="20" t="s">
        <v>5996</v>
      </c>
      <c r="BH590" s="20" t="s">
        <v>5996</v>
      </c>
      <c r="BI590" s="20" t="s">
        <v>5996</v>
      </c>
      <c r="BJ590" s="20" t="s">
        <v>5997</v>
      </c>
      <c r="BK590" s="20" t="s">
        <v>5996</v>
      </c>
      <c r="BL590" s="20" t="s">
        <v>5996</v>
      </c>
      <c r="BM590" s="20" t="s">
        <v>5997</v>
      </c>
      <c r="BN590" s="27" t="s">
        <v>2915</v>
      </c>
      <c r="BO590" s="28" t="s">
        <v>6007</v>
      </c>
      <c r="BQ590" s="30" t="s">
        <v>2916</v>
      </c>
      <c r="BS590" s="24" t="s">
        <v>119</v>
      </c>
      <c r="BT590" s="24" t="s">
        <v>120</v>
      </c>
      <c r="BV590" s="24" t="s">
        <v>137</v>
      </c>
      <c r="BX590" s="24" t="s">
        <v>123</v>
      </c>
      <c r="BY590" s="24" t="s">
        <v>124</v>
      </c>
      <c r="BZ590" s="24" t="s">
        <v>125</v>
      </c>
      <c r="CA590" s="24" t="s">
        <v>148</v>
      </c>
      <c r="CB590" s="31" t="s">
        <v>2917</v>
      </c>
      <c r="CD590" s="18" t="s">
        <v>119</v>
      </c>
      <c r="CG590" s="18" t="s">
        <v>137</v>
      </c>
      <c r="CI590" s="18" t="s">
        <v>123</v>
      </c>
      <c r="CL590" s="22" t="s">
        <v>5947</v>
      </c>
      <c r="CM590" s="32" t="s">
        <v>6010</v>
      </c>
      <c r="CO590" s="84" t="s">
        <v>126</v>
      </c>
      <c r="CP590" s="17" t="s">
        <v>126</v>
      </c>
      <c r="CQ590" s="29" t="s">
        <v>1741</v>
      </c>
      <c r="CR590" s="17" t="s">
        <v>1324</v>
      </c>
      <c r="CS590" s="17" t="s">
        <v>1742</v>
      </c>
      <c r="CZ590" s="34" t="s">
        <v>99</v>
      </c>
      <c r="DE590" s="17" t="s">
        <v>130</v>
      </c>
      <c r="DI590" s="17" t="s">
        <v>131</v>
      </c>
      <c r="DJ590" s="17" t="s">
        <v>2918</v>
      </c>
      <c r="DM590" s="35"/>
      <c r="DN590" s="35"/>
      <c r="DO590" s="35"/>
      <c r="EC590" s="17" t="s">
        <v>133</v>
      </c>
    </row>
    <row r="591" spans="1:133" ht="15" customHeight="1" x14ac:dyDescent="0.3">
      <c r="A591" s="27">
        <v>598</v>
      </c>
      <c r="C591" s="17" t="s">
        <v>126</v>
      </c>
      <c r="D591" s="29" t="s">
        <v>5955</v>
      </c>
      <c r="E591" s="18" t="s">
        <v>5947</v>
      </c>
      <c r="F591" s="18" t="s">
        <v>5949</v>
      </c>
      <c r="G591" s="18" t="s">
        <v>5947</v>
      </c>
      <c r="H591" s="18" t="s">
        <v>5948</v>
      </c>
      <c r="I591" s="18" t="s">
        <v>5947</v>
      </c>
      <c r="K591" s="18" t="s">
        <v>5947</v>
      </c>
      <c r="M591" s="18" t="s">
        <v>5948</v>
      </c>
      <c r="O591" s="20" t="s">
        <v>5947</v>
      </c>
      <c r="P591" s="20" t="s">
        <v>5974</v>
      </c>
      <c r="Q591" s="20" t="s">
        <v>5977</v>
      </c>
      <c r="S591" s="22" t="s">
        <v>5951</v>
      </c>
      <c r="T591" s="22" t="s">
        <v>5951</v>
      </c>
      <c r="U591" s="22" t="s">
        <v>5947</v>
      </c>
      <c r="V591" s="22" t="s">
        <v>5984</v>
      </c>
      <c r="W591" s="22" t="s">
        <v>5989</v>
      </c>
      <c r="X591" s="22" t="s">
        <v>115</v>
      </c>
      <c r="Y591" s="22" t="s">
        <v>136</v>
      </c>
      <c r="Z591" s="22" t="s">
        <v>116</v>
      </c>
      <c r="AC591" s="24" t="s">
        <v>5992</v>
      </c>
      <c r="AE591" s="26" t="s">
        <v>5948</v>
      </c>
      <c r="AF591" s="26" t="s">
        <v>5947</v>
      </c>
      <c r="AG591" s="26" t="s">
        <v>5996</v>
      </c>
      <c r="AH591" s="26" t="s">
        <v>5996</v>
      </c>
      <c r="AI591" s="26" t="s">
        <v>5996</v>
      </c>
      <c r="AJ591" s="26" t="s">
        <v>5997</v>
      </c>
      <c r="AK591" s="20" t="s">
        <v>6003</v>
      </c>
      <c r="AL591" s="20" t="s">
        <v>5947</v>
      </c>
      <c r="AM591" s="20" t="s">
        <v>5949</v>
      </c>
      <c r="AN591" s="20" t="s">
        <v>5947</v>
      </c>
      <c r="AO591" s="20" t="s">
        <v>5997</v>
      </c>
      <c r="AP591" s="20" t="s">
        <v>5996</v>
      </c>
      <c r="AQ591" s="20" t="s">
        <v>5996</v>
      </c>
      <c r="AR591" s="20" t="s">
        <v>5997</v>
      </c>
      <c r="AS591" s="20" t="s">
        <v>5996</v>
      </c>
      <c r="AT591" s="20" t="s">
        <v>5996</v>
      </c>
      <c r="AU591" s="20" t="s">
        <v>5996</v>
      </c>
      <c r="AV591" s="20" t="s">
        <v>5997</v>
      </c>
      <c r="AW591" s="20" t="s">
        <v>5996</v>
      </c>
      <c r="AX591" s="20" t="s">
        <v>5997</v>
      </c>
      <c r="AY591" s="20" t="s">
        <v>5996</v>
      </c>
      <c r="AZ591" s="20" t="s">
        <v>5997</v>
      </c>
      <c r="BA591" s="20" t="s">
        <v>5996</v>
      </c>
      <c r="BB591" s="20" t="s">
        <v>5996</v>
      </c>
      <c r="BC591" s="20" t="s">
        <v>5997</v>
      </c>
      <c r="BD591" s="20" t="s">
        <v>5997</v>
      </c>
      <c r="BE591" s="20" t="s">
        <v>5996</v>
      </c>
      <c r="BF591" s="20" t="s">
        <v>5997</v>
      </c>
      <c r="BG591" s="20" t="s">
        <v>5996</v>
      </c>
      <c r="BH591" s="20" t="s">
        <v>5997</v>
      </c>
      <c r="BI591" s="20" t="s">
        <v>5996</v>
      </c>
      <c r="BJ591" s="20" t="s">
        <v>5998</v>
      </c>
      <c r="BK591" s="20" t="s">
        <v>5997</v>
      </c>
      <c r="BL591" s="20" t="s">
        <v>5996</v>
      </c>
      <c r="BM591" s="20" t="s">
        <v>5996</v>
      </c>
      <c r="BO591" s="28" t="s">
        <v>6007</v>
      </c>
      <c r="BR591" s="24" t="s">
        <v>138</v>
      </c>
      <c r="BS591" s="24" t="s">
        <v>119</v>
      </c>
      <c r="BT591" s="24" t="s">
        <v>120</v>
      </c>
      <c r="BU591" s="24" t="s">
        <v>121</v>
      </c>
      <c r="BV591" s="24" t="s">
        <v>137</v>
      </c>
      <c r="BW591" s="24" t="s">
        <v>122</v>
      </c>
      <c r="BX591" s="24" t="s">
        <v>123</v>
      </c>
      <c r="BY591" s="24" t="s">
        <v>124</v>
      </c>
      <c r="BZ591" s="24" t="s">
        <v>125</v>
      </c>
      <c r="CC591" s="18" t="s">
        <v>138</v>
      </c>
      <c r="CD591" s="18" t="s">
        <v>119</v>
      </c>
      <c r="CI591" s="18" t="s">
        <v>123</v>
      </c>
      <c r="CL591" s="22" t="s">
        <v>5947</v>
      </c>
      <c r="CM591" s="32" t="s">
        <v>6012</v>
      </c>
      <c r="CO591" s="84" t="s">
        <v>126</v>
      </c>
      <c r="CP591" s="17" t="s">
        <v>126</v>
      </c>
      <c r="CQ591" s="29" t="s">
        <v>1741</v>
      </c>
      <c r="CR591" s="17" t="s">
        <v>1324</v>
      </c>
      <c r="CS591" s="17" t="s">
        <v>1742</v>
      </c>
      <c r="CW591" s="34" t="s">
        <v>96</v>
      </c>
      <c r="CY591" s="34" t="s">
        <v>98</v>
      </c>
      <c r="DE591" s="17" t="s">
        <v>130</v>
      </c>
      <c r="DI591" s="17" t="s">
        <v>131</v>
      </c>
      <c r="DJ591" s="17" t="s">
        <v>2919</v>
      </c>
      <c r="DM591" s="35"/>
      <c r="DN591" s="35"/>
      <c r="DO591" s="35"/>
      <c r="EC591" s="17" t="s">
        <v>133</v>
      </c>
    </row>
    <row r="592" spans="1:133" ht="15" customHeight="1" x14ac:dyDescent="0.3">
      <c r="A592" s="27">
        <v>700</v>
      </c>
      <c r="C592" s="17" t="s">
        <v>126</v>
      </c>
      <c r="D592" s="29" t="s">
        <v>5955</v>
      </c>
      <c r="E592" s="18" t="s">
        <v>5951</v>
      </c>
      <c r="F592" s="18" t="s">
        <v>5951</v>
      </c>
      <c r="G592" s="18" t="s">
        <v>5947</v>
      </c>
      <c r="H592" s="18" t="s">
        <v>5947</v>
      </c>
      <c r="I592" s="18" t="s">
        <v>5949</v>
      </c>
      <c r="K592" s="18" t="s">
        <v>5951</v>
      </c>
      <c r="M592" s="18" t="s">
        <v>5949</v>
      </c>
      <c r="O592" s="20" t="s">
        <v>5949</v>
      </c>
      <c r="P592" s="20" t="s">
        <v>5974</v>
      </c>
      <c r="Q592" s="20" t="s">
        <v>5979</v>
      </c>
      <c r="S592" s="22" t="s">
        <v>5951</v>
      </c>
      <c r="T592" s="22" t="s">
        <v>5951</v>
      </c>
      <c r="U592" s="22" t="s">
        <v>5947</v>
      </c>
      <c r="V592" s="22" t="s">
        <v>5984</v>
      </c>
      <c r="W592" s="22" t="s">
        <v>5988</v>
      </c>
      <c r="X592" s="22" t="s">
        <v>115</v>
      </c>
      <c r="AC592" s="24" t="s">
        <v>5990</v>
      </c>
      <c r="AE592" s="26" t="s">
        <v>5949</v>
      </c>
      <c r="AF592" s="26" t="s">
        <v>5947</v>
      </c>
      <c r="AG592" s="26" t="s">
        <v>5998</v>
      </c>
      <c r="AH592" s="26" t="s">
        <v>5998</v>
      </c>
      <c r="AI592" s="26" t="s">
        <v>5998</v>
      </c>
      <c r="AJ592" s="26" t="s">
        <v>5998</v>
      </c>
      <c r="AK592" s="20" t="s">
        <v>6003</v>
      </c>
      <c r="AL592" s="20" t="s">
        <v>5947</v>
      </c>
      <c r="AM592" s="20" t="s">
        <v>5951</v>
      </c>
      <c r="AN592" s="20" t="s">
        <v>5947</v>
      </c>
      <c r="AO592" s="20" t="s">
        <v>5999</v>
      </c>
      <c r="AP592" s="20" t="s">
        <v>5996</v>
      </c>
      <c r="AQ592" s="20" t="s">
        <v>5996</v>
      </c>
      <c r="AR592" s="20" t="s">
        <v>5996</v>
      </c>
      <c r="AS592" s="20" t="s">
        <v>5996</v>
      </c>
      <c r="AT592" s="20" t="s">
        <v>5996</v>
      </c>
      <c r="AU592" s="20" t="s">
        <v>5999</v>
      </c>
      <c r="AV592" s="20" t="s">
        <v>5999</v>
      </c>
      <c r="AW592" s="20" t="s">
        <v>5997</v>
      </c>
      <c r="AX592" s="20" t="s">
        <v>5998</v>
      </c>
      <c r="AY592" s="20" t="s">
        <v>5997</v>
      </c>
      <c r="AZ592" s="20" t="s">
        <v>5996</v>
      </c>
      <c r="BA592" s="20" t="s">
        <v>5996</v>
      </c>
      <c r="BB592" s="20" t="s">
        <v>5996</v>
      </c>
      <c r="BC592" s="20" t="s">
        <v>5997</v>
      </c>
      <c r="BD592" s="20" t="s">
        <v>5998</v>
      </c>
      <c r="BE592" s="20" t="s">
        <v>5997</v>
      </c>
      <c r="BF592" s="20" t="s">
        <v>5996</v>
      </c>
      <c r="BG592" s="20" t="s">
        <v>5996</v>
      </c>
      <c r="BH592" s="20" t="s">
        <v>5996</v>
      </c>
      <c r="BI592" s="20" t="s">
        <v>5996</v>
      </c>
      <c r="BJ592" s="20" t="s">
        <v>5996</v>
      </c>
      <c r="BK592" s="20" t="s">
        <v>5996</v>
      </c>
      <c r="BL592" s="20" t="s">
        <v>5995</v>
      </c>
      <c r="BM592" s="20" t="s">
        <v>5997</v>
      </c>
      <c r="BO592" s="28" t="s">
        <v>6007</v>
      </c>
      <c r="BQ592" s="30" t="s">
        <v>2920</v>
      </c>
      <c r="BS592" s="24" t="s">
        <v>119</v>
      </c>
      <c r="BV592" s="24" t="s">
        <v>137</v>
      </c>
      <c r="BX592" s="24" t="s">
        <v>123</v>
      </c>
      <c r="CD592" s="18" t="s">
        <v>119</v>
      </c>
      <c r="CG592" s="18" t="s">
        <v>137</v>
      </c>
      <c r="CI592" s="18" t="s">
        <v>123</v>
      </c>
      <c r="CL592" s="22" t="s">
        <v>5947</v>
      </c>
      <c r="CM592" s="32" t="s">
        <v>6011</v>
      </c>
      <c r="CO592" s="84" t="s">
        <v>126</v>
      </c>
      <c r="CP592" s="17" t="s">
        <v>126</v>
      </c>
      <c r="CQ592" s="29" t="s">
        <v>1741</v>
      </c>
      <c r="CR592" s="17" t="s">
        <v>1324</v>
      </c>
      <c r="CS592" s="17" t="s">
        <v>1742</v>
      </c>
      <c r="CZ592" s="34" t="s">
        <v>99</v>
      </c>
      <c r="DE592" s="17" t="s">
        <v>161</v>
      </c>
      <c r="DI592" s="17" t="s">
        <v>143</v>
      </c>
      <c r="DJ592" s="17" t="s">
        <v>2921</v>
      </c>
      <c r="DM592" s="35"/>
      <c r="DN592" s="35"/>
      <c r="DO592" s="35"/>
      <c r="EC592" s="17" t="s">
        <v>133</v>
      </c>
    </row>
    <row r="593" spans="1:133" ht="15" customHeight="1" x14ac:dyDescent="0.3">
      <c r="A593" s="27">
        <v>986</v>
      </c>
      <c r="C593" s="17" t="s">
        <v>126</v>
      </c>
      <c r="D593" s="29" t="s">
        <v>5955</v>
      </c>
      <c r="E593" s="18" t="s">
        <v>5947</v>
      </c>
      <c r="F593" s="18" t="s">
        <v>5947</v>
      </c>
      <c r="G593" s="18" t="s">
        <v>5947</v>
      </c>
      <c r="H593" s="18" t="s">
        <v>5947</v>
      </c>
      <c r="I593" s="18" t="s">
        <v>5947</v>
      </c>
      <c r="J593" s="19" t="s">
        <v>2922</v>
      </c>
      <c r="K593" s="18" t="s">
        <v>5947</v>
      </c>
      <c r="L593" s="19" t="s">
        <v>2923</v>
      </c>
      <c r="M593" s="18" t="s">
        <v>5948</v>
      </c>
      <c r="O593" s="20" t="s">
        <v>5949</v>
      </c>
      <c r="P593" s="20" t="s">
        <v>5974</v>
      </c>
      <c r="Q593" s="20" t="s">
        <v>5978</v>
      </c>
      <c r="S593" s="22" t="s">
        <v>5950</v>
      </c>
      <c r="T593" s="22" t="s">
        <v>5950</v>
      </c>
      <c r="U593" s="22" t="s">
        <v>5947</v>
      </c>
      <c r="V593" s="22" t="s">
        <v>5984</v>
      </c>
      <c r="W593" s="22" t="s">
        <v>5986</v>
      </c>
      <c r="X593" s="22" t="s">
        <v>115</v>
      </c>
      <c r="Y593" s="22" t="s">
        <v>136</v>
      </c>
      <c r="Z593" s="22" t="s">
        <v>116</v>
      </c>
      <c r="AC593" s="24" t="s">
        <v>5991</v>
      </c>
      <c r="AE593" s="26" t="s">
        <v>5950</v>
      </c>
      <c r="AF593" s="26" t="s">
        <v>5947</v>
      </c>
      <c r="AG593" s="26" t="s">
        <v>5996</v>
      </c>
      <c r="AH593" s="26" t="s">
        <v>5996</v>
      </c>
      <c r="AI593" s="26" t="s">
        <v>5996</v>
      </c>
      <c r="AJ593" s="26" t="s">
        <v>5996</v>
      </c>
      <c r="AK593" s="20" t="s">
        <v>6002</v>
      </c>
      <c r="AL593" s="20" t="s">
        <v>5947</v>
      </c>
      <c r="AM593" s="20" t="s">
        <v>5947</v>
      </c>
      <c r="AN593" s="20" t="s">
        <v>5947</v>
      </c>
      <c r="AO593" s="20" t="s">
        <v>5996</v>
      </c>
      <c r="AP593" s="20" t="s">
        <v>5996</v>
      </c>
      <c r="AQ593" s="20" t="s">
        <v>5996</v>
      </c>
      <c r="AR593" s="20" t="s">
        <v>5998</v>
      </c>
      <c r="AS593" s="20" t="s">
        <v>5996</v>
      </c>
      <c r="AT593" s="20" t="s">
        <v>5996</v>
      </c>
      <c r="AU593" s="20" t="s">
        <v>5996</v>
      </c>
      <c r="AV593" s="20" t="s">
        <v>5997</v>
      </c>
      <c r="AW593" s="20" t="s">
        <v>5996</v>
      </c>
      <c r="AX593" s="20" t="s">
        <v>5997</v>
      </c>
      <c r="AY593" s="20" t="s">
        <v>5997</v>
      </c>
      <c r="AZ593" s="20" t="s">
        <v>5997</v>
      </c>
      <c r="BA593" s="20" t="s">
        <v>5996</v>
      </c>
      <c r="BB593" s="20" t="s">
        <v>5996</v>
      </c>
      <c r="BC593" s="20" t="s">
        <v>5997</v>
      </c>
      <c r="BD593" s="20" t="s">
        <v>5997</v>
      </c>
      <c r="BE593" s="20" t="s">
        <v>5996</v>
      </c>
      <c r="BF593" s="20" t="s">
        <v>5996</v>
      </c>
      <c r="BG593" s="20" t="s">
        <v>5996</v>
      </c>
      <c r="BH593" s="20" t="s">
        <v>5996</v>
      </c>
      <c r="BI593" s="20" t="s">
        <v>5996</v>
      </c>
      <c r="BJ593" s="20" t="s">
        <v>6000</v>
      </c>
      <c r="BK593" s="20" t="s">
        <v>5997</v>
      </c>
      <c r="BL593" s="20" t="s">
        <v>5996</v>
      </c>
      <c r="BM593" s="20" t="s">
        <v>5996</v>
      </c>
      <c r="BN593" s="27" t="s">
        <v>2924</v>
      </c>
      <c r="BO593" s="28" t="s">
        <v>6006</v>
      </c>
      <c r="BS593" s="24" t="s">
        <v>119</v>
      </c>
      <c r="BT593" s="24" t="s">
        <v>120</v>
      </c>
      <c r="BV593" s="24" t="s">
        <v>137</v>
      </c>
      <c r="BW593" s="24" t="s">
        <v>122</v>
      </c>
      <c r="BX593" s="24" t="s">
        <v>123</v>
      </c>
      <c r="BY593" s="24" t="s">
        <v>124</v>
      </c>
      <c r="BZ593" s="24" t="s">
        <v>125</v>
      </c>
      <c r="CD593" s="18" t="s">
        <v>119</v>
      </c>
      <c r="CI593" s="18" t="s">
        <v>123</v>
      </c>
      <c r="CJ593" s="18" t="s">
        <v>124</v>
      </c>
      <c r="CL593" s="22" t="s">
        <v>5948</v>
      </c>
      <c r="CM593" s="32" t="s">
        <v>6010</v>
      </c>
      <c r="CO593" s="84" t="s">
        <v>126</v>
      </c>
      <c r="CP593" s="17" t="s">
        <v>126</v>
      </c>
      <c r="CQ593" s="29" t="s">
        <v>1741</v>
      </c>
      <c r="CR593" s="17" t="s">
        <v>1324</v>
      </c>
      <c r="CS593" s="17" t="s">
        <v>1742</v>
      </c>
      <c r="CW593" s="34" t="s">
        <v>96</v>
      </c>
      <c r="DE593" s="17" t="s">
        <v>130</v>
      </c>
      <c r="DI593" s="17" t="s">
        <v>131</v>
      </c>
      <c r="DJ593" s="17" t="s">
        <v>2925</v>
      </c>
      <c r="DM593" s="35"/>
      <c r="DN593" s="35"/>
      <c r="DO593" s="35"/>
      <c r="EC593" s="17" t="s">
        <v>133</v>
      </c>
    </row>
    <row r="594" spans="1:133" ht="15" customHeight="1" x14ac:dyDescent="0.3">
      <c r="A594" s="27">
        <v>1037</v>
      </c>
      <c r="C594" s="17" t="s">
        <v>126</v>
      </c>
      <c r="D594" s="29" t="s">
        <v>5955</v>
      </c>
      <c r="E594" s="18" t="s">
        <v>5947</v>
      </c>
      <c r="F594" s="18" t="s">
        <v>5947</v>
      </c>
      <c r="G594" s="18" t="s">
        <v>5947</v>
      </c>
      <c r="H594" s="18" t="s">
        <v>5948</v>
      </c>
      <c r="I594" s="18" t="s">
        <v>5947</v>
      </c>
      <c r="J594" s="19" t="s">
        <v>2926</v>
      </c>
      <c r="K594" s="18" t="s">
        <v>5947</v>
      </c>
      <c r="L594" s="19" t="s">
        <v>2927</v>
      </c>
      <c r="M594" s="18" t="s">
        <v>5947</v>
      </c>
      <c r="N594" s="19" t="s">
        <v>2928</v>
      </c>
      <c r="O594" s="20" t="s">
        <v>5948</v>
      </c>
      <c r="P594" s="20" t="s">
        <v>5974</v>
      </c>
      <c r="Q594" s="20" t="s">
        <v>5977</v>
      </c>
      <c r="S594" s="22" t="s">
        <v>5948</v>
      </c>
      <c r="T594" s="22" t="s">
        <v>5949</v>
      </c>
      <c r="U594" s="22" t="s">
        <v>5947</v>
      </c>
      <c r="V594" s="22" t="s">
        <v>5985</v>
      </c>
      <c r="W594" s="22" t="s">
        <v>5987</v>
      </c>
      <c r="X594" s="22" t="s">
        <v>115</v>
      </c>
      <c r="Y594" s="22" t="s">
        <v>136</v>
      </c>
      <c r="Z594" s="22" t="s">
        <v>116</v>
      </c>
      <c r="AA594" s="22" t="s">
        <v>148</v>
      </c>
      <c r="AB594" s="23" t="s">
        <v>2929</v>
      </c>
      <c r="AC594" s="24" t="s">
        <v>5991</v>
      </c>
      <c r="AE594" s="26" t="s">
        <v>5948</v>
      </c>
      <c r="AF594" s="26" t="s">
        <v>5950</v>
      </c>
      <c r="AG594" s="26" t="s">
        <v>5996</v>
      </c>
      <c r="AH594" s="26" t="s">
        <v>5996</v>
      </c>
      <c r="AI594" s="26" t="s">
        <v>5996</v>
      </c>
      <c r="AJ594" s="26" t="s">
        <v>5996</v>
      </c>
      <c r="AK594" s="20" t="s">
        <v>6002</v>
      </c>
      <c r="AL594" s="20" t="s">
        <v>5948</v>
      </c>
      <c r="AM594" s="20" t="s">
        <v>5948</v>
      </c>
      <c r="AN594" s="20" t="s">
        <v>5948</v>
      </c>
      <c r="AO594" s="20" t="s">
        <v>5996</v>
      </c>
      <c r="AP594" s="20" t="s">
        <v>5996</v>
      </c>
      <c r="AQ594" s="20" t="s">
        <v>5997</v>
      </c>
      <c r="AR594" s="20" t="s">
        <v>5997</v>
      </c>
      <c r="AS594" s="20" t="s">
        <v>5996</v>
      </c>
      <c r="AT594" s="20" t="s">
        <v>5996</v>
      </c>
      <c r="AU594" s="20" t="s">
        <v>5996</v>
      </c>
      <c r="AV594" s="20" t="s">
        <v>5997</v>
      </c>
      <c r="AW594" s="20" t="s">
        <v>5996</v>
      </c>
      <c r="AX594" s="20" t="s">
        <v>5996</v>
      </c>
      <c r="AY594" s="20" t="s">
        <v>5996</v>
      </c>
      <c r="AZ594" s="20" t="s">
        <v>5996</v>
      </c>
      <c r="BA594" s="20" t="s">
        <v>5996</v>
      </c>
      <c r="BB594" s="20" t="s">
        <v>5996</v>
      </c>
      <c r="BC594" s="20" t="s">
        <v>5996</v>
      </c>
      <c r="BD594" s="20" t="s">
        <v>5996</v>
      </c>
      <c r="BE594" s="20" t="s">
        <v>5996</v>
      </c>
      <c r="BF594" s="20" t="s">
        <v>5996</v>
      </c>
      <c r="BG594" s="20" t="s">
        <v>5996</v>
      </c>
      <c r="BH594" s="20" t="s">
        <v>5996</v>
      </c>
      <c r="BI594" s="20" t="s">
        <v>5996</v>
      </c>
      <c r="BJ594" s="20" t="s">
        <v>5996</v>
      </c>
      <c r="BK594" s="20" t="s">
        <v>5996</v>
      </c>
      <c r="BL594" s="20" t="s">
        <v>5996</v>
      </c>
      <c r="BM594" s="20" t="s">
        <v>5996</v>
      </c>
      <c r="BN594" s="27" t="s">
        <v>2930</v>
      </c>
      <c r="BO594" s="28" t="s">
        <v>6006</v>
      </c>
      <c r="BQ594" s="30" t="s">
        <v>2931</v>
      </c>
      <c r="BR594" s="24" t="s">
        <v>138</v>
      </c>
      <c r="BS594" s="24" t="s">
        <v>119</v>
      </c>
      <c r="BT594" s="24" t="s">
        <v>120</v>
      </c>
      <c r="BU594" s="24" t="s">
        <v>121</v>
      </c>
      <c r="BV594" s="24" t="s">
        <v>137</v>
      </c>
      <c r="BW594" s="24" t="s">
        <v>122</v>
      </c>
      <c r="BX594" s="24" t="s">
        <v>123</v>
      </c>
      <c r="BY594" s="24" t="s">
        <v>124</v>
      </c>
      <c r="BZ594" s="24" t="s">
        <v>125</v>
      </c>
      <c r="CC594" s="18" t="s">
        <v>138</v>
      </c>
      <c r="CD594" s="18" t="s">
        <v>119</v>
      </c>
      <c r="CG594" s="18" t="s">
        <v>137</v>
      </c>
      <c r="CI594" s="18" t="s">
        <v>123</v>
      </c>
      <c r="CL594" s="22" t="s">
        <v>5951</v>
      </c>
      <c r="CM594" s="32" t="s">
        <v>6010</v>
      </c>
      <c r="CO594" s="84" t="s">
        <v>126</v>
      </c>
      <c r="CP594" s="17" t="s">
        <v>126</v>
      </c>
      <c r="CQ594" s="29" t="s">
        <v>1741</v>
      </c>
      <c r="CR594" s="17" t="s">
        <v>1324</v>
      </c>
      <c r="CS594" s="17" t="s">
        <v>102</v>
      </c>
      <c r="CT594" s="17" t="s">
        <v>2932</v>
      </c>
      <c r="DB594" s="34" t="s">
        <v>101</v>
      </c>
      <c r="DE594" s="17" t="s">
        <v>130</v>
      </c>
      <c r="DI594" s="17" t="s">
        <v>131</v>
      </c>
      <c r="DJ594" s="17" t="s">
        <v>2933</v>
      </c>
      <c r="DM594" s="35"/>
      <c r="DN594" s="35"/>
      <c r="DO594" s="35"/>
      <c r="EC594" s="17" t="s">
        <v>133</v>
      </c>
    </row>
    <row r="595" spans="1:133" ht="15" customHeight="1" x14ac:dyDescent="0.3">
      <c r="A595" s="27">
        <v>94</v>
      </c>
      <c r="C595" s="17" t="s">
        <v>126</v>
      </c>
      <c r="D595" s="29" t="s">
        <v>5955</v>
      </c>
      <c r="E595" s="18" t="s">
        <v>5947</v>
      </c>
      <c r="F595" s="18" t="s">
        <v>5947</v>
      </c>
      <c r="G595" s="18" t="s">
        <v>5947</v>
      </c>
      <c r="H595" s="18" t="s">
        <v>5947</v>
      </c>
      <c r="I595" s="18" t="s">
        <v>5947</v>
      </c>
      <c r="J595" s="19" t="s">
        <v>2934</v>
      </c>
      <c r="K595" s="18" t="s">
        <v>5947</v>
      </c>
      <c r="M595" s="18" t="s">
        <v>5947</v>
      </c>
      <c r="O595" s="20" t="s">
        <v>5951</v>
      </c>
      <c r="P595" s="20" t="s">
        <v>5974</v>
      </c>
      <c r="Q595" s="20" t="s">
        <v>5977</v>
      </c>
      <c r="S595" s="22" t="s">
        <v>5947</v>
      </c>
      <c r="T595" s="22" t="s">
        <v>5947</v>
      </c>
      <c r="U595" s="22" t="s">
        <v>5947</v>
      </c>
      <c r="V595" s="22" t="s">
        <v>5983</v>
      </c>
      <c r="W595" s="22" t="s">
        <v>5987</v>
      </c>
      <c r="AC595" s="24" t="s">
        <v>5990</v>
      </c>
      <c r="AE595" s="26" t="s">
        <v>5947</v>
      </c>
      <c r="AF595" s="26" t="s">
        <v>5947</v>
      </c>
      <c r="AG595" s="26" t="s">
        <v>5996</v>
      </c>
      <c r="AH595" s="26" t="s">
        <v>5996</v>
      </c>
      <c r="AI595" s="26" t="s">
        <v>5996</v>
      </c>
      <c r="AJ595" s="26" t="s">
        <v>5997</v>
      </c>
      <c r="AK595" s="20" t="s">
        <v>6003</v>
      </c>
      <c r="AL595" s="20" t="s">
        <v>5947</v>
      </c>
      <c r="AM595" s="20" t="s">
        <v>5947</v>
      </c>
      <c r="AN595" s="20" t="s">
        <v>5947</v>
      </c>
      <c r="AO595" s="20" t="s">
        <v>5996</v>
      </c>
      <c r="AP595" s="20" t="s">
        <v>5997</v>
      </c>
      <c r="AQ595" s="20" t="s">
        <v>5996</v>
      </c>
      <c r="AR595" s="20" t="s">
        <v>5996</v>
      </c>
      <c r="AS595" s="20" t="s">
        <v>5996</v>
      </c>
      <c r="AT595" s="20" t="s">
        <v>5996</v>
      </c>
      <c r="AU595" s="20" t="s">
        <v>5996</v>
      </c>
      <c r="AV595" s="20" t="s">
        <v>5996</v>
      </c>
      <c r="AW595" s="20" t="s">
        <v>5996</v>
      </c>
      <c r="AX595" s="20" t="s">
        <v>5996</v>
      </c>
      <c r="AY595" s="20" t="s">
        <v>5997</v>
      </c>
      <c r="AZ595" s="20" t="s">
        <v>5997</v>
      </c>
      <c r="BA595" s="20" t="s">
        <v>5996</v>
      </c>
      <c r="BB595" s="20" t="s">
        <v>5996</v>
      </c>
      <c r="BC595" s="20" t="s">
        <v>5997</v>
      </c>
      <c r="BD595" s="20" t="s">
        <v>5997</v>
      </c>
      <c r="BE595" s="20" t="s">
        <v>5997</v>
      </c>
      <c r="BF595" s="20" t="s">
        <v>5996</v>
      </c>
      <c r="BG595" s="20" t="s">
        <v>5996</v>
      </c>
      <c r="BH595" s="20" t="s">
        <v>5996</v>
      </c>
      <c r="BI595" s="20" t="s">
        <v>5996</v>
      </c>
      <c r="BJ595" s="20" t="s">
        <v>5996</v>
      </c>
      <c r="BK595" s="20" t="s">
        <v>5997</v>
      </c>
      <c r="BL595" s="20" t="s">
        <v>5996</v>
      </c>
      <c r="BM595" s="20" t="s">
        <v>5996</v>
      </c>
      <c r="BO595" s="28" t="s">
        <v>6006</v>
      </c>
      <c r="BR595" s="24" t="s">
        <v>138</v>
      </c>
      <c r="BS595" s="24" t="s">
        <v>119</v>
      </c>
      <c r="BT595" s="24" t="s">
        <v>120</v>
      </c>
      <c r="BU595" s="24" t="s">
        <v>121</v>
      </c>
      <c r="BV595" s="24" t="s">
        <v>137</v>
      </c>
      <c r="BW595" s="24" t="s">
        <v>122</v>
      </c>
      <c r="BX595" s="24" t="s">
        <v>123</v>
      </c>
      <c r="BY595" s="24" t="s">
        <v>124</v>
      </c>
      <c r="BZ595" s="24" t="s">
        <v>125</v>
      </c>
      <c r="CD595" s="18" t="s">
        <v>119</v>
      </c>
      <c r="CE595" s="18" t="s">
        <v>120</v>
      </c>
      <c r="CH595" s="18" t="s">
        <v>122</v>
      </c>
      <c r="CL595" s="22" t="s">
        <v>5950</v>
      </c>
      <c r="CM595" s="32" t="s">
        <v>6010</v>
      </c>
      <c r="CO595" s="84" t="s">
        <v>126</v>
      </c>
      <c r="CP595" s="17" t="s">
        <v>126</v>
      </c>
      <c r="CQ595" s="29" t="s">
        <v>1741</v>
      </c>
      <c r="CR595" s="17" t="s">
        <v>1364</v>
      </c>
      <c r="CS595" s="17" t="s">
        <v>1742</v>
      </c>
      <c r="CW595" s="34" t="s">
        <v>96</v>
      </c>
      <c r="DE595" s="17" t="s">
        <v>130</v>
      </c>
      <c r="DI595" s="17" t="s">
        <v>143</v>
      </c>
      <c r="DJ595" s="17" t="s">
        <v>2935</v>
      </c>
      <c r="DM595" s="35"/>
      <c r="DN595" s="35"/>
      <c r="DO595" s="35"/>
      <c r="EC595" s="17" t="s">
        <v>133</v>
      </c>
    </row>
    <row r="596" spans="1:133" ht="15" customHeight="1" x14ac:dyDescent="0.3">
      <c r="A596" s="27">
        <v>106</v>
      </c>
      <c r="C596" s="17" t="s">
        <v>126</v>
      </c>
      <c r="D596" s="29" t="s">
        <v>5955</v>
      </c>
      <c r="E596" s="18" t="s">
        <v>5948</v>
      </c>
      <c r="F596" s="18" t="s">
        <v>5950</v>
      </c>
      <c r="G596" s="18" t="s">
        <v>5947</v>
      </c>
      <c r="H596" s="18" t="s">
        <v>5948</v>
      </c>
      <c r="I596" s="18" t="s">
        <v>5947</v>
      </c>
      <c r="K596" s="18" t="s">
        <v>5947</v>
      </c>
      <c r="M596" s="18" t="s">
        <v>5948</v>
      </c>
      <c r="O596" s="20" t="s">
        <v>5950</v>
      </c>
      <c r="P596" s="20" t="s">
        <v>5974</v>
      </c>
      <c r="Q596" s="20" t="s">
        <v>5980</v>
      </c>
      <c r="S596" s="22" t="s">
        <v>5951</v>
      </c>
      <c r="T596" s="22" t="s">
        <v>5951</v>
      </c>
      <c r="U596" s="22" t="s">
        <v>5947</v>
      </c>
      <c r="V596" s="22" t="s">
        <v>5984</v>
      </c>
      <c r="W596" s="22" t="s">
        <v>5988</v>
      </c>
      <c r="X596" s="22" t="s">
        <v>115</v>
      </c>
      <c r="Y596" s="22" t="s">
        <v>136</v>
      </c>
      <c r="Z596" s="22" t="s">
        <v>116</v>
      </c>
      <c r="AC596" s="24" t="s">
        <v>5992</v>
      </c>
      <c r="AE596" s="26" t="s">
        <v>5948</v>
      </c>
      <c r="AF596" s="26" t="s">
        <v>5947</v>
      </c>
      <c r="AG596" s="26" t="s">
        <v>5996</v>
      </c>
      <c r="AH596" s="26" t="s">
        <v>5996</v>
      </c>
      <c r="AI596" s="26" t="s">
        <v>5996</v>
      </c>
      <c r="AJ596" s="26" t="s">
        <v>5996</v>
      </c>
      <c r="AK596" s="20" t="s">
        <v>6003</v>
      </c>
      <c r="AL596" s="20" t="s">
        <v>5947</v>
      </c>
      <c r="AM596" s="20" t="s">
        <v>5950</v>
      </c>
      <c r="AN596" s="20" t="s">
        <v>5947</v>
      </c>
      <c r="AO596" s="20" t="s">
        <v>5997</v>
      </c>
      <c r="AP596" s="20" t="s">
        <v>5996</v>
      </c>
      <c r="AQ596" s="20" t="s">
        <v>5997</v>
      </c>
      <c r="AR596" s="20" t="s">
        <v>5997</v>
      </c>
      <c r="AS596" s="20" t="s">
        <v>5996</v>
      </c>
      <c r="AT596" s="20" t="s">
        <v>5996</v>
      </c>
      <c r="AU596" s="20" t="s">
        <v>5996</v>
      </c>
      <c r="AV596" s="20" t="s">
        <v>5998</v>
      </c>
      <c r="AW596" s="20" t="s">
        <v>5997</v>
      </c>
      <c r="AX596" s="20" t="s">
        <v>5997</v>
      </c>
      <c r="AY596" s="20" t="s">
        <v>5997</v>
      </c>
      <c r="AZ596" s="20" t="s">
        <v>5996</v>
      </c>
      <c r="BA596" s="20" t="s">
        <v>5996</v>
      </c>
      <c r="BB596" s="20" t="s">
        <v>5997</v>
      </c>
      <c r="BC596" s="20" t="s">
        <v>5997</v>
      </c>
      <c r="BD596" s="20" t="s">
        <v>5997</v>
      </c>
      <c r="BE596" s="20" t="s">
        <v>5996</v>
      </c>
      <c r="BF596" s="20" t="s">
        <v>5996</v>
      </c>
      <c r="BG596" s="20" t="s">
        <v>5996</v>
      </c>
      <c r="BH596" s="20" t="s">
        <v>5996</v>
      </c>
      <c r="BI596" s="20" t="s">
        <v>5997</v>
      </c>
      <c r="BJ596" s="20" t="s">
        <v>5997</v>
      </c>
      <c r="BK596" s="20" t="s">
        <v>5996</v>
      </c>
      <c r="BL596" s="20" t="s">
        <v>5997</v>
      </c>
      <c r="BM596" s="20" t="s">
        <v>5997</v>
      </c>
      <c r="BO596" s="28" t="s">
        <v>6007</v>
      </c>
      <c r="BS596" s="24" t="s">
        <v>119</v>
      </c>
      <c r="BT596" s="24" t="s">
        <v>120</v>
      </c>
      <c r="BV596" s="24" t="s">
        <v>137</v>
      </c>
      <c r="BW596" s="24" t="s">
        <v>122</v>
      </c>
      <c r="BX596" s="24" t="s">
        <v>123</v>
      </c>
      <c r="BY596" s="24" t="s">
        <v>124</v>
      </c>
      <c r="BZ596" s="24" t="s">
        <v>125</v>
      </c>
      <c r="CE596" s="18" t="s">
        <v>120</v>
      </c>
      <c r="CG596" s="18" t="s">
        <v>137</v>
      </c>
      <c r="CI596" s="18" t="s">
        <v>123</v>
      </c>
      <c r="CL596" s="22" t="s">
        <v>5947</v>
      </c>
      <c r="CM596" s="32" t="s">
        <v>6011</v>
      </c>
      <c r="CO596" s="84" t="s">
        <v>126</v>
      </c>
      <c r="CP596" s="17" t="s">
        <v>126</v>
      </c>
      <c r="CQ596" s="29" t="s">
        <v>1741</v>
      </c>
      <c r="CR596" s="17" t="s">
        <v>1364</v>
      </c>
      <c r="CS596" s="17" t="s">
        <v>1742</v>
      </c>
      <c r="CW596" s="34" t="s">
        <v>96</v>
      </c>
      <c r="DE596" s="17" t="s">
        <v>130</v>
      </c>
      <c r="DI596" s="17" t="s">
        <v>143</v>
      </c>
      <c r="DJ596" s="17" t="s">
        <v>2936</v>
      </c>
      <c r="DM596" s="35"/>
      <c r="DN596" s="35"/>
      <c r="DO596" s="35"/>
      <c r="EC596" s="17" t="s">
        <v>133</v>
      </c>
    </row>
    <row r="597" spans="1:133" ht="15" customHeight="1" x14ac:dyDescent="0.3">
      <c r="A597" s="27">
        <v>124</v>
      </c>
      <c r="C597" s="17" t="s">
        <v>126</v>
      </c>
      <c r="D597" s="29" t="s">
        <v>5955</v>
      </c>
      <c r="E597" s="18" t="s">
        <v>5948</v>
      </c>
      <c r="F597" s="18" t="s">
        <v>5948</v>
      </c>
      <c r="G597" s="18" t="s">
        <v>5948</v>
      </c>
      <c r="H597" s="18" t="s">
        <v>5948</v>
      </c>
      <c r="I597" s="18" t="s">
        <v>5949</v>
      </c>
      <c r="K597" s="18" t="s">
        <v>5949</v>
      </c>
      <c r="M597" s="18" t="s">
        <v>5949</v>
      </c>
      <c r="O597" s="20" t="s">
        <v>5948</v>
      </c>
      <c r="P597" s="20" t="s">
        <v>5972</v>
      </c>
      <c r="Q597" s="20" t="s">
        <v>5980</v>
      </c>
      <c r="R597" s="21" t="s">
        <v>2937</v>
      </c>
      <c r="S597" s="22" t="s">
        <v>5948</v>
      </c>
      <c r="T597" s="22" t="s">
        <v>5949</v>
      </c>
      <c r="U597" s="22" t="s">
        <v>5947</v>
      </c>
      <c r="V597" s="22" t="s">
        <v>5985</v>
      </c>
      <c r="W597" s="22" t="s">
        <v>5989</v>
      </c>
      <c r="X597" s="22" t="s">
        <v>115</v>
      </c>
      <c r="AC597" s="24" t="s">
        <v>5991</v>
      </c>
      <c r="AE597" s="26" t="s">
        <v>5949</v>
      </c>
      <c r="AF597" s="26" t="s">
        <v>5948</v>
      </c>
      <c r="AG597" s="26" t="s">
        <v>5997</v>
      </c>
      <c r="AH597" s="26" t="s">
        <v>5997</v>
      </c>
      <c r="AI597" s="26" t="s">
        <v>5997</v>
      </c>
      <c r="AJ597" s="26" t="s">
        <v>5997</v>
      </c>
      <c r="AK597" s="20" t="s">
        <v>6003</v>
      </c>
      <c r="AL597" s="20" t="s">
        <v>5948</v>
      </c>
      <c r="AM597" s="20" t="s">
        <v>5948</v>
      </c>
      <c r="AN597" s="20" t="s">
        <v>5947</v>
      </c>
      <c r="AO597" s="20" t="s">
        <v>5997</v>
      </c>
      <c r="AP597" s="20" t="s">
        <v>5997</v>
      </c>
      <c r="AQ597" s="20" t="s">
        <v>5997</v>
      </c>
      <c r="AR597" s="20" t="s">
        <v>5997</v>
      </c>
      <c r="AS597" s="20" t="s">
        <v>5997</v>
      </c>
      <c r="AT597" s="20" t="s">
        <v>5997</v>
      </c>
      <c r="AU597" s="20" t="s">
        <v>5997</v>
      </c>
      <c r="AV597" s="20" t="s">
        <v>5997</v>
      </c>
      <c r="AW597" s="20" t="s">
        <v>5997</v>
      </c>
      <c r="AX597" s="20" t="s">
        <v>5997</v>
      </c>
      <c r="AY597" s="20" t="s">
        <v>5997</v>
      </c>
      <c r="AZ597" s="20" t="s">
        <v>5997</v>
      </c>
      <c r="BA597" s="20" t="s">
        <v>5997</v>
      </c>
      <c r="BB597" s="20" t="s">
        <v>5997</v>
      </c>
      <c r="BC597" s="20" t="s">
        <v>5997</v>
      </c>
      <c r="BD597" s="20" t="s">
        <v>5997</v>
      </c>
      <c r="BE597" s="20" t="s">
        <v>5997</v>
      </c>
      <c r="BF597" s="20" t="s">
        <v>5997</v>
      </c>
      <c r="BG597" s="20" t="s">
        <v>5997</v>
      </c>
      <c r="BH597" s="20" t="s">
        <v>5997</v>
      </c>
      <c r="BI597" s="20" t="s">
        <v>5997</v>
      </c>
      <c r="BJ597" s="20" t="s">
        <v>5997</v>
      </c>
      <c r="BK597" s="20" t="s">
        <v>5997</v>
      </c>
      <c r="BL597" s="20" t="s">
        <v>5997</v>
      </c>
      <c r="BM597" s="20" t="s">
        <v>5997</v>
      </c>
      <c r="BO597" s="28" t="s">
        <v>6007</v>
      </c>
      <c r="BQ597" s="30" t="s">
        <v>2938</v>
      </c>
      <c r="BR597" s="24" t="s">
        <v>138</v>
      </c>
      <c r="BS597" s="24" t="s">
        <v>119</v>
      </c>
      <c r="BT597" s="24" t="s">
        <v>120</v>
      </c>
      <c r="BU597" s="24" t="s">
        <v>121</v>
      </c>
      <c r="BV597" s="24" t="s">
        <v>137</v>
      </c>
      <c r="BW597" s="24" t="s">
        <v>122</v>
      </c>
      <c r="CC597" s="18" t="s">
        <v>138</v>
      </c>
      <c r="CE597" s="18" t="s">
        <v>120</v>
      </c>
      <c r="CG597" s="18" t="s">
        <v>137</v>
      </c>
      <c r="CL597" s="22" t="s">
        <v>5953</v>
      </c>
      <c r="CM597" s="32" t="s">
        <v>6012</v>
      </c>
      <c r="CO597" s="84" t="s">
        <v>126</v>
      </c>
      <c r="CP597" s="17" t="s">
        <v>126</v>
      </c>
      <c r="CQ597" s="29" t="s">
        <v>1741</v>
      </c>
      <c r="CR597" s="17" t="s">
        <v>1364</v>
      </c>
      <c r="CS597" s="17" t="s">
        <v>1742</v>
      </c>
      <c r="CW597" s="34" t="s">
        <v>96</v>
      </c>
      <c r="DE597" s="17" t="s">
        <v>130</v>
      </c>
      <c r="DI597" s="17" t="s">
        <v>131</v>
      </c>
      <c r="DJ597" s="17" t="s">
        <v>2939</v>
      </c>
      <c r="DM597" s="35"/>
      <c r="DN597" s="35"/>
      <c r="DO597" s="35"/>
      <c r="EC597" s="17" t="s">
        <v>133</v>
      </c>
    </row>
    <row r="598" spans="1:133" ht="15" customHeight="1" x14ac:dyDescent="0.3">
      <c r="A598" s="27">
        <v>164</v>
      </c>
      <c r="C598" s="17" t="s">
        <v>126</v>
      </c>
      <c r="D598" s="29" t="s">
        <v>5955</v>
      </c>
      <c r="E598" s="18" t="s">
        <v>5950</v>
      </c>
      <c r="F598" s="18" t="s">
        <v>5950</v>
      </c>
      <c r="G598" s="18" t="s">
        <v>5950</v>
      </c>
      <c r="H598" s="18" t="s">
        <v>5948</v>
      </c>
      <c r="I598" s="18" t="s">
        <v>5948</v>
      </c>
      <c r="J598" s="19" t="s">
        <v>2940</v>
      </c>
      <c r="K598" s="18" t="s">
        <v>5948</v>
      </c>
      <c r="L598" s="19" t="s">
        <v>2941</v>
      </c>
      <c r="M598" s="18" t="s">
        <v>5949</v>
      </c>
      <c r="O598" s="20" t="s">
        <v>5949</v>
      </c>
      <c r="P598" s="20" t="s">
        <v>5975</v>
      </c>
      <c r="Q598" s="20" t="s">
        <v>5979</v>
      </c>
      <c r="S598" s="22" t="s">
        <v>5948</v>
      </c>
      <c r="T598" s="22" t="s">
        <v>5948</v>
      </c>
      <c r="U598" s="22" t="s">
        <v>5948</v>
      </c>
      <c r="V598" s="22" t="s">
        <v>5984</v>
      </c>
      <c r="W598" s="22" t="s">
        <v>5989</v>
      </c>
      <c r="X598" s="22" t="s">
        <v>115</v>
      </c>
      <c r="AC598" s="24" t="s">
        <v>5994</v>
      </c>
      <c r="AD598" s="25" t="s">
        <v>2942</v>
      </c>
      <c r="AE598" s="26" t="s">
        <v>5950</v>
      </c>
      <c r="AF598" s="26" t="s">
        <v>5948</v>
      </c>
      <c r="AG598" s="26" t="s">
        <v>5997</v>
      </c>
      <c r="AH598" s="26" t="s">
        <v>5996</v>
      </c>
      <c r="AI598" s="26" t="s">
        <v>5996</v>
      </c>
      <c r="AJ598" s="26" t="s">
        <v>5998</v>
      </c>
      <c r="AK598" s="20" t="s">
        <v>6003</v>
      </c>
      <c r="AL598" s="20" t="s">
        <v>5949</v>
      </c>
      <c r="AM598" s="20" t="s">
        <v>5948</v>
      </c>
      <c r="AN598" s="20" t="s">
        <v>5948</v>
      </c>
      <c r="AO598" s="20" t="s">
        <v>5997</v>
      </c>
      <c r="AP598" s="20" t="s">
        <v>5997</v>
      </c>
      <c r="AQ598" s="20" t="s">
        <v>5997</v>
      </c>
      <c r="AR598" s="20" t="s">
        <v>5997</v>
      </c>
      <c r="AS598" s="20" t="s">
        <v>5996</v>
      </c>
      <c r="AT598" s="20" t="s">
        <v>5997</v>
      </c>
      <c r="AU598" s="20" t="s">
        <v>5997</v>
      </c>
      <c r="AV598" s="20" t="s">
        <v>5997</v>
      </c>
      <c r="AW598" s="20" t="s">
        <v>5997</v>
      </c>
      <c r="AX598" s="20" t="s">
        <v>5997</v>
      </c>
      <c r="AY598" s="20" t="s">
        <v>5997</v>
      </c>
      <c r="AZ598" s="20" t="s">
        <v>5997</v>
      </c>
      <c r="BA598" s="20" t="s">
        <v>5997</v>
      </c>
      <c r="BB598" s="20" t="s">
        <v>5996</v>
      </c>
      <c r="BC598" s="20" t="s">
        <v>5997</v>
      </c>
      <c r="BD598" s="20" t="s">
        <v>5997</v>
      </c>
      <c r="BE598" s="20" t="s">
        <v>5997</v>
      </c>
      <c r="BF598" s="20" t="s">
        <v>5997</v>
      </c>
      <c r="BG598" s="20" t="s">
        <v>5997</v>
      </c>
      <c r="BH598" s="20" t="s">
        <v>5997</v>
      </c>
      <c r="BI598" s="20" t="s">
        <v>5997</v>
      </c>
      <c r="BJ598" s="20" t="s">
        <v>5998</v>
      </c>
      <c r="BK598" s="20" t="s">
        <v>5997</v>
      </c>
      <c r="BL598" s="20" t="s">
        <v>5996</v>
      </c>
      <c r="BM598" s="20" t="s">
        <v>5997</v>
      </c>
      <c r="BO598" s="28" t="s">
        <v>6007</v>
      </c>
      <c r="BQ598" s="30" t="s">
        <v>2943</v>
      </c>
      <c r="BS598" s="24" t="s">
        <v>119</v>
      </c>
      <c r="BW598" s="24" t="s">
        <v>122</v>
      </c>
      <c r="CD598" s="18" t="s">
        <v>119</v>
      </c>
      <c r="CL598" s="22" t="s">
        <v>5948</v>
      </c>
      <c r="CM598" s="32" t="s">
        <v>6012</v>
      </c>
      <c r="CO598" s="84" t="s">
        <v>126</v>
      </c>
      <c r="CP598" s="17" t="s">
        <v>126</v>
      </c>
      <c r="CQ598" s="29" t="s">
        <v>1741</v>
      </c>
      <c r="CR598" s="17" t="s">
        <v>1364</v>
      </c>
      <c r="CS598" s="17" t="s">
        <v>1742</v>
      </c>
      <c r="CW598" s="34" t="s">
        <v>96</v>
      </c>
      <c r="DE598" s="17" t="s">
        <v>130</v>
      </c>
      <c r="DI598" s="17" t="s">
        <v>143</v>
      </c>
      <c r="DJ598" s="17" t="s">
        <v>2944</v>
      </c>
      <c r="DM598" s="35"/>
      <c r="DN598" s="35"/>
      <c r="DO598" s="35"/>
      <c r="EC598" s="17" t="s">
        <v>133</v>
      </c>
    </row>
    <row r="599" spans="1:133" ht="15" customHeight="1" x14ac:dyDescent="0.3">
      <c r="A599" s="27">
        <v>194</v>
      </c>
      <c r="C599" s="17" t="s">
        <v>126</v>
      </c>
      <c r="D599" s="29" t="s">
        <v>5955</v>
      </c>
      <c r="E599" s="18" t="s">
        <v>5949</v>
      </c>
      <c r="F599" s="18" t="s">
        <v>5947</v>
      </c>
      <c r="G599" s="18" t="s">
        <v>5949</v>
      </c>
      <c r="H599" s="18" t="s">
        <v>5948</v>
      </c>
      <c r="I599" s="18" t="s">
        <v>5947</v>
      </c>
      <c r="J599" s="19" t="s">
        <v>2945</v>
      </c>
      <c r="K599" s="18" t="s">
        <v>5947</v>
      </c>
      <c r="L599" s="19" t="s">
        <v>2946</v>
      </c>
      <c r="M599" s="18" t="s">
        <v>5949</v>
      </c>
      <c r="O599" s="20" t="s">
        <v>5950</v>
      </c>
      <c r="P599" s="20" t="s">
        <v>5973</v>
      </c>
      <c r="Q599" s="20" t="s">
        <v>5977</v>
      </c>
      <c r="S599" s="22" t="s">
        <v>5950</v>
      </c>
      <c r="T599" s="22" t="s">
        <v>5950</v>
      </c>
      <c r="U599" s="22" t="s">
        <v>5947</v>
      </c>
      <c r="V599" s="22" t="s">
        <v>5984</v>
      </c>
      <c r="W599" s="22" t="s">
        <v>5989</v>
      </c>
      <c r="X599" s="22" t="s">
        <v>115</v>
      </c>
      <c r="Y599" s="22" t="s">
        <v>136</v>
      </c>
      <c r="Z599" s="22" t="s">
        <v>116</v>
      </c>
      <c r="AB599" s="23" t="s">
        <v>2947</v>
      </c>
      <c r="AC599" s="24" t="s">
        <v>5992</v>
      </c>
      <c r="AE599" s="26" t="s">
        <v>5949</v>
      </c>
      <c r="AF599" s="26" t="s">
        <v>5948</v>
      </c>
      <c r="AG599" s="26" t="s">
        <v>5996</v>
      </c>
      <c r="AH599" s="26" t="s">
        <v>5996</v>
      </c>
      <c r="AI599" s="26" t="s">
        <v>5996</v>
      </c>
      <c r="AJ599" s="26" t="s">
        <v>5998</v>
      </c>
      <c r="AK599" s="20" t="s">
        <v>6003</v>
      </c>
      <c r="AL599" s="20" t="s">
        <v>5948</v>
      </c>
      <c r="AM599" s="20" t="s">
        <v>5948</v>
      </c>
      <c r="AN599" s="20" t="s">
        <v>5949</v>
      </c>
      <c r="AO599" s="20" t="s">
        <v>5997</v>
      </c>
      <c r="AP599" s="20" t="s">
        <v>5996</v>
      </c>
      <c r="AQ599" s="20" t="s">
        <v>5996</v>
      </c>
      <c r="AR599" s="20" t="s">
        <v>5998</v>
      </c>
      <c r="AS599" s="20" t="s">
        <v>5996</v>
      </c>
      <c r="AT599" s="20" t="s">
        <v>5996</v>
      </c>
      <c r="AU599" s="20" t="s">
        <v>5996</v>
      </c>
      <c r="AV599" s="20" t="s">
        <v>5997</v>
      </c>
      <c r="AW599" s="20" t="s">
        <v>5997</v>
      </c>
      <c r="AX599" s="20" t="s">
        <v>5997</v>
      </c>
      <c r="AY599" s="20" t="s">
        <v>5997</v>
      </c>
      <c r="AZ599" s="20" t="s">
        <v>5996</v>
      </c>
      <c r="BA599" s="20" t="s">
        <v>5996</v>
      </c>
      <c r="BB599" s="20" t="s">
        <v>5996</v>
      </c>
      <c r="BC599" s="20" t="s">
        <v>5996</v>
      </c>
      <c r="BD599" s="20" t="s">
        <v>5998</v>
      </c>
      <c r="BE599" s="20" t="s">
        <v>5997</v>
      </c>
      <c r="BF599" s="20" t="s">
        <v>5996</v>
      </c>
      <c r="BG599" s="20" t="s">
        <v>5996</v>
      </c>
      <c r="BH599" s="20" t="s">
        <v>5996</v>
      </c>
      <c r="BI599" s="20" t="s">
        <v>5996</v>
      </c>
      <c r="BJ599" s="20" t="s">
        <v>5997</v>
      </c>
      <c r="BK599" s="20" t="s">
        <v>5996</v>
      </c>
      <c r="BL599" s="20" t="s">
        <v>5996</v>
      </c>
      <c r="BM599" s="20" t="s">
        <v>5996</v>
      </c>
      <c r="BO599" s="28" t="s">
        <v>6007</v>
      </c>
      <c r="BQ599" s="30" t="s">
        <v>2948</v>
      </c>
      <c r="BR599" s="24" t="s">
        <v>138</v>
      </c>
      <c r="BS599" s="24" t="s">
        <v>119</v>
      </c>
      <c r="BT599" s="24" t="s">
        <v>120</v>
      </c>
      <c r="BV599" s="24" t="s">
        <v>137</v>
      </c>
      <c r="BX599" s="24" t="s">
        <v>123</v>
      </c>
      <c r="BY599" s="24" t="s">
        <v>124</v>
      </c>
      <c r="CC599" s="18" t="s">
        <v>138</v>
      </c>
      <c r="CD599" s="18" t="s">
        <v>119</v>
      </c>
      <c r="CI599" s="18" t="s">
        <v>123</v>
      </c>
      <c r="CL599" s="22" t="s">
        <v>5947</v>
      </c>
      <c r="CM599" s="32" t="s">
        <v>6010</v>
      </c>
      <c r="CO599" s="84" t="s">
        <v>126</v>
      </c>
      <c r="CP599" s="17" t="s">
        <v>126</v>
      </c>
      <c r="CQ599" s="29" t="s">
        <v>1741</v>
      </c>
      <c r="CR599" s="17" t="s">
        <v>1364</v>
      </c>
      <c r="CS599" s="17" t="s">
        <v>1742</v>
      </c>
      <c r="CW599" s="34" t="s">
        <v>96</v>
      </c>
      <c r="DE599" s="17" t="s">
        <v>130</v>
      </c>
      <c r="DI599" s="17" t="s">
        <v>131</v>
      </c>
      <c r="DJ599" s="17" t="s">
        <v>2949</v>
      </c>
      <c r="DM599" s="35"/>
      <c r="DN599" s="35"/>
      <c r="DO599" s="35"/>
      <c r="EC599" s="17" t="s">
        <v>133</v>
      </c>
    </row>
    <row r="600" spans="1:133" ht="15" customHeight="1" x14ac:dyDescent="0.3">
      <c r="A600" s="27">
        <v>219</v>
      </c>
      <c r="C600" s="17" t="s">
        <v>126</v>
      </c>
      <c r="D600" s="29" t="s">
        <v>5955</v>
      </c>
      <c r="E600" s="18" t="s">
        <v>5951</v>
      </c>
      <c r="F600" s="18" t="s">
        <v>5951</v>
      </c>
      <c r="G600" s="18" t="s">
        <v>5948</v>
      </c>
      <c r="H600" s="18" t="s">
        <v>5950</v>
      </c>
      <c r="I600" s="18" t="s">
        <v>5950</v>
      </c>
      <c r="K600" s="18" t="s">
        <v>5947</v>
      </c>
      <c r="M600" s="18" t="s">
        <v>5948</v>
      </c>
      <c r="O600" s="20" t="s">
        <v>5950</v>
      </c>
      <c r="P600" s="20" t="s">
        <v>5974</v>
      </c>
      <c r="Q600" s="20" t="s">
        <v>5980</v>
      </c>
      <c r="S600" s="22" t="s">
        <v>5950</v>
      </c>
      <c r="T600" s="22" t="s">
        <v>5951</v>
      </c>
      <c r="U600" s="22" t="s">
        <v>5948</v>
      </c>
      <c r="V600" s="22" t="s">
        <v>5984</v>
      </c>
      <c r="W600" s="22" t="s">
        <v>5988</v>
      </c>
      <c r="Y600" s="22" t="s">
        <v>136</v>
      </c>
      <c r="AC600" s="24" t="s">
        <v>5992</v>
      </c>
      <c r="AE600" s="26" t="s">
        <v>5950</v>
      </c>
      <c r="AF600" s="26" t="s">
        <v>5948</v>
      </c>
      <c r="AG600" s="26" t="s">
        <v>5998</v>
      </c>
      <c r="AH600" s="26" t="s">
        <v>5996</v>
      </c>
      <c r="AI600" s="26" t="s">
        <v>5997</v>
      </c>
      <c r="AJ600" s="26" t="s">
        <v>5997</v>
      </c>
      <c r="AK600" s="20" t="s">
        <v>6003</v>
      </c>
      <c r="AL600" s="20" t="s">
        <v>5948</v>
      </c>
      <c r="AM600" s="20" t="s">
        <v>5948</v>
      </c>
      <c r="AN600" s="20" t="s">
        <v>5947</v>
      </c>
      <c r="AO600" s="20" t="s">
        <v>5997</v>
      </c>
      <c r="AP600" s="20" t="s">
        <v>5998</v>
      </c>
      <c r="AQ600" s="20" t="s">
        <v>5996</v>
      </c>
      <c r="AR600" s="20" t="s">
        <v>5999</v>
      </c>
      <c r="AS600" s="20" t="s">
        <v>5996</v>
      </c>
      <c r="AT600" s="20" t="s">
        <v>5997</v>
      </c>
      <c r="AU600" s="20" t="s">
        <v>5997</v>
      </c>
      <c r="AV600" s="20" t="s">
        <v>5997</v>
      </c>
      <c r="AW600" s="20" t="s">
        <v>5997</v>
      </c>
      <c r="AX600" s="20" t="s">
        <v>5997</v>
      </c>
      <c r="AY600" s="20" t="s">
        <v>5998</v>
      </c>
      <c r="AZ600" s="20" t="s">
        <v>5997</v>
      </c>
      <c r="BA600" s="20" t="s">
        <v>5996</v>
      </c>
      <c r="BB600" s="20" t="s">
        <v>5997</v>
      </c>
      <c r="BC600" s="20" t="s">
        <v>5999</v>
      </c>
      <c r="BD600" s="20" t="s">
        <v>5997</v>
      </c>
      <c r="BE600" s="20" t="s">
        <v>5999</v>
      </c>
      <c r="BF600" s="20" t="s">
        <v>5997</v>
      </c>
      <c r="BG600" s="20" t="s">
        <v>5996</v>
      </c>
      <c r="BH600" s="20" t="s">
        <v>5997</v>
      </c>
      <c r="BI600" s="20" t="s">
        <v>5996</v>
      </c>
      <c r="BJ600" s="20" t="s">
        <v>5997</v>
      </c>
      <c r="BK600" s="20" t="s">
        <v>5997</v>
      </c>
      <c r="BL600" s="20" t="s">
        <v>5996</v>
      </c>
      <c r="BM600" s="20" t="s">
        <v>5997</v>
      </c>
      <c r="BO600" s="28" t="s">
        <v>6007</v>
      </c>
      <c r="BS600" s="24" t="s">
        <v>119</v>
      </c>
      <c r="BT600" s="24" t="s">
        <v>120</v>
      </c>
      <c r="BV600" s="24" t="s">
        <v>137</v>
      </c>
      <c r="BW600" s="24" t="s">
        <v>122</v>
      </c>
      <c r="BY600" s="24" t="s">
        <v>124</v>
      </c>
      <c r="BZ600" s="24" t="s">
        <v>125</v>
      </c>
      <c r="CD600" s="18" t="s">
        <v>119</v>
      </c>
      <c r="CH600" s="18" t="s">
        <v>122</v>
      </c>
      <c r="CJ600" s="18" t="s">
        <v>124</v>
      </c>
      <c r="CL600" s="22" t="s">
        <v>5947</v>
      </c>
      <c r="CM600" s="32" t="s">
        <v>6010</v>
      </c>
      <c r="CO600" s="84" t="s">
        <v>126</v>
      </c>
      <c r="CP600" s="17" t="s">
        <v>126</v>
      </c>
      <c r="CQ600" s="29" t="s">
        <v>1741</v>
      </c>
      <c r="CR600" s="17" t="s">
        <v>1364</v>
      </c>
      <c r="CS600" s="17" t="s">
        <v>1742</v>
      </c>
      <c r="CW600" s="34" t="s">
        <v>96</v>
      </c>
      <c r="DE600" s="17" t="s">
        <v>130</v>
      </c>
      <c r="DI600" s="17" t="s">
        <v>143</v>
      </c>
      <c r="DJ600" s="17" t="s">
        <v>2950</v>
      </c>
      <c r="DM600" s="35"/>
      <c r="DN600" s="35"/>
      <c r="DO600" s="35"/>
      <c r="EC600" s="17" t="s">
        <v>133</v>
      </c>
    </row>
    <row r="601" spans="1:133" ht="15" customHeight="1" x14ac:dyDescent="0.3">
      <c r="A601" s="27">
        <v>223</v>
      </c>
      <c r="C601" s="17" t="s">
        <v>126</v>
      </c>
      <c r="D601" s="29" t="s">
        <v>5955</v>
      </c>
      <c r="E601" s="18" t="s">
        <v>5947</v>
      </c>
      <c r="F601" s="18" t="s">
        <v>5951</v>
      </c>
      <c r="G601" s="18" t="s">
        <v>5947</v>
      </c>
      <c r="H601" s="18" t="s">
        <v>5952</v>
      </c>
      <c r="I601" s="18" t="s">
        <v>5949</v>
      </c>
      <c r="K601" s="18" t="s">
        <v>5948</v>
      </c>
      <c r="L601" s="19" t="s">
        <v>2951</v>
      </c>
      <c r="M601" s="18" t="s">
        <v>5950</v>
      </c>
      <c r="O601" s="20" t="s">
        <v>5949</v>
      </c>
      <c r="P601" s="20" t="s">
        <v>5973</v>
      </c>
      <c r="Q601" s="20" t="s">
        <v>5979</v>
      </c>
      <c r="S601" s="22" t="s">
        <v>5951</v>
      </c>
      <c r="T601" s="22" t="s">
        <v>5951</v>
      </c>
      <c r="U601" s="22" t="s">
        <v>5948</v>
      </c>
      <c r="V601" s="22" t="s">
        <v>5984</v>
      </c>
      <c r="W601" s="22" t="s">
        <v>5989</v>
      </c>
      <c r="X601" s="22" t="s">
        <v>115</v>
      </c>
      <c r="Y601" s="22" t="s">
        <v>136</v>
      </c>
      <c r="Z601" s="22" t="s">
        <v>116</v>
      </c>
      <c r="AC601" s="24" t="s">
        <v>5992</v>
      </c>
      <c r="AD601" s="25" t="s">
        <v>2952</v>
      </c>
      <c r="AE601" s="26" t="s">
        <v>5947</v>
      </c>
      <c r="AF601" s="26" t="s">
        <v>5948</v>
      </c>
      <c r="AG601" s="26" t="s">
        <v>5996</v>
      </c>
      <c r="AH601" s="26" t="s">
        <v>5996</v>
      </c>
      <c r="AI601" s="26" t="s">
        <v>5996</v>
      </c>
      <c r="AJ601" s="26" t="s">
        <v>5996</v>
      </c>
      <c r="AK601" s="20" t="s">
        <v>6003</v>
      </c>
      <c r="AL601" s="20" t="s">
        <v>5947</v>
      </c>
      <c r="AM601" s="20" t="s">
        <v>5947</v>
      </c>
      <c r="AN601" s="20" t="s">
        <v>5947</v>
      </c>
      <c r="AO601" s="20" t="s">
        <v>5996</v>
      </c>
      <c r="AP601" s="20" t="s">
        <v>5996</v>
      </c>
      <c r="AQ601" s="20" t="s">
        <v>5996</v>
      </c>
      <c r="AR601" s="20" t="s">
        <v>5997</v>
      </c>
      <c r="AS601" s="20" t="s">
        <v>5996</v>
      </c>
      <c r="AT601" s="20" t="s">
        <v>5996</v>
      </c>
      <c r="AU601" s="20" t="s">
        <v>5996</v>
      </c>
      <c r="AV601" s="20" t="s">
        <v>5996</v>
      </c>
      <c r="AW601" s="20" t="s">
        <v>5996</v>
      </c>
      <c r="AX601" s="20" t="s">
        <v>5996</v>
      </c>
      <c r="AY601" s="20" t="s">
        <v>5996</v>
      </c>
      <c r="AZ601" s="20" t="s">
        <v>5996</v>
      </c>
      <c r="BA601" s="20" t="s">
        <v>5996</v>
      </c>
      <c r="BB601" s="20" t="s">
        <v>5996</v>
      </c>
      <c r="BC601" s="20" t="s">
        <v>5997</v>
      </c>
      <c r="BD601" s="20" t="s">
        <v>5997</v>
      </c>
      <c r="BE601" s="20" t="s">
        <v>5996</v>
      </c>
      <c r="BF601" s="20" t="s">
        <v>5996</v>
      </c>
      <c r="BG601" s="20" t="s">
        <v>5996</v>
      </c>
      <c r="BH601" s="20" t="s">
        <v>5996</v>
      </c>
      <c r="BI601" s="20" t="s">
        <v>5996</v>
      </c>
      <c r="BJ601" s="20" t="s">
        <v>5996</v>
      </c>
      <c r="BK601" s="20" t="s">
        <v>5996</v>
      </c>
      <c r="BL601" s="20" t="s">
        <v>5996</v>
      </c>
      <c r="BM601" s="20" t="s">
        <v>5996</v>
      </c>
      <c r="BN601" s="27" t="s">
        <v>2953</v>
      </c>
      <c r="BO601" s="28" t="s">
        <v>6007</v>
      </c>
      <c r="BQ601" s="30" t="s">
        <v>2954</v>
      </c>
      <c r="BR601" s="24" t="s">
        <v>138</v>
      </c>
      <c r="BS601" s="24" t="s">
        <v>119</v>
      </c>
      <c r="BT601" s="24" t="s">
        <v>120</v>
      </c>
      <c r="BU601" s="24" t="s">
        <v>121</v>
      </c>
      <c r="BV601" s="24" t="s">
        <v>137</v>
      </c>
      <c r="BW601" s="24" t="s">
        <v>122</v>
      </c>
      <c r="BX601" s="24" t="s">
        <v>123</v>
      </c>
      <c r="BY601" s="24" t="s">
        <v>124</v>
      </c>
      <c r="BZ601" s="24" t="s">
        <v>125</v>
      </c>
      <c r="CA601" s="24" t="s">
        <v>148</v>
      </c>
      <c r="CB601" s="31" t="s">
        <v>2955</v>
      </c>
      <c r="CD601" s="18" t="s">
        <v>119</v>
      </c>
      <c r="CG601" s="18" t="s">
        <v>137</v>
      </c>
      <c r="CJ601" s="18" t="s">
        <v>124</v>
      </c>
      <c r="CL601" s="22" t="s">
        <v>5947</v>
      </c>
      <c r="CM601" s="32" t="s">
        <v>6010</v>
      </c>
      <c r="CO601" s="84" t="s">
        <v>126</v>
      </c>
      <c r="CP601" s="17" t="s">
        <v>126</v>
      </c>
      <c r="CQ601" s="29" t="s">
        <v>1741</v>
      </c>
      <c r="CR601" s="17" t="s">
        <v>1364</v>
      </c>
      <c r="CS601" s="17" t="s">
        <v>1742</v>
      </c>
      <c r="CW601" s="34" t="s">
        <v>96</v>
      </c>
      <c r="DE601" s="17" t="s">
        <v>130</v>
      </c>
      <c r="DI601" s="17" t="s">
        <v>131</v>
      </c>
      <c r="DJ601" s="17" t="s">
        <v>2956</v>
      </c>
      <c r="DM601" s="35"/>
      <c r="DN601" s="35"/>
      <c r="DO601" s="35"/>
      <c r="EC601" s="17" t="s">
        <v>133</v>
      </c>
    </row>
    <row r="602" spans="1:133" ht="15" customHeight="1" x14ac:dyDescent="0.3">
      <c r="A602" s="27">
        <v>233</v>
      </c>
      <c r="C602" s="17" t="s">
        <v>126</v>
      </c>
      <c r="D602" s="29" t="s">
        <v>5955</v>
      </c>
      <c r="E602" s="18" t="s">
        <v>5950</v>
      </c>
      <c r="F602" s="18" t="s">
        <v>5950</v>
      </c>
      <c r="G602" s="18" t="s">
        <v>5947</v>
      </c>
      <c r="H602" s="18" t="s">
        <v>5948</v>
      </c>
      <c r="I602" s="18" t="s">
        <v>5948</v>
      </c>
      <c r="K602" s="18" t="s">
        <v>5948</v>
      </c>
      <c r="M602" s="18" t="s">
        <v>5949</v>
      </c>
      <c r="O602" s="20" t="s">
        <v>5950</v>
      </c>
      <c r="P602" s="20" t="s">
        <v>5973</v>
      </c>
      <c r="Q602" s="20" t="s">
        <v>5978</v>
      </c>
      <c r="S602" s="22" t="s">
        <v>5948</v>
      </c>
      <c r="T602" s="22" t="s">
        <v>5950</v>
      </c>
      <c r="U602" s="22" t="s">
        <v>5947</v>
      </c>
      <c r="V602" s="22" t="s">
        <v>5984</v>
      </c>
      <c r="W602" s="22" t="s">
        <v>5988</v>
      </c>
      <c r="X602" s="22" t="s">
        <v>115</v>
      </c>
      <c r="Y602" s="22" t="s">
        <v>136</v>
      </c>
      <c r="Z602" s="22" t="s">
        <v>116</v>
      </c>
      <c r="AC602" s="24" t="s">
        <v>5992</v>
      </c>
      <c r="AE602" s="26" t="s">
        <v>5947</v>
      </c>
      <c r="AF602" s="26" t="s">
        <v>5947</v>
      </c>
      <c r="AG602" s="26" t="s">
        <v>5996</v>
      </c>
      <c r="AH602" s="26" t="s">
        <v>5996</v>
      </c>
      <c r="AI602" s="26" t="s">
        <v>5998</v>
      </c>
      <c r="AJ602" s="26" t="s">
        <v>5999</v>
      </c>
      <c r="AK602" s="20" t="s">
        <v>6003</v>
      </c>
      <c r="AL602" s="20" t="s">
        <v>5948</v>
      </c>
      <c r="AM602" s="20" t="s">
        <v>5951</v>
      </c>
      <c r="AN602" s="20" t="s">
        <v>5947</v>
      </c>
      <c r="AO602" s="20" t="s">
        <v>5997</v>
      </c>
      <c r="AP602" s="20" t="s">
        <v>5997</v>
      </c>
      <c r="AQ602" s="20" t="s">
        <v>5997</v>
      </c>
      <c r="AR602" s="20" t="s">
        <v>5998</v>
      </c>
      <c r="AS602" s="20" t="s">
        <v>5996</v>
      </c>
      <c r="AT602" s="20" t="s">
        <v>5997</v>
      </c>
      <c r="AU602" s="20" t="s">
        <v>5996</v>
      </c>
      <c r="AV602" s="20" t="s">
        <v>5997</v>
      </c>
      <c r="AW602" s="20" t="s">
        <v>5998</v>
      </c>
      <c r="AX602" s="20" t="s">
        <v>6000</v>
      </c>
      <c r="AY602" s="20" t="s">
        <v>5998</v>
      </c>
      <c r="AZ602" s="20" t="s">
        <v>5998</v>
      </c>
      <c r="BA602" s="20" t="s">
        <v>5998</v>
      </c>
      <c r="BB602" s="20" t="s">
        <v>5997</v>
      </c>
      <c r="BC602" s="20" t="s">
        <v>5999</v>
      </c>
      <c r="BD602" s="20" t="s">
        <v>5999</v>
      </c>
      <c r="BE602" s="20" t="s">
        <v>5997</v>
      </c>
      <c r="BF602" s="20" t="s">
        <v>5996</v>
      </c>
      <c r="BG602" s="20" t="s">
        <v>5996</v>
      </c>
      <c r="BH602" s="20" t="s">
        <v>5996</v>
      </c>
      <c r="BI602" s="20" t="s">
        <v>5997</v>
      </c>
      <c r="BJ602" s="20" t="s">
        <v>6000</v>
      </c>
      <c r="BK602" s="20" t="s">
        <v>5998</v>
      </c>
      <c r="BL602" s="20" t="s">
        <v>5996</v>
      </c>
      <c r="BM602" s="20" t="s">
        <v>5997</v>
      </c>
      <c r="BO602" s="28" t="s">
        <v>6007</v>
      </c>
      <c r="BQ602" s="30" t="s">
        <v>2957</v>
      </c>
      <c r="BR602" s="24" t="s">
        <v>138</v>
      </c>
      <c r="BS602" s="24" t="s">
        <v>119</v>
      </c>
      <c r="BT602" s="24" t="s">
        <v>120</v>
      </c>
      <c r="BU602" s="24" t="s">
        <v>121</v>
      </c>
      <c r="BV602" s="24" t="s">
        <v>137</v>
      </c>
      <c r="BW602" s="24" t="s">
        <v>122</v>
      </c>
      <c r="BX602" s="24" t="s">
        <v>123</v>
      </c>
      <c r="CC602" s="18" t="s">
        <v>138</v>
      </c>
      <c r="CD602" s="18" t="s">
        <v>119</v>
      </c>
      <c r="CF602" s="18" t="s">
        <v>121</v>
      </c>
      <c r="CL602" s="22" t="s">
        <v>5949</v>
      </c>
      <c r="CM602" s="32" t="s">
        <v>6012</v>
      </c>
      <c r="CO602" s="84" t="s">
        <v>126</v>
      </c>
      <c r="CP602" s="17" t="s">
        <v>126</v>
      </c>
      <c r="CQ602" s="29" t="s">
        <v>1741</v>
      </c>
      <c r="CR602" s="17" t="s">
        <v>1364</v>
      </c>
      <c r="CS602" s="17" t="s">
        <v>1742</v>
      </c>
      <c r="CW602" s="34" t="s">
        <v>96</v>
      </c>
      <c r="DE602" s="17" t="s">
        <v>130</v>
      </c>
      <c r="DI602" s="17" t="s">
        <v>131</v>
      </c>
      <c r="DJ602" s="17" t="s">
        <v>2958</v>
      </c>
      <c r="DM602" s="35"/>
      <c r="DN602" s="35"/>
      <c r="DO602" s="35"/>
      <c r="EC602" s="17" t="s">
        <v>133</v>
      </c>
    </row>
    <row r="603" spans="1:133" ht="15" customHeight="1" x14ac:dyDescent="0.3">
      <c r="A603" s="27">
        <v>259</v>
      </c>
      <c r="C603" s="17" t="s">
        <v>126</v>
      </c>
      <c r="D603" s="29" t="s">
        <v>5955</v>
      </c>
      <c r="E603" s="18" t="s">
        <v>5949</v>
      </c>
      <c r="F603" s="18" t="s">
        <v>5949</v>
      </c>
      <c r="G603" s="18" t="s">
        <v>5948</v>
      </c>
      <c r="H603" s="18" t="s">
        <v>5947</v>
      </c>
      <c r="I603" s="18" t="s">
        <v>5947</v>
      </c>
      <c r="J603" s="19" t="s">
        <v>2959</v>
      </c>
      <c r="K603" s="18" t="s">
        <v>5947</v>
      </c>
      <c r="L603" s="19" t="s">
        <v>2960</v>
      </c>
      <c r="M603" s="18" t="s">
        <v>5947</v>
      </c>
      <c r="N603" s="19" t="s">
        <v>2960</v>
      </c>
      <c r="O603" s="20" t="s">
        <v>5951</v>
      </c>
      <c r="P603" s="20" t="s">
        <v>5974</v>
      </c>
      <c r="Q603" s="20" t="s">
        <v>5978</v>
      </c>
      <c r="S603" s="22" t="s">
        <v>5947</v>
      </c>
      <c r="T603" s="22" t="s">
        <v>5947</v>
      </c>
      <c r="U603" s="22" t="s">
        <v>5949</v>
      </c>
      <c r="V603" s="22" t="s">
        <v>5983</v>
      </c>
      <c r="W603" s="22" t="s">
        <v>5988</v>
      </c>
      <c r="X603" s="22" t="s">
        <v>115</v>
      </c>
      <c r="AC603" s="24" t="s">
        <v>5992</v>
      </c>
      <c r="AE603" s="26" t="s">
        <v>5949</v>
      </c>
      <c r="AF603" s="26" t="s">
        <v>5948</v>
      </c>
      <c r="AG603" s="26" t="s">
        <v>5996</v>
      </c>
      <c r="AH603" s="26" t="s">
        <v>5996</v>
      </c>
      <c r="AI603" s="26" t="s">
        <v>5997</v>
      </c>
      <c r="AJ603" s="26" t="s">
        <v>5996</v>
      </c>
      <c r="AK603" s="20" t="s">
        <v>6003</v>
      </c>
      <c r="AL603" s="20" t="s">
        <v>5947</v>
      </c>
      <c r="AM603" s="20" t="s">
        <v>5950</v>
      </c>
      <c r="AN603" s="20" t="s">
        <v>5947</v>
      </c>
      <c r="AO603" s="20" t="s">
        <v>5997</v>
      </c>
      <c r="AP603" s="20" t="s">
        <v>5996</v>
      </c>
      <c r="AQ603" s="20" t="s">
        <v>5996</v>
      </c>
      <c r="AR603" s="20" t="s">
        <v>5997</v>
      </c>
      <c r="AS603" s="20" t="s">
        <v>5996</v>
      </c>
      <c r="AT603" s="20" t="s">
        <v>5996</v>
      </c>
      <c r="AU603" s="20" t="s">
        <v>5997</v>
      </c>
      <c r="AV603" s="20" t="s">
        <v>5998</v>
      </c>
      <c r="AW603" s="20" t="s">
        <v>5997</v>
      </c>
      <c r="AX603" s="20" t="s">
        <v>5997</v>
      </c>
      <c r="AY603" s="20" t="s">
        <v>5996</v>
      </c>
      <c r="AZ603" s="20" t="s">
        <v>5996</v>
      </c>
      <c r="BA603" s="20" t="s">
        <v>5996</v>
      </c>
      <c r="BB603" s="20" t="s">
        <v>5996</v>
      </c>
      <c r="BC603" s="20" t="s">
        <v>5996</v>
      </c>
      <c r="BD603" s="20" t="s">
        <v>5996</v>
      </c>
      <c r="BE603" s="20" t="s">
        <v>5996</v>
      </c>
      <c r="BF603" s="20" t="s">
        <v>5996</v>
      </c>
      <c r="BG603" s="20" t="s">
        <v>5996</v>
      </c>
      <c r="BH603" s="20" t="s">
        <v>5996</v>
      </c>
      <c r="BI603" s="20" t="s">
        <v>5998</v>
      </c>
      <c r="BJ603" s="20" t="s">
        <v>5998</v>
      </c>
      <c r="BK603" s="20" t="s">
        <v>5996</v>
      </c>
      <c r="BL603" s="20" t="s">
        <v>5997</v>
      </c>
      <c r="BM603" s="20" t="s">
        <v>5997</v>
      </c>
      <c r="BO603" s="28" t="s">
        <v>6007</v>
      </c>
      <c r="BQ603" s="30" t="s">
        <v>2961</v>
      </c>
      <c r="BR603" s="24" t="s">
        <v>138</v>
      </c>
      <c r="BS603" s="24" t="s">
        <v>119</v>
      </c>
      <c r="BT603" s="24" t="s">
        <v>120</v>
      </c>
      <c r="BU603" s="24" t="s">
        <v>121</v>
      </c>
      <c r="BV603" s="24" t="s">
        <v>137</v>
      </c>
      <c r="BW603" s="24" t="s">
        <v>122</v>
      </c>
      <c r="BX603" s="24" t="s">
        <v>123</v>
      </c>
      <c r="BY603" s="24" t="s">
        <v>124</v>
      </c>
      <c r="CD603" s="18" t="s">
        <v>119</v>
      </c>
      <c r="CE603" s="18" t="s">
        <v>120</v>
      </c>
      <c r="CI603" s="18" t="s">
        <v>123</v>
      </c>
      <c r="CL603" s="22" t="s">
        <v>5947</v>
      </c>
      <c r="CM603" s="32" t="s">
        <v>6012</v>
      </c>
      <c r="CO603" s="84" t="s">
        <v>126</v>
      </c>
      <c r="CP603" s="17" t="s">
        <v>126</v>
      </c>
      <c r="CQ603" s="29" t="s">
        <v>1741</v>
      </c>
      <c r="CR603" s="17" t="s">
        <v>1364</v>
      </c>
      <c r="CS603" s="17" t="s">
        <v>1742</v>
      </c>
      <c r="CW603" s="34" t="s">
        <v>96</v>
      </c>
      <c r="DE603" s="17" t="s">
        <v>130</v>
      </c>
      <c r="DI603" s="17" t="s">
        <v>131</v>
      </c>
      <c r="DJ603" s="17" t="s">
        <v>2962</v>
      </c>
      <c r="DM603" s="35"/>
      <c r="DN603" s="35"/>
      <c r="DO603" s="35"/>
      <c r="EC603" s="17" t="s">
        <v>133</v>
      </c>
    </row>
    <row r="604" spans="1:133" ht="15" customHeight="1" x14ac:dyDescent="0.3">
      <c r="A604" s="27">
        <v>283</v>
      </c>
      <c r="C604" s="17" t="s">
        <v>126</v>
      </c>
      <c r="D604" s="29" t="s">
        <v>5955</v>
      </c>
      <c r="E604" s="18" t="s">
        <v>5949</v>
      </c>
      <c r="F604" s="18" t="s">
        <v>5950</v>
      </c>
      <c r="G604" s="18" t="s">
        <v>5948</v>
      </c>
      <c r="H604" s="18" t="s">
        <v>5948</v>
      </c>
      <c r="I604" s="18" t="s">
        <v>5949</v>
      </c>
      <c r="K604" s="18" t="s">
        <v>5947</v>
      </c>
      <c r="M604" s="18" t="s">
        <v>5949</v>
      </c>
      <c r="O604" s="20" t="s">
        <v>5949</v>
      </c>
      <c r="P604" s="20" t="s">
        <v>5973</v>
      </c>
      <c r="Q604" s="20" t="s">
        <v>5978</v>
      </c>
      <c r="S604" s="22" t="s">
        <v>5950</v>
      </c>
      <c r="T604" s="22" t="s">
        <v>5950</v>
      </c>
      <c r="U604" s="22" t="s">
        <v>5947</v>
      </c>
      <c r="V604" s="22" t="s">
        <v>5984</v>
      </c>
      <c r="W604" s="22" t="s">
        <v>5989</v>
      </c>
      <c r="Z604" s="22" t="s">
        <v>116</v>
      </c>
      <c r="AC604" s="24" t="s">
        <v>5991</v>
      </c>
      <c r="AE604" s="26" t="s">
        <v>5947</v>
      </c>
      <c r="AF604" s="26" t="s">
        <v>5948</v>
      </c>
      <c r="AG604" s="26" t="s">
        <v>5996</v>
      </c>
      <c r="AH604" s="26" t="s">
        <v>5996</v>
      </c>
      <c r="AI604" s="26" t="s">
        <v>5997</v>
      </c>
      <c r="AJ604" s="26" t="s">
        <v>5996</v>
      </c>
      <c r="AK604" s="20" t="s">
        <v>6003</v>
      </c>
      <c r="AL604" s="20" t="s">
        <v>5948</v>
      </c>
      <c r="AM604" s="20" t="s">
        <v>5948</v>
      </c>
      <c r="AN604" s="20" t="s">
        <v>5948</v>
      </c>
      <c r="AO604" s="20" t="s">
        <v>5996</v>
      </c>
      <c r="AP604" s="20" t="s">
        <v>5996</v>
      </c>
      <c r="AQ604" s="20" t="s">
        <v>5995</v>
      </c>
      <c r="AR604" s="20" t="s">
        <v>5997</v>
      </c>
      <c r="AS604" s="20" t="s">
        <v>5996</v>
      </c>
      <c r="AT604" s="20" t="s">
        <v>5996</v>
      </c>
      <c r="AU604" s="20" t="s">
        <v>5996</v>
      </c>
      <c r="AV604" s="20" t="s">
        <v>5997</v>
      </c>
      <c r="AW604" s="20" t="s">
        <v>5996</v>
      </c>
      <c r="AX604" s="20" t="s">
        <v>5997</v>
      </c>
      <c r="AY604" s="20" t="s">
        <v>5996</v>
      </c>
      <c r="AZ604" s="20" t="s">
        <v>5996</v>
      </c>
      <c r="BA604" s="20" t="s">
        <v>5996</v>
      </c>
      <c r="BB604" s="20" t="s">
        <v>5996</v>
      </c>
      <c r="BC604" s="20" t="s">
        <v>5997</v>
      </c>
      <c r="BD604" s="20" t="s">
        <v>5997</v>
      </c>
      <c r="BE604" s="20" t="s">
        <v>5996</v>
      </c>
      <c r="BF604" s="20" t="s">
        <v>5996</v>
      </c>
      <c r="BG604" s="20" t="s">
        <v>5996</v>
      </c>
      <c r="BH604" s="20" t="s">
        <v>5996</v>
      </c>
      <c r="BI604" s="20" t="s">
        <v>5996</v>
      </c>
      <c r="BJ604" s="20" t="s">
        <v>6000</v>
      </c>
      <c r="BK604" s="20" t="s">
        <v>5996</v>
      </c>
      <c r="BL604" s="20" t="s">
        <v>5996</v>
      </c>
      <c r="BM604" s="20" t="s">
        <v>5997</v>
      </c>
      <c r="BO604" s="28" t="s">
        <v>6007</v>
      </c>
      <c r="BQ604" s="30" t="s">
        <v>2963</v>
      </c>
      <c r="BR604" s="24" t="s">
        <v>138</v>
      </c>
      <c r="BS604" s="24" t="s">
        <v>119</v>
      </c>
      <c r="BZ604" s="24" t="s">
        <v>125</v>
      </c>
      <c r="CC604" s="18" t="s">
        <v>138</v>
      </c>
      <c r="CD604" s="18" t="s">
        <v>119</v>
      </c>
      <c r="CG604" s="18" t="s">
        <v>137</v>
      </c>
      <c r="CL604" s="22" t="s">
        <v>5947</v>
      </c>
      <c r="CM604" s="32" t="s">
        <v>6010</v>
      </c>
      <c r="CO604" s="84" t="s">
        <v>126</v>
      </c>
      <c r="CP604" s="17" t="s">
        <v>126</v>
      </c>
      <c r="CQ604" s="29" t="s">
        <v>1741</v>
      </c>
      <c r="CR604" s="17" t="s">
        <v>1364</v>
      </c>
      <c r="CS604" s="17" t="s">
        <v>1742</v>
      </c>
      <c r="CU604" s="34" t="s">
        <v>185</v>
      </c>
      <c r="CW604" s="34" t="s">
        <v>96</v>
      </c>
      <c r="DE604" s="17" t="s">
        <v>102</v>
      </c>
      <c r="DI604" s="17" t="s">
        <v>131</v>
      </c>
      <c r="DJ604" s="17" t="s">
        <v>2964</v>
      </c>
      <c r="DM604" s="35"/>
      <c r="DN604" s="35"/>
      <c r="DO604" s="35"/>
      <c r="EC604" s="17" t="s">
        <v>133</v>
      </c>
    </row>
    <row r="605" spans="1:133" ht="15" customHeight="1" x14ac:dyDescent="0.3">
      <c r="A605" s="27">
        <v>313</v>
      </c>
      <c r="C605" s="17" t="s">
        <v>126</v>
      </c>
      <c r="D605" s="29" t="s">
        <v>5955</v>
      </c>
      <c r="E605" s="18" t="s">
        <v>5951</v>
      </c>
      <c r="F605" s="18" t="s">
        <v>5951</v>
      </c>
      <c r="G605" s="18" t="s">
        <v>5951</v>
      </c>
      <c r="H605" s="18" t="s">
        <v>5951</v>
      </c>
      <c r="I605" s="18" t="s">
        <v>5951</v>
      </c>
      <c r="K605" s="18" t="s">
        <v>5947</v>
      </c>
      <c r="M605" s="18" t="s">
        <v>5951</v>
      </c>
      <c r="O605" s="20" t="s">
        <v>5951</v>
      </c>
      <c r="P605" s="20" t="s">
        <v>5975</v>
      </c>
      <c r="Q605" s="20" t="s">
        <v>5981</v>
      </c>
      <c r="R605" s="21" t="s">
        <v>2965</v>
      </c>
      <c r="S605" s="22" t="s">
        <v>5948</v>
      </c>
      <c r="T605" s="22" t="s">
        <v>5948</v>
      </c>
      <c r="U605" s="22" t="s">
        <v>5949</v>
      </c>
      <c r="V605" s="22" t="s">
        <v>5983</v>
      </c>
      <c r="W605" s="22" t="s">
        <v>5987</v>
      </c>
      <c r="X605" s="22" t="s">
        <v>115</v>
      </c>
      <c r="AC605" s="24" t="s">
        <v>5994</v>
      </c>
      <c r="AD605" s="25" t="s">
        <v>2966</v>
      </c>
      <c r="AE605" s="26" t="s">
        <v>5950</v>
      </c>
      <c r="AF605" s="26" t="s">
        <v>5948</v>
      </c>
      <c r="AG605" s="26" t="s">
        <v>5999</v>
      </c>
      <c r="AH605" s="26" t="s">
        <v>5996</v>
      </c>
      <c r="AI605" s="26" t="s">
        <v>5998</v>
      </c>
      <c r="AJ605" s="26" t="s">
        <v>5997</v>
      </c>
      <c r="AK605" s="20" t="s">
        <v>6003</v>
      </c>
      <c r="AL605" s="20" t="s">
        <v>5948</v>
      </c>
      <c r="AM605" s="20" t="s">
        <v>5951</v>
      </c>
      <c r="AN605" s="20" t="s">
        <v>5947</v>
      </c>
      <c r="AO605" s="20" t="s">
        <v>5998</v>
      </c>
      <c r="AP605" s="20" t="s">
        <v>5999</v>
      </c>
      <c r="AQ605" s="20" t="s">
        <v>5996</v>
      </c>
      <c r="AR605" s="20" t="s">
        <v>5996</v>
      </c>
      <c r="AS605" s="20" t="s">
        <v>5998</v>
      </c>
      <c r="AT605" s="20" t="s">
        <v>5999</v>
      </c>
      <c r="AU605" s="20" t="s">
        <v>5997</v>
      </c>
      <c r="AV605" s="20" t="s">
        <v>5997</v>
      </c>
      <c r="AW605" s="20" t="s">
        <v>5997</v>
      </c>
      <c r="AX605" s="20" t="s">
        <v>5997</v>
      </c>
      <c r="AY605" s="20" t="s">
        <v>5998</v>
      </c>
      <c r="AZ605" s="20" t="s">
        <v>5997</v>
      </c>
      <c r="BA605" s="20" t="s">
        <v>5996</v>
      </c>
      <c r="BB605" s="20" t="s">
        <v>5997</v>
      </c>
      <c r="BC605" s="20" t="s">
        <v>5999</v>
      </c>
      <c r="BD605" s="20" t="s">
        <v>5997</v>
      </c>
      <c r="BE605" s="20" t="s">
        <v>5998</v>
      </c>
      <c r="BF605" s="20" t="s">
        <v>5996</v>
      </c>
      <c r="BG605" s="20" t="s">
        <v>5997</v>
      </c>
      <c r="BH605" s="20" t="s">
        <v>5997</v>
      </c>
      <c r="BI605" s="20" t="s">
        <v>5996</v>
      </c>
      <c r="BJ605" s="20" t="s">
        <v>5997</v>
      </c>
      <c r="BK605" s="20" t="s">
        <v>5996</v>
      </c>
      <c r="BL605" s="20" t="s">
        <v>5996</v>
      </c>
      <c r="BM605" s="20" t="s">
        <v>5997</v>
      </c>
      <c r="BO605" s="28" t="s">
        <v>6007</v>
      </c>
      <c r="BQ605" s="30" t="s">
        <v>2967</v>
      </c>
      <c r="BR605" s="24" t="s">
        <v>138</v>
      </c>
      <c r="BS605" s="24" t="s">
        <v>119</v>
      </c>
      <c r="BT605" s="24" t="s">
        <v>120</v>
      </c>
      <c r="BU605" s="24" t="s">
        <v>121</v>
      </c>
      <c r="BV605" s="24" t="s">
        <v>137</v>
      </c>
      <c r="BW605" s="24" t="s">
        <v>122</v>
      </c>
      <c r="BX605" s="24" t="s">
        <v>123</v>
      </c>
      <c r="BY605" s="24" t="s">
        <v>124</v>
      </c>
      <c r="CC605" s="18" t="s">
        <v>138</v>
      </c>
      <c r="CG605" s="18" t="s">
        <v>137</v>
      </c>
      <c r="CL605" s="22" t="s">
        <v>5952</v>
      </c>
      <c r="CM605" s="32" t="s">
        <v>6011</v>
      </c>
      <c r="CO605" s="84" t="s">
        <v>126</v>
      </c>
      <c r="CP605" s="17" t="s">
        <v>126</v>
      </c>
      <c r="CQ605" s="29" t="s">
        <v>1741</v>
      </c>
      <c r="CR605" s="17" t="s">
        <v>1364</v>
      </c>
      <c r="CS605" s="17" t="s">
        <v>1742</v>
      </c>
      <c r="CZ605" s="34" t="s">
        <v>99</v>
      </c>
      <c r="DE605" s="17" t="s">
        <v>130</v>
      </c>
      <c r="DH605" s="17" t="s">
        <v>2968</v>
      </c>
      <c r="DI605" s="17" t="s">
        <v>143</v>
      </c>
      <c r="DJ605" s="17" t="s">
        <v>2969</v>
      </c>
      <c r="DM605" s="35"/>
      <c r="DN605" s="35"/>
      <c r="DO605" s="35"/>
      <c r="EC605" s="17" t="s">
        <v>133</v>
      </c>
    </row>
    <row r="606" spans="1:133" ht="15" customHeight="1" x14ac:dyDescent="0.3">
      <c r="A606" s="27">
        <v>338</v>
      </c>
      <c r="C606" s="17" t="s">
        <v>126</v>
      </c>
      <c r="D606" s="29" t="s">
        <v>5955</v>
      </c>
      <c r="E606" s="18" t="s">
        <v>5948</v>
      </c>
      <c r="F606" s="18" t="s">
        <v>5948</v>
      </c>
      <c r="G606" s="18" t="s">
        <v>5950</v>
      </c>
      <c r="H606" s="18" t="s">
        <v>5948</v>
      </c>
      <c r="I606" s="18" t="s">
        <v>5947</v>
      </c>
      <c r="K606" s="18" t="s">
        <v>5947</v>
      </c>
      <c r="M606" s="18" t="s">
        <v>5948</v>
      </c>
      <c r="O606" s="20" t="s">
        <v>5948</v>
      </c>
      <c r="P606" s="20" t="s">
        <v>5972</v>
      </c>
      <c r="Q606" s="20" t="s">
        <v>5978</v>
      </c>
      <c r="S606" s="22" t="s">
        <v>5948</v>
      </c>
      <c r="T606" s="22" t="s">
        <v>5948</v>
      </c>
      <c r="U606" s="22" t="s">
        <v>5948</v>
      </c>
      <c r="V606" s="22" t="s">
        <v>5985</v>
      </c>
      <c r="W606" s="22" t="s">
        <v>5988</v>
      </c>
      <c r="X606" s="22" t="s">
        <v>115</v>
      </c>
      <c r="AC606" s="24" t="s">
        <v>5990</v>
      </c>
      <c r="AE606" s="26" t="s">
        <v>5948</v>
      </c>
      <c r="AF606" s="26" t="s">
        <v>5948</v>
      </c>
      <c r="AG606" s="26" t="s">
        <v>5996</v>
      </c>
      <c r="AH606" s="26" t="s">
        <v>5996</v>
      </c>
      <c r="AI606" s="26" t="s">
        <v>5996</v>
      </c>
      <c r="AJ606" s="26" t="s">
        <v>5997</v>
      </c>
      <c r="AK606" s="20" t="s">
        <v>6003</v>
      </c>
      <c r="AL606" s="20" t="s">
        <v>5952</v>
      </c>
      <c r="AM606" s="20" t="s">
        <v>5952</v>
      </c>
      <c r="AN606" s="20" t="s">
        <v>5948</v>
      </c>
      <c r="AO606" s="20" t="s">
        <v>5997</v>
      </c>
      <c r="AP606" s="20" t="s">
        <v>5997</v>
      </c>
      <c r="AQ606" s="20" t="s">
        <v>5996</v>
      </c>
      <c r="AR606" s="20" t="s">
        <v>5997</v>
      </c>
      <c r="AS606" s="20" t="s">
        <v>5996</v>
      </c>
      <c r="AT606" s="20" t="s">
        <v>5997</v>
      </c>
      <c r="AU606" s="20" t="s">
        <v>5996</v>
      </c>
      <c r="AV606" s="20" t="s">
        <v>5996</v>
      </c>
      <c r="AW606" s="20" t="s">
        <v>5996</v>
      </c>
      <c r="AX606" s="20" t="s">
        <v>5997</v>
      </c>
      <c r="AY606" s="20" t="s">
        <v>5997</v>
      </c>
      <c r="AZ606" s="20" t="s">
        <v>5997</v>
      </c>
      <c r="BA606" s="20" t="s">
        <v>5996</v>
      </c>
      <c r="BB606" s="20" t="s">
        <v>5997</v>
      </c>
      <c r="BC606" s="20" t="s">
        <v>5998</v>
      </c>
      <c r="BD606" s="20" t="s">
        <v>5997</v>
      </c>
      <c r="BE606" s="20" t="s">
        <v>5997</v>
      </c>
      <c r="BF606" s="20" t="s">
        <v>5996</v>
      </c>
      <c r="BG606" s="20" t="s">
        <v>5996</v>
      </c>
      <c r="BH606" s="20" t="s">
        <v>5996</v>
      </c>
      <c r="BI606" s="20" t="s">
        <v>5996</v>
      </c>
      <c r="BJ606" s="20" t="s">
        <v>5997</v>
      </c>
      <c r="BK606" s="20" t="s">
        <v>5997</v>
      </c>
      <c r="BL606" s="20" t="s">
        <v>5996</v>
      </c>
      <c r="BM606" s="20" t="s">
        <v>5997</v>
      </c>
      <c r="BO606" s="28" t="s">
        <v>6006</v>
      </c>
      <c r="BQ606" s="30" t="s">
        <v>2970</v>
      </c>
      <c r="BS606" s="24" t="s">
        <v>119</v>
      </c>
      <c r="BT606" s="24" t="s">
        <v>120</v>
      </c>
      <c r="BV606" s="24" t="s">
        <v>137</v>
      </c>
      <c r="BW606" s="24" t="s">
        <v>122</v>
      </c>
      <c r="BY606" s="24" t="s">
        <v>124</v>
      </c>
      <c r="CD606" s="18" t="s">
        <v>119</v>
      </c>
      <c r="CE606" s="18" t="s">
        <v>120</v>
      </c>
      <c r="CI606" s="18" t="s">
        <v>123</v>
      </c>
      <c r="CL606" s="22" t="s">
        <v>5948</v>
      </c>
      <c r="CM606" s="32" t="s">
        <v>6012</v>
      </c>
      <c r="CO606" s="84" t="s">
        <v>126</v>
      </c>
      <c r="CP606" s="17" t="s">
        <v>126</v>
      </c>
      <c r="CQ606" s="29" t="s">
        <v>1741</v>
      </c>
      <c r="CR606" s="17" t="s">
        <v>1364</v>
      </c>
      <c r="CS606" s="17" t="s">
        <v>1742</v>
      </c>
      <c r="CZ606" s="34" t="s">
        <v>99</v>
      </c>
      <c r="DE606" s="17" t="s">
        <v>102</v>
      </c>
      <c r="DI606" s="17" t="s">
        <v>143</v>
      </c>
      <c r="DJ606" s="17" t="s">
        <v>2971</v>
      </c>
      <c r="DM606" s="35"/>
      <c r="DN606" s="35"/>
      <c r="DO606" s="35"/>
      <c r="EC606" s="17" t="s">
        <v>133</v>
      </c>
    </row>
    <row r="607" spans="1:133" ht="15" customHeight="1" x14ac:dyDescent="0.3">
      <c r="A607" s="27">
        <v>341</v>
      </c>
      <c r="C607" s="17" t="s">
        <v>126</v>
      </c>
      <c r="D607" s="29" t="s">
        <v>5955</v>
      </c>
      <c r="E607" s="18" t="s">
        <v>5948</v>
      </c>
      <c r="F607" s="18" t="s">
        <v>5949</v>
      </c>
      <c r="G607" s="18" t="s">
        <v>5948</v>
      </c>
      <c r="H607" s="18" t="s">
        <v>5950</v>
      </c>
      <c r="I607" s="18" t="s">
        <v>5947</v>
      </c>
      <c r="J607" s="19" t="s">
        <v>2972</v>
      </c>
      <c r="K607" s="18" t="s">
        <v>5948</v>
      </c>
      <c r="M607" s="18" t="s">
        <v>5948</v>
      </c>
      <c r="O607" s="20" t="s">
        <v>5949</v>
      </c>
      <c r="P607" s="20" t="s">
        <v>5974</v>
      </c>
      <c r="Q607" s="20" t="s">
        <v>5979</v>
      </c>
      <c r="S607" s="22" t="s">
        <v>5949</v>
      </c>
      <c r="T607" s="22" t="s">
        <v>5949</v>
      </c>
      <c r="U607" s="22" t="s">
        <v>5948</v>
      </c>
      <c r="V607" s="22" t="s">
        <v>5983</v>
      </c>
      <c r="W607" s="22" t="s">
        <v>5988</v>
      </c>
      <c r="X607" s="22" t="s">
        <v>115</v>
      </c>
      <c r="AC607" s="24" t="s">
        <v>5992</v>
      </c>
      <c r="AE607" s="26" t="s">
        <v>5948</v>
      </c>
      <c r="AF607" s="26" t="s">
        <v>5947</v>
      </c>
      <c r="AG607" s="26" t="s">
        <v>5996</v>
      </c>
      <c r="AH607" s="26" t="s">
        <v>5996</v>
      </c>
      <c r="AI607" s="26" t="s">
        <v>5996</v>
      </c>
      <c r="AJ607" s="26" t="s">
        <v>5996</v>
      </c>
      <c r="AK607" s="20" t="s">
        <v>6003</v>
      </c>
      <c r="AL607" s="20" t="s">
        <v>5947</v>
      </c>
      <c r="AM607" s="20" t="s">
        <v>5947</v>
      </c>
      <c r="AN607" s="20" t="s">
        <v>5947</v>
      </c>
      <c r="AO607" s="20" t="s">
        <v>5996</v>
      </c>
      <c r="AP607" s="20" t="s">
        <v>5996</v>
      </c>
      <c r="AQ607" s="20" t="s">
        <v>5996</v>
      </c>
      <c r="AR607" s="20" t="s">
        <v>5996</v>
      </c>
      <c r="AS607" s="20" t="s">
        <v>5996</v>
      </c>
      <c r="AT607" s="20" t="s">
        <v>5996</v>
      </c>
      <c r="AU607" s="20" t="s">
        <v>5996</v>
      </c>
      <c r="AV607" s="20" t="s">
        <v>5996</v>
      </c>
      <c r="AW607" s="20" t="s">
        <v>5996</v>
      </c>
      <c r="AX607" s="20" t="s">
        <v>5996</v>
      </c>
      <c r="AY607" s="20" t="s">
        <v>5996</v>
      </c>
      <c r="AZ607" s="20" t="s">
        <v>5997</v>
      </c>
      <c r="BA607" s="20" t="s">
        <v>5996</v>
      </c>
      <c r="BB607" s="20" t="s">
        <v>5996</v>
      </c>
      <c r="BC607" s="20" t="s">
        <v>5996</v>
      </c>
      <c r="BD607" s="20" t="s">
        <v>5996</v>
      </c>
      <c r="BE607" s="20" t="s">
        <v>5996</v>
      </c>
      <c r="BF607" s="20" t="s">
        <v>5996</v>
      </c>
      <c r="BG607" s="20" t="s">
        <v>5996</v>
      </c>
      <c r="BH607" s="20" t="s">
        <v>5996</v>
      </c>
      <c r="BI607" s="20" t="s">
        <v>5996</v>
      </c>
      <c r="BJ607" s="20" t="s">
        <v>5996</v>
      </c>
      <c r="BK607" s="20" t="s">
        <v>5996</v>
      </c>
      <c r="BL607" s="20" t="s">
        <v>5996</v>
      </c>
      <c r="BM607" s="20" t="s">
        <v>5996</v>
      </c>
      <c r="BO607" s="28" t="s">
        <v>6007</v>
      </c>
      <c r="BR607" s="24" t="s">
        <v>138</v>
      </c>
      <c r="BS607" s="24" t="s">
        <v>119</v>
      </c>
      <c r="BT607" s="24" t="s">
        <v>120</v>
      </c>
      <c r="BU607" s="24" t="s">
        <v>121</v>
      </c>
      <c r="BV607" s="24" t="s">
        <v>137</v>
      </c>
      <c r="BW607" s="24" t="s">
        <v>122</v>
      </c>
      <c r="BX607" s="24" t="s">
        <v>123</v>
      </c>
      <c r="BY607" s="24" t="s">
        <v>124</v>
      </c>
      <c r="BZ607" s="24" t="s">
        <v>125</v>
      </c>
      <c r="CD607" s="18" t="s">
        <v>119</v>
      </c>
      <c r="CE607" s="18" t="s">
        <v>120</v>
      </c>
      <c r="CJ607" s="18" t="s">
        <v>124</v>
      </c>
      <c r="CL607" s="22" t="s">
        <v>5953</v>
      </c>
      <c r="CM607" s="32" t="s">
        <v>6010</v>
      </c>
      <c r="CO607" s="84" t="s">
        <v>126</v>
      </c>
      <c r="CP607" s="17" t="s">
        <v>126</v>
      </c>
      <c r="CQ607" s="29" t="s">
        <v>1741</v>
      </c>
      <c r="CR607" s="17" t="s">
        <v>1364</v>
      </c>
      <c r="CS607" s="17" t="s">
        <v>1742</v>
      </c>
      <c r="CY607" s="34" t="s">
        <v>98</v>
      </c>
      <c r="CZ607" s="34" t="s">
        <v>99</v>
      </c>
      <c r="DE607" s="17" t="s">
        <v>130</v>
      </c>
      <c r="DI607" s="17" t="s">
        <v>131</v>
      </c>
      <c r="DJ607" s="17" t="s">
        <v>2973</v>
      </c>
      <c r="DM607" s="35"/>
      <c r="DN607" s="35"/>
      <c r="DO607" s="35"/>
      <c r="EC607" s="17" t="s">
        <v>133</v>
      </c>
    </row>
    <row r="608" spans="1:133" ht="15" customHeight="1" x14ac:dyDescent="0.3">
      <c r="A608" s="27">
        <v>350</v>
      </c>
      <c r="C608" s="17" t="s">
        <v>126</v>
      </c>
      <c r="D608" s="29" t="s">
        <v>5955</v>
      </c>
      <c r="E608" s="18" t="s">
        <v>5948</v>
      </c>
      <c r="F608" s="18" t="s">
        <v>5951</v>
      </c>
      <c r="G608" s="18" t="s">
        <v>5950</v>
      </c>
      <c r="H608" s="18" t="s">
        <v>5948</v>
      </c>
      <c r="I608" s="18" t="s">
        <v>5947</v>
      </c>
      <c r="J608" s="19" t="s">
        <v>2974</v>
      </c>
      <c r="K608" s="18" t="s">
        <v>5947</v>
      </c>
      <c r="L608" s="19" t="s">
        <v>2975</v>
      </c>
      <c r="M608" s="18" t="s">
        <v>5947</v>
      </c>
      <c r="N608" s="19" t="s">
        <v>2976</v>
      </c>
      <c r="O608" s="20" t="s">
        <v>5947</v>
      </c>
      <c r="P608" s="20" t="s">
        <v>5974</v>
      </c>
      <c r="Q608" s="20" t="s">
        <v>5979</v>
      </c>
      <c r="S608" s="22" t="s">
        <v>5950</v>
      </c>
      <c r="T608" s="22" t="s">
        <v>5950</v>
      </c>
      <c r="U608" s="22" t="s">
        <v>5947</v>
      </c>
      <c r="V608" s="22" t="s">
        <v>5984</v>
      </c>
      <c r="W608" s="22" t="s">
        <v>5989</v>
      </c>
      <c r="X608" s="22" t="s">
        <v>115</v>
      </c>
      <c r="Y608" s="22" t="s">
        <v>136</v>
      </c>
      <c r="Z608" s="22" t="s">
        <v>116</v>
      </c>
      <c r="AB608" s="23" t="s">
        <v>2977</v>
      </c>
      <c r="AC608" s="24" t="s">
        <v>5994</v>
      </c>
      <c r="AD608" s="25" t="s">
        <v>2978</v>
      </c>
      <c r="AE608" s="26" t="s">
        <v>5948</v>
      </c>
      <c r="AF608" s="26" t="s">
        <v>5948</v>
      </c>
      <c r="AG608" s="26" t="s">
        <v>5996</v>
      </c>
      <c r="AH608" s="26" t="s">
        <v>5996</v>
      </c>
      <c r="AI608" s="26" t="s">
        <v>5996</v>
      </c>
      <c r="AJ608" s="26" t="s">
        <v>5997</v>
      </c>
      <c r="AK608" s="20" t="s">
        <v>6002</v>
      </c>
      <c r="AL608" s="20" t="s">
        <v>5947</v>
      </c>
      <c r="AM608" s="20" t="s">
        <v>5948</v>
      </c>
      <c r="AN608" s="20" t="s">
        <v>5948</v>
      </c>
      <c r="AO608" s="20" t="s">
        <v>5996</v>
      </c>
      <c r="AP608" s="20" t="s">
        <v>5996</v>
      </c>
      <c r="AQ608" s="20" t="s">
        <v>5996</v>
      </c>
      <c r="AR608" s="20" t="s">
        <v>5996</v>
      </c>
      <c r="AS608" s="20" t="s">
        <v>5996</v>
      </c>
      <c r="AT608" s="20" t="s">
        <v>5996</v>
      </c>
      <c r="AU608" s="20" t="s">
        <v>5996</v>
      </c>
      <c r="AV608" s="20" t="s">
        <v>5996</v>
      </c>
      <c r="AW608" s="20" t="s">
        <v>5996</v>
      </c>
      <c r="AX608" s="20" t="s">
        <v>5996</v>
      </c>
      <c r="AY608" s="20" t="s">
        <v>5996</v>
      </c>
      <c r="AZ608" s="20" t="s">
        <v>5996</v>
      </c>
      <c r="BA608" s="20" t="s">
        <v>5996</v>
      </c>
      <c r="BB608" s="20" t="s">
        <v>5996</v>
      </c>
      <c r="BC608" s="20" t="s">
        <v>5997</v>
      </c>
      <c r="BD608" s="20" t="s">
        <v>5997</v>
      </c>
      <c r="BE608" s="20" t="s">
        <v>5997</v>
      </c>
      <c r="BF608" s="20" t="s">
        <v>5996</v>
      </c>
      <c r="BG608" s="20" t="s">
        <v>5996</v>
      </c>
      <c r="BH608" s="20" t="s">
        <v>5996</v>
      </c>
      <c r="BI608" s="20" t="s">
        <v>5996</v>
      </c>
      <c r="BJ608" s="20" t="s">
        <v>5996</v>
      </c>
      <c r="BK608" s="20" t="s">
        <v>5996</v>
      </c>
      <c r="BL608" s="20" t="s">
        <v>5996</v>
      </c>
      <c r="BM608" s="20" t="s">
        <v>5996</v>
      </c>
      <c r="BO608" s="28" t="s">
        <v>6007</v>
      </c>
      <c r="BQ608" s="30" t="s">
        <v>2979</v>
      </c>
      <c r="BS608" s="24" t="s">
        <v>119</v>
      </c>
      <c r="BV608" s="24" t="s">
        <v>137</v>
      </c>
      <c r="BW608" s="24" t="s">
        <v>122</v>
      </c>
      <c r="BX608" s="24" t="s">
        <v>123</v>
      </c>
      <c r="BY608" s="24" t="s">
        <v>124</v>
      </c>
      <c r="BZ608" s="24" t="s">
        <v>125</v>
      </c>
      <c r="CD608" s="18" t="s">
        <v>119</v>
      </c>
      <c r="CG608" s="18" t="s">
        <v>137</v>
      </c>
      <c r="CH608" s="18" t="s">
        <v>122</v>
      </c>
      <c r="CI608" s="18" t="s">
        <v>123</v>
      </c>
      <c r="CJ608" s="18" t="s">
        <v>124</v>
      </c>
      <c r="CK608" s="18" t="s">
        <v>125</v>
      </c>
      <c r="CL608" s="22" t="s">
        <v>5947</v>
      </c>
      <c r="CM608" s="32" t="s">
        <v>6011</v>
      </c>
      <c r="CO608" s="84" t="s">
        <v>126</v>
      </c>
      <c r="CP608" s="17" t="s">
        <v>126</v>
      </c>
      <c r="CQ608" s="29" t="s">
        <v>1741</v>
      </c>
      <c r="CR608" s="17" t="s">
        <v>1364</v>
      </c>
      <c r="CS608" s="17" t="s">
        <v>1742</v>
      </c>
      <c r="CZ608" s="34" t="s">
        <v>99</v>
      </c>
      <c r="DE608" s="17" t="s">
        <v>130</v>
      </c>
      <c r="DI608" s="17" t="s">
        <v>131</v>
      </c>
      <c r="DJ608" s="17" t="s">
        <v>2980</v>
      </c>
      <c r="DM608" s="35"/>
      <c r="DN608" s="35"/>
      <c r="DO608" s="35"/>
      <c r="EC608" s="17" t="s">
        <v>133</v>
      </c>
    </row>
    <row r="609" spans="1:133" ht="15" customHeight="1" x14ac:dyDescent="0.3">
      <c r="A609" s="27">
        <v>372</v>
      </c>
      <c r="C609" s="17" t="s">
        <v>126</v>
      </c>
      <c r="D609" s="29" t="s">
        <v>5955</v>
      </c>
      <c r="E609" s="18" t="s">
        <v>5948</v>
      </c>
      <c r="F609" s="18" t="s">
        <v>5949</v>
      </c>
      <c r="G609" s="18" t="s">
        <v>5948</v>
      </c>
      <c r="H609" s="18" t="s">
        <v>5950</v>
      </c>
      <c r="I609" s="18" t="s">
        <v>5947</v>
      </c>
      <c r="K609" s="18" t="s">
        <v>5947</v>
      </c>
      <c r="M609" s="18" t="s">
        <v>5948</v>
      </c>
      <c r="O609" s="20" t="s">
        <v>5950</v>
      </c>
      <c r="P609" s="20" t="s">
        <v>5974</v>
      </c>
      <c r="Q609" s="20" t="s">
        <v>5979</v>
      </c>
      <c r="S609" s="22" t="s">
        <v>5950</v>
      </c>
      <c r="T609" s="22" t="s">
        <v>5950</v>
      </c>
      <c r="U609" s="22" t="s">
        <v>5947</v>
      </c>
      <c r="V609" s="22" t="s">
        <v>5984</v>
      </c>
      <c r="W609" s="22" t="s">
        <v>5988</v>
      </c>
      <c r="X609" s="22" t="s">
        <v>115</v>
      </c>
      <c r="Y609" s="22" t="s">
        <v>136</v>
      </c>
      <c r="AC609" s="24" t="s">
        <v>5992</v>
      </c>
      <c r="AE609" s="26" t="s">
        <v>5950</v>
      </c>
      <c r="AF609" s="26" t="s">
        <v>5947</v>
      </c>
      <c r="AG609" s="26" t="s">
        <v>5996</v>
      </c>
      <c r="AH609" s="26" t="s">
        <v>5996</v>
      </c>
      <c r="AI609" s="26" t="s">
        <v>5996</v>
      </c>
      <c r="AJ609" s="26" t="s">
        <v>5998</v>
      </c>
      <c r="AK609" s="20" t="s">
        <v>6002</v>
      </c>
      <c r="AL609" s="20" t="s">
        <v>5952</v>
      </c>
      <c r="AM609" s="20" t="s">
        <v>5952</v>
      </c>
      <c r="AN609" s="20" t="s">
        <v>5948</v>
      </c>
      <c r="AO609" s="20" t="s">
        <v>5997</v>
      </c>
      <c r="AP609" s="20" t="s">
        <v>5998</v>
      </c>
      <c r="AQ609" s="20" t="s">
        <v>5997</v>
      </c>
      <c r="AR609" s="20" t="s">
        <v>5997</v>
      </c>
      <c r="AS609" s="20" t="s">
        <v>5998</v>
      </c>
      <c r="AT609" s="20" t="s">
        <v>5998</v>
      </c>
      <c r="AU609" s="20" t="s">
        <v>5998</v>
      </c>
      <c r="AV609" s="20" t="s">
        <v>5997</v>
      </c>
      <c r="AW609" s="20" t="s">
        <v>5997</v>
      </c>
      <c r="AX609" s="20" t="s">
        <v>5998</v>
      </c>
      <c r="AY609" s="20" t="s">
        <v>5997</v>
      </c>
      <c r="AZ609" s="20" t="s">
        <v>5997</v>
      </c>
      <c r="BA609" s="20" t="s">
        <v>5996</v>
      </c>
      <c r="BB609" s="20" t="s">
        <v>5997</v>
      </c>
      <c r="BC609" s="20" t="s">
        <v>5999</v>
      </c>
      <c r="BD609" s="20" t="s">
        <v>5998</v>
      </c>
      <c r="BE609" s="20" t="s">
        <v>5997</v>
      </c>
      <c r="BF609" s="20" t="s">
        <v>5996</v>
      </c>
      <c r="BG609" s="20" t="s">
        <v>5997</v>
      </c>
      <c r="BH609" s="20" t="s">
        <v>5997</v>
      </c>
      <c r="BI609" s="20" t="s">
        <v>5997</v>
      </c>
      <c r="BJ609" s="20" t="s">
        <v>5998</v>
      </c>
      <c r="BK609" s="20" t="s">
        <v>5998</v>
      </c>
      <c r="BL609" s="20" t="s">
        <v>5997</v>
      </c>
      <c r="BM609" s="20" t="s">
        <v>5998</v>
      </c>
      <c r="BO609" s="28" t="s">
        <v>6007</v>
      </c>
      <c r="BR609" s="24" t="s">
        <v>138</v>
      </c>
      <c r="BS609" s="24" t="s">
        <v>119</v>
      </c>
      <c r="BT609" s="24" t="s">
        <v>120</v>
      </c>
      <c r="BU609" s="24" t="s">
        <v>121</v>
      </c>
      <c r="BV609" s="24" t="s">
        <v>137</v>
      </c>
      <c r="BW609" s="24" t="s">
        <v>122</v>
      </c>
      <c r="BX609" s="24" t="s">
        <v>123</v>
      </c>
      <c r="BY609" s="24" t="s">
        <v>124</v>
      </c>
      <c r="BZ609" s="24" t="s">
        <v>125</v>
      </c>
      <c r="CC609" s="18" t="s">
        <v>138</v>
      </c>
      <c r="CD609" s="18" t="s">
        <v>119</v>
      </c>
      <c r="CE609" s="18" t="s">
        <v>120</v>
      </c>
      <c r="CL609" s="22" t="s">
        <v>5953</v>
      </c>
      <c r="CM609" s="32" t="s">
        <v>6011</v>
      </c>
      <c r="CO609" s="84" t="s">
        <v>126</v>
      </c>
      <c r="CP609" s="17" t="s">
        <v>126</v>
      </c>
      <c r="CQ609" s="29" t="s">
        <v>1741</v>
      </c>
      <c r="CR609" s="17" t="s">
        <v>1364</v>
      </c>
      <c r="CS609" s="17" t="s">
        <v>1742</v>
      </c>
      <c r="CZ609" s="34" t="s">
        <v>99</v>
      </c>
      <c r="DE609" s="17" t="s">
        <v>130</v>
      </c>
      <c r="DI609" s="17" t="s">
        <v>131</v>
      </c>
      <c r="DJ609" s="17" t="s">
        <v>2981</v>
      </c>
      <c r="DM609" s="35"/>
      <c r="DN609" s="35"/>
      <c r="DO609" s="35"/>
      <c r="EC609" s="17" t="s">
        <v>133</v>
      </c>
    </row>
    <row r="610" spans="1:133" ht="15" customHeight="1" x14ac:dyDescent="0.3">
      <c r="A610" s="27">
        <v>413</v>
      </c>
      <c r="C610" s="17" t="s">
        <v>126</v>
      </c>
      <c r="D610" s="29" t="s">
        <v>5955</v>
      </c>
      <c r="E610" s="18" t="s">
        <v>5949</v>
      </c>
      <c r="F610" s="18" t="s">
        <v>5950</v>
      </c>
      <c r="G610" s="18" t="s">
        <v>5951</v>
      </c>
      <c r="H610" s="18" t="s">
        <v>5947</v>
      </c>
      <c r="I610" s="18" t="s">
        <v>5949</v>
      </c>
      <c r="K610" s="18" t="s">
        <v>5947</v>
      </c>
      <c r="L610" s="19" t="s">
        <v>2982</v>
      </c>
      <c r="M610" s="18" t="s">
        <v>5949</v>
      </c>
      <c r="O610" s="20" t="s">
        <v>5949</v>
      </c>
      <c r="P610" s="20" t="s">
        <v>5974</v>
      </c>
      <c r="Q610" s="20" t="s">
        <v>5978</v>
      </c>
      <c r="S610" s="22" t="s">
        <v>5951</v>
      </c>
      <c r="T610" s="22" t="s">
        <v>5949</v>
      </c>
      <c r="U610" s="22" t="s">
        <v>5947</v>
      </c>
      <c r="V610" s="22" t="s">
        <v>5984</v>
      </c>
      <c r="W610" s="22" t="s">
        <v>5989</v>
      </c>
      <c r="X610" s="22" t="s">
        <v>115</v>
      </c>
      <c r="AC610" s="24" t="s">
        <v>5990</v>
      </c>
      <c r="AD610" s="25" t="s">
        <v>2983</v>
      </c>
      <c r="AE610" s="26" t="s">
        <v>5947</v>
      </c>
      <c r="AF610" s="26" t="s">
        <v>5948</v>
      </c>
      <c r="AG610" s="26" t="s">
        <v>5997</v>
      </c>
      <c r="AH610" s="26" t="s">
        <v>5997</v>
      </c>
      <c r="AI610" s="26" t="s">
        <v>5997</v>
      </c>
      <c r="AJ610" s="26" t="s">
        <v>5997</v>
      </c>
      <c r="AK610" s="20" t="s">
        <v>6003</v>
      </c>
      <c r="AL610" s="20" t="s">
        <v>5947</v>
      </c>
      <c r="AM610" s="20" t="s">
        <v>5949</v>
      </c>
      <c r="AN610" s="20" t="s">
        <v>5948</v>
      </c>
      <c r="AO610" s="20" t="s">
        <v>5998</v>
      </c>
      <c r="AP610" s="20" t="s">
        <v>5997</v>
      </c>
      <c r="AQ610" s="20" t="s">
        <v>5996</v>
      </c>
      <c r="AR610" s="20" t="s">
        <v>5997</v>
      </c>
      <c r="AS610" s="20" t="s">
        <v>5997</v>
      </c>
      <c r="AT610" s="20" t="s">
        <v>5997</v>
      </c>
      <c r="AU610" s="20" t="s">
        <v>5997</v>
      </c>
      <c r="AV610" s="20" t="s">
        <v>5997</v>
      </c>
      <c r="AW610" s="20" t="s">
        <v>5997</v>
      </c>
      <c r="AX610" s="20" t="s">
        <v>5997</v>
      </c>
      <c r="AY610" s="20" t="s">
        <v>5997</v>
      </c>
      <c r="AZ610" s="20" t="s">
        <v>5997</v>
      </c>
      <c r="BA610" s="20" t="s">
        <v>5997</v>
      </c>
      <c r="BB610" s="20" t="s">
        <v>5997</v>
      </c>
      <c r="BC610" s="20" t="s">
        <v>5998</v>
      </c>
      <c r="BD610" s="20" t="s">
        <v>5997</v>
      </c>
      <c r="BE610" s="20" t="s">
        <v>5997</v>
      </c>
      <c r="BF610" s="20" t="s">
        <v>5996</v>
      </c>
      <c r="BG610" s="20" t="s">
        <v>5997</v>
      </c>
      <c r="BH610" s="20" t="s">
        <v>5997</v>
      </c>
      <c r="BI610" s="20" t="s">
        <v>5997</v>
      </c>
      <c r="BJ610" s="20" t="s">
        <v>5997</v>
      </c>
      <c r="BK610" s="20" t="s">
        <v>5997</v>
      </c>
      <c r="BL610" s="20" t="s">
        <v>5997</v>
      </c>
      <c r="BM610" s="20" t="s">
        <v>5997</v>
      </c>
      <c r="BO610" s="28" t="s">
        <v>6007</v>
      </c>
      <c r="BQ610" s="30" t="s">
        <v>2984</v>
      </c>
      <c r="BS610" s="24" t="s">
        <v>119</v>
      </c>
      <c r="BT610" s="24" t="s">
        <v>120</v>
      </c>
      <c r="BU610" s="24" t="s">
        <v>121</v>
      </c>
      <c r="BX610" s="24" t="s">
        <v>123</v>
      </c>
      <c r="BY610" s="24" t="s">
        <v>124</v>
      </c>
      <c r="BZ610" s="24" t="s">
        <v>125</v>
      </c>
      <c r="CD610" s="18" t="s">
        <v>119</v>
      </c>
      <c r="CE610" s="18" t="s">
        <v>120</v>
      </c>
      <c r="CF610" s="18" t="s">
        <v>121</v>
      </c>
      <c r="CL610" s="22" t="s">
        <v>5947</v>
      </c>
      <c r="CM610" s="32" t="s">
        <v>6010</v>
      </c>
      <c r="CO610" s="84" t="s">
        <v>126</v>
      </c>
      <c r="CP610" s="17" t="s">
        <v>126</v>
      </c>
      <c r="CQ610" s="29" t="s">
        <v>1741</v>
      </c>
      <c r="CR610" s="17" t="s">
        <v>1364</v>
      </c>
      <c r="CS610" s="17" t="s">
        <v>1742</v>
      </c>
      <c r="CW610" s="34" t="s">
        <v>96</v>
      </c>
      <c r="DE610" s="17" t="s">
        <v>130</v>
      </c>
      <c r="DI610" s="17" t="s">
        <v>143</v>
      </c>
      <c r="DJ610" s="17" t="s">
        <v>2985</v>
      </c>
      <c r="DM610" s="35"/>
      <c r="DN610" s="35"/>
      <c r="DO610" s="35"/>
      <c r="EC610" s="17" t="s">
        <v>133</v>
      </c>
    </row>
    <row r="611" spans="1:133" ht="15" customHeight="1" x14ac:dyDescent="0.3">
      <c r="A611" s="27">
        <v>456</v>
      </c>
      <c r="C611" s="17" t="s">
        <v>126</v>
      </c>
      <c r="D611" s="29" t="s">
        <v>5955</v>
      </c>
      <c r="E611" s="18" t="s">
        <v>5948</v>
      </c>
      <c r="F611" s="18" t="s">
        <v>5948</v>
      </c>
      <c r="G611" s="18" t="s">
        <v>5950</v>
      </c>
      <c r="H611" s="18" t="s">
        <v>5947</v>
      </c>
      <c r="I611" s="18" t="s">
        <v>5948</v>
      </c>
      <c r="J611" s="19" t="s">
        <v>2986</v>
      </c>
      <c r="K611" s="18" t="s">
        <v>5948</v>
      </c>
      <c r="L611" s="19" t="s">
        <v>2987</v>
      </c>
      <c r="M611" s="18" t="s">
        <v>5949</v>
      </c>
      <c r="O611" s="20" t="s">
        <v>5948</v>
      </c>
      <c r="P611" s="20" t="s">
        <v>5974</v>
      </c>
      <c r="Q611" s="20" t="s">
        <v>5977</v>
      </c>
      <c r="S611" s="22" t="s">
        <v>5947</v>
      </c>
      <c r="T611" s="22" t="s">
        <v>5948</v>
      </c>
      <c r="U611" s="22" t="s">
        <v>5949</v>
      </c>
      <c r="V611" s="22" t="s">
        <v>5983</v>
      </c>
      <c r="W611" s="22" t="s">
        <v>5987</v>
      </c>
      <c r="X611" s="22" t="s">
        <v>115</v>
      </c>
      <c r="AC611" s="24" t="s">
        <v>5990</v>
      </c>
      <c r="AD611" s="25" t="s">
        <v>2988</v>
      </c>
      <c r="AE611" s="26" t="s">
        <v>5947</v>
      </c>
      <c r="AF611" s="26" t="s">
        <v>5947</v>
      </c>
      <c r="AG611" s="26" t="s">
        <v>5996</v>
      </c>
      <c r="AH611" s="26" t="s">
        <v>5996</v>
      </c>
      <c r="AI611" s="26" t="s">
        <v>5997</v>
      </c>
      <c r="AJ611" s="26" t="s">
        <v>5997</v>
      </c>
      <c r="AK611" s="20" t="s">
        <v>6002</v>
      </c>
      <c r="AL611" s="20" t="s">
        <v>5947</v>
      </c>
      <c r="AM611" s="20" t="s">
        <v>5948</v>
      </c>
      <c r="AN611" s="20" t="s">
        <v>5947</v>
      </c>
      <c r="AO611" s="20" t="s">
        <v>5996</v>
      </c>
      <c r="AP611" s="20" t="s">
        <v>5996</v>
      </c>
      <c r="AQ611" s="20" t="s">
        <v>5996</v>
      </c>
      <c r="AR611" s="20" t="s">
        <v>5996</v>
      </c>
      <c r="AS611" s="20" t="s">
        <v>5996</v>
      </c>
      <c r="AT611" s="20" t="s">
        <v>5996</v>
      </c>
      <c r="AU611" s="20" t="s">
        <v>5996</v>
      </c>
      <c r="AV611" s="20" t="s">
        <v>5996</v>
      </c>
      <c r="AW611" s="20" t="s">
        <v>5996</v>
      </c>
      <c r="AX611" s="20" t="s">
        <v>5996</v>
      </c>
      <c r="AY611" s="20" t="s">
        <v>5996</v>
      </c>
      <c r="AZ611" s="20" t="s">
        <v>5996</v>
      </c>
      <c r="BA611" s="20" t="s">
        <v>5996</v>
      </c>
      <c r="BB611" s="20" t="s">
        <v>5996</v>
      </c>
      <c r="BC611" s="20" t="s">
        <v>5997</v>
      </c>
      <c r="BD611" s="20" t="s">
        <v>5997</v>
      </c>
      <c r="BE611" s="20" t="s">
        <v>5996</v>
      </c>
      <c r="BF611" s="20" t="s">
        <v>5996</v>
      </c>
      <c r="BG611" s="20" t="s">
        <v>5996</v>
      </c>
      <c r="BH611" s="20" t="s">
        <v>5996</v>
      </c>
      <c r="BI611" s="20" t="s">
        <v>5996</v>
      </c>
      <c r="BJ611" s="20" t="s">
        <v>5996</v>
      </c>
      <c r="BK611" s="20" t="s">
        <v>5997</v>
      </c>
      <c r="BL611" s="20" t="s">
        <v>5996</v>
      </c>
      <c r="BM611" s="20" t="s">
        <v>5996</v>
      </c>
      <c r="BO611" s="28" t="s">
        <v>6007</v>
      </c>
      <c r="BQ611" s="30" t="s">
        <v>2989</v>
      </c>
      <c r="BR611" s="24" t="s">
        <v>138</v>
      </c>
      <c r="BS611" s="24" t="s">
        <v>119</v>
      </c>
      <c r="BV611" s="24" t="s">
        <v>137</v>
      </c>
      <c r="BW611" s="24" t="s">
        <v>122</v>
      </c>
      <c r="BX611" s="24" t="s">
        <v>123</v>
      </c>
      <c r="BY611" s="24" t="s">
        <v>124</v>
      </c>
      <c r="BZ611" s="24" t="s">
        <v>125</v>
      </c>
      <c r="CD611" s="18" t="s">
        <v>119</v>
      </c>
      <c r="CG611" s="18" t="s">
        <v>137</v>
      </c>
      <c r="CI611" s="18" t="s">
        <v>123</v>
      </c>
      <c r="CL611" s="22" t="s">
        <v>5948</v>
      </c>
      <c r="CM611" s="32" t="s">
        <v>6012</v>
      </c>
      <c r="CO611" s="84" t="s">
        <v>126</v>
      </c>
      <c r="CP611" s="17" t="s">
        <v>126</v>
      </c>
      <c r="CQ611" s="29" t="s">
        <v>1741</v>
      </c>
      <c r="CR611" s="17" t="s">
        <v>1364</v>
      </c>
      <c r="CS611" s="17" t="s">
        <v>1742</v>
      </c>
      <c r="CY611" s="34" t="s">
        <v>98</v>
      </c>
      <c r="DD611" s="31" t="s">
        <v>2990</v>
      </c>
      <c r="DE611" s="17" t="s">
        <v>130</v>
      </c>
      <c r="DI611" s="17" t="s">
        <v>131</v>
      </c>
      <c r="DJ611" s="17" t="s">
        <v>2991</v>
      </c>
      <c r="DM611" s="35"/>
      <c r="DN611" s="35"/>
      <c r="DO611" s="35"/>
      <c r="EC611" s="17" t="s">
        <v>133</v>
      </c>
    </row>
    <row r="612" spans="1:133" ht="15" customHeight="1" x14ac:dyDescent="0.3">
      <c r="A612" s="27">
        <v>474</v>
      </c>
      <c r="C612" s="17" t="s">
        <v>126</v>
      </c>
      <c r="D612" s="29" t="s">
        <v>5955</v>
      </c>
      <c r="E612" s="18" t="s">
        <v>5947</v>
      </c>
      <c r="F612" s="18" t="s">
        <v>5951</v>
      </c>
      <c r="G612" s="18" t="s">
        <v>5947</v>
      </c>
      <c r="H612" s="18" t="s">
        <v>5947</v>
      </c>
      <c r="I612" s="18" t="s">
        <v>5947</v>
      </c>
      <c r="K612" s="18" t="s">
        <v>5947</v>
      </c>
      <c r="M612" s="18" t="s">
        <v>5947</v>
      </c>
      <c r="O612" s="20" t="s">
        <v>5951</v>
      </c>
      <c r="P612" s="20" t="s">
        <v>5973</v>
      </c>
      <c r="Q612" s="20" t="s">
        <v>5978</v>
      </c>
      <c r="S612" s="22" t="s">
        <v>5947</v>
      </c>
      <c r="T612" s="22" t="s">
        <v>5947</v>
      </c>
      <c r="U612" s="22" t="s">
        <v>5951</v>
      </c>
      <c r="V612" s="22" t="s">
        <v>5983</v>
      </c>
      <c r="W612" s="22" t="s">
        <v>5987</v>
      </c>
      <c r="X612" s="22" t="s">
        <v>115</v>
      </c>
      <c r="Y612" s="22" t="s">
        <v>136</v>
      </c>
      <c r="AC612" s="24" t="s">
        <v>5990</v>
      </c>
      <c r="AE612" s="26" t="s">
        <v>5947</v>
      </c>
      <c r="AF612" s="26" t="s">
        <v>5947</v>
      </c>
      <c r="AG612" s="26" t="s">
        <v>5996</v>
      </c>
      <c r="AH612" s="26" t="s">
        <v>5996</v>
      </c>
      <c r="AI612" s="26" t="s">
        <v>5996</v>
      </c>
      <c r="AJ612" s="26" t="s">
        <v>5996</v>
      </c>
      <c r="AK612" s="20" t="s">
        <v>6003</v>
      </c>
      <c r="AL612" s="20" t="s">
        <v>5947</v>
      </c>
      <c r="AM612" s="20" t="s">
        <v>5947</v>
      </c>
      <c r="AN612" s="20" t="s">
        <v>5947</v>
      </c>
      <c r="AO612" s="20" t="s">
        <v>5996</v>
      </c>
      <c r="AP612" s="20" t="s">
        <v>5997</v>
      </c>
      <c r="AQ612" s="20" t="s">
        <v>5997</v>
      </c>
      <c r="AR612" s="20" t="s">
        <v>5997</v>
      </c>
      <c r="AS612" s="20" t="s">
        <v>5997</v>
      </c>
      <c r="AT612" s="20" t="s">
        <v>5996</v>
      </c>
      <c r="AU612" s="20" t="s">
        <v>5996</v>
      </c>
      <c r="AV612" s="20" t="s">
        <v>5996</v>
      </c>
      <c r="AW612" s="20" t="s">
        <v>5996</v>
      </c>
      <c r="AX612" s="20" t="s">
        <v>5997</v>
      </c>
      <c r="AY612" s="20" t="s">
        <v>5996</v>
      </c>
      <c r="AZ612" s="20" t="s">
        <v>5997</v>
      </c>
      <c r="BA612" s="20" t="s">
        <v>5996</v>
      </c>
      <c r="BB612" s="20" t="s">
        <v>5996</v>
      </c>
      <c r="BC612" s="20" t="s">
        <v>5998</v>
      </c>
      <c r="BD612" s="20" t="s">
        <v>5997</v>
      </c>
      <c r="BE612" s="20" t="s">
        <v>5997</v>
      </c>
      <c r="BF612" s="20" t="s">
        <v>5997</v>
      </c>
      <c r="BG612" s="20" t="s">
        <v>5996</v>
      </c>
      <c r="BH612" s="20" t="s">
        <v>5996</v>
      </c>
      <c r="BI612" s="20" t="s">
        <v>5996</v>
      </c>
      <c r="BJ612" s="20" t="s">
        <v>5997</v>
      </c>
      <c r="BK612" s="20" t="s">
        <v>5997</v>
      </c>
      <c r="BL612" s="20" t="s">
        <v>5998</v>
      </c>
      <c r="BM612" s="20" t="s">
        <v>5996</v>
      </c>
      <c r="BO612" s="28" t="s">
        <v>6007</v>
      </c>
      <c r="BS612" s="24" t="s">
        <v>119</v>
      </c>
      <c r="BV612" s="24" t="s">
        <v>137</v>
      </c>
      <c r="BW612" s="24" t="s">
        <v>122</v>
      </c>
      <c r="CC612" s="18" t="s">
        <v>138</v>
      </c>
      <c r="CD612" s="18" t="s">
        <v>119</v>
      </c>
      <c r="CH612" s="18" t="s">
        <v>122</v>
      </c>
      <c r="CL612" s="22" t="s">
        <v>5947</v>
      </c>
      <c r="CM612" s="32" t="s">
        <v>6010</v>
      </c>
      <c r="CO612" s="84" t="s">
        <v>126</v>
      </c>
      <c r="CP612" s="17" t="s">
        <v>126</v>
      </c>
      <c r="CQ612" s="29" t="s">
        <v>1741</v>
      </c>
      <c r="CR612" s="17" t="s">
        <v>1364</v>
      </c>
      <c r="CS612" s="17" t="s">
        <v>1742</v>
      </c>
      <c r="CW612" s="34" t="s">
        <v>96</v>
      </c>
      <c r="DE612" s="17" t="s">
        <v>161</v>
      </c>
      <c r="DI612" s="17" t="s">
        <v>131</v>
      </c>
      <c r="DJ612" s="17" t="s">
        <v>2992</v>
      </c>
      <c r="DM612" s="35"/>
      <c r="DN612" s="35"/>
      <c r="DO612" s="35"/>
      <c r="EC612" s="17" t="s">
        <v>133</v>
      </c>
    </row>
    <row r="613" spans="1:133" ht="15" customHeight="1" x14ac:dyDescent="0.3">
      <c r="A613" s="27">
        <v>364</v>
      </c>
      <c r="C613" s="17" t="s">
        <v>126</v>
      </c>
      <c r="D613" s="29" t="s">
        <v>5956</v>
      </c>
      <c r="E613" s="18" t="s">
        <v>5948</v>
      </c>
      <c r="F613" s="18" t="s">
        <v>5950</v>
      </c>
      <c r="G613" s="18" t="s">
        <v>5947</v>
      </c>
      <c r="H613" s="18" t="s">
        <v>5952</v>
      </c>
      <c r="I613" s="18" t="s">
        <v>5948</v>
      </c>
      <c r="K613" s="18" t="s">
        <v>5949</v>
      </c>
      <c r="M613" s="18" t="s">
        <v>5949</v>
      </c>
      <c r="O613" s="20" t="s">
        <v>5951</v>
      </c>
      <c r="P613" s="20" t="s">
        <v>5973</v>
      </c>
      <c r="Q613" s="20" t="s">
        <v>5981</v>
      </c>
      <c r="R613" s="21" t="s">
        <v>4768</v>
      </c>
      <c r="S613" s="22" t="s">
        <v>5950</v>
      </c>
      <c r="T613" s="22" t="s">
        <v>5950</v>
      </c>
      <c r="U613" s="22" t="s">
        <v>5948</v>
      </c>
      <c r="V613" s="22" t="s">
        <v>5984</v>
      </c>
      <c r="W613" s="22" t="s">
        <v>5987</v>
      </c>
      <c r="X613" s="22" t="s">
        <v>115</v>
      </c>
      <c r="AB613" s="23" t="s">
        <v>4769</v>
      </c>
      <c r="AC613" s="24" t="s">
        <v>5994</v>
      </c>
      <c r="AD613" s="25" t="s">
        <v>4770</v>
      </c>
      <c r="AE613" s="26" t="s">
        <v>5947</v>
      </c>
      <c r="AF613" s="26" t="s">
        <v>5948</v>
      </c>
      <c r="AG613" s="26" t="s">
        <v>5996</v>
      </c>
      <c r="AH613" s="26" t="s">
        <v>5996</v>
      </c>
      <c r="AI613" s="26" t="s">
        <v>5996</v>
      </c>
      <c r="AJ613" s="26" t="s">
        <v>5996</v>
      </c>
      <c r="AK613" s="20" t="s">
        <v>6002</v>
      </c>
      <c r="AL613" s="20" t="s">
        <v>5948</v>
      </c>
      <c r="AM613" s="20" t="s">
        <v>5950</v>
      </c>
      <c r="AN613" s="20" t="s">
        <v>5950</v>
      </c>
      <c r="AO613" s="20" t="s">
        <v>5998</v>
      </c>
      <c r="AP613" s="20" t="s">
        <v>5997</v>
      </c>
      <c r="AQ613" s="20" t="s">
        <v>5996</v>
      </c>
      <c r="AR613" s="20" t="s">
        <v>5998</v>
      </c>
      <c r="AS613" s="20" t="s">
        <v>5996</v>
      </c>
      <c r="AT613" s="20" t="s">
        <v>5996</v>
      </c>
      <c r="AU613" s="20" t="s">
        <v>5997</v>
      </c>
      <c r="AV613" s="20" t="s">
        <v>5997</v>
      </c>
      <c r="AW613" s="20" t="s">
        <v>5996</v>
      </c>
      <c r="AX613" s="20" t="s">
        <v>5998</v>
      </c>
      <c r="AY613" s="20" t="s">
        <v>5997</v>
      </c>
      <c r="AZ613" s="20" t="s">
        <v>5996</v>
      </c>
      <c r="BA613" s="20" t="s">
        <v>5996</v>
      </c>
      <c r="BB613" s="20" t="s">
        <v>5997</v>
      </c>
      <c r="BC613" s="20" t="s">
        <v>5996</v>
      </c>
      <c r="BD613" s="20" t="s">
        <v>5996</v>
      </c>
      <c r="BE613" s="20" t="s">
        <v>5997</v>
      </c>
      <c r="BF613" s="20" t="s">
        <v>5997</v>
      </c>
      <c r="BG613" s="20" t="s">
        <v>5998</v>
      </c>
      <c r="BH613" s="20" t="s">
        <v>5996</v>
      </c>
      <c r="BI613" s="20" t="s">
        <v>5996</v>
      </c>
      <c r="BJ613" s="20" t="s">
        <v>5997</v>
      </c>
      <c r="BK613" s="20" t="s">
        <v>6000</v>
      </c>
      <c r="BL613" s="20" t="s">
        <v>5997</v>
      </c>
      <c r="BM613" s="20" t="s">
        <v>5998</v>
      </c>
      <c r="BN613" s="27" t="s">
        <v>4771</v>
      </c>
      <c r="BO613" s="28" t="s">
        <v>6006</v>
      </c>
      <c r="BQ613" s="30" t="s">
        <v>4772</v>
      </c>
      <c r="BR613" s="24" t="s">
        <v>138</v>
      </c>
      <c r="BS613" s="24" t="s">
        <v>119</v>
      </c>
      <c r="BT613" s="24" t="s">
        <v>120</v>
      </c>
      <c r="BU613" s="24" t="s">
        <v>121</v>
      </c>
      <c r="BV613" s="24" t="s">
        <v>137</v>
      </c>
      <c r="BW613" s="24" t="s">
        <v>122</v>
      </c>
      <c r="BX613" s="24" t="s">
        <v>123</v>
      </c>
      <c r="CC613" s="18" t="s">
        <v>138</v>
      </c>
      <c r="CD613" s="18" t="s">
        <v>119</v>
      </c>
      <c r="CF613" s="18" t="s">
        <v>121</v>
      </c>
      <c r="CL613" s="22" t="s">
        <v>5947</v>
      </c>
      <c r="CM613" s="32" t="s">
        <v>6013</v>
      </c>
      <c r="CN613" s="33" t="s">
        <v>4773</v>
      </c>
      <c r="CO613" s="84" t="s">
        <v>126</v>
      </c>
      <c r="CP613" s="17" t="s">
        <v>126</v>
      </c>
      <c r="CQ613" s="29" t="s">
        <v>3439</v>
      </c>
      <c r="CR613" s="17" t="s">
        <v>1626</v>
      </c>
      <c r="CS613" s="60" t="s">
        <v>102</v>
      </c>
      <c r="CT613" s="17" t="s">
        <v>4774</v>
      </c>
      <c r="CW613" s="34" t="s">
        <v>96</v>
      </c>
      <c r="DE613" s="17" t="s">
        <v>130</v>
      </c>
      <c r="DI613" s="17" t="s">
        <v>131</v>
      </c>
      <c r="DJ613" s="17" t="s">
        <v>4775</v>
      </c>
      <c r="DM613" s="35"/>
      <c r="DN613" s="35"/>
      <c r="DO613" s="35"/>
      <c r="EC613" s="17" t="s">
        <v>133</v>
      </c>
    </row>
    <row r="614" spans="1:133" ht="15" customHeight="1" x14ac:dyDescent="0.3">
      <c r="A614" s="27">
        <v>638</v>
      </c>
      <c r="C614" s="17" t="s">
        <v>126</v>
      </c>
      <c r="D614" s="29" t="s">
        <v>5955</v>
      </c>
      <c r="E614" s="18" t="s">
        <v>5947</v>
      </c>
      <c r="F614" s="18" t="s">
        <v>5951</v>
      </c>
      <c r="G614" s="18" t="s">
        <v>5947</v>
      </c>
      <c r="H614" s="18" t="s">
        <v>5947</v>
      </c>
      <c r="I614" s="18" t="s">
        <v>5949</v>
      </c>
      <c r="K614" s="18" t="s">
        <v>5948</v>
      </c>
      <c r="M614" s="18" t="s">
        <v>5949</v>
      </c>
      <c r="O614" s="20" t="s">
        <v>5948</v>
      </c>
      <c r="P614" s="20" t="s">
        <v>5973</v>
      </c>
      <c r="Q614" s="20" t="s">
        <v>5978</v>
      </c>
      <c r="S614" s="22" t="s">
        <v>5948</v>
      </c>
      <c r="T614" s="22" t="s">
        <v>5948</v>
      </c>
      <c r="U614" s="22" t="s">
        <v>5948</v>
      </c>
      <c r="V614" s="22" t="s">
        <v>5983</v>
      </c>
      <c r="W614" s="22" t="s">
        <v>5987</v>
      </c>
      <c r="AC614" s="24" t="s">
        <v>5991</v>
      </c>
      <c r="AE614" s="26" t="s">
        <v>5947</v>
      </c>
      <c r="AF614" s="26" t="s">
        <v>5950</v>
      </c>
      <c r="AG614" s="26" t="s">
        <v>5996</v>
      </c>
      <c r="AH614" s="26" t="s">
        <v>5996</v>
      </c>
      <c r="AI614" s="26" t="s">
        <v>5996</v>
      </c>
      <c r="AJ614" s="26" t="s">
        <v>5996</v>
      </c>
      <c r="AK614" s="20" t="s">
        <v>6002</v>
      </c>
      <c r="AL614" s="20" t="s">
        <v>5947</v>
      </c>
      <c r="AM614" s="20" t="s">
        <v>5947</v>
      </c>
      <c r="AN614" s="20" t="s">
        <v>5947</v>
      </c>
      <c r="AO614" s="20" t="s">
        <v>5997</v>
      </c>
      <c r="AP614" s="20" t="s">
        <v>5996</v>
      </c>
      <c r="AQ614" s="20" t="s">
        <v>5996</v>
      </c>
      <c r="AR614" s="20" t="s">
        <v>5997</v>
      </c>
      <c r="AS614" s="20" t="s">
        <v>5996</v>
      </c>
      <c r="AT614" s="20" t="s">
        <v>5996</v>
      </c>
      <c r="AU614" s="20" t="s">
        <v>5996</v>
      </c>
      <c r="AV614" s="20" t="s">
        <v>5996</v>
      </c>
      <c r="AW614" s="20" t="s">
        <v>5996</v>
      </c>
      <c r="AX614" s="20" t="s">
        <v>5996</v>
      </c>
      <c r="AY614" s="20" t="s">
        <v>5996</v>
      </c>
      <c r="AZ614" s="20" t="s">
        <v>5996</v>
      </c>
      <c r="BA614" s="20" t="s">
        <v>5996</v>
      </c>
      <c r="BB614" s="20" t="s">
        <v>5996</v>
      </c>
      <c r="BC614" s="20" t="s">
        <v>5997</v>
      </c>
      <c r="BD614" s="20" t="s">
        <v>5997</v>
      </c>
      <c r="BE614" s="20" t="s">
        <v>5996</v>
      </c>
      <c r="BF614" s="20" t="s">
        <v>5997</v>
      </c>
      <c r="BG614" s="20" t="s">
        <v>5996</v>
      </c>
      <c r="BH614" s="20" t="s">
        <v>5996</v>
      </c>
      <c r="BI614" s="20" t="s">
        <v>5996</v>
      </c>
      <c r="BJ614" s="20" t="s">
        <v>5997</v>
      </c>
      <c r="BK614" s="20" t="s">
        <v>5997</v>
      </c>
      <c r="BL614" s="20" t="s">
        <v>5997</v>
      </c>
      <c r="BM614" s="20" t="s">
        <v>5996</v>
      </c>
      <c r="BO614" s="28" t="s">
        <v>6007</v>
      </c>
      <c r="BQ614" s="30" t="s">
        <v>3001</v>
      </c>
      <c r="BS614" s="24" t="s">
        <v>119</v>
      </c>
      <c r="BT614" s="24" t="s">
        <v>120</v>
      </c>
      <c r="BU614" s="24" t="s">
        <v>121</v>
      </c>
      <c r="BV614" s="24" t="s">
        <v>137</v>
      </c>
      <c r="BW614" s="24" t="s">
        <v>122</v>
      </c>
      <c r="BX614" s="24" t="s">
        <v>123</v>
      </c>
      <c r="BY614" s="24" t="s">
        <v>124</v>
      </c>
      <c r="BZ614" s="24" t="s">
        <v>125</v>
      </c>
      <c r="CD614" s="18" t="s">
        <v>119</v>
      </c>
      <c r="CG614" s="18" t="s">
        <v>137</v>
      </c>
      <c r="CH614" s="18" t="s">
        <v>122</v>
      </c>
      <c r="CL614" s="22" t="s">
        <v>5947</v>
      </c>
      <c r="CM614" s="32" t="s">
        <v>6012</v>
      </c>
      <c r="CO614" s="84" t="s">
        <v>126</v>
      </c>
      <c r="CP614" s="17" t="s">
        <v>126</v>
      </c>
      <c r="CQ614" s="29" t="s">
        <v>1741</v>
      </c>
      <c r="CR614" s="17" t="s">
        <v>1364</v>
      </c>
      <c r="CS614" s="17" t="s">
        <v>1742</v>
      </c>
      <c r="CU614" s="34" t="s">
        <v>185</v>
      </c>
      <c r="CW614" s="34" t="s">
        <v>96</v>
      </c>
      <c r="CY614" s="34" t="s">
        <v>98</v>
      </c>
      <c r="DE614" s="17" t="s">
        <v>130</v>
      </c>
      <c r="DI614" s="17" t="s">
        <v>131</v>
      </c>
      <c r="DJ614" s="17" t="s">
        <v>3002</v>
      </c>
      <c r="DM614" s="35"/>
      <c r="DN614" s="35"/>
      <c r="DO614" s="35"/>
      <c r="EC614" s="17" t="s">
        <v>133</v>
      </c>
    </row>
    <row r="615" spans="1:133" ht="15" customHeight="1" x14ac:dyDescent="0.3">
      <c r="A615" s="27">
        <v>647</v>
      </c>
      <c r="C615" s="17" t="s">
        <v>126</v>
      </c>
      <c r="D615" s="29" t="s">
        <v>5955</v>
      </c>
      <c r="E615" s="18" t="s">
        <v>5948</v>
      </c>
      <c r="F615" s="18" t="s">
        <v>5948</v>
      </c>
      <c r="G615" s="18" t="s">
        <v>5947</v>
      </c>
      <c r="H615" s="18" t="s">
        <v>5947</v>
      </c>
      <c r="I615" s="18" t="s">
        <v>5947</v>
      </c>
      <c r="K615" s="18" t="s">
        <v>5947</v>
      </c>
      <c r="M615" s="18" t="s">
        <v>5947</v>
      </c>
      <c r="O615" s="20" t="s">
        <v>5949</v>
      </c>
      <c r="P615" s="20" t="s">
        <v>5973</v>
      </c>
      <c r="Q615" s="20" t="s">
        <v>5979</v>
      </c>
      <c r="S615" s="22" t="s">
        <v>5950</v>
      </c>
      <c r="T615" s="22" t="s">
        <v>5950</v>
      </c>
      <c r="U615" s="22" t="s">
        <v>5947</v>
      </c>
      <c r="V615" s="22" t="s">
        <v>5984</v>
      </c>
      <c r="W615" s="22" t="s">
        <v>5989</v>
      </c>
      <c r="X615" s="22" t="s">
        <v>115</v>
      </c>
      <c r="Y615" s="22" t="s">
        <v>136</v>
      </c>
      <c r="AC615" s="24" t="s">
        <v>5991</v>
      </c>
      <c r="AE615" s="26" t="s">
        <v>5947</v>
      </c>
      <c r="AF615" s="26" t="s">
        <v>5947</v>
      </c>
      <c r="AG615" s="26" t="s">
        <v>5996</v>
      </c>
      <c r="AH615" s="26" t="s">
        <v>5996</v>
      </c>
      <c r="AI615" s="26" t="s">
        <v>5996</v>
      </c>
      <c r="AJ615" s="26" t="s">
        <v>5996</v>
      </c>
      <c r="AK615" s="20" t="s">
        <v>6003</v>
      </c>
      <c r="AL615" s="20" t="s">
        <v>5948</v>
      </c>
      <c r="AM615" s="20" t="s">
        <v>5948</v>
      </c>
      <c r="AN615" s="20" t="s">
        <v>5948</v>
      </c>
      <c r="AO615" s="20" t="s">
        <v>5997</v>
      </c>
      <c r="AP615" s="20" t="s">
        <v>5997</v>
      </c>
      <c r="AQ615" s="20" t="s">
        <v>5996</v>
      </c>
      <c r="AR615" s="20" t="s">
        <v>5997</v>
      </c>
      <c r="AS615" s="20" t="s">
        <v>5996</v>
      </c>
      <c r="AT615" s="20" t="s">
        <v>5996</v>
      </c>
      <c r="AU615" s="20" t="s">
        <v>5996</v>
      </c>
      <c r="AV615" s="20" t="s">
        <v>5996</v>
      </c>
      <c r="AW615" s="20" t="s">
        <v>5996</v>
      </c>
      <c r="AX615" s="20" t="s">
        <v>5996</v>
      </c>
      <c r="AY615" s="20" t="s">
        <v>5996</v>
      </c>
      <c r="AZ615" s="20" t="s">
        <v>5996</v>
      </c>
      <c r="BA615" s="20" t="s">
        <v>5996</v>
      </c>
      <c r="BB615" s="20" t="s">
        <v>5996</v>
      </c>
      <c r="BC615" s="20" t="s">
        <v>5998</v>
      </c>
      <c r="BD615" s="20" t="s">
        <v>5998</v>
      </c>
      <c r="BE615" s="20" t="s">
        <v>5996</v>
      </c>
      <c r="BF615" s="20" t="s">
        <v>5996</v>
      </c>
      <c r="BG615" s="20" t="s">
        <v>5996</v>
      </c>
      <c r="BH615" s="20" t="s">
        <v>5996</v>
      </c>
      <c r="BI615" s="20" t="s">
        <v>5996</v>
      </c>
      <c r="BJ615" s="20" t="s">
        <v>5996</v>
      </c>
      <c r="BK615" s="20" t="s">
        <v>5996</v>
      </c>
      <c r="BL615" s="20" t="s">
        <v>5996</v>
      </c>
      <c r="BM615" s="20" t="s">
        <v>5996</v>
      </c>
      <c r="BO615" s="28" t="s">
        <v>6007</v>
      </c>
      <c r="BQ615" s="30" t="s">
        <v>3003</v>
      </c>
      <c r="BS615" s="24" t="s">
        <v>119</v>
      </c>
      <c r="BW615" s="24" t="s">
        <v>122</v>
      </c>
      <c r="BX615" s="24" t="s">
        <v>123</v>
      </c>
      <c r="BY615" s="24" t="s">
        <v>124</v>
      </c>
      <c r="BZ615" s="24" t="s">
        <v>125</v>
      </c>
      <c r="CD615" s="18" t="s">
        <v>119</v>
      </c>
      <c r="CH615" s="18" t="s">
        <v>122</v>
      </c>
      <c r="CI615" s="18" t="s">
        <v>123</v>
      </c>
      <c r="CL615" s="22" t="s">
        <v>5950</v>
      </c>
      <c r="CM615" s="32" t="s">
        <v>6010</v>
      </c>
      <c r="CO615" s="84" t="s">
        <v>126</v>
      </c>
      <c r="CP615" s="17" t="s">
        <v>126</v>
      </c>
      <c r="CQ615" s="29" t="s">
        <v>1741</v>
      </c>
      <c r="CR615" s="17" t="s">
        <v>1364</v>
      </c>
      <c r="CS615" s="17" t="s">
        <v>1742</v>
      </c>
      <c r="CW615" s="34" t="s">
        <v>96</v>
      </c>
      <c r="DC615" s="31" t="s">
        <v>102</v>
      </c>
      <c r="DD615" s="31" t="s">
        <v>3004</v>
      </c>
      <c r="DE615" s="17" t="s">
        <v>130</v>
      </c>
      <c r="DI615" s="17" t="s">
        <v>131</v>
      </c>
      <c r="DJ615" s="17" t="s">
        <v>3005</v>
      </c>
      <c r="DM615" s="35"/>
      <c r="DN615" s="35"/>
      <c r="DO615" s="35"/>
      <c r="EC615" s="17" t="s">
        <v>133</v>
      </c>
    </row>
    <row r="616" spans="1:133" ht="15" customHeight="1" x14ac:dyDescent="0.3">
      <c r="A616" s="27">
        <v>760</v>
      </c>
      <c r="C616" s="17" t="s">
        <v>126</v>
      </c>
      <c r="D616" s="29" t="s">
        <v>5955</v>
      </c>
      <c r="E616" s="18" t="s">
        <v>5949</v>
      </c>
      <c r="F616" s="18" t="s">
        <v>5949</v>
      </c>
      <c r="G616" s="18" t="s">
        <v>5948</v>
      </c>
      <c r="H616" s="18" t="s">
        <v>5948</v>
      </c>
      <c r="I616" s="18" t="s">
        <v>5950</v>
      </c>
      <c r="K616" s="18" t="s">
        <v>5950</v>
      </c>
      <c r="M616" s="18" t="s">
        <v>5950</v>
      </c>
      <c r="O616" s="20" t="s">
        <v>5948</v>
      </c>
      <c r="P616" s="20" t="s">
        <v>5974</v>
      </c>
      <c r="Q616" s="20" t="s">
        <v>5980</v>
      </c>
      <c r="S616" s="22" t="s">
        <v>5949</v>
      </c>
      <c r="T616" s="22" t="s">
        <v>5948</v>
      </c>
      <c r="U616" s="22" t="s">
        <v>5948</v>
      </c>
      <c r="V616" s="22" t="s">
        <v>5985</v>
      </c>
      <c r="W616" s="22" t="s">
        <v>5986</v>
      </c>
      <c r="X616" s="22" t="s">
        <v>115</v>
      </c>
      <c r="AC616" s="24" t="s">
        <v>5992</v>
      </c>
      <c r="AE616" s="26" t="s">
        <v>5949</v>
      </c>
      <c r="AF616" s="26" t="s">
        <v>5948</v>
      </c>
      <c r="AG616" s="26" t="s">
        <v>5997</v>
      </c>
      <c r="AH616" s="26" t="s">
        <v>5997</v>
      </c>
      <c r="AI616" s="26" t="s">
        <v>5997</v>
      </c>
      <c r="AJ616" s="26" t="s">
        <v>5996</v>
      </c>
      <c r="AK616" s="20" t="s">
        <v>6003</v>
      </c>
      <c r="AL616" s="20" t="s">
        <v>5948</v>
      </c>
      <c r="AM616" s="20" t="s">
        <v>5949</v>
      </c>
      <c r="AN616" s="20" t="s">
        <v>5948</v>
      </c>
      <c r="AO616" s="20" t="s">
        <v>5998</v>
      </c>
      <c r="AP616" s="20" t="s">
        <v>6000</v>
      </c>
      <c r="AQ616" s="20" t="s">
        <v>5997</v>
      </c>
      <c r="AR616" s="20" t="s">
        <v>6000</v>
      </c>
      <c r="AS616" s="20" t="s">
        <v>5997</v>
      </c>
      <c r="AT616" s="20" t="s">
        <v>6000</v>
      </c>
      <c r="AU616" s="20" t="s">
        <v>5997</v>
      </c>
      <c r="AV616" s="20" t="s">
        <v>5997</v>
      </c>
      <c r="AW616" s="20" t="s">
        <v>5997</v>
      </c>
      <c r="AX616" s="20" t="s">
        <v>5997</v>
      </c>
      <c r="AY616" s="20" t="s">
        <v>5997</v>
      </c>
      <c r="AZ616" s="20" t="s">
        <v>5997</v>
      </c>
      <c r="BA616" s="20" t="s">
        <v>5997</v>
      </c>
      <c r="BB616" s="20" t="s">
        <v>5995</v>
      </c>
      <c r="BC616" s="20" t="s">
        <v>5998</v>
      </c>
      <c r="BD616" s="20" t="s">
        <v>5997</v>
      </c>
      <c r="BE616" s="20" t="s">
        <v>5997</v>
      </c>
      <c r="BF616" s="20" t="s">
        <v>5997</v>
      </c>
      <c r="BG616" s="20" t="s">
        <v>5997</v>
      </c>
      <c r="BH616" s="20" t="s">
        <v>5997</v>
      </c>
      <c r="BI616" s="20" t="s">
        <v>5995</v>
      </c>
      <c r="BJ616" s="20" t="s">
        <v>5995</v>
      </c>
      <c r="BK616" s="20" t="s">
        <v>5995</v>
      </c>
      <c r="BL616" s="20" t="s">
        <v>5995</v>
      </c>
      <c r="BM616" s="20" t="s">
        <v>5995</v>
      </c>
      <c r="BO616" s="28" t="s">
        <v>6007</v>
      </c>
      <c r="BR616" s="24" t="s">
        <v>138</v>
      </c>
      <c r="BS616" s="24" t="s">
        <v>119</v>
      </c>
      <c r="BT616" s="24" t="s">
        <v>120</v>
      </c>
      <c r="BV616" s="24" t="s">
        <v>137</v>
      </c>
      <c r="BW616" s="24" t="s">
        <v>122</v>
      </c>
      <c r="CL616" s="22" t="s">
        <v>5953</v>
      </c>
      <c r="CM616" s="32" t="s">
        <v>6011</v>
      </c>
      <c r="CO616" s="84" t="s">
        <v>126</v>
      </c>
      <c r="CP616" s="17" t="s">
        <v>126</v>
      </c>
      <c r="CQ616" s="29" t="s">
        <v>1741</v>
      </c>
      <c r="CR616" s="17" t="s">
        <v>1364</v>
      </c>
      <c r="CS616" s="17" t="s">
        <v>1742</v>
      </c>
      <c r="CW616" s="34" t="s">
        <v>96</v>
      </c>
      <c r="DE616" s="17" t="s">
        <v>130</v>
      </c>
      <c r="DI616" s="17" t="s">
        <v>143</v>
      </c>
      <c r="DJ616" s="17" t="s">
        <v>3006</v>
      </c>
      <c r="DM616" s="35"/>
      <c r="DN616" s="35"/>
      <c r="DO616" s="35"/>
      <c r="EC616" s="17" t="s">
        <v>133</v>
      </c>
    </row>
    <row r="617" spans="1:133" ht="15" customHeight="1" x14ac:dyDescent="0.3">
      <c r="A617" s="27">
        <v>802</v>
      </c>
      <c r="C617" s="17" t="s">
        <v>126</v>
      </c>
      <c r="D617" s="29" t="s">
        <v>5955</v>
      </c>
      <c r="E617" s="18" t="s">
        <v>5948</v>
      </c>
      <c r="F617" s="18" t="s">
        <v>5948</v>
      </c>
      <c r="G617" s="18" t="s">
        <v>5947</v>
      </c>
      <c r="H617" s="18" t="s">
        <v>5947</v>
      </c>
      <c r="I617" s="18" t="s">
        <v>5947</v>
      </c>
      <c r="J617" s="19" t="s">
        <v>3007</v>
      </c>
      <c r="K617" s="18" t="s">
        <v>5947</v>
      </c>
      <c r="L617" s="19" t="s">
        <v>3008</v>
      </c>
      <c r="M617" s="18" t="s">
        <v>5949</v>
      </c>
      <c r="O617" s="20" t="s">
        <v>5948</v>
      </c>
      <c r="P617" s="20" t="s">
        <v>5973</v>
      </c>
      <c r="Q617" s="20" t="s">
        <v>5978</v>
      </c>
      <c r="R617" s="21" t="s">
        <v>3009</v>
      </c>
      <c r="S617" s="22" t="s">
        <v>5950</v>
      </c>
      <c r="T617" s="22" t="s">
        <v>5950</v>
      </c>
      <c r="U617" s="22" t="s">
        <v>5948</v>
      </c>
      <c r="V617" s="22" t="s">
        <v>5984</v>
      </c>
      <c r="W617" s="22" t="s">
        <v>5988</v>
      </c>
      <c r="X617" s="22" t="s">
        <v>115</v>
      </c>
      <c r="Y617" s="22" t="s">
        <v>136</v>
      </c>
      <c r="Z617" s="22" t="s">
        <v>116</v>
      </c>
      <c r="AB617" s="23" t="s">
        <v>3010</v>
      </c>
      <c r="AC617" s="24" t="s">
        <v>5992</v>
      </c>
      <c r="AE617" s="26" t="s">
        <v>5947</v>
      </c>
      <c r="AF617" s="26" t="s">
        <v>5951</v>
      </c>
      <c r="AG617" s="26" t="s">
        <v>5996</v>
      </c>
      <c r="AH617" s="26" t="s">
        <v>5996</v>
      </c>
      <c r="AI617" s="26" t="s">
        <v>5996</v>
      </c>
      <c r="AJ617" s="26" t="s">
        <v>5996</v>
      </c>
      <c r="AK617" s="20" t="s">
        <v>6003</v>
      </c>
      <c r="AL617" s="20" t="s">
        <v>5948</v>
      </c>
      <c r="AM617" s="20" t="s">
        <v>5948</v>
      </c>
      <c r="AN617" s="20" t="s">
        <v>5947</v>
      </c>
      <c r="AO617" s="20" t="s">
        <v>5996</v>
      </c>
      <c r="AP617" s="20" t="s">
        <v>5997</v>
      </c>
      <c r="AQ617" s="20" t="s">
        <v>5996</v>
      </c>
      <c r="AR617" s="20" t="s">
        <v>6000</v>
      </c>
      <c r="AS617" s="20" t="s">
        <v>5997</v>
      </c>
      <c r="AT617" s="20" t="s">
        <v>5997</v>
      </c>
      <c r="AU617" s="20" t="s">
        <v>5997</v>
      </c>
      <c r="AV617" s="20" t="s">
        <v>5997</v>
      </c>
      <c r="AW617" s="20" t="s">
        <v>5996</v>
      </c>
      <c r="AX617" s="20" t="s">
        <v>5996</v>
      </c>
      <c r="AY617" s="20" t="s">
        <v>5996</v>
      </c>
      <c r="AZ617" s="20" t="s">
        <v>5996</v>
      </c>
      <c r="BA617" s="20" t="s">
        <v>5996</v>
      </c>
      <c r="BB617" s="20" t="s">
        <v>5997</v>
      </c>
      <c r="BC617" s="20" t="s">
        <v>5998</v>
      </c>
      <c r="BD617" s="20" t="s">
        <v>5997</v>
      </c>
      <c r="BE617" s="20" t="s">
        <v>5997</v>
      </c>
      <c r="BF617" s="20" t="s">
        <v>5996</v>
      </c>
      <c r="BG617" s="20" t="s">
        <v>5996</v>
      </c>
      <c r="BH617" s="20" t="s">
        <v>5996</v>
      </c>
      <c r="BI617" s="20" t="s">
        <v>5996</v>
      </c>
      <c r="BJ617" s="20" t="s">
        <v>5996</v>
      </c>
      <c r="BK617" s="20" t="s">
        <v>5997</v>
      </c>
      <c r="BL617" s="20" t="s">
        <v>5996</v>
      </c>
      <c r="BM617" s="20" t="s">
        <v>5997</v>
      </c>
      <c r="BN617" s="27" t="s">
        <v>3011</v>
      </c>
      <c r="BO617" s="28" t="s">
        <v>6007</v>
      </c>
      <c r="BQ617" s="30" t="s">
        <v>3012</v>
      </c>
      <c r="BR617" s="24" t="s">
        <v>138</v>
      </c>
      <c r="BS617" s="24" t="s">
        <v>119</v>
      </c>
      <c r="BT617" s="24" t="s">
        <v>120</v>
      </c>
      <c r="BV617" s="24" t="s">
        <v>137</v>
      </c>
      <c r="BW617" s="24" t="s">
        <v>122</v>
      </c>
      <c r="CD617" s="18" t="s">
        <v>119</v>
      </c>
      <c r="CE617" s="18" t="s">
        <v>120</v>
      </c>
      <c r="CG617" s="18" t="s">
        <v>137</v>
      </c>
      <c r="CH617" s="18" t="s">
        <v>122</v>
      </c>
      <c r="CL617" s="22" t="s">
        <v>5953</v>
      </c>
      <c r="CM617" s="32" t="s">
        <v>6012</v>
      </c>
      <c r="CO617" s="84" t="s">
        <v>126</v>
      </c>
      <c r="CP617" s="17" t="s">
        <v>126</v>
      </c>
      <c r="CQ617" s="29" t="s">
        <v>1741</v>
      </c>
      <c r="CR617" s="17" t="s">
        <v>1364</v>
      </c>
      <c r="CS617" s="17" t="s">
        <v>1742</v>
      </c>
      <c r="CZ617" s="34" t="s">
        <v>99</v>
      </c>
      <c r="DE617" s="17" t="s">
        <v>130</v>
      </c>
      <c r="DI617" s="17" t="s">
        <v>143</v>
      </c>
      <c r="DJ617" s="17" t="s">
        <v>3013</v>
      </c>
      <c r="DM617" s="35"/>
      <c r="DN617" s="35"/>
      <c r="DO617" s="35"/>
      <c r="EC617" s="17" t="s">
        <v>133</v>
      </c>
    </row>
    <row r="618" spans="1:133" ht="15" customHeight="1" x14ac:dyDescent="0.3">
      <c r="A618" s="27">
        <v>881</v>
      </c>
      <c r="C618" s="17" t="s">
        <v>126</v>
      </c>
      <c r="D618" s="29" t="s">
        <v>5955</v>
      </c>
      <c r="E618" s="18" t="s">
        <v>5948</v>
      </c>
      <c r="F618" s="18" t="s">
        <v>5947</v>
      </c>
      <c r="G618" s="18" t="s">
        <v>5950</v>
      </c>
      <c r="H618" s="18" t="s">
        <v>5947</v>
      </c>
      <c r="I618" s="18" t="s">
        <v>5948</v>
      </c>
      <c r="J618" s="19" t="s">
        <v>3014</v>
      </c>
      <c r="K618" s="18" t="s">
        <v>5949</v>
      </c>
      <c r="M618" s="18" t="s">
        <v>5949</v>
      </c>
      <c r="O618" s="20" t="s">
        <v>5950</v>
      </c>
      <c r="P618" s="20" t="s">
        <v>5974</v>
      </c>
      <c r="Q618" s="20" t="s">
        <v>5977</v>
      </c>
      <c r="S618" s="22" t="s">
        <v>5948</v>
      </c>
      <c r="T618" s="22" t="s">
        <v>5948</v>
      </c>
      <c r="U618" s="22" t="s">
        <v>5948</v>
      </c>
      <c r="V618" s="22" t="s">
        <v>5983</v>
      </c>
      <c r="W618" s="22" t="s">
        <v>5989</v>
      </c>
      <c r="X618" s="22" t="s">
        <v>115</v>
      </c>
      <c r="AC618" s="24" t="s">
        <v>5990</v>
      </c>
      <c r="AD618" s="25" t="s">
        <v>3015</v>
      </c>
      <c r="AE618" s="26" t="s">
        <v>5949</v>
      </c>
      <c r="AF618" s="26" t="s">
        <v>5948</v>
      </c>
      <c r="AG618" s="26" t="s">
        <v>5996</v>
      </c>
      <c r="AH618" s="26" t="s">
        <v>5996</v>
      </c>
      <c r="AI618" s="26" t="s">
        <v>5996</v>
      </c>
      <c r="AJ618" s="26" t="s">
        <v>5997</v>
      </c>
      <c r="AK618" s="20" t="s">
        <v>6001</v>
      </c>
      <c r="AL618" s="20" t="s">
        <v>5948</v>
      </c>
      <c r="AM618" s="20" t="s">
        <v>5948</v>
      </c>
      <c r="AN618" s="20" t="s">
        <v>5948</v>
      </c>
      <c r="AO618" s="20" t="s">
        <v>5997</v>
      </c>
      <c r="AP618" s="20" t="s">
        <v>5996</v>
      </c>
      <c r="AQ618" s="20" t="s">
        <v>5996</v>
      </c>
      <c r="AR618" s="20" t="s">
        <v>5997</v>
      </c>
      <c r="AS618" s="20" t="s">
        <v>5996</v>
      </c>
      <c r="AT618" s="20" t="s">
        <v>5996</v>
      </c>
      <c r="AU618" s="20" t="s">
        <v>5997</v>
      </c>
      <c r="AV618" s="20" t="s">
        <v>5997</v>
      </c>
      <c r="AW618" s="20" t="s">
        <v>5996</v>
      </c>
      <c r="AX618" s="20" t="s">
        <v>5996</v>
      </c>
      <c r="AY618" s="20" t="s">
        <v>5996</v>
      </c>
      <c r="AZ618" s="20" t="s">
        <v>5996</v>
      </c>
      <c r="BA618" s="20" t="s">
        <v>5997</v>
      </c>
      <c r="BB618" s="20" t="s">
        <v>5996</v>
      </c>
      <c r="BC618" s="20" t="s">
        <v>5997</v>
      </c>
      <c r="BD618" s="20" t="s">
        <v>5997</v>
      </c>
      <c r="BE618" s="20" t="s">
        <v>5996</v>
      </c>
      <c r="BF618" s="20" t="s">
        <v>5997</v>
      </c>
      <c r="BG618" s="20" t="s">
        <v>5996</v>
      </c>
      <c r="BH618" s="20" t="s">
        <v>5997</v>
      </c>
      <c r="BI618" s="20" t="s">
        <v>5997</v>
      </c>
      <c r="BJ618" s="20" t="s">
        <v>5997</v>
      </c>
      <c r="BK618" s="20" t="s">
        <v>5996</v>
      </c>
      <c r="BL618" s="20" t="s">
        <v>5996</v>
      </c>
      <c r="BM618" s="20" t="s">
        <v>5997</v>
      </c>
      <c r="BO618" s="28" t="s">
        <v>6006</v>
      </c>
      <c r="BR618" s="24" t="s">
        <v>138</v>
      </c>
      <c r="BS618" s="24" t="s">
        <v>119</v>
      </c>
      <c r="BU618" s="24" t="s">
        <v>121</v>
      </c>
      <c r="BW618" s="24" t="s">
        <v>122</v>
      </c>
      <c r="BY618" s="24" t="s">
        <v>124</v>
      </c>
      <c r="BZ618" s="24" t="s">
        <v>125</v>
      </c>
      <c r="CD618" s="18" t="s">
        <v>119</v>
      </c>
      <c r="CH618" s="18" t="s">
        <v>122</v>
      </c>
      <c r="CJ618" s="18" t="s">
        <v>124</v>
      </c>
      <c r="CL618" s="22" t="s">
        <v>5947</v>
      </c>
      <c r="CM618" s="32" t="s">
        <v>6010</v>
      </c>
      <c r="CO618" s="84" t="s">
        <v>126</v>
      </c>
      <c r="CP618" s="17" t="s">
        <v>126</v>
      </c>
      <c r="CQ618" s="29" t="s">
        <v>1741</v>
      </c>
      <c r="CR618" s="17" t="s">
        <v>1364</v>
      </c>
      <c r="CS618" s="17" t="s">
        <v>1742</v>
      </c>
      <c r="CU618" s="34" t="s">
        <v>185</v>
      </c>
      <c r="DE618" s="17" t="s">
        <v>161</v>
      </c>
      <c r="DI618" s="17" t="s">
        <v>131</v>
      </c>
      <c r="DJ618" s="17" t="s">
        <v>3016</v>
      </c>
      <c r="DM618" s="35"/>
      <c r="DN618" s="35"/>
      <c r="DO618" s="35"/>
      <c r="EC618" s="17" t="s">
        <v>133</v>
      </c>
    </row>
    <row r="619" spans="1:133" ht="15" customHeight="1" x14ac:dyDescent="0.3">
      <c r="A619" s="27">
        <v>919</v>
      </c>
      <c r="C619" s="17" t="s">
        <v>126</v>
      </c>
      <c r="D619" s="29" t="s">
        <v>5955</v>
      </c>
      <c r="E619" s="18" t="s">
        <v>5947</v>
      </c>
      <c r="F619" s="18" t="s">
        <v>5948</v>
      </c>
      <c r="G619" s="18" t="s">
        <v>5947</v>
      </c>
      <c r="H619" s="18" t="s">
        <v>5947</v>
      </c>
      <c r="I619" s="18" t="s">
        <v>5947</v>
      </c>
      <c r="K619" s="18" t="s">
        <v>5947</v>
      </c>
      <c r="M619" s="18" t="s">
        <v>5949</v>
      </c>
      <c r="O619" s="20" t="s">
        <v>5949</v>
      </c>
      <c r="P619" s="20" t="s">
        <v>5973</v>
      </c>
      <c r="Q619" s="20" t="s">
        <v>5979</v>
      </c>
      <c r="S619" s="22" t="s">
        <v>5951</v>
      </c>
      <c r="T619" s="22" t="s">
        <v>5951</v>
      </c>
      <c r="U619" s="22" t="s">
        <v>5947</v>
      </c>
      <c r="V619" s="22" t="s">
        <v>5984</v>
      </c>
      <c r="W619" s="22" t="s">
        <v>5988</v>
      </c>
      <c r="X619" s="22" t="s">
        <v>115</v>
      </c>
      <c r="AC619" s="24" t="s">
        <v>5990</v>
      </c>
      <c r="AE619" s="26" t="s">
        <v>5947</v>
      </c>
      <c r="AF619" s="26" t="s">
        <v>5947</v>
      </c>
      <c r="AG619" s="26" t="s">
        <v>5996</v>
      </c>
      <c r="AH619" s="26" t="s">
        <v>5996</v>
      </c>
      <c r="AI619" s="26" t="s">
        <v>5997</v>
      </c>
      <c r="AJ619" s="26" t="s">
        <v>5996</v>
      </c>
      <c r="AK619" s="20" t="s">
        <v>6003</v>
      </c>
      <c r="AL619" s="20" t="s">
        <v>5948</v>
      </c>
      <c r="AM619" s="20" t="s">
        <v>5949</v>
      </c>
      <c r="AN619" s="20" t="s">
        <v>5947</v>
      </c>
      <c r="AO619" s="20" t="s">
        <v>5998</v>
      </c>
      <c r="AP619" s="20" t="s">
        <v>5997</v>
      </c>
      <c r="AQ619" s="20" t="s">
        <v>5997</v>
      </c>
      <c r="AR619" s="20" t="s">
        <v>5997</v>
      </c>
      <c r="AS619" s="20" t="s">
        <v>5996</v>
      </c>
      <c r="AT619" s="20" t="s">
        <v>5996</v>
      </c>
      <c r="AU619" s="20" t="s">
        <v>5997</v>
      </c>
      <c r="AV619" s="20" t="s">
        <v>5997</v>
      </c>
      <c r="AW619" s="20" t="s">
        <v>5996</v>
      </c>
      <c r="AX619" s="20" t="s">
        <v>5997</v>
      </c>
      <c r="AY619" s="20" t="s">
        <v>5996</v>
      </c>
      <c r="AZ619" s="20" t="s">
        <v>5997</v>
      </c>
      <c r="BA619" s="20" t="s">
        <v>5996</v>
      </c>
      <c r="BB619" s="20" t="s">
        <v>5996</v>
      </c>
      <c r="BC619" s="20" t="s">
        <v>5997</v>
      </c>
      <c r="BD619" s="20" t="s">
        <v>5998</v>
      </c>
      <c r="BE619" s="20" t="s">
        <v>5997</v>
      </c>
      <c r="BF619" s="20" t="s">
        <v>5996</v>
      </c>
      <c r="BG619" s="20" t="s">
        <v>5996</v>
      </c>
      <c r="BH619" s="20" t="s">
        <v>5996</v>
      </c>
      <c r="BI619" s="20" t="s">
        <v>5996</v>
      </c>
      <c r="BJ619" s="20" t="s">
        <v>5997</v>
      </c>
      <c r="BK619" s="20" t="s">
        <v>5997</v>
      </c>
      <c r="BL619" s="20" t="s">
        <v>5996</v>
      </c>
      <c r="BM619" s="20" t="s">
        <v>5997</v>
      </c>
      <c r="BO619" s="28" t="s">
        <v>6007</v>
      </c>
      <c r="BQ619" s="30" t="s">
        <v>3017</v>
      </c>
      <c r="BR619" s="24" t="s">
        <v>138</v>
      </c>
      <c r="BS619" s="24" t="s">
        <v>119</v>
      </c>
      <c r="BT619" s="24" t="s">
        <v>120</v>
      </c>
      <c r="BV619" s="24" t="s">
        <v>137</v>
      </c>
      <c r="CC619" s="18" t="s">
        <v>138</v>
      </c>
      <c r="CD619" s="18" t="s">
        <v>119</v>
      </c>
      <c r="CE619" s="18" t="s">
        <v>120</v>
      </c>
      <c r="CL619" s="22" t="s">
        <v>5949</v>
      </c>
      <c r="CM619" s="32" t="s">
        <v>6011</v>
      </c>
      <c r="CO619" s="84" t="s">
        <v>126</v>
      </c>
      <c r="CP619" s="17" t="s">
        <v>126</v>
      </c>
      <c r="CQ619" s="29" t="s">
        <v>1741</v>
      </c>
      <c r="CR619" s="17" t="s">
        <v>1364</v>
      </c>
      <c r="CS619" s="17" t="s">
        <v>1742</v>
      </c>
      <c r="CW619" s="34" t="s">
        <v>96</v>
      </c>
      <c r="DE619" s="17" t="s">
        <v>161</v>
      </c>
      <c r="DI619" s="17" t="s">
        <v>143</v>
      </c>
      <c r="DJ619" s="17" t="s">
        <v>3018</v>
      </c>
      <c r="DM619" s="35"/>
      <c r="DN619" s="35"/>
      <c r="DO619" s="35"/>
      <c r="EC619" s="17" t="s">
        <v>133</v>
      </c>
    </row>
    <row r="620" spans="1:133" ht="15" customHeight="1" x14ac:dyDescent="0.3">
      <c r="A620" s="27">
        <v>990</v>
      </c>
      <c r="C620" s="17" t="s">
        <v>126</v>
      </c>
      <c r="D620" s="29" t="s">
        <v>5955</v>
      </c>
      <c r="E620" s="18" t="s">
        <v>5949</v>
      </c>
      <c r="F620" s="18" t="s">
        <v>5950</v>
      </c>
      <c r="G620" s="18" t="s">
        <v>5948</v>
      </c>
      <c r="H620" s="18" t="s">
        <v>5948</v>
      </c>
      <c r="I620" s="18" t="s">
        <v>5948</v>
      </c>
      <c r="K620" s="18" t="s">
        <v>5948</v>
      </c>
      <c r="M620" s="18" t="s">
        <v>5948</v>
      </c>
      <c r="O620" s="20" t="s">
        <v>5952</v>
      </c>
      <c r="P620" s="20" t="s">
        <v>5973</v>
      </c>
      <c r="Q620" s="20" t="s">
        <v>5979</v>
      </c>
      <c r="S620" s="22" t="s">
        <v>5950</v>
      </c>
      <c r="T620" s="22" t="s">
        <v>5950</v>
      </c>
      <c r="U620" s="22" t="s">
        <v>5947</v>
      </c>
      <c r="V620" s="22" t="s">
        <v>5984</v>
      </c>
      <c r="W620" s="22" t="s">
        <v>5987</v>
      </c>
      <c r="X620" s="22" t="s">
        <v>115</v>
      </c>
      <c r="Y620" s="22" t="s">
        <v>136</v>
      </c>
      <c r="AC620" s="24" t="s">
        <v>5992</v>
      </c>
      <c r="AE620" s="26" t="s">
        <v>5952</v>
      </c>
      <c r="AF620" s="26" t="s">
        <v>5952</v>
      </c>
      <c r="AG620" s="26" t="s">
        <v>6000</v>
      </c>
      <c r="AH620" s="26" t="s">
        <v>6000</v>
      </c>
      <c r="AI620" s="26" t="s">
        <v>6000</v>
      </c>
      <c r="AJ620" s="26" t="s">
        <v>6000</v>
      </c>
      <c r="AK620" s="20" t="s">
        <v>6003</v>
      </c>
      <c r="AL620" s="20" t="s">
        <v>5952</v>
      </c>
      <c r="AM620" s="20" t="s">
        <v>5948</v>
      </c>
      <c r="AN620" s="20" t="s">
        <v>5947</v>
      </c>
      <c r="AO620" s="20" t="s">
        <v>5997</v>
      </c>
      <c r="AP620" s="20" t="s">
        <v>5997</v>
      </c>
      <c r="AQ620" s="20" t="s">
        <v>5997</v>
      </c>
      <c r="AR620" s="20" t="s">
        <v>5998</v>
      </c>
      <c r="AS620" s="20" t="s">
        <v>5997</v>
      </c>
      <c r="AT620" s="20" t="s">
        <v>5997</v>
      </c>
      <c r="AU620" s="20" t="s">
        <v>5997</v>
      </c>
      <c r="AV620" s="20" t="s">
        <v>5997</v>
      </c>
      <c r="AW620" s="20" t="s">
        <v>5997</v>
      </c>
      <c r="AX620" s="20" t="s">
        <v>5997</v>
      </c>
      <c r="AY620" s="20" t="s">
        <v>5997</v>
      </c>
      <c r="AZ620" s="20" t="s">
        <v>5997</v>
      </c>
      <c r="BA620" s="20" t="s">
        <v>5997</v>
      </c>
      <c r="BB620" s="20" t="s">
        <v>5997</v>
      </c>
      <c r="BC620" s="20" t="s">
        <v>5998</v>
      </c>
      <c r="BD620" s="20" t="s">
        <v>5997</v>
      </c>
      <c r="BE620" s="20" t="s">
        <v>5997</v>
      </c>
      <c r="BF620" s="20" t="s">
        <v>5997</v>
      </c>
      <c r="BG620" s="20" t="s">
        <v>5996</v>
      </c>
      <c r="BH620" s="20" t="s">
        <v>5997</v>
      </c>
      <c r="BI620" s="20" t="s">
        <v>5996</v>
      </c>
      <c r="BJ620" s="20" t="s">
        <v>6000</v>
      </c>
      <c r="BK620" s="20" t="s">
        <v>5997</v>
      </c>
      <c r="BL620" s="20" t="s">
        <v>5996</v>
      </c>
      <c r="BM620" s="20" t="s">
        <v>5997</v>
      </c>
      <c r="BO620" s="28" t="s">
        <v>6007</v>
      </c>
      <c r="BS620" s="24" t="s">
        <v>119</v>
      </c>
      <c r="BV620" s="24" t="s">
        <v>137</v>
      </c>
      <c r="BW620" s="24" t="s">
        <v>122</v>
      </c>
      <c r="BY620" s="24" t="s">
        <v>124</v>
      </c>
      <c r="CD620" s="18" t="s">
        <v>119</v>
      </c>
      <c r="CH620" s="18" t="s">
        <v>122</v>
      </c>
      <c r="CJ620" s="18" t="s">
        <v>124</v>
      </c>
      <c r="CL620" s="22" t="s">
        <v>5953</v>
      </c>
      <c r="CM620" s="32" t="s">
        <v>6011</v>
      </c>
      <c r="CO620" s="84" t="s">
        <v>126</v>
      </c>
      <c r="CP620" s="17" t="s">
        <v>126</v>
      </c>
      <c r="CQ620" s="29" t="s">
        <v>1741</v>
      </c>
      <c r="CR620" s="17" t="s">
        <v>1364</v>
      </c>
      <c r="CS620" s="17" t="s">
        <v>1742</v>
      </c>
      <c r="CW620" s="34" t="s">
        <v>96</v>
      </c>
      <c r="DE620" s="17" t="s">
        <v>130</v>
      </c>
      <c r="DI620" s="17" t="s">
        <v>131</v>
      </c>
      <c r="DJ620" s="17" t="s">
        <v>3019</v>
      </c>
      <c r="DM620" s="35"/>
      <c r="DN620" s="35"/>
      <c r="DO620" s="35"/>
      <c r="EC620" s="17" t="s">
        <v>133</v>
      </c>
    </row>
    <row r="621" spans="1:133" ht="15" customHeight="1" x14ac:dyDescent="0.3">
      <c r="A621" s="27">
        <v>993</v>
      </c>
      <c r="C621" s="17" t="s">
        <v>126</v>
      </c>
      <c r="D621" s="29" t="s">
        <v>5955</v>
      </c>
      <c r="E621" s="18" t="s">
        <v>5949</v>
      </c>
      <c r="F621" s="18" t="s">
        <v>5948</v>
      </c>
      <c r="G621" s="18" t="s">
        <v>5950</v>
      </c>
      <c r="H621" s="18" t="s">
        <v>5949</v>
      </c>
      <c r="I621" s="18" t="s">
        <v>5948</v>
      </c>
      <c r="J621" s="19" t="s">
        <v>3020</v>
      </c>
      <c r="K621" s="18" t="s">
        <v>5947</v>
      </c>
      <c r="L621" s="19" t="s">
        <v>3021</v>
      </c>
      <c r="M621" s="18" t="s">
        <v>5950</v>
      </c>
      <c r="O621" s="20" t="s">
        <v>5947</v>
      </c>
      <c r="P621" s="20" t="s">
        <v>5973</v>
      </c>
      <c r="Q621" s="20" t="s">
        <v>5977</v>
      </c>
      <c r="S621" s="22" t="s">
        <v>5949</v>
      </c>
      <c r="T621" s="22" t="s">
        <v>5949</v>
      </c>
      <c r="U621" s="22" t="s">
        <v>5948</v>
      </c>
      <c r="V621" s="22" t="s">
        <v>5983</v>
      </c>
      <c r="W621" s="22" t="s">
        <v>5987</v>
      </c>
      <c r="X621" s="22" t="s">
        <v>115</v>
      </c>
      <c r="AC621" s="24" t="s">
        <v>5990</v>
      </c>
      <c r="AE621" s="26" t="s">
        <v>5947</v>
      </c>
      <c r="AF621" s="26" t="s">
        <v>5947</v>
      </c>
      <c r="AG621" s="26" t="s">
        <v>5996</v>
      </c>
      <c r="AH621" s="26" t="s">
        <v>5996</v>
      </c>
      <c r="AI621" s="26" t="s">
        <v>5997</v>
      </c>
      <c r="AJ621" s="26" t="s">
        <v>5998</v>
      </c>
      <c r="AK621" s="20" t="s">
        <v>6003</v>
      </c>
      <c r="AL621" s="20" t="s">
        <v>5948</v>
      </c>
      <c r="AM621" s="20" t="s">
        <v>5949</v>
      </c>
      <c r="AN621" s="20" t="s">
        <v>5947</v>
      </c>
      <c r="AO621" s="20" t="s">
        <v>5996</v>
      </c>
      <c r="AP621" s="20" t="s">
        <v>5998</v>
      </c>
      <c r="AQ621" s="20" t="s">
        <v>5996</v>
      </c>
      <c r="AR621" s="20" t="s">
        <v>5997</v>
      </c>
      <c r="AS621" s="20" t="s">
        <v>5998</v>
      </c>
      <c r="AT621" s="20" t="s">
        <v>5998</v>
      </c>
      <c r="AU621" s="20" t="s">
        <v>5997</v>
      </c>
      <c r="AV621" s="20" t="s">
        <v>5996</v>
      </c>
      <c r="AW621" s="20" t="s">
        <v>5996</v>
      </c>
      <c r="AX621" s="20" t="s">
        <v>5996</v>
      </c>
      <c r="AY621" s="20" t="s">
        <v>5998</v>
      </c>
      <c r="AZ621" s="20" t="s">
        <v>5998</v>
      </c>
      <c r="BA621" s="20" t="s">
        <v>5996</v>
      </c>
      <c r="BB621" s="20" t="s">
        <v>5996</v>
      </c>
      <c r="BC621" s="20" t="s">
        <v>5998</v>
      </c>
      <c r="BD621" s="20" t="s">
        <v>5998</v>
      </c>
      <c r="BE621" s="20" t="s">
        <v>5997</v>
      </c>
      <c r="BF621" s="20" t="s">
        <v>5996</v>
      </c>
      <c r="BG621" s="20" t="s">
        <v>5996</v>
      </c>
      <c r="BH621" s="20" t="s">
        <v>5996</v>
      </c>
      <c r="BI621" s="20" t="s">
        <v>5996</v>
      </c>
      <c r="BJ621" s="20" t="s">
        <v>5999</v>
      </c>
      <c r="BK621" s="20" t="s">
        <v>5996</v>
      </c>
      <c r="BL621" s="20" t="s">
        <v>5996</v>
      </c>
      <c r="BM621" s="20" t="s">
        <v>5996</v>
      </c>
      <c r="BO621" s="28" t="s">
        <v>6007</v>
      </c>
      <c r="BQ621" s="30" t="s">
        <v>3022</v>
      </c>
      <c r="BS621" s="24" t="s">
        <v>119</v>
      </c>
      <c r="BT621" s="24" t="s">
        <v>120</v>
      </c>
      <c r="BU621" s="24" t="s">
        <v>121</v>
      </c>
      <c r="BV621" s="24" t="s">
        <v>137</v>
      </c>
      <c r="BW621" s="24" t="s">
        <v>122</v>
      </c>
      <c r="BX621" s="24" t="s">
        <v>123</v>
      </c>
      <c r="BY621" s="24" t="s">
        <v>124</v>
      </c>
      <c r="BZ621" s="24" t="s">
        <v>125</v>
      </c>
      <c r="CD621" s="18" t="s">
        <v>119</v>
      </c>
      <c r="CF621" s="18" t="s">
        <v>121</v>
      </c>
      <c r="CG621" s="18" t="s">
        <v>137</v>
      </c>
      <c r="CH621" s="18" t="s">
        <v>122</v>
      </c>
      <c r="CI621" s="18" t="s">
        <v>123</v>
      </c>
      <c r="CL621" s="22" t="s">
        <v>5948</v>
      </c>
      <c r="CM621" s="32" t="s">
        <v>6010</v>
      </c>
      <c r="CO621" s="84" t="s">
        <v>126</v>
      </c>
      <c r="CP621" s="17" t="s">
        <v>126</v>
      </c>
      <c r="CQ621" s="29" t="s">
        <v>1741</v>
      </c>
      <c r="CR621" s="17" t="s">
        <v>1364</v>
      </c>
      <c r="CS621" s="17" t="s">
        <v>1742</v>
      </c>
      <c r="CZ621" s="34" t="s">
        <v>99</v>
      </c>
      <c r="DE621" s="17" t="s">
        <v>161</v>
      </c>
      <c r="DI621" s="17" t="s">
        <v>131</v>
      </c>
      <c r="DJ621" s="17" t="s">
        <v>3023</v>
      </c>
      <c r="DM621" s="35"/>
      <c r="DN621" s="35"/>
      <c r="DO621" s="35"/>
      <c r="EC621" s="17" t="s">
        <v>133</v>
      </c>
    </row>
    <row r="622" spans="1:133" ht="15" customHeight="1" x14ac:dyDescent="0.3">
      <c r="A622" s="27">
        <v>1066</v>
      </c>
      <c r="C622" s="17" t="s">
        <v>126</v>
      </c>
      <c r="D622" s="29" t="s">
        <v>5955</v>
      </c>
      <c r="E622" s="18" t="s">
        <v>5947</v>
      </c>
      <c r="F622" s="18" t="s">
        <v>5951</v>
      </c>
      <c r="G622" s="18" t="s">
        <v>5948</v>
      </c>
      <c r="H622" s="18" t="s">
        <v>5951</v>
      </c>
      <c r="I622" s="18" t="s">
        <v>5951</v>
      </c>
      <c r="K622" s="18" t="s">
        <v>5951</v>
      </c>
      <c r="M622" s="18" t="s">
        <v>5951</v>
      </c>
      <c r="O622" s="20" t="s">
        <v>5948</v>
      </c>
      <c r="P622" s="20" t="s">
        <v>5975</v>
      </c>
      <c r="Q622" s="20" t="s">
        <v>5979</v>
      </c>
      <c r="R622" s="21" t="s">
        <v>3024</v>
      </c>
      <c r="S622" s="22" t="s">
        <v>5951</v>
      </c>
      <c r="T622" s="22" t="s">
        <v>5951</v>
      </c>
      <c r="U622" s="22" t="s">
        <v>5948</v>
      </c>
      <c r="V622" s="22" t="s">
        <v>5984</v>
      </c>
      <c r="W622" s="22" t="s">
        <v>5989</v>
      </c>
      <c r="X622" s="22" t="s">
        <v>115</v>
      </c>
      <c r="AB622" s="23" t="s">
        <v>3025</v>
      </c>
      <c r="AC622" s="24" t="s">
        <v>5994</v>
      </c>
      <c r="AD622" s="25" t="s">
        <v>3026</v>
      </c>
      <c r="AE622" s="26" t="s">
        <v>5948</v>
      </c>
      <c r="AF622" s="26" t="s">
        <v>5947</v>
      </c>
      <c r="AG622" s="26" t="s">
        <v>5996</v>
      </c>
      <c r="AH622" s="26" t="s">
        <v>5996</v>
      </c>
      <c r="AI622" s="26" t="s">
        <v>5996</v>
      </c>
      <c r="AJ622" s="26" t="s">
        <v>5996</v>
      </c>
      <c r="AK622" s="20" t="s">
        <v>6003</v>
      </c>
      <c r="AL622" s="20" t="s">
        <v>5948</v>
      </c>
      <c r="AM622" s="20" t="s">
        <v>5950</v>
      </c>
      <c r="AN622" s="20" t="s">
        <v>5948</v>
      </c>
      <c r="AO622" s="20" t="s">
        <v>5997</v>
      </c>
      <c r="AP622" s="20" t="s">
        <v>5998</v>
      </c>
      <c r="AQ622" s="20" t="s">
        <v>5996</v>
      </c>
      <c r="AR622" s="20" t="s">
        <v>5996</v>
      </c>
      <c r="AS622" s="20" t="s">
        <v>5996</v>
      </c>
      <c r="AT622" s="20" t="s">
        <v>5997</v>
      </c>
      <c r="AU622" s="20" t="s">
        <v>5997</v>
      </c>
      <c r="AV622" s="20" t="s">
        <v>5997</v>
      </c>
      <c r="AW622" s="20" t="s">
        <v>5995</v>
      </c>
      <c r="AX622" s="20" t="s">
        <v>5997</v>
      </c>
      <c r="AY622" s="20" t="s">
        <v>5996</v>
      </c>
      <c r="AZ622" s="20" t="s">
        <v>5997</v>
      </c>
      <c r="BA622" s="20" t="s">
        <v>5996</v>
      </c>
      <c r="BB622" s="20" t="s">
        <v>5996</v>
      </c>
      <c r="BC622" s="20" t="s">
        <v>5998</v>
      </c>
      <c r="BD622" s="20" t="s">
        <v>5997</v>
      </c>
      <c r="BE622" s="20" t="s">
        <v>5996</v>
      </c>
      <c r="BF622" s="20" t="s">
        <v>5996</v>
      </c>
      <c r="BG622" s="20" t="s">
        <v>5997</v>
      </c>
      <c r="BH622" s="20" t="s">
        <v>5996</v>
      </c>
      <c r="BI622" s="20" t="s">
        <v>5996</v>
      </c>
      <c r="BJ622" s="20" t="s">
        <v>5997</v>
      </c>
      <c r="BK622" s="20" t="s">
        <v>5996</v>
      </c>
      <c r="BL622" s="20" t="s">
        <v>5997</v>
      </c>
      <c r="BM622" s="20" t="s">
        <v>5997</v>
      </c>
      <c r="BN622" s="27" t="s">
        <v>3027</v>
      </c>
      <c r="BO622" s="28" t="s">
        <v>6006</v>
      </c>
      <c r="BQ622" s="30" t="s">
        <v>335</v>
      </c>
      <c r="BR622" s="24" t="s">
        <v>138</v>
      </c>
      <c r="BS622" s="24" t="s">
        <v>119</v>
      </c>
      <c r="BT622" s="24" t="s">
        <v>120</v>
      </c>
      <c r="BV622" s="24" t="s">
        <v>137</v>
      </c>
      <c r="BW622" s="24" t="s">
        <v>122</v>
      </c>
      <c r="BX622" s="24" t="s">
        <v>123</v>
      </c>
      <c r="BY622" s="24" t="s">
        <v>124</v>
      </c>
      <c r="CC622" s="18" t="s">
        <v>138</v>
      </c>
      <c r="CD622" s="18" t="s">
        <v>119</v>
      </c>
      <c r="CH622" s="18" t="s">
        <v>122</v>
      </c>
      <c r="CL622" s="22" t="s">
        <v>5949</v>
      </c>
      <c r="CM622" s="32" t="s">
        <v>6011</v>
      </c>
      <c r="CN622" s="33" t="s">
        <v>3028</v>
      </c>
      <c r="CO622" s="84" t="s">
        <v>126</v>
      </c>
      <c r="CP622" s="17" t="s">
        <v>126</v>
      </c>
      <c r="CQ622" s="29" t="s">
        <v>1741</v>
      </c>
      <c r="CR622" s="17" t="s">
        <v>1364</v>
      </c>
      <c r="CS622" s="17" t="s">
        <v>1742</v>
      </c>
      <c r="CZ622" s="34" t="s">
        <v>99</v>
      </c>
      <c r="DE622" s="17" t="s">
        <v>130</v>
      </c>
      <c r="DI622" s="17" t="s">
        <v>143</v>
      </c>
      <c r="DJ622" s="17" t="s">
        <v>3029</v>
      </c>
      <c r="DM622" s="35"/>
      <c r="DN622" s="35"/>
      <c r="DO622" s="35"/>
      <c r="EC622" s="17" t="s">
        <v>133</v>
      </c>
    </row>
    <row r="623" spans="1:133" ht="15" customHeight="1" x14ac:dyDescent="0.3">
      <c r="A623" s="27">
        <v>937</v>
      </c>
      <c r="C623" s="17" t="s">
        <v>126</v>
      </c>
      <c r="D623" s="29" t="s">
        <v>5955</v>
      </c>
      <c r="E623" s="18" t="s">
        <v>5950</v>
      </c>
      <c r="F623" s="18" t="s">
        <v>5950</v>
      </c>
      <c r="G623" s="18" t="s">
        <v>5950</v>
      </c>
      <c r="H623" s="18" t="s">
        <v>5950</v>
      </c>
      <c r="I623" s="18" t="s">
        <v>5950</v>
      </c>
      <c r="K623" s="18" t="s">
        <v>5950</v>
      </c>
      <c r="M623" s="18" t="s">
        <v>5950</v>
      </c>
      <c r="O623" s="20" t="s">
        <v>5950</v>
      </c>
      <c r="P623" s="20" t="s">
        <v>5976</v>
      </c>
      <c r="Q623" s="20" t="s">
        <v>5980</v>
      </c>
      <c r="S623" s="22" t="s">
        <v>5950</v>
      </c>
      <c r="T623" s="22" t="s">
        <v>5950</v>
      </c>
      <c r="U623" s="22" t="s">
        <v>5948</v>
      </c>
      <c r="V623" s="22" t="s">
        <v>5984</v>
      </c>
      <c r="W623" s="22" t="s">
        <v>5989</v>
      </c>
      <c r="X623" s="22" t="s">
        <v>115</v>
      </c>
      <c r="AC623" s="24" t="s">
        <v>5995</v>
      </c>
      <c r="AE623" s="26" t="s">
        <v>5948</v>
      </c>
      <c r="AF623" s="26" t="s">
        <v>5947</v>
      </c>
      <c r="AG623" s="26" t="s">
        <v>5996</v>
      </c>
      <c r="AH623" s="26" t="s">
        <v>5996</v>
      </c>
      <c r="AI623" s="26" t="s">
        <v>5996</v>
      </c>
      <c r="AJ623" s="26" t="s">
        <v>5996</v>
      </c>
      <c r="AK623" s="20" t="s">
        <v>6001</v>
      </c>
      <c r="AL623" s="20" t="s">
        <v>5948</v>
      </c>
      <c r="AM623" s="20" t="s">
        <v>5952</v>
      </c>
      <c r="AN623" s="20" t="s">
        <v>5948</v>
      </c>
      <c r="AO623" s="20" t="s">
        <v>5997</v>
      </c>
      <c r="AP623" s="20" t="s">
        <v>5997</v>
      </c>
      <c r="AQ623" s="20" t="s">
        <v>5997</v>
      </c>
      <c r="AR623" s="20" t="s">
        <v>5997</v>
      </c>
      <c r="AS623" s="20" t="s">
        <v>5997</v>
      </c>
      <c r="AT623" s="20" t="s">
        <v>5997</v>
      </c>
      <c r="AU623" s="20" t="s">
        <v>5997</v>
      </c>
      <c r="AV623" s="20" t="s">
        <v>5997</v>
      </c>
      <c r="AW623" s="20" t="s">
        <v>5997</v>
      </c>
      <c r="AX623" s="20" t="s">
        <v>5997</v>
      </c>
      <c r="AY623" s="20" t="s">
        <v>5997</v>
      </c>
      <c r="AZ623" s="20" t="s">
        <v>5997</v>
      </c>
      <c r="BA623" s="20" t="s">
        <v>5997</v>
      </c>
      <c r="BB623" s="20" t="s">
        <v>5997</v>
      </c>
      <c r="BC623" s="20" t="s">
        <v>5997</v>
      </c>
      <c r="BD623" s="20" t="s">
        <v>5995</v>
      </c>
      <c r="BE623" s="20" t="s">
        <v>5997</v>
      </c>
      <c r="BF623" s="20" t="s">
        <v>5997</v>
      </c>
      <c r="BG623" s="20" t="s">
        <v>5997</v>
      </c>
      <c r="BH623" s="20" t="s">
        <v>5997</v>
      </c>
      <c r="BI623" s="20" t="s">
        <v>5997</v>
      </c>
      <c r="BJ623" s="20" t="s">
        <v>6000</v>
      </c>
      <c r="BK623" s="20" t="s">
        <v>6000</v>
      </c>
      <c r="BL623" s="20" t="s">
        <v>5997</v>
      </c>
      <c r="BM623" s="20" t="s">
        <v>6000</v>
      </c>
      <c r="BO623" s="28" t="s">
        <v>6007</v>
      </c>
      <c r="BS623" s="24" t="s">
        <v>119</v>
      </c>
      <c r="BT623" s="24" t="s">
        <v>120</v>
      </c>
      <c r="BV623" s="24" t="s">
        <v>137</v>
      </c>
      <c r="BW623" s="24" t="s">
        <v>122</v>
      </c>
      <c r="BY623" s="24" t="s">
        <v>124</v>
      </c>
      <c r="BZ623" s="24" t="s">
        <v>125</v>
      </c>
      <c r="CD623" s="18" t="s">
        <v>119</v>
      </c>
      <c r="CG623" s="18" t="s">
        <v>137</v>
      </c>
      <c r="CH623" s="18" t="s">
        <v>122</v>
      </c>
      <c r="CL623" s="22" t="s">
        <v>5950</v>
      </c>
      <c r="CM623" s="32" t="s">
        <v>6012</v>
      </c>
      <c r="CO623" s="84" t="s">
        <v>126</v>
      </c>
      <c r="CP623" s="17" t="s">
        <v>126</v>
      </c>
      <c r="CQ623" s="29" t="s">
        <v>1741</v>
      </c>
      <c r="CR623" s="17" t="s">
        <v>1364</v>
      </c>
      <c r="CS623" s="58" t="s">
        <v>130</v>
      </c>
      <c r="CT623" s="17" t="s">
        <v>3030</v>
      </c>
      <c r="CU623" s="34" t="s">
        <v>185</v>
      </c>
      <c r="DE623" s="17" t="s">
        <v>130</v>
      </c>
      <c r="DI623" s="17" t="s">
        <v>143</v>
      </c>
      <c r="DJ623" s="17" t="s">
        <v>3031</v>
      </c>
      <c r="DM623" s="35"/>
      <c r="DN623" s="35"/>
      <c r="DO623" s="35"/>
      <c r="EC623" s="17" t="s">
        <v>133</v>
      </c>
    </row>
    <row r="624" spans="1:133" ht="15" customHeight="1" x14ac:dyDescent="0.3">
      <c r="A624" s="27">
        <v>1026</v>
      </c>
      <c r="C624" s="17" t="s">
        <v>126</v>
      </c>
      <c r="D624" s="29" t="s">
        <v>5958</v>
      </c>
      <c r="E624" s="18" t="s">
        <v>5948</v>
      </c>
      <c r="F624" s="18" t="s">
        <v>5948</v>
      </c>
      <c r="G624" s="18" t="s">
        <v>5948</v>
      </c>
      <c r="H624" s="18" t="s">
        <v>5948</v>
      </c>
      <c r="I624" s="18" t="s">
        <v>5949</v>
      </c>
      <c r="K624" s="18" t="s">
        <v>5949</v>
      </c>
      <c r="M624" s="18" t="s">
        <v>5949</v>
      </c>
      <c r="O624" s="20" t="s">
        <v>5952</v>
      </c>
      <c r="P624" s="20" t="s">
        <v>5974</v>
      </c>
      <c r="Q624" s="20" t="s">
        <v>5981</v>
      </c>
      <c r="R624" s="21" t="s">
        <v>5361</v>
      </c>
      <c r="S624" s="22" t="s">
        <v>5951</v>
      </c>
      <c r="T624" s="22" t="s">
        <v>5950</v>
      </c>
      <c r="U624" s="22" t="s">
        <v>5948</v>
      </c>
      <c r="V624" s="22" t="s">
        <v>5984</v>
      </c>
      <c r="W624" s="22" t="s">
        <v>5986</v>
      </c>
      <c r="X624" s="22" t="s">
        <v>115</v>
      </c>
      <c r="AB624" s="23" t="s">
        <v>5362</v>
      </c>
      <c r="AC624" s="24" t="s">
        <v>5994</v>
      </c>
      <c r="AD624" s="25" t="s">
        <v>5363</v>
      </c>
      <c r="AE624" s="26" t="s">
        <v>5952</v>
      </c>
      <c r="AF624" s="26" t="s">
        <v>5948</v>
      </c>
      <c r="AG624" s="26" t="s">
        <v>6000</v>
      </c>
      <c r="AH624" s="26" t="s">
        <v>6000</v>
      </c>
      <c r="AI624" s="26" t="s">
        <v>6000</v>
      </c>
      <c r="AJ624" s="26" t="s">
        <v>6000</v>
      </c>
      <c r="AK624" s="20" t="s">
        <v>6003</v>
      </c>
      <c r="AL624" s="20" t="s">
        <v>5948</v>
      </c>
      <c r="AM624" s="20" t="s">
        <v>5948</v>
      </c>
      <c r="AN624" s="20" t="s">
        <v>5948</v>
      </c>
      <c r="AO624" s="20" t="s">
        <v>6000</v>
      </c>
      <c r="AP624" s="20" t="s">
        <v>5997</v>
      </c>
      <c r="AQ624" s="20" t="s">
        <v>5997</v>
      </c>
      <c r="AR624" s="20" t="s">
        <v>6000</v>
      </c>
      <c r="AS624" s="20" t="s">
        <v>5997</v>
      </c>
      <c r="AT624" s="20" t="s">
        <v>5997</v>
      </c>
      <c r="AU624" s="20" t="s">
        <v>6000</v>
      </c>
      <c r="AV624" s="20" t="s">
        <v>6000</v>
      </c>
      <c r="AW624" s="20" t="s">
        <v>5997</v>
      </c>
      <c r="AX624" s="20" t="s">
        <v>6000</v>
      </c>
      <c r="AY624" s="20" t="s">
        <v>5997</v>
      </c>
      <c r="AZ624" s="20" t="s">
        <v>5997</v>
      </c>
      <c r="BA624" s="20" t="s">
        <v>5997</v>
      </c>
      <c r="BB624" s="20" t="s">
        <v>5997</v>
      </c>
      <c r="BC624" s="20" t="s">
        <v>5998</v>
      </c>
      <c r="BD624" s="20" t="s">
        <v>5998</v>
      </c>
      <c r="BE624" s="20" t="s">
        <v>5997</v>
      </c>
      <c r="BF624" s="20" t="s">
        <v>5997</v>
      </c>
      <c r="BG624" s="20" t="s">
        <v>5997</v>
      </c>
      <c r="BH624" s="20" t="s">
        <v>5997</v>
      </c>
      <c r="BI624" s="20" t="s">
        <v>6000</v>
      </c>
      <c r="BJ624" s="20" t="s">
        <v>6000</v>
      </c>
      <c r="BK624" s="20" t="s">
        <v>5998</v>
      </c>
      <c r="BL624" s="20" t="s">
        <v>5995</v>
      </c>
      <c r="BM624" s="20" t="s">
        <v>5997</v>
      </c>
      <c r="BN624" s="27" t="s">
        <v>5364</v>
      </c>
      <c r="BO624" s="28" t="s">
        <v>6008</v>
      </c>
      <c r="BP624" s="29" t="s">
        <v>5365</v>
      </c>
      <c r="BQ624" s="30" t="s">
        <v>5366</v>
      </c>
      <c r="BS624" s="24" t="s">
        <v>119</v>
      </c>
      <c r="CB624" s="31" t="s">
        <v>5367</v>
      </c>
      <c r="CC624" s="18" t="s">
        <v>138</v>
      </c>
      <c r="CL624" s="22" t="s">
        <v>5951</v>
      </c>
      <c r="CM624" s="32" t="s">
        <v>6013</v>
      </c>
      <c r="CN624" s="33" t="s">
        <v>5368</v>
      </c>
      <c r="CO624" s="84" t="s">
        <v>126</v>
      </c>
      <c r="CP624" s="17" t="s">
        <v>126</v>
      </c>
      <c r="CQ624" s="29" t="s">
        <v>5058</v>
      </c>
      <c r="CR624" s="17" t="s">
        <v>130</v>
      </c>
      <c r="CS624" s="29" t="s">
        <v>130</v>
      </c>
      <c r="DE624" s="17" t="s">
        <v>130</v>
      </c>
      <c r="DG624" s="1"/>
      <c r="DI624" s="17" t="s">
        <v>143</v>
      </c>
      <c r="DJ624" s="17" t="s">
        <v>5369</v>
      </c>
      <c r="DM624" s="35"/>
      <c r="DN624" s="35"/>
      <c r="DO624" s="35"/>
      <c r="EC624" s="17" t="s">
        <v>133</v>
      </c>
    </row>
    <row r="625" spans="1:133" ht="15" customHeight="1" x14ac:dyDescent="0.3">
      <c r="A625" s="27">
        <v>275</v>
      </c>
      <c r="C625" s="17" t="s">
        <v>126</v>
      </c>
      <c r="D625" s="29" t="s">
        <v>5955</v>
      </c>
      <c r="E625" s="18" t="s">
        <v>5950</v>
      </c>
      <c r="F625" s="18" t="s">
        <v>5951</v>
      </c>
      <c r="G625" s="18" t="s">
        <v>5947</v>
      </c>
      <c r="H625" s="18" t="s">
        <v>5948</v>
      </c>
      <c r="I625" s="18" t="s">
        <v>5950</v>
      </c>
      <c r="K625" s="18" t="s">
        <v>5948</v>
      </c>
      <c r="L625" s="19" t="s">
        <v>3037</v>
      </c>
      <c r="M625" s="18" t="s">
        <v>5948</v>
      </c>
      <c r="N625" s="19" t="s">
        <v>3038</v>
      </c>
      <c r="O625" s="20" t="s">
        <v>5952</v>
      </c>
      <c r="P625" s="20" t="s">
        <v>5973</v>
      </c>
      <c r="Q625" s="20" t="s">
        <v>5977</v>
      </c>
      <c r="S625" s="22" t="s">
        <v>5948</v>
      </c>
      <c r="T625" s="22" t="s">
        <v>5950</v>
      </c>
      <c r="U625" s="22" t="s">
        <v>5947</v>
      </c>
      <c r="V625" s="22" t="s">
        <v>5985</v>
      </c>
      <c r="W625" s="22" t="s">
        <v>5989</v>
      </c>
      <c r="X625" s="22" t="s">
        <v>115</v>
      </c>
      <c r="Z625" s="22" t="s">
        <v>116</v>
      </c>
      <c r="AA625" s="22" t="s">
        <v>148</v>
      </c>
      <c r="AB625" s="23" t="s">
        <v>3039</v>
      </c>
      <c r="AC625" s="24" t="s">
        <v>5994</v>
      </c>
      <c r="AD625" s="25" t="s">
        <v>3040</v>
      </c>
      <c r="AE625" s="26" t="s">
        <v>5951</v>
      </c>
      <c r="AF625" s="26" t="s">
        <v>5948</v>
      </c>
      <c r="AG625" s="26" t="s">
        <v>5998</v>
      </c>
      <c r="AH625" s="26" t="s">
        <v>5998</v>
      </c>
      <c r="AI625" s="26" t="s">
        <v>5998</v>
      </c>
      <c r="AJ625" s="26" t="s">
        <v>5998</v>
      </c>
      <c r="AK625" s="20" t="s">
        <v>6003</v>
      </c>
      <c r="AL625" s="20" t="s">
        <v>5952</v>
      </c>
      <c r="AM625" s="20" t="s">
        <v>5948</v>
      </c>
      <c r="AN625" s="20" t="s">
        <v>5947</v>
      </c>
      <c r="AO625" s="20" t="s">
        <v>5998</v>
      </c>
      <c r="AP625" s="20" t="s">
        <v>5998</v>
      </c>
      <c r="AQ625" s="20" t="s">
        <v>5997</v>
      </c>
      <c r="AR625" s="20" t="s">
        <v>5999</v>
      </c>
      <c r="AS625" s="20" t="s">
        <v>5997</v>
      </c>
      <c r="AT625" s="20" t="s">
        <v>5997</v>
      </c>
      <c r="AU625" s="20" t="s">
        <v>5999</v>
      </c>
      <c r="AV625" s="20" t="s">
        <v>5996</v>
      </c>
      <c r="AW625" s="20" t="s">
        <v>5996</v>
      </c>
      <c r="AX625" s="20" t="s">
        <v>5997</v>
      </c>
      <c r="AY625" s="20" t="s">
        <v>5997</v>
      </c>
      <c r="AZ625" s="20" t="s">
        <v>5997</v>
      </c>
      <c r="BA625" s="20" t="s">
        <v>5997</v>
      </c>
      <c r="BB625" s="20" t="s">
        <v>5997</v>
      </c>
      <c r="BC625" s="20" t="s">
        <v>5999</v>
      </c>
      <c r="BD625" s="20" t="s">
        <v>5998</v>
      </c>
      <c r="BE625" s="20" t="s">
        <v>5997</v>
      </c>
      <c r="BF625" s="20" t="s">
        <v>5997</v>
      </c>
      <c r="BG625" s="20" t="s">
        <v>5996</v>
      </c>
      <c r="BH625" s="20" t="s">
        <v>5996</v>
      </c>
      <c r="BI625" s="20" t="s">
        <v>5996</v>
      </c>
      <c r="BJ625" s="20" t="s">
        <v>5995</v>
      </c>
      <c r="BK625" s="20" t="s">
        <v>5995</v>
      </c>
      <c r="BL625" s="20" t="s">
        <v>5996</v>
      </c>
      <c r="BM625" s="20" t="s">
        <v>5995</v>
      </c>
      <c r="BO625" s="28" t="s">
        <v>6007</v>
      </c>
      <c r="BS625" s="24" t="s">
        <v>119</v>
      </c>
      <c r="BT625" s="24" t="s">
        <v>120</v>
      </c>
      <c r="BV625" s="24" t="s">
        <v>137</v>
      </c>
      <c r="BW625" s="24" t="s">
        <v>122</v>
      </c>
      <c r="BX625" s="24" t="s">
        <v>123</v>
      </c>
      <c r="BY625" s="24" t="s">
        <v>124</v>
      </c>
      <c r="BZ625" s="24" t="s">
        <v>125</v>
      </c>
      <c r="CL625" s="22" t="s">
        <v>5953</v>
      </c>
      <c r="CM625" s="32" t="s">
        <v>6012</v>
      </c>
      <c r="CO625" s="84" t="s">
        <v>126</v>
      </c>
      <c r="CP625" s="17" t="s">
        <v>126</v>
      </c>
      <c r="CQ625" s="29" t="s">
        <v>1741</v>
      </c>
      <c r="CR625" s="17" t="s">
        <v>130</v>
      </c>
      <c r="CS625" s="17" t="s">
        <v>1742</v>
      </c>
      <c r="DE625" s="17" t="s">
        <v>130</v>
      </c>
      <c r="DI625" s="17" t="s">
        <v>143</v>
      </c>
      <c r="DJ625" s="17" t="s">
        <v>3041</v>
      </c>
      <c r="DM625" s="35"/>
      <c r="DN625" s="35"/>
      <c r="DO625" s="35"/>
      <c r="EC625" s="17" t="s">
        <v>133</v>
      </c>
    </row>
    <row r="626" spans="1:133" ht="15" customHeight="1" x14ac:dyDescent="0.3">
      <c r="A626" s="27">
        <v>286</v>
      </c>
      <c r="C626" s="17" t="s">
        <v>126</v>
      </c>
      <c r="D626" s="29" t="s">
        <v>5955</v>
      </c>
      <c r="E626" s="18" t="s">
        <v>5948</v>
      </c>
      <c r="F626" s="18" t="s">
        <v>5949</v>
      </c>
      <c r="G626" s="18" t="s">
        <v>5948</v>
      </c>
      <c r="H626" s="18" t="s">
        <v>5950</v>
      </c>
      <c r="I626" s="18" t="s">
        <v>5947</v>
      </c>
      <c r="K626" s="18" t="s">
        <v>5947</v>
      </c>
      <c r="M626" s="18" t="s">
        <v>5949</v>
      </c>
      <c r="O626" s="20" t="s">
        <v>5949</v>
      </c>
      <c r="P626" s="20" t="s">
        <v>5974</v>
      </c>
      <c r="Q626" s="20" t="s">
        <v>5980</v>
      </c>
      <c r="S626" s="22" t="s">
        <v>5949</v>
      </c>
      <c r="T626" s="22" t="s">
        <v>5948</v>
      </c>
      <c r="U626" s="22" t="s">
        <v>5947</v>
      </c>
      <c r="V626" s="22" t="s">
        <v>5984</v>
      </c>
      <c r="W626" s="22" t="s">
        <v>5989</v>
      </c>
      <c r="X626" s="22" t="s">
        <v>115</v>
      </c>
      <c r="Z626" s="22" t="s">
        <v>116</v>
      </c>
      <c r="AC626" s="24" t="s">
        <v>5992</v>
      </c>
      <c r="AE626" s="26" t="s">
        <v>5948</v>
      </c>
      <c r="AF626" s="26" t="s">
        <v>5948</v>
      </c>
      <c r="AG626" s="26" t="s">
        <v>5996</v>
      </c>
      <c r="AH626" s="26" t="s">
        <v>5996</v>
      </c>
      <c r="AI626" s="26" t="s">
        <v>5996</v>
      </c>
      <c r="AJ626" s="26" t="s">
        <v>5996</v>
      </c>
      <c r="AK626" s="20" t="s">
        <v>6003</v>
      </c>
      <c r="AL626" s="20" t="s">
        <v>5947</v>
      </c>
      <c r="AM626" s="20" t="s">
        <v>5947</v>
      </c>
      <c r="AN626" s="20" t="s">
        <v>5947</v>
      </c>
      <c r="AO626" s="20" t="s">
        <v>5997</v>
      </c>
      <c r="AP626" s="20" t="s">
        <v>5996</v>
      </c>
      <c r="AQ626" s="20" t="s">
        <v>5996</v>
      </c>
      <c r="AR626" s="20" t="s">
        <v>5997</v>
      </c>
      <c r="AS626" s="20" t="s">
        <v>5996</v>
      </c>
      <c r="AT626" s="20" t="s">
        <v>5996</v>
      </c>
      <c r="AU626" s="20" t="s">
        <v>5997</v>
      </c>
      <c r="AV626" s="20" t="s">
        <v>5997</v>
      </c>
      <c r="AW626" s="20" t="s">
        <v>5996</v>
      </c>
      <c r="AX626" s="20" t="s">
        <v>5996</v>
      </c>
      <c r="AY626" s="20" t="s">
        <v>5997</v>
      </c>
      <c r="AZ626" s="20" t="s">
        <v>5997</v>
      </c>
      <c r="BA626" s="20" t="s">
        <v>5997</v>
      </c>
      <c r="BB626" s="20" t="s">
        <v>5996</v>
      </c>
      <c r="BC626" s="20" t="s">
        <v>5997</v>
      </c>
      <c r="BD626" s="20" t="s">
        <v>5997</v>
      </c>
      <c r="BE626" s="20" t="s">
        <v>5997</v>
      </c>
      <c r="BF626" s="20" t="s">
        <v>5997</v>
      </c>
      <c r="BG626" s="20" t="s">
        <v>5997</v>
      </c>
      <c r="BH626" s="20" t="s">
        <v>5996</v>
      </c>
      <c r="BI626" s="20" t="s">
        <v>5996</v>
      </c>
      <c r="BJ626" s="20" t="s">
        <v>5997</v>
      </c>
      <c r="BK626" s="20" t="s">
        <v>5997</v>
      </c>
      <c r="BL626" s="20" t="s">
        <v>5996</v>
      </c>
      <c r="BM626" s="20" t="s">
        <v>5998</v>
      </c>
      <c r="BO626" s="28" t="s">
        <v>6007</v>
      </c>
      <c r="BQ626" s="30" t="s">
        <v>3042</v>
      </c>
      <c r="BS626" s="24" t="s">
        <v>119</v>
      </c>
      <c r="BT626" s="24" t="s">
        <v>120</v>
      </c>
      <c r="BV626" s="24" t="s">
        <v>137</v>
      </c>
      <c r="BX626" s="24" t="s">
        <v>123</v>
      </c>
      <c r="CD626" s="18" t="s">
        <v>119</v>
      </c>
      <c r="CG626" s="18" t="s">
        <v>137</v>
      </c>
      <c r="CH626" s="18" t="s">
        <v>122</v>
      </c>
      <c r="CL626" s="22" t="s">
        <v>5947</v>
      </c>
      <c r="CM626" s="32" t="s">
        <v>6010</v>
      </c>
      <c r="CO626" s="84" t="s">
        <v>126</v>
      </c>
      <c r="CP626" s="17" t="s">
        <v>126</v>
      </c>
      <c r="CQ626" s="29" t="s">
        <v>1741</v>
      </c>
      <c r="CR626" s="17" t="s">
        <v>130</v>
      </c>
      <c r="CS626" s="17" t="s">
        <v>1742</v>
      </c>
      <c r="DE626" s="17" t="s">
        <v>130</v>
      </c>
      <c r="DI626" s="17" t="s">
        <v>143</v>
      </c>
      <c r="DJ626" s="17" t="s">
        <v>3043</v>
      </c>
      <c r="DM626" s="35"/>
      <c r="DN626" s="35"/>
      <c r="DO626" s="35"/>
      <c r="EC626" s="17" t="s">
        <v>133</v>
      </c>
    </row>
    <row r="627" spans="1:133" ht="15" customHeight="1" x14ac:dyDescent="0.3">
      <c r="A627" s="27">
        <v>899</v>
      </c>
      <c r="C627" s="17" t="s">
        <v>126</v>
      </c>
      <c r="D627" s="29" t="s">
        <v>5955</v>
      </c>
      <c r="E627" s="18" t="s">
        <v>5950</v>
      </c>
      <c r="F627" s="18" t="s">
        <v>5950</v>
      </c>
      <c r="G627" s="18" t="s">
        <v>5950</v>
      </c>
      <c r="H627" s="18" t="s">
        <v>5950</v>
      </c>
      <c r="I627" s="18" t="s">
        <v>5949</v>
      </c>
      <c r="K627" s="18" t="s">
        <v>5948</v>
      </c>
      <c r="M627" s="18" t="s">
        <v>5948</v>
      </c>
      <c r="O627" s="20" t="s">
        <v>5950</v>
      </c>
      <c r="P627" s="20" t="s">
        <v>5973</v>
      </c>
      <c r="Q627" s="20" t="s">
        <v>5978</v>
      </c>
      <c r="S627" s="22" t="s">
        <v>5951</v>
      </c>
      <c r="T627" s="22" t="s">
        <v>5950</v>
      </c>
      <c r="U627" s="22" t="s">
        <v>5947</v>
      </c>
      <c r="V627" s="22" t="s">
        <v>5984</v>
      </c>
      <c r="W627" s="22" t="s">
        <v>5988</v>
      </c>
      <c r="Y627" s="22" t="s">
        <v>136</v>
      </c>
      <c r="AC627" s="24" t="s">
        <v>5990</v>
      </c>
      <c r="AD627" s="25" t="s">
        <v>3044</v>
      </c>
      <c r="AE627" s="26" t="s">
        <v>5951</v>
      </c>
      <c r="AF627" s="26" t="s">
        <v>5947</v>
      </c>
      <c r="AG627" s="26" t="s">
        <v>5997</v>
      </c>
      <c r="AH627" s="26" t="s">
        <v>5996</v>
      </c>
      <c r="AI627" s="26" t="s">
        <v>5997</v>
      </c>
      <c r="AJ627" s="26" t="s">
        <v>5997</v>
      </c>
      <c r="AK627" s="20" t="s">
        <v>6003</v>
      </c>
      <c r="AL627" s="20" t="s">
        <v>5949</v>
      </c>
      <c r="AM627" s="20" t="s">
        <v>5947</v>
      </c>
      <c r="AN627" s="20" t="s">
        <v>5947</v>
      </c>
      <c r="AO627" s="20" t="s">
        <v>5997</v>
      </c>
      <c r="AP627" s="20" t="s">
        <v>5997</v>
      </c>
      <c r="AQ627" s="20" t="s">
        <v>5997</v>
      </c>
      <c r="AR627" s="20" t="s">
        <v>5998</v>
      </c>
      <c r="AS627" s="20" t="s">
        <v>5997</v>
      </c>
      <c r="AT627" s="20" t="s">
        <v>5997</v>
      </c>
      <c r="AU627" s="20" t="s">
        <v>5997</v>
      </c>
      <c r="AV627" s="20" t="s">
        <v>5997</v>
      </c>
      <c r="AW627" s="20" t="s">
        <v>5997</v>
      </c>
      <c r="AX627" s="20" t="s">
        <v>5997</v>
      </c>
      <c r="AY627" s="20" t="s">
        <v>5998</v>
      </c>
      <c r="AZ627" s="20" t="s">
        <v>5997</v>
      </c>
      <c r="BA627" s="20" t="s">
        <v>5997</v>
      </c>
      <c r="BB627" s="20" t="s">
        <v>5997</v>
      </c>
      <c r="BC627" s="20" t="s">
        <v>5998</v>
      </c>
      <c r="BD627" s="20" t="s">
        <v>5998</v>
      </c>
      <c r="BE627" s="20" t="s">
        <v>5997</v>
      </c>
      <c r="BF627" s="20" t="s">
        <v>5997</v>
      </c>
      <c r="BG627" s="20" t="s">
        <v>5997</v>
      </c>
      <c r="BH627" s="20" t="s">
        <v>5997</v>
      </c>
      <c r="BI627" s="20" t="s">
        <v>5997</v>
      </c>
      <c r="BJ627" s="20" t="s">
        <v>5997</v>
      </c>
      <c r="BK627" s="20" t="s">
        <v>5997</v>
      </c>
      <c r="BL627" s="20" t="s">
        <v>5996</v>
      </c>
      <c r="BM627" s="20" t="s">
        <v>5997</v>
      </c>
      <c r="BO627" s="28" t="s">
        <v>6007</v>
      </c>
      <c r="BR627" s="24" t="s">
        <v>138</v>
      </c>
      <c r="BS627" s="24" t="s">
        <v>119</v>
      </c>
      <c r="BT627" s="24" t="s">
        <v>120</v>
      </c>
      <c r="BV627" s="24" t="s">
        <v>137</v>
      </c>
      <c r="CC627" s="18" t="s">
        <v>138</v>
      </c>
      <c r="CD627" s="18" t="s">
        <v>119</v>
      </c>
      <c r="CE627" s="18" t="s">
        <v>120</v>
      </c>
      <c r="CL627" s="22" t="s">
        <v>5949</v>
      </c>
      <c r="CM627" s="32" t="s">
        <v>6011</v>
      </c>
      <c r="CO627" s="84" t="s">
        <v>126</v>
      </c>
      <c r="CP627" s="17" t="s">
        <v>126</v>
      </c>
      <c r="CQ627" s="29" t="s">
        <v>1741</v>
      </c>
      <c r="CR627" s="17" t="s">
        <v>130</v>
      </c>
      <c r="CS627" s="17" t="s">
        <v>1742</v>
      </c>
      <c r="DE627" s="17" t="s">
        <v>130</v>
      </c>
      <c r="DI627" s="17" t="s">
        <v>143</v>
      </c>
      <c r="DJ627" s="17" t="s">
        <v>3045</v>
      </c>
      <c r="DM627" s="35"/>
      <c r="DN627" s="35"/>
      <c r="DO627" s="35"/>
      <c r="EC627" s="17" t="s">
        <v>133</v>
      </c>
    </row>
    <row r="628" spans="1:133" ht="15" customHeight="1" x14ac:dyDescent="0.3">
      <c r="A628" s="27">
        <v>1087</v>
      </c>
      <c r="C628" s="17" t="s">
        <v>126</v>
      </c>
      <c r="D628" s="29" t="s">
        <v>5955</v>
      </c>
      <c r="E628" s="18" t="s">
        <v>5948</v>
      </c>
      <c r="F628" s="18" t="s">
        <v>5948</v>
      </c>
      <c r="G628" s="18" t="s">
        <v>5948</v>
      </c>
      <c r="H628" s="18" t="s">
        <v>5948</v>
      </c>
      <c r="I628" s="18" t="s">
        <v>5948</v>
      </c>
      <c r="J628" s="19" t="s">
        <v>3046</v>
      </c>
      <c r="K628" s="18" t="s">
        <v>5948</v>
      </c>
      <c r="L628" s="19" t="s">
        <v>3047</v>
      </c>
      <c r="M628" s="18" t="s">
        <v>5948</v>
      </c>
      <c r="N628" s="19" t="s">
        <v>3048</v>
      </c>
      <c r="O628" s="20" t="s">
        <v>5948</v>
      </c>
      <c r="P628" s="20" t="s">
        <v>5974</v>
      </c>
      <c r="Q628" s="20" t="s">
        <v>5977</v>
      </c>
      <c r="S628" s="22" t="s">
        <v>5948</v>
      </c>
      <c r="T628" s="22" t="s">
        <v>5948</v>
      </c>
      <c r="U628" s="22" t="s">
        <v>5948</v>
      </c>
      <c r="V628" s="22" t="s">
        <v>5983</v>
      </c>
      <c r="W628" s="22" t="s">
        <v>5987</v>
      </c>
      <c r="X628" s="22" t="s">
        <v>115</v>
      </c>
      <c r="Z628" s="22" t="s">
        <v>116</v>
      </c>
      <c r="AB628" s="23" t="s">
        <v>3049</v>
      </c>
      <c r="AC628" s="24" t="s">
        <v>5992</v>
      </c>
      <c r="AE628" s="26" t="s">
        <v>5948</v>
      </c>
      <c r="AF628" s="26" t="s">
        <v>5948</v>
      </c>
      <c r="AG628" s="26" t="s">
        <v>5996</v>
      </c>
      <c r="AH628" s="26" t="s">
        <v>5996</v>
      </c>
      <c r="AI628" s="26" t="s">
        <v>5996</v>
      </c>
      <c r="AJ628" s="26" t="s">
        <v>5996</v>
      </c>
      <c r="AK628" s="20" t="s">
        <v>6003</v>
      </c>
      <c r="AL628" s="20" t="s">
        <v>5947</v>
      </c>
      <c r="AM628" s="20" t="s">
        <v>5947</v>
      </c>
      <c r="AN628" s="20" t="s">
        <v>5947</v>
      </c>
      <c r="AO628" s="20" t="s">
        <v>5996</v>
      </c>
      <c r="AP628" s="20" t="s">
        <v>5996</v>
      </c>
      <c r="AQ628" s="20" t="s">
        <v>5996</v>
      </c>
      <c r="AR628" s="20" t="s">
        <v>5996</v>
      </c>
      <c r="AS628" s="20" t="s">
        <v>5996</v>
      </c>
      <c r="AT628" s="20" t="s">
        <v>5996</v>
      </c>
      <c r="AU628" s="20" t="s">
        <v>5996</v>
      </c>
      <c r="AV628" s="20" t="s">
        <v>5996</v>
      </c>
      <c r="AW628" s="20" t="s">
        <v>5996</v>
      </c>
      <c r="AX628" s="20" t="s">
        <v>5996</v>
      </c>
      <c r="AY628" s="20" t="s">
        <v>5996</v>
      </c>
      <c r="AZ628" s="20" t="s">
        <v>5996</v>
      </c>
      <c r="BA628" s="20" t="s">
        <v>5996</v>
      </c>
      <c r="BB628" s="20" t="s">
        <v>5996</v>
      </c>
      <c r="BC628" s="20" t="s">
        <v>5996</v>
      </c>
      <c r="BD628" s="20" t="s">
        <v>5996</v>
      </c>
      <c r="BE628" s="20" t="s">
        <v>5996</v>
      </c>
      <c r="BF628" s="20" t="s">
        <v>5996</v>
      </c>
      <c r="BG628" s="20" t="s">
        <v>5996</v>
      </c>
      <c r="BH628" s="20" t="s">
        <v>5996</v>
      </c>
      <c r="BI628" s="20" t="s">
        <v>5996</v>
      </c>
      <c r="BJ628" s="20" t="s">
        <v>5996</v>
      </c>
      <c r="BK628" s="20" t="s">
        <v>5996</v>
      </c>
      <c r="BL628" s="20" t="s">
        <v>5996</v>
      </c>
      <c r="BM628" s="20" t="s">
        <v>5996</v>
      </c>
      <c r="BN628" s="27" t="s">
        <v>3050</v>
      </c>
      <c r="BO628" s="28" t="s">
        <v>6006</v>
      </c>
      <c r="BP628" s="29" t="s">
        <v>3051</v>
      </c>
      <c r="BQ628" s="30" t="s">
        <v>3052</v>
      </c>
      <c r="BS628" s="24" t="s">
        <v>119</v>
      </c>
      <c r="BT628" s="24" t="s">
        <v>120</v>
      </c>
      <c r="BU628" s="24" t="s">
        <v>121</v>
      </c>
      <c r="BV628" s="24" t="s">
        <v>137</v>
      </c>
      <c r="BW628" s="24" t="s">
        <v>122</v>
      </c>
      <c r="CG628" s="18" t="s">
        <v>137</v>
      </c>
      <c r="CH628" s="18" t="s">
        <v>122</v>
      </c>
      <c r="CL628" s="22" t="s">
        <v>5947</v>
      </c>
      <c r="CM628" s="32" t="s">
        <v>6012</v>
      </c>
      <c r="CO628" s="84" t="s">
        <v>126</v>
      </c>
      <c r="CP628" s="17" t="s">
        <v>126</v>
      </c>
      <c r="CQ628" s="29" t="s">
        <v>1741</v>
      </c>
      <c r="CR628" s="17" t="s">
        <v>130</v>
      </c>
      <c r="CS628" s="17" t="s">
        <v>1742</v>
      </c>
      <c r="CZ628" s="34" t="s">
        <v>99</v>
      </c>
      <c r="DE628" s="17" t="s">
        <v>130</v>
      </c>
      <c r="DG628" s="66"/>
      <c r="DI628" s="17" t="s">
        <v>143</v>
      </c>
      <c r="DJ628" s="17" t="s">
        <v>3053</v>
      </c>
      <c r="DM628" s="35"/>
      <c r="DN628" s="35"/>
      <c r="DO628" s="35"/>
      <c r="EC628" s="17" t="s">
        <v>133</v>
      </c>
    </row>
    <row r="629" spans="1:133" ht="15" customHeight="1" x14ac:dyDescent="0.3">
      <c r="A629" s="27">
        <v>22</v>
      </c>
      <c r="C629" s="17" t="s">
        <v>126</v>
      </c>
      <c r="D629" s="29" t="s">
        <v>5955</v>
      </c>
      <c r="E629" s="18" t="s">
        <v>5947</v>
      </c>
      <c r="F629" s="18" t="s">
        <v>5947</v>
      </c>
      <c r="G629" s="18" t="s">
        <v>5947</v>
      </c>
      <c r="H629" s="18" t="s">
        <v>5947</v>
      </c>
      <c r="I629" s="18" t="s">
        <v>5947</v>
      </c>
      <c r="J629" s="19" t="s">
        <v>3054</v>
      </c>
      <c r="K629" s="18" t="s">
        <v>5947</v>
      </c>
      <c r="L629" s="19" t="s">
        <v>3055</v>
      </c>
      <c r="M629" s="18" t="s">
        <v>5947</v>
      </c>
      <c r="N629" s="19" t="s">
        <v>3056</v>
      </c>
      <c r="O629" s="20" t="s">
        <v>5948</v>
      </c>
      <c r="P629" s="20" t="s">
        <v>5974</v>
      </c>
      <c r="Q629" s="20" t="s">
        <v>5979</v>
      </c>
      <c r="R629" s="21" t="s">
        <v>3057</v>
      </c>
      <c r="S629" s="22" t="s">
        <v>5948</v>
      </c>
      <c r="T629" s="22" t="s">
        <v>5948</v>
      </c>
      <c r="U629" s="22" t="s">
        <v>5948</v>
      </c>
      <c r="V629" s="22" t="s">
        <v>5983</v>
      </c>
      <c r="W629" s="22" t="s">
        <v>5987</v>
      </c>
      <c r="X629" s="22" t="s">
        <v>115</v>
      </c>
      <c r="Y629" s="22" t="s">
        <v>136</v>
      </c>
      <c r="Z629" s="22" t="s">
        <v>116</v>
      </c>
      <c r="AC629" s="24" t="s">
        <v>5992</v>
      </c>
      <c r="AE629" s="26" t="s">
        <v>5947</v>
      </c>
      <c r="AF629" s="26" t="s">
        <v>5947</v>
      </c>
      <c r="AG629" s="26" t="s">
        <v>5996</v>
      </c>
      <c r="AH629" s="26" t="s">
        <v>5996</v>
      </c>
      <c r="AI629" s="26" t="s">
        <v>5996</v>
      </c>
      <c r="AJ629" s="26" t="s">
        <v>5996</v>
      </c>
      <c r="AK629" s="20" t="s">
        <v>6001</v>
      </c>
      <c r="AL629" s="20" t="s">
        <v>5947</v>
      </c>
      <c r="AM629" s="20" t="s">
        <v>5947</v>
      </c>
      <c r="AN629" s="20" t="s">
        <v>5947</v>
      </c>
      <c r="AO629" s="20" t="s">
        <v>5996</v>
      </c>
      <c r="AP629" s="20" t="s">
        <v>5996</v>
      </c>
      <c r="AQ629" s="20" t="s">
        <v>5996</v>
      </c>
      <c r="AR629" s="20" t="s">
        <v>5996</v>
      </c>
      <c r="AS629" s="20" t="s">
        <v>5996</v>
      </c>
      <c r="AT629" s="20" t="s">
        <v>5996</v>
      </c>
      <c r="AU629" s="20" t="s">
        <v>5996</v>
      </c>
      <c r="AV629" s="20" t="s">
        <v>5996</v>
      </c>
      <c r="AW629" s="20" t="s">
        <v>5996</v>
      </c>
      <c r="AX629" s="20" t="s">
        <v>5996</v>
      </c>
      <c r="AY629" s="20" t="s">
        <v>5996</v>
      </c>
      <c r="AZ629" s="20" t="s">
        <v>5996</v>
      </c>
      <c r="BA629" s="20" t="s">
        <v>5996</v>
      </c>
      <c r="BB629" s="20" t="s">
        <v>5996</v>
      </c>
      <c r="BC629" s="20" t="s">
        <v>5996</v>
      </c>
      <c r="BD629" s="20" t="s">
        <v>5996</v>
      </c>
      <c r="BE629" s="20" t="s">
        <v>5996</v>
      </c>
      <c r="BF629" s="20" t="s">
        <v>5996</v>
      </c>
      <c r="BG629" s="20" t="s">
        <v>5996</v>
      </c>
      <c r="BH629" s="20" t="s">
        <v>5996</v>
      </c>
      <c r="BI629" s="20" t="s">
        <v>5996</v>
      </c>
      <c r="BJ629" s="20" t="s">
        <v>5996</v>
      </c>
      <c r="BK629" s="20" t="s">
        <v>5996</v>
      </c>
      <c r="BL629" s="20" t="s">
        <v>5996</v>
      </c>
      <c r="BM629" s="20" t="s">
        <v>5996</v>
      </c>
      <c r="BO629" s="28" t="s">
        <v>6007</v>
      </c>
      <c r="BQ629" s="30" t="s">
        <v>3058</v>
      </c>
      <c r="BR629" s="24" t="s">
        <v>138</v>
      </c>
      <c r="BS629" s="24" t="s">
        <v>119</v>
      </c>
      <c r="BT629" s="24" t="s">
        <v>120</v>
      </c>
      <c r="BV629" s="24" t="s">
        <v>137</v>
      </c>
      <c r="BW629" s="24" t="s">
        <v>122</v>
      </c>
      <c r="BX629" s="24" t="s">
        <v>123</v>
      </c>
      <c r="BY629" s="24" t="s">
        <v>124</v>
      </c>
      <c r="CD629" s="18" t="s">
        <v>119</v>
      </c>
      <c r="CH629" s="18" t="s">
        <v>122</v>
      </c>
      <c r="CI629" s="18" t="s">
        <v>123</v>
      </c>
      <c r="CL629" s="22" t="s">
        <v>5947</v>
      </c>
      <c r="CM629" s="32" t="s">
        <v>6010</v>
      </c>
      <c r="CO629" s="84" t="s">
        <v>126</v>
      </c>
      <c r="CP629" s="17" t="s">
        <v>126</v>
      </c>
      <c r="CQ629" s="29" t="s">
        <v>1741</v>
      </c>
      <c r="CR629" s="17" t="s">
        <v>1472</v>
      </c>
      <c r="CS629" s="17" t="s">
        <v>1742</v>
      </c>
      <c r="CW629" s="34" t="s">
        <v>96</v>
      </c>
      <c r="CZ629" s="34" t="s">
        <v>99</v>
      </c>
      <c r="DE629" s="17" t="s">
        <v>130</v>
      </c>
      <c r="DI629" s="17" t="s">
        <v>131</v>
      </c>
      <c r="DJ629" s="17" t="s">
        <v>3059</v>
      </c>
      <c r="DM629" s="35"/>
      <c r="DN629" s="35"/>
      <c r="DO629" s="35"/>
      <c r="EC629" s="17" t="s">
        <v>133</v>
      </c>
    </row>
    <row r="630" spans="1:133" ht="15" customHeight="1" x14ac:dyDescent="0.3">
      <c r="A630" s="27">
        <v>105</v>
      </c>
      <c r="C630" s="17" t="s">
        <v>126</v>
      </c>
      <c r="D630" s="29" t="s">
        <v>5955</v>
      </c>
      <c r="E630" s="18" t="s">
        <v>5949</v>
      </c>
      <c r="F630" s="18" t="s">
        <v>5949</v>
      </c>
      <c r="G630" s="18" t="s">
        <v>5948</v>
      </c>
      <c r="H630" s="18" t="s">
        <v>5949</v>
      </c>
      <c r="I630" s="18" t="s">
        <v>5949</v>
      </c>
      <c r="K630" s="18" t="s">
        <v>5948</v>
      </c>
      <c r="M630" s="18" t="s">
        <v>5949</v>
      </c>
      <c r="O630" s="20" t="s">
        <v>5951</v>
      </c>
      <c r="P630" s="20" t="s">
        <v>5975</v>
      </c>
      <c r="Q630" s="20" t="s">
        <v>5980</v>
      </c>
      <c r="R630" s="21" t="s">
        <v>3060</v>
      </c>
      <c r="S630" s="22" t="s">
        <v>5951</v>
      </c>
      <c r="T630" s="22" t="s">
        <v>5950</v>
      </c>
      <c r="U630" s="22" t="s">
        <v>5947</v>
      </c>
      <c r="V630" s="22" t="s">
        <v>5984</v>
      </c>
      <c r="W630" s="22" t="s">
        <v>5986</v>
      </c>
      <c r="X630" s="22" t="s">
        <v>115</v>
      </c>
      <c r="AC630" s="24" t="s">
        <v>5995</v>
      </c>
      <c r="AE630" s="26" t="s">
        <v>5952</v>
      </c>
      <c r="AF630" s="26" t="s">
        <v>5948</v>
      </c>
      <c r="AG630" s="26" t="s">
        <v>5995</v>
      </c>
      <c r="AH630" s="26" t="s">
        <v>5995</v>
      </c>
      <c r="AI630" s="26" t="s">
        <v>5995</v>
      </c>
      <c r="AJ630" s="26" t="s">
        <v>5995</v>
      </c>
      <c r="AK630" s="20" t="s">
        <v>6002</v>
      </c>
      <c r="AL630" s="20" t="s">
        <v>5948</v>
      </c>
      <c r="AM630" s="20" t="s">
        <v>5952</v>
      </c>
      <c r="AN630" s="20" t="s">
        <v>5948</v>
      </c>
      <c r="AO630" s="20" t="s">
        <v>5997</v>
      </c>
      <c r="AP630" s="20" t="s">
        <v>5995</v>
      </c>
      <c r="AQ630" s="20" t="s">
        <v>5997</v>
      </c>
      <c r="AR630" s="20" t="s">
        <v>5995</v>
      </c>
      <c r="AS630" s="20" t="s">
        <v>5996</v>
      </c>
      <c r="AT630" s="20" t="s">
        <v>5996</v>
      </c>
      <c r="AU630" s="20" t="s">
        <v>5996</v>
      </c>
      <c r="AV630" s="20" t="s">
        <v>5996</v>
      </c>
      <c r="AW630" s="20" t="s">
        <v>5996</v>
      </c>
      <c r="AX630" s="20" t="s">
        <v>5996</v>
      </c>
      <c r="AY630" s="20" t="s">
        <v>5995</v>
      </c>
      <c r="AZ630" s="20" t="s">
        <v>5996</v>
      </c>
      <c r="BA630" s="20" t="s">
        <v>5996</v>
      </c>
      <c r="BB630" s="20" t="s">
        <v>5996</v>
      </c>
      <c r="BC630" s="20" t="s">
        <v>5995</v>
      </c>
      <c r="BD630" s="20" t="s">
        <v>5996</v>
      </c>
      <c r="BE630" s="20" t="s">
        <v>5996</v>
      </c>
      <c r="BF630" s="20" t="s">
        <v>5996</v>
      </c>
      <c r="BG630" s="20" t="s">
        <v>5996</v>
      </c>
      <c r="BH630" s="20" t="s">
        <v>5996</v>
      </c>
      <c r="BI630" s="20" t="s">
        <v>5996</v>
      </c>
      <c r="BJ630" s="20" t="s">
        <v>5996</v>
      </c>
      <c r="BK630" s="20" t="s">
        <v>5996</v>
      </c>
      <c r="BL630" s="20" t="s">
        <v>5996</v>
      </c>
      <c r="BM630" s="20" t="s">
        <v>5995</v>
      </c>
      <c r="BO630" s="28" t="s">
        <v>6007</v>
      </c>
      <c r="BS630" s="24" t="s">
        <v>119</v>
      </c>
      <c r="CD630" s="18" t="s">
        <v>119</v>
      </c>
      <c r="CG630" s="18" t="s">
        <v>137</v>
      </c>
      <c r="CI630" s="18" t="s">
        <v>123</v>
      </c>
      <c r="CL630" s="22" t="s">
        <v>5950</v>
      </c>
      <c r="CM630" s="32" t="s">
        <v>6010</v>
      </c>
      <c r="CO630" s="84" t="s">
        <v>126</v>
      </c>
      <c r="CP630" s="17" t="s">
        <v>126</v>
      </c>
      <c r="CQ630" s="29" t="s">
        <v>1741</v>
      </c>
      <c r="CR630" s="17" t="s">
        <v>1472</v>
      </c>
      <c r="CS630" s="17" t="s">
        <v>1742</v>
      </c>
      <c r="CW630" s="34" t="s">
        <v>96</v>
      </c>
      <c r="DE630" s="17" t="s">
        <v>130</v>
      </c>
      <c r="DI630" s="17" t="s">
        <v>143</v>
      </c>
      <c r="DJ630" s="17" t="s">
        <v>3061</v>
      </c>
      <c r="DM630" s="35"/>
      <c r="DN630" s="35"/>
      <c r="DO630" s="35"/>
      <c r="EC630" s="17" t="s">
        <v>133</v>
      </c>
    </row>
    <row r="631" spans="1:133" ht="15" customHeight="1" x14ac:dyDescent="0.3">
      <c r="A631" s="27">
        <v>236</v>
      </c>
      <c r="C631" s="17" t="s">
        <v>126</v>
      </c>
      <c r="D631" s="29" t="s">
        <v>5955</v>
      </c>
      <c r="E631" s="18" t="s">
        <v>5948</v>
      </c>
      <c r="F631" s="18" t="s">
        <v>5950</v>
      </c>
      <c r="G631" s="18" t="s">
        <v>5948</v>
      </c>
      <c r="H631" s="18" t="s">
        <v>5950</v>
      </c>
      <c r="I631" s="18" t="s">
        <v>5950</v>
      </c>
      <c r="K631" s="18" t="s">
        <v>5948</v>
      </c>
      <c r="L631" s="19" t="s">
        <v>3032</v>
      </c>
      <c r="M631" s="18" t="s">
        <v>5950</v>
      </c>
      <c r="O631" s="20" t="s">
        <v>5949</v>
      </c>
      <c r="P631" s="20" t="s">
        <v>5972</v>
      </c>
      <c r="Q631" s="20" t="s">
        <v>5980</v>
      </c>
      <c r="S631" s="22" t="s">
        <v>5948</v>
      </c>
      <c r="T631" s="22" t="s">
        <v>5948</v>
      </c>
      <c r="U631" s="22" t="s">
        <v>5948</v>
      </c>
      <c r="V631" s="22" t="s">
        <v>5983</v>
      </c>
      <c r="W631" s="22" t="s">
        <v>5988</v>
      </c>
      <c r="X631" s="22" t="s">
        <v>115</v>
      </c>
      <c r="AC631" s="24" t="s">
        <v>5991</v>
      </c>
      <c r="AE631" s="26" t="s">
        <v>5948</v>
      </c>
      <c r="AF631" s="26" t="s">
        <v>5948</v>
      </c>
      <c r="AG631" s="26" t="s">
        <v>5997</v>
      </c>
      <c r="AH631" s="26" t="s">
        <v>5997</v>
      </c>
      <c r="AI631" s="26" t="s">
        <v>5997</v>
      </c>
      <c r="AJ631" s="26" t="s">
        <v>5998</v>
      </c>
      <c r="AK631" s="20" t="s">
        <v>6003</v>
      </c>
      <c r="AL631" s="20" t="s">
        <v>5950</v>
      </c>
      <c r="AM631" s="20" t="s">
        <v>5948</v>
      </c>
      <c r="AN631" s="20" t="s">
        <v>5948</v>
      </c>
      <c r="AO631" s="20" t="s">
        <v>5998</v>
      </c>
      <c r="AP631" s="20" t="s">
        <v>5997</v>
      </c>
      <c r="AQ631" s="20" t="s">
        <v>5997</v>
      </c>
      <c r="AR631" s="20" t="s">
        <v>5998</v>
      </c>
      <c r="AS631" s="20" t="s">
        <v>5997</v>
      </c>
      <c r="AT631" s="20" t="s">
        <v>5997</v>
      </c>
      <c r="AU631" s="20" t="s">
        <v>5997</v>
      </c>
      <c r="AV631" s="20" t="s">
        <v>5997</v>
      </c>
      <c r="AW631" s="20" t="s">
        <v>5997</v>
      </c>
      <c r="AX631" s="20" t="s">
        <v>5998</v>
      </c>
      <c r="AY631" s="20" t="s">
        <v>5997</v>
      </c>
      <c r="AZ631" s="20" t="s">
        <v>5997</v>
      </c>
      <c r="BA631" s="20" t="s">
        <v>5997</v>
      </c>
      <c r="BB631" s="20" t="s">
        <v>5997</v>
      </c>
      <c r="BC631" s="20" t="s">
        <v>5998</v>
      </c>
      <c r="BD631" s="20" t="s">
        <v>5998</v>
      </c>
      <c r="BE631" s="20" t="s">
        <v>5997</v>
      </c>
      <c r="BF631" s="20" t="s">
        <v>5997</v>
      </c>
      <c r="BG631" s="20" t="s">
        <v>5997</v>
      </c>
      <c r="BH631" s="20" t="s">
        <v>5997</v>
      </c>
      <c r="BI631" s="20" t="s">
        <v>5997</v>
      </c>
      <c r="BJ631" s="20" t="s">
        <v>5998</v>
      </c>
      <c r="BK631" s="20" t="s">
        <v>5997</v>
      </c>
      <c r="BL631" s="20" t="s">
        <v>5996</v>
      </c>
      <c r="BM631" s="20" t="s">
        <v>5997</v>
      </c>
      <c r="BN631" s="27" t="s">
        <v>3033</v>
      </c>
      <c r="BO631" s="28" t="s">
        <v>6007</v>
      </c>
      <c r="BR631" s="24" t="s">
        <v>138</v>
      </c>
      <c r="BS631" s="24" t="s">
        <v>119</v>
      </c>
      <c r="BT631" s="24" t="s">
        <v>120</v>
      </c>
      <c r="BU631" s="24" t="s">
        <v>121</v>
      </c>
      <c r="CC631" s="18" t="s">
        <v>138</v>
      </c>
      <c r="CD631" s="18" t="s">
        <v>119</v>
      </c>
      <c r="CE631" s="18" t="s">
        <v>120</v>
      </c>
      <c r="CL631" s="22" t="s">
        <v>5953</v>
      </c>
      <c r="CM631" s="32" t="s">
        <v>6013</v>
      </c>
      <c r="CN631" s="33" t="s">
        <v>3034</v>
      </c>
      <c r="CO631" s="84" t="s">
        <v>126</v>
      </c>
      <c r="CP631" s="17" t="s">
        <v>126</v>
      </c>
      <c r="CQ631" s="29" t="s">
        <v>1741</v>
      </c>
      <c r="CR631" s="17" t="s">
        <v>130</v>
      </c>
      <c r="CS631" s="17" t="s">
        <v>1742</v>
      </c>
      <c r="CW631" s="34" t="s">
        <v>96</v>
      </c>
      <c r="DE631" s="17" t="s">
        <v>130</v>
      </c>
      <c r="DH631" s="17" t="s">
        <v>3035</v>
      </c>
      <c r="DI631" s="17" t="s">
        <v>143</v>
      </c>
      <c r="DJ631" s="17" t="s">
        <v>3036</v>
      </c>
      <c r="DM631" s="35"/>
      <c r="DN631" s="35"/>
      <c r="DO631" s="35"/>
      <c r="EC631" s="17" t="s">
        <v>133</v>
      </c>
    </row>
    <row r="632" spans="1:133" ht="15" customHeight="1" x14ac:dyDescent="0.3">
      <c r="A632" s="27">
        <v>362</v>
      </c>
      <c r="C632" s="17" t="s">
        <v>126</v>
      </c>
      <c r="D632" s="29" t="s">
        <v>5955</v>
      </c>
      <c r="E632" s="18" t="s">
        <v>5948</v>
      </c>
      <c r="F632" s="18" t="s">
        <v>5948</v>
      </c>
      <c r="G632" s="18" t="s">
        <v>5948</v>
      </c>
      <c r="H632" s="18" t="s">
        <v>5948</v>
      </c>
      <c r="I632" s="18" t="s">
        <v>5948</v>
      </c>
      <c r="J632" s="19" t="s">
        <v>3066</v>
      </c>
      <c r="K632" s="18" t="s">
        <v>5948</v>
      </c>
      <c r="L632" s="19" t="s">
        <v>3067</v>
      </c>
      <c r="M632" s="18" t="s">
        <v>5948</v>
      </c>
      <c r="N632" s="19" t="s">
        <v>3068</v>
      </c>
      <c r="O632" s="20" t="s">
        <v>5950</v>
      </c>
      <c r="P632" s="20" t="s">
        <v>5974</v>
      </c>
      <c r="Q632" s="20" t="s">
        <v>5977</v>
      </c>
      <c r="R632" s="21" t="s">
        <v>3069</v>
      </c>
      <c r="S632" s="22" t="s">
        <v>5947</v>
      </c>
      <c r="T632" s="22" t="s">
        <v>5947</v>
      </c>
      <c r="U632" s="22" t="s">
        <v>5950</v>
      </c>
      <c r="V632" s="22" t="s">
        <v>5983</v>
      </c>
      <c r="W632" s="22" t="s">
        <v>5987</v>
      </c>
      <c r="X632" s="22" t="s">
        <v>115</v>
      </c>
      <c r="AC632" s="24" t="s">
        <v>5990</v>
      </c>
      <c r="AD632" s="25" t="s">
        <v>3070</v>
      </c>
      <c r="AE632" s="26" t="s">
        <v>5948</v>
      </c>
      <c r="AF632" s="26" t="s">
        <v>5948</v>
      </c>
      <c r="AG632" s="26" t="s">
        <v>5997</v>
      </c>
      <c r="AH632" s="26" t="s">
        <v>5997</v>
      </c>
      <c r="AI632" s="26" t="s">
        <v>5997</v>
      </c>
      <c r="AJ632" s="26" t="s">
        <v>5997</v>
      </c>
      <c r="AK632" s="20" t="s">
        <v>6003</v>
      </c>
      <c r="AL632" s="20" t="s">
        <v>5948</v>
      </c>
      <c r="AM632" s="20" t="s">
        <v>5948</v>
      </c>
      <c r="AN632" s="20" t="s">
        <v>5948</v>
      </c>
      <c r="AO632" s="20" t="s">
        <v>5996</v>
      </c>
      <c r="AP632" s="20" t="s">
        <v>5997</v>
      </c>
      <c r="AQ632" s="20" t="s">
        <v>5996</v>
      </c>
      <c r="AR632" s="20" t="s">
        <v>5997</v>
      </c>
      <c r="AS632" s="20" t="s">
        <v>5996</v>
      </c>
      <c r="AT632" s="20" t="s">
        <v>5996</v>
      </c>
      <c r="AU632" s="20" t="s">
        <v>5997</v>
      </c>
      <c r="AV632" s="20" t="s">
        <v>5997</v>
      </c>
      <c r="AW632" s="20" t="s">
        <v>5997</v>
      </c>
      <c r="AX632" s="20" t="s">
        <v>5997</v>
      </c>
      <c r="AY632" s="20" t="s">
        <v>5997</v>
      </c>
      <c r="AZ632" s="20" t="s">
        <v>5996</v>
      </c>
      <c r="BA632" s="20" t="s">
        <v>5996</v>
      </c>
      <c r="BB632" s="20" t="s">
        <v>5996</v>
      </c>
      <c r="BC632" s="20" t="s">
        <v>5999</v>
      </c>
      <c r="BD632" s="20" t="s">
        <v>5997</v>
      </c>
      <c r="BE632" s="20" t="s">
        <v>5996</v>
      </c>
      <c r="BF632" s="20" t="s">
        <v>5996</v>
      </c>
      <c r="BG632" s="20" t="s">
        <v>5996</v>
      </c>
      <c r="BH632" s="20" t="s">
        <v>5996</v>
      </c>
      <c r="BI632" s="20" t="s">
        <v>5996</v>
      </c>
      <c r="BJ632" s="20" t="s">
        <v>5997</v>
      </c>
      <c r="BK632" s="20" t="s">
        <v>5997</v>
      </c>
      <c r="BL632" s="20" t="s">
        <v>5997</v>
      </c>
      <c r="BM632" s="20" t="s">
        <v>5997</v>
      </c>
      <c r="BO632" s="28" t="s">
        <v>6006</v>
      </c>
      <c r="BP632" s="29" t="s">
        <v>3071</v>
      </c>
      <c r="BQ632" s="30" t="s">
        <v>3072</v>
      </c>
      <c r="BS632" s="24" t="s">
        <v>119</v>
      </c>
      <c r="BU632" s="24" t="s">
        <v>121</v>
      </c>
      <c r="BV632" s="24" t="s">
        <v>137</v>
      </c>
      <c r="BW632" s="24" t="s">
        <v>122</v>
      </c>
      <c r="BX632" s="24" t="s">
        <v>123</v>
      </c>
      <c r="BY632" s="24" t="s">
        <v>124</v>
      </c>
      <c r="BZ632" s="24" t="s">
        <v>125</v>
      </c>
      <c r="CD632" s="18" t="s">
        <v>119</v>
      </c>
      <c r="CG632" s="18" t="s">
        <v>137</v>
      </c>
      <c r="CI632" s="18" t="s">
        <v>123</v>
      </c>
      <c r="CL632" s="22" t="s">
        <v>5953</v>
      </c>
      <c r="CM632" s="32" t="s">
        <v>6012</v>
      </c>
      <c r="CO632" s="84" t="s">
        <v>126</v>
      </c>
      <c r="CP632" s="17" t="s">
        <v>126</v>
      </c>
      <c r="CQ632" s="29" t="s">
        <v>1741</v>
      </c>
      <c r="CR632" s="17" t="s">
        <v>1481</v>
      </c>
      <c r="CS632" s="17" t="s">
        <v>1742</v>
      </c>
      <c r="CW632" s="34" t="s">
        <v>96</v>
      </c>
      <c r="DE632" s="17" t="s">
        <v>130</v>
      </c>
      <c r="DI632" s="17" t="s">
        <v>143</v>
      </c>
      <c r="DJ632" s="17" t="s">
        <v>3073</v>
      </c>
      <c r="DM632" s="35"/>
      <c r="DN632" s="35"/>
      <c r="DO632" s="35"/>
      <c r="EC632" s="17" t="s">
        <v>133</v>
      </c>
    </row>
    <row r="633" spans="1:133" ht="15" customHeight="1" x14ac:dyDescent="0.3">
      <c r="A633" s="27">
        <v>385</v>
      </c>
      <c r="C633" s="17" t="s">
        <v>126</v>
      </c>
      <c r="D633" s="29" t="s">
        <v>5955</v>
      </c>
      <c r="E633" s="18" t="s">
        <v>5948</v>
      </c>
      <c r="F633" s="18" t="s">
        <v>5949</v>
      </c>
      <c r="G633" s="18" t="s">
        <v>5948</v>
      </c>
      <c r="H633" s="18" t="s">
        <v>5949</v>
      </c>
      <c r="I633" s="18" t="s">
        <v>5947</v>
      </c>
      <c r="J633" s="19" t="s">
        <v>3074</v>
      </c>
      <c r="K633" s="18" t="s">
        <v>5948</v>
      </c>
      <c r="L633" s="19" t="s">
        <v>3075</v>
      </c>
      <c r="M633" s="18" t="s">
        <v>5948</v>
      </c>
      <c r="N633" s="19" t="s">
        <v>3076</v>
      </c>
      <c r="O633" s="20" t="s">
        <v>5948</v>
      </c>
      <c r="P633" s="20" t="s">
        <v>5974</v>
      </c>
      <c r="Q633" s="20" t="s">
        <v>5978</v>
      </c>
      <c r="R633" s="21" t="s">
        <v>3077</v>
      </c>
      <c r="S633" s="22" t="s">
        <v>5948</v>
      </c>
      <c r="T633" s="22" t="s">
        <v>5948</v>
      </c>
      <c r="U633" s="22" t="s">
        <v>5948</v>
      </c>
      <c r="V633" s="22" t="s">
        <v>5985</v>
      </c>
      <c r="W633" s="22" t="s">
        <v>5988</v>
      </c>
      <c r="X633" s="22" t="s">
        <v>115</v>
      </c>
      <c r="Y633" s="22" t="s">
        <v>136</v>
      </c>
      <c r="Z633" s="22" t="s">
        <v>116</v>
      </c>
      <c r="AC633" s="24" t="s">
        <v>5992</v>
      </c>
      <c r="AE633" s="26" t="s">
        <v>5948</v>
      </c>
      <c r="AF633" s="26" t="s">
        <v>5949</v>
      </c>
      <c r="AG633" s="26" t="s">
        <v>5996</v>
      </c>
      <c r="AH633" s="26" t="s">
        <v>5996</v>
      </c>
      <c r="AI633" s="26" t="s">
        <v>5996</v>
      </c>
      <c r="AJ633" s="26" t="s">
        <v>5996</v>
      </c>
      <c r="AK633" s="20" t="s">
        <v>6003</v>
      </c>
      <c r="AL633" s="20" t="s">
        <v>5948</v>
      </c>
      <c r="AM633" s="20" t="s">
        <v>5949</v>
      </c>
      <c r="AN633" s="20" t="s">
        <v>5948</v>
      </c>
      <c r="AO633" s="20" t="s">
        <v>5997</v>
      </c>
      <c r="AP633" s="20" t="s">
        <v>5997</v>
      </c>
      <c r="AQ633" s="20" t="s">
        <v>5996</v>
      </c>
      <c r="AR633" s="20" t="s">
        <v>5996</v>
      </c>
      <c r="AS633" s="20" t="s">
        <v>5996</v>
      </c>
      <c r="AT633" s="20" t="s">
        <v>5996</v>
      </c>
      <c r="AU633" s="20" t="s">
        <v>5997</v>
      </c>
      <c r="AV633" s="20" t="s">
        <v>5997</v>
      </c>
      <c r="AW633" s="20" t="s">
        <v>5996</v>
      </c>
      <c r="AX633" s="20" t="s">
        <v>5997</v>
      </c>
      <c r="AY633" s="20" t="s">
        <v>5997</v>
      </c>
      <c r="AZ633" s="20" t="s">
        <v>5997</v>
      </c>
      <c r="BA633" s="20" t="s">
        <v>5996</v>
      </c>
      <c r="BB633" s="20" t="s">
        <v>5997</v>
      </c>
      <c r="BC633" s="20" t="s">
        <v>5997</v>
      </c>
      <c r="BD633" s="20" t="s">
        <v>5997</v>
      </c>
      <c r="BE633" s="20" t="s">
        <v>5996</v>
      </c>
      <c r="BF633" s="20" t="s">
        <v>5996</v>
      </c>
      <c r="BG633" s="20" t="s">
        <v>5996</v>
      </c>
      <c r="BH633" s="20" t="s">
        <v>5996</v>
      </c>
      <c r="BI633" s="20" t="s">
        <v>5997</v>
      </c>
      <c r="BJ633" s="20" t="s">
        <v>6000</v>
      </c>
      <c r="BK633" s="20" t="s">
        <v>5997</v>
      </c>
      <c r="BL633" s="20" t="s">
        <v>5996</v>
      </c>
      <c r="BM633" s="20" t="s">
        <v>5997</v>
      </c>
      <c r="BO633" s="28" t="s">
        <v>6007</v>
      </c>
      <c r="BQ633" s="30" t="s">
        <v>3078</v>
      </c>
      <c r="BR633" s="24" t="s">
        <v>138</v>
      </c>
      <c r="BS633" s="24" t="s">
        <v>119</v>
      </c>
      <c r="BU633" s="24" t="s">
        <v>121</v>
      </c>
      <c r="BV633" s="24" t="s">
        <v>137</v>
      </c>
      <c r="BW633" s="24" t="s">
        <v>122</v>
      </c>
      <c r="BX633" s="24" t="s">
        <v>123</v>
      </c>
      <c r="BY633" s="24" t="s">
        <v>124</v>
      </c>
      <c r="BZ633" s="24" t="s">
        <v>125</v>
      </c>
      <c r="CH633" s="18" t="s">
        <v>122</v>
      </c>
      <c r="CI633" s="18" t="s">
        <v>123</v>
      </c>
      <c r="CJ633" s="18" t="s">
        <v>124</v>
      </c>
      <c r="CL633" s="22" t="s">
        <v>5949</v>
      </c>
      <c r="CM633" s="32" t="s">
        <v>6012</v>
      </c>
      <c r="CO633" s="84" t="s">
        <v>126</v>
      </c>
      <c r="CP633" s="17" t="s">
        <v>126</v>
      </c>
      <c r="CQ633" s="29" t="s">
        <v>1741</v>
      </c>
      <c r="CR633" s="17" t="s">
        <v>1481</v>
      </c>
      <c r="CS633" s="17" t="s">
        <v>1742</v>
      </c>
      <c r="CW633" s="34" t="s">
        <v>96</v>
      </c>
      <c r="DE633" s="17" t="s">
        <v>130</v>
      </c>
      <c r="DI633" s="17" t="s">
        <v>143</v>
      </c>
      <c r="DJ633" s="17" t="s">
        <v>3079</v>
      </c>
      <c r="DM633" s="35"/>
      <c r="DN633" s="35"/>
      <c r="DO633" s="35"/>
      <c r="EC633" s="17" t="s">
        <v>133</v>
      </c>
    </row>
    <row r="634" spans="1:133" ht="15" customHeight="1" x14ac:dyDescent="0.3">
      <c r="A634" s="27">
        <v>411</v>
      </c>
      <c r="C634" s="17" t="s">
        <v>126</v>
      </c>
      <c r="D634" s="29" t="s">
        <v>5955</v>
      </c>
      <c r="E634" s="18" t="s">
        <v>5947</v>
      </c>
      <c r="F634" s="18" t="s">
        <v>5949</v>
      </c>
      <c r="G634" s="18" t="s">
        <v>5948</v>
      </c>
      <c r="H634" s="18" t="s">
        <v>5948</v>
      </c>
      <c r="I634" s="18" t="s">
        <v>5949</v>
      </c>
      <c r="K634" s="18" t="s">
        <v>5949</v>
      </c>
      <c r="M634" s="18" t="s">
        <v>5950</v>
      </c>
      <c r="O634" s="20" t="s">
        <v>5950</v>
      </c>
      <c r="P634" s="20" t="s">
        <v>5974</v>
      </c>
      <c r="Q634" s="20" t="s">
        <v>5978</v>
      </c>
      <c r="S634" s="22" t="s">
        <v>5948</v>
      </c>
      <c r="T634" s="22" t="s">
        <v>5948</v>
      </c>
      <c r="U634" s="22" t="s">
        <v>5948</v>
      </c>
      <c r="V634" s="22" t="s">
        <v>5983</v>
      </c>
      <c r="W634" s="22" t="s">
        <v>5988</v>
      </c>
      <c r="Y634" s="22" t="s">
        <v>136</v>
      </c>
      <c r="Z634" s="22" t="s">
        <v>116</v>
      </c>
      <c r="AC634" s="24" t="s">
        <v>5994</v>
      </c>
      <c r="AD634" s="25" t="s">
        <v>3080</v>
      </c>
      <c r="AE634" s="26" t="s">
        <v>5947</v>
      </c>
      <c r="AF634" s="26" t="s">
        <v>5948</v>
      </c>
      <c r="AG634" s="26" t="s">
        <v>5996</v>
      </c>
      <c r="AH634" s="26" t="s">
        <v>5996</v>
      </c>
      <c r="AI634" s="26" t="s">
        <v>5997</v>
      </c>
      <c r="AJ634" s="26" t="s">
        <v>5997</v>
      </c>
      <c r="AK634" s="20" t="s">
        <v>6002</v>
      </c>
      <c r="AL634" s="20" t="s">
        <v>5947</v>
      </c>
      <c r="AM634" s="20" t="s">
        <v>5947</v>
      </c>
      <c r="AN634" s="20" t="s">
        <v>5947</v>
      </c>
      <c r="AO634" s="20" t="s">
        <v>5997</v>
      </c>
      <c r="AP634" s="20" t="s">
        <v>5997</v>
      </c>
      <c r="AQ634" s="20" t="s">
        <v>5996</v>
      </c>
      <c r="AR634" s="20" t="s">
        <v>5998</v>
      </c>
      <c r="AS634" s="20" t="s">
        <v>5996</v>
      </c>
      <c r="AT634" s="20" t="s">
        <v>5996</v>
      </c>
      <c r="AU634" s="20" t="s">
        <v>5996</v>
      </c>
      <c r="AV634" s="20" t="s">
        <v>5997</v>
      </c>
      <c r="AW634" s="20" t="s">
        <v>5996</v>
      </c>
      <c r="AX634" s="20" t="s">
        <v>5997</v>
      </c>
      <c r="AY634" s="20" t="s">
        <v>5997</v>
      </c>
      <c r="AZ634" s="20" t="s">
        <v>5997</v>
      </c>
      <c r="BA634" s="20" t="s">
        <v>5996</v>
      </c>
      <c r="BB634" s="20" t="s">
        <v>5996</v>
      </c>
      <c r="BC634" s="20" t="s">
        <v>5997</v>
      </c>
      <c r="BD634" s="20" t="s">
        <v>5997</v>
      </c>
      <c r="BE634" s="20" t="s">
        <v>5997</v>
      </c>
      <c r="BF634" s="20" t="s">
        <v>5996</v>
      </c>
      <c r="BG634" s="20" t="s">
        <v>5996</v>
      </c>
      <c r="BH634" s="20" t="s">
        <v>5996</v>
      </c>
      <c r="BI634" s="20" t="s">
        <v>5996</v>
      </c>
      <c r="BJ634" s="20" t="s">
        <v>5996</v>
      </c>
      <c r="BK634" s="20" t="s">
        <v>5997</v>
      </c>
      <c r="BL634" s="20" t="s">
        <v>5997</v>
      </c>
      <c r="BM634" s="20" t="s">
        <v>5996</v>
      </c>
      <c r="BO634" s="28" t="s">
        <v>6007</v>
      </c>
      <c r="BQ634" s="30" t="s">
        <v>3081</v>
      </c>
      <c r="BS634" s="24" t="s">
        <v>119</v>
      </c>
      <c r="BT634" s="24" t="s">
        <v>120</v>
      </c>
      <c r="BU634" s="24" t="s">
        <v>121</v>
      </c>
      <c r="BV634" s="24" t="s">
        <v>137</v>
      </c>
      <c r="BW634" s="24" t="s">
        <v>122</v>
      </c>
      <c r="BX634" s="24" t="s">
        <v>123</v>
      </c>
      <c r="BZ634" s="24" t="s">
        <v>125</v>
      </c>
      <c r="CD634" s="18" t="s">
        <v>119</v>
      </c>
      <c r="CF634" s="18" t="s">
        <v>121</v>
      </c>
      <c r="CG634" s="18" t="s">
        <v>137</v>
      </c>
      <c r="CI634" s="18" t="s">
        <v>123</v>
      </c>
      <c r="CK634" s="18" t="s">
        <v>125</v>
      </c>
      <c r="CL634" s="22" t="s">
        <v>5947</v>
      </c>
      <c r="CM634" s="32" t="s">
        <v>6010</v>
      </c>
      <c r="CO634" s="84" t="s">
        <v>126</v>
      </c>
      <c r="CP634" s="17" t="s">
        <v>126</v>
      </c>
      <c r="CQ634" s="29" t="s">
        <v>1741</v>
      </c>
      <c r="CR634" s="17" t="s">
        <v>1481</v>
      </c>
      <c r="CS634" s="17" t="s">
        <v>1742</v>
      </c>
      <c r="CW634" s="34" t="s">
        <v>96</v>
      </c>
      <c r="CY634" s="34" t="s">
        <v>98</v>
      </c>
      <c r="CZ634" s="34" t="s">
        <v>99</v>
      </c>
      <c r="DE634" s="17" t="s">
        <v>130</v>
      </c>
      <c r="DI634" s="17" t="s">
        <v>131</v>
      </c>
      <c r="DJ634" s="17" t="s">
        <v>3082</v>
      </c>
      <c r="DM634" s="35"/>
      <c r="DN634" s="35"/>
      <c r="DO634" s="35"/>
      <c r="EC634" s="17" t="s">
        <v>133</v>
      </c>
    </row>
    <row r="635" spans="1:133" ht="15" customHeight="1" x14ac:dyDescent="0.3">
      <c r="A635" s="27">
        <v>489</v>
      </c>
      <c r="C635" s="17" t="s">
        <v>126</v>
      </c>
      <c r="D635" s="29" t="s">
        <v>5955</v>
      </c>
      <c r="E635" s="18" t="s">
        <v>5948</v>
      </c>
      <c r="F635" s="18" t="s">
        <v>5948</v>
      </c>
      <c r="G635" s="18" t="s">
        <v>5949</v>
      </c>
      <c r="H635" s="18" t="s">
        <v>5947</v>
      </c>
      <c r="I635" s="18" t="s">
        <v>5947</v>
      </c>
      <c r="J635" s="19" t="s">
        <v>3083</v>
      </c>
      <c r="K635" s="18" t="s">
        <v>5948</v>
      </c>
      <c r="M635" s="18" t="s">
        <v>5948</v>
      </c>
      <c r="O635" s="20" t="s">
        <v>5948</v>
      </c>
      <c r="P635" s="20" t="s">
        <v>5974</v>
      </c>
      <c r="Q635" s="20" t="s">
        <v>5978</v>
      </c>
      <c r="S635" s="22" t="s">
        <v>5950</v>
      </c>
      <c r="T635" s="22" t="s">
        <v>5950</v>
      </c>
      <c r="U635" s="22" t="s">
        <v>5948</v>
      </c>
      <c r="V635" s="22" t="s">
        <v>5985</v>
      </c>
      <c r="W635" s="22" t="s">
        <v>5989</v>
      </c>
      <c r="X635" s="22" t="s">
        <v>115</v>
      </c>
      <c r="AC635" s="24" t="s">
        <v>5990</v>
      </c>
      <c r="AD635" s="25" t="s">
        <v>3084</v>
      </c>
      <c r="AE635" s="26" t="s">
        <v>5948</v>
      </c>
      <c r="AF635" s="26" t="s">
        <v>5948</v>
      </c>
      <c r="AG635" s="26" t="s">
        <v>5996</v>
      </c>
      <c r="AH635" s="26" t="s">
        <v>5996</v>
      </c>
      <c r="AI635" s="26" t="s">
        <v>5996</v>
      </c>
      <c r="AJ635" s="26" t="s">
        <v>5996</v>
      </c>
      <c r="AK635" s="20" t="s">
        <v>6003</v>
      </c>
      <c r="AL635" s="20" t="s">
        <v>5947</v>
      </c>
      <c r="AM635" s="20" t="s">
        <v>5947</v>
      </c>
      <c r="AN635" s="20" t="s">
        <v>5947</v>
      </c>
      <c r="AO635" s="20" t="s">
        <v>5996</v>
      </c>
      <c r="AP635" s="20" t="s">
        <v>5996</v>
      </c>
      <c r="AQ635" s="20" t="s">
        <v>5996</v>
      </c>
      <c r="AR635" s="20" t="s">
        <v>5996</v>
      </c>
      <c r="AS635" s="20" t="s">
        <v>5996</v>
      </c>
      <c r="AT635" s="20" t="s">
        <v>5996</v>
      </c>
      <c r="AU635" s="20" t="s">
        <v>5996</v>
      </c>
      <c r="AV635" s="20" t="s">
        <v>5996</v>
      </c>
      <c r="AW635" s="20" t="s">
        <v>5996</v>
      </c>
      <c r="AX635" s="20" t="s">
        <v>5997</v>
      </c>
      <c r="AY635" s="20" t="s">
        <v>5996</v>
      </c>
      <c r="AZ635" s="20" t="s">
        <v>5996</v>
      </c>
      <c r="BA635" s="20" t="s">
        <v>5996</v>
      </c>
      <c r="BB635" s="20" t="s">
        <v>5996</v>
      </c>
      <c r="BC635" s="20" t="s">
        <v>5997</v>
      </c>
      <c r="BD635" s="20" t="s">
        <v>5997</v>
      </c>
      <c r="BE635" s="20" t="s">
        <v>5996</v>
      </c>
      <c r="BF635" s="20" t="s">
        <v>5996</v>
      </c>
      <c r="BG635" s="20" t="s">
        <v>5996</v>
      </c>
      <c r="BH635" s="20" t="s">
        <v>5996</v>
      </c>
      <c r="BI635" s="20" t="s">
        <v>5996</v>
      </c>
      <c r="BJ635" s="20" t="s">
        <v>5996</v>
      </c>
      <c r="BK635" s="20" t="s">
        <v>5996</v>
      </c>
      <c r="BL635" s="20" t="s">
        <v>5996</v>
      </c>
      <c r="BM635" s="20" t="s">
        <v>5996</v>
      </c>
      <c r="BO635" s="28" t="s">
        <v>6007</v>
      </c>
      <c r="BQ635" s="30" t="s">
        <v>3085</v>
      </c>
      <c r="BR635" s="24" t="s">
        <v>138</v>
      </c>
      <c r="BS635" s="24" t="s">
        <v>119</v>
      </c>
      <c r="BT635" s="24" t="s">
        <v>120</v>
      </c>
      <c r="BV635" s="24" t="s">
        <v>137</v>
      </c>
      <c r="BW635" s="24" t="s">
        <v>122</v>
      </c>
      <c r="BX635" s="24" t="s">
        <v>123</v>
      </c>
      <c r="BY635" s="24" t="s">
        <v>124</v>
      </c>
      <c r="BZ635" s="24" t="s">
        <v>125</v>
      </c>
      <c r="CD635" s="18" t="s">
        <v>119</v>
      </c>
      <c r="CE635" s="18" t="s">
        <v>120</v>
      </c>
      <c r="CG635" s="18" t="s">
        <v>137</v>
      </c>
      <c r="CL635" s="22" t="s">
        <v>5950</v>
      </c>
      <c r="CM635" s="32" t="s">
        <v>6011</v>
      </c>
      <c r="CO635" s="84" t="s">
        <v>126</v>
      </c>
      <c r="CP635" s="17" t="s">
        <v>126</v>
      </c>
      <c r="CQ635" s="29" t="s">
        <v>1741</v>
      </c>
      <c r="CR635" s="17" t="s">
        <v>1481</v>
      </c>
      <c r="CS635" s="17" t="s">
        <v>1742</v>
      </c>
      <c r="CW635" s="34" t="s">
        <v>96</v>
      </c>
      <c r="DE635" s="17" t="s">
        <v>130</v>
      </c>
      <c r="DI635" s="17" t="s">
        <v>143</v>
      </c>
      <c r="DJ635" s="17" t="s">
        <v>3086</v>
      </c>
      <c r="DM635" s="35"/>
      <c r="DN635" s="35"/>
      <c r="DO635" s="35"/>
      <c r="EC635" s="17" t="s">
        <v>133</v>
      </c>
    </row>
    <row r="636" spans="1:133" ht="15" customHeight="1" x14ac:dyDescent="0.3">
      <c r="A636" s="27">
        <v>545</v>
      </c>
      <c r="C636" s="17" t="s">
        <v>126</v>
      </c>
      <c r="D636" s="29" t="s">
        <v>5955</v>
      </c>
      <c r="E636" s="18" t="s">
        <v>5949</v>
      </c>
      <c r="F636" s="18" t="s">
        <v>5949</v>
      </c>
      <c r="G636" s="18" t="s">
        <v>5948</v>
      </c>
      <c r="H636" s="18" t="s">
        <v>5948</v>
      </c>
      <c r="I636" s="18" t="s">
        <v>5948</v>
      </c>
      <c r="J636" s="19" t="s">
        <v>3087</v>
      </c>
      <c r="K636" s="18" t="s">
        <v>5949</v>
      </c>
      <c r="M636" s="18" t="s">
        <v>5949</v>
      </c>
      <c r="O636" s="20" t="s">
        <v>5949</v>
      </c>
      <c r="P636" s="20" t="s">
        <v>5974</v>
      </c>
      <c r="Q636" s="20" t="s">
        <v>5978</v>
      </c>
      <c r="S636" s="22" t="s">
        <v>5950</v>
      </c>
      <c r="T636" s="22" t="s">
        <v>5950</v>
      </c>
      <c r="U636" s="22" t="s">
        <v>5948</v>
      </c>
      <c r="V636" s="22" t="s">
        <v>5984</v>
      </c>
      <c r="W636" s="22" t="s">
        <v>5989</v>
      </c>
      <c r="X636" s="22" t="s">
        <v>115</v>
      </c>
      <c r="Y636" s="22" t="s">
        <v>136</v>
      </c>
      <c r="Z636" s="22" t="s">
        <v>116</v>
      </c>
      <c r="AC636" s="24" t="s">
        <v>5995</v>
      </c>
      <c r="AD636" s="25" t="s">
        <v>3088</v>
      </c>
      <c r="AE636" s="26" t="s">
        <v>5949</v>
      </c>
      <c r="AF636" s="26" t="s">
        <v>5948</v>
      </c>
      <c r="AG636" s="26" t="s">
        <v>5996</v>
      </c>
      <c r="AH636" s="26" t="s">
        <v>5996</v>
      </c>
      <c r="AI636" s="26" t="s">
        <v>5996</v>
      </c>
      <c r="AJ636" s="26" t="s">
        <v>5996</v>
      </c>
      <c r="AK636" s="20" t="s">
        <v>6002</v>
      </c>
      <c r="AL636" s="20" t="s">
        <v>5949</v>
      </c>
      <c r="AM636" s="20" t="s">
        <v>5948</v>
      </c>
      <c r="AN636" s="20" t="s">
        <v>5948</v>
      </c>
      <c r="AO636" s="20" t="s">
        <v>5996</v>
      </c>
      <c r="AP636" s="20" t="s">
        <v>5996</v>
      </c>
      <c r="AQ636" s="20" t="s">
        <v>5996</v>
      </c>
      <c r="AR636" s="20" t="s">
        <v>5997</v>
      </c>
      <c r="AS636" s="20" t="s">
        <v>5996</v>
      </c>
      <c r="AT636" s="20" t="s">
        <v>5996</v>
      </c>
      <c r="AU636" s="20" t="s">
        <v>5996</v>
      </c>
      <c r="AV636" s="20" t="s">
        <v>5996</v>
      </c>
      <c r="AW636" s="20" t="s">
        <v>5996</v>
      </c>
      <c r="AX636" s="20" t="s">
        <v>5996</v>
      </c>
      <c r="AY636" s="20" t="s">
        <v>5996</v>
      </c>
      <c r="AZ636" s="20" t="s">
        <v>5996</v>
      </c>
      <c r="BA636" s="20" t="s">
        <v>5996</v>
      </c>
      <c r="BB636" s="20" t="s">
        <v>5996</v>
      </c>
      <c r="BC636" s="20" t="s">
        <v>5997</v>
      </c>
      <c r="BD636" s="20" t="s">
        <v>5996</v>
      </c>
      <c r="BE636" s="20" t="s">
        <v>5996</v>
      </c>
      <c r="BF636" s="20" t="s">
        <v>5996</v>
      </c>
      <c r="BG636" s="20" t="s">
        <v>5996</v>
      </c>
      <c r="BH636" s="20" t="s">
        <v>5996</v>
      </c>
      <c r="BI636" s="20" t="s">
        <v>5996</v>
      </c>
      <c r="BJ636" s="20" t="s">
        <v>5996</v>
      </c>
      <c r="BK636" s="20" t="s">
        <v>5996</v>
      </c>
      <c r="BL636" s="20" t="s">
        <v>5996</v>
      </c>
      <c r="BM636" s="20" t="s">
        <v>5996</v>
      </c>
      <c r="BN636" s="27" t="s">
        <v>3089</v>
      </c>
      <c r="BO636" s="28" t="s">
        <v>6007</v>
      </c>
      <c r="BQ636" s="30" t="s">
        <v>3090</v>
      </c>
      <c r="BS636" s="24" t="s">
        <v>119</v>
      </c>
      <c r="BT636" s="24" t="s">
        <v>120</v>
      </c>
      <c r="BU636" s="24" t="s">
        <v>121</v>
      </c>
      <c r="BV636" s="24" t="s">
        <v>137</v>
      </c>
      <c r="BW636" s="24" t="s">
        <v>122</v>
      </c>
      <c r="BX636" s="24" t="s">
        <v>123</v>
      </c>
      <c r="BY636" s="24" t="s">
        <v>124</v>
      </c>
      <c r="BZ636" s="24" t="s">
        <v>125</v>
      </c>
      <c r="CD636" s="18" t="s">
        <v>119</v>
      </c>
      <c r="CH636" s="18" t="s">
        <v>122</v>
      </c>
      <c r="CI636" s="18" t="s">
        <v>123</v>
      </c>
      <c r="CL636" s="22" t="s">
        <v>5952</v>
      </c>
      <c r="CM636" s="32" t="s">
        <v>6010</v>
      </c>
      <c r="CN636" s="33" t="s">
        <v>3091</v>
      </c>
      <c r="CO636" s="84" t="s">
        <v>126</v>
      </c>
      <c r="CP636" s="17" t="s">
        <v>126</v>
      </c>
      <c r="CQ636" s="29" t="s">
        <v>1741</v>
      </c>
      <c r="CR636" s="17" t="s">
        <v>1481</v>
      </c>
      <c r="CS636" s="17" t="s">
        <v>1742</v>
      </c>
      <c r="CZ636" s="34" t="s">
        <v>99</v>
      </c>
      <c r="DE636" s="17" t="s">
        <v>130</v>
      </c>
      <c r="DI636" s="17" t="s">
        <v>143</v>
      </c>
      <c r="DJ636" s="17" t="s">
        <v>3092</v>
      </c>
      <c r="DM636" s="35"/>
      <c r="DN636" s="35"/>
      <c r="DO636" s="35"/>
      <c r="EC636" s="17" t="s">
        <v>133</v>
      </c>
    </row>
    <row r="637" spans="1:133" ht="15" customHeight="1" x14ac:dyDescent="0.3">
      <c r="A637" s="27">
        <v>616</v>
      </c>
      <c r="C637" s="17" t="s">
        <v>126</v>
      </c>
      <c r="D637" s="29" t="s">
        <v>5955</v>
      </c>
      <c r="E637" s="18" t="s">
        <v>5947</v>
      </c>
      <c r="F637" s="18" t="s">
        <v>5947</v>
      </c>
      <c r="G637" s="18" t="s">
        <v>5947</v>
      </c>
      <c r="H637" s="18" t="s">
        <v>5947</v>
      </c>
      <c r="I637" s="18" t="s">
        <v>5947</v>
      </c>
      <c r="J637" s="19" t="s">
        <v>3093</v>
      </c>
      <c r="K637" s="18" t="s">
        <v>5947</v>
      </c>
      <c r="L637" s="19" t="s">
        <v>3094</v>
      </c>
      <c r="M637" s="18" t="s">
        <v>5949</v>
      </c>
      <c r="O637" s="20" t="s">
        <v>5950</v>
      </c>
      <c r="P637" s="20" t="s">
        <v>5974</v>
      </c>
      <c r="Q637" s="20" t="s">
        <v>5977</v>
      </c>
      <c r="S637" s="22" t="s">
        <v>5950</v>
      </c>
      <c r="T637" s="22" t="s">
        <v>5950</v>
      </c>
      <c r="U637" s="22" t="s">
        <v>5948</v>
      </c>
      <c r="V637" s="22" t="s">
        <v>5984</v>
      </c>
      <c r="W637" s="22" t="s">
        <v>5986</v>
      </c>
      <c r="X637" s="22" t="s">
        <v>115</v>
      </c>
      <c r="AC637" s="24" t="s">
        <v>5992</v>
      </c>
      <c r="AE637" s="26" t="s">
        <v>5947</v>
      </c>
      <c r="AF637" s="26" t="s">
        <v>5949</v>
      </c>
      <c r="AG637" s="26" t="s">
        <v>6000</v>
      </c>
      <c r="AH637" s="26" t="s">
        <v>6000</v>
      </c>
      <c r="AI637" s="26" t="s">
        <v>6000</v>
      </c>
      <c r="AJ637" s="26" t="s">
        <v>6000</v>
      </c>
      <c r="AK637" s="20" t="s">
        <v>6003</v>
      </c>
      <c r="AL637" s="20" t="s">
        <v>5947</v>
      </c>
      <c r="AM637" s="20" t="s">
        <v>5947</v>
      </c>
      <c r="AN637" s="20" t="s">
        <v>5947</v>
      </c>
      <c r="AO637" s="20" t="s">
        <v>5997</v>
      </c>
      <c r="AP637" s="20" t="s">
        <v>5996</v>
      </c>
      <c r="AQ637" s="20" t="s">
        <v>5996</v>
      </c>
      <c r="AR637" s="20" t="s">
        <v>5997</v>
      </c>
      <c r="AS637" s="20" t="s">
        <v>5997</v>
      </c>
      <c r="AT637" s="20" t="s">
        <v>5996</v>
      </c>
      <c r="AU637" s="20" t="s">
        <v>5996</v>
      </c>
      <c r="AV637" s="20" t="s">
        <v>5997</v>
      </c>
      <c r="AW637" s="20" t="s">
        <v>5996</v>
      </c>
      <c r="AX637" s="20" t="s">
        <v>5997</v>
      </c>
      <c r="AY637" s="20" t="s">
        <v>6000</v>
      </c>
      <c r="AZ637" s="20" t="s">
        <v>5997</v>
      </c>
      <c r="BA637" s="20" t="s">
        <v>5996</v>
      </c>
      <c r="BB637" s="20" t="s">
        <v>5996</v>
      </c>
      <c r="BC637" s="20" t="s">
        <v>5997</v>
      </c>
      <c r="BD637" s="20" t="s">
        <v>5997</v>
      </c>
      <c r="BE637" s="20" t="s">
        <v>5997</v>
      </c>
      <c r="BF637" s="20" t="s">
        <v>5997</v>
      </c>
      <c r="BG637" s="20" t="s">
        <v>5996</v>
      </c>
      <c r="BH637" s="20" t="s">
        <v>5996</v>
      </c>
      <c r="BI637" s="20" t="s">
        <v>5997</v>
      </c>
      <c r="BJ637" s="20" t="s">
        <v>6000</v>
      </c>
      <c r="BK637" s="20" t="s">
        <v>5997</v>
      </c>
      <c r="BL637" s="20" t="s">
        <v>5997</v>
      </c>
      <c r="BM637" s="20" t="s">
        <v>5997</v>
      </c>
      <c r="BO637" s="28" t="s">
        <v>6007</v>
      </c>
      <c r="BQ637" s="30" t="s">
        <v>3095</v>
      </c>
      <c r="BR637" s="24" t="s">
        <v>138</v>
      </c>
      <c r="BS637" s="24" t="s">
        <v>119</v>
      </c>
      <c r="BT637" s="24" t="s">
        <v>120</v>
      </c>
      <c r="CC637" s="18" t="s">
        <v>138</v>
      </c>
      <c r="CD637" s="18" t="s">
        <v>119</v>
      </c>
      <c r="CE637" s="18" t="s">
        <v>120</v>
      </c>
      <c r="CL637" s="22" t="s">
        <v>5950</v>
      </c>
      <c r="CM637" s="32" t="s">
        <v>6010</v>
      </c>
      <c r="CO637" s="84" t="s">
        <v>126</v>
      </c>
      <c r="CP637" s="17" t="s">
        <v>126</v>
      </c>
      <c r="CQ637" s="29" t="s">
        <v>1741</v>
      </c>
      <c r="CR637" s="17" t="s">
        <v>1481</v>
      </c>
      <c r="CS637" s="17" t="s">
        <v>1742</v>
      </c>
      <c r="CW637" s="34" t="s">
        <v>96</v>
      </c>
      <c r="DE637" s="17" t="s">
        <v>130</v>
      </c>
      <c r="DI637" s="17" t="s">
        <v>143</v>
      </c>
      <c r="DJ637" s="17" t="s">
        <v>3096</v>
      </c>
      <c r="DM637" s="35"/>
      <c r="DN637" s="35"/>
      <c r="DO637" s="35"/>
      <c r="EC637" s="17" t="s">
        <v>133</v>
      </c>
    </row>
    <row r="638" spans="1:133" ht="15" customHeight="1" x14ac:dyDescent="0.3">
      <c r="A638" s="27">
        <v>666</v>
      </c>
      <c r="C638" s="17" t="s">
        <v>126</v>
      </c>
      <c r="D638" s="29" t="s">
        <v>5955</v>
      </c>
      <c r="E638" s="18" t="s">
        <v>5947</v>
      </c>
      <c r="F638" s="18" t="s">
        <v>5952</v>
      </c>
      <c r="G638" s="18" t="s">
        <v>5948</v>
      </c>
      <c r="H638" s="18" t="s">
        <v>5948</v>
      </c>
      <c r="I638" s="18" t="s">
        <v>5948</v>
      </c>
      <c r="J638" s="19" t="s">
        <v>3097</v>
      </c>
      <c r="K638" s="18" t="s">
        <v>5947</v>
      </c>
      <c r="L638" s="19" t="s">
        <v>3098</v>
      </c>
      <c r="M638" s="18" t="s">
        <v>5947</v>
      </c>
      <c r="N638" s="19" t="s">
        <v>3099</v>
      </c>
      <c r="O638" s="20" t="s">
        <v>5947</v>
      </c>
      <c r="P638" s="20" t="s">
        <v>5975</v>
      </c>
      <c r="Q638" s="20" t="s">
        <v>5979</v>
      </c>
      <c r="R638" s="21" t="s">
        <v>3100</v>
      </c>
      <c r="S638" s="22" t="s">
        <v>5951</v>
      </c>
      <c r="T638" s="22" t="s">
        <v>5951</v>
      </c>
      <c r="U638" s="22" t="s">
        <v>5947</v>
      </c>
      <c r="V638" s="22" t="s">
        <v>5984</v>
      </c>
      <c r="W638" s="22" t="s">
        <v>5989</v>
      </c>
      <c r="X638" s="22" t="s">
        <v>115</v>
      </c>
      <c r="AC638" s="24" t="s">
        <v>5990</v>
      </c>
      <c r="AD638" s="25" t="s">
        <v>3101</v>
      </c>
      <c r="AE638" s="26" t="s">
        <v>5950</v>
      </c>
      <c r="AF638" s="26" t="s">
        <v>5947</v>
      </c>
      <c r="AG638" s="26" t="s">
        <v>6000</v>
      </c>
      <c r="AH638" s="26" t="s">
        <v>6000</v>
      </c>
      <c r="AI638" s="26" t="s">
        <v>6000</v>
      </c>
      <c r="AJ638" s="26" t="s">
        <v>6000</v>
      </c>
      <c r="AK638" s="20" t="s">
        <v>6002</v>
      </c>
      <c r="AL638" s="20" t="s">
        <v>5947</v>
      </c>
      <c r="AM638" s="20" t="s">
        <v>5952</v>
      </c>
      <c r="AN638" s="20" t="s">
        <v>5948</v>
      </c>
      <c r="AO638" s="20" t="s">
        <v>6000</v>
      </c>
      <c r="AP638" s="20" t="s">
        <v>5997</v>
      </c>
      <c r="AQ638" s="20" t="s">
        <v>5997</v>
      </c>
      <c r="AR638" s="20" t="s">
        <v>5997</v>
      </c>
      <c r="AS638" s="20" t="s">
        <v>5996</v>
      </c>
      <c r="AT638" s="20" t="s">
        <v>5997</v>
      </c>
      <c r="AU638" s="20" t="s">
        <v>5997</v>
      </c>
      <c r="AV638" s="20" t="s">
        <v>5997</v>
      </c>
      <c r="AW638" s="20" t="s">
        <v>5996</v>
      </c>
      <c r="AX638" s="20" t="s">
        <v>5996</v>
      </c>
      <c r="AY638" s="20" t="s">
        <v>5996</v>
      </c>
      <c r="AZ638" s="20" t="s">
        <v>5996</v>
      </c>
      <c r="BA638" s="20" t="s">
        <v>5997</v>
      </c>
      <c r="BB638" s="20" t="s">
        <v>5996</v>
      </c>
      <c r="BC638" s="20" t="s">
        <v>5996</v>
      </c>
      <c r="BD638" s="20" t="s">
        <v>6000</v>
      </c>
      <c r="BE638" s="20" t="s">
        <v>5996</v>
      </c>
      <c r="BF638" s="20" t="s">
        <v>5997</v>
      </c>
      <c r="BG638" s="20" t="s">
        <v>5996</v>
      </c>
      <c r="BH638" s="20" t="s">
        <v>5997</v>
      </c>
      <c r="BI638" s="20" t="s">
        <v>5997</v>
      </c>
      <c r="BJ638" s="20" t="s">
        <v>5997</v>
      </c>
      <c r="BK638" s="20" t="s">
        <v>6000</v>
      </c>
      <c r="BL638" s="20" t="s">
        <v>5996</v>
      </c>
      <c r="BM638" s="20" t="s">
        <v>6000</v>
      </c>
      <c r="BO638" s="28" t="s">
        <v>6007</v>
      </c>
      <c r="BQ638" s="30" t="s">
        <v>3102</v>
      </c>
      <c r="BT638" s="24" t="s">
        <v>120</v>
      </c>
      <c r="BV638" s="24" t="s">
        <v>137</v>
      </c>
      <c r="BY638" s="24" t="s">
        <v>124</v>
      </c>
      <c r="CE638" s="18" t="s">
        <v>120</v>
      </c>
      <c r="CI638" s="18" t="s">
        <v>123</v>
      </c>
      <c r="CJ638" s="18" t="s">
        <v>124</v>
      </c>
      <c r="CL638" s="22" t="s">
        <v>5952</v>
      </c>
      <c r="CM638" s="32" t="s">
        <v>6012</v>
      </c>
      <c r="CO638" s="84" t="s">
        <v>126</v>
      </c>
      <c r="CP638" s="17" t="s">
        <v>126</v>
      </c>
      <c r="CQ638" s="29" t="s">
        <v>1741</v>
      </c>
      <c r="CR638" s="17" t="s">
        <v>1481</v>
      </c>
      <c r="CS638" s="17" t="s">
        <v>1742</v>
      </c>
      <c r="CW638" s="34" t="s">
        <v>96</v>
      </c>
      <c r="DE638" s="17" t="s">
        <v>130</v>
      </c>
      <c r="DH638" s="17" t="s">
        <v>3103</v>
      </c>
      <c r="DI638" s="17" t="s">
        <v>143</v>
      </c>
      <c r="DJ638" s="17" t="s">
        <v>3104</v>
      </c>
      <c r="DM638" s="35"/>
      <c r="DN638" s="35"/>
      <c r="DO638" s="35"/>
      <c r="EC638" s="17" t="s">
        <v>133</v>
      </c>
    </row>
    <row r="639" spans="1:133" ht="15" customHeight="1" x14ac:dyDescent="0.3">
      <c r="A639" s="27">
        <v>830</v>
      </c>
      <c r="C639" s="17" t="s">
        <v>126</v>
      </c>
      <c r="D639" s="29" t="s">
        <v>5955</v>
      </c>
      <c r="E639" s="18" t="s">
        <v>5947</v>
      </c>
      <c r="F639" s="18" t="s">
        <v>5948</v>
      </c>
      <c r="G639" s="18" t="s">
        <v>5948</v>
      </c>
      <c r="H639" s="18" t="s">
        <v>5948</v>
      </c>
      <c r="I639" s="18" t="s">
        <v>5948</v>
      </c>
      <c r="K639" s="18" t="s">
        <v>5948</v>
      </c>
      <c r="M639" s="18" t="s">
        <v>5949</v>
      </c>
      <c r="N639" s="19" t="s">
        <v>3105</v>
      </c>
      <c r="O639" s="20" t="s">
        <v>5948</v>
      </c>
      <c r="P639" s="20" t="s">
        <v>5974</v>
      </c>
      <c r="Q639" s="20" t="s">
        <v>5977</v>
      </c>
      <c r="S639" s="22" t="s">
        <v>5948</v>
      </c>
      <c r="T639" s="22" t="s">
        <v>5948</v>
      </c>
      <c r="U639" s="22" t="s">
        <v>5952</v>
      </c>
      <c r="V639" s="22" t="s">
        <v>5985</v>
      </c>
      <c r="W639" s="22" t="s">
        <v>5988</v>
      </c>
      <c r="X639" s="22" t="s">
        <v>115</v>
      </c>
      <c r="AB639" s="23" t="s">
        <v>3106</v>
      </c>
      <c r="AC639" s="24" t="s">
        <v>5992</v>
      </c>
      <c r="AE639" s="26" t="s">
        <v>5947</v>
      </c>
      <c r="AF639" s="26" t="s">
        <v>5947</v>
      </c>
      <c r="AG639" s="26" t="s">
        <v>5996</v>
      </c>
      <c r="AH639" s="26" t="s">
        <v>5996</v>
      </c>
      <c r="AI639" s="26" t="s">
        <v>5996</v>
      </c>
      <c r="AJ639" s="26" t="s">
        <v>5996</v>
      </c>
      <c r="AK639" s="20" t="s">
        <v>6002</v>
      </c>
      <c r="AL639" s="20" t="s">
        <v>5947</v>
      </c>
      <c r="AM639" s="20" t="s">
        <v>5952</v>
      </c>
      <c r="AN639" s="20" t="s">
        <v>5947</v>
      </c>
      <c r="AO639" s="20" t="s">
        <v>5998</v>
      </c>
      <c r="AP639" s="20" t="s">
        <v>5997</v>
      </c>
      <c r="AQ639" s="20" t="s">
        <v>5997</v>
      </c>
      <c r="AR639" s="20" t="s">
        <v>5997</v>
      </c>
      <c r="AS639" s="20" t="s">
        <v>5997</v>
      </c>
      <c r="AT639" s="20" t="s">
        <v>5996</v>
      </c>
      <c r="AU639" s="20" t="s">
        <v>5997</v>
      </c>
      <c r="AV639" s="20" t="s">
        <v>5997</v>
      </c>
      <c r="AW639" s="20" t="s">
        <v>5997</v>
      </c>
      <c r="AX639" s="20" t="s">
        <v>5997</v>
      </c>
      <c r="AY639" s="20" t="s">
        <v>5997</v>
      </c>
      <c r="AZ639" s="20" t="s">
        <v>5997</v>
      </c>
      <c r="BA639" s="20" t="s">
        <v>5996</v>
      </c>
      <c r="BB639" s="20" t="s">
        <v>5997</v>
      </c>
      <c r="BC639" s="20" t="s">
        <v>5998</v>
      </c>
      <c r="BD639" s="20" t="s">
        <v>5997</v>
      </c>
      <c r="BE639" s="20" t="s">
        <v>5997</v>
      </c>
      <c r="BF639" s="20" t="s">
        <v>5997</v>
      </c>
      <c r="BG639" s="20" t="s">
        <v>5997</v>
      </c>
      <c r="BH639" s="20" t="s">
        <v>5996</v>
      </c>
      <c r="BI639" s="20" t="s">
        <v>5996</v>
      </c>
      <c r="BJ639" s="20" t="s">
        <v>5998</v>
      </c>
      <c r="BK639" s="20" t="s">
        <v>5998</v>
      </c>
      <c r="BL639" s="20" t="s">
        <v>5996</v>
      </c>
      <c r="BM639" s="20" t="s">
        <v>5997</v>
      </c>
      <c r="BO639" s="28" t="s">
        <v>6007</v>
      </c>
      <c r="BQ639" s="30" t="s">
        <v>3107</v>
      </c>
      <c r="BR639" s="24" t="s">
        <v>138</v>
      </c>
      <c r="BS639" s="24" t="s">
        <v>119</v>
      </c>
      <c r="BT639" s="24" t="s">
        <v>120</v>
      </c>
      <c r="BU639" s="24" t="s">
        <v>121</v>
      </c>
      <c r="BV639" s="24" t="s">
        <v>137</v>
      </c>
      <c r="BW639" s="24" t="s">
        <v>122</v>
      </c>
      <c r="BX639" s="24" t="s">
        <v>123</v>
      </c>
      <c r="BY639" s="24" t="s">
        <v>124</v>
      </c>
      <c r="CD639" s="18" t="s">
        <v>119</v>
      </c>
      <c r="CE639" s="18" t="s">
        <v>120</v>
      </c>
      <c r="CG639" s="18" t="s">
        <v>137</v>
      </c>
      <c r="CL639" s="22" t="s">
        <v>5950</v>
      </c>
      <c r="CM639" s="32" t="s">
        <v>6011</v>
      </c>
      <c r="CO639" s="84" t="s">
        <v>126</v>
      </c>
      <c r="CP639" s="17" t="s">
        <v>126</v>
      </c>
      <c r="CQ639" s="29" t="s">
        <v>1741</v>
      </c>
      <c r="CR639" s="17" t="s">
        <v>1481</v>
      </c>
      <c r="CS639" s="17" t="s">
        <v>1742</v>
      </c>
      <c r="CW639" s="34" t="s">
        <v>96</v>
      </c>
      <c r="DE639" s="17" t="s">
        <v>130</v>
      </c>
      <c r="DH639" s="17" t="s">
        <v>3108</v>
      </c>
      <c r="DI639" s="17" t="s">
        <v>131</v>
      </c>
      <c r="DJ639" s="17" t="s">
        <v>3109</v>
      </c>
      <c r="DM639" s="35"/>
      <c r="DN639" s="35"/>
      <c r="DO639" s="35"/>
      <c r="EC639" s="17" t="s">
        <v>133</v>
      </c>
    </row>
    <row r="640" spans="1:133" ht="15" customHeight="1" x14ac:dyDescent="0.3">
      <c r="A640" s="27">
        <v>871</v>
      </c>
      <c r="C640" s="17" t="s">
        <v>126</v>
      </c>
      <c r="D640" s="29" t="s">
        <v>5955</v>
      </c>
      <c r="E640" s="18" t="s">
        <v>5947</v>
      </c>
      <c r="F640" s="18" t="s">
        <v>5947</v>
      </c>
      <c r="G640" s="18" t="s">
        <v>5947</v>
      </c>
      <c r="H640" s="18" t="s">
        <v>5949</v>
      </c>
      <c r="I640" s="18" t="s">
        <v>5948</v>
      </c>
      <c r="J640" s="19" t="s">
        <v>3110</v>
      </c>
      <c r="K640" s="18" t="s">
        <v>5948</v>
      </c>
      <c r="L640" s="19" t="s">
        <v>3111</v>
      </c>
      <c r="M640" s="18" t="s">
        <v>5949</v>
      </c>
      <c r="O640" s="20" t="s">
        <v>5950</v>
      </c>
      <c r="P640" s="20" t="s">
        <v>5974</v>
      </c>
      <c r="Q640" s="20" t="s">
        <v>5978</v>
      </c>
      <c r="S640" s="22" t="s">
        <v>5947</v>
      </c>
      <c r="T640" s="22" t="s">
        <v>5947</v>
      </c>
      <c r="U640" s="22" t="s">
        <v>5949</v>
      </c>
      <c r="V640" s="22" t="s">
        <v>5983</v>
      </c>
      <c r="W640" s="22" t="s">
        <v>5987</v>
      </c>
      <c r="AC640" s="24" t="s">
        <v>5994</v>
      </c>
      <c r="AD640" s="25" t="s">
        <v>3112</v>
      </c>
      <c r="AE640" s="26" t="s">
        <v>5950</v>
      </c>
      <c r="AF640" s="26" t="s">
        <v>5947</v>
      </c>
      <c r="AG640" s="26" t="s">
        <v>5996</v>
      </c>
      <c r="AH640" s="26" t="s">
        <v>5997</v>
      </c>
      <c r="AI640" s="26" t="s">
        <v>5997</v>
      </c>
      <c r="AJ640" s="26" t="s">
        <v>5998</v>
      </c>
      <c r="AK640" s="20" t="s">
        <v>6004</v>
      </c>
      <c r="AL640" s="20" t="s">
        <v>5947</v>
      </c>
      <c r="AM640" s="20" t="s">
        <v>5949</v>
      </c>
      <c r="AN640" s="20" t="s">
        <v>5948</v>
      </c>
      <c r="AO640" s="20" t="s">
        <v>5996</v>
      </c>
      <c r="AP640" s="20" t="s">
        <v>5997</v>
      </c>
      <c r="AQ640" s="20" t="s">
        <v>5996</v>
      </c>
      <c r="AR640" s="20" t="s">
        <v>5997</v>
      </c>
      <c r="AS640" s="20" t="s">
        <v>5996</v>
      </c>
      <c r="AT640" s="20" t="s">
        <v>5998</v>
      </c>
      <c r="AU640" s="20" t="s">
        <v>5996</v>
      </c>
      <c r="AV640" s="20" t="s">
        <v>5996</v>
      </c>
      <c r="AW640" s="20" t="s">
        <v>5996</v>
      </c>
      <c r="AX640" s="20" t="s">
        <v>5997</v>
      </c>
      <c r="AY640" s="20" t="s">
        <v>5997</v>
      </c>
      <c r="AZ640" s="20" t="s">
        <v>5996</v>
      </c>
      <c r="BA640" s="20" t="s">
        <v>5996</v>
      </c>
      <c r="BB640" s="20" t="s">
        <v>5997</v>
      </c>
      <c r="BC640" s="20" t="s">
        <v>5997</v>
      </c>
      <c r="BD640" s="20" t="s">
        <v>5997</v>
      </c>
      <c r="BE640" s="20" t="s">
        <v>5997</v>
      </c>
      <c r="BF640" s="20" t="s">
        <v>5996</v>
      </c>
      <c r="BG640" s="20" t="s">
        <v>5997</v>
      </c>
      <c r="BH640" s="20" t="s">
        <v>5997</v>
      </c>
      <c r="BI640" s="20" t="s">
        <v>5996</v>
      </c>
      <c r="BJ640" s="20" t="s">
        <v>5997</v>
      </c>
      <c r="BK640" s="20" t="s">
        <v>5997</v>
      </c>
      <c r="BL640" s="20" t="s">
        <v>5996</v>
      </c>
      <c r="BM640" s="20" t="s">
        <v>5997</v>
      </c>
      <c r="BN640" s="27" t="s">
        <v>3113</v>
      </c>
      <c r="BO640" s="28" t="s">
        <v>6007</v>
      </c>
      <c r="BS640" s="24" t="s">
        <v>119</v>
      </c>
      <c r="BT640" s="24" t="s">
        <v>120</v>
      </c>
      <c r="BU640" s="24" t="s">
        <v>121</v>
      </c>
      <c r="BV640" s="24" t="s">
        <v>137</v>
      </c>
      <c r="BW640" s="24" t="s">
        <v>122</v>
      </c>
      <c r="BX640" s="24" t="s">
        <v>123</v>
      </c>
      <c r="BY640" s="24" t="s">
        <v>124</v>
      </c>
      <c r="BZ640" s="24" t="s">
        <v>125</v>
      </c>
      <c r="CD640" s="18" t="s">
        <v>119</v>
      </c>
      <c r="CH640" s="18" t="s">
        <v>122</v>
      </c>
      <c r="CI640" s="18" t="s">
        <v>123</v>
      </c>
      <c r="CL640" s="22" t="s">
        <v>5953</v>
      </c>
      <c r="CM640" s="32" t="s">
        <v>6012</v>
      </c>
      <c r="CO640" s="84" t="s">
        <v>126</v>
      </c>
      <c r="CP640" s="17" t="s">
        <v>126</v>
      </c>
      <c r="CQ640" s="29" t="s">
        <v>1741</v>
      </c>
      <c r="CR640" s="17" t="s">
        <v>1481</v>
      </c>
      <c r="CS640" s="60" t="s">
        <v>102</v>
      </c>
      <c r="CT640" s="17" t="s">
        <v>3114</v>
      </c>
      <c r="CZ640" s="34" t="s">
        <v>99</v>
      </c>
      <c r="DE640" s="17" t="s">
        <v>130</v>
      </c>
      <c r="DI640" s="17" t="s">
        <v>143</v>
      </c>
      <c r="DJ640" s="17" t="s">
        <v>3115</v>
      </c>
      <c r="DM640" s="35"/>
      <c r="DN640" s="35"/>
      <c r="DO640" s="35"/>
      <c r="EC640" s="17" t="s">
        <v>133</v>
      </c>
    </row>
    <row r="641" spans="1:133" ht="15" customHeight="1" x14ac:dyDescent="0.3">
      <c r="A641" s="27">
        <v>879</v>
      </c>
      <c r="C641" s="17" t="s">
        <v>126</v>
      </c>
      <c r="D641" s="29" t="s">
        <v>5955</v>
      </c>
      <c r="E641" s="18" t="s">
        <v>5947</v>
      </c>
      <c r="F641" s="18" t="s">
        <v>5949</v>
      </c>
      <c r="G641" s="18" t="s">
        <v>5947</v>
      </c>
      <c r="H641" s="18" t="s">
        <v>5947</v>
      </c>
      <c r="I641" s="18" t="s">
        <v>5949</v>
      </c>
      <c r="J641" s="19" t="s">
        <v>3116</v>
      </c>
      <c r="K641" s="18" t="s">
        <v>5949</v>
      </c>
      <c r="M641" s="18" t="s">
        <v>5949</v>
      </c>
      <c r="O641" s="20" t="s">
        <v>5947</v>
      </c>
      <c r="P641" s="20" t="s">
        <v>5973</v>
      </c>
      <c r="Q641" s="20" t="s">
        <v>5980</v>
      </c>
      <c r="S641" s="22" t="s">
        <v>5951</v>
      </c>
      <c r="T641" s="22" t="s">
        <v>5951</v>
      </c>
      <c r="U641" s="22" t="s">
        <v>5947</v>
      </c>
      <c r="V641" s="22" t="s">
        <v>5984</v>
      </c>
      <c r="W641" s="22" t="s">
        <v>5989</v>
      </c>
      <c r="X641" s="22" t="s">
        <v>115</v>
      </c>
      <c r="Y641" s="22" t="s">
        <v>136</v>
      </c>
      <c r="Z641" s="22" t="s">
        <v>116</v>
      </c>
      <c r="AB641" s="23" t="s">
        <v>3117</v>
      </c>
      <c r="AC641" s="24" t="s">
        <v>5991</v>
      </c>
      <c r="AE641" s="26" t="s">
        <v>5947</v>
      </c>
      <c r="AF641" s="26" t="s">
        <v>5947</v>
      </c>
      <c r="AG641" s="26" t="s">
        <v>5996</v>
      </c>
      <c r="AH641" s="26" t="s">
        <v>5996</v>
      </c>
      <c r="AI641" s="26" t="s">
        <v>5996</v>
      </c>
      <c r="AJ641" s="26" t="s">
        <v>5996</v>
      </c>
      <c r="AK641" s="20" t="s">
        <v>6002</v>
      </c>
      <c r="AL641" s="20" t="s">
        <v>5947</v>
      </c>
      <c r="AM641" s="20" t="s">
        <v>5947</v>
      </c>
      <c r="AN641" s="20" t="s">
        <v>5947</v>
      </c>
      <c r="AO641" s="20" t="s">
        <v>5996</v>
      </c>
      <c r="AP641" s="20" t="s">
        <v>5996</v>
      </c>
      <c r="AQ641" s="20" t="s">
        <v>5996</v>
      </c>
      <c r="AR641" s="20" t="s">
        <v>5996</v>
      </c>
      <c r="AS641" s="20" t="s">
        <v>5996</v>
      </c>
      <c r="AT641" s="20" t="s">
        <v>5996</v>
      </c>
      <c r="AU641" s="20" t="s">
        <v>5996</v>
      </c>
      <c r="AV641" s="20" t="s">
        <v>5996</v>
      </c>
      <c r="AW641" s="20" t="s">
        <v>5996</v>
      </c>
      <c r="AX641" s="20" t="s">
        <v>5996</v>
      </c>
      <c r="AY641" s="20" t="s">
        <v>5996</v>
      </c>
      <c r="AZ641" s="20" t="s">
        <v>5996</v>
      </c>
      <c r="BA641" s="20" t="s">
        <v>5996</v>
      </c>
      <c r="BB641" s="20" t="s">
        <v>5996</v>
      </c>
      <c r="BC641" s="20" t="s">
        <v>5996</v>
      </c>
      <c r="BD641" s="20" t="s">
        <v>5996</v>
      </c>
      <c r="BE641" s="20" t="s">
        <v>5996</v>
      </c>
      <c r="BF641" s="20" t="s">
        <v>5996</v>
      </c>
      <c r="BG641" s="20" t="s">
        <v>5996</v>
      </c>
      <c r="BH641" s="20" t="s">
        <v>5996</v>
      </c>
      <c r="BI641" s="20" t="s">
        <v>5996</v>
      </c>
      <c r="BJ641" s="20" t="s">
        <v>5996</v>
      </c>
      <c r="BK641" s="20" t="s">
        <v>5996</v>
      </c>
      <c r="BL641" s="20" t="s">
        <v>5996</v>
      </c>
      <c r="BM641" s="20" t="s">
        <v>5996</v>
      </c>
      <c r="BN641" s="27" t="s">
        <v>3118</v>
      </c>
      <c r="BO641" s="28" t="s">
        <v>6007</v>
      </c>
      <c r="BQ641" s="30" t="s">
        <v>3119</v>
      </c>
      <c r="BR641" s="24" t="s">
        <v>138</v>
      </c>
      <c r="BS641" s="24" t="s">
        <v>119</v>
      </c>
      <c r="BT641" s="24" t="s">
        <v>120</v>
      </c>
      <c r="BU641" s="24" t="s">
        <v>121</v>
      </c>
      <c r="BV641" s="24" t="s">
        <v>137</v>
      </c>
      <c r="BW641" s="24" t="s">
        <v>122</v>
      </c>
      <c r="BX641" s="24" t="s">
        <v>123</v>
      </c>
      <c r="BY641" s="24" t="s">
        <v>124</v>
      </c>
      <c r="BZ641" s="24" t="s">
        <v>125</v>
      </c>
      <c r="CA641" s="24" t="s">
        <v>148</v>
      </c>
      <c r="CC641" s="18" t="s">
        <v>138</v>
      </c>
      <c r="CD641" s="18" t="s">
        <v>119</v>
      </c>
      <c r="CF641" s="18" t="s">
        <v>121</v>
      </c>
      <c r="CL641" s="22" t="s">
        <v>5953</v>
      </c>
      <c r="CM641" s="32" t="s">
        <v>6011</v>
      </c>
      <c r="CO641" s="84" t="s">
        <v>126</v>
      </c>
      <c r="CP641" s="17" t="s">
        <v>126</v>
      </c>
      <c r="CQ641" s="29" t="s">
        <v>1741</v>
      </c>
      <c r="CR641" s="17" t="s">
        <v>1481</v>
      </c>
      <c r="CS641" s="17" t="s">
        <v>1742</v>
      </c>
      <c r="CT641" s="17" t="s">
        <v>3120</v>
      </c>
      <c r="CZ641" s="34" t="s">
        <v>99</v>
      </c>
      <c r="DE641" s="17" t="s">
        <v>102</v>
      </c>
      <c r="DI641" s="17" t="s">
        <v>143</v>
      </c>
      <c r="DJ641" s="17" t="s">
        <v>3121</v>
      </c>
      <c r="DM641" s="35"/>
      <c r="DN641" s="35"/>
      <c r="DO641" s="35"/>
      <c r="EC641" s="17" t="s">
        <v>133</v>
      </c>
    </row>
    <row r="642" spans="1:133" ht="15" customHeight="1" x14ac:dyDescent="0.3">
      <c r="A642" s="27">
        <v>979</v>
      </c>
      <c r="C642" s="17" t="s">
        <v>126</v>
      </c>
      <c r="D642" s="29" t="s">
        <v>5955</v>
      </c>
      <c r="E642" s="18" t="s">
        <v>5948</v>
      </c>
      <c r="F642" s="18" t="s">
        <v>5951</v>
      </c>
      <c r="G642" s="18" t="s">
        <v>5949</v>
      </c>
      <c r="H642" s="18" t="s">
        <v>5948</v>
      </c>
      <c r="I642" s="18" t="s">
        <v>5947</v>
      </c>
      <c r="K642" s="18" t="s">
        <v>5947</v>
      </c>
      <c r="L642" s="19" t="s">
        <v>3122</v>
      </c>
      <c r="M642" s="18" t="s">
        <v>5947</v>
      </c>
      <c r="N642" s="19" t="s">
        <v>3123</v>
      </c>
      <c r="O642" s="20" t="s">
        <v>5948</v>
      </c>
      <c r="P642" s="20" t="s">
        <v>5973</v>
      </c>
      <c r="Q642" s="20" t="s">
        <v>5978</v>
      </c>
      <c r="S642" s="22" t="s">
        <v>5948</v>
      </c>
      <c r="T642" s="22" t="s">
        <v>5948</v>
      </c>
      <c r="U642" s="22" t="s">
        <v>5947</v>
      </c>
      <c r="V642" s="22" t="s">
        <v>5984</v>
      </c>
      <c r="W642" s="22" t="s">
        <v>5988</v>
      </c>
      <c r="X642" s="22" t="s">
        <v>115</v>
      </c>
      <c r="Y642" s="22" t="s">
        <v>136</v>
      </c>
      <c r="AC642" s="24" t="s">
        <v>5992</v>
      </c>
      <c r="AE642" s="26" t="s">
        <v>5947</v>
      </c>
      <c r="AF642" s="26" t="s">
        <v>5947</v>
      </c>
      <c r="AG642" s="26" t="s">
        <v>5996</v>
      </c>
      <c r="AH642" s="26" t="s">
        <v>5996</v>
      </c>
      <c r="AI642" s="26" t="s">
        <v>5996</v>
      </c>
      <c r="AJ642" s="26" t="s">
        <v>5996</v>
      </c>
      <c r="AK642" s="20" t="s">
        <v>6003</v>
      </c>
      <c r="AL642" s="20" t="s">
        <v>5948</v>
      </c>
      <c r="AM642" s="20" t="s">
        <v>5952</v>
      </c>
      <c r="AN642" s="20" t="s">
        <v>5947</v>
      </c>
      <c r="AO642" s="20" t="s">
        <v>5997</v>
      </c>
      <c r="AP642" s="20" t="s">
        <v>5997</v>
      </c>
      <c r="AQ642" s="20" t="s">
        <v>5997</v>
      </c>
      <c r="AR642" s="20" t="s">
        <v>5998</v>
      </c>
      <c r="AS642" s="20" t="s">
        <v>5996</v>
      </c>
      <c r="AT642" s="20" t="s">
        <v>5996</v>
      </c>
      <c r="AU642" s="20" t="s">
        <v>5997</v>
      </c>
      <c r="AV642" s="20" t="s">
        <v>5997</v>
      </c>
      <c r="AW642" s="20" t="s">
        <v>5997</v>
      </c>
      <c r="AX642" s="20" t="s">
        <v>5997</v>
      </c>
      <c r="AY642" s="20" t="s">
        <v>5996</v>
      </c>
      <c r="AZ642" s="20" t="s">
        <v>5997</v>
      </c>
      <c r="BA642" s="20" t="s">
        <v>5997</v>
      </c>
      <c r="BB642" s="20" t="s">
        <v>5996</v>
      </c>
      <c r="BC642" s="20" t="s">
        <v>5996</v>
      </c>
      <c r="BD642" s="20" t="s">
        <v>5998</v>
      </c>
      <c r="BE642" s="20" t="s">
        <v>5997</v>
      </c>
      <c r="BF642" s="20" t="s">
        <v>5996</v>
      </c>
      <c r="BG642" s="20" t="s">
        <v>5996</v>
      </c>
      <c r="BH642" s="20" t="s">
        <v>5996</v>
      </c>
      <c r="BI642" s="20" t="s">
        <v>5996</v>
      </c>
      <c r="BJ642" s="20" t="s">
        <v>6000</v>
      </c>
      <c r="BK642" s="20" t="s">
        <v>5996</v>
      </c>
      <c r="BL642" s="20" t="s">
        <v>5996</v>
      </c>
      <c r="BM642" s="20" t="s">
        <v>5996</v>
      </c>
      <c r="BO642" s="28" t="s">
        <v>6007</v>
      </c>
      <c r="BQ642" s="30" t="s">
        <v>3124</v>
      </c>
      <c r="BS642" s="24" t="s">
        <v>119</v>
      </c>
      <c r="BT642" s="24" t="s">
        <v>120</v>
      </c>
      <c r="BV642" s="24" t="s">
        <v>137</v>
      </c>
      <c r="BY642" s="24" t="s">
        <v>124</v>
      </c>
      <c r="CD642" s="18" t="s">
        <v>119</v>
      </c>
      <c r="CE642" s="18" t="s">
        <v>120</v>
      </c>
      <c r="CG642" s="18" t="s">
        <v>137</v>
      </c>
      <c r="CL642" s="22" t="s">
        <v>5951</v>
      </c>
      <c r="CM642" s="32" t="s">
        <v>6010</v>
      </c>
      <c r="CO642" s="84" t="s">
        <v>126</v>
      </c>
      <c r="CP642" s="17" t="s">
        <v>126</v>
      </c>
      <c r="CQ642" s="29" t="s">
        <v>1741</v>
      </c>
      <c r="CR642" s="17" t="s">
        <v>1481</v>
      </c>
      <c r="CS642" s="17" t="s">
        <v>1742</v>
      </c>
      <c r="CW642" s="34" t="s">
        <v>96</v>
      </c>
      <c r="DE642" s="17" t="s">
        <v>130</v>
      </c>
      <c r="DI642" s="17" t="s">
        <v>143</v>
      </c>
      <c r="DJ642" s="17" t="s">
        <v>3125</v>
      </c>
      <c r="DM642" s="35"/>
      <c r="DN642" s="35"/>
      <c r="DO642" s="35"/>
      <c r="EC642" s="17" t="s">
        <v>133</v>
      </c>
    </row>
    <row r="643" spans="1:133" ht="15" customHeight="1" x14ac:dyDescent="0.3">
      <c r="A643" s="27">
        <v>824</v>
      </c>
      <c r="C643" s="17" t="s">
        <v>126</v>
      </c>
      <c r="D643" s="29" t="s">
        <v>5955</v>
      </c>
      <c r="E643" s="18" t="s">
        <v>5948</v>
      </c>
      <c r="F643" s="18" t="s">
        <v>5950</v>
      </c>
      <c r="G643" s="18" t="s">
        <v>5949</v>
      </c>
      <c r="H643" s="18" t="s">
        <v>5952</v>
      </c>
      <c r="I643" s="18" t="s">
        <v>5951</v>
      </c>
      <c r="K643" s="18" t="s">
        <v>5949</v>
      </c>
      <c r="M643" s="18" t="s">
        <v>5951</v>
      </c>
      <c r="O643" s="20" t="s">
        <v>5948</v>
      </c>
      <c r="P643" s="20" t="s">
        <v>5973</v>
      </c>
      <c r="Q643" s="20" t="s">
        <v>5979</v>
      </c>
      <c r="S643" s="22" t="s">
        <v>5950</v>
      </c>
      <c r="T643" s="22" t="s">
        <v>5950</v>
      </c>
      <c r="U643" s="22" t="s">
        <v>5947</v>
      </c>
      <c r="V643" s="22" t="s">
        <v>5984</v>
      </c>
      <c r="W643" s="22" t="s">
        <v>5988</v>
      </c>
      <c r="X643" s="22" t="s">
        <v>115</v>
      </c>
      <c r="AC643" s="24" t="s">
        <v>5992</v>
      </c>
      <c r="AE643" s="26" t="s">
        <v>5948</v>
      </c>
      <c r="AF643" s="26" t="s">
        <v>5947</v>
      </c>
      <c r="AG643" s="26" t="s">
        <v>5996</v>
      </c>
      <c r="AH643" s="26" t="s">
        <v>5996</v>
      </c>
      <c r="AI643" s="26" t="s">
        <v>5996</v>
      </c>
      <c r="AJ643" s="26" t="s">
        <v>5996</v>
      </c>
      <c r="AK643" s="20" t="s">
        <v>6003</v>
      </c>
      <c r="AL643" s="20" t="s">
        <v>5947</v>
      </c>
      <c r="AM643" s="20" t="s">
        <v>5950</v>
      </c>
      <c r="AN643" s="20" t="s">
        <v>5948</v>
      </c>
      <c r="AO643" s="20" t="s">
        <v>5996</v>
      </c>
      <c r="AP643" s="20" t="s">
        <v>5997</v>
      </c>
      <c r="AQ643" s="20" t="s">
        <v>5996</v>
      </c>
      <c r="AR643" s="20" t="s">
        <v>5997</v>
      </c>
      <c r="AS643" s="20" t="s">
        <v>5996</v>
      </c>
      <c r="AT643" s="20" t="s">
        <v>5997</v>
      </c>
      <c r="AU643" s="20" t="s">
        <v>5996</v>
      </c>
      <c r="AV643" s="20" t="s">
        <v>5996</v>
      </c>
      <c r="AW643" s="20" t="s">
        <v>5996</v>
      </c>
      <c r="AX643" s="20" t="s">
        <v>5996</v>
      </c>
      <c r="AY643" s="20" t="s">
        <v>5997</v>
      </c>
      <c r="AZ643" s="20" t="s">
        <v>5996</v>
      </c>
      <c r="BA643" s="20" t="s">
        <v>5996</v>
      </c>
      <c r="BB643" s="20" t="s">
        <v>5996</v>
      </c>
      <c r="BC643" s="20" t="s">
        <v>5997</v>
      </c>
      <c r="BD643" s="20" t="s">
        <v>5996</v>
      </c>
      <c r="BE643" s="20" t="s">
        <v>5996</v>
      </c>
      <c r="BF643" s="20" t="s">
        <v>5996</v>
      </c>
      <c r="BG643" s="20" t="s">
        <v>5996</v>
      </c>
      <c r="BH643" s="20" t="s">
        <v>5996</v>
      </c>
      <c r="BI643" s="20" t="s">
        <v>5996</v>
      </c>
      <c r="BJ643" s="20" t="s">
        <v>5997</v>
      </c>
      <c r="BK643" s="20" t="s">
        <v>5997</v>
      </c>
      <c r="BL643" s="20" t="s">
        <v>5996</v>
      </c>
      <c r="BM643" s="20" t="s">
        <v>5997</v>
      </c>
      <c r="BO643" s="28" t="s">
        <v>6007</v>
      </c>
      <c r="BQ643" s="30" t="s">
        <v>3126</v>
      </c>
      <c r="BS643" s="24" t="s">
        <v>119</v>
      </c>
      <c r="BT643" s="24" t="s">
        <v>120</v>
      </c>
      <c r="BV643" s="24" t="s">
        <v>137</v>
      </c>
      <c r="BW643" s="24" t="s">
        <v>122</v>
      </c>
      <c r="BX643" s="24" t="s">
        <v>123</v>
      </c>
      <c r="BY643" s="24" t="s">
        <v>124</v>
      </c>
      <c r="BZ643" s="24" t="s">
        <v>125</v>
      </c>
      <c r="CC643" s="18" t="s">
        <v>138</v>
      </c>
      <c r="CD643" s="18" t="s">
        <v>119</v>
      </c>
      <c r="CE643" s="18" t="s">
        <v>120</v>
      </c>
      <c r="CL643" s="22" t="s">
        <v>5952</v>
      </c>
      <c r="CM643" s="32" t="s">
        <v>6011</v>
      </c>
      <c r="CO643" s="84" t="s">
        <v>126</v>
      </c>
      <c r="CP643" s="17" t="s">
        <v>126</v>
      </c>
      <c r="CQ643" s="29" t="s">
        <v>1741</v>
      </c>
      <c r="CR643" s="17" t="s">
        <v>1481</v>
      </c>
      <c r="CS643" s="17" t="s">
        <v>102</v>
      </c>
      <c r="CT643" s="17" t="s">
        <v>3127</v>
      </c>
      <c r="CZ643" s="34" t="s">
        <v>99</v>
      </c>
      <c r="DE643" s="17" t="s">
        <v>130</v>
      </c>
      <c r="DI643" s="17" t="s">
        <v>131</v>
      </c>
      <c r="DJ643" s="17" t="s">
        <v>3128</v>
      </c>
      <c r="DM643" s="35"/>
      <c r="DN643" s="35"/>
      <c r="DO643" s="35"/>
      <c r="EC643" s="17" t="s">
        <v>133</v>
      </c>
    </row>
    <row r="644" spans="1:133" ht="15" customHeight="1" x14ac:dyDescent="0.3">
      <c r="A644" s="27">
        <v>35</v>
      </c>
      <c r="C644" s="17" t="s">
        <v>126</v>
      </c>
      <c r="D644" s="29" t="s">
        <v>5955</v>
      </c>
      <c r="E644" s="18" t="s">
        <v>5947</v>
      </c>
      <c r="F644" s="18" t="s">
        <v>5948</v>
      </c>
      <c r="G644" s="18" t="s">
        <v>5947</v>
      </c>
      <c r="H644" s="18" t="s">
        <v>5947</v>
      </c>
      <c r="I644" s="18" t="s">
        <v>5947</v>
      </c>
      <c r="J644" s="19" t="s">
        <v>3129</v>
      </c>
      <c r="K644" s="18" t="s">
        <v>5947</v>
      </c>
      <c r="L644" s="19" t="s">
        <v>3130</v>
      </c>
      <c r="M644" s="18" t="s">
        <v>5949</v>
      </c>
      <c r="O644" s="20" t="s">
        <v>5951</v>
      </c>
      <c r="P644" s="20" t="s">
        <v>5974</v>
      </c>
      <c r="Q644" s="20" t="s">
        <v>5978</v>
      </c>
      <c r="R644" s="21" t="s">
        <v>3131</v>
      </c>
      <c r="S644" s="22" t="s">
        <v>5948</v>
      </c>
      <c r="T644" s="22" t="s">
        <v>5948</v>
      </c>
      <c r="U644" s="22" t="s">
        <v>5947</v>
      </c>
      <c r="V644" s="22" t="s">
        <v>5983</v>
      </c>
      <c r="W644" s="22" t="s">
        <v>5988</v>
      </c>
      <c r="X644" s="22" t="s">
        <v>115</v>
      </c>
      <c r="Y644" s="22" t="s">
        <v>136</v>
      </c>
      <c r="Z644" s="22" t="s">
        <v>116</v>
      </c>
      <c r="AA644" s="22" t="s">
        <v>148</v>
      </c>
      <c r="AB644" s="23" t="s">
        <v>3132</v>
      </c>
      <c r="AC644" s="24" t="s">
        <v>5994</v>
      </c>
      <c r="AD644" s="25" t="s">
        <v>3133</v>
      </c>
      <c r="AE644" s="26" t="s">
        <v>5949</v>
      </c>
      <c r="AF644" s="26" t="s">
        <v>5947</v>
      </c>
      <c r="AG644" s="26" t="s">
        <v>5997</v>
      </c>
      <c r="AH644" s="26" t="s">
        <v>5997</v>
      </c>
      <c r="AI644" s="26" t="s">
        <v>5997</v>
      </c>
      <c r="AJ644" s="26" t="s">
        <v>5997</v>
      </c>
      <c r="AK644" s="20" t="s">
        <v>6002</v>
      </c>
      <c r="AL644" s="20" t="s">
        <v>5947</v>
      </c>
      <c r="AM644" s="20" t="s">
        <v>5948</v>
      </c>
      <c r="AN644" s="20" t="s">
        <v>5947</v>
      </c>
      <c r="AO644" s="20" t="s">
        <v>5997</v>
      </c>
      <c r="AP644" s="20" t="s">
        <v>5997</v>
      </c>
      <c r="AQ644" s="20" t="s">
        <v>5997</v>
      </c>
      <c r="AR644" s="20" t="s">
        <v>5999</v>
      </c>
      <c r="AS644" s="20" t="s">
        <v>5997</v>
      </c>
      <c r="AT644" s="20" t="s">
        <v>5996</v>
      </c>
      <c r="AU644" s="20" t="s">
        <v>5996</v>
      </c>
      <c r="AV644" s="20" t="s">
        <v>5996</v>
      </c>
      <c r="AW644" s="20" t="s">
        <v>5996</v>
      </c>
      <c r="AX644" s="20" t="s">
        <v>5996</v>
      </c>
      <c r="AY644" s="20" t="s">
        <v>5998</v>
      </c>
      <c r="AZ644" s="20" t="s">
        <v>5997</v>
      </c>
      <c r="BA644" s="20" t="s">
        <v>5996</v>
      </c>
      <c r="BB644" s="20" t="s">
        <v>5996</v>
      </c>
      <c r="BC644" s="20" t="s">
        <v>5999</v>
      </c>
      <c r="BD644" s="20" t="s">
        <v>5997</v>
      </c>
      <c r="BE644" s="20" t="s">
        <v>5997</v>
      </c>
      <c r="BF644" s="20" t="s">
        <v>5996</v>
      </c>
      <c r="BG644" s="20" t="s">
        <v>5996</v>
      </c>
      <c r="BH644" s="20" t="s">
        <v>5997</v>
      </c>
      <c r="BI644" s="20" t="s">
        <v>5996</v>
      </c>
      <c r="BJ644" s="20" t="s">
        <v>5996</v>
      </c>
      <c r="BK644" s="20" t="s">
        <v>5998</v>
      </c>
      <c r="BL644" s="20" t="s">
        <v>5997</v>
      </c>
      <c r="BM644" s="20" t="s">
        <v>5996</v>
      </c>
      <c r="BO644" s="28" t="s">
        <v>6007</v>
      </c>
      <c r="BQ644" s="30" t="s">
        <v>3134</v>
      </c>
      <c r="BR644" s="24" t="s">
        <v>138</v>
      </c>
      <c r="BS644" s="24" t="s">
        <v>119</v>
      </c>
      <c r="BT644" s="24" t="s">
        <v>120</v>
      </c>
      <c r="BU644" s="24" t="s">
        <v>121</v>
      </c>
      <c r="BV644" s="24" t="s">
        <v>137</v>
      </c>
      <c r="BW644" s="24" t="s">
        <v>122</v>
      </c>
      <c r="BX644" s="24" t="s">
        <v>123</v>
      </c>
      <c r="BY644" s="24" t="s">
        <v>124</v>
      </c>
      <c r="BZ644" s="24" t="s">
        <v>125</v>
      </c>
      <c r="CC644" s="18" t="s">
        <v>138</v>
      </c>
      <c r="CD644" s="18" t="s">
        <v>119</v>
      </c>
      <c r="CI644" s="18" t="s">
        <v>123</v>
      </c>
      <c r="CL644" s="22" t="s">
        <v>5947</v>
      </c>
      <c r="CM644" s="32" t="s">
        <v>6010</v>
      </c>
      <c r="CO644" s="84" t="s">
        <v>126</v>
      </c>
      <c r="CP644" s="17" t="s">
        <v>126</v>
      </c>
      <c r="CQ644" s="29" t="s">
        <v>1741</v>
      </c>
      <c r="CR644" s="17" t="s">
        <v>1512</v>
      </c>
      <c r="CS644" s="17" t="s">
        <v>1742</v>
      </c>
      <c r="CZ644" s="34" t="s">
        <v>99</v>
      </c>
      <c r="DE644" s="17" t="s">
        <v>130</v>
      </c>
      <c r="DI644" s="17" t="s">
        <v>143</v>
      </c>
      <c r="DJ644" s="17" t="s">
        <v>3135</v>
      </c>
      <c r="DM644" s="35"/>
      <c r="DN644" s="35"/>
      <c r="DO644" s="35"/>
      <c r="EC644" s="17" t="s">
        <v>133</v>
      </c>
    </row>
    <row r="645" spans="1:133" ht="15" customHeight="1" x14ac:dyDescent="0.3">
      <c r="A645" s="27">
        <v>64</v>
      </c>
      <c r="C645" s="17" t="s">
        <v>126</v>
      </c>
      <c r="D645" s="29" t="s">
        <v>5955</v>
      </c>
      <c r="E645" s="18" t="s">
        <v>5948</v>
      </c>
      <c r="F645" s="18" t="s">
        <v>5947</v>
      </c>
      <c r="G645" s="18" t="s">
        <v>5947</v>
      </c>
      <c r="H645" s="18" t="s">
        <v>5947</v>
      </c>
      <c r="I645" s="18" t="s">
        <v>5948</v>
      </c>
      <c r="J645" s="19" t="s">
        <v>3136</v>
      </c>
      <c r="K645" s="18" t="s">
        <v>5947</v>
      </c>
      <c r="L645" s="19" t="s">
        <v>3137</v>
      </c>
      <c r="M645" s="18" t="s">
        <v>5948</v>
      </c>
      <c r="N645" s="19" t="s">
        <v>3138</v>
      </c>
      <c r="O645" s="20" t="s">
        <v>5951</v>
      </c>
      <c r="P645" s="20" t="s">
        <v>5974</v>
      </c>
      <c r="Q645" s="20" t="s">
        <v>5977</v>
      </c>
      <c r="R645" s="21" t="s">
        <v>3139</v>
      </c>
      <c r="S645" s="22" t="s">
        <v>5951</v>
      </c>
      <c r="T645" s="22" t="s">
        <v>5950</v>
      </c>
      <c r="U645" s="22" t="s">
        <v>5947</v>
      </c>
      <c r="V645" s="22" t="s">
        <v>5984</v>
      </c>
      <c r="W645" s="22" t="s">
        <v>5989</v>
      </c>
      <c r="X645" s="22" t="s">
        <v>115</v>
      </c>
      <c r="AB645" s="23" t="s">
        <v>3140</v>
      </c>
      <c r="AC645" s="24" t="s">
        <v>5990</v>
      </c>
      <c r="AD645" s="25" t="s">
        <v>3141</v>
      </c>
      <c r="AE645" s="26" t="s">
        <v>5947</v>
      </c>
      <c r="AF645" s="26" t="s">
        <v>5947</v>
      </c>
      <c r="AG645" s="26" t="s">
        <v>5996</v>
      </c>
      <c r="AH645" s="26" t="s">
        <v>5996</v>
      </c>
      <c r="AI645" s="26" t="s">
        <v>5996</v>
      </c>
      <c r="AJ645" s="26" t="s">
        <v>5996</v>
      </c>
      <c r="AK645" s="20" t="s">
        <v>6003</v>
      </c>
      <c r="AL645" s="20" t="s">
        <v>5950</v>
      </c>
      <c r="AM645" s="20" t="s">
        <v>5948</v>
      </c>
      <c r="AN645" s="20" t="s">
        <v>5947</v>
      </c>
      <c r="AO645" s="20" t="s">
        <v>5996</v>
      </c>
      <c r="AP645" s="20" t="s">
        <v>5996</v>
      </c>
      <c r="AQ645" s="20" t="s">
        <v>5996</v>
      </c>
      <c r="AR645" s="20" t="s">
        <v>5996</v>
      </c>
      <c r="AS645" s="20" t="s">
        <v>5996</v>
      </c>
      <c r="AT645" s="20" t="s">
        <v>5996</v>
      </c>
      <c r="AU645" s="20" t="s">
        <v>5996</v>
      </c>
      <c r="AV645" s="20" t="s">
        <v>5996</v>
      </c>
      <c r="AW645" s="20" t="s">
        <v>5996</v>
      </c>
      <c r="AX645" s="20" t="s">
        <v>5996</v>
      </c>
      <c r="AY645" s="20" t="s">
        <v>5996</v>
      </c>
      <c r="AZ645" s="20" t="s">
        <v>5996</v>
      </c>
      <c r="BA645" s="20" t="s">
        <v>5996</v>
      </c>
      <c r="BB645" s="20" t="s">
        <v>5996</v>
      </c>
      <c r="BC645" s="20" t="s">
        <v>5996</v>
      </c>
      <c r="BD645" s="20" t="s">
        <v>5996</v>
      </c>
      <c r="BE645" s="20" t="s">
        <v>5996</v>
      </c>
      <c r="BF645" s="20" t="s">
        <v>5996</v>
      </c>
      <c r="BG645" s="20" t="s">
        <v>5996</v>
      </c>
      <c r="BH645" s="20" t="s">
        <v>5996</v>
      </c>
      <c r="BI645" s="20" t="s">
        <v>5996</v>
      </c>
      <c r="BJ645" s="20" t="s">
        <v>6000</v>
      </c>
      <c r="BK645" s="20" t="s">
        <v>5996</v>
      </c>
      <c r="BL645" s="20" t="s">
        <v>5996</v>
      </c>
      <c r="BM645" s="20" t="s">
        <v>5996</v>
      </c>
      <c r="BO645" s="28" t="s">
        <v>6007</v>
      </c>
      <c r="BQ645" s="30" t="s">
        <v>3142</v>
      </c>
      <c r="BS645" s="24" t="s">
        <v>119</v>
      </c>
      <c r="BT645" s="24" t="s">
        <v>120</v>
      </c>
      <c r="CD645" s="18" t="s">
        <v>119</v>
      </c>
      <c r="CE645" s="18" t="s">
        <v>120</v>
      </c>
      <c r="CG645" s="18" t="s">
        <v>137</v>
      </c>
      <c r="CL645" s="22" t="s">
        <v>5947</v>
      </c>
      <c r="CM645" s="32" t="s">
        <v>6010</v>
      </c>
      <c r="CO645" s="84" t="s">
        <v>126</v>
      </c>
      <c r="CP645" s="17" t="s">
        <v>126</v>
      </c>
      <c r="CQ645" s="29" t="s">
        <v>1741</v>
      </c>
      <c r="CR645" s="17" t="s">
        <v>1512</v>
      </c>
      <c r="CS645" s="17" t="s">
        <v>1742</v>
      </c>
      <c r="CW645" s="34" t="s">
        <v>96</v>
      </c>
      <c r="DE645" s="17" t="s">
        <v>161</v>
      </c>
      <c r="DI645" s="17" t="s">
        <v>131</v>
      </c>
      <c r="DJ645" s="17" t="s">
        <v>3143</v>
      </c>
      <c r="DM645" s="35"/>
      <c r="DN645" s="35"/>
      <c r="DO645" s="35"/>
      <c r="EC645" s="17" t="s">
        <v>133</v>
      </c>
    </row>
    <row r="646" spans="1:133" ht="15" customHeight="1" x14ac:dyDescent="0.3">
      <c r="A646" s="27">
        <v>101</v>
      </c>
      <c r="C646" s="17" t="s">
        <v>126</v>
      </c>
      <c r="D646" s="29" t="s">
        <v>5955</v>
      </c>
      <c r="E646" s="18" t="s">
        <v>5949</v>
      </c>
      <c r="F646" s="18" t="s">
        <v>5951</v>
      </c>
      <c r="G646" s="18" t="s">
        <v>5947</v>
      </c>
      <c r="H646" s="18" t="s">
        <v>5948</v>
      </c>
      <c r="I646" s="18" t="s">
        <v>5950</v>
      </c>
      <c r="K646" s="18" t="s">
        <v>5948</v>
      </c>
      <c r="L646" s="19" t="s">
        <v>3144</v>
      </c>
      <c r="M646" s="18" t="s">
        <v>5950</v>
      </c>
      <c r="O646" s="20" t="s">
        <v>5951</v>
      </c>
      <c r="P646" s="20" t="s">
        <v>5974</v>
      </c>
      <c r="Q646" s="20" t="s">
        <v>5980</v>
      </c>
      <c r="S646" s="22" t="s">
        <v>5951</v>
      </c>
      <c r="T646" s="22" t="s">
        <v>5951</v>
      </c>
      <c r="U646" s="22" t="s">
        <v>5948</v>
      </c>
      <c r="V646" s="22" t="s">
        <v>5984</v>
      </c>
      <c r="W646" s="22" t="s">
        <v>5988</v>
      </c>
      <c r="Y646" s="22" t="s">
        <v>136</v>
      </c>
      <c r="AC646" s="24" t="s">
        <v>5992</v>
      </c>
      <c r="AE646" s="26" t="s">
        <v>5950</v>
      </c>
      <c r="AF646" s="26" t="s">
        <v>5947</v>
      </c>
      <c r="AG646" s="26" t="s">
        <v>5998</v>
      </c>
      <c r="AH646" s="26" t="s">
        <v>5997</v>
      </c>
      <c r="AI646" s="26" t="s">
        <v>5997</v>
      </c>
      <c r="AJ646" s="26" t="s">
        <v>5997</v>
      </c>
      <c r="AK646" s="20" t="s">
        <v>6003</v>
      </c>
      <c r="AL646" s="20" t="s">
        <v>5948</v>
      </c>
      <c r="AM646" s="20" t="s">
        <v>5950</v>
      </c>
      <c r="AN646" s="20" t="s">
        <v>5948</v>
      </c>
      <c r="AO646" s="20" t="s">
        <v>5997</v>
      </c>
      <c r="AP646" s="20" t="s">
        <v>5998</v>
      </c>
      <c r="AQ646" s="20" t="s">
        <v>5997</v>
      </c>
      <c r="AR646" s="20" t="s">
        <v>5997</v>
      </c>
      <c r="AS646" s="20" t="s">
        <v>5996</v>
      </c>
      <c r="AT646" s="20" t="s">
        <v>5996</v>
      </c>
      <c r="AU646" s="20" t="s">
        <v>5996</v>
      </c>
      <c r="AV646" s="20" t="s">
        <v>5997</v>
      </c>
      <c r="AW646" s="20" t="s">
        <v>5996</v>
      </c>
      <c r="AX646" s="20" t="s">
        <v>5998</v>
      </c>
      <c r="AY646" s="20" t="s">
        <v>5997</v>
      </c>
      <c r="AZ646" s="20" t="s">
        <v>5997</v>
      </c>
      <c r="BA646" s="20" t="s">
        <v>5997</v>
      </c>
      <c r="BB646" s="20" t="s">
        <v>5996</v>
      </c>
      <c r="BC646" s="20" t="s">
        <v>5997</v>
      </c>
      <c r="BD646" s="20" t="s">
        <v>5999</v>
      </c>
      <c r="BE646" s="20" t="s">
        <v>5997</v>
      </c>
      <c r="BF646" s="20" t="s">
        <v>5997</v>
      </c>
      <c r="BG646" s="20" t="s">
        <v>5998</v>
      </c>
      <c r="BH646" s="20" t="s">
        <v>5997</v>
      </c>
      <c r="BI646" s="20" t="s">
        <v>5997</v>
      </c>
      <c r="BJ646" s="20" t="s">
        <v>6000</v>
      </c>
      <c r="BK646" s="20" t="s">
        <v>6000</v>
      </c>
      <c r="BL646" s="20" t="s">
        <v>5997</v>
      </c>
      <c r="BM646" s="20" t="s">
        <v>5998</v>
      </c>
      <c r="BO646" s="28" t="s">
        <v>6007</v>
      </c>
      <c r="BQ646" s="30" t="s">
        <v>3145</v>
      </c>
      <c r="BR646" s="24" t="s">
        <v>138</v>
      </c>
      <c r="BS646" s="24" t="s">
        <v>119</v>
      </c>
      <c r="BT646" s="24" t="s">
        <v>120</v>
      </c>
      <c r="BU646" s="24" t="s">
        <v>121</v>
      </c>
      <c r="BX646" s="24" t="s">
        <v>123</v>
      </c>
      <c r="BZ646" s="24" t="s">
        <v>125</v>
      </c>
      <c r="CD646" s="18" t="s">
        <v>119</v>
      </c>
      <c r="CE646" s="18" t="s">
        <v>120</v>
      </c>
      <c r="CF646" s="18" t="s">
        <v>121</v>
      </c>
      <c r="CL646" s="22" t="s">
        <v>5948</v>
      </c>
      <c r="CM646" s="32" t="s">
        <v>6010</v>
      </c>
      <c r="CO646" s="84" t="s">
        <v>126</v>
      </c>
      <c r="CP646" s="17" t="s">
        <v>126</v>
      </c>
      <c r="CQ646" s="29" t="s">
        <v>1741</v>
      </c>
      <c r="CR646" s="17" t="s">
        <v>1512</v>
      </c>
      <c r="CS646" s="17" t="s">
        <v>1742</v>
      </c>
      <c r="CV646" s="34" t="s">
        <v>95</v>
      </c>
      <c r="CW646" s="34" t="s">
        <v>96</v>
      </c>
      <c r="DE646" s="17" t="s">
        <v>130</v>
      </c>
      <c r="DI646" s="17" t="s">
        <v>131</v>
      </c>
      <c r="DJ646" s="17" t="s">
        <v>3146</v>
      </c>
      <c r="DM646" s="35"/>
      <c r="DN646" s="35"/>
      <c r="DO646" s="35"/>
      <c r="EC646" s="17" t="s">
        <v>133</v>
      </c>
    </row>
    <row r="647" spans="1:133" ht="15" customHeight="1" x14ac:dyDescent="0.3">
      <c r="A647" s="27">
        <v>114</v>
      </c>
      <c r="C647" s="17" t="s">
        <v>126</v>
      </c>
      <c r="D647" s="29" t="s">
        <v>5955</v>
      </c>
      <c r="E647" s="18" t="s">
        <v>5948</v>
      </c>
      <c r="F647" s="18" t="s">
        <v>5947</v>
      </c>
      <c r="G647" s="18" t="s">
        <v>5947</v>
      </c>
      <c r="H647" s="18" t="s">
        <v>5949</v>
      </c>
      <c r="I647" s="18" t="s">
        <v>5950</v>
      </c>
      <c r="K647" s="18" t="s">
        <v>5947</v>
      </c>
      <c r="L647" s="19" t="s">
        <v>3147</v>
      </c>
      <c r="M647" s="18" t="s">
        <v>5949</v>
      </c>
      <c r="O647" s="20" t="s">
        <v>5947</v>
      </c>
      <c r="P647" s="20" t="s">
        <v>5974</v>
      </c>
      <c r="Q647" s="20" t="s">
        <v>5979</v>
      </c>
      <c r="S647" s="22" t="s">
        <v>5947</v>
      </c>
      <c r="T647" s="22" t="s">
        <v>5947</v>
      </c>
      <c r="U647" s="22" t="s">
        <v>5948</v>
      </c>
      <c r="V647" s="22" t="s">
        <v>5983</v>
      </c>
      <c r="W647" s="22" t="s">
        <v>5988</v>
      </c>
      <c r="X647" s="22" t="s">
        <v>115</v>
      </c>
      <c r="Y647" s="22" t="s">
        <v>136</v>
      </c>
      <c r="Z647" s="22" t="s">
        <v>116</v>
      </c>
      <c r="AC647" s="24" t="s">
        <v>5992</v>
      </c>
      <c r="AD647" s="25" t="s">
        <v>3148</v>
      </c>
      <c r="AE647" s="26" t="s">
        <v>5947</v>
      </c>
      <c r="AF647" s="26" t="s">
        <v>5947</v>
      </c>
      <c r="AG647" s="26" t="s">
        <v>5996</v>
      </c>
      <c r="AH647" s="26" t="s">
        <v>5996</v>
      </c>
      <c r="AI647" s="26" t="s">
        <v>5997</v>
      </c>
      <c r="AJ647" s="26" t="s">
        <v>5997</v>
      </c>
      <c r="AK647" s="20" t="s">
        <v>6002</v>
      </c>
      <c r="AL647" s="20" t="s">
        <v>5947</v>
      </c>
      <c r="AM647" s="20" t="s">
        <v>5948</v>
      </c>
      <c r="AN647" s="20" t="s">
        <v>5947</v>
      </c>
      <c r="AO647" s="20" t="s">
        <v>5997</v>
      </c>
      <c r="AP647" s="20" t="s">
        <v>5996</v>
      </c>
      <c r="AQ647" s="20" t="s">
        <v>5996</v>
      </c>
      <c r="AR647" s="20" t="s">
        <v>5997</v>
      </c>
      <c r="AS647" s="20" t="s">
        <v>5996</v>
      </c>
      <c r="AT647" s="20" t="s">
        <v>5996</v>
      </c>
      <c r="AU647" s="20" t="s">
        <v>5997</v>
      </c>
      <c r="AV647" s="20" t="s">
        <v>5997</v>
      </c>
      <c r="AW647" s="20" t="s">
        <v>5997</v>
      </c>
      <c r="AX647" s="20" t="s">
        <v>5997</v>
      </c>
      <c r="AY647" s="20" t="s">
        <v>5996</v>
      </c>
      <c r="AZ647" s="20" t="s">
        <v>5997</v>
      </c>
      <c r="BA647" s="20" t="s">
        <v>5997</v>
      </c>
      <c r="BB647" s="20" t="s">
        <v>5996</v>
      </c>
      <c r="BC647" s="20" t="s">
        <v>5998</v>
      </c>
      <c r="BD647" s="20" t="s">
        <v>5997</v>
      </c>
      <c r="BE647" s="20" t="s">
        <v>5997</v>
      </c>
      <c r="BF647" s="20" t="s">
        <v>5996</v>
      </c>
      <c r="BG647" s="20" t="s">
        <v>5996</v>
      </c>
      <c r="BH647" s="20" t="s">
        <v>5997</v>
      </c>
      <c r="BI647" s="20" t="s">
        <v>5997</v>
      </c>
      <c r="BJ647" s="20" t="s">
        <v>6000</v>
      </c>
      <c r="BK647" s="20" t="s">
        <v>5997</v>
      </c>
      <c r="BL647" s="20" t="s">
        <v>5996</v>
      </c>
      <c r="BM647" s="20" t="s">
        <v>5997</v>
      </c>
      <c r="BO647" s="28" t="s">
        <v>6007</v>
      </c>
      <c r="BQ647" s="30" t="s">
        <v>3149</v>
      </c>
      <c r="BR647" s="24" t="s">
        <v>138</v>
      </c>
      <c r="BS647" s="24" t="s">
        <v>119</v>
      </c>
      <c r="BT647" s="24" t="s">
        <v>120</v>
      </c>
      <c r="BV647" s="24" t="s">
        <v>137</v>
      </c>
      <c r="CD647" s="18" t="s">
        <v>119</v>
      </c>
      <c r="CE647" s="18" t="s">
        <v>120</v>
      </c>
      <c r="CG647" s="18" t="s">
        <v>137</v>
      </c>
      <c r="CL647" s="22" t="s">
        <v>5948</v>
      </c>
      <c r="CM647" s="32" t="s">
        <v>6010</v>
      </c>
      <c r="CO647" s="84" t="s">
        <v>126</v>
      </c>
      <c r="CP647" s="17" t="s">
        <v>126</v>
      </c>
      <c r="CQ647" s="29" t="s">
        <v>1741</v>
      </c>
      <c r="CR647" s="17" t="s">
        <v>1512</v>
      </c>
      <c r="CS647" s="17" t="s">
        <v>1742</v>
      </c>
      <c r="CW647" s="34" t="s">
        <v>96</v>
      </c>
      <c r="DE647" s="17" t="s">
        <v>161</v>
      </c>
      <c r="DI647" s="17" t="s">
        <v>143</v>
      </c>
      <c r="DJ647" s="17" t="s">
        <v>3150</v>
      </c>
      <c r="DM647" s="35"/>
      <c r="DN647" s="35"/>
      <c r="DO647" s="35"/>
      <c r="EC647" s="17" t="s">
        <v>133</v>
      </c>
    </row>
    <row r="648" spans="1:133" ht="15" customHeight="1" x14ac:dyDescent="0.3">
      <c r="A648" s="27">
        <v>328</v>
      </c>
      <c r="C648" s="17" t="s">
        <v>126</v>
      </c>
      <c r="D648" s="29" t="s">
        <v>5955</v>
      </c>
      <c r="E648" s="18" t="s">
        <v>5947</v>
      </c>
      <c r="F648" s="18" t="s">
        <v>5951</v>
      </c>
      <c r="G648" s="18" t="s">
        <v>5948</v>
      </c>
      <c r="H648" s="18" t="s">
        <v>5948</v>
      </c>
      <c r="I648" s="18" t="s">
        <v>5947</v>
      </c>
      <c r="J648" s="19" t="s">
        <v>3151</v>
      </c>
      <c r="K648" s="18" t="s">
        <v>5947</v>
      </c>
      <c r="L648" s="19" t="s">
        <v>3152</v>
      </c>
      <c r="M648" s="18" t="s">
        <v>5948</v>
      </c>
      <c r="N648" s="19" t="s">
        <v>3153</v>
      </c>
      <c r="O648" s="20" t="s">
        <v>5947</v>
      </c>
      <c r="P648" s="20" t="s">
        <v>5973</v>
      </c>
      <c r="Q648" s="20" t="s">
        <v>5977</v>
      </c>
      <c r="S648" s="22" t="s">
        <v>5951</v>
      </c>
      <c r="T648" s="22" t="s">
        <v>5951</v>
      </c>
      <c r="U648" s="22" t="s">
        <v>5948</v>
      </c>
      <c r="V648" s="22" t="s">
        <v>5984</v>
      </c>
      <c r="W648" s="22" t="s">
        <v>5987</v>
      </c>
      <c r="X648" s="22" t="s">
        <v>115</v>
      </c>
      <c r="AC648" s="24" t="s">
        <v>5992</v>
      </c>
      <c r="AE648" s="26" t="s">
        <v>5951</v>
      </c>
      <c r="AF648" s="26" t="s">
        <v>5947</v>
      </c>
      <c r="AG648" s="26" t="s">
        <v>5997</v>
      </c>
      <c r="AH648" s="26" t="s">
        <v>5997</v>
      </c>
      <c r="AI648" s="26" t="s">
        <v>5997</v>
      </c>
      <c r="AJ648" s="26" t="s">
        <v>5997</v>
      </c>
      <c r="AK648" s="20" t="s">
        <v>6002</v>
      </c>
      <c r="AL648" s="20" t="s">
        <v>5947</v>
      </c>
      <c r="AM648" s="20" t="s">
        <v>5947</v>
      </c>
      <c r="AN648" s="20" t="s">
        <v>5947</v>
      </c>
      <c r="AO648" s="20" t="s">
        <v>5996</v>
      </c>
      <c r="AP648" s="20" t="s">
        <v>5998</v>
      </c>
      <c r="AQ648" s="20" t="s">
        <v>5996</v>
      </c>
      <c r="AR648" s="20" t="s">
        <v>5998</v>
      </c>
      <c r="AS648" s="20" t="s">
        <v>5997</v>
      </c>
      <c r="AT648" s="20" t="s">
        <v>5996</v>
      </c>
      <c r="AU648" s="20" t="s">
        <v>5997</v>
      </c>
      <c r="AV648" s="20" t="s">
        <v>5996</v>
      </c>
      <c r="AW648" s="20" t="s">
        <v>5996</v>
      </c>
      <c r="AX648" s="20" t="s">
        <v>5996</v>
      </c>
      <c r="AY648" s="20" t="s">
        <v>5997</v>
      </c>
      <c r="AZ648" s="20" t="s">
        <v>5996</v>
      </c>
      <c r="BA648" s="20" t="s">
        <v>5996</v>
      </c>
      <c r="BB648" s="20" t="s">
        <v>5996</v>
      </c>
      <c r="BC648" s="20" t="s">
        <v>5999</v>
      </c>
      <c r="BD648" s="20" t="s">
        <v>5999</v>
      </c>
      <c r="BE648" s="20" t="s">
        <v>5997</v>
      </c>
      <c r="BF648" s="20" t="s">
        <v>5996</v>
      </c>
      <c r="BG648" s="20" t="s">
        <v>5996</v>
      </c>
      <c r="BH648" s="20" t="s">
        <v>5997</v>
      </c>
      <c r="BI648" s="20" t="s">
        <v>5996</v>
      </c>
      <c r="BJ648" s="20" t="s">
        <v>5996</v>
      </c>
      <c r="BK648" s="20" t="s">
        <v>5997</v>
      </c>
      <c r="BL648" s="20" t="s">
        <v>5996</v>
      </c>
      <c r="BM648" s="20" t="s">
        <v>5996</v>
      </c>
      <c r="BO648" s="28" t="s">
        <v>6007</v>
      </c>
      <c r="BQ648" s="30" t="s">
        <v>3154</v>
      </c>
      <c r="BS648" s="24" t="s">
        <v>119</v>
      </c>
      <c r="BV648" s="24" t="s">
        <v>137</v>
      </c>
      <c r="BW648" s="24" t="s">
        <v>122</v>
      </c>
      <c r="BX648" s="24" t="s">
        <v>123</v>
      </c>
      <c r="BY648" s="24" t="s">
        <v>124</v>
      </c>
      <c r="BZ648" s="24" t="s">
        <v>125</v>
      </c>
      <c r="CD648" s="18" t="s">
        <v>119</v>
      </c>
      <c r="CG648" s="18" t="s">
        <v>137</v>
      </c>
      <c r="CH648" s="18" t="s">
        <v>122</v>
      </c>
      <c r="CL648" s="22" t="s">
        <v>5947</v>
      </c>
      <c r="CM648" s="32" t="s">
        <v>6011</v>
      </c>
      <c r="CO648" s="84" t="s">
        <v>126</v>
      </c>
      <c r="CP648" s="17" t="s">
        <v>126</v>
      </c>
      <c r="CQ648" s="29" t="s">
        <v>1741</v>
      </c>
      <c r="CR648" s="17" t="s">
        <v>1512</v>
      </c>
      <c r="CS648" s="17" t="s">
        <v>1742</v>
      </c>
      <c r="CZ648" s="34" t="s">
        <v>99</v>
      </c>
      <c r="DE648" s="17" t="s">
        <v>130</v>
      </c>
      <c r="DI648" s="17" t="s">
        <v>131</v>
      </c>
      <c r="DJ648" s="17" t="s">
        <v>3155</v>
      </c>
      <c r="DM648" s="35"/>
      <c r="DN648" s="35"/>
      <c r="DO648" s="35"/>
      <c r="EC648" s="17" t="s">
        <v>133</v>
      </c>
    </row>
    <row r="649" spans="1:133" ht="15" customHeight="1" x14ac:dyDescent="0.3">
      <c r="A649" s="27">
        <v>371</v>
      </c>
      <c r="C649" s="17" t="s">
        <v>126</v>
      </c>
      <c r="D649" s="29" t="s">
        <v>5955</v>
      </c>
      <c r="E649" s="18" t="s">
        <v>5950</v>
      </c>
      <c r="F649" s="18" t="s">
        <v>5950</v>
      </c>
      <c r="G649" s="18" t="s">
        <v>5948</v>
      </c>
      <c r="H649" s="18" t="s">
        <v>5948</v>
      </c>
      <c r="I649" s="18" t="s">
        <v>5948</v>
      </c>
      <c r="K649" s="18" t="s">
        <v>5948</v>
      </c>
      <c r="M649" s="18" t="s">
        <v>5948</v>
      </c>
      <c r="O649" s="20" t="s">
        <v>5950</v>
      </c>
      <c r="P649" s="20" t="s">
        <v>5974</v>
      </c>
      <c r="Q649" s="20" t="s">
        <v>5978</v>
      </c>
      <c r="S649" s="22" t="s">
        <v>5948</v>
      </c>
      <c r="T649" s="22" t="s">
        <v>5948</v>
      </c>
      <c r="U649" s="22" t="s">
        <v>5948</v>
      </c>
      <c r="V649" s="22" t="s">
        <v>5983</v>
      </c>
      <c r="W649" s="22" t="s">
        <v>5987</v>
      </c>
      <c r="X649" s="22" t="s">
        <v>115</v>
      </c>
      <c r="AC649" s="24" t="s">
        <v>5991</v>
      </c>
      <c r="AE649" s="26" t="s">
        <v>5948</v>
      </c>
      <c r="AF649" s="26" t="s">
        <v>5948</v>
      </c>
      <c r="AG649" s="26" t="s">
        <v>5997</v>
      </c>
      <c r="AH649" s="26" t="s">
        <v>5997</v>
      </c>
      <c r="AI649" s="26" t="s">
        <v>5997</v>
      </c>
      <c r="AJ649" s="26" t="s">
        <v>5997</v>
      </c>
      <c r="AK649" s="20" t="s">
        <v>6003</v>
      </c>
      <c r="AL649" s="20" t="s">
        <v>5947</v>
      </c>
      <c r="AM649" s="20" t="s">
        <v>5949</v>
      </c>
      <c r="AN649" s="20" t="s">
        <v>5948</v>
      </c>
      <c r="AO649" s="20" t="s">
        <v>5997</v>
      </c>
      <c r="AP649" s="20" t="s">
        <v>5997</v>
      </c>
      <c r="AQ649" s="20" t="s">
        <v>5996</v>
      </c>
      <c r="AR649" s="20" t="s">
        <v>5997</v>
      </c>
      <c r="AS649" s="20" t="s">
        <v>5996</v>
      </c>
      <c r="AT649" s="20" t="s">
        <v>5996</v>
      </c>
      <c r="AU649" s="20" t="s">
        <v>5996</v>
      </c>
      <c r="AV649" s="20" t="s">
        <v>5997</v>
      </c>
      <c r="AW649" s="20" t="s">
        <v>5996</v>
      </c>
      <c r="AX649" s="20" t="s">
        <v>5996</v>
      </c>
      <c r="AY649" s="20" t="s">
        <v>5996</v>
      </c>
      <c r="AZ649" s="20" t="s">
        <v>5996</v>
      </c>
      <c r="BA649" s="20" t="s">
        <v>5997</v>
      </c>
      <c r="BB649" s="20" t="s">
        <v>5996</v>
      </c>
      <c r="BC649" s="20" t="s">
        <v>5998</v>
      </c>
      <c r="BD649" s="20" t="s">
        <v>5997</v>
      </c>
      <c r="BE649" s="20" t="s">
        <v>5996</v>
      </c>
      <c r="BF649" s="20" t="s">
        <v>5996</v>
      </c>
      <c r="BG649" s="20" t="s">
        <v>5996</v>
      </c>
      <c r="BH649" s="20" t="s">
        <v>5996</v>
      </c>
      <c r="BI649" s="20" t="s">
        <v>5996</v>
      </c>
      <c r="BJ649" s="20" t="s">
        <v>5996</v>
      </c>
      <c r="BK649" s="20" t="s">
        <v>5996</v>
      </c>
      <c r="BL649" s="20" t="s">
        <v>5996</v>
      </c>
      <c r="BM649" s="20" t="s">
        <v>5996</v>
      </c>
      <c r="BO649" s="28" t="s">
        <v>6007</v>
      </c>
      <c r="BQ649" s="30" t="s">
        <v>3156</v>
      </c>
      <c r="BR649" s="24" t="s">
        <v>138</v>
      </c>
      <c r="BS649" s="24" t="s">
        <v>119</v>
      </c>
      <c r="BT649" s="24" t="s">
        <v>120</v>
      </c>
      <c r="BU649" s="24" t="s">
        <v>121</v>
      </c>
      <c r="BV649" s="24" t="s">
        <v>137</v>
      </c>
      <c r="BW649" s="24" t="s">
        <v>122</v>
      </c>
      <c r="BX649" s="24" t="s">
        <v>123</v>
      </c>
      <c r="BY649" s="24" t="s">
        <v>124</v>
      </c>
      <c r="BZ649" s="24" t="s">
        <v>125</v>
      </c>
      <c r="CC649" s="18" t="s">
        <v>138</v>
      </c>
      <c r="CD649" s="18" t="s">
        <v>119</v>
      </c>
      <c r="CJ649" s="18" t="s">
        <v>124</v>
      </c>
      <c r="CL649" s="22" t="s">
        <v>5948</v>
      </c>
      <c r="CM649" s="32" t="s">
        <v>6012</v>
      </c>
      <c r="CO649" s="84" t="s">
        <v>126</v>
      </c>
      <c r="CP649" s="17" t="s">
        <v>126</v>
      </c>
      <c r="CQ649" s="29" t="s">
        <v>1741</v>
      </c>
      <c r="CR649" s="17" t="s">
        <v>1512</v>
      </c>
      <c r="CS649" s="17" t="s">
        <v>1742</v>
      </c>
      <c r="CZ649" s="34" t="s">
        <v>99</v>
      </c>
      <c r="DE649" s="17" t="s">
        <v>130</v>
      </c>
      <c r="DI649" s="17" t="s">
        <v>143</v>
      </c>
      <c r="DJ649" s="17" t="s">
        <v>3157</v>
      </c>
      <c r="DM649" s="35"/>
      <c r="DN649" s="35"/>
      <c r="DO649" s="35"/>
      <c r="EC649" s="17" t="s">
        <v>133</v>
      </c>
    </row>
    <row r="650" spans="1:133" ht="15" customHeight="1" x14ac:dyDescent="0.3">
      <c r="A650" s="27">
        <v>421</v>
      </c>
      <c r="C650" s="17" t="s">
        <v>126</v>
      </c>
      <c r="D650" s="29" t="s">
        <v>5955</v>
      </c>
      <c r="E650" s="18" t="s">
        <v>5948</v>
      </c>
      <c r="F650" s="18" t="s">
        <v>5947</v>
      </c>
      <c r="G650" s="18" t="s">
        <v>5948</v>
      </c>
      <c r="H650" s="18" t="s">
        <v>5947</v>
      </c>
      <c r="I650" s="18" t="s">
        <v>5947</v>
      </c>
      <c r="J650" s="19" t="s">
        <v>3158</v>
      </c>
      <c r="K650" s="18" t="s">
        <v>5947</v>
      </c>
      <c r="L650" s="19" t="s">
        <v>3159</v>
      </c>
      <c r="M650" s="18" t="s">
        <v>5949</v>
      </c>
      <c r="O650" s="20" t="s">
        <v>5949</v>
      </c>
      <c r="P650" s="20" t="s">
        <v>5974</v>
      </c>
      <c r="Q650" s="20" t="s">
        <v>5979</v>
      </c>
      <c r="S650" s="22" t="s">
        <v>5950</v>
      </c>
      <c r="T650" s="22" t="s">
        <v>5950</v>
      </c>
      <c r="U650" s="22" t="s">
        <v>5947</v>
      </c>
      <c r="V650" s="22" t="s">
        <v>5984</v>
      </c>
      <c r="W650" s="22" t="s">
        <v>5988</v>
      </c>
      <c r="X650" s="22" t="s">
        <v>115</v>
      </c>
      <c r="Y650" s="22" t="s">
        <v>136</v>
      </c>
      <c r="AC650" s="24" t="s">
        <v>5992</v>
      </c>
      <c r="AE650" s="26" t="s">
        <v>5952</v>
      </c>
      <c r="AF650" s="26" t="s">
        <v>5948</v>
      </c>
      <c r="AG650" s="26" t="s">
        <v>5996</v>
      </c>
      <c r="AH650" s="26" t="s">
        <v>5996</v>
      </c>
      <c r="AI650" s="26" t="s">
        <v>5997</v>
      </c>
      <c r="AJ650" s="26" t="s">
        <v>5997</v>
      </c>
      <c r="AK650" s="20" t="s">
        <v>6002</v>
      </c>
      <c r="AL650" s="20" t="s">
        <v>5948</v>
      </c>
      <c r="AM650" s="20" t="s">
        <v>5952</v>
      </c>
      <c r="AN650" s="20" t="s">
        <v>5947</v>
      </c>
      <c r="AO650" s="20" t="s">
        <v>5998</v>
      </c>
      <c r="AP650" s="20" t="s">
        <v>5997</v>
      </c>
      <c r="AQ650" s="20" t="s">
        <v>5997</v>
      </c>
      <c r="AR650" s="20" t="s">
        <v>5997</v>
      </c>
      <c r="AS650" s="20" t="s">
        <v>5996</v>
      </c>
      <c r="AT650" s="20" t="s">
        <v>5996</v>
      </c>
      <c r="AU650" s="20" t="s">
        <v>5998</v>
      </c>
      <c r="AV650" s="20" t="s">
        <v>5997</v>
      </c>
      <c r="AW650" s="20" t="s">
        <v>5996</v>
      </c>
      <c r="AX650" s="20" t="s">
        <v>6000</v>
      </c>
      <c r="AY650" s="20" t="s">
        <v>5997</v>
      </c>
      <c r="AZ650" s="20" t="s">
        <v>5996</v>
      </c>
      <c r="BA650" s="20" t="s">
        <v>5997</v>
      </c>
      <c r="BB650" s="20" t="s">
        <v>5996</v>
      </c>
      <c r="BC650" s="20" t="s">
        <v>5997</v>
      </c>
      <c r="BD650" s="20" t="s">
        <v>5997</v>
      </c>
      <c r="BE650" s="20" t="s">
        <v>5997</v>
      </c>
      <c r="BF650" s="20" t="s">
        <v>5997</v>
      </c>
      <c r="BG650" s="20" t="s">
        <v>5996</v>
      </c>
      <c r="BH650" s="20" t="s">
        <v>5996</v>
      </c>
      <c r="BI650" s="20" t="s">
        <v>5997</v>
      </c>
      <c r="BJ650" s="20" t="s">
        <v>6000</v>
      </c>
      <c r="BK650" s="20" t="s">
        <v>5998</v>
      </c>
      <c r="BL650" s="20" t="s">
        <v>6000</v>
      </c>
      <c r="BM650" s="20" t="s">
        <v>5997</v>
      </c>
      <c r="BO650" s="28" t="s">
        <v>6007</v>
      </c>
      <c r="BR650" s="24" t="s">
        <v>138</v>
      </c>
      <c r="BS650" s="24" t="s">
        <v>119</v>
      </c>
      <c r="BU650" s="24" t="s">
        <v>121</v>
      </c>
      <c r="BV650" s="24" t="s">
        <v>137</v>
      </c>
      <c r="BW650" s="24" t="s">
        <v>122</v>
      </c>
      <c r="BX650" s="24" t="s">
        <v>123</v>
      </c>
      <c r="BY650" s="24" t="s">
        <v>124</v>
      </c>
      <c r="BZ650" s="24" t="s">
        <v>125</v>
      </c>
      <c r="CD650" s="18" t="s">
        <v>119</v>
      </c>
      <c r="CG650" s="18" t="s">
        <v>137</v>
      </c>
      <c r="CJ650" s="18" t="s">
        <v>124</v>
      </c>
      <c r="CL650" s="22" t="s">
        <v>5952</v>
      </c>
      <c r="CM650" s="32" t="s">
        <v>6010</v>
      </c>
      <c r="CO650" s="84" t="s">
        <v>126</v>
      </c>
      <c r="CP650" s="17" t="s">
        <v>126</v>
      </c>
      <c r="CQ650" s="29" t="s">
        <v>1741</v>
      </c>
      <c r="CR650" s="17" t="s">
        <v>1512</v>
      </c>
      <c r="CS650" s="17" t="s">
        <v>1742</v>
      </c>
      <c r="CW650" s="34" t="s">
        <v>96</v>
      </c>
      <c r="DE650" s="17" t="s">
        <v>130</v>
      </c>
      <c r="DI650" s="17" t="s">
        <v>143</v>
      </c>
      <c r="DJ650" s="17" t="s">
        <v>3160</v>
      </c>
      <c r="DM650" s="35"/>
      <c r="DN650" s="35"/>
      <c r="DO650" s="35"/>
      <c r="EC650" s="17" t="s">
        <v>133</v>
      </c>
    </row>
    <row r="651" spans="1:133" ht="15" customHeight="1" x14ac:dyDescent="0.3">
      <c r="A651" s="27">
        <v>427</v>
      </c>
      <c r="C651" s="17" t="s">
        <v>126</v>
      </c>
      <c r="D651" s="29" t="s">
        <v>5955</v>
      </c>
      <c r="E651" s="18" t="s">
        <v>5948</v>
      </c>
      <c r="F651" s="18" t="s">
        <v>5949</v>
      </c>
      <c r="G651" s="18" t="s">
        <v>5948</v>
      </c>
      <c r="H651" s="18" t="s">
        <v>5948</v>
      </c>
      <c r="I651" s="18" t="s">
        <v>5947</v>
      </c>
      <c r="K651" s="18" t="s">
        <v>5947</v>
      </c>
      <c r="M651" s="18" t="s">
        <v>5948</v>
      </c>
      <c r="O651" s="20" t="s">
        <v>5950</v>
      </c>
      <c r="P651" s="20" t="s">
        <v>5974</v>
      </c>
      <c r="Q651" s="20" t="s">
        <v>5977</v>
      </c>
      <c r="S651" s="22" t="s">
        <v>5948</v>
      </c>
      <c r="T651" s="22" t="s">
        <v>5950</v>
      </c>
      <c r="U651" s="22" t="s">
        <v>5947</v>
      </c>
      <c r="V651" s="22" t="s">
        <v>5985</v>
      </c>
      <c r="W651" s="22" t="s">
        <v>5987</v>
      </c>
      <c r="X651" s="22" t="s">
        <v>115</v>
      </c>
      <c r="AC651" s="24" t="s">
        <v>5992</v>
      </c>
      <c r="AE651" s="26" t="s">
        <v>5947</v>
      </c>
      <c r="AF651" s="26" t="s">
        <v>5949</v>
      </c>
      <c r="AG651" s="26" t="s">
        <v>5996</v>
      </c>
      <c r="AH651" s="26" t="s">
        <v>5996</v>
      </c>
      <c r="AI651" s="26" t="s">
        <v>5996</v>
      </c>
      <c r="AJ651" s="26" t="s">
        <v>5997</v>
      </c>
      <c r="AK651" s="20" t="s">
        <v>6002</v>
      </c>
      <c r="AL651" s="20" t="s">
        <v>5948</v>
      </c>
      <c r="AM651" s="20" t="s">
        <v>5948</v>
      </c>
      <c r="AN651" s="20" t="s">
        <v>5947</v>
      </c>
      <c r="AO651" s="20" t="s">
        <v>5996</v>
      </c>
      <c r="AP651" s="20" t="s">
        <v>5997</v>
      </c>
      <c r="AQ651" s="20" t="s">
        <v>5996</v>
      </c>
      <c r="AR651" s="20" t="s">
        <v>5997</v>
      </c>
      <c r="AS651" s="20" t="s">
        <v>5996</v>
      </c>
      <c r="AT651" s="20" t="s">
        <v>5996</v>
      </c>
      <c r="AU651" s="20" t="s">
        <v>5997</v>
      </c>
      <c r="AV651" s="20" t="s">
        <v>5997</v>
      </c>
      <c r="AW651" s="20" t="s">
        <v>5997</v>
      </c>
      <c r="AX651" s="20" t="s">
        <v>5997</v>
      </c>
      <c r="AY651" s="20" t="s">
        <v>5997</v>
      </c>
      <c r="AZ651" s="20" t="s">
        <v>5997</v>
      </c>
      <c r="BA651" s="20" t="s">
        <v>5997</v>
      </c>
      <c r="BB651" s="20" t="s">
        <v>5997</v>
      </c>
      <c r="BC651" s="20" t="s">
        <v>5998</v>
      </c>
      <c r="BD651" s="20" t="s">
        <v>5997</v>
      </c>
      <c r="BE651" s="20" t="s">
        <v>5996</v>
      </c>
      <c r="BF651" s="20" t="s">
        <v>5996</v>
      </c>
      <c r="BG651" s="20" t="s">
        <v>5996</v>
      </c>
      <c r="BH651" s="20" t="s">
        <v>5996</v>
      </c>
      <c r="BI651" s="20" t="s">
        <v>5996</v>
      </c>
      <c r="BJ651" s="20" t="s">
        <v>5997</v>
      </c>
      <c r="BK651" s="20" t="s">
        <v>5997</v>
      </c>
      <c r="BL651" s="20" t="s">
        <v>5997</v>
      </c>
      <c r="BM651" s="20" t="s">
        <v>5997</v>
      </c>
      <c r="BO651" s="28" t="s">
        <v>6007</v>
      </c>
      <c r="BS651" s="24" t="s">
        <v>119</v>
      </c>
      <c r="BT651" s="24" t="s">
        <v>120</v>
      </c>
      <c r="BU651" s="24" t="s">
        <v>121</v>
      </c>
      <c r="BV651" s="24" t="s">
        <v>137</v>
      </c>
      <c r="BW651" s="24" t="s">
        <v>122</v>
      </c>
      <c r="CD651" s="18" t="s">
        <v>119</v>
      </c>
      <c r="CG651" s="18" t="s">
        <v>137</v>
      </c>
      <c r="CH651" s="18" t="s">
        <v>122</v>
      </c>
      <c r="CL651" s="22" t="s">
        <v>5948</v>
      </c>
      <c r="CM651" s="32" t="s">
        <v>6012</v>
      </c>
      <c r="CO651" s="84" t="s">
        <v>126</v>
      </c>
      <c r="CP651" s="17" t="s">
        <v>126</v>
      </c>
      <c r="CQ651" s="29" t="s">
        <v>1741</v>
      </c>
      <c r="CR651" s="17" t="s">
        <v>1512</v>
      </c>
      <c r="CS651" s="17" t="s">
        <v>1742</v>
      </c>
      <c r="CZ651" s="34" t="s">
        <v>99</v>
      </c>
      <c r="DE651" s="17" t="s">
        <v>130</v>
      </c>
      <c r="DI651" s="17" t="s">
        <v>143</v>
      </c>
      <c r="DJ651" s="17" t="s">
        <v>3161</v>
      </c>
      <c r="DM651" s="35"/>
      <c r="DN651" s="35"/>
      <c r="DO651" s="35"/>
      <c r="EC651" s="17" t="s">
        <v>133</v>
      </c>
    </row>
    <row r="652" spans="1:133" ht="15" customHeight="1" x14ac:dyDescent="0.3">
      <c r="A652" s="27">
        <v>488</v>
      </c>
      <c r="C652" s="17" t="s">
        <v>126</v>
      </c>
      <c r="D652" s="29" t="s">
        <v>5955</v>
      </c>
      <c r="E652" s="18" t="s">
        <v>5948</v>
      </c>
      <c r="F652" s="18" t="s">
        <v>5948</v>
      </c>
      <c r="G652" s="18" t="s">
        <v>5948</v>
      </c>
      <c r="H652" s="18" t="s">
        <v>5948</v>
      </c>
      <c r="I652" s="18" t="s">
        <v>5948</v>
      </c>
      <c r="K652" s="18" t="s">
        <v>5948</v>
      </c>
      <c r="M652" s="18" t="s">
        <v>5948</v>
      </c>
      <c r="O652" s="20" t="s">
        <v>5948</v>
      </c>
      <c r="P652" s="20" t="s">
        <v>5972</v>
      </c>
      <c r="Q652" s="20" t="s">
        <v>5980</v>
      </c>
      <c r="S652" s="22" t="s">
        <v>5951</v>
      </c>
      <c r="T652" s="22" t="s">
        <v>5951</v>
      </c>
      <c r="U652" s="22" t="s">
        <v>5947</v>
      </c>
      <c r="V652" s="22" t="s">
        <v>5984</v>
      </c>
      <c r="W652" s="22" t="s">
        <v>5989</v>
      </c>
      <c r="Y652" s="22" t="s">
        <v>136</v>
      </c>
      <c r="Z652" s="22" t="s">
        <v>116</v>
      </c>
      <c r="AC652" s="24" t="s">
        <v>5991</v>
      </c>
      <c r="AE652" s="26" t="s">
        <v>5947</v>
      </c>
      <c r="AF652" s="26" t="s">
        <v>5948</v>
      </c>
      <c r="AG652" s="26" t="s">
        <v>5996</v>
      </c>
      <c r="AH652" s="26" t="s">
        <v>5996</v>
      </c>
      <c r="AI652" s="26" t="s">
        <v>5996</v>
      </c>
      <c r="AJ652" s="26" t="s">
        <v>5996</v>
      </c>
      <c r="AK652" s="20" t="s">
        <v>6003</v>
      </c>
      <c r="AL652" s="20" t="s">
        <v>5947</v>
      </c>
      <c r="AM652" s="20" t="s">
        <v>5947</v>
      </c>
      <c r="AN652" s="20" t="s">
        <v>5947</v>
      </c>
      <c r="AO652" s="20" t="s">
        <v>5999</v>
      </c>
      <c r="AP652" s="20" t="s">
        <v>5998</v>
      </c>
      <c r="AQ652" s="20" t="s">
        <v>5997</v>
      </c>
      <c r="AR652" s="20" t="s">
        <v>5997</v>
      </c>
      <c r="AS652" s="20" t="s">
        <v>5997</v>
      </c>
      <c r="AT652" s="20" t="s">
        <v>5997</v>
      </c>
      <c r="AU652" s="20" t="s">
        <v>5997</v>
      </c>
      <c r="AV652" s="20" t="s">
        <v>5998</v>
      </c>
      <c r="AW652" s="20" t="s">
        <v>5997</v>
      </c>
      <c r="AX652" s="20" t="s">
        <v>5998</v>
      </c>
      <c r="AY652" s="20" t="s">
        <v>5997</v>
      </c>
      <c r="AZ652" s="20" t="s">
        <v>5997</v>
      </c>
      <c r="BA652" s="20" t="s">
        <v>5997</v>
      </c>
      <c r="BB652" s="20" t="s">
        <v>5997</v>
      </c>
      <c r="BC652" s="20" t="s">
        <v>5997</v>
      </c>
      <c r="BD652" s="20" t="s">
        <v>5997</v>
      </c>
      <c r="BE652" s="20" t="s">
        <v>5997</v>
      </c>
      <c r="BF652" s="20" t="s">
        <v>5997</v>
      </c>
      <c r="BG652" s="20" t="s">
        <v>5997</v>
      </c>
      <c r="BH652" s="20" t="s">
        <v>5997</v>
      </c>
      <c r="BI652" s="20" t="s">
        <v>5997</v>
      </c>
      <c r="BJ652" s="20" t="s">
        <v>5998</v>
      </c>
      <c r="BK652" s="20" t="s">
        <v>5997</v>
      </c>
      <c r="BL652" s="20" t="s">
        <v>5997</v>
      </c>
      <c r="BM652" s="20" t="s">
        <v>5997</v>
      </c>
      <c r="BO652" s="28" t="s">
        <v>6007</v>
      </c>
      <c r="BS652" s="24" t="s">
        <v>119</v>
      </c>
      <c r="BV652" s="24" t="s">
        <v>137</v>
      </c>
      <c r="CD652" s="18" t="s">
        <v>119</v>
      </c>
      <c r="CG652" s="18" t="s">
        <v>137</v>
      </c>
      <c r="CH652" s="18" t="s">
        <v>122</v>
      </c>
      <c r="CL652" s="22" t="s">
        <v>5947</v>
      </c>
      <c r="CM652" s="32" t="s">
        <v>6011</v>
      </c>
      <c r="CO652" s="84" t="s">
        <v>126</v>
      </c>
      <c r="CP652" s="17" t="s">
        <v>126</v>
      </c>
      <c r="CQ652" s="29" t="s">
        <v>1741</v>
      </c>
      <c r="CR652" s="17" t="s">
        <v>1512</v>
      </c>
      <c r="CS652" s="17" t="s">
        <v>1742</v>
      </c>
      <c r="CW652" s="34" t="s">
        <v>96</v>
      </c>
      <c r="DE652" s="17" t="s">
        <v>161</v>
      </c>
      <c r="DI652" s="17" t="s">
        <v>131</v>
      </c>
      <c r="DJ652" s="17" t="s">
        <v>3162</v>
      </c>
      <c r="DM652" s="35"/>
      <c r="DN652" s="35"/>
      <c r="DO652" s="35"/>
      <c r="EC652" s="17" t="s">
        <v>133</v>
      </c>
    </row>
    <row r="653" spans="1:133" ht="15" customHeight="1" x14ac:dyDescent="0.3">
      <c r="A653" s="27">
        <v>659</v>
      </c>
      <c r="C653" s="17" t="s">
        <v>126</v>
      </c>
      <c r="D653" s="29" t="s">
        <v>5955</v>
      </c>
      <c r="E653" s="18" t="s">
        <v>5948</v>
      </c>
      <c r="F653" s="18" t="s">
        <v>5949</v>
      </c>
      <c r="G653" s="18" t="s">
        <v>5948</v>
      </c>
      <c r="H653" s="18" t="s">
        <v>5948</v>
      </c>
      <c r="I653" s="18" t="s">
        <v>5947</v>
      </c>
      <c r="J653" s="19" t="s">
        <v>3163</v>
      </c>
      <c r="K653" s="18" t="s">
        <v>5947</v>
      </c>
      <c r="L653" s="19" t="s">
        <v>3164</v>
      </c>
      <c r="M653" s="18" t="s">
        <v>5948</v>
      </c>
      <c r="N653" s="19" t="s">
        <v>3165</v>
      </c>
      <c r="O653" s="20" t="s">
        <v>5948</v>
      </c>
      <c r="P653" s="20" t="s">
        <v>5974</v>
      </c>
      <c r="Q653" s="20" t="s">
        <v>5979</v>
      </c>
      <c r="S653" s="22" t="s">
        <v>5949</v>
      </c>
      <c r="T653" s="22" t="s">
        <v>5949</v>
      </c>
      <c r="U653" s="22" t="s">
        <v>5948</v>
      </c>
      <c r="V653" s="22" t="s">
        <v>5985</v>
      </c>
      <c r="W653" s="22" t="s">
        <v>5988</v>
      </c>
      <c r="X653" s="22" t="s">
        <v>115</v>
      </c>
      <c r="Z653" s="22" t="s">
        <v>116</v>
      </c>
      <c r="AC653" s="24" t="s">
        <v>5991</v>
      </c>
      <c r="AE653" s="26" t="s">
        <v>5948</v>
      </c>
      <c r="AF653" s="26" t="s">
        <v>5948</v>
      </c>
      <c r="AG653" s="26" t="s">
        <v>5996</v>
      </c>
      <c r="AH653" s="26" t="s">
        <v>5996</v>
      </c>
      <c r="AI653" s="26" t="s">
        <v>5996</v>
      </c>
      <c r="AJ653" s="26" t="s">
        <v>5996</v>
      </c>
      <c r="AK653" s="20" t="s">
        <v>6003</v>
      </c>
      <c r="AL653" s="20" t="s">
        <v>5948</v>
      </c>
      <c r="AM653" s="20" t="s">
        <v>5948</v>
      </c>
      <c r="AN653" s="20" t="s">
        <v>5948</v>
      </c>
      <c r="AO653" s="20" t="s">
        <v>5997</v>
      </c>
      <c r="AP653" s="20" t="s">
        <v>5997</v>
      </c>
      <c r="AQ653" s="20" t="s">
        <v>5997</v>
      </c>
      <c r="AR653" s="20" t="s">
        <v>5997</v>
      </c>
      <c r="AS653" s="20" t="s">
        <v>5996</v>
      </c>
      <c r="AT653" s="20" t="s">
        <v>5996</v>
      </c>
      <c r="AU653" s="20" t="s">
        <v>5996</v>
      </c>
      <c r="AV653" s="20" t="s">
        <v>5997</v>
      </c>
      <c r="AW653" s="20" t="s">
        <v>5997</v>
      </c>
      <c r="AX653" s="20" t="s">
        <v>5997</v>
      </c>
      <c r="AY653" s="20" t="s">
        <v>5997</v>
      </c>
      <c r="AZ653" s="20" t="s">
        <v>5997</v>
      </c>
      <c r="BA653" s="20" t="s">
        <v>5996</v>
      </c>
      <c r="BB653" s="20" t="s">
        <v>5996</v>
      </c>
      <c r="BC653" s="20" t="s">
        <v>5997</v>
      </c>
      <c r="BD653" s="20" t="s">
        <v>5997</v>
      </c>
      <c r="BE653" s="20" t="s">
        <v>5996</v>
      </c>
      <c r="BF653" s="20" t="s">
        <v>5996</v>
      </c>
      <c r="BG653" s="20" t="s">
        <v>5996</v>
      </c>
      <c r="BH653" s="20" t="s">
        <v>5996</v>
      </c>
      <c r="BI653" s="20" t="s">
        <v>5997</v>
      </c>
      <c r="BJ653" s="20" t="s">
        <v>5997</v>
      </c>
      <c r="BK653" s="20" t="s">
        <v>5997</v>
      </c>
      <c r="BL653" s="20" t="s">
        <v>5996</v>
      </c>
      <c r="BM653" s="20" t="s">
        <v>5996</v>
      </c>
      <c r="BO653" s="28" t="s">
        <v>6007</v>
      </c>
      <c r="BQ653" s="30" t="s">
        <v>3166</v>
      </c>
      <c r="BR653" s="24" t="s">
        <v>138</v>
      </c>
      <c r="BS653" s="24" t="s">
        <v>119</v>
      </c>
      <c r="BT653" s="24" t="s">
        <v>120</v>
      </c>
      <c r="BU653" s="24" t="s">
        <v>121</v>
      </c>
      <c r="BV653" s="24" t="s">
        <v>137</v>
      </c>
      <c r="BW653" s="24" t="s">
        <v>122</v>
      </c>
      <c r="BX653" s="24" t="s">
        <v>123</v>
      </c>
      <c r="BY653" s="24" t="s">
        <v>124</v>
      </c>
      <c r="BZ653" s="24" t="s">
        <v>125</v>
      </c>
      <c r="CD653" s="18" t="s">
        <v>119</v>
      </c>
      <c r="CG653" s="18" t="s">
        <v>137</v>
      </c>
      <c r="CH653" s="18" t="s">
        <v>122</v>
      </c>
      <c r="CL653" s="22" t="s">
        <v>5950</v>
      </c>
      <c r="CM653" s="32" t="s">
        <v>6010</v>
      </c>
      <c r="CO653" s="84" t="s">
        <v>126</v>
      </c>
      <c r="CP653" s="17" t="s">
        <v>126</v>
      </c>
      <c r="CQ653" s="29" t="s">
        <v>1741</v>
      </c>
      <c r="CR653" s="17" t="s">
        <v>1512</v>
      </c>
      <c r="CS653" s="17" t="s">
        <v>1742</v>
      </c>
      <c r="DD653" s="31" t="s">
        <v>3167</v>
      </c>
      <c r="DE653" s="17" t="s">
        <v>130</v>
      </c>
      <c r="DI653" s="17" t="s">
        <v>143</v>
      </c>
      <c r="DJ653" s="17" t="s">
        <v>3168</v>
      </c>
      <c r="DM653" s="35"/>
      <c r="DN653" s="35"/>
      <c r="DO653" s="35"/>
      <c r="EC653" s="17" t="s">
        <v>133</v>
      </c>
    </row>
    <row r="654" spans="1:133" ht="15" customHeight="1" x14ac:dyDescent="0.3">
      <c r="A654" s="27">
        <v>679</v>
      </c>
      <c r="C654" s="17" t="s">
        <v>126</v>
      </c>
      <c r="D654" s="29" t="s">
        <v>5955</v>
      </c>
      <c r="E654" s="18" t="s">
        <v>5949</v>
      </c>
      <c r="F654" s="18" t="s">
        <v>5949</v>
      </c>
      <c r="G654" s="18" t="s">
        <v>5948</v>
      </c>
      <c r="H654" s="18" t="s">
        <v>5949</v>
      </c>
      <c r="I654" s="18" t="s">
        <v>5947</v>
      </c>
      <c r="J654" s="19" t="s">
        <v>3169</v>
      </c>
      <c r="K654" s="18" t="s">
        <v>5947</v>
      </c>
      <c r="L654" s="19" t="s">
        <v>3170</v>
      </c>
      <c r="M654" s="18" t="s">
        <v>5947</v>
      </c>
      <c r="O654" s="20" t="s">
        <v>5949</v>
      </c>
      <c r="P654" s="20" t="s">
        <v>5973</v>
      </c>
      <c r="Q654" s="20" t="s">
        <v>5979</v>
      </c>
      <c r="S654" s="22" t="s">
        <v>5950</v>
      </c>
      <c r="T654" s="22" t="s">
        <v>5950</v>
      </c>
      <c r="U654" s="22" t="s">
        <v>5947</v>
      </c>
      <c r="V654" s="22" t="s">
        <v>5984</v>
      </c>
      <c r="W654" s="22" t="s">
        <v>5989</v>
      </c>
      <c r="X654" s="22" t="s">
        <v>115</v>
      </c>
      <c r="Y654" s="22" t="s">
        <v>136</v>
      </c>
      <c r="Z654" s="22" t="s">
        <v>116</v>
      </c>
      <c r="AC654" s="24" t="s">
        <v>5990</v>
      </c>
      <c r="AE654" s="26" t="s">
        <v>5947</v>
      </c>
      <c r="AF654" s="26" t="s">
        <v>5949</v>
      </c>
      <c r="AG654" s="26" t="s">
        <v>5996</v>
      </c>
      <c r="AH654" s="26" t="s">
        <v>5996</v>
      </c>
      <c r="AI654" s="26" t="s">
        <v>5996</v>
      </c>
      <c r="AJ654" s="26" t="s">
        <v>5996</v>
      </c>
      <c r="AK654" s="20" t="s">
        <v>6003</v>
      </c>
      <c r="AL654" s="20" t="s">
        <v>5947</v>
      </c>
      <c r="AM654" s="20" t="s">
        <v>5949</v>
      </c>
      <c r="AN654" s="20" t="s">
        <v>5947</v>
      </c>
      <c r="AO654" s="20" t="s">
        <v>5997</v>
      </c>
      <c r="AP654" s="20" t="s">
        <v>5996</v>
      </c>
      <c r="AQ654" s="20" t="s">
        <v>5996</v>
      </c>
      <c r="AR654" s="20" t="s">
        <v>5996</v>
      </c>
      <c r="AS654" s="20" t="s">
        <v>5996</v>
      </c>
      <c r="AT654" s="20" t="s">
        <v>5996</v>
      </c>
      <c r="AU654" s="20" t="s">
        <v>5996</v>
      </c>
      <c r="AV654" s="20" t="s">
        <v>5996</v>
      </c>
      <c r="AW654" s="20" t="s">
        <v>5996</v>
      </c>
      <c r="AX654" s="20" t="s">
        <v>5997</v>
      </c>
      <c r="AY654" s="20" t="s">
        <v>5996</v>
      </c>
      <c r="AZ654" s="20" t="s">
        <v>5997</v>
      </c>
      <c r="BA654" s="20" t="s">
        <v>5996</v>
      </c>
      <c r="BB654" s="20" t="s">
        <v>5996</v>
      </c>
      <c r="BC654" s="20" t="s">
        <v>5996</v>
      </c>
      <c r="BD654" s="20" t="s">
        <v>5996</v>
      </c>
      <c r="BE654" s="20" t="s">
        <v>5996</v>
      </c>
      <c r="BF654" s="20" t="s">
        <v>5996</v>
      </c>
      <c r="BG654" s="20" t="s">
        <v>5996</v>
      </c>
      <c r="BH654" s="20" t="s">
        <v>5996</v>
      </c>
      <c r="BI654" s="20" t="s">
        <v>5996</v>
      </c>
      <c r="BJ654" s="20" t="s">
        <v>5997</v>
      </c>
      <c r="BK654" s="20" t="s">
        <v>5996</v>
      </c>
      <c r="BL654" s="20" t="s">
        <v>5997</v>
      </c>
      <c r="BM654" s="20" t="s">
        <v>5996</v>
      </c>
      <c r="BO654" s="28" t="s">
        <v>6007</v>
      </c>
      <c r="BQ654" s="30" t="s">
        <v>1045</v>
      </c>
      <c r="BR654" s="24" t="s">
        <v>138</v>
      </c>
      <c r="BS654" s="24" t="s">
        <v>119</v>
      </c>
      <c r="BT654" s="24" t="s">
        <v>120</v>
      </c>
      <c r="BU654" s="24" t="s">
        <v>121</v>
      </c>
      <c r="BV654" s="24" t="s">
        <v>137</v>
      </c>
      <c r="BW654" s="24" t="s">
        <v>122</v>
      </c>
      <c r="BX654" s="24" t="s">
        <v>123</v>
      </c>
      <c r="CD654" s="18" t="s">
        <v>119</v>
      </c>
      <c r="CE654" s="18" t="s">
        <v>120</v>
      </c>
      <c r="CF654" s="18" t="s">
        <v>121</v>
      </c>
      <c r="CL654" s="22" t="s">
        <v>5949</v>
      </c>
      <c r="CM654" s="32" t="s">
        <v>6011</v>
      </c>
      <c r="CO654" s="84" t="s">
        <v>126</v>
      </c>
      <c r="CP654" s="17" t="s">
        <v>126</v>
      </c>
      <c r="CQ654" s="29" t="s">
        <v>1741</v>
      </c>
      <c r="CR654" s="17" t="s">
        <v>1512</v>
      </c>
      <c r="CS654" s="17" t="s">
        <v>1742</v>
      </c>
      <c r="CW654" s="34" t="s">
        <v>96</v>
      </c>
      <c r="DE654" s="17" t="s">
        <v>161</v>
      </c>
      <c r="DI654" s="17" t="s">
        <v>143</v>
      </c>
      <c r="DJ654" s="17" t="s">
        <v>3171</v>
      </c>
      <c r="DM654" s="35"/>
      <c r="DN654" s="35"/>
      <c r="DO654" s="35"/>
      <c r="EC654" s="17" t="s">
        <v>133</v>
      </c>
    </row>
    <row r="655" spans="1:133" ht="15" customHeight="1" x14ac:dyDescent="0.3">
      <c r="A655" s="27">
        <v>765</v>
      </c>
      <c r="C655" s="17" t="s">
        <v>126</v>
      </c>
      <c r="D655" s="29" t="s">
        <v>5955</v>
      </c>
      <c r="E655" s="18" t="s">
        <v>5947</v>
      </c>
      <c r="F655" s="18" t="s">
        <v>5948</v>
      </c>
      <c r="G655" s="18" t="s">
        <v>5947</v>
      </c>
      <c r="H655" s="18" t="s">
        <v>5947</v>
      </c>
      <c r="I655" s="18" t="s">
        <v>5947</v>
      </c>
      <c r="J655" s="19" t="s">
        <v>3172</v>
      </c>
      <c r="K655" s="18" t="s">
        <v>5948</v>
      </c>
      <c r="L655" s="19" t="s">
        <v>3173</v>
      </c>
      <c r="M655" s="18" t="s">
        <v>5949</v>
      </c>
      <c r="O655" s="20" t="s">
        <v>5950</v>
      </c>
      <c r="P655" s="20" t="s">
        <v>5974</v>
      </c>
      <c r="Q655" s="20" t="s">
        <v>5977</v>
      </c>
      <c r="S655" s="22" t="s">
        <v>5948</v>
      </c>
      <c r="T655" s="22" t="s">
        <v>5948</v>
      </c>
      <c r="U655" s="22" t="s">
        <v>5948</v>
      </c>
      <c r="V655" s="22" t="s">
        <v>5983</v>
      </c>
      <c r="W655" s="22" t="s">
        <v>5987</v>
      </c>
      <c r="X655" s="22" t="s">
        <v>115</v>
      </c>
      <c r="Y655" s="22" t="s">
        <v>136</v>
      </c>
      <c r="Z655" s="22" t="s">
        <v>116</v>
      </c>
      <c r="AC655" s="24" t="s">
        <v>5992</v>
      </c>
      <c r="AE655" s="26" t="s">
        <v>5948</v>
      </c>
      <c r="AF655" s="26" t="s">
        <v>5948</v>
      </c>
      <c r="AG655" s="26" t="s">
        <v>5996</v>
      </c>
      <c r="AH655" s="26" t="s">
        <v>5996</v>
      </c>
      <c r="AI655" s="26" t="s">
        <v>5996</v>
      </c>
      <c r="AJ655" s="26" t="s">
        <v>5996</v>
      </c>
      <c r="AK655" s="20" t="s">
        <v>6002</v>
      </c>
      <c r="AL655" s="20" t="s">
        <v>5947</v>
      </c>
      <c r="AM655" s="20" t="s">
        <v>5948</v>
      </c>
      <c r="AN655" s="20" t="s">
        <v>5947</v>
      </c>
      <c r="AO655" s="20" t="s">
        <v>5997</v>
      </c>
      <c r="AP655" s="20" t="s">
        <v>5997</v>
      </c>
      <c r="AQ655" s="20" t="s">
        <v>5996</v>
      </c>
      <c r="AR655" s="20" t="s">
        <v>5997</v>
      </c>
      <c r="AS655" s="20" t="s">
        <v>5997</v>
      </c>
      <c r="AT655" s="20" t="s">
        <v>5997</v>
      </c>
      <c r="AU655" s="20" t="s">
        <v>5996</v>
      </c>
      <c r="AV655" s="20" t="s">
        <v>5996</v>
      </c>
      <c r="AW655" s="20" t="s">
        <v>5996</v>
      </c>
      <c r="AX655" s="20" t="s">
        <v>5997</v>
      </c>
      <c r="AY655" s="20" t="s">
        <v>5997</v>
      </c>
      <c r="AZ655" s="20" t="s">
        <v>5997</v>
      </c>
      <c r="BA655" s="20" t="s">
        <v>5996</v>
      </c>
      <c r="BB655" s="20" t="s">
        <v>5996</v>
      </c>
      <c r="BC655" s="20" t="s">
        <v>5997</v>
      </c>
      <c r="BD655" s="20" t="s">
        <v>5997</v>
      </c>
      <c r="BE655" s="20" t="s">
        <v>5996</v>
      </c>
      <c r="BF655" s="20" t="s">
        <v>5996</v>
      </c>
      <c r="BG655" s="20" t="s">
        <v>5996</v>
      </c>
      <c r="BH655" s="20" t="s">
        <v>5996</v>
      </c>
      <c r="BI655" s="20" t="s">
        <v>5996</v>
      </c>
      <c r="BJ655" s="20" t="s">
        <v>5997</v>
      </c>
      <c r="BK655" s="20" t="s">
        <v>5997</v>
      </c>
      <c r="BL655" s="20" t="s">
        <v>5997</v>
      </c>
      <c r="BM655" s="20" t="s">
        <v>5997</v>
      </c>
      <c r="BO655" s="28" t="s">
        <v>6007</v>
      </c>
      <c r="BQ655" s="30" t="s">
        <v>3174</v>
      </c>
      <c r="BR655" s="24" t="s">
        <v>138</v>
      </c>
      <c r="BS655" s="24" t="s">
        <v>119</v>
      </c>
      <c r="BT655" s="24" t="s">
        <v>120</v>
      </c>
      <c r="BU655" s="24" t="s">
        <v>121</v>
      </c>
      <c r="BV655" s="24" t="s">
        <v>137</v>
      </c>
      <c r="BW655" s="24" t="s">
        <v>122</v>
      </c>
      <c r="BX655" s="24" t="s">
        <v>123</v>
      </c>
      <c r="BY655" s="24" t="s">
        <v>124</v>
      </c>
      <c r="BZ655" s="24" t="s">
        <v>125</v>
      </c>
      <c r="CA655" s="24" t="s">
        <v>148</v>
      </c>
      <c r="CB655" s="31" t="s">
        <v>3175</v>
      </c>
      <c r="CD655" s="18" t="s">
        <v>119</v>
      </c>
      <c r="CH655" s="18" t="s">
        <v>122</v>
      </c>
      <c r="CJ655" s="18" t="s">
        <v>124</v>
      </c>
      <c r="CL655" s="22" t="s">
        <v>5948</v>
      </c>
      <c r="CM655" s="32" t="s">
        <v>6010</v>
      </c>
      <c r="CN655" s="33" t="s">
        <v>3176</v>
      </c>
      <c r="CO655" s="84" t="s">
        <v>126</v>
      </c>
      <c r="CP655" s="17" t="s">
        <v>126</v>
      </c>
      <c r="CQ655" s="29" t="s">
        <v>1741</v>
      </c>
      <c r="CR655" s="17" t="s">
        <v>1512</v>
      </c>
      <c r="CS655" s="17" t="s">
        <v>1742</v>
      </c>
      <c r="CW655" s="34" t="s">
        <v>96</v>
      </c>
      <c r="DE655" s="17" t="s">
        <v>130</v>
      </c>
      <c r="DI655" s="17" t="s">
        <v>131</v>
      </c>
      <c r="DJ655" s="17" t="s">
        <v>3177</v>
      </c>
      <c r="DM655" s="35"/>
      <c r="DN655" s="35"/>
      <c r="DO655" s="35"/>
      <c r="EC655" s="17" t="s">
        <v>133</v>
      </c>
    </row>
    <row r="656" spans="1:133" ht="15" customHeight="1" x14ac:dyDescent="0.3">
      <c r="A656" s="27">
        <v>779</v>
      </c>
      <c r="C656" s="17" t="s">
        <v>126</v>
      </c>
      <c r="D656" s="29" t="s">
        <v>5955</v>
      </c>
      <c r="E656" s="18" t="s">
        <v>5949</v>
      </c>
      <c r="F656" s="18" t="s">
        <v>5949</v>
      </c>
      <c r="G656" s="18" t="s">
        <v>5947</v>
      </c>
      <c r="H656" s="18" t="s">
        <v>5947</v>
      </c>
      <c r="I656" s="18" t="s">
        <v>5948</v>
      </c>
      <c r="J656" s="19" t="s">
        <v>3178</v>
      </c>
      <c r="K656" s="18" t="s">
        <v>5947</v>
      </c>
      <c r="L656" s="19" t="s">
        <v>3179</v>
      </c>
      <c r="M656" s="18" t="s">
        <v>5947</v>
      </c>
      <c r="N656" s="19" t="s">
        <v>3180</v>
      </c>
      <c r="O656" s="20" t="s">
        <v>5951</v>
      </c>
      <c r="P656" s="20" t="s">
        <v>5975</v>
      </c>
      <c r="Q656" s="20" t="s">
        <v>5980</v>
      </c>
      <c r="R656" s="21" t="s">
        <v>3181</v>
      </c>
      <c r="S656" s="22" t="s">
        <v>5951</v>
      </c>
      <c r="T656" s="22" t="s">
        <v>5951</v>
      </c>
      <c r="U656" s="22" t="s">
        <v>5947</v>
      </c>
      <c r="V656" s="22" t="s">
        <v>5984</v>
      </c>
      <c r="W656" s="22" t="s">
        <v>5986</v>
      </c>
      <c r="X656" s="22" t="s">
        <v>115</v>
      </c>
      <c r="AA656" s="22" t="s">
        <v>148</v>
      </c>
      <c r="AB656" s="23" t="s">
        <v>3182</v>
      </c>
      <c r="AC656" s="24" t="s">
        <v>5994</v>
      </c>
      <c r="AD656" s="25" t="s">
        <v>3183</v>
      </c>
      <c r="AE656" s="26" t="s">
        <v>5951</v>
      </c>
      <c r="AF656" s="26" t="s">
        <v>5947</v>
      </c>
      <c r="AG656" s="26" t="s">
        <v>5996</v>
      </c>
      <c r="AH656" s="26" t="s">
        <v>5996</v>
      </c>
      <c r="AI656" s="26" t="s">
        <v>5996</v>
      </c>
      <c r="AJ656" s="26" t="s">
        <v>5996</v>
      </c>
      <c r="AK656" s="20" t="s">
        <v>6003</v>
      </c>
      <c r="AL656" s="20" t="s">
        <v>5950</v>
      </c>
      <c r="AM656" s="20" t="s">
        <v>5951</v>
      </c>
      <c r="AN656" s="20" t="s">
        <v>5949</v>
      </c>
      <c r="AO656" s="20" t="s">
        <v>5996</v>
      </c>
      <c r="AP656" s="20" t="s">
        <v>5998</v>
      </c>
      <c r="AQ656" s="20" t="s">
        <v>5996</v>
      </c>
      <c r="AR656" s="20" t="s">
        <v>5999</v>
      </c>
      <c r="AS656" s="20" t="s">
        <v>5996</v>
      </c>
      <c r="AT656" s="20" t="s">
        <v>5998</v>
      </c>
      <c r="AU656" s="20" t="s">
        <v>5996</v>
      </c>
      <c r="AV656" s="20" t="s">
        <v>5998</v>
      </c>
      <c r="AW656" s="20" t="s">
        <v>5997</v>
      </c>
      <c r="AX656" s="20" t="s">
        <v>5998</v>
      </c>
      <c r="AY656" s="20" t="s">
        <v>5998</v>
      </c>
      <c r="AZ656" s="20" t="s">
        <v>5996</v>
      </c>
      <c r="BA656" s="20" t="s">
        <v>5996</v>
      </c>
      <c r="BB656" s="20" t="s">
        <v>5998</v>
      </c>
      <c r="BC656" s="20" t="s">
        <v>5999</v>
      </c>
      <c r="BD656" s="20" t="s">
        <v>5999</v>
      </c>
      <c r="BE656" s="20" t="s">
        <v>5996</v>
      </c>
      <c r="BF656" s="20" t="s">
        <v>5996</v>
      </c>
      <c r="BG656" s="20" t="s">
        <v>5996</v>
      </c>
      <c r="BH656" s="20" t="s">
        <v>5998</v>
      </c>
      <c r="BI656" s="20" t="s">
        <v>5997</v>
      </c>
      <c r="BJ656" s="20" t="s">
        <v>5997</v>
      </c>
      <c r="BK656" s="20" t="s">
        <v>5999</v>
      </c>
      <c r="BL656" s="20" t="s">
        <v>5996</v>
      </c>
      <c r="BM656" s="20" t="s">
        <v>5997</v>
      </c>
      <c r="BN656" s="27" t="s">
        <v>3184</v>
      </c>
      <c r="BO656" s="28" t="s">
        <v>6007</v>
      </c>
      <c r="BQ656" s="30" t="s">
        <v>3185</v>
      </c>
      <c r="BR656" s="24" t="s">
        <v>138</v>
      </c>
      <c r="BY656" s="24" t="s">
        <v>124</v>
      </c>
      <c r="CC656" s="18" t="s">
        <v>138</v>
      </c>
      <c r="CH656" s="18" t="s">
        <v>122</v>
      </c>
      <c r="CJ656" s="18" t="s">
        <v>124</v>
      </c>
      <c r="CL656" s="22" t="s">
        <v>5953</v>
      </c>
      <c r="CM656" s="32" t="s">
        <v>6012</v>
      </c>
      <c r="CO656" s="84" t="s">
        <v>126</v>
      </c>
      <c r="CP656" s="17" t="s">
        <v>126</v>
      </c>
      <c r="CQ656" s="29" t="s">
        <v>1741</v>
      </c>
      <c r="CR656" s="17" t="s">
        <v>1512</v>
      </c>
      <c r="CS656" s="17" t="s">
        <v>1742</v>
      </c>
      <c r="CZ656" s="34" t="s">
        <v>99</v>
      </c>
      <c r="DE656" s="17" t="s">
        <v>130</v>
      </c>
      <c r="DI656" s="17" t="s">
        <v>131</v>
      </c>
      <c r="DJ656" s="17" t="s">
        <v>3186</v>
      </c>
      <c r="DM656" s="35"/>
      <c r="DN656" s="35"/>
      <c r="DO656" s="35"/>
      <c r="EC656" s="17" t="s">
        <v>133</v>
      </c>
    </row>
    <row r="657" spans="1:133" ht="15" customHeight="1" x14ac:dyDescent="0.3">
      <c r="A657" s="27">
        <v>1103</v>
      </c>
      <c r="C657" s="17" t="s">
        <v>126</v>
      </c>
      <c r="D657" s="29" t="s">
        <v>5955</v>
      </c>
      <c r="E657" s="18" t="s">
        <v>5949</v>
      </c>
      <c r="F657" s="18" t="s">
        <v>5951</v>
      </c>
      <c r="G657" s="18" t="s">
        <v>5948</v>
      </c>
      <c r="H657" s="18" t="s">
        <v>5950</v>
      </c>
      <c r="I657" s="18" t="s">
        <v>5950</v>
      </c>
      <c r="K657" s="18" t="s">
        <v>5947</v>
      </c>
      <c r="M657" s="18" t="s">
        <v>5951</v>
      </c>
      <c r="O657" s="20" t="s">
        <v>5950</v>
      </c>
      <c r="P657" s="20" t="s">
        <v>5972</v>
      </c>
      <c r="Q657" s="20" t="s">
        <v>5980</v>
      </c>
      <c r="S657" s="22" t="s">
        <v>5948</v>
      </c>
      <c r="T657" s="22" t="s">
        <v>5950</v>
      </c>
      <c r="U657" s="22" t="s">
        <v>5950</v>
      </c>
      <c r="V657" s="22" t="s">
        <v>5983</v>
      </c>
      <c r="W657" s="22" t="s">
        <v>5989</v>
      </c>
      <c r="Z657" s="22" t="s">
        <v>116</v>
      </c>
      <c r="AC657" s="24" t="s">
        <v>5990</v>
      </c>
      <c r="AE657" s="26" t="s">
        <v>5947</v>
      </c>
      <c r="AF657" s="26" t="s">
        <v>5947</v>
      </c>
      <c r="AG657" s="26" t="s">
        <v>5998</v>
      </c>
      <c r="AH657" s="26" t="s">
        <v>5996</v>
      </c>
      <c r="AI657" s="26" t="s">
        <v>5997</v>
      </c>
      <c r="AJ657" s="26" t="s">
        <v>5996</v>
      </c>
      <c r="AK657" s="20" t="s">
        <v>6003</v>
      </c>
      <c r="AL657" s="20" t="s">
        <v>5948</v>
      </c>
      <c r="AM657" s="20" t="s">
        <v>5948</v>
      </c>
      <c r="AN657" s="20" t="s">
        <v>5948</v>
      </c>
      <c r="AO657" s="20" t="s">
        <v>5996</v>
      </c>
      <c r="AP657" s="20" t="s">
        <v>5999</v>
      </c>
      <c r="AQ657" s="20" t="s">
        <v>5997</v>
      </c>
      <c r="AR657" s="20" t="s">
        <v>5997</v>
      </c>
      <c r="AS657" s="20" t="s">
        <v>5997</v>
      </c>
      <c r="AT657" s="20" t="s">
        <v>5997</v>
      </c>
      <c r="AU657" s="20" t="s">
        <v>5996</v>
      </c>
      <c r="AV657" s="20" t="s">
        <v>5996</v>
      </c>
      <c r="AW657" s="20" t="s">
        <v>5997</v>
      </c>
      <c r="AX657" s="20" t="s">
        <v>5998</v>
      </c>
      <c r="AY657" s="20" t="s">
        <v>5997</v>
      </c>
      <c r="AZ657" s="20" t="s">
        <v>5997</v>
      </c>
      <c r="BA657" s="20" t="s">
        <v>5997</v>
      </c>
      <c r="BB657" s="20" t="s">
        <v>5996</v>
      </c>
      <c r="BC657" s="20" t="s">
        <v>5999</v>
      </c>
      <c r="BD657" s="20" t="s">
        <v>5997</v>
      </c>
      <c r="BE657" s="20" t="s">
        <v>5997</v>
      </c>
      <c r="BF657" s="20" t="s">
        <v>5996</v>
      </c>
      <c r="BG657" s="20" t="s">
        <v>5996</v>
      </c>
      <c r="BH657" s="20" t="s">
        <v>5996</v>
      </c>
      <c r="BI657" s="20" t="s">
        <v>5996</v>
      </c>
      <c r="BJ657" s="20" t="s">
        <v>5996</v>
      </c>
      <c r="BK657" s="20" t="s">
        <v>5996</v>
      </c>
      <c r="BL657" s="20" t="s">
        <v>5996</v>
      </c>
      <c r="BM657" s="20" t="s">
        <v>5998</v>
      </c>
      <c r="BO657" s="28" t="s">
        <v>6007</v>
      </c>
      <c r="BS657" s="24" t="s">
        <v>119</v>
      </c>
      <c r="BT657" s="24" t="s">
        <v>120</v>
      </c>
      <c r="BX657" s="24" t="s">
        <v>123</v>
      </c>
      <c r="BZ657" s="24" t="s">
        <v>125</v>
      </c>
      <c r="CD657" s="18" t="s">
        <v>119</v>
      </c>
      <c r="CE657" s="18" t="s">
        <v>120</v>
      </c>
      <c r="CI657" s="18" t="s">
        <v>123</v>
      </c>
      <c r="CL657" s="22" t="s">
        <v>5951</v>
      </c>
      <c r="CM657" s="32" t="s">
        <v>6011</v>
      </c>
      <c r="CO657" s="84" t="s">
        <v>126</v>
      </c>
      <c r="CP657" s="17" t="s">
        <v>126</v>
      </c>
      <c r="CQ657" s="29" t="s">
        <v>1741</v>
      </c>
      <c r="CR657" s="17" t="s">
        <v>1512</v>
      </c>
      <c r="CS657" s="17" t="s">
        <v>1742</v>
      </c>
      <c r="CZ657" s="34" t="s">
        <v>99</v>
      </c>
      <c r="DE657" s="17" t="s">
        <v>130</v>
      </c>
      <c r="DI657" s="17" t="s">
        <v>131</v>
      </c>
      <c r="DJ657" s="17" t="s">
        <v>3187</v>
      </c>
      <c r="DM657" s="35"/>
      <c r="DN657" s="35"/>
      <c r="DO657" s="35"/>
      <c r="EC657" s="17" t="s">
        <v>133</v>
      </c>
    </row>
    <row r="658" spans="1:133" ht="15" customHeight="1" x14ac:dyDescent="0.3">
      <c r="A658" s="27">
        <v>245</v>
      </c>
      <c r="C658" s="17" t="s">
        <v>126</v>
      </c>
      <c r="D658" s="29" t="s">
        <v>5955</v>
      </c>
      <c r="E658" s="18" t="s">
        <v>5948</v>
      </c>
      <c r="F658" s="18" t="s">
        <v>5948</v>
      </c>
      <c r="G658" s="18" t="s">
        <v>5948</v>
      </c>
      <c r="H658" s="18" t="s">
        <v>5949</v>
      </c>
      <c r="I658" s="18" t="s">
        <v>5947</v>
      </c>
      <c r="J658" s="19" t="s">
        <v>3188</v>
      </c>
      <c r="K658" s="18" t="s">
        <v>5947</v>
      </c>
      <c r="L658" s="19" t="s">
        <v>3189</v>
      </c>
      <c r="M658" s="18" t="s">
        <v>5948</v>
      </c>
      <c r="N658" s="19" t="s">
        <v>3190</v>
      </c>
      <c r="O658" s="20" t="s">
        <v>5950</v>
      </c>
      <c r="P658" s="20" t="s">
        <v>5973</v>
      </c>
      <c r="Q658" s="20" t="s">
        <v>5977</v>
      </c>
      <c r="S658" s="22" t="s">
        <v>5948</v>
      </c>
      <c r="T658" s="22" t="s">
        <v>5950</v>
      </c>
      <c r="U658" s="22" t="s">
        <v>5948</v>
      </c>
      <c r="V658" s="22" t="s">
        <v>5983</v>
      </c>
      <c r="W658" s="22" t="s">
        <v>5988</v>
      </c>
      <c r="X658" s="22" t="s">
        <v>115</v>
      </c>
      <c r="AC658" s="24" t="s">
        <v>5991</v>
      </c>
      <c r="AE658" s="26" t="s">
        <v>5948</v>
      </c>
      <c r="AF658" s="26" t="s">
        <v>5948</v>
      </c>
      <c r="AG658" s="26" t="s">
        <v>5996</v>
      </c>
      <c r="AH658" s="26" t="s">
        <v>5996</v>
      </c>
      <c r="AI658" s="26" t="s">
        <v>5996</v>
      </c>
      <c r="AJ658" s="26" t="s">
        <v>5997</v>
      </c>
      <c r="AK658" s="20" t="s">
        <v>6003</v>
      </c>
      <c r="AL658" s="20" t="s">
        <v>5948</v>
      </c>
      <c r="AM658" s="20" t="s">
        <v>5948</v>
      </c>
      <c r="AN658" s="20" t="s">
        <v>5948</v>
      </c>
      <c r="AO658" s="20" t="s">
        <v>5997</v>
      </c>
      <c r="AP658" s="20" t="s">
        <v>5997</v>
      </c>
      <c r="AQ658" s="20" t="s">
        <v>5996</v>
      </c>
      <c r="AR658" s="20" t="s">
        <v>5997</v>
      </c>
      <c r="AS658" s="20" t="s">
        <v>5997</v>
      </c>
      <c r="AT658" s="20" t="s">
        <v>5997</v>
      </c>
      <c r="AU658" s="20" t="s">
        <v>5997</v>
      </c>
      <c r="AV658" s="20" t="s">
        <v>5997</v>
      </c>
      <c r="AW658" s="20" t="s">
        <v>5996</v>
      </c>
      <c r="AX658" s="20" t="s">
        <v>5997</v>
      </c>
      <c r="AY658" s="20" t="s">
        <v>5996</v>
      </c>
      <c r="AZ658" s="20" t="s">
        <v>5997</v>
      </c>
      <c r="BA658" s="20" t="s">
        <v>5997</v>
      </c>
      <c r="BB658" s="20" t="s">
        <v>5996</v>
      </c>
      <c r="BC658" s="20" t="s">
        <v>5998</v>
      </c>
      <c r="BD658" s="20" t="s">
        <v>5998</v>
      </c>
      <c r="BE658" s="20" t="s">
        <v>5997</v>
      </c>
      <c r="BF658" s="20" t="s">
        <v>5997</v>
      </c>
      <c r="BG658" s="20" t="s">
        <v>5997</v>
      </c>
      <c r="BH658" s="20" t="s">
        <v>5997</v>
      </c>
      <c r="BI658" s="20" t="s">
        <v>5996</v>
      </c>
      <c r="BJ658" s="20" t="s">
        <v>5997</v>
      </c>
      <c r="BK658" s="20" t="s">
        <v>5997</v>
      </c>
      <c r="BL658" s="20" t="s">
        <v>5997</v>
      </c>
      <c r="BM658" s="20" t="s">
        <v>5998</v>
      </c>
      <c r="BN658" s="27" t="s">
        <v>3191</v>
      </c>
      <c r="BO658" s="28" t="s">
        <v>6007</v>
      </c>
      <c r="BQ658" s="30" t="s">
        <v>3192</v>
      </c>
      <c r="BS658" s="24" t="s">
        <v>119</v>
      </c>
      <c r="BU658" s="24" t="s">
        <v>121</v>
      </c>
      <c r="BW658" s="24" t="s">
        <v>122</v>
      </c>
      <c r="BX658" s="24" t="s">
        <v>123</v>
      </c>
      <c r="BY658" s="24" t="s">
        <v>124</v>
      </c>
      <c r="CD658" s="18" t="s">
        <v>119</v>
      </c>
      <c r="CH658" s="18" t="s">
        <v>122</v>
      </c>
      <c r="CI658" s="18" t="s">
        <v>123</v>
      </c>
      <c r="CL658" s="22" t="s">
        <v>5947</v>
      </c>
      <c r="CM658" s="32" t="s">
        <v>6012</v>
      </c>
      <c r="CO658" s="84" t="s">
        <v>126</v>
      </c>
      <c r="CP658" s="17" t="s">
        <v>126</v>
      </c>
      <c r="CQ658" s="29" t="s">
        <v>1741</v>
      </c>
      <c r="CR658" s="17" t="s">
        <v>1512</v>
      </c>
      <c r="CS658" s="17" t="s">
        <v>1902</v>
      </c>
      <c r="CW658" s="34" t="s">
        <v>96</v>
      </c>
      <c r="DE658" s="17" t="s">
        <v>130</v>
      </c>
      <c r="DI658" s="17" t="s">
        <v>143</v>
      </c>
      <c r="DJ658" s="17" t="s">
        <v>3193</v>
      </c>
      <c r="DM658" s="35"/>
      <c r="DN658" s="35"/>
      <c r="DO658" s="35"/>
      <c r="EC658" s="17" t="s">
        <v>133</v>
      </c>
    </row>
    <row r="659" spans="1:133" ht="15" customHeight="1" x14ac:dyDescent="0.3">
      <c r="A659" s="27">
        <v>253</v>
      </c>
      <c r="C659" s="17" t="s">
        <v>126</v>
      </c>
      <c r="D659" s="29" t="s">
        <v>5955</v>
      </c>
      <c r="E659" s="18" t="s">
        <v>5947</v>
      </c>
      <c r="F659" s="18" t="s">
        <v>5947</v>
      </c>
      <c r="G659" s="18" t="s">
        <v>5947</v>
      </c>
      <c r="H659" s="18" t="s">
        <v>5947</v>
      </c>
      <c r="I659" s="18" t="s">
        <v>5947</v>
      </c>
      <c r="J659" s="19" t="s">
        <v>3194</v>
      </c>
      <c r="K659" s="18" t="s">
        <v>5947</v>
      </c>
      <c r="L659" s="19" t="s">
        <v>134</v>
      </c>
      <c r="M659" s="18" t="s">
        <v>5947</v>
      </c>
      <c r="N659" s="19" t="s">
        <v>3195</v>
      </c>
      <c r="O659" s="20" t="s">
        <v>5950</v>
      </c>
      <c r="P659" s="20" t="s">
        <v>5974</v>
      </c>
      <c r="Q659" s="20" t="s">
        <v>5977</v>
      </c>
      <c r="R659" s="21" t="s">
        <v>3196</v>
      </c>
      <c r="S659" s="22" t="s">
        <v>5948</v>
      </c>
      <c r="T659" s="22" t="s">
        <v>5948</v>
      </c>
      <c r="U659" s="22" t="s">
        <v>5948</v>
      </c>
      <c r="V659" s="22" t="s">
        <v>5983</v>
      </c>
      <c r="W659" s="22" t="s">
        <v>5989</v>
      </c>
      <c r="X659" s="22" t="s">
        <v>115</v>
      </c>
      <c r="Y659" s="22" t="s">
        <v>136</v>
      </c>
      <c r="Z659" s="22" t="s">
        <v>116</v>
      </c>
      <c r="AC659" s="24" t="s">
        <v>5991</v>
      </c>
      <c r="AE659" s="26" t="s">
        <v>5948</v>
      </c>
      <c r="AF659" s="26" t="s">
        <v>5948</v>
      </c>
      <c r="AG659" s="26" t="s">
        <v>5997</v>
      </c>
      <c r="AH659" s="26" t="s">
        <v>5997</v>
      </c>
      <c r="AI659" s="26" t="s">
        <v>5997</v>
      </c>
      <c r="AJ659" s="26" t="s">
        <v>5997</v>
      </c>
      <c r="AK659" s="20" t="s">
        <v>6003</v>
      </c>
      <c r="AL659" s="20" t="s">
        <v>5948</v>
      </c>
      <c r="AM659" s="20" t="s">
        <v>5949</v>
      </c>
      <c r="AN659" s="20" t="s">
        <v>5948</v>
      </c>
      <c r="AO659" s="20" t="s">
        <v>5997</v>
      </c>
      <c r="AP659" s="20" t="s">
        <v>5997</v>
      </c>
      <c r="AQ659" s="20" t="s">
        <v>5997</v>
      </c>
      <c r="AR659" s="20" t="s">
        <v>5997</v>
      </c>
      <c r="AS659" s="20" t="s">
        <v>5997</v>
      </c>
      <c r="AT659" s="20" t="s">
        <v>5997</v>
      </c>
      <c r="AU659" s="20" t="s">
        <v>5997</v>
      </c>
      <c r="AV659" s="20" t="s">
        <v>5997</v>
      </c>
      <c r="AW659" s="20" t="s">
        <v>5997</v>
      </c>
      <c r="AX659" s="20" t="s">
        <v>5997</v>
      </c>
      <c r="AY659" s="20" t="s">
        <v>5998</v>
      </c>
      <c r="AZ659" s="20" t="s">
        <v>5997</v>
      </c>
      <c r="BA659" s="20" t="s">
        <v>5997</v>
      </c>
      <c r="BB659" s="20" t="s">
        <v>5997</v>
      </c>
      <c r="BC659" s="20" t="s">
        <v>5997</v>
      </c>
      <c r="BD659" s="20" t="s">
        <v>5998</v>
      </c>
      <c r="BE659" s="20" t="s">
        <v>5997</v>
      </c>
      <c r="BF659" s="20" t="s">
        <v>5997</v>
      </c>
      <c r="BG659" s="20" t="s">
        <v>5996</v>
      </c>
      <c r="BH659" s="20" t="s">
        <v>5997</v>
      </c>
      <c r="BI659" s="20" t="s">
        <v>5997</v>
      </c>
      <c r="BJ659" s="20" t="s">
        <v>5997</v>
      </c>
      <c r="BK659" s="20" t="s">
        <v>5997</v>
      </c>
      <c r="BL659" s="20" t="s">
        <v>5997</v>
      </c>
      <c r="BM659" s="20" t="s">
        <v>5997</v>
      </c>
      <c r="BO659" s="28" t="s">
        <v>6007</v>
      </c>
      <c r="BQ659" s="30" t="s">
        <v>3197</v>
      </c>
      <c r="BS659" s="24" t="s">
        <v>119</v>
      </c>
      <c r="BT659" s="24" t="s">
        <v>120</v>
      </c>
      <c r="CD659" s="18" t="s">
        <v>119</v>
      </c>
      <c r="CE659" s="18" t="s">
        <v>120</v>
      </c>
      <c r="CH659" s="18" t="s">
        <v>122</v>
      </c>
      <c r="CL659" s="22" t="s">
        <v>5948</v>
      </c>
      <c r="CM659" s="32" t="s">
        <v>6012</v>
      </c>
      <c r="CO659" s="84" t="s">
        <v>126</v>
      </c>
      <c r="CP659" s="17" t="s">
        <v>126</v>
      </c>
      <c r="CQ659" s="29" t="s">
        <v>1741</v>
      </c>
      <c r="CR659" s="17" t="s">
        <v>1532</v>
      </c>
      <c r="CS659" s="17" t="s">
        <v>1742</v>
      </c>
      <c r="CW659" s="34" t="s">
        <v>96</v>
      </c>
      <c r="DE659" s="17" t="s">
        <v>130</v>
      </c>
      <c r="DI659" s="17" t="s">
        <v>131</v>
      </c>
      <c r="DJ659" s="17" t="s">
        <v>3198</v>
      </c>
      <c r="DM659" s="35"/>
      <c r="DN659" s="35"/>
      <c r="DO659" s="35"/>
      <c r="EC659" s="17" t="s">
        <v>133</v>
      </c>
    </row>
    <row r="660" spans="1:133" ht="15" customHeight="1" x14ac:dyDescent="0.3">
      <c r="A660" s="27">
        <v>272</v>
      </c>
      <c r="C660" s="17" t="s">
        <v>126</v>
      </c>
      <c r="D660" s="29" t="s">
        <v>5955</v>
      </c>
      <c r="E660" s="18" t="s">
        <v>5947</v>
      </c>
      <c r="F660" s="18" t="s">
        <v>5947</v>
      </c>
      <c r="G660" s="18" t="s">
        <v>5947</v>
      </c>
      <c r="H660" s="18" t="s">
        <v>5947</v>
      </c>
      <c r="I660" s="18" t="s">
        <v>5947</v>
      </c>
      <c r="J660" s="19" t="s">
        <v>3199</v>
      </c>
      <c r="K660" s="18" t="s">
        <v>5949</v>
      </c>
      <c r="M660" s="18" t="s">
        <v>5949</v>
      </c>
      <c r="N660" s="19" t="s">
        <v>3200</v>
      </c>
      <c r="O660" s="20" t="s">
        <v>5950</v>
      </c>
      <c r="P660" s="20" t="s">
        <v>5974</v>
      </c>
      <c r="Q660" s="20" t="s">
        <v>5977</v>
      </c>
      <c r="R660" s="21" t="s">
        <v>3201</v>
      </c>
      <c r="S660" s="22" t="s">
        <v>5947</v>
      </c>
      <c r="T660" s="22" t="s">
        <v>5947</v>
      </c>
      <c r="U660" s="22" t="s">
        <v>5947</v>
      </c>
      <c r="V660" s="22" t="s">
        <v>5983</v>
      </c>
      <c r="W660" s="22" t="s">
        <v>5987</v>
      </c>
      <c r="AC660" s="24" t="s">
        <v>5991</v>
      </c>
      <c r="AE660" s="26" t="s">
        <v>5947</v>
      </c>
      <c r="AF660" s="26" t="s">
        <v>5949</v>
      </c>
      <c r="AG660" s="26" t="s">
        <v>5996</v>
      </c>
      <c r="AH660" s="26" t="s">
        <v>5996</v>
      </c>
      <c r="AI660" s="26" t="s">
        <v>5996</v>
      </c>
      <c r="AJ660" s="26" t="s">
        <v>5996</v>
      </c>
      <c r="AK660" s="20" t="s">
        <v>6003</v>
      </c>
      <c r="AL660" s="20" t="s">
        <v>5947</v>
      </c>
      <c r="AM660" s="20" t="s">
        <v>5947</v>
      </c>
      <c r="AN660" s="20" t="s">
        <v>5947</v>
      </c>
      <c r="AO660" s="20" t="s">
        <v>5996</v>
      </c>
      <c r="AP660" s="20" t="s">
        <v>5996</v>
      </c>
      <c r="AQ660" s="20" t="s">
        <v>5996</v>
      </c>
      <c r="AR660" s="20" t="s">
        <v>5996</v>
      </c>
      <c r="AS660" s="20" t="s">
        <v>5996</v>
      </c>
      <c r="AT660" s="20" t="s">
        <v>5996</v>
      </c>
      <c r="AU660" s="20" t="s">
        <v>5996</v>
      </c>
      <c r="AV660" s="20" t="s">
        <v>5996</v>
      </c>
      <c r="AW660" s="20" t="s">
        <v>5996</v>
      </c>
      <c r="AX660" s="20" t="s">
        <v>5998</v>
      </c>
      <c r="AY660" s="20" t="s">
        <v>5996</v>
      </c>
      <c r="AZ660" s="20" t="s">
        <v>5998</v>
      </c>
      <c r="BA660" s="20" t="s">
        <v>5996</v>
      </c>
      <c r="BB660" s="20" t="s">
        <v>5996</v>
      </c>
      <c r="BC660" s="20" t="s">
        <v>5996</v>
      </c>
      <c r="BD660" s="20" t="s">
        <v>5996</v>
      </c>
      <c r="BE660" s="20" t="s">
        <v>5996</v>
      </c>
      <c r="BF660" s="20" t="s">
        <v>5996</v>
      </c>
      <c r="BG660" s="20" t="s">
        <v>5996</v>
      </c>
      <c r="BH660" s="20" t="s">
        <v>5996</v>
      </c>
      <c r="BI660" s="20" t="s">
        <v>5996</v>
      </c>
      <c r="BJ660" s="20" t="s">
        <v>5996</v>
      </c>
      <c r="BK660" s="20" t="s">
        <v>5996</v>
      </c>
      <c r="BL660" s="20" t="s">
        <v>5997</v>
      </c>
      <c r="BM660" s="20" t="s">
        <v>5997</v>
      </c>
      <c r="BO660" s="28" t="s">
        <v>6007</v>
      </c>
      <c r="BQ660" s="30" t="s">
        <v>3202</v>
      </c>
      <c r="BR660" s="24" t="s">
        <v>138</v>
      </c>
      <c r="BS660" s="24" t="s">
        <v>119</v>
      </c>
      <c r="BV660" s="24" t="s">
        <v>137</v>
      </c>
      <c r="BW660" s="24" t="s">
        <v>122</v>
      </c>
      <c r="BX660" s="24" t="s">
        <v>123</v>
      </c>
      <c r="BY660" s="24" t="s">
        <v>124</v>
      </c>
      <c r="BZ660" s="24" t="s">
        <v>125</v>
      </c>
      <c r="CD660" s="18" t="s">
        <v>119</v>
      </c>
      <c r="CG660" s="18" t="s">
        <v>137</v>
      </c>
      <c r="CI660" s="18" t="s">
        <v>123</v>
      </c>
      <c r="CL660" s="22" t="s">
        <v>5947</v>
      </c>
      <c r="CM660" s="32" t="s">
        <v>6010</v>
      </c>
      <c r="CO660" s="84" t="s">
        <v>126</v>
      </c>
      <c r="CP660" s="17" t="s">
        <v>126</v>
      </c>
      <c r="CQ660" s="29" t="s">
        <v>1741</v>
      </c>
      <c r="CR660" s="17" t="s">
        <v>1532</v>
      </c>
      <c r="CS660" s="17" t="s">
        <v>1742</v>
      </c>
      <c r="CU660" s="34" t="s">
        <v>185</v>
      </c>
      <c r="DE660" s="17" t="s">
        <v>130</v>
      </c>
      <c r="DI660" s="17" t="s">
        <v>131</v>
      </c>
      <c r="DJ660" s="17" t="s">
        <v>3203</v>
      </c>
      <c r="DM660" s="35"/>
      <c r="DN660" s="35"/>
      <c r="DO660" s="35"/>
      <c r="EC660" s="17" t="s">
        <v>133</v>
      </c>
    </row>
    <row r="661" spans="1:133" ht="15" customHeight="1" x14ac:dyDescent="0.3">
      <c r="A661" s="27">
        <v>649</v>
      </c>
      <c r="C661" s="17" t="s">
        <v>126</v>
      </c>
      <c r="D661" s="29" t="s">
        <v>5956</v>
      </c>
      <c r="E661" s="18" t="s">
        <v>5949</v>
      </c>
      <c r="F661" s="18" t="s">
        <v>5948</v>
      </c>
      <c r="G661" s="18" t="s">
        <v>5947</v>
      </c>
      <c r="H661" s="18" t="s">
        <v>5947</v>
      </c>
      <c r="I661" s="18" t="s">
        <v>5948</v>
      </c>
      <c r="J661" s="19" t="s">
        <v>4000</v>
      </c>
      <c r="K661" s="18" t="s">
        <v>5948</v>
      </c>
      <c r="L661" s="19" t="s">
        <v>4001</v>
      </c>
      <c r="M661" s="18" t="s">
        <v>5948</v>
      </c>
      <c r="N661" s="19" t="s">
        <v>4002</v>
      </c>
      <c r="O661" s="20" t="s">
        <v>5951</v>
      </c>
      <c r="P661" s="20" t="s">
        <v>5974</v>
      </c>
      <c r="Q661" s="20" t="s">
        <v>5981</v>
      </c>
      <c r="R661" s="21" t="s">
        <v>4003</v>
      </c>
      <c r="S661" s="22" t="s">
        <v>5951</v>
      </c>
      <c r="T661" s="22" t="s">
        <v>5951</v>
      </c>
      <c r="U661" s="22" t="s">
        <v>5947</v>
      </c>
      <c r="V661" s="22" t="s">
        <v>5984</v>
      </c>
      <c r="W661" s="22" t="s">
        <v>5989</v>
      </c>
      <c r="X661" s="22" t="s">
        <v>115</v>
      </c>
      <c r="AC661" s="24" t="s">
        <v>5994</v>
      </c>
      <c r="AD661" s="25" t="s">
        <v>4004</v>
      </c>
      <c r="AE661" s="26" t="s">
        <v>5947</v>
      </c>
      <c r="AF661" s="26" t="s">
        <v>5947</v>
      </c>
      <c r="AG661" s="26" t="s">
        <v>5996</v>
      </c>
      <c r="AH661" s="26" t="s">
        <v>5996</v>
      </c>
      <c r="AI661" s="26" t="s">
        <v>5997</v>
      </c>
      <c r="AJ661" s="26" t="s">
        <v>5996</v>
      </c>
      <c r="AK661" s="20" t="s">
        <v>6002</v>
      </c>
      <c r="AL661" s="20" t="s">
        <v>5947</v>
      </c>
      <c r="AM661" s="20" t="s">
        <v>5949</v>
      </c>
      <c r="AN661" s="20" t="s">
        <v>5948</v>
      </c>
      <c r="AO661" s="20" t="s">
        <v>5997</v>
      </c>
      <c r="AP661" s="20" t="s">
        <v>5997</v>
      </c>
      <c r="AQ661" s="20" t="s">
        <v>5996</v>
      </c>
      <c r="AR661" s="20" t="s">
        <v>5997</v>
      </c>
      <c r="AS661" s="20" t="s">
        <v>5996</v>
      </c>
      <c r="AT661" s="20" t="s">
        <v>5996</v>
      </c>
      <c r="AU661" s="20" t="s">
        <v>5996</v>
      </c>
      <c r="AV661" s="20" t="s">
        <v>5997</v>
      </c>
      <c r="AW661" s="20" t="s">
        <v>5996</v>
      </c>
      <c r="AX661" s="20" t="s">
        <v>5997</v>
      </c>
      <c r="AY661" s="20" t="s">
        <v>5997</v>
      </c>
      <c r="AZ661" s="20" t="s">
        <v>5996</v>
      </c>
      <c r="BA661" s="20" t="s">
        <v>5996</v>
      </c>
      <c r="BB661" s="20" t="s">
        <v>5996</v>
      </c>
      <c r="BC661" s="20" t="s">
        <v>5997</v>
      </c>
      <c r="BD661" s="20" t="s">
        <v>5997</v>
      </c>
      <c r="BE661" s="20" t="s">
        <v>5997</v>
      </c>
      <c r="BF661" s="20" t="s">
        <v>5996</v>
      </c>
      <c r="BG661" s="20" t="s">
        <v>5996</v>
      </c>
      <c r="BH661" s="20" t="s">
        <v>5996</v>
      </c>
      <c r="BI661" s="20" t="s">
        <v>5995</v>
      </c>
      <c r="BJ661" s="20" t="s">
        <v>5997</v>
      </c>
      <c r="BK661" s="20" t="s">
        <v>5997</v>
      </c>
      <c r="BL661" s="20" t="s">
        <v>5997</v>
      </c>
      <c r="BM661" s="20" t="s">
        <v>5997</v>
      </c>
      <c r="BN661" s="27" t="s">
        <v>4005</v>
      </c>
      <c r="BO661" s="28" t="s">
        <v>6007</v>
      </c>
      <c r="BQ661" s="30" t="s">
        <v>4006</v>
      </c>
      <c r="BR661" s="24" t="s">
        <v>138</v>
      </c>
      <c r="BS661" s="24" t="s">
        <v>119</v>
      </c>
      <c r="BT661" s="24" t="s">
        <v>120</v>
      </c>
      <c r="BV661" s="24" t="s">
        <v>137</v>
      </c>
      <c r="BX661" s="24" t="s">
        <v>123</v>
      </c>
      <c r="BY661" s="24" t="s">
        <v>124</v>
      </c>
      <c r="CC661" s="18" t="s">
        <v>138</v>
      </c>
      <c r="CD661" s="18" t="s">
        <v>119</v>
      </c>
      <c r="CG661" s="18" t="s">
        <v>137</v>
      </c>
      <c r="CH661" s="18" t="s">
        <v>122</v>
      </c>
      <c r="CI661" s="18" t="s">
        <v>123</v>
      </c>
      <c r="CL661" s="22" t="s">
        <v>5951</v>
      </c>
      <c r="CM661" s="32" t="s">
        <v>6013</v>
      </c>
      <c r="CN661" s="33" t="s">
        <v>4007</v>
      </c>
      <c r="CO661" s="84" t="s">
        <v>126</v>
      </c>
      <c r="CP661" s="17" t="s">
        <v>126</v>
      </c>
      <c r="CQ661" s="29" t="s">
        <v>3439</v>
      </c>
      <c r="CR661" s="17" t="s">
        <v>841</v>
      </c>
      <c r="CS661" s="17" t="s">
        <v>3440</v>
      </c>
      <c r="CU661" s="34" t="s">
        <v>185</v>
      </c>
      <c r="CW661" s="34" t="s">
        <v>96</v>
      </c>
      <c r="DE661" s="17" t="s">
        <v>130</v>
      </c>
      <c r="DI661" s="17" t="s">
        <v>143</v>
      </c>
      <c r="DJ661" s="17" t="s">
        <v>4008</v>
      </c>
      <c r="DM661" s="35"/>
      <c r="DN661" s="35"/>
      <c r="DO661" s="35"/>
      <c r="EC661" s="17" t="s">
        <v>133</v>
      </c>
    </row>
    <row r="662" spans="1:133" ht="15" customHeight="1" x14ac:dyDescent="0.3">
      <c r="A662" s="27">
        <v>450</v>
      </c>
      <c r="C662" s="17" t="s">
        <v>126</v>
      </c>
      <c r="D662" s="29" t="s">
        <v>5955</v>
      </c>
      <c r="E662" s="18" t="s">
        <v>5948</v>
      </c>
      <c r="F662" s="18" t="s">
        <v>5949</v>
      </c>
      <c r="G662" s="18" t="s">
        <v>5948</v>
      </c>
      <c r="H662" s="18" t="s">
        <v>5948</v>
      </c>
      <c r="I662" s="18" t="s">
        <v>5948</v>
      </c>
      <c r="J662" s="19" t="s">
        <v>3206</v>
      </c>
      <c r="K662" s="18" t="s">
        <v>5948</v>
      </c>
      <c r="L662" s="19" t="s">
        <v>3207</v>
      </c>
      <c r="M662" s="18" t="s">
        <v>5950</v>
      </c>
      <c r="O662" s="20" t="s">
        <v>5949</v>
      </c>
      <c r="P662" s="20" t="s">
        <v>5973</v>
      </c>
      <c r="Q662" s="20" t="s">
        <v>5978</v>
      </c>
      <c r="S662" s="22" t="s">
        <v>5948</v>
      </c>
      <c r="T662" s="22" t="s">
        <v>5949</v>
      </c>
      <c r="U662" s="22" t="s">
        <v>5950</v>
      </c>
      <c r="V662" s="22" t="s">
        <v>5983</v>
      </c>
      <c r="W662" s="22" t="s">
        <v>5987</v>
      </c>
      <c r="X662" s="22" t="s">
        <v>115</v>
      </c>
      <c r="AC662" s="24" t="s">
        <v>5992</v>
      </c>
      <c r="AD662" s="25" t="s">
        <v>3208</v>
      </c>
      <c r="AE662" s="26" t="s">
        <v>5948</v>
      </c>
      <c r="AF662" s="26" t="s">
        <v>5948</v>
      </c>
      <c r="AG662" s="26" t="s">
        <v>5996</v>
      </c>
      <c r="AH662" s="26" t="s">
        <v>5996</v>
      </c>
      <c r="AI662" s="26" t="s">
        <v>5997</v>
      </c>
      <c r="AJ662" s="26" t="s">
        <v>5997</v>
      </c>
      <c r="AK662" s="20" t="s">
        <v>6003</v>
      </c>
      <c r="AL662" s="20" t="s">
        <v>5948</v>
      </c>
      <c r="AM662" s="20" t="s">
        <v>5949</v>
      </c>
      <c r="AN662" s="20" t="s">
        <v>5948</v>
      </c>
      <c r="AO662" s="20" t="s">
        <v>5996</v>
      </c>
      <c r="AP662" s="20" t="s">
        <v>5997</v>
      </c>
      <c r="AQ662" s="20" t="s">
        <v>5996</v>
      </c>
      <c r="AR662" s="20" t="s">
        <v>5996</v>
      </c>
      <c r="AS662" s="20" t="s">
        <v>5995</v>
      </c>
      <c r="AT662" s="20" t="s">
        <v>5996</v>
      </c>
      <c r="AU662" s="20" t="s">
        <v>5996</v>
      </c>
      <c r="AV662" s="20" t="s">
        <v>5996</v>
      </c>
      <c r="AW662" s="20" t="s">
        <v>5996</v>
      </c>
      <c r="AX662" s="20" t="s">
        <v>5997</v>
      </c>
      <c r="AY662" s="20" t="s">
        <v>5996</v>
      </c>
      <c r="AZ662" s="20" t="s">
        <v>5996</v>
      </c>
      <c r="BA662" s="20" t="s">
        <v>5996</v>
      </c>
      <c r="BB662" s="20" t="s">
        <v>5996</v>
      </c>
      <c r="BC662" s="20" t="s">
        <v>5997</v>
      </c>
      <c r="BD662" s="20" t="s">
        <v>5997</v>
      </c>
      <c r="BE662" s="20" t="s">
        <v>5997</v>
      </c>
      <c r="BF662" s="20" t="s">
        <v>5996</v>
      </c>
      <c r="BG662" s="20" t="s">
        <v>5996</v>
      </c>
      <c r="BH662" s="20" t="s">
        <v>5996</v>
      </c>
      <c r="BI662" s="20" t="s">
        <v>5996</v>
      </c>
      <c r="BJ662" s="20" t="s">
        <v>5997</v>
      </c>
      <c r="BK662" s="20" t="s">
        <v>5996</v>
      </c>
      <c r="BL662" s="20" t="s">
        <v>5996</v>
      </c>
      <c r="BM662" s="20" t="s">
        <v>5996</v>
      </c>
      <c r="BO662" s="28" t="s">
        <v>6007</v>
      </c>
      <c r="BQ662" s="30" t="s">
        <v>3209</v>
      </c>
      <c r="BS662" s="24" t="s">
        <v>119</v>
      </c>
      <c r="BT662" s="24" t="s">
        <v>120</v>
      </c>
      <c r="BU662" s="24" t="s">
        <v>121</v>
      </c>
      <c r="BV662" s="24" t="s">
        <v>137</v>
      </c>
      <c r="BW662" s="24" t="s">
        <v>122</v>
      </c>
      <c r="BX662" s="24" t="s">
        <v>123</v>
      </c>
      <c r="CD662" s="18" t="s">
        <v>119</v>
      </c>
      <c r="CE662" s="18" t="s">
        <v>120</v>
      </c>
      <c r="CF662" s="18" t="s">
        <v>121</v>
      </c>
      <c r="CL662" s="22" t="s">
        <v>5947</v>
      </c>
      <c r="CM662" s="32" t="s">
        <v>6012</v>
      </c>
      <c r="CO662" s="84" t="s">
        <v>126</v>
      </c>
      <c r="CP662" s="17" t="s">
        <v>126</v>
      </c>
      <c r="CQ662" s="29" t="s">
        <v>1741</v>
      </c>
      <c r="CR662" s="17" t="s">
        <v>1532</v>
      </c>
      <c r="CS662" s="17" t="s">
        <v>1742</v>
      </c>
      <c r="CW662" s="34" t="s">
        <v>96</v>
      </c>
      <c r="DE662" s="17" t="s">
        <v>130</v>
      </c>
      <c r="DI662" s="17" t="s">
        <v>131</v>
      </c>
      <c r="DJ662" s="17" t="s">
        <v>3210</v>
      </c>
      <c r="DM662" s="35"/>
      <c r="DN662" s="35"/>
      <c r="DO662" s="35"/>
      <c r="EC662" s="17" t="s">
        <v>133</v>
      </c>
    </row>
    <row r="663" spans="1:133" ht="15" customHeight="1" x14ac:dyDescent="0.3">
      <c r="A663" s="27">
        <v>471</v>
      </c>
      <c r="C663" s="17" t="s">
        <v>126</v>
      </c>
      <c r="D663" s="29" t="s">
        <v>5955</v>
      </c>
      <c r="E663" s="18" t="s">
        <v>5950</v>
      </c>
      <c r="F663" s="18" t="s">
        <v>5950</v>
      </c>
      <c r="G663" s="18" t="s">
        <v>5948</v>
      </c>
      <c r="H663" s="18" t="s">
        <v>5948</v>
      </c>
      <c r="I663" s="18" t="s">
        <v>5947</v>
      </c>
      <c r="J663" s="19" t="s">
        <v>3211</v>
      </c>
      <c r="K663" s="18" t="s">
        <v>5947</v>
      </c>
      <c r="L663" s="19" t="s">
        <v>3212</v>
      </c>
      <c r="M663" s="18" t="s">
        <v>5947</v>
      </c>
      <c r="N663" s="19" t="s">
        <v>3213</v>
      </c>
      <c r="O663" s="20" t="s">
        <v>5947</v>
      </c>
      <c r="P663" s="20" t="s">
        <v>5972</v>
      </c>
      <c r="Q663" s="20" t="s">
        <v>5979</v>
      </c>
      <c r="R663" s="21" t="s">
        <v>3214</v>
      </c>
      <c r="S663" s="22" t="s">
        <v>5948</v>
      </c>
      <c r="T663" s="22" t="s">
        <v>5950</v>
      </c>
      <c r="U663" s="22" t="s">
        <v>5947</v>
      </c>
      <c r="V663" s="22" t="s">
        <v>5984</v>
      </c>
      <c r="W663" s="22" t="s">
        <v>5989</v>
      </c>
      <c r="Z663" s="22" t="s">
        <v>116</v>
      </c>
      <c r="AB663" s="23" t="s">
        <v>3215</v>
      </c>
      <c r="AC663" s="24" t="s">
        <v>5994</v>
      </c>
      <c r="AD663" s="25" t="s">
        <v>3216</v>
      </c>
      <c r="AE663" s="26" t="s">
        <v>5948</v>
      </c>
      <c r="AF663" s="26" t="s">
        <v>5947</v>
      </c>
      <c r="AG663" s="26" t="s">
        <v>5996</v>
      </c>
      <c r="AH663" s="26" t="s">
        <v>5996</v>
      </c>
      <c r="AI663" s="26" t="s">
        <v>5996</v>
      </c>
      <c r="AJ663" s="26" t="s">
        <v>5996</v>
      </c>
      <c r="AK663" s="20" t="s">
        <v>6002</v>
      </c>
      <c r="AL663" s="20" t="s">
        <v>5951</v>
      </c>
      <c r="AM663" s="20" t="s">
        <v>5951</v>
      </c>
      <c r="AN663" s="20" t="s">
        <v>5951</v>
      </c>
      <c r="AO663" s="20" t="s">
        <v>5998</v>
      </c>
      <c r="AP663" s="20" t="s">
        <v>5996</v>
      </c>
      <c r="AQ663" s="20" t="s">
        <v>5997</v>
      </c>
      <c r="AR663" s="20" t="s">
        <v>5996</v>
      </c>
      <c r="AS663" s="20" t="s">
        <v>5997</v>
      </c>
      <c r="AT663" s="20" t="s">
        <v>5996</v>
      </c>
      <c r="AU663" s="20" t="s">
        <v>5996</v>
      </c>
      <c r="AV663" s="20" t="s">
        <v>5997</v>
      </c>
      <c r="AW663" s="20" t="s">
        <v>5997</v>
      </c>
      <c r="AX663" s="20" t="s">
        <v>5997</v>
      </c>
      <c r="AY663" s="20" t="s">
        <v>5996</v>
      </c>
      <c r="AZ663" s="20" t="s">
        <v>5996</v>
      </c>
      <c r="BA663" s="20" t="s">
        <v>5996</v>
      </c>
      <c r="BB663" s="20" t="s">
        <v>5996</v>
      </c>
      <c r="BC663" s="20" t="s">
        <v>5997</v>
      </c>
      <c r="BD663" s="20" t="s">
        <v>5996</v>
      </c>
      <c r="BE663" s="20" t="s">
        <v>5996</v>
      </c>
      <c r="BF663" s="20" t="s">
        <v>5996</v>
      </c>
      <c r="BG663" s="20" t="s">
        <v>5996</v>
      </c>
      <c r="BH663" s="20" t="s">
        <v>5996</v>
      </c>
      <c r="BI663" s="20" t="s">
        <v>5996</v>
      </c>
      <c r="BJ663" s="20" t="s">
        <v>5996</v>
      </c>
      <c r="BK663" s="20" t="s">
        <v>5997</v>
      </c>
      <c r="BL663" s="20" t="s">
        <v>5996</v>
      </c>
      <c r="BM663" s="20" t="s">
        <v>5996</v>
      </c>
      <c r="BN663" s="27" t="s">
        <v>3217</v>
      </c>
      <c r="BO663" s="28" t="s">
        <v>6007</v>
      </c>
      <c r="BQ663" s="30" t="s">
        <v>3218</v>
      </c>
      <c r="BS663" s="24" t="s">
        <v>119</v>
      </c>
      <c r="BT663" s="24" t="s">
        <v>120</v>
      </c>
      <c r="BV663" s="24" t="s">
        <v>137</v>
      </c>
      <c r="BW663" s="24" t="s">
        <v>122</v>
      </c>
      <c r="BX663" s="24" t="s">
        <v>123</v>
      </c>
      <c r="BY663" s="24" t="s">
        <v>124</v>
      </c>
      <c r="BZ663" s="24" t="s">
        <v>125</v>
      </c>
      <c r="CD663" s="18" t="s">
        <v>119</v>
      </c>
      <c r="CL663" s="22" t="s">
        <v>5947</v>
      </c>
      <c r="CM663" s="32" t="s">
        <v>6011</v>
      </c>
      <c r="CO663" s="84" t="s">
        <v>126</v>
      </c>
      <c r="CP663" s="17" t="s">
        <v>126</v>
      </c>
      <c r="CQ663" s="29" t="s">
        <v>1741</v>
      </c>
      <c r="CR663" s="17" t="s">
        <v>1532</v>
      </c>
      <c r="CS663" s="17" t="s">
        <v>1742</v>
      </c>
      <c r="CW663" s="34" t="s">
        <v>96</v>
      </c>
      <c r="DE663" s="17" t="s">
        <v>130</v>
      </c>
      <c r="DI663" s="17" t="s">
        <v>131</v>
      </c>
      <c r="DJ663" s="17" t="s">
        <v>3219</v>
      </c>
      <c r="DM663" s="35"/>
      <c r="DN663" s="35"/>
      <c r="DO663" s="35"/>
      <c r="EC663" s="17" t="s">
        <v>133</v>
      </c>
    </row>
    <row r="664" spans="1:133" ht="15" customHeight="1" x14ac:dyDescent="0.3">
      <c r="A664" s="27">
        <v>790</v>
      </c>
      <c r="C664" s="17" t="s">
        <v>126</v>
      </c>
      <c r="D664" s="29" t="s">
        <v>5955</v>
      </c>
      <c r="E664" s="18" t="s">
        <v>5948</v>
      </c>
      <c r="F664" s="18" t="s">
        <v>5950</v>
      </c>
      <c r="G664" s="18" t="s">
        <v>5947</v>
      </c>
      <c r="H664" s="18" t="s">
        <v>5950</v>
      </c>
      <c r="I664" s="18" t="s">
        <v>5950</v>
      </c>
      <c r="K664" s="18" t="s">
        <v>5948</v>
      </c>
      <c r="L664" s="19" t="s">
        <v>3220</v>
      </c>
      <c r="M664" s="18" t="s">
        <v>5949</v>
      </c>
      <c r="O664" s="20" t="s">
        <v>5948</v>
      </c>
      <c r="P664" s="20" t="s">
        <v>5972</v>
      </c>
      <c r="Q664" s="20" t="s">
        <v>5977</v>
      </c>
      <c r="S664" s="22" t="s">
        <v>5950</v>
      </c>
      <c r="T664" s="22" t="s">
        <v>5950</v>
      </c>
      <c r="U664" s="22" t="s">
        <v>5948</v>
      </c>
      <c r="V664" s="22" t="s">
        <v>5984</v>
      </c>
      <c r="W664" s="22" t="s">
        <v>5989</v>
      </c>
      <c r="X664" s="22" t="s">
        <v>115</v>
      </c>
      <c r="AC664" s="24" t="s">
        <v>5992</v>
      </c>
      <c r="AE664" s="26" t="s">
        <v>5949</v>
      </c>
      <c r="AF664" s="26" t="s">
        <v>5947</v>
      </c>
      <c r="AG664" s="26" t="s">
        <v>5997</v>
      </c>
      <c r="AH664" s="26" t="s">
        <v>5998</v>
      </c>
      <c r="AI664" s="26" t="s">
        <v>5998</v>
      </c>
      <c r="AJ664" s="26" t="s">
        <v>5998</v>
      </c>
      <c r="AK664" s="20" t="s">
        <v>6003</v>
      </c>
      <c r="AL664" s="20" t="s">
        <v>5948</v>
      </c>
      <c r="AM664" s="20" t="s">
        <v>5948</v>
      </c>
      <c r="AN664" s="20" t="s">
        <v>5948</v>
      </c>
      <c r="AO664" s="20" t="s">
        <v>5998</v>
      </c>
      <c r="AP664" s="20" t="s">
        <v>5997</v>
      </c>
      <c r="AQ664" s="20" t="s">
        <v>5997</v>
      </c>
      <c r="AR664" s="20" t="s">
        <v>5998</v>
      </c>
      <c r="AS664" s="20" t="s">
        <v>5997</v>
      </c>
      <c r="AT664" s="20" t="s">
        <v>5997</v>
      </c>
      <c r="AU664" s="20" t="s">
        <v>5997</v>
      </c>
      <c r="AV664" s="20" t="s">
        <v>5997</v>
      </c>
      <c r="AW664" s="20" t="s">
        <v>5997</v>
      </c>
      <c r="AX664" s="20" t="s">
        <v>5997</v>
      </c>
      <c r="AY664" s="20" t="s">
        <v>5998</v>
      </c>
      <c r="AZ664" s="20" t="s">
        <v>5997</v>
      </c>
      <c r="BA664" s="20" t="s">
        <v>5997</v>
      </c>
      <c r="BB664" s="20" t="s">
        <v>5997</v>
      </c>
      <c r="BC664" s="20" t="s">
        <v>5997</v>
      </c>
      <c r="BD664" s="20" t="s">
        <v>5997</v>
      </c>
      <c r="BE664" s="20" t="s">
        <v>5998</v>
      </c>
      <c r="BF664" s="20" t="s">
        <v>5997</v>
      </c>
      <c r="BG664" s="20" t="s">
        <v>5997</v>
      </c>
      <c r="BH664" s="20" t="s">
        <v>5997</v>
      </c>
      <c r="BI664" s="20" t="s">
        <v>5997</v>
      </c>
      <c r="BJ664" s="20" t="s">
        <v>5998</v>
      </c>
      <c r="BK664" s="20" t="s">
        <v>5997</v>
      </c>
      <c r="BL664" s="20" t="s">
        <v>5997</v>
      </c>
      <c r="BM664" s="20" t="s">
        <v>5998</v>
      </c>
      <c r="BO664" s="28" t="s">
        <v>6007</v>
      </c>
      <c r="BQ664" s="30" t="s">
        <v>3221</v>
      </c>
      <c r="BS664" s="24" t="s">
        <v>119</v>
      </c>
      <c r="BV664" s="24" t="s">
        <v>137</v>
      </c>
      <c r="CD664" s="18" t="s">
        <v>119</v>
      </c>
      <c r="CG664" s="18" t="s">
        <v>137</v>
      </c>
      <c r="CH664" s="18" t="s">
        <v>122</v>
      </c>
      <c r="CL664" s="22" t="s">
        <v>5948</v>
      </c>
      <c r="CM664" s="32" t="s">
        <v>6010</v>
      </c>
      <c r="CO664" s="84" t="s">
        <v>126</v>
      </c>
      <c r="CP664" s="17" t="s">
        <v>126</v>
      </c>
      <c r="CQ664" s="29" t="s">
        <v>1741</v>
      </c>
      <c r="CR664" s="17" t="s">
        <v>1532</v>
      </c>
      <c r="CS664" s="17" t="s">
        <v>1742</v>
      </c>
      <c r="CW664" s="34" t="s">
        <v>96</v>
      </c>
      <c r="DE664" s="17" t="s">
        <v>130</v>
      </c>
      <c r="DI664" s="17" t="s">
        <v>131</v>
      </c>
      <c r="DJ664" s="17" t="s">
        <v>3222</v>
      </c>
      <c r="DM664" s="35"/>
      <c r="DN664" s="35"/>
      <c r="DO664" s="35"/>
      <c r="EC664" s="17" t="s">
        <v>133</v>
      </c>
    </row>
    <row r="665" spans="1:133" ht="15" customHeight="1" x14ac:dyDescent="0.3">
      <c r="A665" s="27">
        <v>962</v>
      </c>
      <c r="C665" s="17" t="s">
        <v>126</v>
      </c>
      <c r="D665" s="29" t="s">
        <v>5955</v>
      </c>
      <c r="E665" s="18" t="s">
        <v>5948</v>
      </c>
      <c r="F665" s="18" t="s">
        <v>5947</v>
      </c>
      <c r="G665" s="18" t="s">
        <v>5948</v>
      </c>
      <c r="H665" s="18" t="s">
        <v>5951</v>
      </c>
      <c r="I665" s="18" t="s">
        <v>5947</v>
      </c>
      <c r="J665" s="19" t="s">
        <v>3223</v>
      </c>
      <c r="K665" s="18" t="s">
        <v>5947</v>
      </c>
      <c r="L665" s="19" t="s">
        <v>3224</v>
      </c>
      <c r="M665" s="18" t="s">
        <v>5947</v>
      </c>
      <c r="N665" s="19" t="s">
        <v>3225</v>
      </c>
      <c r="O665" s="20" t="s">
        <v>5950</v>
      </c>
      <c r="P665" s="20" t="s">
        <v>5974</v>
      </c>
      <c r="Q665" s="20" t="s">
        <v>5980</v>
      </c>
      <c r="R665" s="21" t="s">
        <v>3226</v>
      </c>
      <c r="S665" s="22" t="s">
        <v>5951</v>
      </c>
      <c r="T665" s="22" t="s">
        <v>5951</v>
      </c>
      <c r="U665" s="22" t="s">
        <v>5947</v>
      </c>
      <c r="V665" s="22" t="s">
        <v>5984</v>
      </c>
      <c r="W665" s="22" t="s">
        <v>5988</v>
      </c>
      <c r="X665" s="22" t="s">
        <v>115</v>
      </c>
      <c r="AB665" s="23" t="s">
        <v>3227</v>
      </c>
      <c r="AC665" s="24" t="s">
        <v>5991</v>
      </c>
      <c r="AE665" s="26" t="s">
        <v>5948</v>
      </c>
      <c r="AF665" s="26" t="s">
        <v>5948</v>
      </c>
      <c r="AG665" s="26" t="s">
        <v>5996</v>
      </c>
      <c r="AH665" s="26" t="s">
        <v>5996</v>
      </c>
      <c r="AI665" s="26" t="s">
        <v>5996</v>
      </c>
      <c r="AJ665" s="26" t="s">
        <v>5997</v>
      </c>
      <c r="AK665" s="20" t="s">
        <v>6003</v>
      </c>
      <c r="AL665" s="20" t="s">
        <v>5950</v>
      </c>
      <c r="AM665" s="20" t="s">
        <v>5948</v>
      </c>
      <c r="AN665" s="20" t="s">
        <v>5950</v>
      </c>
      <c r="AO665" s="20" t="s">
        <v>5997</v>
      </c>
      <c r="AP665" s="20" t="s">
        <v>5996</v>
      </c>
      <c r="AQ665" s="20" t="s">
        <v>5996</v>
      </c>
      <c r="AR665" s="20" t="s">
        <v>5998</v>
      </c>
      <c r="AS665" s="20" t="s">
        <v>5996</v>
      </c>
      <c r="AT665" s="20" t="s">
        <v>5996</v>
      </c>
      <c r="AU665" s="20" t="s">
        <v>5997</v>
      </c>
      <c r="AV665" s="20" t="s">
        <v>5997</v>
      </c>
      <c r="AW665" s="20" t="s">
        <v>5997</v>
      </c>
      <c r="AX665" s="20" t="s">
        <v>5997</v>
      </c>
      <c r="AY665" s="20" t="s">
        <v>5996</v>
      </c>
      <c r="AZ665" s="20" t="s">
        <v>5996</v>
      </c>
      <c r="BA665" s="20" t="s">
        <v>5996</v>
      </c>
      <c r="BB665" s="20" t="s">
        <v>5996</v>
      </c>
      <c r="BC665" s="20" t="s">
        <v>5997</v>
      </c>
      <c r="BD665" s="20" t="s">
        <v>5997</v>
      </c>
      <c r="BE665" s="20" t="s">
        <v>5996</v>
      </c>
      <c r="BF665" s="20" t="s">
        <v>5996</v>
      </c>
      <c r="BG665" s="20" t="s">
        <v>5996</v>
      </c>
      <c r="BH665" s="20" t="s">
        <v>5996</v>
      </c>
      <c r="BI665" s="20" t="s">
        <v>5996</v>
      </c>
      <c r="BJ665" s="20" t="s">
        <v>5996</v>
      </c>
      <c r="BK665" s="20" t="s">
        <v>5996</v>
      </c>
      <c r="BL665" s="20" t="s">
        <v>5996</v>
      </c>
      <c r="BM665" s="20" t="s">
        <v>5996</v>
      </c>
      <c r="BN665" s="27" t="s">
        <v>3228</v>
      </c>
      <c r="BO665" s="28" t="s">
        <v>6007</v>
      </c>
      <c r="BP665" s="29" t="s">
        <v>3229</v>
      </c>
      <c r="BQ665" s="30" t="s">
        <v>3230</v>
      </c>
      <c r="BS665" s="24" t="s">
        <v>119</v>
      </c>
      <c r="BT665" s="24" t="s">
        <v>120</v>
      </c>
      <c r="BV665" s="24" t="s">
        <v>137</v>
      </c>
      <c r="BW665" s="24" t="s">
        <v>122</v>
      </c>
      <c r="CB665" s="31" t="s">
        <v>3231</v>
      </c>
      <c r="CD665" s="18" t="s">
        <v>119</v>
      </c>
      <c r="CE665" s="18" t="s">
        <v>120</v>
      </c>
      <c r="CL665" s="22" t="s">
        <v>5953</v>
      </c>
      <c r="CM665" s="32" t="s">
        <v>6012</v>
      </c>
      <c r="CN665" s="33" t="s">
        <v>3232</v>
      </c>
      <c r="CO665" s="84" t="s">
        <v>126</v>
      </c>
      <c r="CP665" s="17" t="s">
        <v>126</v>
      </c>
      <c r="CQ665" s="29" t="s">
        <v>1741</v>
      </c>
      <c r="CR665" s="17" t="s">
        <v>1532</v>
      </c>
      <c r="CS665" s="17" t="s">
        <v>1742</v>
      </c>
      <c r="CZ665" s="34" t="s">
        <v>99</v>
      </c>
      <c r="DE665" s="17" t="s">
        <v>130</v>
      </c>
      <c r="DI665" s="17" t="s">
        <v>131</v>
      </c>
      <c r="DJ665" s="17" t="s">
        <v>3233</v>
      </c>
      <c r="DM665" s="35"/>
      <c r="DN665" s="35"/>
      <c r="DO665" s="35"/>
      <c r="EC665" s="17" t="s">
        <v>133</v>
      </c>
    </row>
    <row r="666" spans="1:133" ht="15" customHeight="1" x14ac:dyDescent="0.3">
      <c r="A666" s="27">
        <v>968</v>
      </c>
      <c r="C666" s="17" t="s">
        <v>126</v>
      </c>
      <c r="D666" s="29" t="s">
        <v>5955</v>
      </c>
      <c r="E666" s="18" t="s">
        <v>5948</v>
      </c>
      <c r="F666" s="18" t="s">
        <v>5947</v>
      </c>
      <c r="G666" s="18" t="s">
        <v>5947</v>
      </c>
      <c r="H666" s="18" t="s">
        <v>5948</v>
      </c>
      <c r="I666" s="18" t="s">
        <v>5947</v>
      </c>
      <c r="J666" s="19" t="s">
        <v>3234</v>
      </c>
      <c r="K666" s="18" t="s">
        <v>5947</v>
      </c>
      <c r="L666" s="19" t="s">
        <v>3235</v>
      </c>
      <c r="M666" s="18" t="s">
        <v>5948</v>
      </c>
      <c r="O666" s="20" t="s">
        <v>5948</v>
      </c>
      <c r="P666" s="20" t="s">
        <v>5973</v>
      </c>
      <c r="Q666" s="20" t="s">
        <v>5978</v>
      </c>
      <c r="S666" s="22" t="s">
        <v>5950</v>
      </c>
      <c r="T666" s="22" t="s">
        <v>5948</v>
      </c>
      <c r="U666" s="22" t="s">
        <v>5947</v>
      </c>
      <c r="V666" s="22" t="s">
        <v>5985</v>
      </c>
      <c r="W666" s="22" t="s">
        <v>5989</v>
      </c>
      <c r="X666" s="22" t="s">
        <v>115</v>
      </c>
      <c r="AC666" s="24" t="s">
        <v>5991</v>
      </c>
      <c r="AE666" s="26" t="s">
        <v>5947</v>
      </c>
      <c r="AF666" s="26" t="s">
        <v>5947</v>
      </c>
      <c r="AG666" s="26" t="s">
        <v>5996</v>
      </c>
      <c r="AH666" s="26" t="s">
        <v>5996</v>
      </c>
      <c r="AI666" s="26" t="s">
        <v>5996</v>
      </c>
      <c r="AJ666" s="26" t="s">
        <v>5996</v>
      </c>
      <c r="AK666" s="20" t="s">
        <v>6003</v>
      </c>
      <c r="AL666" s="20" t="s">
        <v>5947</v>
      </c>
      <c r="AM666" s="20" t="s">
        <v>5947</v>
      </c>
      <c r="AN666" s="20" t="s">
        <v>5947</v>
      </c>
      <c r="AO666" s="20" t="s">
        <v>5997</v>
      </c>
      <c r="AP666" s="20" t="s">
        <v>5996</v>
      </c>
      <c r="AQ666" s="20" t="s">
        <v>5996</v>
      </c>
      <c r="AR666" s="20" t="s">
        <v>5996</v>
      </c>
      <c r="AS666" s="20" t="s">
        <v>5996</v>
      </c>
      <c r="AT666" s="20" t="s">
        <v>5996</v>
      </c>
      <c r="AU666" s="20" t="s">
        <v>5996</v>
      </c>
      <c r="AV666" s="20" t="s">
        <v>5998</v>
      </c>
      <c r="AW666" s="20" t="s">
        <v>5996</v>
      </c>
      <c r="AX666" s="20" t="s">
        <v>5996</v>
      </c>
      <c r="AY666" s="20" t="s">
        <v>5996</v>
      </c>
      <c r="AZ666" s="20" t="s">
        <v>5996</v>
      </c>
      <c r="BA666" s="20" t="s">
        <v>5996</v>
      </c>
      <c r="BB666" s="20" t="s">
        <v>5996</v>
      </c>
      <c r="BC666" s="20" t="s">
        <v>5998</v>
      </c>
      <c r="BD666" s="20" t="s">
        <v>5996</v>
      </c>
      <c r="BE666" s="20" t="s">
        <v>5996</v>
      </c>
      <c r="BF666" s="20" t="s">
        <v>5997</v>
      </c>
      <c r="BG666" s="20" t="s">
        <v>5996</v>
      </c>
      <c r="BH666" s="20" t="s">
        <v>5996</v>
      </c>
      <c r="BI666" s="20" t="s">
        <v>5996</v>
      </c>
      <c r="BJ666" s="20" t="s">
        <v>5996</v>
      </c>
      <c r="BK666" s="20" t="s">
        <v>5996</v>
      </c>
      <c r="BL666" s="20" t="s">
        <v>5996</v>
      </c>
      <c r="BM666" s="20" t="s">
        <v>5996</v>
      </c>
      <c r="BO666" s="28" t="s">
        <v>6007</v>
      </c>
      <c r="BQ666" s="30" t="s">
        <v>3236</v>
      </c>
      <c r="BS666" s="24" t="s">
        <v>119</v>
      </c>
      <c r="BT666" s="24" t="s">
        <v>120</v>
      </c>
      <c r="BU666" s="24" t="s">
        <v>121</v>
      </c>
      <c r="BX666" s="24" t="s">
        <v>123</v>
      </c>
      <c r="BY666" s="24" t="s">
        <v>124</v>
      </c>
      <c r="BZ666" s="24" t="s">
        <v>125</v>
      </c>
      <c r="CD666" s="18" t="s">
        <v>119</v>
      </c>
      <c r="CE666" s="18" t="s">
        <v>120</v>
      </c>
      <c r="CI666" s="18" t="s">
        <v>123</v>
      </c>
      <c r="CL666" s="22" t="s">
        <v>5947</v>
      </c>
      <c r="CM666" s="32" t="s">
        <v>6012</v>
      </c>
      <c r="CO666" s="84" t="s">
        <v>126</v>
      </c>
      <c r="CP666" s="17" t="s">
        <v>126</v>
      </c>
      <c r="CQ666" s="29" t="s">
        <v>1741</v>
      </c>
      <c r="CR666" s="17" t="s">
        <v>1532</v>
      </c>
      <c r="CS666" s="17" t="s">
        <v>1742</v>
      </c>
      <c r="CZ666" s="34" t="s">
        <v>99</v>
      </c>
      <c r="DE666" s="17" t="s">
        <v>130</v>
      </c>
      <c r="DH666" s="17" t="s">
        <v>3237</v>
      </c>
      <c r="DI666" s="17" t="s">
        <v>131</v>
      </c>
      <c r="DJ666" s="17" t="s">
        <v>3238</v>
      </c>
      <c r="DM666" s="35"/>
      <c r="DN666" s="35"/>
      <c r="DO666" s="35"/>
      <c r="EC666" s="17" t="s">
        <v>133</v>
      </c>
    </row>
    <row r="667" spans="1:133" ht="15" customHeight="1" x14ac:dyDescent="0.3">
      <c r="A667" s="27">
        <v>192</v>
      </c>
      <c r="C667" s="17" t="s">
        <v>126</v>
      </c>
      <c r="D667" s="29" t="s">
        <v>5955</v>
      </c>
      <c r="E667" s="18" t="s">
        <v>5948</v>
      </c>
      <c r="F667" s="18" t="s">
        <v>5950</v>
      </c>
      <c r="G667" s="18" t="s">
        <v>5948</v>
      </c>
      <c r="H667" s="18" t="s">
        <v>5947</v>
      </c>
      <c r="I667" s="18" t="s">
        <v>5947</v>
      </c>
      <c r="J667" s="19" t="s">
        <v>3239</v>
      </c>
      <c r="K667" s="18" t="s">
        <v>5947</v>
      </c>
      <c r="L667" s="19" t="s">
        <v>3240</v>
      </c>
      <c r="M667" s="18" t="s">
        <v>5948</v>
      </c>
      <c r="N667" s="19" t="s">
        <v>3241</v>
      </c>
      <c r="O667" s="20" t="s">
        <v>5949</v>
      </c>
      <c r="P667" s="20" t="s">
        <v>5973</v>
      </c>
      <c r="Q667" s="20" t="s">
        <v>5977</v>
      </c>
      <c r="S667" s="22" t="s">
        <v>5949</v>
      </c>
      <c r="T667" s="22" t="s">
        <v>5950</v>
      </c>
      <c r="U667" s="22" t="s">
        <v>5947</v>
      </c>
      <c r="V667" s="22" t="s">
        <v>5985</v>
      </c>
      <c r="W667" s="22" t="s">
        <v>5988</v>
      </c>
      <c r="X667" s="22" t="s">
        <v>115</v>
      </c>
      <c r="Y667" s="22" t="s">
        <v>136</v>
      </c>
      <c r="Z667" s="22" t="s">
        <v>116</v>
      </c>
      <c r="AC667" s="24" t="s">
        <v>5992</v>
      </c>
      <c r="AE667" s="26" t="s">
        <v>5949</v>
      </c>
      <c r="AF667" s="26" t="s">
        <v>5948</v>
      </c>
      <c r="AG667" s="26" t="s">
        <v>5996</v>
      </c>
      <c r="AH667" s="26" t="s">
        <v>5996</v>
      </c>
      <c r="AI667" s="26" t="s">
        <v>5996</v>
      </c>
      <c r="AJ667" s="26" t="s">
        <v>5996</v>
      </c>
      <c r="AK667" s="20" t="s">
        <v>6002</v>
      </c>
      <c r="AL667" s="20" t="s">
        <v>5948</v>
      </c>
      <c r="AM667" s="20" t="s">
        <v>5950</v>
      </c>
      <c r="AN667" s="20" t="s">
        <v>5948</v>
      </c>
      <c r="AO667" s="20" t="s">
        <v>5996</v>
      </c>
      <c r="AP667" s="20" t="s">
        <v>5996</v>
      </c>
      <c r="AQ667" s="20" t="s">
        <v>5996</v>
      </c>
      <c r="AR667" s="20" t="s">
        <v>5996</v>
      </c>
      <c r="AS667" s="20" t="s">
        <v>5996</v>
      </c>
      <c r="AT667" s="20" t="s">
        <v>5996</v>
      </c>
      <c r="AU667" s="20" t="s">
        <v>5996</v>
      </c>
      <c r="AV667" s="20" t="s">
        <v>5997</v>
      </c>
      <c r="AW667" s="20" t="s">
        <v>5997</v>
      </c>
      <c r="AX667" s="20" t="s">
        <v>5997</v>
      </c>
      <c r="AY667" s="20" t="s">
        <v>5996</v>
      </c>
      <c r="AZ667" s="20" t="s">
        <v>5996</v>
      </c>
      <c r="BA667" s="20" t="s">
        <v>5997</v>
      </c>
      <c r="BB667" s="20" t="s">
        <v>5996</v>
      </c>
      <c r="BC667" s="20" t="s">
        <v>5997</v>
      </c>
      <c r="BD667" s="20" t="s">
        <v>5996</v>
      </c>
      <c r="BE667" s="20" t="s">
        <v>5996</v>
      </c>
      <c r="BF667" s="20" t="s">
        <v>5997</v>
      </c>
      <c r="BG667" s="20" t="s">
        <v>5996</v>
      </c>
      <c r="BH667" s="20" t="s">
        <v>5996</v>
      </c>
      <c r="BI667" s="20" t="s">
        <v>5996</v>
      </c>
      <c r="BJ667" s="20" t="s">
        <v>5998</v>
      </c>
      <c r="BK667" s="20" t="s">
        <v>5997</v>
      </c>
      <c r="BL667" s="20" t="s">
        <v>5996</v>
      </c>
      <c r="BM667" s="20" t="s">
        <v>5996</v>
      </c>
      <c r="BO667" s="28" t="s">
        <v>6007</v>
      </c>
      <c r="BQ667" s="30" t="s">
        <v>3242</v>
      </c>
      <c r="BS667" s="24" t="s">
        <v>119</v>
      </c>
      <c r="BT667" s="24" t="s">
        <v>120</v>
      </c>
      <c r="BU667" s="24" t="s">
        <v>121</v>
      </c>
      <c r="BY667" s="24" t="s">
        <v>124</v>
      </c>
      <c r="CD667" s="18" t="s">
        <v>119</v>
      </c>
      <c r="CI667" s="18" t="s">
        <v>123</v>
      </c>
      <c r="CJ667" s="18" t="s">
        <v>124</v>
      </c>
      <c r="CL667" s="22" t="s">
        <v>5948</v>
      </c>
      <c r="CM667" s="32" t="s">
        <v>6010</v>
      </c>
      <c r="CO667" s="84" t="s">
        <v>126</v>
      </c>
      <c r="CP667" s="17" t="s">
        <v>126</v>
      </c>
      <c r="CQ667" s="29" t="s">
        <v>1741</v>
      </c>
      <c r="CR667" s="17" t="s">
        <v>1532</v>
      </c>
      <c r="CS667" s="17" t="s">
        <v>1902</v>
      </c>
      <c r="CW667" s="34" t="s">
        <v>96</v>
      </c>
      <c r="DE667" s="17" t="s">
        <v>130</v>
      </c>
      <c r="DI667" s="17" t="s">
        <v>131</v>
      </c>
      <c r="DJ667" s="17" t="s">
        <v>3243</v>
      </c>
      <c r="DM667" s="35"/>
      <c r="DN667" s="35"/>
      <c r="DO667" s="35"/>
      <c r="EC667" s="17" t="s">
        <v>133</v>
      </c>
    </row>
    <row r="668" spans="1:133" ht="15" customHeight="1" x14ac:dyDescent="0.3">
      <c r="A668" s="27">
        <v>1014</v>
      </c>
      <c r="C668" s="17" t="s">
        <v>126</v>
      </c>
      <c r="D668" s="29" t="s">
        <v>5955</v>
      </c>
      <c r="E668" s="18" t="s">
        <v>5948</v>
      </c>
      <c r="F668" s="18" t="s">
        <v>5948</v>
      </c>
      <c r="G668" s="18" t="s">
        <v>5948</v>
      </c>
      <c r="H668" s="18" t="s">
        <v>5948</v>
      </c>
      <c r="I668" s="18" t="s">
        <v>5949</v>
      </c>
      <c r="K668" s="18" t="s">
        <v>5947</v>
      </c>
      <c r="L668" s="19" t="s">
        <v>3244</v>
      </c>
      <c r="M668" s="18" t="s">
        <v>5948</v>
      </c>
      <c r="O668" s="20" t="s">
        <v>5947</v>
      </c>
      <c r="P668" s="20" t="s">
        <v>5975</v>
      </c>
      <c r="Q668" s="20" t="s">
        <v>5977</v>
      </c>
      <c r="R668" s="21" t="s">
        <v>3245</v>
      </c>
      <c r="S668" s="22" t="s">
        <v>5947</v>
      </c>
      <c r="T668" s="22" t="s">
        <v>5947</v>
      </c>
      <c r="U668" s="22" t="s">
        <v>5947</v>
      </c>
      <c r="V668" s="22" t="s">
        <v>5983</v>
      </c>
      <c r="W668" s="22" t="s">
        <v>5987</v>
      </c>
      <c r="X668" s="22" t="s">
        <v>115</v>
      </c>
      <c r="AC668" s="24" t="s">
        <v>5990</v>
      </c>
      <c r="AE668" s="26" t="s">
        <v>5948</v>
      </c>
      <c r="AF668" s="26" t="s">
        <v>5947</v>
      </c>
      <c r="AG668" s="26" t="s">
        <v>5996</v>
      </c>
      <c r="AH668" s="26" t="s">
        <v>5996</v>
      </c>
      <c r="AI668" s="26" t="s">
        <v>5996</v>
      </c>
      <c r="AJ668" s="26" t="s">
        <v>5996</v>
      </c>
      <c r="AK668" s="20" t="s">
        <v>6002</v>
      </c>
      <c r="AL668" s="20" t="s">
        <v>5947</v>
      </c>
      <c r="AM668" s="20" t="s">
        <v>5947</v>
      </c>
      <c r="AN668" s="20" t="s">
        <v>5947</v>
      </c>
      <c r="AO668" s="20" t="s">
        <v>5996</v>
      </c>
      <c r="AP668" s="20" t="s">
        <v>5996</v>
      </c>
      <c r="AQ668" s="20" t="s">
        <v>5996</v>
      </c>
      <c r="AR668" s="20" t="s">
        <v>5996</v>
      </c>
      <c r="AS668" s="20" t="s">
        <v>5996</v>
      </c>
      <c r="AT668" s="20" t="s">
        <v>5996</v>
      </c>
      <c r="AU668" s="20" t="s">
        <v>5996</v>
      </c>
      <c r="AV668" s="20" t="s">
        <v>5996</v>
      </c>
      <c r="AW668" s="20" t="s">
        <v>5996</v>
      </c>
      <c r="AX668" s="20" t="s">
        <v>5996</v>
      </c>
      <c r="AY668" s="20" t="s">
        <v>5996</v>
      </c>
      <c r="AZ668" s="20" t="s">
        <v>5996</v>
      </c>
      <c r="BA668" s="20" t="s">
        <v>5996</v>
      </c>
      <c r="BB668" s="20" t="s">
        <v>5996</v>
      </c>
      <c r="BC668" s="20" t="s">
        <v>5996</v>
      </c>
      <c r="BD668" s="20" t="s">
        <v>5996</v>
      </c>
      <c r="BE668" s="20" t="s">
        <v>5996</v>
      </c>
      <c r="BF668" s="20" t="s">
        <v>5996</v>
      </c>
      <c r="BG668" s="20" t="s">
        <v>5996</v>
      </c>
      <c r="BH668" s="20" t="s">
        <v>5996</v>
      </c>
      <c r="BI668" s="20" t="s">
        <v>5996</v>
      </c>
      <c r="BJ668" s="20" t="s">
        <v>5996</v>
      </c>
      <c r="BK668" s="20" t="s">
        <v>5996</v>
      </c>
      <c r="BL668" s="20" t="s">
        <v>5996</v>
      </c>
      <c r="BM668" s="20" t="s">
        <v>5996</v>
      </c>
      <c r="BO668" s="28" t="s">
        <v>6006</v>
      </c>
      <c r="BQ668" s="30" t="s">
        <v>3246</v>
      </c>
      <c r="BR668" s="24" t="s">
        <v>138</v>
      </c>
      <c r="BS668" s="24" t="s">
        <v>119</v>
      </c>
      <c r="BT668" s="24" t="s">
        <v>120</v>
      </c>
      <c r="BU668" s="24" t="s">
        <v>121</v>
      </c>
      <c r="BV668" s="24" t="s">
        <v>137</v>
      </c>
      <c r="BW668" s="24" t="s">
        <v>122</v>
      </c>
      <c r="BX668" s="24" t="s">
        <v>123</v>
      </c>
      <c r="BY668" s="24" t="s">
        <v>124</v>
      </c>
      <c r="BZ668" s="24" t="s">
        <v>125</v>
      </c>
      <c r="CC668" s="18" t="s">
        <v>138</v>
      </c>
      <c r="CH668" s="18" t="s">
        <v>122</v>
      </c>
      <c r="CJ668" s="18" t="s">
        <v>124</v>
      </c>
      <c r="CL668" s="22" t="s">
        <v>5947</v>
      </c>
      <c r="CM668" s="32" t="s">
        <v>6010</v>
      </c>
      <c r="CN668" s="33" t="s">
        <v>3247</v>
      </c>
      <c r="CO668" s="84" t="s">
        <v>126</v>
      </c>
      <c r="CP668" s="17" t="s">
        <v>126</v>
      </c>
      <c r="CQ668" s="29" t="s">
        <v>1741</v>
      </c>
      <c r="CR668" s="17" t="s">
        <v>1532</v>
      </c>
      <c r="CS668" s="17" t="s">
        <v>1902</v>
      </c>
      <c r="CZ668" s="34" t="s">
        <v>99</v>
      </c>
      <c r="DE668" s="17" t="s">
        <v>130</v>
      </c>
      <c r="DI668" s="17" t="s">
        <v>131</v>
      </c>
      <c r="DJ668" s="17" t="s">
        <v>3248</v>
      </c>
      <c r="DM668" s="35"/>
      <c r="DN668" s="35"/>
      <c r="DO668" s="35"/>
      <c r="EC668" s="17" t="s">
        <v>133</v>
      </c>
    </row>
    <row r="669" spans="1:133" ht="15" customHeight="1" x14ac:dyDescent="0.3">
      <c r="A669" s="27">
        <v>13</v>
      </c>
      <c r="C669" s="17" t="s">
        <v>126</v>
      </c>
      <c r="D669" s="29" t="s">
        <v>5955</v>
      </c>
      <c r="E669" s="18" t="s">
        <v>5947</v>
      </c>
      <c r="F669" s="18" t="s">
        <v>5950</v>
      </c>
      <c r="G669" s="18" t="s">
        <v>5947</v>
      </c>
      <c r="H669" s="18" t="s">
        <v>5948</v>
      </c>
      <c r="I669" s="18" t="s">
        <v>5947</v>
      </c>
      <c r="J669" s="19" t="s">
        <v>3249</v>
      </c>
      <c r="K669" s="18" t="s">
        <v>5947</v>
      </c>
      <c r="L669" s="19" t="s">
        <v>3250</v>
      </c>
      <c r="M669" s="18" t="s">
        <v>5948</v>
      </c>
      <c r="N669" s="19" t="s">
        <v>3251</v>
      </c>
      <c r="O669" s="20" t="s">
        <v>5950</v>
      </c>
      <c r="P669" s="20" t="s">
        <v>5973</v>
      </c>
      <c r="Q669" s="20" t="s">
        <v>5977</v>
      </c>
      <c r="R669" s="21" t="s">
        <v>3252</v>
      </c>
      <c r="S669" s="22" t="s">
        <v>5947</v>
      </c>
      <c r="T669" s="22" t="s">
        <v>5947</v>
      </c>
      <c r="U669" s="22" t="s">
        <v>5948</v>
      </c>
      <c r="V669" s="22" t="s">
        <v>5983</v>
      </c>
      <c r="W669" s="22" t="s">
        <v>5989</v>
      </c>
      <c r="X669" s="22" t="s">
        <v>115</v>
      </c>
      <c r="Y669" s="22" t="s">
        <v>136</v>
      </c>
      <c r="Z669" s="22" t="s">
        <v>116</v>
      </c>
      <c r="AC669" s="24" t="s">
        <v>5992</v>
      </c>
      <c r="AE669" s="26" t="s">
        <v>5947</v>
      </c>
      <c r="AF669" s="26" t="s">
        <v>5947</v>
      </c>
      <c r="AG669" s="26" t="s">
        <v>5996</v>
      </c>
      <c r="AH669" s="26" t="s">
        <v>5996</v>
      </c>
      <c r="AI669" s="26" t="s">
        <v>5996</v>
      </c>
      <c r="AJ669" s="26" t="s">
        <v>5996</v>
      </c>
      <c r="AK669" s="20" t="s">
        <v>6002</v>
      </c>
      <c r="AL669" s="20" t="s">
        <v>5947</v>
      </c>
      <c r="AM669" s="20" t="s">
        <v>5947</v>
      </c>
      <c r="AN669" s="20" t="s">
        <v>5952</v>
      </c>
      <c r="AO669" s="20" t="s">
        <v>5996</v>
      </c>
      <c r="AP669" s="20" t="s">
        <v>5996</v>
      </c>
      <c r="AQ669" s="20" t="s">
        <v>5997</v>
      </c>
      <c r="AR669" s="20" t="s">
        <v>5996</v>
      </c>
      <c r="AS669" s="20" t="s">
        <v>5996</v>
      </c>
      <c r="AT669" s="20" t="s">
        <v>5996</v>
      </c>
      <c r="AU669" s="20" t="s">
        <v>5996</v>
      </c>
      <c r="AV669" s="20" t="s">
        <v>5997</v>
      </c>
      <c r="AW669" s="20" t="s">
        <v>5997</v>
      </c>
      <c r="AX669" s="20" t="s">
        <v>5997</v>
      </c>
      <c r="AY669" s="20" t="s">
        <v>5996</v>
      </c>
      <c r="AZ669" s="20" t="s">
        <v>5996</v>
      </c>
      <c r="BA669" s="20" t="s">
        <v>5997</v>
      </c>
      <c r="BB669" s="20" t="s">
        <v>5997</v>
      </c>
      <c r="BC669" s="20" t="s">
        <v>5998</v>
      </c>
      <c r="BD669" s="20" t="s">
        <v>5996</v>
      </c>
      <c r="BE669" s="20" t="s">
        <v>5996</v>
      </c>
      <c r="BF669" s="20" t="s">
        <v>5997</v>
      </c>
      <c r="BG669" s="20" t="s">
        <v>5997</v>
      </c>
      <c r="BH669" s="20" t="s">
        <v>5996</v>
      </c>
      <c r="BI669" s="20" t="s">
        <v>5996</v>
      </c>
      <c r="BJ669" s="20" t="s">
        <v>6000</v>
      </c>
      <c r="BK669" s="20" t="s">
        <v>5996</v>
      </c>
      <c r="BL669" s="20" t="s">
        <v>5996</v>
      </c>
      <c r="BM669" s="20" t="s">
        <v>5996</v>
      </c>
      <c r="BO669" s="28" t="s">
        <v>6006</v>
      </c>
      <c r="BQ669" s="30" t="s">
        <v>3253</v>
      </c>
      <c r="BR669" s="24" t="s">
        <v>138</v>
      </c>
      <c r="BS669" s="24" t="s">
        <v>119</v>
      </c>
      <c r="BT669" s="24" t="s">
        <v>120</v>
      </c>
      <c r="BV669" s="24" t="s">
        <v>137</v>
      </c>
      <c r="BW669" s="24" t="s">
        <v>122</v>
      </c>
      <c r="BX669" s="24" t="s">
        <v>123</v>
      </c>
      <c r="CC669" s="18" t="s">
        <v>138</v>
      </c>
      <c r="CD669" s="18" t="s">
        <v>119</v>
      </c>
      <c r="CE669" s="18" t="s">
        <v>120</v>
      </c>
      <c r="CL669" s="22" t="s">
        <v>5948</v>
      </c>
      <c r="CM669" s="32" t="s">
        <v>6010</v>
      </c>
      <c r="CN669" s="33" t="s">
        <v>3254</v>
      </c>
      <c r="CO669" s="84" t="s">
        <v>126</v>
      </c>
      <c r="CP669" s="17" t="s">
        <v>126</v>
      </c>
      <c r="CQ669" s="29" t="s">
        <v>1741</v>
      </c>
      <c r="CR669" s="17" t="s">
        <v>1597</v>
      </c>
      <c r="CS669" s="17" t="s">
        <v>1742</v>
      </c>
      <c r="CW669" s="34" t="s">
        <v>96</v>
      </c>
      <c r="CY669" s="34" t="s">
        <v>98</v>
      </c>
      <c r="DE669" s="17" t="s">
        <v>102</v>
      </c>
      <c r="DI669" s="17" t="s">
        <v>131</v>
      </c>
      <c r="DJ669" s="17" t="s">
        <v>3255</v>
      </c>
      <c r="DM669" s="35"/>
      <c r="DN669" s="35"/>
      <c r="DO669" s="35"/>
      <c r="EC669" s="17" t="s">
        <v>133</v>
      </c>
    </row>
    <row r="670" spans="1:133" ht="15" customHeight="1" x14ac:dyDescent="0.3">
      <c r="A670" s="27">
        <v>40</v>
      </c>
      <c r="C670" s="17" t="s">
        <v>126</v>
      </c>
      <c r="D670" s="29" t="s">
        <v>5955</v>
      </c>
      <c r="E670" s="18" t="s">
        <v>5948</v>
      </c>
      <c r="F670" s="18" t="s">
        <v>5950</v>
      </c>
      <c r="G670" s="18" t="s">
        <v>5947</v>
      </c>
      <c r="H670" s="18" t="s">
        <v>5947</v>
      </c>
      <c r="I670" s="18" t="s">
        <v>5947</v>
      </c>
      <c r="J670" s="19" t="s">
        <v>3256</v>
      </c>
      <c r="K670" s="18" t="s">
        <v>5947</v>
      </c>
      <c r="L670" s="19" t="s">
        <v>3257</v>
      </c>
      <c r="M670" s="18" t="s">
        <v>5949</v>
      </c>
      <c r="O670" s="20" t="s">
        <v>5948</v>
      </c>
      <c r="P670" s="20" t="s">
        <v>5974</v>
      </c>
      <c r="Q670" s="20" t="s">
        <v>5980</v>
      </c>
      <c r="S670" s="22" t="s">
        <v>5950</v>
      </c>
      <c r="T670" s="22" t="s">
        <v>5950</v>
      </c>
      <c r="U670" s="22" t="s">
        <v>5947</v>
      </c>
      <c r="V670" s="22" t="s">
        <v>5984</v>
      </c>
      <c r="W670" s="22" t="s">
        <v>5988</v>
      </c>
      <c r="X670" s="22" t="s">
        <v>115</v>
      </c>
      <c r="Y670" s="22" t="s">
        <v>136</v>
      </c>
      <c r="AC670" s="24" t="s">
        <v>5992</v>
      </c>
      <c r="AE670" s="26" t="s">
        <v>5947</v>
      </c>
      <c r="AF670" s="26" t="s">
        <v>5947</v>
      </c>
      <c r="AG670" s="26" t="s">
        <v>5996</v>
      </c>
      <c r="AH670" s="26" t="s">
        <v>5996</v>
      </c>
      <c r="AI670" s="26" t="s">
        <v>5996</v>
      </c>
      <c r="AJ670" s="26" t="s">
        <v>5996</v>
      </c>
      <c r="AK670" s="20" t="s">
        <v>6002</v>
      </c>
      <c r="AL670" s="20" t="s">
        <v>5947</v>
      </c>
      <c r="AM670" s="20" t="s">
        <v>5947</v>
      </c>
      <c r="AN670" s="20" t="s">
        <v>5947</v>
      </c>
      <c r="AO670" s="20" t="s">
        <v>5996</v>
      </c>
      <c r="AP670" s="20" t="s">
        <v>5996</v>
      </c>
      <c r="AQ670" s="20" t="s">
        <v>5996</v>
      </c>
      <c r="AR670" s="20" t="s">
        <v>5996</v>
      </c>
      <c r="AS670" s="20" t="s">
        <v>5996</v>
      </c>
      <c r="AT670" s="20" t="s">
        <v>5996</v>
      </c>
      <c r="AU670" s="20" t="s">
        <v>5996</v>
      </c>
      <c r="AV670" s="20" t="s">
        <v>5997</v>
      </c>
      <c r="AW670" s="20" t="s">
        <v>5996</v>
      </c>
      <c r="AX670" s="20" t="s">
        <v>5996</v>
      </c>
      <c r="AY670" s="20" t="s">
        <v>5996</v>
      </c>
      <c r="AZ670" s="20" t="s">
        <v>5996</v>
      </c>
      <c r="BA670" s="20" t="s">
        <v>5996</v>
      </c>
      <c r="BB670" s="20" t="s">
        <v>5996</v>
      </c>
      <c r="BC670" s="20" t="s">
        <v>5998</v>
      </c>
      <c r="BD670" s="20" t="s">
        <v>5997</v>
      </c>
      <c r="BE670" s="20" t="s">
        <v>5996</v>
      </c>
      <c r="BF670" s="20" t="s">
        <v>5996</v>
      </c>
      <c r="BG670" s="20" t="s">
        <v>5996</v>
      </c>
      <c r="BH670" s="20" t="s">
        <v>5996</v>
      </c>
      <c r="BI670" s="20" t="s">
        <v>5997</v>
      </c>
      <c r="BJ670" s="20" t="s">
        <v>5996</v>
      </c>
      <c r="BK670" s="20" t="s">
        <v>5996</v>
      </c>
      <c r="BL670" s="20" t="s">
        <v>5996</v>
      </c>
      <c r="BM670" s="20" t="s">
        <v>5996</v>
      </c>
      <c r="BO670" s="28" t="s">
        <v>6007</v>
      </c>
      <c r="BQ670" s="30" t="s">
        <v>3258</v>
      </c>
      <c r="BR670" s="24" t="s">
        <v>138</v>
      </c>
      <c r="BS670" s="24" t="s">
        <v>119</v>
      </c>
      <c r="BT670" s="24" t="s">
        <v>120</v>
      </c>
      <c r="BU670" s="24" t="s">
        <v>121</v>
      </c>
      <c r="BV670" s="24" t="s">
        <v>137</v>
      </c>
      <c r="BX670" s="24" t="s">
        <v>123</v>
      </c>
      <c r="BY670" s="24" t="s">
        <v>124</v>
      </c>
      <c r="BZ670" s="24" t="s">
        <v>125</v>
      </c>
      <c r="CC670" s="18" t="s">
        <v>138</v>
      </c>
      <c r="CD670" s="18" t="s">
        <v>119</v>
      </c>
      <c r="CI670" s="18" t="s">
        <v>123</v>
      </c>
      <c r="CL670" s="22" t="s">
        <v>5948</v>
      </c>
      <c r="CM670" s="32" t="s">
        <v>6010</v>
      </c>
      <c r="CO670" s="84" t="s">
        <v>126</v>
      </c>
      <c r="CP670" s="17" t="s">
        <v>126</v>
      </c>
      <c r="CQ670" s="29" t="s">
        <v>1741</v>
      </c>
      <c r="CR670" s="17" t="s">
        <v>1597</v>
      </c>
      <c r="CS670" s="17" t="s">
        <v>1742</v>
      </c>
      <c r="CW670" s="34" t="s">
        <v>96</v>
      </c>
      <c r="DE670" s="17" t="s">
        <v>130</v>
      </c>
      <c r="DI670" s="17" t="s">
        <v>131</v>
      </c>
      <c r="DJ670" s="17" t="s">
        <v>3259</v>
      </c>
      <c r="DM670" s="35"/>
      <c r="DN670" s="35"/>
      <c r="DO670" s="35"/>
      <c r="EC670" s="17" t="s">
        <v>133</v>
      </c>
    </row>
    <row r="671" spans="1:133" ht="15" customHeight="1" x14ac:dyDescent="0.3">
      <c r="A671" s="27">
        <v>387</v>
      </c>
      <c r="C671" s="17" t="s">
        <v>126</v>
      </c>
      <c r="D671" s="29" t="s">
        <v>5955</v>
      </c>
      <c r="E671" s="18" t="s">
        <v>5947</v>
      </c>
      <c r="F671" s="18" t="s">
        <v>5949</v>
      </c>
      <c r="G671" s="18" t="s">
        <v>5947</v>
      </c>
      <c r="H671" s="18" t="s">
        <v>5947</v>
      </c>
      <c r="I671" s="18" t="s">
        <v>5949</v>
      </c>
      <c r="K671" s="18" t="s">
        <v>5949</v>
      </c>
      <c r="M671" s="18" t="s">
        <v>5949</v>
      </c>
      <c r="O671" s="20" t="s">
        <v>5948</v>
      </c>
      <c r="P671" s="20" t="s">
        <v>5974</v>
      </c>
      <c r="Q671" s="20" t="s">
        <v>5978</v>
      </c>
      <c r="S671" s="22" t="s">
        <v>5948</v>
      </c>
      <c r="T671" s="22" t="s">
        <v>5948</v>
      </c>
      <c r="U671" s="22" t="s">
        <v>5947</v>
      </c>
      <c r="V671" s="22" t="s">
        <v>5983</v>
      </c>
      <c r="W671" s="22" t="s">
        <v>5988</v>
      </c>
      <c r="X671" s="22" t="s">
        <v>115</v>
      </c>
      <c r="AC671" s="24" t="s">
        <v>5992</v>
      </c>
      <c r="AE671" s="26" t="s">
        <v>5948</v>
      </c>
      <c r="AF671" s="26" t="s">
        <v>5948</v>
      </c>
      <c r="AG671" s="26" t="s">
        <v>5996</v>
      </c>
      <c r="AH671" s="26" t="s">
        <v>5996</v>
      </c>
      <c r="AI671" s="26" t="s">
        <v>5996</v>
      </c>
      <c r="AJ671" s="26" t="s">
        <v>5997</v>
      </c>
      <c r="AK671" s="20" t="s">
        <v>6003</v>
      </c>
      <c r="AL671" s="20" t="s">
        <v>5948</v>
      </c>
      <c r="AM671" s="20" t="s">
        <v>5948</v>
      </c>
      <c r="AN671" s="20" t="s">
        <v>5948</v>
      </c>
      <c r="AO671" s="20" t="s">
        <v>5997</v>
      </c>
      <c r="AP671" s="20" t="s">
        <v>5996</v>
      </c>
      <c r="AQ671" s="20" t="s">
        <v>5996</v>
      </c>
      <c r="AR671" s="20" t="s">
        <v>5997</v>
      </c>
      <c r="AS671" s="20" t="s">
        <v>5996</v>
      </c>
      <c r="AT671" s="20" t="s">
        <v>5996</v>
      </c>
      <c r="AU671" s="20" t="s">
        <v>5996</v>
      </c>
      <c r="AV671" s="20" t="s">
        <v>5996</v>
      </c>
      <c r="AW671" s="20" t="s">
        <v>5996</v>
      </c>
      <c r="AX671" s="20" t="s">
        <v>5997</v>
      </c>
      <c r="AY671" s="20" t="s">
        <v>5997</v>
      </c>
      <c r="AZ671" s="20" t="s">
        <v>5997</v>
      </c>
      <c r="BA671" s="20" t="s">
        <v>5996</v>
      </c>
      <c r="BB671" s="20" t="s">
        <v>5996</v>
      </c>
      <c r="BC671" s="20" t="s">
        <v>5998</v>
      </c>
      <c r="BD671" s="20" t="s">
        <v>5997</v>
      </c>
      <c r="BE671" s="20" t="s">
        <v>5997</v>
      </c>
      <c r="BF671" s="20" t="s">
        <v>5996</v>
      </c>
      <c r="BG671" s="20" t="s">
        <v>5996</v>
      </c>
      <c r="BH671" s="20" t="s">
        <v>5996</v>
      </c>
      <c r="BI671" s="20" t="s">
        <v>5997</v>
      </c>
      <c r="BJ671" s="20" t="s">
        <v>5998</v>
      </c>
      <c r="BK671" s="20" t="s">
        <v>5997</v>
      </c>
      <c r="BL671" s="20" t="s">
        <v>5997</v>
      </c>
      <c r="BM671" s="20" t="s">
        <v>5997</v>
      </c>
      <c r="BO671" s="28" t="s">
        <v>6007</v>
      </c>
      <c r="BQ671" s="30" t="s">
        <v>3260</v>
      </c>
      <c r="BR671" s="24" t="s">
        <v>138</v>
      </c>
      <c r="BS671" s="24" t="s">
        <v>119</v>
      </c>
      <c r="BW671" s="24" t="s">
        <v>122</v>
      </c>
      <c r="CC671" s="18" t="s">
        <v>138</v>
      </c>
      <c r="CE671" s="18" t="s">
        <v>120</v>
      </c>
      <c r="CH671" s="18" t="s">
        <v>122</v>
      </c>
      <c r="CL671" s="22" t="s">
        <v>5950</v>
      </c>
      <c r="CM671" s="32" t="s">
        <v>6010</v>
      </c>
      <c r="CO671" s="84" t="s">
        <v>126</v>
      </c>
      <c r="CP671" s="17" t="s">
        <v>126</v>
      </c>
      <c r="CQ671" s="29" t="s">
        <v>1741</v>
      </c>
      <c r="CR671" s="17" t="s">
        <v>1597</v>
      </c>
      <c r="CS671" s="17" t="s">
        <v>1742</v>
      </c>
      <c r="CW671" s="34" t="s">
        <v>96</v>
      </c>
      <c r="DE671" s="17" t="s">
        <v>130</v>
      </c>
      <c r="DI671" s="17" t="s">
        <v>131</v>
      </c>
      <c r="DJ671" s="17" t="s">
        <v>3261</v>
      </c>
      <c r="DM671" s="35"/>
      <c r="DN671" s="35"/>
      <c r="DO671" s="35"/>
      <c r="EC671" s="17" t="s">
        <v>133</v>
      </c>
    </row>
    <row r="672" spans="1:133" ht="15" customHeight="1" x14ac:dyDescent="0.3">
      <c r="A672" s="27">
        <v>428</v>
      </c>
      <c r="C672" s="17" t="s">
        <v>126</v>
      </c>
      <c r="D672" s="29" t="s">
        <v>5955</v>
      </c>
      <c r="E672" s="18" t="s">
        <v>5950</v>
      </c>
      <c r="F672" s="18" t="s">
        <v>5950</v>
      </c>
      <c r="G672" s="18" t="s">
        <v>5948</v>
      </c>
      <c r="H672" s="18" t="s">
        <v>5947</v>
      </c>
      <c r="I672" s="18" t="s">
        <v>5947</v>
      </c>
      <c r="J672" s="19" t="s">
        <v>3262</v>
      </c>
      <c r="K672" s="18" t="s">
        <v>5947</v>
      </c>
      <c r="L672" s="19" t="s">
        <v>3263</v>
      </c>
      <c r="M672" s="18" t="s">
        <v>5947</v>
      </c>
      <c r="N672" s="19" t="s">
        <v>3264</v>
      </c>
      <c r="O672" s="20" t="s">
        <v>5949</v>
      </c>
      <c r="P672" s="20" t="s">
        <v>5973</v>
      </c>
      <c r="Q672" s="20" t="s">
        <v>5978</v>
      </c>
      <c r="S672" s="22" t="s">
        <v>5949</v>
      </c>
      <c r="T672" s="22" t="s">
        <v>5950</v>
      </c>
      <c r="U672" s="22" t="s">
        <v>5949</v>
      </c>
      <c r="V672" s="22" t="s">
        <v>5984</v>
      </c>
      <c r="W672" s="22" t="s">
        <v>5989</v>
      </c>
      <c r="X672" s="22" t="s">
        <v>115</v>
      </c>
      <c r="Y672" s="22" t="s">
        <v>136</v>
      </c>
      <c r="Z672" s="22" t="s">
        <v>116</v>
      </c>
      <c r="AC672" s="24" t="s">
        <v>5991</v>
      </c>
      <c r="AD672" s="25" t="s">
        <v>3265</v>
      </c>
      <c r="AE672" s="26" t="s">
        <v>5947</v>
      </c>
      <c r="AF672" s="26" t="s">
        <v>5947</v>
      </c>
      <c r="AG672" s="26" t="s">
        <v>5996</v>
      </c>
      <c r="AH672" s="26" t="s">
        <v>5996</v>
      </c>
      <c r="AI672" s="26" t="s">
        <v>5996</v>
      </c>
      <c r="AJ672" s="26" t="s">
        <v>5997</v>
      </c>
      <c r="AK672" s="20" t="s">
        <v>6003</v>
      </c>
      <c r="AL672" s="20" t="s">
        <v>5947</v>
      </c>
      <c r="AM672" s="20" t="s">
        <v>5947</v>
      </c>
      <c r="AN672" s="20" t="s">
        <v>5947</v>
      </c>
      <c r="AO672" s="20" t="s">
        <v>5997</v>
      </c>
      <c r="AP672" s="20" t="s">
        <v>5997</v>
      </c>
      <c r="AQ672" s="20" t="s">
        <v>5996</v>
      </c>
      <c r="AR672" s="20" t="s">
        <v>5996</v>
      </c>
      <c r="AS672" s="20" t="s">
        <v>5996</v>
      </c>
      <c r="AT672" s="20" t="s">
        <v>5996</v>
      </c>
      <c r="AU672" s="20" t="s">
        <v>5996</v>
      </c>
      <c r="AV672" s="20" t="s">
        <v>5996</v>
      </c>
      <c r="AW672" s="20" t="s">
        <v>5996</v>
      </c>
      <c r="AX672" s="20" t="s">
        <v>5997</v>
      </c>
      <c r="AY672" s="20" t="s">
        <v>5997</v>
      </c>
      <c r="AZ672" s="20" t="s">
        <v>5996</v>
      </c>
      <c r="BA672" s="20" t="s">
        <v>5996</v>
      </c>
      <c r="BB672" s="20" t="s">
        <v>5996</v>
      </c>
      <c r="BC672" s="20" t="s">
        <v>5996</v>
      </c>
      <c r="BD672" s="20" t="s">
        <v>5997</v>
      </c>
      <c r="BE672" s="20" t="s">
        <v>5997</v>
      </c>
      <c r="BF672" s="20" t="s">
        <v>5996</v>
      </c>
      <c r="BG672" s="20" t="s">
        <v>5996</v>
      </c>
      <c r="BH672" s="20" t="s">
        <v>5996</v>
      </c>
      <c r="BI672" s="20" t="s">
        <v>5996</v>
      </c>
      <c r="BJ672" s="20" t="s">
        <v>5996</v>
      </c>
      <c r="BK672" s="20" t="s">
        <v>5996</v>
      </c>
      <c r="BL672" s="20" t="s">
        <v>5996</v>
      </c>
      <c r="BM672" s="20" t="s">
        <v>5996</v>
      </c>
      <c r="BO672" s="28" t="s">
        <v>6007</v>
      </c>
      <c r="BQ672" s="30" t="s">
        <v>3266</v>
      </c>
      <c r="BR672" s="24" t="s">
        <v>138</v>
      </c>
      <c r="BS672" s="24" t="s">
        <v>119</v>
      </c>
      <c r="BV672" s="24" t="s">
        <v>137</v>
      </c>
      <c r="BX672" s="24" t="s">
        <v>123</v>
      </c>
      <c r="BY672" s="24" t="s">
        <v>124</v>
      </c>
      <c r="CC672" s="18" t="s">
        <v>138</v>
      </c>
      <c r="CD672" s="18" t="s">
        <v>119</v>
      </c>
      <c r="CG672" s="18" t="s">
        <v>137</v>
      </c>
      <c r="CL672" s="22" t="s">
        <v>5947</v>
      </c>
      <c r="CM672" s="32" t="s">
        <v>6010</v>
      </c>
      <c r="CO672" s="84" t="s">
        <v>126</v>
      </c>
      <c r="CP672" s="17" t="s">
        <v>126</v>
      </c>
      <c r="CQ672" s="29" t="s">
        <v>1741</v>
      </c>
      <c r="CR672" s="17" t="s">
        <v>1597</v>
      </c>
      <c r="CS672" s="17" t="s">
        <v>1742</v>
      </c>
      <c r="CW672" s="34" t="s">
        <v>96</v>
      </c>
      <c r="DE672" s="17" t="s">
        <v>161</v>
      </c>
      <c r="DG672" s="1"/>
      <c r="DI672" s="17" t="s">
        <v>131</v>
      </c>
      <c r="DJ672" s="17" t="s">
        <v>3267</v>
      </c>
      <c r="DM672" s="35"/>
      <c r="DN672" s="35"/>
      <c r="DO672" s="35"/>
      <c r="EC672" s="17" t="s">
        <v>133</v>
      </c>
    </row>
    <row r="673" spans="1:133" ht="15" customHeight="1" x14ac:dyDescent="0.3">
      <c r="A673" s="27">
        <v>665</v>
      </c>
      <c r="C673" s="17" t="s">
        <v>126</v>
      </c>
      <c r="D673" s="29" t="s">
        <v>5955</v>
      </c>
      <c r="E673" s="18" t="s">
        <v>5948</v>
      </c>
      <c r="F673" s="18" t="s">
        <v>5951</v>
      </c>
      <c r="G673" s="18" t="s">
        <v>5948</v>
      </c>
      <c r="H673" s="18" t="s">
        <v>5950</v>
      </c>
      <c r="I673" s="18" t="s">
        <v>5948</v>
      </c>
      <c r="K673" s="18" t="s">
        <v>5947</v>
      </c>
      <c r="L673" s="19" t="s">
        <v>3268</v>
      </c>
      <c r="M673" s="18" t="s">
        <v>5951</v>
      </c>
      <c r="N673" s="19" t="s">
        <v>3269</v>
      </c>
      <c r="O673" s="20" t="s">
        <v>5950</v>
      </c>
      <c r="P673" s="20" t="s">
        <v>5973</v>
      </c>
      <c r="Q673" s="20" t="s">
        <v>5978</v>
      </c>
      <c r="S673" s="22" t="s">
        <v>5951</v>
      </c>
      <c r="T673" s="22" t="s">
        <v>5951</v>
      </c>
      <c r="U673" s="22" t="s">
        <v>5947</v>
      </c>
      <c r="V673" s="22" t="s">
        <v>5984</v>
      </c>
      <c r="W673" s="22" t="s">
        <v>5986</v>
      </c>
      <c r="X673" s="22" t="s">
        <v>115</v>
      </c>
      <c r="Y673" s="22" t="s">
        <v>136</v>
      </c>
      <c r="Z673" s="22" t="s">
        <v>116</v>
      </c>
      <c r="AC673" s="24" t="s">
        <v>5990</v>
      </c>
      <c r="AD673" s="25" t="s">
        <v>3270</v>
      </c>
      <c r="AE673" s="26" t="s">
        <v>5950</v>
      </c>
      <c r="AF673" s="26" t="s">
        <v>5948</v>
      </c>
      <c r="AG673" s="26" t="s">
        <v>5997</v>
      </c>
      <c r="AH673" s="26" t="s">
        <v>5997</v>
      </c>
      <c r="AI673" s="26" t="s">
        <v>5999</v>
      </c>
      <c r="AJ673" s="26" t="s">
        <v>5997</v>
      </c>
      <c r="AK673" s="20" t="s">
        <v>6002</v>
      </c>
      <c r="AL673" s="20" t="s">
        <v>5950</v>
      </c>
      <c r="AM673" s="20" t="s">
        <v>5950</v>
      </c>
      <c r="AN673" s="20" t="s">
        <v>5949</v>
      </c>
      <c r="AO673" s="20" t="s">
        <v>5996</v>
      </c>
      <c r="AP673" s="20" t="s">
        <v>5996</v>
      </c>
      <c r="AQ673" s="20" t="s">
        <v>5997</v>
      </c>
      <c r="AR673" s="20" t="s">
        <v>5997</v>
      </c>
      <c r="AS673" s="20" t="s">
        <v>5996</v>
      </c>
      <c r="AT673" s="20" t="s">
        <v>5996</v>
      </c>
      <c r="AU673" s="20" t="s">
        <v>5997</v>
      </c>
      <c r="AV673" s="20" t="s">
        <v>5997</v>
      </c>
      <c r="AW673" s="20" t="s">
        <v>5997</v>
      </c>
      <c r="AX673" s="20" t="s">
        <v>5997</v>
      </c>
      <c r="AY673" s="20" t="s">
        <v>5997</v>
      </c>
      <c r="AZ673" s="20" t="s">
        <v>5997</v>
      </c>
      <c r="BA673" s="20" t="s">
        <v>5997</v>
      </c>
      <c r="BB673" s="20" t="s">
        <v>5997</v>
      </c>
      <c r="BC673" s="20" t="s">
        <v>5997</v>
      </c>
      <c r="BD673" s="20" t="s">
        <v>5997</v>
      </c>
      <c r="BE673" s="20" t="s">
        <v>5997</v>
      </c>
      <c r="BF673" s="20" t="s">
        <v>5996</v>
      </c>
      <c r="BG673" s="20" t="s">
        <v>5996</v>
      </c>
      <c r="BH673" s="20" t="s">
        <v>5997</v>
      </c>
      <c r="BI673" s="20" t="s">
        <v>5996</v>
      </c>
      <c r="BJ673" s="20" t="s">
        <v>5997</v>
      </c>
      <c r="BK673" s="20" t="s">
        <v>5997</v>
      </c>
      <c r="BL673" s="20" t="s">
        <v>5996</v>
      </c>
      <c r="BM673" s="20" t="s">
        <v>5997</v>
      </c>
      <c r="BO673" s="28" t="s">
        <v>6007</v>
      </c>
      <c r="BR673" s="24" t="s">
        <v>138</v>
      </c>
      <c r="CC673" s="18" t="s">
        <v>138</v>
      </c>
      <c r="CG673" s="18" t="s">
        <v>137</v>
      </c>
      <c r="CI673" s="18" t="s">
        <v>123</v>
      </c>
      <c r="CL673" s="22" t="s">
        <v>5947</v>
      </c>
      <c r="CM673" s="32" t="s">
        <v>6012</v>
      </c>
      <c r="CO673" s="84" t="s">
        <v>126</v>
      </c>
      <c r="CP673" s="17" t="s">
        <v>126</v>
      </c>
      <c r="CQ673" s="29" t="s">
        <v>1741</v>
      </c>
      <c r="CR673" s="17" t="s">
        <v>1597</v>
      </c>
      <c r="CS673" s="17" t="s">
        <v>1742</v>
      </c>
      <c r="CW673" s="34" t="s">
        <v>96</v>
      </c>
      <c r="DE673" s="17" t="s">
        <v>130</v>
      </c>
      <c r="DI673" s="17" t="s">
        <v>131</v>
      </c>
      <c r="DJ673" s="17" t="s">
        <v>3271</v>
      </c>
      <c r="DM673" s="35"/>
      <c r="DN673" s="35"/>
      <c r="DO673" s="35"/>
      <c r="EC673" s="17" t="s">
        <v>133</v>
      </c>
    </row>
    <row r="674" spans="1:133" ht="15" customHeight="1" x14ac:dyDescent="0.3">
      <c r="A674" s="27">
        <v>832</v>
      </c>
      <c r="C674" s="17" t="s">
        <v>126</v>
      </c>
      <c r="D674" s="29" t="s">
        <v>5955</v>
      </c>
      <c r="E674" s="18" t="s">
        <v>5949</v>
      </c>
      <c r="F674" s="18" t="s">
        <v>5950</v>
      </c>
      <c r="G674" s="18" t="s">
        <v>5948</v>
      </c>
      <c r="H674" s="18" t="s">
        <v>5948</v>
      </c>
      <c r="I674" s="18" t="s">
        <v>5949</v>
      </c>
      <c r="K674" s="18" t="s">
        <v>5948</v>
      </c>
      <c r="L674" s="19" t="s">
        <v>3272</v>
      </c>
      <c r="M674" s="18" t="s">
        <v>5950</v>
      </c>
      <c r="O674" s="20" t="s">
        <v>5948</v>
      </c>
      <c r="P674" s="20" t="s">
        <v>5973</v>
      </c>
      <c r="Q674" s="20" t="s">
        <v>5978</v>
      </c>
      <c r="S674" s="22" t="s">
        <v>5948</v>
      </c>
      <c r="T674" s="22" t="s">
        <v>5948</v>
      </c>
      <c r="U674" s="22" t="s">
        <v>5949</v>
      </c>
      <c r="V674" s="22" t="s">
        <v>5983</v>
      </c>
      <c r="W674" s="22" t="s">
        <v>5989</v>
      </c>
      <c r="X674" s="22" t="s">
        <v>115</v>
      </c>
      <c r="AC674" s="24" t="s">
        <v>5992</v>
      </c>
      <c r="AE674" s="26" t="s">
        <v>5948</v>
      </c>
      <c r="AF674" s="26" t="s">
        <v>5948</v>
      </c>
      <c r="AG674" s="26" t="s">
        <v>5996</v>
      </c>
      <c r="AH674" s="26" t="s">
        <v>5996</v>
      </c>
      <c r="AI674" s="26" t="s">
        <v>5997</v>
      </c>
      <c r="AJ674" s="26" t="s">
        <v>5997</v>
      </c>
      <c r="AK674" s="20" t="s">
        <v>6003</v>
      </c>
      <c r="AL674" s="20" t="s">
        <v>5948</v>
      </c>
      <c r="AM674" s="20" t="s">
        <v>5950</v>
      </c>
      <c r="AN674" s="20" t="s">
        <v>5948</v>
      </c>
      <c r="AO674" s="20" t="s">
        <v>5997</v>
      </c>
      <c r="AP674" s="20" t="s">
        <v>5997</v>
      </c>
      <c r="AQ674" s="20" t="s">
        <v>5996</v>
      </c>
      <c r="AR674" s="20" t="s">
        <v>5997</v>
      </c>
      <c r="AS674" s="20" t="s">
        <v>5996</v>
      </c>
      <c r="AT674" s="20" t="s">
        <v>5996</v>
      </c>
      <c r="AU674" s="20" t="s">
        <v>5996</v>
      </c>
      <c r="AV674" s="20" t="s">
        <v>5996</v>
      </c>
      <c r="AW674" s="20" t="s">
        <v>5996</v>
      </c>
      <c r="AX674" s="20" t="s">
        <v>5997</v>
      </c>
      <c r="AY674" s="20" t="s">
        <v>5997</v>
      </c>
      <c r="AZ674" s="20" t="s">
        <v>5997</v>
      </c>
      <c r="BA674" s="20" t="s">
        <v>5996</v>
      </c>
      <c r="BB674" s="20" t="s">
        <v>5997</v>
      </c>
      <c r="BC674" s="20" t="s">
        <v>5998</v>
      </c>
      <c r="BD674" s="20" t="s">
        <v>5997</v>
      </c>
      <c r="BE674" s="20" t="s">
        <v>5997</v>
      </c>
      <c r="BF674" s="20" t="s">
        <v>5997</v>
      </c>
      <c r="BG674" s="20" t="s">
        <v>5997</v>
      </c>
      <c r="BH674" s="20" t="s">
        <v>5996</v>
      </c>
      <c r="BI674" s="20" t="s">
        <v>5996</v>
      </c>
      <c r="BJ674" s="20" t="s">
        <v>5997</v>
      </c>
      <c r="BK674" s="20" t="s">
        <v>5997</v>
      </c>
      <c r="BL674" s="20" t="s">
        <v>5997</v>
      </c>
      <c r="BM674" s="20" t="s">
        <v>5997</v>
      </c>
      <c r="BO674" s="28" t="s">
        <v>6007</v>
      </c>
      <c r="BQ674" s="30" t="s">
        <v>3273</v>
      </c>
      <c r="BR674" s="24" t="s">
        <v>138</v>
      </c>
      <c r="BS674" s="24" t="s">
        <v>119</v>
      </c>
      <c r="BT674" s="24" t="s">
        <v>120</v>
      </c>
      <c r="BU674" s="24" t="s">
        <v>121</v>
      </c>
      <c r="BV674" s="24" t="s">
        <v>137</v>
      </c>
      <c r="BW674" s="24" t="s">
        <v>122</v>
      </c>
      <c r="BX674" s="24" t="s">
        <v>123</v>
      </c>
      <c r="BZ674" s="24" t="s">
        <v>125</v>
      </c>
      <c r="CC674" s="18" t="s">
        <v>138</v>
      </c>
      <c r="CD674" s="18" t="s">
        <v>119</v>
      </c>
      <c r="CI674" s="18" t="s">
        <v>123</v>
      </c>
      <c r="CL674" s="22" t="s">
        <v>5948</v>
      </c>
      <c r="CM674" s="32" t="s">
        <v>6010</v>
      </c>
      <c r="CO674" s="84" t="s">
        <v>126</v>
      </c>
      <c r="CP674" s="17" t="s">
        <v>126</v>
      </c>
      <c r="CQ674" s="29" t="s">
        <v>1741</v>
      </c>
      <c r="CR674" s="17" t="s">
        <v>1597</v>
      </c>
      <c r="CS674" s="17" t="s">
        <v>1742</v>
      </c>
      <c r="CX674" s="34" t="s">
        <v>97</v>
      </c>
      <c r="DE674" s="17" t="s">
        <v>130</v>
      </c>
      <c r="DI674" s="17" t="s">
        <v>131</v>
      </c>
      <c r="DJ674" s="17" t="s">
        <v>3274</v>
      </c>
      <c r="DM674" s="35"/>
      <c r="DN674" s="35"/>
      <c r="DO674" s="35"/>
      <c r="EC674" s="17" t="s">
        <v>133</v>
      </c>
    </row>
    <row r="675" spans="1:133" ht="15" customHeight="1" x14ac:dyDescent="0.3">
      <c r="A675" s="27">
        <v>145</v>
      </c>
      <c r="C675" s="17" t="s">
        <v>126</v>
      </c>
      <c r="D675" s="29" t="s">
        <v>5954</v>
      </c>
      <c r="E675" s="18" t="s">
        <v>5949</v>
      </c>
      <c r="F675" s="18" t="s">
        <v>5951</v>
      </c>
      <c r="G675" s="18" t="s">
        <v>5948</v>
      </c>
      <c r="H675" s="18" t="s">
        <v>5948</v>
      </c>
      <c r="I675" s="18" t="s">
        <v>5950</v>
      </c>
      <c r="K675" s="18" t="s">
        <v>5950</v>
      </c>
      <c r="M675" s="18" t="s">
        <v>5950</v>
      </c>
      <c r="O675" s="20" t="s">
        <v>5951</v>
      </c>
      <c r="P675" s="20" t="s">
        <v>5976</v>
      </c>
      <c r="Q675" s="20" t="s">
        <v>5981</v>
      </c>
      <c r="R675" s="21" t="s">
        <v>1254</v>
      </c>
      <c r="S675" s="22" t="s">
        <v>5951</v>
      </c>
      <c r="T675" s="22" t="s">
        <v>5951</v>
      </c>
      <c r="U675" s="22" t="s">
        <v>5948</v>
      </c>
      <c r="V675" s="22" t="s">
        <v>5984</v>
      </c>
      <c r="W675" s="22" t="s">
        <v>5986</v>
      </c>
      <c r="AB675" s="23" t="s">
        <v>1255</v>
      </c>
      <c r="AC675" s="24" t="s">
        <v>5994</v>
      </c>
      <c r="AD675" s="25" t="s">
        <v>1256</v>
      </c>
      <c r="AE675" s="26" t="s">
        <v>5948</v>
      </c>
      <c r="AF675" s="26" t="s">
        <v>5947</v>
      </c>
      <c r="AG675" s="26" t="s">
        <v>5996</v>
      </c>
      <c r="AH675" s="26" t="s">
        <v>5996</v>
      </c>
      <c r="AI675" s="26" t="s">
        <v>5997</v>
      </c>
      <c r="AJ675" s="26" t="s">
        <v>5997</v>
      </c>
      <c r="AK675" s="20" t="s">
        <v>6002</v>
      </c>
      <c r="AL675" s="20" t="s">
        <v>5948</v>
      </c>
      <c r="AM675" s="20" t="s">
        <v>5948</v>
      </c>
      <c r="AN675" s="20" t="s">
        <v>5948</v>
      </c>
      <c r="AO675" s="20" t="s">
        <v>5997</v>
      </c>
      <c r="AP675" s="20" t="s">
        <v>5997</v>
      </c>
      <c r="AQ675" s="20" t="s">
        <v>5997</v>
      </c>
      <c r="AR675" s="20" t="s">
        <v>5998</v>
      </c>
      <c r="AS675" s="20" t="s">
        <v>5996</v>
      </c>
      <c r="AT675" s="20" t="s">
        <v>5997</v>
      </c>
      <c r="AU675" s="20" t="s">
        <v>5998</v>
      </c>
      <c r="AV675" s="20" t="s">
        <v>5998</v>
      </c>
      <c r="AW675" s="20" t="s">
        <v>5997</v>
      </c>
      <c r="AX675" s="20" t="s">
        <v>5998</v>
      </c>
      <c r="AY675" s="20" t="s">
        <v>5997</v>
      </c>
      <c r="AZ675" s="20" t="s">
        <v>5997</v>
      </c>
      <c r="BA675" s="20" t="s">
        <v>5997</v>
      </c>
      <c r="BB675" s="20" t="s">
        <v>5997</v>
      </c>
      <c r="BC675" s="20" t="s">
        <v>5997</v>
      </c>
      <c r="BD675" s="20" t="s">
        <v>5998</v>
      </c>
      <c r="BE675" s="20" t="s">
        <v>5997</v>
      </c>
      <c r="BF675" s="20" t="s">
        <v>5996</v>
      </c>
      <c r="BG675" s="20" t="s">
        <v>5996</v>
      </c>
      <c r="BH675" s="20" t="s">
        <v>5997</v>
      </c>
      <c r="BI675" s="20" t="s">
        <v>5998</v>
      </c>
      <c r="BJ675" s="20" t="s">
        <v>6000</v>
      </c>
      <c r="BK675" s="20" t="s">
        <v>5998</v>
      </c>
      <c r="BL675" s="20" t="s">
        <v>5997</v>
      </c>
      <c r="BM675" s="20" t="s">
        <v>5998</v>
      </c>
      <c r="BO675" s="28" t="s">
        <v>5986</v>
      </c>
      <c r="BP675" s="29" t="s">
        <v>1257</v>
      </c>
      <c r="BQ675" s="30" t="s">
        <v>1258</v>
      </c>
      <c r="CA675" s="24" t="s">
        <v>148</v>
      </c>
      <c r="CB675" s="31" t="s">
        <v>1259</v>
      </c>
      <c r="CL675" s="22" t="s">
        <v>5949</v>
      </c>
      <c r="CM675" s="32" t="s">
        <v>6013</v>
      </c>
      <c r="CN675" s="33" t="s">
        <v>1260</v>
      </c>
      <c r="CO675" s="84" t="s">
        <v>126</v>
      </c>
      <c r="CP675" s="17" t="s">
        <v>126</v>
      </c>
      <c r="CQ675" s="29" t="s">
        <v>127</v>
      </c>
      <c r="CR675" s="17" t="s">
        <v>1261</v>
      </c>
      <c r="CS675" s="17" t="s">
        <v>129</v>
      </c>
      <c r="CW675" s="34" t="s">
        <v>96</v>
      </c>
      <c r="CZ675" s="34" t="s">
        <v>99</v>
      </c>
      <c r="DE675" s="17" t="s">
        <v>130</v>
      </c>
      <c r="DI675" s="17" t="s">
        <v>131</v>
      </c>
      <c r="DJ675" s="17" t="s">
        <v>1262</v>
      </c>
      <c r="DM675" s="35"/>
      <c r="DN675" s="35"/>
      <c r="DO675" s="35"/>
      <c r="EC675" s="17" t="s">
        <v>133</v>
      </c>
    </row>
    <row r="676" spans="1:133" ht="15" customHeight="1" x14ac:dyDescent="0.3">
      <c r="A676" s="27">
        <v>12</v>
      </c>
      <c r="C676" s="17" t="s">
        <v>126</v>
      </c>
      <c r="D676" s="29" t="s">
        <v>5955</v>
      </c>
      <c r="E676" s="18" t="s">
        <v>5947</v>
      </c>
      <c r="F676" s="18" t="s">
        <v>5951</v>
      </c>
      <c r="G676" s="18" t="s">
        <v>5947</v>
      </c>
      <c r="H676" s="18" t="s">
        <v>5947</v>
      </c>
      <c r="I676" s="18" t="s">
        <v>5948</v>
      </c>
      <c r="K676" s="18" t="s">
        <v>5947</v>
      </c>
      <c r="L676" s="19" t="s">
        <v>3283</v>
      </c>
      <c r="M676" s="18" t="s">
        <v>5951</v>
      </c>
      <c r="O676" s="20" t="s">
        <v>5947</v>
      </c>
      <c r="P676" s="20" t="s">
        <v>5972</v>
      </c>
      <c r="Q676" s="20" t="s">
        <v>5981</v>
      </c>
      <c r="R676" s="21" t="s">
        <v>3284</v>
      </c>
      <c r="S676" s="22" t="s">
        <v>5951</v>
      </c>
      <c r="T676" s="22" t="s">
        <v>5951</v>
      </c>
      <c r="U676" s="22" t="s">
        <v>5947</v>
      </c>
      <c r="V676" s="22" t="s">
        <v>5984</v>
      </c>
      <c r="W676" s="22" t="s">
        <v>5986</v>
      </c>
      <c r="AA676" s="22" t="s">
        <v>148</v>
      </c>
      <c r="AB676" s="23" t="s">
        <v>3285</v>
      </c>
      <c r="AC676" s="24" t="s">
        <v>5992</v>
      </c>
      <c r="AD676" s="25" t="s">
        <v>3286</v>
      </c>
      <c r="AE676" s="26" t="s">
        <v>5951</v>
      </c>
      <c r="AF676" s="26" t="s">
        <v>5948</v>
      </c>
      <c r="AG676" s="26" t="s">
        <v>5997</v>
      </c>
      <c r="AH676" s="26" t="s">
        <v>5996</v>
      </c>
      <c r="AI676" s="26" t="s">
        <v>5997</v>
      </c>
      <c r="AJ676" s="26" t="s">
        <v>5998</v>
      </c>
      <c r="AK676" s="20" t="s">
        <v>6002</v>
      </c>
      <c r="AL676" s="20" t="s">
        <v>5948</v>
      </c>
      <c r="AM676" s="20" t="s">
        <v>5950</v>
      </c>
      <c r="AN676" s="20" t="s">
        <v>5948</v>
      </c>
      <c r="AO676" s="20" t="s">
        <v>5997</v>
      </c>
      <c r="AP676" s="20" t="s">
        <v>5997</v>
      </c>
      <c r="AQ676" s="20" t="s">
        <v>5996</v>
      </c>
      <c r="AR676" s="20" t="s">
        <v>5997</v>
      </c>
      <c r="AS676" s="20" t="s">
        <v>5996</v>
      </c>
      <c r="AT676" s="20" t="s">
        <v>5996</v>
      </c>
      <c r="AU676" s="20" t="s">
        <v>5996</v>
      </c>
      <c r="AV676" s="20" t="s">
        <v>5998</v>
      </c>
      <c r="AW676" s="20" t="s">
        <v>5996</v>
      </c>
      <c r="AX676" s="20" t="s">
        <v>5996</v>
      </c>
      <c r="AY676" s="20" t="s">
        <v>5995</v>
      </c>
      <c r="AZ676" s="20" t="s">
        <v>5996</v>
      </c>
      <c r="BA676" s="20" t="s">
        <v>5996</v>
      </c>
      <c r="BB676" s="20" t="s">
        <v>5996</v>
      </c>
      <c r="BC676" s="20" t="s">
        <v>5998</v>
      </c>
      <c r="BD676" s="20" t="s">
        <v>5998</v>
      </c>
      <c r="BE676" s="20" t="s">
        <v>5997</v>
      </c>
      <c r="BF676" s="20" t="s">
        <v>5996</v>
      </c>
      <c r="BG676" s="20" t="s">
        <v>5996</v>
      </c>
      <c r="BH676" s="20" t="s">
        <v>5996</v>
      </c>
      <c r="BI676" s="20" t="s">
        <v>5996</v>
      </c>
      <c r="BJ676" s="20" t="s">
        <v>5996</v>
      </c>
      <c r="BK676" s="20" t="s">
        <v>5996</v>
      </c>
      <c r="BL676" s="20" t="s">
        <v>5996</v>
      </c>
      <c r="BM676" s="20" t="s">
        <v>5996</v>
      </c>
      <c r="BN676" s="27" t="s">
        <v>3287</v>
      </c>
      <c r="BO676" s="28" t="s">
        <v>6007</v>
      </c>
      <c r="BQ676" s="30" t="s">
        <v>3288</v>
      </c>
      <c r="BR676" s="24" t="s">
        <v>138</v>
      </c>
      <c r="BS676" s="24" t="s">
        <v>119</v>
      </c>
      <c r="BT676" s="24" t="s">
        <v>120</v>
      </c>
      <c r="BU676" s="24" t="s">
        <v>121</v>
      </c>
      <c r="BV676" s="24" t="s">
        <v>137</v>
      </c>
      <c r="BW676" s="24" t="s">
        <v>122</v>
      </c>
      <c r="BX676" s="24" t="s">
        <v>123</v>
      </c>
      <c r="BY676" s="24" t="s">
        <v>124</v>
      </c>
      <c r="BZ676" s="24" t="s">
        <v>125</v>
      </c>
      <c r="CC676" s="18" t="s">
        <v>138</v>
      </c>
      <c r="CE676" s="18" t="s">
        <v>120</v>
      </c>
      <c r="CG676" s="18" t="s">
        <v>137</v>
      </c>
      <c r="CL676" s="22" t="s">
        <v>5951</v>
      </c>
      <c r="CM676" s="32" t="s">
        <v>6012</v>
      </c>
      <c r="CO676" s="84" t="s">
        <v>126</v>
      </c>
      <c r="CP676" s="17" t="s">
        <v>126</v>
      </c>
      <c r="CQ676" s="29" t="s">
        <v>1741</v>
      </c>
      <c r="CR676" s="17" t="s">
        <v>1626</v>
      </c>
      <c r="CS676" s="17" t="s">
        <v>1742</v>
      </c>
      <c r="CW676" s="34" t="s">
        <v>96</v>
      </c>
      <c r="DE676" s="17" t="s">
        <v>130</v>
      </c>
      <c r="DI676" s="17" t="s">
        <v>143</v>
      </c>
      <c r="DJ676" s="17" t="s">
        <v>3289</v>
      </c>
      <c r="DM676" s="35"/>
      <c r="DN676" s="35"/>
      <c r="DO676" s="35"/>
      <c r="EC676" s="17" t="s">
        <v>133</v>
      </c>
    </row>
    <row r="677" spans="1:133" ht="15" customHeight="1" x14ac:dyDescent="0.3">
      <c r="A677" s="27">
        <v>97</v>
      </c>
      <c r="C677" s="17" t="s">
        <v>126</v>
      </c>
      <c r="D677" s="29" t="s">
        <v>5955</v>
      </c>
      <c r="E677" s="18" t="s">
        <v>5951</v>
      </c>
      <c r="F677" s="18" t="s">
        <v>5948</v>
      </c>
      <c r="G677" s="18" t="s">
        <v>5947</v>
      </c>
      <c r="H677" s="18" t="s">
        <v>5951</v>
      </c>
      <c r="I677" s="18" t="s">
        <v>5951</v>
      </c>
      <c r="K677" s="18" t="s">
        <v>5947</v>
      </c>
      <c r="M677" s="18" t="s">
        <v>5951</v>
      </c>
      <c r="O677" s="20" t="s">
        <v>5947</v>
      </c>
      <c r="P677" s="20" t="s">
        <v>5972</v>
      </c>
      <c r="Q677" s="20" t="s">
        <v>5979</v>
      </c>
      <c r="S677" s="22" t="s">
        <v>5951</v>
      </c>
      <c r="T677" s="22" t="s">
        <v>5951</v>
      </c>
      <c r="U677" s="22" t="s">
        <v>5947</v>
      </c>
      <c r="V677" s="22" t="s">
        <v>5984</v>
      </c>
      <c r="W677" s="22" t="s">
        <v>5989</v>
      </c>
      <c r="X677" s="22" t="s">
        <v>115</v>
      </c>
      <c r="AC677" s="24" t="s">
        <v>5992</v>
      </c>
      <c r="AE677" s="26" t="s">
        <v>5947</v>
      </c>
      <c r="AF677" s="26" t="s">
        <v>5947</v>
      </c>
      <c r="AG677" s="26" t="s">
        <v>5997</v>
      </c>
      <c r="AH677" s="26" t="s">
        <v>5996</v>
      </c>
      <c r="AI677" s="26" t="s">
        <v>5997</v>
      </c>
      <c r="AJ677" s="26" t="s">
        <v>5997</v>
      </c>
      <c r="AK677" s="20" t="s">
        <v>6003</v>
      </c>
      <c r="AL677" s="20" t="s">
        <v>5947</v>
      </c>
      <c r="AM677" s="20" t="s">
        <v>5951</v>
      </c>
      <c r="AN677" s="20" t="s">
        <v>5947</v>
      </c>
      <c r="AO677" s="20" t="s">
        <v>5996</v>
      </c>
      <c r="AP677" s="20" t="s">
        <v>5997</v>
      </c>
      <c r="AQ677" s="20" t="s">
        <v>5996</v>
      </c>
      <c r="AR677" s="20" t="s">
        <v>5996</v>
      </c>
      <c r="AS677" s="20" t="s">
        <v>5996</v>
      </c>
      <c r="AT677" s="20" t="s">
        <v>5997</v>
      </c>
      <c r="AU677" s="20" t="s">
        <v>5996</v>
      </c>
      <c r="AV677" s="20" t="s">
        <v>5996</v>
      </c>
      <c r="AW677" s="20" t="s">
        <v>5996</v>
      </c>
      <c r="AX677" s="20" t="s">
        <v>5996</v>
      </c>
      <c r="AY677" s="20" t="s">
        <v>5996</v>
      </c>
      <c r="AZ677" s="20" t="s">
        <v>5996</v>
      </c>
      <c r="BA677" s="20" t="s">
        <v>5996</v>
      </c>
      <c r="BB677" s="20" t="s">
        <v>5996</v>
      </c>
      <c r="BC677" s="20" t="s">
        <v>5998</v>
      </c>
      <c r="BD677" s="20" t="s">
        <v>5997</v>
      </c>
      <c r="BE677" s="20" t="s">
        <v>5997</v>
      </c>
      <c r="BF677" s="20" t="s">
        <v>5995</v>
      </c>
      <c r="BG677" s="20" t="s">
        <v>5996</v>
      </c>
      <c r="BH677" s="20" t="s">
        <v>5996</v>
      </c>
      <c r="BI677" s="20" t="s">
        <v>5996</v>
      </c>
      <c r="BJ677" s="20" t="s">
        <v>5996</v>
      </c>
      <c r="BK677" s="20" t="s">
        <v>5996</v>
      </c>
      <c r="BL677" s="20" t="s">
        <v>5996</v>
      </c>
      <c r="BM677" s="20" t="s">
        <v>5997</v>
      </c>
      <c r="BO677" s="28" t="s">
        <v>6007</v>
      </c>
      <c r="BS677" s="24" t="s">
        <v>119</v>
      </c>
      <c r="BT677" s="24" t="s">
        <v>120</v>
      </c>
      <c r="BU677" s="24" t="s">
        <v>121</v>
      </c>
      <c r="BV677" s="24" t="s">
        <v>137</v>
      </c>
      <c r="BW677" s="24" t="s">
        <v>122</v>
      </c>
      <c r="BX677" s="24" t="s">
        <v>123</v>
      </c>
      <c r="BY677" s="24" t="s">
        <v>124</v>
      </c>
      <c r="BZ677" s="24" t="s">
        <v>125</v>
      </c>
      <c r="CC677" s="18" t="s">
        <v>138</v>
      </c>
      <c r="CD677" s="18" t="s">
        <v>119</v>
      </c>
      <c r="CE677" s="18" t="s">
        <v>120</v>
      </c>
      <c r="CF677" s="18" t="s">
        <v>121</v>
      </c>
      <c r="CG677" s="18" t="s">
        <v>137</v>
      </c>
      <c r="CH677" s="18" t="s">
        <v>122</v>
      </c>
      <c r="CI677" s="18" t="s">
        <v>123</v>
      </c>
      <c r="CJ677" s="18" t="s">
        <v>124</v>
      </c>
      <c r="CK677" s="18" t="s">
        <v>125</v>
      </c>
      <c r="CL677" s="22" t="s">
        <v>5947</v>
      </c>
      <c r="CM677" s="32" t="s">
        <v>6012</v>
      </c>
      <c r="CO677" s="84" t="s">
        <v>126</v>
      </c>
      <c r="CP677" s="17" t="s">
        <v>126</v>
      </c>
      <c r="CQ677" s="29" t="s">
        <v>1741</v>
      </c>
      <c r="CR677" s="17" t="s">
        <v>1626</v>
      </c>
      <c r="CS677" s="17" t="s">
        <v>1742</v>
      </c>
      <c r="CW677" s="34" t="s">
        <v>96</v>
      </c>
      <c r="DE677" s="17" t="s">
        <v>130</v>
      </c>
      <c r="DI677" s="17" t="s">
        <v>143</v>
      </c>
      <c r="DJ677" s="17" t="s">
        <v>3290</v>
      </c>
      <c r="DM677" s="35"/>
      <c r="DN677" s="35"/>
      <c r="DO677" s="35"/>
      <c r="EC677" s="17" t="s">
        <v>133</v>
      </c>
    </row>
    <row r="678" spans="1:133" ht="15" customHeight="1" x14ac:dyDescent="0.3">
      <c r="A678" s="27">
        <v>183</v>
      </c>
      <c r="C678" s="17" t="s">
        <v>126</v>
      </c>
      <c r="D678" s="29" t="s">
        <v>5955</v>
      </c>
      <c r="E678" s="18" t="s">
        <v>5947</v>
      </c>
      <c r="F678" s="18" t="s">
        <v>5950</v>
      </c>
      <c r="G678" s="18" t="s">
        <v>5947</v>
      </c>
      <c r="H678" s="18" t="s">
        <v>5947</v>
      </c>
      <c r="I678" s="18" t="s">
        <v>5947</v>
      </c>
      <c r="J678" s="19" t="s">
        <v>3291</v>
      </c>
      <c r="K678" s="18" t="s">
        <v>5947</v>
      </c>
      <c r="L678" s="19" t="s">
        <v>3292</v>
      </c>
      <c r="M678" s="18" t="s">
        <v>5947</v>
      </c>
      <c r="N678" s="19" t="s">
        <v>3293</v>
      </c>
      <c r="O678" s="20" t="s">
        <v>5950</v>
      </c>
      <c r="P678" s="20" t="s">
        <v>5973</v>
      </c>
      <c r="Q678" s="20" t="s">
        <v>5977</v>
      </c>
      <c r="S678" s="22" t="s">
        <v>5948</v>
      </c>
      <c r="T678" s="22" t="s">
        <v>5948</v>
      </c>
      <c r="U678" s="22" t="s">
        <v>5950</v>
      </c>
      <c r="V678" s="22" t="s">
        <v>5983</v>
      </c>
      <c r="W678" s="22" t="s">
        <v>5989</v>
      </c>
      <c r="AA678" s="22" t="s">
        <v>148</v>
      </c>
      <c r="AB678" s="23" t="s">
        <v>3294</v>
      </c>
      <c r="AC678" s="24" t="s">
        <v>5994</v>
      </c>
      <c r="AD678" s="25" t="s">
        <v>3295</v>
      </c>
      <c r="AE678" s="26" t="s">
        <v>5948</v>
      </c>
      <c r="AF678" s="26" t="s">
        <v>5950</v>
      </c>
      <c r="AG678" s="26" t="s">
        <v>5996</v>
      </c>
      <c r="AH678" s="26" t="s">
        <v>5996</v>
      </c>
      <c r="AI678" s="26" t="s">
        <v>5996</v>
      </c>
      <c r="AJ678" s="26" t="s">
        <v>5996</v>
      </c>
      <c r="AK678" s="20" t="s">
        <v>6003</v>
      </c>
      <c r="AL678" s="20" t="s">
        <v>5947</v>
      </c>
      <c r="AM678" s="20" t="s">
        <v>5947</v>
      </c>
      <c r="AN678" s="20" t="s">
        <v>5947</v>
      </c>
      <c r="AO678" s="20" t="s">
        <v>5997</v>
      </c>
      <c r="AP678" s="20" t="s">
        <v>5996</v>
      </c>
      <c r="AQ678" s="20" t="s">
        <v>5996</v>
      </c>
      <c r="AR678" s="20" t="s">
        <v>5996</v>
      </c>
      <c r="AS678" s="20" t="s">
        <v>5996</v>
      </c>
      <c r="AT678" s="20" t="s">
        <v>5996</v>
      </c>
      <c r="AU678" s="20" t="s">
        <v>5997</v>
      </c>
      <c r="AV678" s="20" t="s">
        <v>5997</v>
      </c>
      <c r="AW678" s="20" t="s">
        <v>5996</v>
      </c>
      <c r="AX678" s="20" t="s">
        <v>5996</v>
      </c>
      <c r="AY678" s="20" t="s">
        <v>5996</v>
      </c>
      <c r="AZ678" s="20" t="s">
        <v>5996</v>
      </c>
      <c r="BA678" s="20" t="s">
        <v>5996</v>
      </c>
      <c r="BB678" s="20" t="s">
        <v>5996</v>
      </c>
      <c r="BC678" s="20" t="s">
        <v>5996</v>
      </c>
      <c r="BD678" s="20" t="s">
        <v>5996</v>
      </c>
      <c r="BE678" s="20" t="s">
        <v>5996</v>
      </c>
      <c r="BF678" s="20" t="s">
        <v>5996</v>
      </c>
      <c r="BG678" s="20" t="s">
        <v>5996</v>
      </c>
      <c r="BH678" s="20" t="s">
        <v>5996</v>
      </c>
      <c r="BI678" s="20" t="s">
        <v>5996</v>
      </c>
      <c r="BJ678" s="20" t="s">
        <v>5996</v>
      </c>
      <c r="BK678" s="20" t="s">
        <v>5996</v>
      </c>
      <c r="BL678" s="20" t="s">
        <v>5996</v>
      </c>
      <c r="BM678" s="20" t="s">
        <v>5996</v>
      </c>
      <c r="BO678" s="28" t="s">
        <v>6007</v>
      </c>
      <c r="BQ678" s="30" t="s">
        <v>3296</v>
      </c>
      <c r="BR678" s="24" t="s">
        <v>138</v>
      </c>
      <c r="BS678" s="24" t="s">
        <v>119</v>
      </c>
      <c r="BT678" s="24" t="s">
        <v>120</v>
      </c>
      <c r="BU678" s="24" t="s">
        <v>121</v>
      </c>
      <c r="BV678" s="24" t="s">
        <v>137</v>
      </c>
      <c r="BW678" s="24" t="s">
        <v>122</v>
      </c>
      <c r="BX678" s="24" t="s">
        <v>123</v>
      </c>
      <c r="BY678" s="24" t="s">
        <v>124</v>
      </c>
      <c r="BZ678" s="24" t="s">
        <v>125</v>
      </c>
      <c r="CC678" s="18" t="s">
        <v>138</v>
      </c>
      <c r="CD678" s="18" t="s">
        <v>119</v>
      </c>
      <c r="CG678" s="18" t="s">
        <v>137</v>
      </c>
      <c r="CH678" s="18" t="s">
        <v>122</v>
      </c>
      <c r="CI678" s="18" t="s">
        <v>123</v>
      </c>
      <c r="CL678" s="22" t="s">
        <v>5947</v>
      </c>
      <c r="CM678" s="32" t="s">
        <v>6010</v>
      </c>
      <c r="CO678" s="84" t="s">
        <v>126</v>
      </c>
      <c r="CP678" s="17" t="s">
        <v>126</v>
      </c>
      <c r="CQ678" s="29" t="s">
        <v>1741</v>
      </c>
      <c r="CR678" s="17" t="s">
        <v>1626</v>
      </c>
      <c r="CS678" s="17" t="s">
        <v>1742</v>
      </c>
      <c r="CW678" s="34" t="s">
        <v>96</v>
      </c>
      <c r="DE678" s="17" t="s">
        <v>130</v>
      </c>
      <c r="DI678" s="17" t="s">
        <v>131</v>
      </c>
      <c r="DJ678" s="17" t="s">
        <v>3297</v>
      </c>
      <c r="DM678" s="35"/>
      <c r="DN678" s="35"/>
      <c r="DO678" s="35"/>
      <c r="EC678" s="17" t="s">
        <v>133</v>
      </c>
    </row>
    <row r="679" spans="1:133" ht="15" customHeight="1" x14ac:dyDescent="0.3">
      <c r="A679" s="27">
        <v>205</v>
      </c>
      <c r="C679" s="17" t="s">
        <v>126</v>
      </c>
      <c r="D679" s="29" t="s">
        <v>5955</v>
      </c>
      <c r="E679" s="18" t="s">
        <v>5949</v>
      </c>
      <c r="F679" s="18" t="s">
        <v>5950</v>
      </c>
      <c r="G679" s="18" t="s">
        <v>5948</v>
      </c>
      <c r="H679" s="18" t="s">
        <v>5947</v>
      </c>
      <c r="I679" s="18" t="s">
        <v>5950</v>
      </c>
      <c r="K679" s="18" t="s">
        <v>5950</v>
      </c>
      <c r="M679" s="18" t="s">
        <v>5950</v>
      </c>
      <c r="O679" s="20" t="s">
        <v>5949</v>
      </c>
      <c r="P679" s="20" t="s">
        <v>5973</v>
      </c>
      <c r="Q679" s="20" t="s">
        <v>5981</v>
      </c>
      <c r="R679" s="21" t="s">
        <v>3298</v>
      </c>
      <c r="S679" s="22" t="s">
        <v>5951</v>
      </c>
      <c r="T679" s="22" t="s">
        <v>5951</v>
      </c>
      <c r="U679" s="22" t="s">
        <v>5947</v>
      </c>
      <c r="V679" s="22" t="s">
        <v>5984</v>
      </c>
      <c r="W679" s="22" t="s">
        <v>5986</v>
      </c>
      <c r="X679" s="22" t="s">
        <v>115</v>
      </c>
      <c r="AC679" s="24" t="s">
        <v>5991</v>
      </c>
      <c r="AE679" s="26" t="s">
        <v>5949</v>
      </c>
      <c r="AF679" s="26" t="s">
        <v>5947</v>
      </c>
      <c r="AG679" s="26" t="s">
        <v>5999</v>
      </c>
      <c r="AH679" s="26" t="s">
        <v>5997</v>
      </c>
      <c r="AI679" s="26" t="s">
        <v>5997</v>
      </c>
      <c r="AJ679" s="26" t="s">
        <v>5997</v>
      </c>
      <c r="AK679" s="20" t="s">
        <v>6002</v>
      </c>
      <c r="AL679" s="20" t="s">
        <v>5947</v>
      </c>
      <c r="AM679" s="20" t="s">
        <v>5952</v>
      </c>
      <c r="AN679" s="20" t="s">
        <v>5948</v>
      </c>
      <c r="AO679" s="20" t="s">
        <v>5999</v>
      </c>
      <c r="AP679" s="20" t="s">
        <v>5997</v>
      </c>
      <c r="AQ679" s="20" t="s">
        <v>5997</v>
      </c>
      <c r="AR679" s="20" t="s">
        <v>5997</v>
      </c>
      <c r="AS679" s="20" t="s">
        <v>5997</v>
      </c>
      <c r="AT679" s="20" t="s">
        <v>5998</v>
      </c>
      <c r="AU679" s="20" t="s">
        <v>5998</v>
      </c>
      <c r="AV679" s="20" t="s">
        <v>5998</v>
      </c>
      <c r="AW679" s="20" t="s">
        <v>5996</v>
      </c>
      <c r="AX679" s="20" t="s">
        <v>5997</v>
      </c>
      <c r="AY679" s="20" t="s">
        <v>5997</v>
      </c>
      <c r="AZ679" s="20" t="s">
        <v>5997</v>
      </c>
      <c r="BA679" s="20" t="s">
        <v>5997</v>
      </c>
      <c r="BB679" s="20" t="s">
        <v>5997</v>
      </c>
      <c r="BC679" s="20" t="s">
        <v>5997</v>
      </c>
      <c r="BD679" s="20" t="s">
        <v>5997</v>
      </c>
      <c r="BE679" s="20" t="s">
        <v>5997</v>
      </c>
      <c r="BF679" s="20" t="s">
        <v>5997</v>
      </c>
      <c r="BG679" s="20" t="s">
        <v>5996</v>
      </c>
      <c r="BH679" s="20" t="s">
        <v>5998</v>
      </c>
      <c r="BI679" s="20" t="s">
        <v>5996</v>
      </c>
      <c r="BJ679" s="20" t="s">
        <v>6000</v>
      </c>
      <c r="BK679" s="20" t="s">
        <v>5997</v>
      </c>
      <c r="BL679" s="20" t="s">
        <v>5996</v>
      </c>
      <c r="BM679" s="20" t="s">
        <v>6000</v>
      </c>
      <c r="BO679" s="28" t="s">
        <v>6007</v>
      </c>
      <c r="BQ679" s="30" t="s">
        <v>3299</v>
      </c>
      <c r="BS679" s="24" t="s">
        <v>119</v>
      </c>
      <c r="BT679" s="24" t="s">
        <v>120</v>
      </c>
      <c r="CC679" s="18" t="s">
        <v>138</v>
      </c>
      <c r="CD679" s="18" t="s">
        <v>119</v>
      </c>
      <c r="CE679" s="18" t="s">
        <v>120</v>
      </c>
      <c r="CL679" s="22" t="s">
        <v>5950</v>
      </c>
      <c r="CM679" s="32" t="s">
        <v>6011</v>
      </c>
      <c r="CO679" s="84" t="s">
        <v>126</v>
      </c>
      <c r="CP679" s="17" t="s">
        <v>126</v>
      </c>
      <c r="CQ679" s="29" t="s">
        <v>1741</v>
      </c>
      <c r="CR679" s="17" t="s">
        <v>1626</v>
      </c>
      <c r="CS679" s="17" t="s">
        <v>1742</v>
      </c>
      <c r="CW679" s="34" t="s">
        <v>96</v>
      </c>
      <c r="DE679" s="17" t="s">
        <v>161</v>
      </c>
      <c r="DI679" s="17" t="s">
        <v>143</v>
      </c>
      <c r="DJ679" s="17" t="s">
        <v>3300</v>
      </c>
      <c r="DM679" s="35"/>
      <c r="DN679" s="35"/>
      <c r="DO679" s="35"/>
      <c r="EC679" s="17" t="s">
        <v>133</v>
      </c>
    </row>
    <row r="680" spans="1:133" ht="15" customHeight="1" x14ac:dyDescent="0.3">
      <c r="A680" s="27">
        <v>240</v>
      </c>
      <c r="C680" s="17" t="s">
        <v>126</v>
      </c>
      <c r="D680" s="29" t="s">
        <v>5955</v>
      </c>
      <c r="E680" s="18" t="s">
        <v>5951</v>
      </c>
      <c r="F680" s="18" t="s">
        <v>5951</v>
      </c>
      <c r="G680" s="18" t="s">
        <v>5948</v>
      </c>
      <c r="H680" s="18" t="s">
        <v>5948</v>
      </c>
      <c r="I680" s="18" t="s">
        <v>5947</v>
      </c>
      <c r="J680" s="19" t="s">
        <v>3301</v>
      </c>
      <c r="K680" s="18" t="s">
        <v>5947</v>
      </c>
      <c r="L680" s="19" t="s">
        <v>3302</v>
      </c>
      <c r="M680" s="18" t="s">
        <v>5947</v>
      </c>
      <c r="N680" s="19" t="s">
        <v>3303</v>
      </c>
      <c r="O680" s="20" t="s">
        <v>5950</v>
      </c>
      <c r="P680" s="20" t="s">
        <v>5974</v>
      </c>
      <c r="Q680" s="20" t="s">
        <v>5980</v>
      </c>
      <c r="R680" s="21" t="s">
        <v>3304</v>
      </c>
      <c r="S680" s="22" t="s">
        <v>5951</v>
      </c>
      <c r="T680" s="22" t="s">
        <v>5950</v>
      </c>
      <c r="U680" s="22" t="s">
        <v>5947</v>
      </c>
      <c r="V680" s="22" t="s">
        <v>5984</v>
      </c>
      <c r="W680" s="22" t="s">
        <v>5989</v>
      </c>
      <c r="X680" s="22" t="s">
        <v>115</v>
      </c>
      <c r="Z680" s="22" t="s">
        <v>116</v>
      </c>
      <c r="AB680" s="23" t="s">
        <v>3305</v>
      </c>
      <c r="AC680" s="24" t="s">
        <v>5990</v>
      </c>
      <c r="AE680" s="26" t="s">
        <v>5951</v>
      </c>
      <c r="AF680" s="26" t="s">
        <v>5947</v>
      </c>
      <c r="AG680" s="26" t="s">
        <v>5996</v>
      </c>
      <c r="AH680" s="26" t="s">
        <v>5996</v>
      </c>
      <c r="AI680" s="26" t="s">
        <v>5996</v>
      </c>
      <c r="AJ680" s="26" t="s">
        <v>5997</v>
      </c>
      <c r="AK680" s="20" t="s">
        <v>6002</v>
      </c>
      <c r="AL680" s="20" t="s">
        <v>5949</v>
      </c>
      <c r="AM680" s="20" t="s">
        <v>5949</v>
      </c>
      <c r="AN680" s="20" t="s">
        <v>5948</v>
      </c>
      <c r="AO680" s="20" t="s">
        <v>5996</v>
      </c>
      <c r="AP680" s="20" t="s">
        <v>5997</v>
      </c>
      <c r="AQ680" s="20" t="s">
        <v>5996</v>
      </c>
      <c r="AR680" s="20" t="s">
        <v>5997</v>
      </c>
      <c r="AS680" s="20" t="s">
        <v>5996</v>
      </c>
      <c r="AT680" s="20" t="s">
        <v>5998</v>
      </c>
      <c r="AU680" s="20" t="s">
        <v>5997</v>
      </c>
      <c r="AV680" s="20" t="s">
        <v>5996</v>
      </c>
      <c r="AW680" s="20" t="s">
        <v>5996</v>
      </c>
      <c r="AX680" s="20" t="s">
        <v>5996</v>
      </c>
      <c r="AY680" s="20" t="s">
        <v>5997</v>
      </c>
      <c r="AZ680" s="20" t="s">
        <v>5997</v>
      </c>
      <c r="BA680" s="20" t="s">
        <v>5996</v>
      </c>
      <c r="BB680" s="20" t="s">
        <v>5997</v>
      </c>
      <c r="BC680" s="20" t="s">
        <v>5999</v>
      </c>
      <c r="BD680" s="20" t="s">
        <v>5998</v>
      </c>
      <c r="BE680" s="20" t="s">
        <v>5997</v>
      </c>
      <c r="BF680" s="20" t="s">
        <v>5996</v>
      </c>
      <c r="BG680" s="20" t="s">
        <v>5997</v>
      </c>
      <c r="BH680" s="20" t="s">
        <v>5996</v>
      </c>
      <c r="BI680" s="20" t="s">
        <v>5996</v>
      </c>
      <c r="BJ680" s="20" t="s">
        <v>5997</v>
      </c>
      <c r="BK680" s="20" t="s">
        <v>5997</v>
      </c>
      <c r="BL680" s="20" t="s">
        <v>5996</v>
      </c>
      <c r="BM680" s="20" t="s">
        <v>5997</v>
      </c>
      <c r="BN680" s="27" t="s">
        <v>3306</v>
      </c>
      <c r="BO680" s="28" t="s">
        <v>6006</v>
      </c>
      <c r="BQ680" s="30" t="s">
        <v>3307</v>
      </c>
      <c r="BR680" s="24" t="s">
        <v>138</v>
      </c>
      <c r="BS680" s="24" t="s">
        <v>119</v>
      </c>
      <c r="BV680" s="24" t="s">
        <v>137</v>
      </c>
      <c r="BW680" s="24" t="s">
        <v>122</v>
      </c>
      <c r="BX680" s="24" t="s">
        <v>123</v>
      </c>
      <c r="BZ680" s="24" t="s">
        <v>125</v>
      </c>
      <c r="CD680" s="18" t="s">
        <v>119</v>
      </c>
      <c r="CE680" s="18" t="s">
        <v>120</v>
      </c>
      <c r="CI680" s="18" t="s">
        <v>123</v>
      </c>
      <c r="CL680" s="22" t="s">
        <v>5949</v>
      </c>
      <c r="CM680" s="32" t="s">
        <v>6011</v>
      </c>
      <c r="CO680" s="84" t="s">
        <v>126</v>
      </c>
      <c r="CP680" s="17" t="s">
        <v>126</v>
      </c>
      <c r="CQ680" s="29" t="s">
        <v>1741</v>
      </c>
      <c r="CR680" s="17" t="s">
        <v>1626</v>
      </c>
      <c r="CS680" s="17" t="s">
        <v>1742</v>
      </c>
      <c r="CY680" s="34" t="s">
        <v>98</v>
      </c>
      <c r="CZ680" s="34" t="s">
        <v>99</v>
      </c>
      <c r="DE680" s="17" t="s">
        <v>130</v>
      </c>
      <c r="DI680" s="17" t="s">
        <v>131</v>
      </c>
      <c r="DJ680" s="17" t="s">
        <v>3308</v>
      </c>
      <c r="DM680" s="35"/>
      <c r="DN680" s="35"/>
      <c r="DO680" s="35"/>
      <c r="EC680" s="17" t="s">
        <v>133</v>
      </c>
    </row>
    <row r="681" spans="1:133" ht="15" customHeight="1" x14ac:dyDescent="0.3">
      <c r="A681" s="27">
        <v>260</v>
      </c>
      <c r="C681" s="17" t="s">
        <v>126</v>
      </c>
      <c r="D681" s="29" t="s">
        <v>5955</v>
      </c>
      <c r="E681" s="18" t="s">
        <v>5947</v>
      </c>
      <c r="F681" s="18" t="s">
        <v>5950</v>
      </c>
      <c r="G681" s="18" t="s">
        <v>5947</v>
      </c>
      <c r="H681" s="18" t="s">
        <v>5948</v>
      </c>
      <c r="I681" s="18" t="s">
        <v>5948</v>
      </c>
      <c r="J681" s="19" t="s">
        <v>3309</v>
      </c>
      <c r="K681" s="18" t="s">
        <v>5948</v>
      </c>
      <c r="L681" s="19" t="s">
        <v>3310</v>
      </c>
      <c r="M681" s="18" t="s">
        <v>5949</v>
      </c>
      <c r="O681" s="20" t="s">
        <v>5948</v>
      </c>
      <c r="P681" s="20" t="s">
        <v>5974</v>
      </c>
      <c r="Q681" s="20" t="s">
        <v>5978</v>
      </c>
      <c r="S681" s="22" t="s">
        <v>5950</v>
      </c>
      <c r="T681" s="22" t="s">
        <v>5950</v>
      </c>
      <c r="U681" s="22" t="s">
        <v>5947</v>
      </c>
      <c r="V681" s="22" t="s">
        <v>5985</v>
      </c>
      <c r="W681" s="22" t="s">
        <v>5989</v>
      </c>
      <c r="X681" s="22" t="s">
        <v>115</v>
      </c>
      <c r="AC681" s="24" t="s">
        <v>5991</v>
      </c>
      <c r="AE681" s="26" t="s">
        <v>5948</v>
      </c>
      <c r="AF681" s="26" t="s">
        <v>5947</v>
      </c>
      <c r="AG681" s="26" t="s">
        <v>5997</v>
      </c>
      <c r="AH681" s="26" t="s">
        <v>5996</v>
      </c>
      <c r="AI681" s="26" t="s">
        <v>5997</v>
      </c>
      <c r="AJ681" s="26" t="s">
        <v>5997</v>
      </c>
      <c r="AK681" s="20" t="s">
        <v>6003</v>
      </c>
      <c r="AL681" s="20" t="s">
        <v>5947</v>
      </c>
      <c r="AM681" s="20" t="s">
        <v>5950</v>
      </c>
      <c r="AN681" s="20" t="s">
        <v>5947</v>
      </c>
      <c r="AO681" s="20" t="s">
        <v>5997</v>
      </c>
      <c r="AP681" s="20" t="s">
        <v>5997</v>
      </c>
      <c r="AQ681" s="20" t="s">
        <v>5996</v>
      </c>
      <c r="AR681" s="20" t="s">
        <v>5996</v>
      </c>
      <c r="AS681" s="20" t="s">
        <v>5996</v>
      </c>
      <c r="AT681" s="20" t="s">
        <v>5996</v>
      </c>
      <c r="AU681" s="20" t="s">
        <v>5996</v>
      </c>
      <c r="AV681" s="20" t="s">
        <v>5996</v>
      </c>
      <c r="AW681" s="20" t="s">
        <v>5996</v>
      </c>
      <c r="AX681" s="20" t="s">
        <v>5998</v>
      </c>
      <c r="AY681" s="20" t="s">
        <v>5997</v>
      </c>
      <c r="AZ681" s="20" t="s">
        <v>5996</v>
      </c>
      <c r="BA681" s="20" t="s">
        <v>5996</v>
      </c>
      <c r="BB681" s="20" t="s">
        <v>5996</v>
      </c>
      <c r="BC681" s="20" t="s">
        <v>5997</v>
      </c>
      <c r="BD681" s="20" t="s">
        <v>5997</v>
      </c>
      <c r="BE681" s="20" t="s">
        <v>5996</v>
      </c>
      <c r="BF681" s="20" t="s">
        <v>5996</v>
      </c>
      <c r="BG681" s="20" t="s">
        <v>5996</v>
      </c>
      <c r="BH681" s="20" t="s">
        <v>5996</v>
      </c>
      <c r="BI681" s="20" t="s">
        <v>5996</v>
      </c>
      <c r="BJ681" s="20" t="s">
        <v>5996</v>
      </c>
      <c r="BK681" s="20" t="s">
        <v>5997</v>
      </c>
      <c r="BL681" s="20" t="s">
        <v>5996</v>
      </c>
      <c r="BM681" s="20" t="s">
        <v>5997</v>
      </c>
      <c r="BO681" s="28" t="s">
        <v>6007</v>
      </c>
      <c r="BQ681" s="30" t="s">
        <v>3311</v>
      </c>
      <c r="BR681" s="24" t="s">
        <v>138</v>
      </c>
      <c r="BS681" s="24" t="s">
        <v>119</v>
      </c>
      <c r="BV681" s="24" t="s">
        <v>137</v>
      </c>
      <c r="BW681" s="24" t="s">
        <v>122</v>
      </c>
      <c r="BX681" s="24" t="s">
        <v>123</v>
      </c>
      <c r="BY681" s="24" t="s">
        <v>124</v>
      </c>
      <c r="BZ681" s="24" t="s">
        <v>125</v>
      </c>
      <c r="CH681" s="18" t="s">
        <v>122</v>
      </c>
      <c r="CI681" s="18" t="s">
        <v>123</v>
      </c>
      <c r="CJ681" s="18" t="s">
        <v>124</v>
      </c>
      <c r="CL681" s="22" t="s">
        <v>5953</v>
      </c>
      <c r="CM681" s="32" t="s">
        <v>6011</v>
      </c>
      <c r="CO681" s="84" t="s">
        <v>126</v>
      </c>
      <c r="CP681" s="17" t="s">
        <v>126</v>
      </c>
      <c r="CQ681" s="29" t="s">
        <v>1741</v>
      </c>
      <c r="CR681" s="17" t="s">
        <v>1626</v>
      </c>
      <c r="CS681" s="17" t="s">
        <v>1742</v>
      </c>
      <c r="CZ681" s="34" t="s">
        <v>99</v>
      </c>
      <c r="DE681" s="17" t="s">
        <v>130</v>
      </c>
      <c r="DI681" s="17" t="s">
        <v>143</v>
      </c>
      <c r="DJ681" s="17" t="s">
        <v>3312</v>
      </c>
      <c r="DM681" s="35"/>
      <c r="DN681" s="35"/>
      <c r="DO681" s="35"/>
      <c r="EC681" s="17" t="s">
        <v>133</v>
      </c>
    </row>
    <row r="682" spans="1:133" ht="15" customHeight="1" x14ac:dyDescent="0.3">
      <c r="A682" s="27">
        <v>271</v>
      </c>
      <c r="C682" s="17" t="s">
        <v>126</v>
      </c>
      <c r="D682" s="29" t="s">
        <v>5955</v>
      </c>
      <c r="E682" s="18" t="s">
        <v>5947</v>
      </c>
      <c r="F682" s="18" t="s">
        <v>5947</v>
      </c>
      <c r="G682" s="18" t="s">
        <v>5947</v>
      </c>
      <c r="H682" s="18" t="s">
        <v>5952</v>
      </c>
      <c r="I682" s="18" t="s">
        <v>5948</v>
      </c>
      <c r="J682" s="19" t="s">
        <v>3313</v>
      </c>
      <c r="K682" s="18" t="s">
        <v>5947</v>
      </c>
      <c r="L682" s="19" t="s">
        <v>3314</v>
      </c>
      <c r="M682" s="18" t="s">
        <v>5950</v>
      </c>
      <c r="O682" s="20" t="s">
        <v>5951</v>
      </c>
      <c r="P682" s="20" t="s">
        <v>5974</v>
      </c>
      <c r="Q682" s="20" t="s">
        <v>5977</v>
      </c>
      <c r="R682" s="21" t="s">
        <v>3315</v>
      </c>
      <c r="S682" s="22" t="s">
        <v>5950</v>
      </c>
      <c r="T682" s="22" t="s">
        <v>5951</v>
      </c>
      <c r="U682" s="22" t="s">
        <v>5947</v>
      </c>
      <c r="V682" s="22" t="s">
        <v>5984</v>
      </c>
      <c r="W682" s="22" t="s">
        <v>5989</v>
      </c>
      <c r="X682" s="22" t="s">
        <v>115</v>
      </c>
      <c r="Y682" s="22" t="s">
        <v>136</v>
      </c>
      <c r="AC682" s="24" t="s">
        <v>5994</v>
      </c>
      <c r="AD682" s="25" t="s">
        <v>3316</v>
      </c>
      <c r="AE682" s="26" t="s">
        <v>5950</v>
      </c>
      <c r="AF682" s="26" t="s">
        <v>5948</v>
      </c>
      <c r="AG682" s="26" t="s">
        <v>5996</v>
      </c>
      <c r="AH682" s="26" t="s">
        <v>5996</v>
      </c>
      <c r="AI682" s="26" t="s">
        <v>5997</v>
      </c>
      <c r="AJ682" s="26" t="s">
        <v>5997</v>
      </c>
      <c r="AK682" s="20" t="s">
        <v>6003</v>
      </c>
      <c r="AL682" s="20" t="s">
        <v>5948</v>
      </c>
      <c r="AM682" s="20" t="s">
        <v>5948</v>
      </c>
      <c r="AN682" s="20" t="s">
        <v>5948</v>
      </c>
      <c r="AO682" s="20" t="s">
        <v>5997</v>
      </c>
      <c r="AP682" s="20" t="s">
        <v>5996</v>
      </c>
      <c r="AQ682" s="20" t="s">
        <v>5996</v>
      </c>
      <c r="AR682" s="20" t="s">
        <v>5997</v>
      </c>
      <c r="AS682" s="20" t="s">
        <v>5996</v>
      </c>
      <c r="AT682" s="20" t="s">
        <v>5996</v>
      </c>
      <c r="AU682" s="20" t="s">
        <v>5997</v>
      </c>
      <c r="AV682" s="20" t="s">
        <v>5997</v>
      </c>
      <c r="AW682" s="20" t="s">
        <v>5996</v>
      </c>
      <c r="AX682" s="20" t="s">
        <v>6000</v>
      </c>
      <c r="AY682" s="20" t="s">
        <v>5997</v>
      </c>
      <c r="AZ682" s="20" t="s">
        <v>5996</v>
      </c>
      <c r="BA682" s="20" t="s">
        <v>5996</v>
      </c>
      <c r="BB682" s="20" t="s">
        <v>5996</v>
      </c>
      <c r="BC682" s="20" t="s">
        <v>5997</v>
      </c>
      <c r="BD682" s="20" t="s">
        <v>5997</v>
      </c>
      <c r="BE682" s="20" t="s">
        <v>5996</v>
      </c>
      <c r="BF682" s="20" t="s">
        <v>5996</v>
      </c>
      <c r="BG682" s="20" t="s">
        <v>5996</v>
      </c>
      <c r="BH682" s="20" t="s">
        <v>5996</v>
      </c>
      <c r="BI682" s="20" t="s">
        <v>5996</v>
      </c>
      <c r="BJ682" s="20" t="s">
        <v>5996</v>
      </c>
      <c r="BK682" s="20" t="s">
        <v>5996</v>
      </c>
      <c r="BL682" s="20" t="s">
        <v>5996</v>
      </c>
      <c r="BM682" s="20" t="s">
        <v>5996</v>
      </c>
      <c r="BO682" s="28" t="s">
        <v>6007</v>
      </c>
      <c r="BQ682" s="30" t="s">
        <v>3317</v>
      </c>
      <c r="BR682" s="24" t="s">
        <v>138</v>
      </c>
      <c r="BS682" s="24" t="s">
        <v>119</v>
      </c>
      <c r="BT682" s="24" t="s">
        <v>120</v>
      </c>
      <c r="BU682" s="24" t="s">
        <v>121</v>
      </c>
      <c r="BV682" s="24" t="s">
        <v>137</v>
      </c>
      <c r="BW682" s="24" t="s">
        <v>122</v>
      </c>
      <c r="BX682" s="24" t="s">
        <v>123</v>
      </c>
      <c r="BY682" s="24" t="s">
        <v>124</v>
      </c>
      <c r="BZ682" s="24" t="s">
        <v>125</v>
      </c>
      <c r="CD682" s="18" t="s">
        <v>119</v>
      </c>
      <c r="CG682" s="18" t="s">
        <v>137</v>
      </c>
      <c r="CH682" s="18" t="s">
        <v>122</v>
      </c>
      <c r="CL682" s="22" t="s">
        <v>5947</v>
      </c>
      <c r="CM682" s="32" t="s">
        <v>6010</v>
      </c>
      <c r="CO682" s="84" t="s">
        <v>126</v>
      </c>
      <c r="CP682" s="17" t="s">
        <v>126</v>
      </c>
      <c r="CQ682" s="29" t="s">
        <v>1741</v>
      </c>
      <c r="CR682" s="17" t="s">
        <v>1626</v>
      </c>
      <c r="CS682" s="17" t="s">
        <v>1742</v>
      </c>
      <c r="CW682" s="34" t="s">
        <v>96</v>
      </c>
      <c r="CY682" s="34" t="s">
        <v>98</v>
      </c>
      <c r="DE682" s="17" t="s">
        <v>130</v>
      </c>
      <c r="DI682" s="17" t="s">
        <v>131</v>
      </c>
      <c r="DJ682" s="17" t="s">
        <v>3318</v>
      </c>
      <c r="DM682" s="35"/>
      <c r="DN682" s="35"/>
      <c r="DO682" s="35"/>
      <c r="EC682" s="17" t="s">
        <v>133</v>
      </c>
    </row>
    <row r="683" spans="1:133" ht="15" customHeight="1" x14ac:dyDescent="0.3">
      <c r="A683" s="27">
        <v>284</v>
      </c>
      <c r="C683" s="17" t="s">
        <v>126</v>
      </c>
      <c r="D683" s="29" t="s">
        <v>5955</v>
      </c>
      <c r="E683" s="18" t="s">
        <v>5949</v>
      </c>
      <c r="F683" s="18" t="s">
        <v>5948</v>
      </c>
      <c r="G683" s="18" t="s">
        <v>5949</v>
      </c>
      <c r="H683" s="18" t="s">
        <v>5949</v>
      </c>
      <c r="I683" s="18" t="s">
        <v>5950</v>
      </c>
      <c r="K683" s="18" t="s">
        <v>5947</v>
      </c>
      <c r="L683" s="19" t="s">
        <v>3319</v>
      </c>
      <c r="M683" s="18" t="s">
        <v>5950</v>
      </c>
      <c r="O683" s="20" t="s">
        <v>5950</v>
      </c>
      <c r="P683" s="20" t="s">
        <v>5974</v>
      </c>
      <c r="Q683" s="20" t="s">
        <v>5977</v>
      </c>
      <c r="R683" s="21" t="s">
        <v>3320</v>
      </c>
      <c r="S683" s="22" t="s">
        <v>5949</v>
      </c>
      <c r="T683" s="22" t="s">
        <v>5950</v>
      </c>
      <c r="U683" s="22" t="s">
        <v>5948</v>
      </c>
      <c r="V683" s="22" t="s">
        <v>5985</v>
      </c>
      <c r="W683" s="22" t="s">
        <v>5989</v>
      </c>
      <c r="X683" s="22" t="s">
        <v>115</v>
      </c>
      <c r="AC683" s="24" t="s">
        <v>5994</v>
      </c>
      <c r="AD683" s="25" t="s">
        <v>3321</v>
      </c>
      <c r="AE683" s="26" t="s">
        <v>5949</v>
      </c>
      <c r="AF683" s="26" t="s">
        <v>5948</v>
      </c>
      <c r="AG683" s="26" t="s">
        <v>5997</v>
      </c>
      <c r="AH683" s="26" t="s">
        <v>5996</v>
      </c>
      <c r="AI683" s="26" t="s">
        <v>5997</v>
      </c>
      <c r="AJ683" s="26" t="s">
        <v>5997</v>
      </c>
      <c r="AK683" s="20" t="s">
        <v>6002</v>
      </c>
      <c r="AL683" s="20" t="s">
        <v>5949</v>
      </c>
      <c r="AM683" s="20" t="s">
        <v>5949</v>
      </c>
      <c r="AN683" s="20" t="s">
        <v>5949</v>
      </c>
      <c r="AO683" s="20" t="s">
        <v>5996</v>
      </c>
      <c r="AP683" s="20" t="s">
        <v>5997</v>
      </c>
      <c r="AQ683" s="20" t="s">
        <v>5996</v>
      </c>
      <c r="AR683" s="20" t="s">
        <v>5996</v>
      </c>
      <c r="AS683" s="20" t="s">
        <v>5996</v>
      </c>
      <c r="AT683" s="20" t="s">
        <v>5996</v>
      </c>
      <c r="AU683" s="20" t="s">
        <v>5996</v>
      </c>
      <c r="AV683" s="20" t="s">
        <v>5996</v>
      </c>
      <c r="AW683" s="20" t="s">
        <v>5996</v>
      </c>
      <c r="AX683" s="20" t="s">
        <v>5996</v>
      </c>
      <c r="AY683" s="20" t="s">
        <v>5997</v>
      </c>
      <c r="AZ683" s="20" t="s">
        <v>5996</v>
      </c>
      <c r="BA683" s="20" t="s">
        <v>5996</v>
      </c>
      <c r="BB683" s="20" t="s">
        <v>5996</v>
      </c>
      <c r="BC683" s="20" t="s">
        <v>5996</v>
      </c>
      <c r="BD683" s="20" t="s">
        <v>5997</v>
      </c>
      <c r="BE683" s="20" t="s">
        <v>5997</v>
      </c>
      <c r="BF683" s="20" t="s">
        <v>5996</v>
      </c>
      <c r="BG683" s="20" t="s">
        <v>5996</v>
      </c>
      <c r="BH683" s="20" t="s">
        <v>5996</v>
      </c>
      <c r="BI683" s="20" t="s">
        <v>5996</v>
      </c>
      <c r="BJ683" s="20" t="s">
        <v>6000</v>
      </c>
      <c r="BK683" s="20" t="s">
        <v>5998</v>
      </c>
      <c r="BL683" s="20" t="s">
        <v>5996</v>
      </c>
      <c r="BM683" s="20" t="s">
        <v>5996</v>
      </c>
      <c r="BO683" s="28" t="s">
        <v>6006</v>
      </c>
      <c r="BQ683" s="30" t="s">
        <v>442</v>
      </c>
      <c r="BR683" s="24" t="s">
        <v>138</v>
      </c>
      <c r="BT683" s="24" t="s">
        <v>120</v>
      </c>
      <c r="BW683" s="24" t="s">
        <v>122</v>
      </c>
      <c r="BX683" s="24" t="s">
        <v>123</v>
      </c>
      <c r="BY683" s="24" t="s">
        <v>124</v>
      </c>
      <c r="BZ683" s="24" t="s">
        <v>125</v>
      </c>
      <c r="CD683" s="18" t="s">
        <v>119</v>
      </c>
      <c r="CE683" s="18" t="s">
        <v>120</v>
      </c>
      <c r="CI683" s="18" t="s">
        <v>123</v>
      </c>
      <c r="CL683" s="22" t="s">
        <v>5950</v>
      </c>
      <c r="CM683" s="32" t="s">
        <v>6012</v>
      </c>
      <c r="CO683" s="84" t="s">
        <v>126</v>
      </c>
      <c r="CP683" s="17" t="s">
        <v>126</v>
      </c>
      <c r="CQ683" s="29" t="s">
        <v>1741</v>
      </c>
      <c r="CR683" s="17" t="s">
        <v>1626</v>
      </c>
      <c r="CS683" s="17" t="s">
        <v>1742</v>
      </c>
      <c r="CW683" s="34" t="s">
        <v>96</v>
      </c>
      <c r="DE683" s="17" t="s">
        <v>130</v>
      </c>
      <c r="DI683" s="17" t="s">
        <v>143</v>
      </c>
      <c r="DJ683" s="17" t="s">
        <v>3322</v>
      </c>
      <c r="DM683" s="35"/>
      <c r="DN683" s="35"/>
      <c r="DO683" s="35"/>
      <c r="EC683" s="17" t="s">
        <v>133</v>
      </c>
    </row>
    <row r="684" spans="1:133" ht="15" customHeight="1" x14ac:dyDescent="0.3">
      <c r="A684" s="27">
        <v>365</v>
      </c>
      <c r="C684" s="17" t="s">
        <v>126</v>
      </c>
      <c r="D684" s="29" t="s">
        <v>5955</v>
      </c>
      <c r="E684" s="18" t="s">
        <v>5947</v>
      </c>
      <c r="F684" s="18" t="s">
        <v>5949</v>
      </c>
      <c r="G684" s="18" t="s">
        <v>5947</v>
      </c>
      <c r="H684" s="18" t="s">
        <v>5948</v>
      </c>
      <c r="I684" s="18" t="s">
        <v>5948</v>
      </c>
      <c r="J684" s="19" t="s">
        <v>3323</v>
      </c>
      <c r="K684" s="18" t="s">
        <v>5947</v>
      </c>
      <c r="L684" s="19" t="s">
        <v>3324</v>
      </c>
      <c r="M684" s="18" t="s">
        <v>5947</v>
      </c>
      <c r="N684" s="19" t="s">
        <v>3325</v>
      </c>
      <c r="O684" s="20" t="s">
        <v>5948</v>
      </c>
      <c r="P684" s="20" t="s">
        <v>5974</v>
      </c>
      <c r="Q684" s="20" t="s">
        <v>5979</v>
      </c>
      <c r="S684" s="22" t="s">
        <v>5948</v>
      </c>
      <c r="T684" s="22" t="s">
        <v>5948</v>
      </c>
      <c r="U684" s="22" t="s">
        <v>5948</v>
      </c>
      <c r="V684" s="22" t="s">
        <v>5983</v>
      </c>
      <c r="W684" s="22" t="s">
        <v>5987</v>
      </c>
      <c r="X684" s="22" t="s">
        <v>115</v>
      </c>
      <c r="AC684" s="24" t="s">
        <v>5990</v>
      </c>
      <c r="AE684" s="26" t="s">
        <v>5947</v>
      </c>
      <c r="AF684" s="26" t="s">
        <v>5949</v>
      </c>
      <c r="AG684" s="26" t="s">
        <v>5996</v>
      </c>
      <c r="AH684" s="26" t="s">
        <v>5996</v>
      </c>
      <c r="AI684" s="26" t="s">
        <v>5996</v>
      </c>
      <c r="AJ684" s="26" t="s">
        <v>5997</v>
      </c>
      <c r="AK684" s="20" t="s">
        <v>6003</v>
      </c>
      <c r="AL684" s="20" t="s">
        <v>5947</v>
      </c>
      <c r="AM684" s="20" t="s">
        <v>5948</v>
      </c>
      <c r="AN684" s="20" t="s">
        <v>5947</v>
      </c>
      <c r="AO684" s="20" t="s">
        <v>5997</v>
      </c>
      <c r="AP684" s="20" t="s">
        <v>5997</v>
      </c>
      <c r="AQ684" s="20" t="s">
        <v>5996</v>
      </c>
      <c r="AR684" s="20" t="s">
        <v>5997</v>
      </c>
      <c r="AS684" s="20" t="s">
        <v>5997</v>
      </c>
      <c r="AT684" s="20" t="s">
        <v>5997</v>
      </c>
      <c r="AU684" s="20" t="s">
        <v>5996</v>
      </c>
      <c r="AV684" s="20" t="s">
        <v>5996</v>
      </c>
      <c r="AW684" s="20" t="s">
        <v>5996</v>
      </c>
      <c r="AX684" s="20" t="s">
        <v>5996</v>
      </c>
      <c r="AY684" s="20" t="s">
        <v>5996</v>
      </c>
      <c r="AZ684" s="20" t="s">
        <v>5997</v>
      </c>
      <c r="BA684" s="20" t="s">
        <v>5996</v>
      </c>
      <c r="BB684" s="20" t="s">
        <v>5996</v>
      </c>
      <c r="BC684" s="20" t="s">
        <v>5997</v>
      </c>
      <c r="BD684" s="20" t="s">
        <v>5997</v>
      </c>
      <c r="BE684" s="20" t="s">
        <v>5997</v>
      </c>
      <c r="BF684" s="20" t="s">
        <v>5997</v>
      </c>
      <c r="BG684" s="20" t="s">
        <v>5996</v>
      </c>
      <c r="BH684" s="20" t="s">
        <v>5997</v>
      </c>
      <c r="BI684" s="20" t="s">
        <v>5997</v>
      </c>
      <c r="BJ684" s="20" t="s">
        <v>5997</v>
      </c>
      <c r="BK684" s="20" t="s">
        <v>5997</v>
      </c>
      <c r="BL684" s="20" t="s">
        <v>5997</v>
      </c>
      <c r="BM684" s="20" t="s">
        <v>5997</v>
      </c>
      <c r="BO684" s="28" t="s">
        <v>5986</v>
      </c>
      <c r="CL684" s="22" t="s">
        <v>5950</v>
      </c>
      <c r="CM684" s="32" t="s">
        <v>6012</v>
      </c>
      <c r="CO684" s="84" t="s">
        <v>126</v>
      </c>
      <c r="CP684" s="17" t="s">
        <v>126</v>
      </c>
      <c r="CQ684" s="29" t="s">
        <v>1741</v>
      </c>
      <c r="CR684" s="17" t="s">
        <v>1626</v>
      </c>
      <c r="CS684" s="17" t="s">
        <v>1742</v>
      </c>
      <c r="CU684" s="34" t="s">
        <v>185</v>
      </c>
      <c r="DE684" s="17" t="s">
        <v>130</v>
      </c>
      <c r="DI684" s="17" t="s">
        <v>143</v>
      </c>
      <c r="DJ684" s="17" t="s">
        <v>3326</v>
      </c>
      <c r="DM684" s="35"/>
      <c r="DN684" s="35"/>
      <c r="DO684" s="35"/>
      <c r="EC684" s="17" t="s">
        <v>133</v>
      </c>
    </row>
    <row r="685" spans="1:133" ht="15" customHeight="1" x14ac:dyDescent="0.3">
      <c r="A685" s="27">
        <v>626</v>
      </c>
      <c r="C685" s="17" t="s">
        <v>126</v>
      </c>
      <c r="D685" s="29" t="s">
        <v>5955</v>
      </c>
      <c r="E685" s="18" t="s">
        <v>5951</v>
      </c>
      <c r="F685" s="18" t="s">
        <v>5949</v>
      </c>
      <c r="G685" s="18" t="s">
        <v>5949</v>
      </c>
      <c r="H685" s="18" t="s">
        <v>5947</v>
      </c>
      <c r="I685" s="18" t="s">
        <v>5948</v>
      </c>
      <c r="K685" s="18" t="s">
        <v>5949</v>
      </c>
      <c r="M685" s="18" t="s">
        <v>5948</v>
      </c>
      <c r="O685" s="20" t="s">
        <v>5949</v>
      </c>
      <c r="P685" s="20" t="s">
        <v>5973</v>
      </c>
      <c r="Q685" s="20" t="s">
        <v>5979</v>
      </c>
      <c r="S685" s="22" t="s">
        <v>5951</v>
      </c>
      <c r="T685" s="22" t="s">
        <v>5951</v>
      </c>
      <c r="U685" s="22" t="s">
        <v>5947</v>
      </c>
      <c r="V685" s="22" t="s">
        <v>5984</v>
      </c>
      <c r="W685" s="22" t="s">
        <v>5989</v>
      </c>
      <c r="X685" s="22" t="s">
        <v>115</v>
      </c>
      <c r="Y685" s="22" t="s">
        <v>136</v>
      </c>
      <c r="AC685" s="24" t="s">
        <v>5992</v>
      </c>
      <c r="AE685" s="26" t="s">
        <v>5948</v>
      </c>
      <c r="AF685" s="26" t="s">
        <v>5948</v>
      </c>
      <c r="AG685" s="26" t="s">
        <v>5996</v>
      </c>
      <c r="AH685" s="26" t="s">
        <v>5996</v>
      </c>
      <c r="AI685" s="26" t="s">
        <v>5996</v>
      </c>
      <c r="AJ685" s="26" t="s">
        <v>5996</v>
      </c>
      <c r="AK685" s="20" t="s">
        <v>6003</v>
      </c>
      <c r="AL685" s="20" t="s">
        <v>5948</v>
      </c>
      <c r="AM685" s="20" t="s">
        <v>5947</v>
      </c>
      <c r="AN685" s="20" t="s">
        <v>5947</v>
      </c>
      <c r="AO685" s="20" t="s">
        <v>5997</v>
      </c>
      <c r="AP685" s="20" t="s">
        <v>5997</v>
      </c>
      <c r="AQ685" s="20" t="s">
        <v>5997</v>
      </c>
      <c r="AR685" s="20" t="s">
        <v>5997</v>
      </c>
      <c r="AS685" s="20" t="s">
        <v>5997</v>
      </c>
      <c r="AT685" s="20" t="s">
        <v>5997</v>
      </c>
      <c r="AU685" s="20" t="s">
        <v>5997</v>
      </c>
      <c r="AV685" s="20" t="s">
        <v>5997</v>
      </c>
      <c r="AW685" s="20" t="s">
        <v>5997</v>
      </c>
      <c r="AX685" s="20" t="s">
        <v>5997</v>
      </c>
      <c r="AY685" s="20" t="s">
        <v>5997</v>
      </c>
      <c r="AZ685" s="20" t="s">
        <v>5997</v>
      </c>
      <c r="BA685" s="20" t="s">
        <v>5997</v>
      </c>
      <c r="BB685" s="20" t="s">
        <v>5997</v>
      </c>
      <c r="BC685" s="20" t="s">
        <v>5997</v>
      </c>
      <c r="BD685" s="20" t="s">
        <v>5997</v>
      </c>
      <c r="BE685" s="20" t="s">
        <v>5997</v>
      </c>
      <c r="BF685" s="20" t="s">
        <v>5997</v>
      </c>
      <c r="BG685" s="20" t="s">
        <v>5997</v>
      </c>
      <c r="BH685" s="20" t="s">
        <v>5997</v>
      </c>
      <c r="BI685" s="20" t="s">
        <v>5997</v>
      </c>
      <c r="BJ685" s="20" t="s">
        <v>5997</v>
      </c>
      <c r="BK685" s="20" t="s">
        <v>5998</v>
      </c>
      <c r="BL685" s="20" t="s">
        <v>5998</v>
      </c>
      <c r="BM685" s="20" t="s">
        <v>5998</v>
      </c>
      <c r="BO685" s="28" t="s">
        <v>6007</v>
      </c>
      <c r="BQ685" s="30" t="s">
        <v>3327</v>
      </c>
      <c r="BR685" s="24" t="s">
        <v>138</v>
      </c>
      <c r="BS685" s="24" t="s">
        <v>119</v>
      </c>
      <c r="BT685" s="24" t="s">
        <v>120</v>
      </c>
      <c r="BV685" s="24" t="s">
        <v>137</v>
      </c>
      <c r="BX685" s="24" t="s">
        <v>123</v>
      </c>
      <c r="CD685" s="18" t="s">
        <v>119</v>
      </c>
      <c r="CG685" s="18" t="s">
        <v>137</v>
      </c>
      <c r="CI685" s="18" t="s">
        <v>123</v>
      </c>
      <c r="CL685" s="22" t="s">
        <v>5951</v>
      </c>
      <c r="CM685" s="32" t="s">
        <v>6011</v>
      </c>
      <c r="CO685" s="84" t="s">
        <v>126</v>
      </c>
      <c r="CP685" s="17" t="s">
        <v>126</v>
      </c>
      <c r="CQ685" s="29" t="s">
        <v>1741</v>
      </c>
      <c r="CR685" s="17" t="s">
        <v>1626</v>
      </c>
      <c r="CS685" s="17" t="s">
        <v>1742</v>
      </c>
      <c r="CW685" s="34" t="s">
        <v>96</v>
      </c>
      <c r="DE685" s="17" t="s">
        <v>130</v>
      </c>
      <c r="DI685" s="17" t="s">
        <v>143</v>
      </c>
      <c r="DJ685" s="17" t="s">
        <v>3328</v>
      </c>
      <c r="DM685" s="35"/>
      <c r="DN685" s="35"/>
      <c r="DO685" s="35"/>
      <c r="EC685" s="17" t="s">
        <v>133</v>
      </c>
    </row>
    <row r="686" spans="1:133" ht="15" customHeight="1" x14ac:dyDescent="0.3">
      <c r="A686" s="27">
        <v>632</v>
      </c>
      <c r="C686" s="17" t="s">
        <v>126</v>
      </c>
      <c r="D686" s="29" t="s">
        <v>5955</v>
      </c>
      <c r="E686" s="18" t="s">
        <v>5949</v>
      </c>
      <c r="F686" s="18" t="s">
        <v>5951</v>
      </c>
      <c r="G686" s="18" t="s">
        <v>5947</v>
      </c>
      <c r="H686" s="18" t="s">
        <v>5947</v>
      </c>
      <c r="I686" s="18" t="s">
        <v>5947</v>
      </c>
      <c r="J686" s="19" t="s">
        <v>3329</v>
      </c>
      <c r="K686" s="18" t="s">
        <v>5947</v>
      </c>
      <c r="L686" s="19" t="s">
        <v>3330</v>
      </c>
      <c r="M686" s="18" t="s">
        <v>5949</v>
      </c>
      <c r="O686" s="20" t="s">
        <v>5950</v>
      </c>
      <c r="P686" s="20" t="s">
        <v>5973</v>
      </c>
      <c r="Q686" s="20" t="s">
        <v>5977</v>
      </c>
      <c r="R686" s="21" t="s">
        <v>3331</v>
      </c>
      <c r="S686" s="22" t="s">
        <v>5948</v>
      </c>
      <c r="T686" s="22" t="s">
        <v>5948</v>
      </c>
      <c r="U686" s="22" t="s">
        <v>5947</v>
      </c>
      <c r="V686" s="22" t="s">
        <v>5983</v>
      </c>
      <c r="W686" s="22" t="s">
        <v>5988</v>
      </c>
      <c r="X686" s="22" t="s">
        <v>115</v>
      </c>
      <c r="Y686" s="22" t="s">
        <v>136</v>
      </c>
      <c r="Z686" s="22" t="s">
        <v>116</v>
      </c>
      <c r="AC686" s="24" t="s">
        <v>5990</v>
      </c>
      <c r="AD686" s="25" t="s">
        <v>3332</v>
      </c>
      <c r="AE686" s="26" t="s">
        <v>5950</v>
      </c>
      <c r="AF686" s="26" t="s">
        <v>5947</v>
      </c>
      <c r="AG686" s="26" t="s">
        <v>5996</v>
      </c>
      <c r="AH686" s="26" t="s">
        <v>5996</v>
      </c>
      <c r="AI686" s="26" t="s">
        <v>5996</v>
      </c>
      <c r="AJ686" s="26" t="s">
        <v>5999</v>
      </c>
      <c r="AK686" s="20" t="s">
        <v>6003</v>
      </c>
      <c r="AL686" s="20" t="s">
        <v>5947</v>
      </c>
      <c r="AM686" s="20" t="s">
        <v>5947</v>
      </c>
      <c r="AN686" s="20" t="s">
        <v>5947</v>
      </c>
      <c r="AO686" s="20" t="s">
        <v>5998</v>
      </c>
      <c r="AP686" s="20" t="s">
        <v>5997</v>
      </c>
      <c r="AQ686" s="20" t="s">
        <v>5996</v>
      </c>
      <c r="AR686" s="20" t="s">
        <v>5996</v>
      </c>
      <c r="AS686" s="20" t="s">
        <v>5996</v>
      </c>
      <c r="AT686" s="20" t="s">
        <v>5996</v>
      </c>
      <c r="AU686" s="20" t="s">
        <v>5996</v>
      </c>
      <c r="AV686" s="20" t="s">
        <v>5997</v>
      </c>
      <c r="AW686" s="20" t="s">
        <v>5996</v>
      </c>
      <c r="AX686" s="20" t="s">
        <v>5997</v>
      </c>
      <c r="AY686" s="20" t="s">
        <v>5998</v>
      </c>
      <c r="AZ686" s="20" t="s">
        <v>5996</v>
      </c>
      <c r="BA686" s="20" t="s">
        <v>5997</v>
      </c>
      <c r="BB686" s="20" t="s">
        <v>5996</v>
      </c>
      <c r="BC686" s="20" t="s">
        <v>5997</v>
      </c>
      <c r="BD686" s="20" t="s">
        <v>5996</v>
      </c>
      <c r="BE686" s="20" t="s">
        <v>5997</v>
      </c>
      <c r="BF686" s="20" t="s">
        <v>5996</v>
      </c>
      <c r="BG686" s="20" t="s">
        <v>5996</v>
      </c>
      <c r="BH686" s="20" t="s">
        <v>5997</v>
      </c>
      <c r="BI686" s="20" t="s">
        <v>5996</v>
      </c>
      <c r="BJ686" s="20" t="s">
        <v>5996</v>
      </c>
      <c r="BK686" s="20" t="s">
        <v>5996</v>
      </c>
      <c r="BL686" s="20" t="s">
        <v>5996</v>
      </c>
      <c r="BM686" s="20" t="s">
        <v>5997</v>
      </c>
      <c r="BO686" s="28" t="s">
        <v>6007</v>
      </c>
      <c r="BQ686" s="30" t="s">
        <v>3333</v>
      </c>
      <c r="BS686" s="24" t="s">
        <v>119</v>
      </c>
      <c r="BT686" s="24" t="s">
        <v>120</v>
      </c>
      <c r="BV686" s="24" t="s">
        <v>137</v>
      </c>
      <c r="BW686" s="24" t="s">
        <v>122</v>
      </c>
      <c r="BX686" s="24" t="s">
        <v>123</v>
      </c>
      <c r="BY686" s="24" t="s">
        <v>124</v>
      </c>
      <c r="BZ686" s="24" t="s">
        <v>125</v>
      </c>
      <c r="CD686" s="18" t="s">
        <v>119</v>
      </c>
      <c r="CG686" s="18" t="s">
        <v>137</v>
      </c>
      <c r="CI686" s="18" t="s">
        <v>123</v>
      </c>
      <c r="CL686" s="22" t="s">
        <v>5948</v>
      </c>
      <c r="CM686" s="32" t="s">
        <v>6010</v>
      </c>
      <c r="CO686" s="84" t="s">
        <v>126</v>
      </c>
      <c r="CP686" s="17" t="s">
        <v>126</v>
      </c>
      <c r="CQ686" s="29" t="s">
        <v>1741</v>
      </c>
      <c r="CR686" s="17" t="s">
        <v>1626</v>
      </c>
      <c r="CS686" s="17" t="s">
        <v>1742</v>
      </c>
      <c r="CZ686" s="34" t="s">
        <v>99</v>
      </c>
      <c r="DE686" s="17" t="s">
        <v>130</v>
      </c>
      <c r="DI686" s="17" t="s">
        <v>131</v>
      </c>
      <c r="DJ686" s="17" t="s">
        <v>3334</v>
      </c>
      <c r="DM686" s="35"/>
      <c r="DN686" s="35"/>
      <c r="DO686" s="35"/>
      <c r="EC686" s="17" t="s">
        <v>133</v>
      </c>
    </row>
    <row r="687" spans="1:133" ht="15" customHeight="1" x14ac:dyDescent="0.3">
      <c r="A687" s="27">
        <v>682</v>
      </c>
      <c r="C687" s="17" t="s">
        <v>126</v>
      </c>
      <c r="D687" s="29" t="s">
        <v>5955</v>
      </c>
      <c r="E687" s="18" t="s">
        <v>5947</v>
      </c>
      <c r="F687" s="18" t="s">
        <v>5948</v>
      </c>
      <c r="G687" s="18" t="s">
        <v>5947</v>
      </c>
      <c r="H687" s="18" t="s">
        <v>5947</v>
      </c>
      <c r="I687" s="18" t="s">
        <v>5948</v>
      </c>
      <c r="J687" s="19" t="s">
        <v>3335</v>
      </c>
      <c r="K687" s="18" t="s">
        <v>5947</v>
      </c>
      <c r="L687" s="19" t="s">
        <v>1861</v>
      </c>
      <c r="M687" s="18" t="s">
        <v>5948</v>
      </c>
      <c r="N687" s="19" t="s">
        <v>3336</v>
      </c>
      <c r="O687" s="20" t="s">
        <v>5947</v>
      </c>
      <c r="P687" s="20" t="s">
        <v>5973</v>
      </c>
      <c r="Q687" s="20" t="s">
        <v>5978</v>
      </c>
      <c r="S687" s="22" t="s">
        <v>5948</v>
      </c>
      <c r="T687" s="22" t="s">
        <v>5948</v>
      </c>
      <c r="U687" s="22" t="s">
        <v>5948</v>
      </c>
      <c r="V687" s="22" t="s">
        <v>5983</v>
      </c>
      <c r="W687" s="22" t="s">
        <v>5987</v>
      </c>
      <c r="X687" s="22" t="s">
        <v>115</v>
      </c>
      <c r="Z687" s="22" t="s">
        <v>116</v>
      </c>
      <c r="AC687" s="24" t="s">
        <v>5992</v>
      </c>
      <c r="AE687" s="26" t="s">
        <v>5947</v>
      </c>
      <c r="AF687" s="26" t="s">
        <v>5947</v>
      </c>
      <c r="AG687" s="26" t="s">
        <v>5996</v>
      </c>
      <c r="AH687" s="26" t="s">
        <v>5996</v>
      </c>
      <c r="AI687" s="26" t="s">
        <v>5996</v>
      </c>
      <c r="AJ687" s="26" t="s">
        <v>5996</v>
      </c>
      <c r="AK687" s="20" t="s">
        <v>6003</v>
      </c>
      <c r="AL687" s="20" t="s">
        <v>5947</v>
      </c>
      <c r="AM687" s="20" t="s">
        <v>5948</v>
      </c>
      <c r="AN687" s="20" t="s">
        <v>5947</v>
      </c>
      <c r="AO687" s="20" t="s">
        <v>5996</v>
      </c>
      <c r="AP687" s="20" t="s">
        <v>5997</v>
      </c>
      <c r="AQ687" s="20" t="s">
        <v>5996</v>
      </c>
      <c r="AR687" s="20" t="s">
        <v>5998</v>
      </c>
      <c r="AS687" s="20" t="s">
        <v>5996</v>
      </c>
      <c r="AT687" s="20" t="s">
        <v>5997</v>
      </c>
      <c r="AU687" s="20" t="s">
        <v>5997</v>
      </c>
      <c r="AV687" s="20" t="s">
        <v>5997</v>
      </c>
      <c r="AW687" s="20" t="s">
        <v>5997</v>
      </c>
      <c r="AX687" s="20" t="s">
        <v>5998</v>
      </c>
      <c r="AY687" s="20" t="s">
        <v>5997</v>
      </c>
      <c r="AZ687" s="20" t="s">
        <v>5997</v>
      </c>
      <c r="BA687" s="20" t="s">
        <v>5996</v>
      </c>
      <c r="BB687" s="20" t="s">
        <v>5996</v>
      </c>
      <c r="BC687" s="20" t="s">
        <v>5997</v>
      </c>
      <c r="BD687" s="20" t="s">
        <v>5997</v>
      </c>
      <c r="BE687" s="20" t="s">
        <v>5997</v>
      </c>
      <c r="BF687" s="20" t="s">
        <v>5996</v>
      </c>
      <c r="BG687" s="20" t="s">
        <v>5996</v>
      </c>
      <c r="BH687" s="20" t="s">
        <v>5996</v>
      </c>
      <c r="BI687" s="20" t="s">
        <v>5996</v>
      </c>
      <c r="BJ687" s="20" t="s">
        <v>5997</v>
      </c>
      <c r="BK687" s="20" t="s">
        <v>5997</v>
      </c>
      <c r="BL687" s="20" t="s">
        <v>5996</v>
      </c>
      <c r="BM687" s="20" t="s">
        <v>5997</v>
      </c>
      <c r="BN687" s="27" t="s">
        <v>3337</v>
      </c>
      <c r="BO687" s="28" t="s">
        <v>6007</v>
      </c>
      <c r="BQ687" s="30" t="s">
        <v>3338</v>
      </c>
      <c r="BS687" s="24" t="s">
        <v>119</v>
      </c>
      <c r="BT687" s="24" t="s">
        <v>120</v>
      </c>
      <c r="BV687" s="24" t="s">
        <v>137</v>
      </c>
      <c r="BW687" s="24" t="s">
        <v>122</v>
      </c>
      <c r="BZ687" s="24" t="s">
        <v>125</v>
      </c>
      <c r="CD687" s="18" t="s">
        <v>119</v>
      </c>
      <c r="CG687" s="18" t="s">
        <v>137</v>
      </c>
      <c r="CI687" s="18" t="s">
        <v>123</v>
      </c>
      <c r="CL687" s="22" t="s">
        <v>5949</v>
      </c>
      <c r="CM687" s="32" t="s">
        <v>6010</v>
      </c>
      <c r="CO687" s="84" t="s">
        <v>126</v>
      </c>
      <c r="CP687" s="17" t="s">
        <v>126</v>
      </c>
      <c r="CQ687" s="29" t="s">
        <v>1741</v>
      </c>
      <c r="CR687" s="17" t="s">
        <v>1626</v>
      </c>
      <c r="CS687" s="17" t="s">
        <v>1742</v>
      </c>
      <c r="CW687" s="34" t="s">
        <v>96</v>
      </c>
      <c r="DE687" s="17" t="s">
        <v>161</v>
      </c>
      <c r="DI687" s="17" t="s">
        <v>131</v>
      </c>
      <c r="DJ687" s="17" t="s">
        <v>3339</v>
      </c>
      <c r="DM687" s="35"/>
      <c r="DN687" s="35"/>
      <c r="DO687" s="35"/>
      <c r="EC687" s="17" t="s">
        <v>133</v>
      </c>
    </row>
    <row r="688" spans="1:133" ht="15" customHeight="1" x14ac:dyDescent="0.3">
      <c r="A688" s="27">
        <v>1051</v>
      </c>
      <c r="C688" s="17" t="s">
        <v>126</v>
      </c>
      <c r="D688" s="29" t="s">
        <v>5955</v>
      </c>
      <c r="E688" s="18" t="s">
        <v>5947</v>
      </c>
      <c r="F688" s="18" t="s">
        <v>5949</v>
      </c>
      <c r="G688" s="18" t="s">
        <v>5947</v>
      </c>
      <c r="H688" s="18" t="s">
        <v>5949</v>
      </c>
      <c r="I688" s="18" t="s">
        <v>5949</v>
      </c>
      <c r="K688" s="18" t="s">
        <v>5949</v>
      </c>
      <c r="M688" s="18" t="s">
        <v>5949</v>
      </c>
      <c r="O688" s="20" t="s">
        <v>5949</v>
      </c>
      <c r="P688" s="20" t="s">
        <v>5973</v>
      </c>
      <c r="Q688" s="20" t="s">
        <v>5979</v>
      </c>
      <c r="S688" s="22" t="s">
        <v>5951</v>
      </c>
      <c r="T688" s="22" t="s">
        <v>5951</v>
      </c>
      <c r="U688" s="22" t="s">
        <v>5947</v>
      </c>
      <c r="V688" s="22" t="s">
        <v>5984</v>
      </c>
      <c r="W688" s="22" t="s">
        <v>5988</v>
      </c>
      <c r="X688" s="22" t="s">
        <v>115</v>
      </c>
      <c r="Z688" s="22" t="s">
        <v>116</v>
      </c>
      <c r="AC688" s="24" t="s">
        <v>5992</v>
      </c>
      <c r="AE688" s="26" t="s">
        <v>5948</v>
      </c>
      <c r="AF688" s="26" t="s">
        <v>5947</v>
      </c>
      <c r="AG688" s="26" t="s">
        <v>5996</v>
      </c>
      <c r="AH688" s="26" t="s">
        <v>5996</v>
      </c>
      <c r="AI688" s="26" t="s">
        <v>5996</v>
      </c>
      <c r="AJ688" s="26" t="s">
        <v>5996</v>
      </c>
      <c r="AK688" s="20" t="s">
        <v>6002</v>
      </c>
      <c r="AL688" s="20" t="s">
        <v>5947</v>
      </c>
      <c r="AM688" s="20" t="s">
        <v>5947</v>
      </c>
      <c r="AN688" s="20" t="s">
        <v>5947</v>
      </c>
      <c r="AO688" s="20" t="s">
        <v>5999</v>
      </c>
      <c r="AP688" s="20" t="s">
        <v>5996</v>
      </c>
      <c r="AQ688" s="20" t="s">
        <v>5996</v>
      </c>
      <c r="AR688" s="20" t="s">
        <v>5997</v>
      </c>
      <c r="AS688" s="20" t="s">
        <v>5996</v>
      </c>
      <c r="AT688" s="20" t="s">
        <v>5996</v>
      </c>
      <c r="AU688" s="20" t="s">
        <v>5996</v>
      </c>
      <c r="AV688" s="20" t="s">
        <v>5996</v>
      </c>
      <c r="AW688" s="20" t="s">
        <v>5996</v>
      </c>
      <c r="AX688" s="20" t="s">
        <v>5996</v>
      </c>
      <c r="AY688" s="20" t="s">
        <v>5996</v>
      </c>
      <c r="AZ688" s="20" t="s">
        <v>5996</v>
      </c>
      <c r="BA688" s="20" t="s">
        <v>5996</v>
      </c>
      <c r="BB688" s="20" t="s">
        <v>5997</v>
      </c>
      <c r="BC688" s="20" t="s">
        <v>5997</v>
      </c>
      <c r="BD688" s="20" t="s">
        <v>5998</v>
      </c>
      <c r="BE688" s="20" t="s">
        <v>5996</v>
      </c>
      <c r="BF688" s="20" t="s">
        <v>5996</v>
      </c>
      <c r="BG688" s="20" t="s">
        <v>5996</v>
      </c>
      <c r="BH688" s="20" t="s">
        <v>5996</v>
      </c>
      <c r="BI688" s="20" t="s">
        <v>5996</v>
      </c>
      <c r="BJ688" s="20" t="s">
        <v>5997</v>
      </c>
      <c r="BK688" s="20" t="s">
        <v>5997</v>
      </c>
      <c r="BL688" s="20" t="s">
        <v>5996</v>
      </c>
      <c r="BM688" s="20" t="s">
        <v>5996</v>
      </c>
      <c r="BO688" s="28" t="s">
        <v>6007</v>
      </c>
      <c r="BS688" s="24" t="s">
        <v>119</v>
      </c>
      <c r="BT688" s="24" t="s">
        <v>120</v>
      </c>
      <c r="BU688" s="24" t="s">
        <v>121</v>
      </c>
      <c r="BV688" s="24" t="s">
        <v>137</v>
      </c>
      <c r="BW688" s="24" t="s">
        <v>122</v>
      </c>
      <c r="BX688" s="24" t="s">
        <v>123</v>
      </c>
      <c r="BZ688" s="24" t="s">
        <v>125</v>
      </c>
      <c r="CC688" s="18" t="s">
        <v>138</v>
      </c>
      <c r="CD688" s="18" t="s">
        <v>119</v>
      </c>
      <c r="CE688" s="18" t="s">
        <v>120</v>
      </c>
      <c r="CL688" s="22" t="s">
        <v>5947</v>
      </c>
      <c r="CM688" s="32" t="s">
        <v>6010</v>
      </c>
      <c r="CO688" s="84" t="s">
        <v>126</v>
      </c>
      <c r="CP688" s="17" t="s">
        <v>126</v>
      </c>
      <c r="CQ688" s="29" t="s">
        <v>1741</v>
      </c>
      <c r="CR688" s="17" t="s">
        <v>1626</v>
      </c>
      <c r="CS688" s="17" t="s">
        <v>1742</v>
      </c>
      <c r="CW688" s="34" t="s">
        <v>96</v>
      </c>
      <c r="DE688" s="17" t="s">
        <v>130</v>
      </c>
      <c r="DI688" s="17" t="s">
        <v>143</v>
      </c>
      <c r="DJ688" s="17" t="s">
        <v>3340</v>
      </c>
      <c r="DM688" s="35"/>
      <c r="DN688" s="35"/>
      <c r="DO688" s="35"/>
      <c r="EC688" s="17" t="s">
        <v>133</v>
      </c>
    </row>
    <row r="689" spans="1:133" ht="15" customHeight="1" x14ac:dyDescent="0.3">
      <c r="A689" s="27">
        <v>419</v>
      </c>
      <c r="C689" s="17" t="s">
        <v>126</v>
      </c>
      <c r="D689" s="29" t="s">
        <v>5955</v>
      </c>
      <c r="E689" s="18" t="s">
        <v>5948</v>
      </c>
      <c r="F689" s="18" t="s">
        <v>5947</v>
      </c>
      <c r="G689" s="18" t="s">
        <v>5948</v>
      </c>
      <c r="H689" s="18" t="s">
        <v>5948</v>
      </c>
      <c r="I689" s="18" t="s">
        <v>5947</v>
      </c>
      <c r="J689" s="19" t="s">
        <v>3341</v>
      </c>
      <c r="K689" s="18" t="s">
        <v>5947</v>
      </c>
      <c r="L689" s="19" t="s">
        <v>3342</v>
      </c>
      <c r="M689" s="18" t="s">
        <v>5947</v>
      </c>
      <c r="N689" s="19" t="s">
        <v>3343</v>
      </c>
      <c r="O689" s="20" t="s">
        <v>5951</v>
      </c>
      <c r="P689" s="20" t="s">
        <v>5974</v>
      </c>
      <c r="Q689" s="20" t="s">
        <v>5977</v>
      </c>
      <c r="S689" s="22" t="s">
        <v>5947</v>
      </c>
      <c r="T689" s="22" t="s">
        <v>5948</v>
      </c>
      <c r="U689" s="22" t="s">
        <v>5950</v>
      </c>
      <c r="V689" s="22" t="s">
        <v>5983</v>
      </c>
      <c r="W689" s="22" t="s">
        <v>5987</v>
      </c>
      <c r="X689" s="22" t="s">
        <v>115</v>
      </c>
      <c r="Y689" s="22" t="s">
        <v>136</v>
      </c>
      <c r="AC689" s="24" t="s">
        <v>5991</v>
      </c>
      <c r="AE689" s="26" t="s">
        <v>5948</v>
      </c>
      <c r="AF689" s="26" t="s">
        <v>5949</v>
      </c>
      <c r="AG689" s="26" t="s">
        <v>5996</v>
      </c>
      <c r="AH689" s="26" t="s">
        <v>5996</v>
      </c>
      <c r="AI689" s="26" t="s">
        <v>5996</v>
      </c>
      <c r="AJ689" s="26" t="s">
        <v>5996</v>
      </c>
      <c r="AK689" s="20" t="s">
        <v>6001</v>
      </c>
      <c r="AL689" s="20" t="s">
        <v>5947</v>
      </c>
      <c r="AM689" s="20" t="s">
        <v>5947</v>
      </c>
      <c r="AN689" s="20" t="s">
        <v>5947</v>
      </c>
      <c r="AO689" s="20" t="s">
        <v>5996</v>
      </c>
      <c r="AP689" s="20" t="s">
        <v>5996</v>
      </c>
      <c r="AQ689" s="20" t="s">
        <v>5996</v>
      </c>
      <c r="AR689" s="20" t="s">
        <v>5997</v>
      </c>
      <c r="AS689" s="20" t="s">
        <v>5996</v>
      </c>
      <c r="AT689" s="20" t="s">
        <v>5996</v>
      </c>
      <c r="AU689" s="20" t="s">
        <v>5997</v>
      </c>
      <c r="AV689" s="20" t="s">
        <v>5997</v>
      </c>
      <c r="AW689" s="20" t="s">
        <v>5997</v>
      </c>
      <c r="AX689" s="20" t="s">
        <v>5995</v>
      </c>
      <c r="AY689" s="20" t="s">
        <v>5995</v>
      </c>
      <c r="AZ689" s="20" t="s">
        <v>5996</v>
      </c>
      <c r="BA689" s="20" t="s">
        <v>5997</v>
      </c>
      <c r="BB689" s="20" t="s">
        <v>5996</v>
      </c>
      <c r="BC689" s="20" t="s">
        <v>5997</v>
      </c>
      <c r="BD689" s="20" t="s">
        <v>5997</v>
      </c>
      <c r="BE689" s="20" t="s">
        <v>5996</v>
      </c>
      <c r="BF689" s="20" t="s">
        <v>5996</v>
      </c>
      <c r="BG689" s="20" t="s">
        <v>5996</v>
      </c>
      <c r="BH689" s="20" t="s">
        <v>5996</v>
      </c>
      <c r="BI689" s="20" t="s">
        <v>5997</v>
      </c>
      <c r="BJ689" s="20" t="s">
        <v>5996</v>
      </c>
      <c r="BK689" s="20" t="s">
        <v>5996</v>
      </c>
      <c r="BL689" s="20" t="s">
        <v>5996</v>
      </c>
      <c r="BM689" s="20" t="s">
        <v>5996</v>
      </c>
      <c r="BO689" s="28" t="s">
        <v>6007</v>
      </c>
      <c r="BQ689" s="30" t="s">
        <v>3344</v>
      </c>
      <c r="BR689" s="24" t="s">
        <v>138</v>
      </c>
      <c r="BS689" s="24" t="s">
        <v>119</v>
      </c>
      <c r="BU689" s="24" t="s">
        <v>121</v>
      </c>
      <c r="BV689" s="24" t="s">
        <v>137</v>
      </c>
      <c r="BY689" s="24" t="s">
        <v>124</v>
      </c>
      <c r="CD689" s="18" t="s">
        <v>119</v>
      </c>
      <c r="CG689" s="18" t="s">
        <v>137</v>
      </c>
      <c r="CI689" s="18" t="s">
        <v>123</v>
      </c>
      <c r="CL689" s="22" t="s">
        <v>5948</v>
      </c>
      <c r="CM689" s="32" t="s">
        <v>6011</v>
      </c>
      <c r="CO689" s="84" t="s">
        <v>126</v>
      </c>
      <c r="CP689" s="17" t="s">
        <v>126</v>
      </c>
      <c r="CQ689" s="29" t="s">
        <v>1741</v>
      </c>
      <c r="CR689" s="17" t="s">
        <v>1626</v>
      </c>
      <c r="CS689" s="17" t="s">
        <v>1902</v>
      </c>
      <c r="CW689" s="34" t="s">
        <v>96</v>
      </c>
      <c r="DE689" s="17" t="s">
        <v>130</v>
      </c>
      <c r="DI689" s="17" t="s">
        <v>143</v>
      </c>
      <c r="DJ689" s="17" t="s">
        <v>3345</v>
      </c>
      <c r="DM689" s="35"/>
      <c r="DN689" s="35"/>
      <c r="DO689" s="35"/>
      <c r="EC689" s="17" t="s">
        <v>133</v>
      </c>
    </row>
    <row r="690" spans="1:133" ht="15" customHeight="1" x14ac:dyDescent="0.3">
      <c r="A690" s="27">
        <v>119</v>
      </c>
      <c r="C690" s="17" t="s">
        <v>126</v>
      </c>
      <c r="D690" s="29" t="s">
        <v>5955</v>
      </c>
      <c r="E690" s="18" t="s">
        <v>5948</v>
      </c>
      <c r="F690" s="18" t="s">
        <v>5948</v>
      </c>
      <c r="G690" s="18" t="s">
        <v>5947</v>
      </c>
      <c r="H690" s="18" t="s">
        <v>5947</v>
      </c>
      <c r="I690" s="18" t="s">
        <v>5948</v>
      </c>
      <c r="K690" s="18" t="s">
        <v>5947</v>
      </c>
      <c r="L690" s="19" t="s">
        <v>3346</v>
      </c>
      <c r="M690" s="18" t="s">
        <v>5949</v>
      </c>
      <c r="O690" s="20" t="s">
        <v>5951</v>
      </c>
      <c r="P690" s="20" t="s">
        <v>5973</v>
      </c>
      <c r="Q690" s="20" t="s">
        <v>5977</v>
      </c>
      <c r="R690" s="21" t="s">
        <v>3347</v>
      </c>
      <c r="S690" s="22" t="s">
        <v>5953</v>
      </c>
      <c r="T690" s="22" t="s">
        <v>5953</v>
      </c>
      <c r="U690" s="22" t="s">
        <v>5953</v>
      </c>
      <c r="V690" s="22" t="s">
        <v>5985</v>
      </c>
      <c r="W690" s="22" t="s">
        <v>5986</v>
      </c>
      <c r="X690" s="22" t="s">
        <v>115</v>
      </c>
      <c r="Y690" s="22" t="s">
        <v>136</v>
      </c>
      <c r="AB690" s="23" t="s">
        <v>3348</v>
      </c>
      <c r="AC690" s="24" t="s">
        <v>5992</v>
      </c>
      <c r="AE690" s="26" t="s">
        <v>5948</v>
      </c>
      <c r="AF690" s="26" t="s">
        <v>5947</v>
      </c>
      <c r="AG690" s="26" t="s">
        <v>5996</v>
      </c>
      <c r="AH690" s="26" t="s">
        <v>5996</v>
      </c>
      <c r="AI690" s="26" t="s">
        <v>5996</v>
      </c>
      <c r="AJ690" s="26" t="s">
        <v>5996</v>
      </c>
      <c r="AK690" s="20" t="s">
        <v>6003</v>
      </c>
      <c r="AL690" s="20" t="s">
        <v>5947</v>
      </c>
      <c r="AM690" s="20" t="s">
        <v>5947</v>
      </c>
      <c r="AN690" s="20" t="s">
        <v>5947</v>
      </c>
      <c r="AO690" s="20" t="s">
        <v>5996</v>
      </c>
      <c r="AP690" s="20" t="s">
        <v>5996</v>
      </c>
      <c r="AQ690" s="20" t="s">
        <v>5996</v>
      </c>
      <c r="AR690" s="20" t="s">
        <v>5996</v>
      </c>
      <c r="AS690" s="20" t="s">
        <v>5996</v>
      </c>
      <c r="AT690" s="20" t="s">
        <v>5996</v>
      </c>
      <c r="AU690" s="20" t="s">
        <v>5996</v>
      </c>
      <c r="AV690" s="20" t="s">
        <v>5996</v>
      </c>
      <c r="AW690" s="20" t="s">
        <v>5996</v>
      </c>
      <c r="AX690" s="20" t="s">
        <v>5996</v>
      </c>
      <c r="AY690" s="20" t="s">
        <v>5996</v>
      </c>
      <c r="AZ690" s="20" t="s">
        <v>5996</v>
      </c>
      <c r="BA690" s="20" t="s">
        <v>5996</v>
      </c>
      <c r="BB690" s="20" t="s">
        <v>5996</v>
      </c>
      <c r="BC690" s="20" t="s">
        <v>5996</v>
      </c>
      <c r="BD690" s="20" t="s">
        <v>5996</v>
      </c>
      <c r="BE690" s="20" t="s">
        <v>5996</v>
      </c>
      <c r="BF690" s="20" t="s">
        <v>5996</v>
      </c>
      <c r="BG690" s="20" t="s">
        <v>5996</v>
      </c>
      <c r="BH690" s="20" t="s">
        <v>5996</v>
      </c>
      <c r="BI690" s="20" t="s">
        <v>5996</v>
      </c>
      <c r="BJ690" s="20" t="s">
        <v>5996</v>
      </c>
      <c r="BK690" s="20" t="s">
        <v>5996</v>
      </c>
      <c r="BL690" s="20" t="s">
        <v>5996</v>
      </c>
      <c r="BM690" s="20" t="s">
        <v>5996</v>
      </c>
      <c r="BO690" s="28" t="s">
        <v>6007</v>
      </c>
      <c r="BP690" s="29" t="s">
        <v>3349</v>
      </c>
      <c r="BS690" s="24" t="s">
        <v>119</v>
      </c>
      <c r="BT690" s="24" t="s">
        <v>120</v>
      </c>
      <c r="BZ690" s="24" t="s">
        <v>125</v>
      </c>
      <c r="CD690" s="18" t="s">
        <v>119</v>
      </c>
      <c r="CE690" s="18" t="s">
        <v>120</v>
      </c>
      <c r="CG690" s="18" t="s">
        <v>137</v>
      </c>
      <c r="CL690" s="22" t="s">
        <v>5948</v>
      </c>
      <c r="CM690" s="32" t="s">
        <v>6010</v>
      </c>
      <c r="CN690" s="33" t="s">
        <v>3350</v>
      </c>
      <c r="CO690" s="84" t="s">
        <v>126</v>
      </c>
      <c r="CP690" s="17" t="s">
        <v>126</v>
      </c>
      <c r="CQ690" s="29" t="s">
        <v>1741</v>
      </c>
      <c r="CR690" s="17" t="s">
        <v>1672</v>
      </c>
      <c r="CS690" s="17" t="s">
        <v>1742</v>
      </c>
      <c r="CW690" s="34" t="s">
        <v>96</v>
      </c>
      <c r="DE690" s="17" t="s">
        <v>130</v>
      </c>
      <c r="DI690" s="17" t="s">
        <v>131</v>
      </c>
      <c r="DJ690" s="17" t="s">
        <v>3351</v>
      </c>
      <c r="DM690" s="35"/>
      <c r="DN690" s="35"/>
      <c r="DO690" s="35"/>
      <c r="EC690" s="17" t="s">
        <v>133</v>
      </c>
    </row>
    <row r="691" spans="1:133" ht="15" customHeight="1" x14ac:dyDescent="0.3">
      <c r="A691" s="27">
        <v>623</v>
      </c>
      <c r="C691" s="17" t="s">
        <v>126</v>
      </c>
      <c r="D691" s="29" t="s">
        <v>5955</v>
      </c>
      <c r="E691" s="18" t="s">
        <v>5948</v>
      </c>
      <c r="F691" s="18" t="s">
        <v>5948</v>
      </c>
      <c r="G691" s="18" t="s">
        <v>5948</v>
      </c>
      <c r="H691" s="18" t="s">
        <v>5948</v>
      </c>
      <c r="I691" s="18" t="s">
        <v>5950</v>
      </c>
      <c r="K691" s="18" t="s">
        <v>5948</v>
      </c>
      <c r="L691" s="19" t="s">
        <v>3352</v>
      </c>
      <c r="M691" s="18" t="s">
        <v>5949</v>
      </c>
      <c r="O691" s="20" t="s">
        <v>5950</v>
      </c>
      <c r="P691" s="20" t="s">
        <v>5974</v>
      </c>
      <c r="Q691" s="20" t="s">
        <v>5981</v>
      </c>
      <c r="R691" s="21" t="s">
        <v>3353</v>
      </c>
      <c r="S691" s="22" t="s">
        <v>5951</v>
      </c>
      <c r="T691" s="22" t="s">
        <v>5951</v>
      </c>
      <c r="U691" s="22" t="s">
        <v>5947</v>
      </c>
      <c r="V691" s="22" t="s">
        <v>5984</v>
      </c>
      <c r="W691" s="22" t="s">
        <v>5989</v>
      </c>
      <c r="X691" s="22" t="s">
        <v>115</v>
      </c>
      <c r="Y691" s="22" t="s">
        <v>136</v>
      </c>
      <c r="AB691" s="23" t="s">
        <v>3354</v>
      </c>
      <c r="AC691" s="24" t="s">
        <v>5995</v>
      </c>
      <c r="AD691" s="25" t="s">
        <v>3355</v>
      </c>
      <c r="AE691" s="26" t="s">
        <v>5948</v>
      </c>
      <c r="AF691" s="26" t="s">
        <v>5947</v>
      </c>
      <c r="AG691" s="26" t="s">
        <v>5997</v>
      </c>
      <c r="AH691" s="26" t="s">
        <v>5997</v>
      </c>
      <c r="AI691" s="26" t="s">
        <v>5997</v>
      </c>
      <c r="AJ691" s="26" t="s">
        <v>5997</v>
      </c>
      <c r="AK691" s="20" t="s">
        <v>6003</v>
      </c>
      <c r="AL691" s="20" t="s">
        <v>5948</v>
      </c>
      <c r="AM691" s="20" t="s">
        <v>5950</v>
      </c>
      <c r="AN691" s="20" t="s">
        <v>5948</v>
      </c>
      <c r="AO691" s="20" t="s">
        <v>5998</v>
      </c>
      <c r="AP691" s="20" t="s">
        <v>5997</v>
      </c>
      <c r="AQ691" s="20" t="s">
        <v>5997</v>
      </c>
      <c r="AR691" s="20" t="s">
        <v>5998</v>
      </c>
      <c r="AS691" s="20" t="s">
        <v>5997</v>
      </c>
      <c r="AT691" s="20" t="s">
        <v>5997</v>
      </c>
      <c r="AU691" s="20" t="s">
        <v>5997</v>
      </c>
      <c r="AV691" s="20" t="s">
        <v>5998</v>
      </c>
      <c r="AW691" s="20" t="s">
        <v>5997</v>
      </c>
      <c r="AX691" s="20" t="s">
        <v>5997</v>
      </c>
      <c r="AY691" s="20" t="s">
        <v>5997</v>
      </c>
      <c r="AZ691" s="20" t="s">
        <v>5997</v>
      </c>
      <c r="BA691" s="20" t="s">
        <v>5997</v>
      </c>
      <c r="BB691" s="20" t="s">
        <v>5997</v>
      </c>
      <c r="BC691" s="20" t="s">
        <v>5998</v>
      </c>
      <c r="BD691" s="20" t="s">
        <v>5998</v>
      </c>
      <c r="BE691" s="20" t="s">
        <v>5997</v>
      </c>
      <c r="BF691" s="20" t="s">
        <v>5997</v>
      </c>
      <c r="BG691" s="20" t="s">
        <v>5996</v>
      </c>
      <c r="BH691" s="20" t="s">
        <v>5997</v>
      </c>
      <c r="BI691" s="20" t="s">
        <v>5997</v>
      </c>
      <c r="BJ691" s="20" t="s">
        <v>5997</v>
      </c>
      <c r="BK691" s="20" t="s">
        <v>5997</v>
      </c>
      <c r="BL691" s="20" t="s">
        <v>5997</v>
      </c>
      <c r="BM691" s="20" t="s">
        <v>5997</v>
      </c>
      <c r="BO691" s="28" t="s">
        <v>6007</v>
      </c>
      <c r="BQ691" s="30" t="s">
        <v>3356</v>
      </c>
      <c r="BR691" s="24" t="s">
        <v>138</v>
      </c>
      <c r="BS691" s="24" t="s">
        <v>119</v>
      </c>
      <c r="BT691" s="24" t="s">
        <v>120</v>
      </c>
      <c r="BW691" s="24" t="s">
        <v>122</v>
      </c>
      <c r="CC691" s="18" t="s">
        <v>138</v>
      </c>
      <c r="CD691" s="18" t="s">
        <v>119</v>
      </c>
      <c r="CH691" s="18" t="s">
        <v>122</v>
      </c>
      <c r="CL691" s="22" t="s">
        <v>5948</v>
      </c>
      <c r="CM691" s="32" t="s">
        <v>6010</v>
      </c>
      <c r="CO691" s="84" t="s">
        <v>126</v>
      </c>
      <c r="CP691" s="17" t="s">
        <v>126</v>
      </c>
      <c r="CQ691" s="29" t="s">
        <v>1741</v>
      </c>
      <c r="CR691" s="17" t="s">
        <v>1672</v>
      </c>
      <c r="CS691" s="17" t="s">
        <v>1742</v>
      </c>
      <c r="CW691" s="34" t="s">
        <v>96</v>
      </c>
      <c r="DE691" s="17" t="s">
        <v>130</v>
      </c>
      <c r="DI691" s="17" t="s">
        <v>131</v>
      </c>
      <c r="DJ691" s="17" t="s">
        <v>3357</v>
      </c>
      <c r="DM691" s="35"/>
      <c r="DN691" s="35"/>
      <c r="DO691" s="35"/>
      <c r="EC691" s="17" t="s">
        <v>133</v>
      </c>
    </row>
    <row r="692" spans="1:133" ht="15" customHeight="1" x14ac:dyDescent="0.3">
      <c r="A692" s="27">
        <v>823</v>
      </c>
      <c r="C692" s="17" t="s">
        <v>126</v>
      </c>
      <c r="D692" s="29" t="s">
        <v>5955</v>
      </c>
      <c r="E692" s="18" t="s">
        <v>5949</v>
      </c>
      <c r="F692" s="18" t="s">
        <v>5950</v>
      </c>
      <c r="G692" s="18" t="s">
        <v>5948</v>
      </c>
      <c r="H692" s="18" t="s">
        <v>5948</v>
      </c>
      <c r="I692" s="18" t="s">
        <v>5947</v>
      </c>
      <c r="K692" s="18" t="s">
        <v>5947</v>
      </c>
      <c r="M692" s="18" t="s">
        <v>5948</v>
      </c>
      <c r="O692" s="20" t="s">
        <v>5948</v>
      </c>
      <c r="P692" s="20" t="s">
        <v>5972</v>
      </c>
      <c r="Q692" s="20" t="s">
        <v>5980</v>
      </c>
      <c r="S692" s="22" t="s">
        <v>5951</v>
      </c>
      <c r="T692" s="22" t="s">
        <v>5951</v>
      </c>
      <c r="U692" s="22" t="s">
        <v>5947</v>
      </c>
      <c r="V692" s="22" t="s">
        <v>5984</v>
      </c>
      <c r="W692" s="22" t="s">
        <v>5988</v>
      </c>
      <c r="X692" s="22" t="s">
        <v>115</v>
      </c>
      <c r="Y692" s="22" t="s">
        <v>136</v>
      </c>
      <c r="Z692" s="22" t="s">
        <v>116</v>
      </c>
      <c r="AC692" s="24" t="s">
        <v>5992</v>
      </c>
      <c r="AE692" s="26" t="s">
        <v>5948</v>
      </c>
      <c r="AF692" s="26" t="s">
        <v>5947</v>
      </c>
      <c r="AG692" s="26" t="s">
        <v>5996</v>
      </c>
      <c r="AH692" s="26" t="s">
        <v>5996</v>
      </c>
      <c r="AI692" s="26" t="s">
        <v>5997</v>
      </c>
      <c r="AJ692" s="26" t="s">
        <v>5997</v>
      </c>
      <c r="AK692" s="20" t="s">
        <v>6003</v>
      </c>
      <c r="AL692" s="20" t="s">
        <v>5948</v>
      </c>
      <c r="AM692" s="20" t="s">
        <v>5948</v>
      </c>
      <c r="AN692" s="20" t="s">
        <v>5947</v>
      </c>
      <c r="AO692" s="20" t="s">
        <v>5997</v>
      </c>
      <c r="AP692" s="20" t="s">
        <v>5997</v>
      </c>
      <c r="AQ692" s="20" t="s">
        <v>5997</v>
      </c>
      <c r="AR692" s="20" t="s">
        <v>5997</v>
      </c>
      <c r="AS692" s="20" t="s">
        <v>5997</v>
      </c>
      <c r="AT692" s="20" t="s">
        <v>5997</v>
      </c>
      <c r="AU692" s="20" t="s">
        <v>5997</v>
      </c>
      <c r="AV692" s="20" t="s">
        <v>5997</v>
      </c>
      <c r="AW692" s="20" t="s">
        <v>5996</v>
      </c>
      <c r="AX692" s="20" t="s">
        <v>5996</v>
      </c>
      <c r="AY692" s="20" t="s">
        <v>5996</v>
      </c>
      <c r="AZ692" s="20" t="s">
        <v>5996</v>
      </c>
      <c r="BA692" s="20" t="s">
        <v>5997</v>
      </c>
      <c r="BB692" s="20" t="s">
        <v>5996</v>
      </c>
      <c r="BC692" s="20" t="s">
        <v>5998</v>
      </c>
      <c r="BD692" s="20" t="s">
        <v>5997</v>
      </c>
      <c r="BE692" s="20" t="s">
        <v>5997</v>
      </c>
      <c r="BF692" s="20" t="s">
        <v>5996</v>
      </c>
      <c r="BG692" s="20" t="s">
        <v>5997</v>
      </c>
      <c r="BH692" s="20" t="s">
        <v>5997</v>
      </c>
      <c r="BI692" s="20" t="s">
        <v>5997</v>
      </c>
      <c r="BJ692" s="20" t="s">
        <v>5996</v>
      </c>
      <c r="BK692" s="20" t="s">
        <v>5997</v>
      </c>
      <c r="BL692" s="20" t="s">
        <v>5997</v>
      </c>
      <c r="BM692" s="20" t="s">
        <v>5997</v>
      </c>
      <c r="BO692" s="28" t="s">
        <v>6007</v>
      </c>
      <c r="BQ692" s="30" t="s">
        <v>3358</v>
      </c>
      <c r="BR692" s="24" t="s">
        <v>138</v>
      </c>
      <c r="BS692" s="24" t="s">
        <v>119</v>
      </c>
      <c r="BT692" s="24" t="s">
        <v>120</v>
      </c>
      <c r="BU692" s="24" t="s">
        <v>121</v>
      </c>
      <c r="BV692" s="24" t="s">
        <v>137</v>
      </c>
      <c r="BW692" s="24" t="s">
        <v>122</v>
      </c>
      <c r="BX692" s="24" t="s">
        <v>123</v>
      </c>
      <c r="BY692" s="24" t="s">
        <v>124</v>
      </c>
      <c r="BZ692" s="24" t="s">
        <v>125</v>
      </c>
      <c r="CC692" s="18" t="s">
        <v>138</v>
      </c>
      <c r="CD692" s="18" t="s">
        <v>119</v>
      </c>
      <c r="CI692" s="18" t="s">
        <v>123</v>
      </c>
      <c r="CL692" s="22" t="s">
        <v>5947</v>
      </c>
      <c r="CM692" s="32" t="s">
        <v>6010</v>
      </c>
      <c r="CO692" s="84" t="s">
        <v>126</v>
      </c>
      <c r="CP692" s="17" t="s">
        <v>126</v>
      </c>
      <c r="CQ692" s="29" t="s">
        <v>1741</v>
      </c>
      <c r="CR692" s="17" t="s">
        <v>1672</v>
      </c>
      <c r="CS692" s="17" t="s">
        <v>1742</v>
      </c>
      <c r="CZ692" s="34" t="s">
        <v>99</v>
      </c>
      <c r="DE692" s="17" t="s">
        <v>130</v>
      </c>
      <c r="DI692" s="17" t="s">
        <v>131</v>
      </c>
      <c r="DJ692" s="17" t="s">
        <v>3359</v>
      </c>
      <c r="DM692" s="35"/>
      <c r="DN692" s="35"/>
      <c r="DO692" s="35"/>
      <c r="EC692" s="17" t="s">
        <v>133</v>
      </c>
    </row>
    <row r="693" spans="1:133" ht="15" customHeight="1" x14ac:dyDescent="0.3">
      <c r="A693" s="27">
        <v>868</v>
      </c>
      <c r="C693" s="17" t="s">
        <v>126</v>
      </c>
      <c r="D693" s="29" t="s">
        <v>5955</v>
      </c>
      <c r="E693" s="18" t="s">
        <v>5950</v>
      </c>
      <c r="F693" s="18" t="s">
        <v>5948</v>
      </c>
      <c r="G693" s="18" t="s">
        <v>5948</v>
      </c>
      <c r="H693" s="18" t="s">
        <v>5948</v>
      </c>
      <c r="I693" s="18" t="s">
        <v>5948</v>
      </c>
      <c r="K693" s="18" t="s">
        <v>5948</v>
      </c>
      <c r="L693" s="19" t="s">
        <v>3360</v>
      </c>
      <c r="M693" s="18" t="s">
        <v>5949</v>
      </c>
      <c r="O693" s="20" t="s">
        <v>5948</v>
      </c>
      <c r="P693" s="20" t="s">
        <v>5973</v>
      </c>
      <c r="Q693" s="20" t="s">
        <v>5978</v>
      </c>
      <c r="S693" s="22" t="s">
        <v>5951</v>
      </c>
      <c r="T693" s="22" t="s">
        <v>5951</v>
      </c>
      <c r="U693" s="22" t="s">
        <v>5947</v>
      </c>
      <c r="V693" s="22" t="s">
        <v>5984</v>
      </c>
      <c r="W693" s="22" t="s">
        <v>5989</v>
      </c>
      <c r="X693" s="22" t="s">
        <v>115</v>
      </c>
      <c r="AC693" s="24" t="s">
        <v>5991</v>
      </c>
      <c r="AE693" s="26" t="s">
        <v>5950</v>
      </c>
      <c r="AF693" s="26" t="s">
        <v>5948</v>
      </c>
      <c r="AG693" s="26" t="s">
        <v>5996</v>
      </c>
      <c r="AH693" s="26" t="s">
        <v>5996</v>
      </c>
      <c r="AI693" s="26" t="s">
        <v>5996</v>
      </c>
      <c r="AJ693" s="26" t="s">
        <v>5996</v>
      </c>
      <c r="AK693" s="20" t="s">
        <v>6002</v>
      </c>
      <c r="AL693" s="20" t="s">
        <v>5947</v>
      </c>
      <c r="AM693" s="20" t="s">
        <v>5949</v>
      </c>
      <c r="AN693" s="20" t="s">
        <v>5947</v>
      </c>
      <c r="AO693" s="20" t="s">
        <v>5997</v>
      </c>
      <c r="AP693" s="20" t="s">
        <v>5997</v>
      </c>
      <c r="AQ693" s="20" t="s">
        <v>5997</v>
      </c>
      <c r="AR693" s="20" t="s">
        <v>5998</v>
      </c>
      <c r="AS693" s="20" t="s">
        <v>5997</v>
      </c>
      <c r="AT693" s="20" t="s">
        <v>5997</v>
      </c>
      <c r="AU693" s="20" t="s">
        <v>5997</v>
      </c>
      <c r="AV693" s="20" t="s">
        <v>5997</v>
      </c>
      <c r="AW693" s="20" t="s">
        <v>5997</v>
      </c>
      <c r="AX693" s="20" t="s">
        <v>5997</v>
      </c>
      <c r="AY693" s="20" t="s">
        <v>5997</v>
      </c>
      <c r="AZ693" s="20" t="s">
        <v>5998</v>
      </c>
      <c r="BA693" s="20" t="s">
        <v>5996</v>
      </c>
      <c r="BB693" s="20" t="s">
        <v>5997</v>
      </c>
      <c r="BC693" s="20" t="s">
        <v>5997</v>
      </c>
      <c r="BD693" s="20" t="s">
        <v>5997</v>
      </c>
      <c r="BE693" s="20" t="s">
        <v>5997</v>
      </c>
      <c r="BF693" s="20" t="s">
        <v>5997</v>
      </c>
      <c r="BG693" s="20" t="s">
        <v>5996</v>
      </c>
      <c r="BH693" s="20" t="s">
        <v>5997</v>
      </c>
      <c r="BI693" s="20" t="s">
        <v>5996</v>
      </c>
      <c r="BJ693" s="20" t="s">
        <v>5997</v>
      </c>
      <c r="BK693" s="20" t="s">
        <v>5998</v>
      </c>
      <c r="BL693" s="20" t="s">
        <v>5997</v>
      </c>
      <c r="BM693" s="20" t="s">
        <v>5997</v>
      </c>
      <c r="BO693" s="28" t="s">
        <v>6006</v>
      </c>
      <c r="BQ693" s="30" t="s">
        <v>3361</v>
      </c>
      <c r="BR693" s="24" t="s">
        <v>138</v>
      </c>
      <c r="BS693" s="24" t="s">
        <v>119</v>
      </c>
      <c r="BT693" s="24" t="s">
        <v>120</v>
      </c>
      <c r="BV693" s="24" t="s">
        <v>137</v>
      </c>
      <c r="BX693" s="24" t="s">
        <v>123</v>
      </c>
      <c r="CC693" s="18" t="s">
        <v>138</v>
      </c>
      <c r="CD693" s="18" t="s">
        <v>119</v>
      </c>
      <c r="CG693" s="18" t="s">
        <v>137</v>
      </c>
      <c r="CH693" s="18" t="s">
        <v>122</v>
      </c>
      <c r="CJ693" s="18" t="s">
        <v>124</v>
      </c>
      <c r="CL693" s="22" t="s">
        <v>5950</v>
      </c>
      <c r="CM693" s="32" t="s">
        <v>6011</v>
      </c>
      <c r="CO693" s="84" t="s">
        <v>126</v>
      </c>
      <c r="CP693" s="17" t="s">
        <v>126</v>
      </c>
      <c r="CQ693" s="29" t="s">
        <v>1741</v>
      </c>
      <c r="CR693" s="17" t="s">
        <v>1672</v>
      </c>
      <c r="CS693" s="17" t="s">
        <v>1742</v>
      </c>
      <c r="CW693" s="34" t="s">
        <v>96</v>
      </c>
      <c r="DE693" s="17" t="s">
        <v>161</v>
      </c>
      <c r="DI693" s="17" t="s">
        <v>131</v>
      </c>
      <c r="DJ693" s="17" t="s">
        <v>3362</v>
      </c>
      <c r="DM693" s="35"/>
      <c r="DN693" s="35"/>
      <c r="DO693" s="35"/>
      <c r="EC693" s="17" t="s">
        <v>133</v>
      </c>
    </row>
    <row r="694" spans="1:133" ht="15" customHeight="1" x14ac:dyDescent="0.3">
      <c r="A694" s="27">
        <v>913</v>
      </c>
      <c r="C694" s="17" t="s">
        <v>126</v>
      </c>
      <c r="D694" s="29" t="s">
        <v>5955</v>
      </c>
      <c r="E694" s="18" t="s">
        <v>5948</v>
      </c>
      <c r="F694" s="18" t="s">
        <v>5948</v>
      </c>
      <c r="G694" s="18" t="s">
        <v>5947</v>
      </c>
      <c r="H694" s="18" t="s">
        <v>5948</v>
      </c>
      <c r="I694" s="18" t="s">
        <v>5948</v>
      </c>
      <c r="K694" s="18" t="s">
        <v>5948</v>
      </c>
      <c r="M694" s="18" t="s">
        <v>5949</v>
      </c>
      <c r="O694" s="20" t="s">
        <v>5950</v>
      </c>
      <c r="P694" s="20" t="s">
        <v>5974</v>
      </c>
      <c r="Q694" s="20" t="s">
        <v>5977</v>
      </c>
      <c r="S694" s="22" t="s">
        <v>5948</v>
      </c>
      <c r="T694" s="22" t="s">
        <v>5949</v>
      </c>
      <c r="U694" s="22" t="s">
        <v>5949</v>
      </c>
      <c r="V694" s="22" t="s">
        <v>5983</v>
      </c>
      <c r="W694" s="22" t="s">
        <v>5987</v>
      </c>
      <c r="X694" s="22" t="s">
        <v>115</v>
      </c>
      <c r="AC694" s="24" t="s">
        <v>5991</v>
      </c>
      <c r="AE694" s="26" t="s">
        <v>5948</v>
      </c>
      <c r="AF694" s="26" t="s">
        <v>5948</v>
      </c>
      <c r="AG694" s="26" t="s">
        <v>5996</v>
      </c>
      <c r="AH694" s="26" t="s">
        <v>5996</v>
      </c>
      <c r="AI694" s="26" t="s">
        <v>5996</v>
      </c>
      <c r="AJ694" s="26" t="s">
        <v>5997</v>
      </c>
      <c r="AK694" s="20" t="s">
        <v>6002</v>
      </c>
      <c r="AL694" s="20" t="s">
        <v>5948</v>
      </c>
      <c r="AM694" s="20" t="s">
        <v>5952</v>
      </c>
      <c r="AN694" s="20" t="s">
        <v>5947</v>
      </c>
      <c r="AO694" s="20" t="s">
        <v>5997</v>
      </c>
      <c r="AP694" s="20" t="s">
        <v>5998</v>
      </c>
      <c r="AQ694" s="20" t="s">
        <v>5996</v>
      </c>
      <c r="AR694" s="20" t="s">
        <v>5998</v>
      </c>
      <c r="AS694" s="20" t="s">
        <v>5997</v>
      </c>
      <c r="AT694" s="20" t="s">
        <v>5996</v>
      </c>
      <c r="AU694" s="20" t="s">
        <v>5996</v>
      </c>
      <c r="AV694" s="20" t="s">
        <v>5996</v>
      </c>
      <c r="AW694" s="20" t="s">
        <v>5996</v>
      </c>
      <c r="AX694" s="20" t="s">
        <v>5997</v>
      </c>
      <c r="AY694" s="20" t="s">
        <v>5997</v>
      </c>
      <c r="AZ694" s="20" t="s">
        <v>5996</v>
      </c>
      <c r="BA694" s="20" t="s">
        <v>5996</v>
      </c>
      <c r="BB694" s="20" t="s">
        <v>5996</v>
      </c>
      <c r="BC694" s="20" t="s">
        <v>5998</v>
      </c>
      <c r="BD694" s="20" t="s">
        <v>5997</v>
      </c>
      <c r="BE694" s="20" t="s">
        <v>5997</v>
      </c>
      <c r="BF694" s="20" t="s">
        <v>5996</v>
      </c>
      <c r="BG694" s="20" t="s">
        <v>5996</v>
      </c>
      <c r="BH694" s="20" t="s">
        <v>5996</v>
      </c>
      <c r="BI694" s="20" t="s">
        <v>5996</v>
      </c>
      <c r="BJ694" s="20" t="s">
        <v>6000</v>
      </c>
      <c r="BK694" s="20" t="s">
        <v>5998</v>
      </c>
      <c r="BL694" s="20" t="s">
        <v>5997</v>
      </c>
      <c r="BM694" s="20" t="s">
        <v>5996</v>
      </c>
      <c r="BO694" s="28" t="s">
        <v>6006</v>
      </c>
      <c r="BR694" s="24" t="s">
        <v>138</v>
      </c>
      <c r="BS694" s="24" t="s">
        <v>119</v>
      </c>
      <c r="BT694" s="24" t="s">
        <v>120</v>
      </c>
      <c r="BU694" s="24" t="s">
        <v>121</v>
      </c>
      <c r="BW694" s="24" t="s">
        <v>122</v>
      </c>
      <c r="BX694" s="24" t="s">
        <v>123</v>
      </c>
      <c r="BY694" s="24" t="s">
        <v>124</v>
      </c>
      <c r="BZ694" s="24" t="s">
        <v>125</v>
      </c>
      <c r="CD694" s="18" t="s">
        <v>119</v>
      </c>
      <c r="CH694" s="18" t="s">
        <v>122</v>
      </c>
      <c r="CI694" s="18" t="s">
        <v>123</v>
      </c>
      <c r="CL694" s="22" t="s">
        <v>5948</v>
      </c>
      <c r="CM694" s="32" t="s">
        <v>6012</v>
      </c>
      <c r="CO694" s="84" t="s">
        <v>126</v>
      </c>
      <c r="CP694" s="17" t="s">
        <v>126</v>
      </c>
      <c r="CQ694" s="29" t="s">
        <v>1741</v>
      </c>
      <c r="CR694" s="17" t="s">
        <v>1672</v>
      </c>
      <c r="CS694" s="17" t="s">
        <v>1742</v>
      </c>
      <c r="CW694" s="34" t="s">
        <v>96</v>
      </c>
      <c r="DE694" s="17" t="s">
        <v>130</v>
      </c>
      <c r="DI694" s="17" t="s">
        <v>131</v>
      </c>
      <c r="DJ694" s="17" t="s">
        <v>3363</v>
      </c>
      <c r="DM694" s="35"/>
      <c r="DN694" s="35"/>
      <c r="DO694" s="35"/>
      <c r="EC694" s="17" t="s">
        <v>133</v>
      </c>
    </row>
    <row r="695" spans="1:133" ht="15" customHeight="1" x14ac:dyDescent="0.3">
      <c r="A695" s="27">
        <v>955</v>
      </c>
      <c r="C695" s="17" t="s">
        <v>126</v>
      </c>
      <c r="D695" s="29" t="s">
        <v>5955</v>
      </c>
      <c r="E695" s="18" t="s">
        <v>5949</v>
      </c>
      <c r="F695" s="18" t="s">
        <v>5951</v>
      </c>
      <c r="G695" s="18" t="s">
        <v>5948</v>
      </c>
      <c r="H695" s="18" t="s">
        <v>5947</v>
      </c>
      <c r="I695" s="18" t="s">
        <v>5948</v>
      </c>
      <c r="K695" s="18" t="s">
        <v>5947</v>
      </c>
      <c r="M695" s="18" t="s">
        <v>5947</v>
      </c>
      <c r="O695" s="20" t="s">
        <v>5948</v>
      </c>
      <c r="P695" s="20" t="s">
        <v>5975</v>
      </c>
      <c r="Q695" s="20" t="s">
        <v>5979</v>
      </c>
      <c r="R695" s="21" t="s">
        <v>3364</v>
      </c>
      <c r="S695" s="22" t="s">
        <v>5947</v>
      </c>
      <c r="T695" s="22" t="s">
        <v>5947</v>
      </c>
      <c r="U695" s="22" t="s">
        <v>5947</v>
      </c>
      <c r="V695" s="22" t="s">
        <v>5983</v>
      </c>
      <c r="W695" s="22" t="s">
        <v>5987</v>
      </c>
      <c r="X695" s="22" t="s">
        <v>115</v>
      </c>
      <c r="AB695" s="23" t="s">
        <v>3365</v>
      </c>
      <c r="AC695" s="24" t="s">
        <v>5991</v>
      </c>
      <c r="AD695" s="25" t="s">
        <v>3366</v>
      </c>
      <c r="AE695" s="26" t="s">
        <v>5948</v>
      </c>
      <c r="AF695" s="26" t="s">
        <v>5947</v>
      </c>
      <c r="AG695" s="26" t="s">
        <v>5996</v>
      </c>
      <c r="AH695" s="26" t="s">
        <v>5996</v>
      </c>
      <c r="AI695" s="26" t="s">
        <v>5996</v>
      </c>
      <c r="AJ695" s="26" t="s">
        <v>5997</v>
      </c>
      <c r="AK695" s="20" t="s">
        <v>6002</v>
      </c>
      <c r="AL695" s="20" t="s">
        <v>5948</v>
      </c>
      <c r="AM695" s="20" t="s">
        <v>5948</v>
      </c>
      <c r="AN695" s="20" t="s">
        <v>5947</v>
      </c>
      <c r="AO695" s="20" t="s">
        <v>5997</v>
      </c>
      <c r="AP695" s="20" t="s">
        <v>5996</v>
      </c>
      <c r="AQ695" s="20" t="s">
        <v>5996</v>
      </c>
      <c r="AR695" s="20" t="s">
        <v>5996</v>
      </c>
      <c r="AS695" s="20" t="s">
        <v>5996</v>
      </c>
      <c r="AT695" s="20" t="s">
        <v>5996</v>
      </c>
      <c r="AU695" s="20" t="s">
        <v>5996</v>
      </c>
      <c r="AV695" s="20" t="s">
        <v>5996</v>
      </c>
      <c r="AW695" s="20" t="s">
        <v>5996</v>
      </c>
      <c r="AX695" s="20" t="s">
        <v>5996</v>
      </c>
      <c r="AY695" s="20" t="s">
        <v>5996</v>
      </c>
      <c r="AZ695" s="20" t="s">
        <v>5996</v>
      </c>
      <c r="BA695" s="20" t="s">
        <v>5996</v>
      </c>
      <c r="BB695" s="20" t="s">
        <v>5996</v>
      </c>
      <c r="BC695" s="20" t="s">
        <v>5996</v>
      </c>
      <c r="BD695" s="20" t="s">
        <v>5997</v>
      </c>
      <c r="BE695" s="20" t="s">
        <v>5996</v>
      </c>
      <c r="BF695" s="20" t="s">
        <v>5996</v>
      </c>
      <c r="BG695" s="20" t="s">
        <v>5996</v>
      </c>
      <c r="BH695" s="20" t="s">
        <v>5996</v>
      </c>
      <c r="BI695" s="20" t="s">
        <v>5996</v>
      </c>
      <c r="BJ695" s="20" t="s">
        <v>5996</v>
      </c>
      <c r="BK695" s="20" t="s">
        <v>5996</v>
      </c>
      <c r="BL695" s="20" t="s">
        <v>5996</v>
      </c>
      <c r="BM695" s="20" t="s">
        <v>5996</v>
      </c>
      <c r="BO695" s="28" t="s">
        <v>6007</v>
      </c>
      <c r="BR695" s="24" t="s">
        <v>138</v>
      </c>
      <c r="BS695" s="24" t="s">
        <v>119</v>
      </c>
      <c r="BT695" s="24" t="s">
        <v>120</v>
      </c>
      <c r="BU695" s="24" t="s">
        <v>121</v>
      </c>
      <c r="BV695" s="24" t="s">
        <v>137</v>
      </c>
      <c r="BW695" s="24" t="s">
        <v>122</v>
      </c>
      <c r="BX695" s="24" t="s">
        <v>123</v>
      </c>
      <c r="BY695" s="24" t="s">
        <v>124</v>
      </c>
      <c r="BZ695" s="24" t="s">
        <v>125</v>
      </c>
      <c r="CD695" s="18" t="s">
        <v>119</v>
      </c>
      <c r="CG695" s="18" t="s">
        <v>137</v>
      </c>
      <c r="CH695" s="18" t="s">
        <v>122</v>
      </c>
      <c r="CL695" s="22" t="s">
        <v>5951</v>
      </c>
      <c r="CM695" s="32" t="s">
        <v>6010</v>
      </c>
      <c r="CO695" s="84" t="s">
        <v>126</v>
      </c>
      <c r="CP695" s="17" t="s">
        <v>126</v>
      </c>
      <c r="CQ695" s="29" t="s">
        <v>1741</v>
      </c>
      <c r="CR695" s="17" t="s">
        <v>1672</v>
      </c>
      <c r="CS695" s="17" t="s">
        <v>1742</v>
      </c>
      <c r="CW695" s="34" t="s">
        <v>96</v>
      </c>
      <c r="DE695" s="17" t="s">
        <v>161</v>
      </c>
      <c r="DI695" s="17" t="s">
        <v>143</v>
      </c>
      <c r="DJ695" s="17" t="s">
        <v>3367</v>
      </c>
      <c r="DM695" s="35"/>
      <c r="DN695" s="35"/>
      <c r="DO695" s="35"/>
      <c r="EC695" s="17" t="s">
        <v>133</v>
      </c>
    </row>
    <row r="696" spans="1:133" ht="15" customHeight="1" x14ac:dyDescent="0.3">
      <c r="A696" s="27">
        <v>224</v>
      </c>
      <c r="C696" s="17" t="s">
        <v>126</v>
      </c>
      <c r="D696" s="29" t="s">
        <v>5955</v>
      </c>
      <c r="E696" s="18" t="s">
        <v>5949</v>
      </c>
      <c r="F696" s="18" t="s">
        <v>5950</v>
      </c>
      <c r="G696" s="18" t="s">
        <v>5948</v>
      </c>
      <c r="H696" s="18" t="s">
        <v>5948</v>
      </c>
      <c r="I696" s="18" t="s">
        <v>5947</v>
      </c>
      <c r="J696" s="19" t="s">
        <v>3368</v>
      </c>
      <c r="K696" s="18" t="s">
        <v>5947</v>
      </c>
      <c r="L696" s="19" t="s">
        <v>3369</v>
      </c>
      <c r="M696" s="18" t="s">
        <v>5948</v>
      </c>
      <c r="N696" s="19" t="s">
        <v>3370</v>
      </c>
      <c r="O696" s="20" t="s">
        <v>5949</v>
      </c>
      <c r="P696" s="20" t="s">
        <v>5974</v>
      </c>
      <c r="Q696" s="20" t="s">
        <v>5979</v>
      </c>
      <c r="S696" s="22" t="s">
        <v>5951</v>
      </c>
      <c r="T696" s="22" t="s">
        <v>5949</v>
      </c>
      <c r="U696" s="22" t="s">
        <v>5947</v>
      </c>
      <c r="V696" s="22" t="s">
        <v>5984</v>
      </c>
      <c r="W696" s="22" t="s">
        <v>5989</v>
      </c>
      <c r="X696" s="22" t="s">
        <v>115</v>
      </c>
      <c r="AC696" s="24" t="s">
        <v>5990</v>
      </c>
      <c r="AD696" s="25" t="s">
        <v>3371</v>
      </c>
      <c r="AE696" s="26" t="s">
        <v>5947</v>
      </c>
      <c r="AF696" s="26" t="s">
        <v>5948</v>
      </c>
      <c r="AG696" s="26" t="s">
        <v>5997</v>
      </c>
      <c r="AH696" s="26" t="s">
        <v>5996</v>
      </c>
      <c r="AI696" s="26" t="s">
        <v>5996</v>
      </c>
      <c r="AJ696" s="26" t="s">
        <v>5998</v>
      </c>
      <c r="AK696" s="20" t="s">
        <v>6002</v>
      </c>
      <c r="AL696" s="20" t="s">
        <v>5948</v>
      </c>
      <c r="AM696" s="20" t="s">
        <v>5948</v>
      </c>
      <c r="AN696" s="20" t="s">
        <v>5947</v>
      </c>
      <c r="AO696" s="20" t="s">
        <v>5996</v>
      </c>
      <c r="AP696" s="20" t="s">
        <v>5997</v>
      </c>
      <c r="AQ696" s="20" t="s">
        <v>5996</v>
      </c>
      <c r="AR696" s="20" t="s">
        <v>6000</v>
      </c>
      <c r="AS696" s="20" t="s">
        <v>5996</v>
      </c>
      <c r="AT696" s="20" t="s">
        <v>5997</v>
      </c>
      <c r="AU696" s="20" t="s">
        <v>5997</v>
      </c>
      <c r="AV696" s="20" t="s">
        <v>5997</v>
      </c>
      <c r="AW696" s="20" t="s">
        <v>5996</v>
      </c>
      <c r="AX696" s="20" t="s">
        <v>5996</v>
      </c>
      <c r="AY696" s="20" t="s">
        <v>5996</v>
      </c>
      <c r="AZ696" s="20" t="s">
        <v>5997</v>
      </c>
      <c r="BA696" s="20" t="s">
        <v>5996</v>
      </c>
      <c r="BB696" s="20" t="s">
        <v>5996</v>
      </c>
      <c r="BC696" s="20" t="s">
        <v>5998</v>
      </c>
      <c r="BD696" s="20" t="s">
        <v>6000</v>
      </c>
      <c r="BE696" s="20" t="s">
        <v>5996</v>
      </c>
      <c r="BF696" s="20" t="s">
        <v>5997</v>
      </c>
      <c r="BG696" s="20" t="s">
        <v>5996</v>
      </c>
      <c r="BH696" s="20" t="s">
        <v>5996</v>
      </c>
      <c r="BI696" s="20" t="s">
        <v>5996</v>
      </c>
      <c r="BJ696" s="20" t="s">
        <v>5996</v>
      </c>
      <c r="BK696" s="20" t="s">
        <v>5997</v>
      </c>
      <c r="BL696" s="20" t="s">
        <v>5996</v>
      </c>
      <c r="BM696" s="20" t="s">
        <v>5996</v>
      </c>
      <c r="BN696" s="27" t="s">
        <v>3372</v>
      </c>
      <c r="BO696" s="28" t="s">
        <v>6007</v>
      </c>
      <c r="BQ696" s="30" t="s">
        <v>3373</v>
      </c>
      <c r="BR696" s="24" t="s">
        <v>138</v>
      </c>
      <c r="BS696" s="24" t="s">
        <v>119</v>
      </c>
      <c r="BT696" s="24" t="s">
        <v>120</v>
      </c>
      <c r="BU696" s="24" t="s">
        <v>121</v>
      </c>
      <c r="BV696" s="24" t="s">
        <v>137</v>
      </c>
      <c r="BW696" s="24" t="s">
        <v>122</v>
      </c>
      <c r="BX696" s="24" t="s">
        <v>123</v>
      </c>
      <c r="BY696" s="24" t="s">
        <v>124</v>
      </c>
      <c r="BZ696" s="24" t="s">
        <v>125</v>
      </c>
      <c r="CD696" s="18" t="s">
        <v>119</v>
      </c>
      <c r="CE696" s="18" t="s">
        <v>120</v>
      </c>
      <c r="CI696" s="18" t="s">
        <v>123</v>
      </c>
      <c r="CL696" s="22" t="s">
        <v>5947</v>
      </c>
      <c r="CM696" s="32" t="s">
        <v>6010</v>
      </c>
      <c r="CO696" s="84" t="s">
        <v>126</v>
      </c>
      <c r="CP696" s="17" t="s">
        <v>126</v>
      </c>
      <c r="CQ696" s="29" t="s">
        <v>1741</v>
      </c>
      <c r="CR696" s="17" t="s">
        <v>1679</v>
      </c>
      <c r="CS696" s="17" t="s">
        <v>1742</v>
      </c>
      <c r="CW696" s="34" t="s">
        <v>96</v>
      </c>
      <c r="DE696" s="17" t="s">
        <v>130</v>
      </c>
      <c r="DI696" s="17" t="s">
        <v>143</v>
      </c>
      <c r="DJ696" s="17" t="s">
        <v>3374</v>
      </c>
      <c r="DM696" s="35"/>
      <c r="DN696" s="35"/>
      <c r="DO696" s="35"/>
      <c r="EC696" s="17" t="s">
        <v>133</v>
      </c>
    </row>
    <row r="697" spans="1:133" ht="15" customHeight="1" x14ac:dyDescent="0.3">
      <c r="A697" s="27">
        <v>401</v>
      </c>
      <c r="C697" s="17" t="s">
        <v>126</v>
      </c>
      <c r="D697" s="29" t="s">
        <v>5955</v>
      </c>
      <c r="E697" s="18" t="s">
        <v>5947</v>
      </c>
      <c r="F697" s="18" t="s">
        <v>5950</v>
      </c>
      <c r="G697" s="18" t="s">
        <v>5947</v>
      </c>
      <c r="H697" s="18" t="s">
        <v>5950</v>
      </c>
      <c r="I697" s="18" t="s">
        <v>5948</v>
      </c>
      <c r="J697" s="19" t="s">
        <v>3375</v>
      </c>
      <c r="K697" s="18" t="s">
        <v>5947</v>
      </c>
      <c r="L697" s="19" t="s">
        <v>3376</v>
      </c>
      <c r="M697" s="18" t="s">
        <v>5948</v>
      </c>
      <c r="N697" s="19" t="s">
        <v>3377</v>
      </c>
      <c r="O697" s="20" t="s">
        <v>5948</v>
      </c>
      <c r="P697" s="20" t="s">
        <v>5972</v>
      </c>
      <c r="Q697" s="20" t="s">
        <v>5979</v>
      </c>
      <c r="S697" s="22" t="s">
        <v>5949</v>
      </c>
      <c r="T697" s="22" t="s">
        <v>5950</v>
      </c>
      <c r="U697" s="22" t="s">
        <v>5947</v>
      </c>
      <c r="V697" s="22" t="s">
        <v>5984</v>
      </c>
      <c r="W697" s="22" t="s">
        <v>5989</v>
      </c>
      <c r="X697" s="22" t="s">
        <v>115</v>
      </c>
      <c r="Y697" s="22" t="s">
        <v>136</v>
      </c>
      <c r="Z697" s="22" t="s">
        <v>116</v>
      </c>
      <c r="AC697" s="24" t="s">
        <v>5992</v>
      </c>
      <c r="AE697" s="26" t="s">
        <v>5947</v>
      </c>
      <c r="AF697" s="26" t="s">
        <v>5947</v>
      </c>
      <c r="AG697" s="26" t="s">
        <v>5996</v>
      </c>
      <c r="AH697" s="26" t="s">
        <v>5996</v>
      </c>
      <c r="AI697" s="26" t="s">
        <v>5996</v>
      </c>
      <c r="AJ697" s="26" t="s">
        <v>5997</v>
      </c>
      <c r="AK697" s="20" t="s">
        <v>6003</v>
      </c>
      <c r="AL697" s="20" t="s">
        <v>5947</v>
      </c>
      <c r="AM697" s="20" t="s">
        <v>5947</v>
      </c>
      <c r="AN697" s="20" t="s">
        <v>5947</v>
      </c>
      <c r="AO697" s="20" t="s">
        <v>5997</v>
      </c>
      <c r="AP697" s="20" t="s">
        <v>5997</v>
      </c>
      <c r="AQ697" s="20" t="s">
        <v>5996</v>
      </c>
      <c r="AR697" s="20" t="s">
        <v>5997</v>
      </c>
      <c r="AS697" s="20" t="s">
        <v>5996</v>
      </c>
      <c r="AT697" s="20" t="s">
        <v>5996</v>
      </c>
      <c r="AU697" s="20" t="s">
        <v>5997</v>
      </c>
      <c r="AV697" s="20" t="s">
        <v>5997</v>
      </c>
      <c r="AW697" s="20" t="s">
        <v>5996</v>
      </c>
      <c r="AX697" s="20" t="s">
        <v>5996</v>
      </c>
      <c r="AY697" s="20" t="s">
        <v>5996</v>
      </c>
      <c r="AZ697" s="20" t="s">
        <v>5996</v>
      </c>
      <c r="BA697" s="20" t="s">
        <v>5996</v>
      </c>
      <c r="BB697" s="20" t="s">
        <v>5996</v>
      </c>
      <c r="BC697" s="20" t="s">
        <v>5997</v>
      </c>
      <c r="BD697" s="20" t="s">
        <v>5997</v>
      </c>
      <c r="BE697" s="20" t="s">
        <v>5996</v>
      </c>
      <c r="BF697" s="20" t="s">
        <v>5996</v>
      </c>
      <c r="BG697" s="20" t="s">
        <v>5996</v>
      </c>
      <c r="BH697" s="20" t="s">
        <v>5996</v>
      </c>
      <c r="BI697" s="20" t="s">
        <v>5996</v>
      </c>
      <c r="BJ697" s="20" t="s">
        <v>5996</v>
      </c>
      <c r="BK697" s="20" t="s">
        <v>5997</v>
      </c>
      <c r="BL697" s="20" t="s">
        <v>5997</v>
      </c>
      <c r="BM697" s="20" t="s">
        <v>5997</v>
      </c>
      <c r="BO697" s="28" t="s">
        <v>6007</v>
      </c>
      <c r="BQ697" s="30" t="s">
        <v>3378</v>
      </c>
      <c r="BR697" s="24" t="s">
        <v>138</v>
      </c>
      <c r="BS697" s="24" t="s">
        <v>119</v>
      </c>
      <c r="BT697" s="24" t="s">
        <v>120</v>
      </c>
      <c r="BV697" s="24" t="s">
        <v>137</v>
      </c>
      <c r="BW697" s="24" t="s">
        <v>122</v>
      </c>
      <c r="BX697" s="24" t="s">
        <v>123</v>
      </c>
      <c r="BY697" s="24" t="s">
        <v>124</v>
      </c>
      <c r="BZ697" s="24" t="s">
        <v>125</v>
      </c>
      <c r="CC697" s="18" t="s">
        <v>138</v>
      </c>
      <c r="CD697" s="18" t="s">
        <v>119</v>
      </c>
      <c r="CE697" s="18" t="s">
        <v>120</v>
      </c>
      <c r="CI697" s="18" t="s">
        <v>123</v>
      </c>
      <c r="CJ697" s="18" t="s">
        <v>124</v>
      </c>
      <c r="CK697" s="18" t="s">
        <v>125</v>
      </c>
      <c r="CL697" s="22" t="s">
        <v>5948</v>
      </c>
      <c r="CM697" s="32" t="s">
        <v>6012</v>
      </c>
      <c r="CO697" s="84" t="s">
        <v>126</v>
      </c>
      <c r="CP697" s="17" t="s">
        <v>126</v>
      </c>
      <c r="CQ697" s="29" t="s">
        <v>1741</v>
      </c>
      <c r="CR697" s="17" t="s">
        <v>1679</v>
      </c>
      <c r="CS697" s="17" t="s">
        <v>1742</v>
      </c>
      <c r="CW697" s="34" t="s">
        <v>96</v>
      </c>
      <c r="DE697" s="17" t="s">
        <v>130</v>
      </c>
      <c r="DI697" s="17" t="s">
        <v>131</v>
      </c>
      <c r="DJ697" s="17" t="s">
        <v>3379</v>
      </c>
      <c r="DM697" s="35"/>
      <c r="DN697" s="35"/>
      <c r="DO697" s="35"/>
      <c r="EC697" s="17" t="s">
        <v>133</v>
      </c>
    </row>
    <row r="698" spans="1:133" ht="15" customHeight="1" x14ac:dyDescent="0.3">
      <c r="A698" s="27">
        <v>344</v>
      </c>
      <c r="C698" s="17" t="s">
        <v>126</v>
      </c>
      <c r="D698" s="29" t="s">
        <v>5955</v>
      </c>
      <c r="E698" s="18" t="s">
        <v>5947</v>
      </c>
      <c r="F698" s="18" t="s">
        <v>5947</v>
      </c>
      <c r="G698" s="18" t="s">
        <v>5949</v>
      </c>
      <c r="H698" s="18" t="s">
        <v>5947</v>
      </c>
      <c r="I698" s="18" t="s">
        <v>5947</v>
      </c>
      <c r="J698" s="19" t="s">
        <v>3380</v>
      </c>
      <c r="K698" s="18" t="s">
        <v>5947</v>
      </c>
      <c r="L698" s="19" t="s">
        <v>3381</v>
      </c>
      <c r="M698" s="18" t="s">
        <v>5947</v>
      </c>
      <c r="O698" s="20" t="s">
        <v>5949</v>
      </c>
      <c r="P698" s="20" t="s">
        <v>5974</v>
      </c>
      <c r="Q698" s="20" t="s">
        <v>5978</v>
      </c>
      <c r="S698" s="22" t="s">
        <v>5949</v>
      </c>
      <c r="T698" s="22" t="s">
        <v>5949</v>
      </c>
      <c r="U698" s="22" t="s">
        <v>5947</v>
      </c>
      <c r="V698" s="22" t="s">
        <v>5985</v>
      </c>
      <c r="W698" s="22" t="s">
        <v>5988</v>
      </c>
      <c r="X698" s="22" t="s">
        <v>115</v>
      </c>
      <c r="AC698" s="24" t="s">
        <v>5991</v>
      </c>
      <c r="AE698" s="26" t="s">
        <v>5947</v>
      </c>
      <c r="AF698" s="26" t="s">
        <v>5947</v>
      </c>
      <c r="AG698" s="26" t="s">
        <v>5996</v>
      </c>
      <c r="AH698" s="26" t="s">
        <v>5996</v>
      </c>
      <c r="AI698" s="26" t="s">
        <v>5996</v>
      </c>
      <c r="AJ698" s="26" t="s">
        <v>5996</v>
      </c>
      <c r="AK698" s="20" t="s">
        <v>6001</v>
      </c>
      <c r="AL698" s="20" t="s">
        <v>5947</v>
      </c>
      <c r="AM698" s="20" t="s">
        <v>5947</v>
      </c>
      <c r="AN698" s="20" t="s">
        <v>5947</v>
      </c>
      <c r="AO698" s="20" t="s">
        <v>5997</v>
      </c>
      <c r="AP698" s="20" t="s">
        <v>5996</v>
      </c>
      <c r="AQ698" s="20" t="s">
        <v>5997</v>
      </c>
      <c r="AR698" s="20" t="s">
        <v>5998</v>
      </c>
      <c r="AS698" s="20" t="s">
        <v>5996</v>
      </c>
      <c r="AT698" s="20" t="s">
        <v>5996</v>
      </c>
      <c r="AU698" s="20" t="s">
        <v>5997</v>
      </c>
      <c r="AV698" s="20" t="s">
        <v>5997</v>
      </c>
      <c r="AW698" s="20" t="s">
        <v>5996</v>
      </c>
      <c r="AX698" s="20" t="s">
        <v>5996</v>
      </c>
      <c r="AY698" s="20" t="s">
        <v>5996</v>
      </c>
      <c r="AZ698" s="20" t="s">
        <v>5996</v>
      </c>
      <c r="BA698" s="20" t="s">
        <v>5996</v>
      </c>
      <c r="BB698" s="20" t="s">
        <v>5996</v>
      </c>
      <c r="BC698" s="20" t="s">
        <v>5996</v>
      </c>
      <c r="BD698" s="20" t="s">
        <v>5996</v>
      </c>
      <c r="BE698" s="20" t="s">
        <v>5996</v>
      </c>
      <c r="BF698" s="20" t="s">
        <v>5996</v>
      </c>
      <c r="BG698" s="20" t="s">
        <v>5996</v>
      </c>
      <c r="BH698" s="20" t="s">
        <v>5996</v>
      </c>
      <c r="BI698" s="20" t="s">
        <v>5996</v>
      </c>
      <c r="BJ698" s="20" t="s">
        <v>5997</v>
      </c>
      <c r="BK698" s="20" t="s">
        <v>5996</v>
      </c>
      <c r="BL698" s="20" t="s">
        <v>5996</v>
      </c>
      <c r="BM698" s="20" t="s">
        <v>5996</v>
      </c>
      <c r="BO698" s="28" t="s">
        <v>6006</v>
      </c>
      <c r="BQ698" s="30" t="s">
        <v>3382</v>
      </c>
      <c r="BS698" s="24" t="s">
        <v>119</v>
      </c>
      <c r="BT698" s="24" t="s">
        <v>120</v>
      </c>
      <c r="BV698" s="24" t="s">
        <v>137</v>
      </c>
      <c r="BW698" s="24" t="s">
        <v>122</v>
      </c>
      <c r="BX698" s="24" t="s">
        <v>123</v>
      </c>
      <c r="BY698" s="24" t="s">
        <v>124</v>
      </c>
      <c r="BZ698" s="24" t="s">
        <v>125</v>
      </c>
      <c r="CD698" s="18" t="s">
        <v>119</v>
      </c>
      <c r="CG698" s="18" t="s">
        <v>137</v>
      </c>
      <c r="CI698" s="18" t="s">
        <v>123</v>
      </c>
      <c r="CL698" s="22" t="s">
        <v>5949</v>
      </c>
      <c r="CM698" s="32" t="s">
        <v>6012</v>
      </c>
      <c r="CO698" s="84" t="s">
        <v>126</v>
      </c>
      <c r="CP698" s="17" t="s">
        <v>126</v>
      </c>
      <c r="CQ698" s="29" t="s">
        <v>1741</v>
      </c>
      <c r="CR698" s="17" t="s">
        <v>1690</v>
      </c>
      <c r="CS698" s="17" t="s">
        <v>1742</v>
      </c>
      <c r="CU698" s="34" t="s">
        <v>185</v>
      </c>
      <c r="DA698" s="34" t="s">
        <v>100</v>
      </c>
      <c r="DE698" s="17" t="s">
        <v>102</v>
      </c>
      <c r="DF698" s="17" t="s">
        <v>3383</v>
      </c>
      <c r="DI698" s="17" t="s">
        <v>131</v>
      </c>
      <c r="DJ698" s="17" t="s">
        <v>3384</v>
      </c>
      <c r="DM698" s="35"/>
      <c r="DN698" s="35"/>
      <c r="DO698" s="35"/>
      <c r="EC698" s="17" t="s">
        <v>133</v>
      </c>
    </row>
    <row r="699" spans="1:133" ht="15" customHeight="1" x14ac:dyDescent="0.3">
      <c r="A699" s="27">
        <v>57</v>
      </c>
      <c r="C699" s="17" t="s">
        <v>126</v>
      </c>
      <c r="D699" s="29" t="s">
        <v>5955</v>
      </c>
      <c r="E699" s="18" t="s">
        <v>5947</v>
      </c>
      <c r="F699" s="18" t="s">
        <v>5947</v>
      </c>
      <c r="G699" s="18" t="s">
        <v>5948</v>
      </c>
      <c r="H699" s="18" t="s">
        <v>5947</v>
      </c>
      <c r="I699" s="18" t="s">
        <v>5947</v>
      </c>
      <c r="J699" s="19" t="s">
        <v>3385</v>
      </c>
      <c r="K699" s="18" t="s">
        <v>5947</v>
      </c>
      <c r="L699" s="19" t="s">
        <v>3386</v>
      </c>
      <c r="M699" s="18" t="s">
        <v>5947</v>
      </c>
      <c r="N699" s="19" t="s">
        <v>3387</v>
      </c>
      <c r="O699" s="20" t="s">
        <v>5947</v>
      </c>
      <c r="P699" s="20" t="s">
        <v>5974</v>
      </c>
      <c r="Q699" s="20" t="s">
        <v>5981</v>
      </c>
      <c r="R699" s="21" t="s">
        <v>3388</v>
      </c>
      <c r="S699" s="22" t="s">
        <v>5950</v>
      </c>
      <c r="T699" s="22" t="s">
        <v>5949</v>
      </c>
      <c r="U699" s="22" t="s">
        <v>5948</v>
      </c>
      <c r="V699" s="22" t="s">
        <v>5983</v>
      </c>
      <c r="W699" s="22" t="s">
        <v>5989</v>
      </c>
      <c r="X699" s="22" t="s">
        <v>115</v>
      </c>
      <c r="Y699" s="22" t="s">
        <v>136</v>
      </c>
      <c r="Z699" s="22" t="s">
        <v>116</v>
      </c>
      <c r="AC699" s="24" t="s">
        <v>5994</v>
      </c>
      <c r="AD699" s="25" t="s">
        <v>3389</v>
      </c>
      <c r="AE699" s="26" t="s">
        <v>5951</v>
      </c>
      <c r="AF699" s="26" t="s">
        <v>5948</v>
      </c>
      <c r="AG699" s="26" t="s">
        <v>6000</v>
      </c>
      <c r="AH699" s="26" t="s">
        <v>6000</v>
      </c>
      <c r="AI699" s="26" t="s">
        <v>6000</v>
      </c>
      <c r="AJ699" s="26" t="s">
        <v>6000</v>
      </c>
      <c r="AK699" s="20" t="s">
        <v>6002</v>
      </c>
      <c r="AL699" s="20" t="s">
        <v>5947</v>
      </c>
      <c r="AM699" s="20" t="s">
        <v>5947</v>
      </c>
      <c r="AN699" s="20" t="s">
        <v>5947</v>
      </c>
      <c r="AO699" s="20" t="s">
        <v>5996</v>
      </c>
      <c r="AP699" s="20" t="s">
        <v>5996</v>
      </c>
      <c r="AQ699" s="20" t="s">
        <v>5996</v>
      </c>
      <c r="AR699" s="20" t="s">
        <v>5997</v>
      </c>
      <c r="AS699" s="20" t="s">
        <v>5996</v>
      </c>
      <c r="AT699" s="20" t="s">
        <v>5996</v>
      </c>
      <c r="AU699" s="20" t="s">
        <v>5996</v>
      </c>
      <c r="AV699" s="20" t="s">
        <v>5996</v>
      </c>
      <c r="AW699" s="20" t="s">
        <v>5996</v>
      </c>
      <c r="AX699" s="20" t="s">
        <v>5997</v>
      </c>
      <c r="AY699" s="20" t="s">
        <v>5996</v>
      </c>
      <c r="AZ699" s="20" t="s">
        <v>5996</v>
      </c>
      <c r="BA699" s="20" t="s">
        <v>5996</v>
      </c>
      <c r="BB699" s="20" t="s">
        <v>5996</v>
      </c>
      <c r="BC699" s="20" t="s">
        <v>5997</v>
      </c>
      <c r="BD699" s="20" t="s">
        <v>5997</v>
      </c>
      <c r="BE699" s="20" t="s">
        <v>5996</v>
      </c>
      <c r="BF699" s="20" t="s">
        <v>5996</v>
      </c>
      <c r="BG699" s="20" t="s">
        <v>5996</v>
      </c>
      <c r="BH699" s="20" t="s">
        <v>5996</v>
      </c>
      <c r="BI699" s="20" t="s">
        <v>5996</v>
      </c>
      <c r="BJ699" s="20" t="s">
        <v>6000</v>
      </c>
      <c r="BK699" s="20" t="s">
        <v>5997</v>
      </c>
      <c r="BL699" s="20" t="s">
        <v>5996</v>
      </c>
      <c r="BM699" s="20" t="s">
        <v>5997</v>
      </c>
      <c r="BO699" s="28" t="s">
        <v>6006</v>
      </c>
      <c r="BP699" s="29" t="s">
        <v>3390</v>
      </c>
      <c r="BQ699" s="30" t="s">
        <v>3391</v>
      </c>
      <c r="BR699" s="24" t="s">
        <v>138</v>
      </c>
      <c r="BS699" s="24" t="s">
        <v>119</v>
      </c>
      <c r="BT699" s="24" t="s">
        <v>120</v>
      </c>
      <c r="BU699" s="24" t="s">
        <v>121</v>
      </c>
      <c r="BV699" s="24" t="s">
        <v>137</v>
      </c>
      <c r="BW699" s="24" t="s">
        <v>122</v>
      </c>
      <c r="BX699" s="24" t="s">
        <v>123</v>
      </c>
      <c r="BY699" s="24" t="s">
        <v>124</v>
      </c>
      <c r="BZ699" s="24" t="s">
        <v>125</v>
      </c>
      <c r="CD699" s="18" t="s">
        <v>119</v>
      </c>
      <c r="CF699" s="18" t="s">
        <v>121</v>
      </c>
      <c r="CJ699" s="18" t="s">
        <v>124</v>
      </c>
      <c r="CL699" s="22" t="s">
        <v>5947</v>
      </c>
      <c r="CM699" s="32" t="s">
        <v>6010</v>
      </c>
      <c r="CN699" s="33" t="s">
        <v>3392</v>
      </c>
      <c r="CO699" s="84" t="s">
        <v>126</v>
      </c>
      <c r="CP699" s="17" t="s">
        <v>126</v>
      </c>
      <c r="CQ699" s="29" t="s">
        <v>1741</v>
      </c>
      <c r="CR699" s="17" t="s">
        <v>1690</v>
      </c>
      <c r="CS699" s="17" t="s">
        <v>1742</v>
      </c>
      <c r="CW699" s="34" t="s">
        <v>96</v>
      </c>
      <c r="DE699" s="17" t="s">
        <v>130</v>
      </c>
      <c r="DI699" s="17" t="s">
        <v>131</v>
      </c>
      <c r="DJ699" s="17" t="s">
        <v>3393</v>
      </c>
      <c r="DM699" s="35"/>
      <c r="DN699" s="35"/>
      <c r="DO699" s="35"/>
      <c r="EC699" s="17" t="s">
        <v>133</v>
      </c>
    </row>
    <row r="700" spans="1:133" ht="15" customHeight="1" x14ac:dyDescent="0.3">
      <c r="A700" s="27">
        <v>118</v>
      </c>
      <c r="C700" s="17" t="s">
        <v>126</v>
      </c>
      <c r="D700" s="29" t="s">
        <v>5955</v>
      </c>
      <c r="E700" s="18" t="s">
        <v>5949</v>
      </c>
      <c r="F700" s="18" t="s">
        <v>5951</v>
      </c>
      <c r="G700" s="18" t="s">
        <v>5948</v>
      </c>
      <c r="H700" s="18" t="s">
        <v>5948</v>
      </c>
      <c r="I700" s="18" t="s">
        <v>5949</v>
      </c>
      <c r="K700" s="18" t="s">
        <v>5947</v>
      </c>
      <c r="L700" s="19" t="s">
        <v>3394</v>
      </c>
      <c r="M700" s="18" t="s">
        <v>5949</v>
      </c>
      <c r="O700" s="20" t="s">
        <v>5948</v>
      </c>
      <c r="P700" s="20" t="s">
        <v>5973</v>
      </c>
      <c r="Q700" s="20" t="s">
        <v>5977</v>
      </c>
      <c r="S700" s="22" t="s">
        <v>5951</v>
      </c>
      <c r="T700" s="22" t="s">
        <v>5950</v>
      </c>
      <c r="U700" s="22" t="s">
        <v>5947</v>
      </c>
      <c r="V700" s="22" t="s">
        <v>5984</v>
      </c>
      <c r="W700" s="22" t="s">
        <v>5989</v>
      </c>
      <c r="X700" s="22" t="s">
        <v>115</v>
      </c>
      <c r="Y700" s="22" t="s">
        <v>136</v>
      </c>
      <c r="AC700" s="24" t="s">
        <v>5992</v>
      </c>
      <c r="AE700" s="26" t="s">
        <v>5949</v>
      </c>
      <c r="AF700" s="26" t="s">
        <v>5948</v>
      </c>
      <c r="AG700" s="26" t="s">
        <v>5997</v>
      </c>
      <c r="AH700" s="26" t="s">
        <v>5996</v>
      </c>
      <c r="AI700" s="26" t="s">
        <v>5998</v>
      </c>
      <c r="AJ700" s="26" t="s">
        <v>5996</v>
      </c>
      <c r="AK700" s="20" t="s">
        <v>6003</v>
      </c>
      <c r="AL700" s="20" t="s">
        <v>5948</v>
      </c>
      <c r="AM700" s="20" t="s">
        <v>5948</v>
      </c>
      <c r="AN700" s="20" t="s">
        <v>5948</v>
      </c>
      <c r="AO700" s="20" t="s">
        <v>5997</v>
      </c>
      <c r="AP700" s="20" t="s">
        <v>5997</v>
      </c>
      <c r="AQ700" s="20" t="s">
        <v>5997</v>
      </c>
      <c r="AR700" s="20" t="s">
        <v>5998</v>
      </c>
      <c r="AS700" s="20" t="s">
        <v>5996</v>
      </c>
      <c r="AT700" s="20" t="s">
        <v>5997</v>
      </c>
      <c r="AU700" s="20" t="s">
        <v>5997</v>
      </c>
      <c r="AV700" s="20" t="s">
        <v>5997</v>
      </c>
      <c r="AW700" s="20" t="s">
        <v>5997</v>
      </c>
      <c r="AX700" s="20" t="s">
        <v>5997</v>
      </c>
      <c r="AY700" s="20" t="s">
        <v>5997</v>
      </c>
      <c r="AZ700" s="20" t="s">
        <v>5996</v>
      </c>
      <c r="BA700" s="20" t="s">
        <v>5996</v>
      </c>
      <c r="BB700" s="20" t="s">
        <v>5997</v>
      </c>
      <c r="BC700" s="20" t="s">
        <v>5997</v>
      </c>
      <c r="BD700" s="20" t="s">
        <v>5997</v>
      </c>
      <c r="BE700" s="20" t="s">
        <v>5997</v>
      </c>
      <c r="BF700" s="20" t="s">
        <v>5996</v>
      </c>
      <c r="BG700" s="20" t="s">
        <v>5996</v>
      </c>
      <c r="BH700" s="20" t="s">
        <v>5997</v>
      </c>
      <c r="BI700" s="20" t="s">
        <v>5997</v>
      </c>
      <c r="BJ700" s="20" t="s">
        <v>6000</v>
      </c>
      <c r="BK700" s="20" t="s">
        <v>5997</v>
      </c>
      <c r="BL700" s="20" t="s">
        <v>5996</v>
      </c>
      <c r="BM700" s="20" t="s">
        <v>5997</v>
      </c>
      <c r="BO700" s="28" t="s">
        <v>6007</v>
      </c>
      <c r="BQ700" s="30" t="s">
        <v>3395</v>
      </c>
      <c r="BS700" s="24" t="s">
        <v>119</v>
      </c>
      <c r="BT700" s="24" t="s">
        <v>120</v>
      </c>
      <c r="BU700" s="24" t="s">
        <v>121</v>
      </c>
      <c r="BV700" s="24" t="s">
        <v>137</v>
      </c>
      <c r="BX700" s="24" t="s">
        <v>123</v>
      </c>
      <c r="CC700" s="18" t="s">
        <v>138</v>
      </c>
      <c r="CD700" s="18" t="s">
        <v>119</v>
      </c>
      <c r="CI700" s="18" t="s">
        <v>123</v>
      </c>
      <c r="CL700" s="22" t="s">
        <v>5948</v>
      </c>
      <c r="CM700" s="32" t="s">
        <v>6011</v>
      </c>
      <c r="CO700" s="84" t="s">
        <v>126</v>
      </c>
      <c r="CP700" s="17" t="s">
        <v>126</v>
      </c>
      <c r="CQ700" s="29" t="s">
        <v>1741</v>
      </c>
      <c r="CR700" s="17" t="s">
        <v>1690</v>
      </c>
      <c r="CS700" s="17" t="s">
        <v>1742</v>
      </c>
      <c r="CT700" s="17" t="s">
        <v>3396</v>
      </c>
      <c r="CW700" s="34" t="s">
        <v>96</v>
      </c>
      <c r="CZ700" s="34" t="s">
        <v>99</v>
      </c>
      <c r="DE700" s="17" t="s">
        <v>130</v>
      </c>
      <c r="DI700" s="17" t="s">
        <v>131</v>
      </c>
      <c r="DJ700" s="17" t="s">
        <v>3397</v>
      </c>
      <c r="DM700" s="35"/>
      <c r="DN700" s="35"/>
      <c r="DO700" s="35"/>
      <c r="EC700" s="17" t="s">
        <v>133</v>
      </c>
    </row>
    <row r="701" spans="1:133" ht="15" customHeight="1" x14ac:dyDescent="0.3">
      <c r="A701" s="27">
        <v>168</v>
      </c>
      <c r="C701" s="17" t="s">
        <v>126</v>
      </c>
      <c r="D701" s="29" t="s">
        <v>5955</v>
      </c>
      <c r="E701" s="18" t="s">
        <v>5947</v>
      </c>
      <c r="F701" s="18" t="s">
        <v>5949</v>
      </c>
      <c r="G701" s="18" t="s">
        <v>5947</v>
      </c>
      <c r="H701" s="18" t="s">
        <v>5949</v>
      </c>
      <c r="I701" s="18" t="s">
        <v>5947</v>
      </c>
      <c r="K701" s="18" t="s">
        <v>5947</v>
      </c>
      <c r="M701" s="18" t="s">
        <v>5949</v>
      </c>
      <c r="O701" s="20" t="s">
        <v>5948</v>
      </c>
      <c r="P701" s="20" t="s">
        <v>5974</v>
      </c>
      <c r="Q701" s="20" t="s">
        <v>5978</v>
      </c>
      <c r="S701" s="22" t="s">
        <v>5948</v>
      </c>
      <c r="T701" s="22" t="s">
        <v>5948</v>
      </c>
      <c r="U701" s="22" t="s">
        <v>5949</v>
      </c>
      <c r="V701" s="22" t="s">
        <v>5985</v>
      </c>
      <c r="W701" s="22" t="s">
        <v>5987</v>
      </c>
      <c r="X701" s="22" t="s">
        <v>115</v>
      </c>
      <c r="Z701" s="22" t="s">
        <v>116</v>
      </c>
      <c r="AC701" s="24" t="s">
        <v>5992</v>
      </c>
      <c r="AE701" s="26" t="s">
        <v>5948</v>
      </c>
      <c r="AF701" s="26" t="s">
        <v>5947</v>
      </c>
      <c r="AG701" s="26" t="s">
        <v>5996</v>
      </c>
      <c r="AH701" s="26" t="s">
        <v>5996</v>
      </c>
      <c r="AI701" s="26" t="s">
        <v>5997</v>
      </c>
      <c r="AJ701" s="26" t="s">
        <v>5997</v>
      </c>
      <c r="AK701" s="20" t="s">
        <v>6003</v>
      </c>
      <c r="AL701" s="20" t="s">
        <v>5949</v>
      </c>
      <c r="AM701" s="20" t="s">
        <v>5949</v>
      </c>
      <c r="AN701" s="20" t="s">
        <v>5948</v>
      </c>
      <c r="AO701" s="20" t="s">
        <v>5998</v>
      </c>
      <c r="AP701" s="20" t="s">
        <v>5996</v>
      </c>
      <c r="AQ701" s="20" t="s">
        <v>5996</v>
      </c>
      <c r="AR701" s="20" t="s">
        <v>5997</v>
      </c>
      <c r="AS701" s="20" t="s">
        <v>5996</v>
      </c>
      <c r="AT701" s="20" t="s">
        <v>5996</v>
      </c>
      <c r="AU701" s="20" t="s">
        <v>5997</v>
      </c>
      <c r="AV701" s="20" t="s">
        <v>5998</v>
      </c>
      <c r="AW701" s="20" t="s">
        <v>5997</v>
      </c>
      <c r="AX701" s="20" t="s">
        <v>5996</v>
      </c>
      <c r="AY701" s="20" t="s">
        <v>5996</v>
      </c>
      <c r="AZ701" s="20" t="s">
        <v>5997</v>
      </c>
      <c r="BA701" s="20" t="s">
        <v>5997</v>
      </c>
      <c r="BB701" s="20" t="s">
        <v>5996</v>
      </c>
      <c r="BC701" s="20" t="s">
        <v>5998</v>
      </c>
      <c r="BD701" s="20" t="s">
        <v>5997</v>
      </c>
      <c r="BE701" s="20" t="s">
        <v>5996</v>
      </c>
      <c r="BF701" s="20" t="s">
        <v>5997</v>
      </c>
      <c r="BG701" s="20" t="s">
        <v>5996</v>
      </c>
      <c r="BH701" s="20" t="s">
        <v>5996</v>
      </c>
      <c r="BI701" s="20" t="s">
        <v>5996</v>
      </c>
      <c r="BJ701" s="20" t="s">
        <v>6000</v>
      </c>
      <c r="BK701" s="20" t="s">
        <v>5997</v>
      </c>
      <c r="BL701" s="20" t="s">
        <v>5996</v>
      </c>
      <c r="BM701" s="20" t="s">
        <v>5997</v>
      </c>
      <c r="BO701" s="28" t="s">
        <v>6007</v>
      </c>
      <c r="BT701" s="24" t="s">
        <v>120</v>
      </c>
      <c r="BX701" s="24" t="s">
        <v>123</v>
      </c>
      <c r="BY701" s="24" t="s">
        <v>124</v>
      </c>
      <c r="BZ701" s="24" t="s">
        <v>125</v>
      </c>
      <c r="CC701" s="18" t="s">
        <v>138</v>
      </c>
      <c r="CI701" s="18" t="s">
        <v>123</v>
      </c>
      <c r="CJ701" s="18" t="s">
        <v>124</v>
      </c>
      <c r="CL701" s="22" t="s">
        <v>5953</v>
      </c>
      <c r="CM701" s="32" t="s">
        <v>6012</v>
      </c>
      <c r="CO701" s="84" t="s">
        <v>126</v>
      </c>
      <c r="CP701" s="17" t="s">
        <v>126</v>
      </c>
      <c r="CQ701" s="29" t="s">
        <v>1741</v>
      </c>
      <c r="CR701" s="17" t="s">
        <v>1690</v>
      </c>
      <c r="CS701" s="17" t="s">
        <v>1742</v>
      </c>
      <c r="CW701" s="34" t="s">
        <v>96</v>
      </c>
      <c r="DE701" s="17" t="s">
        <v>130</v>
      </c>
      <c r="DI701" s="17" t="s">
        <v>143</v>
      </c>
      <c r="DJ701" s="17" t="s">
        <v>3398</v>
      </c>
      <c r="DM701" s="35"/>
      <c r="DN701" s="35"/>
      <c r="DO701" s="35"/>
      <c r="EC701" s="17" t="s">
        <v>133</v>
      </c>
    </row>
    <row r="702" spans="1:133" ht="15" customHeight="1" x14ac:dyDescent="0.3">
      <c r="A702" s="27">
        <v>189</v>
      </c>
      <c r="C702" s="17" t="s">
        <v>126</v>
      </c>
      <c r="D702" s="29" t="s">
        <v>5955</v>
      </c>
      <c r="E702" s="18" t="s">
        <v>5948</v>
      </c>
      <c r="F702" s="18" t="s">
        <v>5950</v>
      </c>
      <c r="G702" s="18" t="s">
        <v>5948</v>
      </c>
      <c r="H702" s="18" t="s">
        <v>5947</v>
      </c>
      <c r="I702" s="18" t="s">
        <v>5949</v>
      </c>
      <c r="K702" s="18" t="s">
        <v>5948</v>
      </c>
      <c r="L702" s="19" t="s">
        <v>3399</v>
      </c>
      <c r="M702" s="18" t="s">
        <v>5949</v>
      </c>
      <c r="O702" s="20" t="s">
        <v>5949</v>
      </c>
      <c r="P702" s="20" t="s">
        <v>5973</v>
      </c>
      <c r="Q702" s="20" t="s">
        <v>5980</v>
      </c>
      <c r="S702" s="22" t="s">
        <v>5948</v>
      </c>
      <c r="T702" s="22" t="s">
        <v>5948</v>
      </c>
      <c r="U702" s="22" t="s">
        <v>5947</v>
      </c>
      <c r="V702" s="22" t="s">
        <v>5984</v>
      </c>
      <c r="W702" s="22" t="s">
        <v>5989</v>
      </c>
      <c r="X702" s="22" t="s">
        <v>115</v>
      </c>
      <c r="Y702" s="22" t="s">
        <v>136</v>
      </c>
      <c r="AC702" s="24" t="s">
        <v>5992</v>
      </c>
      <c r="AE702" s="26" t="s">
        <v>5948</v>
      </c>
      <c r="AF702" s="26" t="s">
        <v>5947</v>
      </c>
      <c r="AG702" s="26" t="s">
        <v>5997</v>
      </c>
      <c r="AH702" s="26" t="s">
        <v>5996</v>
      </c>
      <c r="AI702" s="26" t="s">
        <v>5997</v>
      </c>
      <c r="AJ702" s="26" t="s">
        <v>5997</v>
      </c>
      <c r="AK702" s="20" t="s">
        <v>6003</v>
      </c>
      <c r="AL702" s="20" t="s">
        <v>5948</v>
      </c>
      <c r="AM702" s="20" t="s">
        <v>5948</v>
      </c>
      <c r="AN702" s="20" t="s">
        <v>5947</v>
      </c>
      <c r="AO702" s="20" t="s">
        <v>5998</v>
      </c>
      <c r="AP702" s="20" t="s">
        <v>5997</v>
      </c>
      <c r="AQ702" s="20" t="s">
        <v>5997</v>
      </c>
      <c r="AR702" s="20" t="s">
        <v>5997</v>
      </c>
      <c r="AS702" s="20" t="s">
        <v>5996</v>
      </c>
      <c r="AT702" s="20" t="s">
        <v>5996</v>
      </c>
      <c r="AU702" s="20" t="s">
        <v>5996</v>
      </c>
      <c r="AV702" s="20" t="s">
        <v>5998</v>
      </c>
      <c r="AW702" s="20" t="s">
        <v>5996</v>
      </c>
      <c r="AX702" s="20" t="s">
        <v>5997</v>
      </c>
      <c r="AY702" s="20" t="s">
        <v>5997</v>
      </c>
      <c r="AZ702" s="20" t="s">
        <v>5996</v>
      </c>
      <c r="BA702" s="20" t="s">
        <v>5996</v>
      </c>
      <c r="BB702" s="20" t="s">
        <v>5996</v>
      </c>
      <c r="BC702" s="20" t="s">
        <v>5998</v>
      </c>
      <c r="BD702" s="20" t="s">
        <v>5997</v>
      </c>
      <c r="BE702" s="20" t="s">
        <v>5997</v>
      </c>
      <c r="BF702" s="20" t="s">
        <v>5996</v>
      </c>
      <c r="BG702" s="20" t="s">
        <v>5996</v>
      </c>
      <c r="BH702" s="20" t="s">
        <v>5996</v>
      </c>
      <c r="BI702" s="20" t="s">
        <v>5996</v>
      </c>
      <c r="BJ702" s="20" t="s">
        <v>5997</v>
      </c>
      <c r="BK702" s="20" t="s">
        <v>5996</v>
      </c>
      <c r="BL702" s="20" t="s">
        <v>5996</v>
      </c>
      <c r="BM702" s="20" t="s">
        <v>5996</v>
      </c>
      <c r="BO702" s="28" t="s">
        <v>6007</v>
      </c>
      <c r="BQ702" s="30" t="s">
        <v>3400</v>
      </c>
      <c r="BR702" s="24" t="s">
        <v>138</v>
      </c>
      <c r="BS702" s="24" t="s">
        <v>119</v>
      </c>
      <c r="BT702" s="24" t="s">
        <v>120</v>
      </c>
      <c r="BU702" s="24" t="s">
        <v>121</v>
      </c>
      <c r="BV702" s="24" t="s">
        <v>137</v>
      </c>
      <c r="BW702" s="24" t="s">
        <v>122</v>
      </c>
      <c r="BX702" s="24" t="s">
        <v>123</v>
      </c>
      <c r="BY702" s="24" t="s">
        <v>124</v>
      </c>
      <c r="BZ702" s="24" t="s">
        <v>125</v>
      </c>
      <c r="CC702" s="18" t="s">
        <v>138</v>
      </c>
      <c r="CD702" s="18" t="s">
        <v>119</v>
      </c>
      <c r="CE702" s="18" t="s">
        <v>120</v>
      </c>
      <c r="CF702" s="18" t="s">
        <v>121</v>
      </c>
      <c r="CG702" s="18" t="s">
        <v>137</v>
      </c>
      <c r="CH702" s="18" t="s">
        <v>122</v>
      </c>
      <c r="CI702" s="18" t="s">
        <v>123</v>
      </c>
      <c r="CJ702" s="18" t="s">
        <v>124</v>
      </c>
      <c r="CK702" s="18" t="s">
        <v>125</v>
      </c>
      <c r="CL702" s="22" t="s">
        <v>5948</v>
      </c>
      <c r="CM702" s="32" t="s">
        <v>6010</v>
      </c>
      <c r="CO702" s="84" t="s">
        <v>126</v>
      </c>
      <c r="CP702" s="17" t="s">
        <v>126</v>
      </c>
      <c r="CQ702" s="29" t="s">
        <v>1741</v>
      </c>
      <c r="CR702" s="17" t="s">
        <v>1690</v>
      </c>
      <c r="CS702" s="17" t="s">
        <v>1742</v>
      </c>
      <c r="CW702" s="34" t="s">
        <v>96</v>
      </c>
      <c r="DE702" s="17" t="s">
        <v>130</v>
      </c>
      <c r="DI702" s="17" t="s">
        <v>131</v>
      </c>
      <c r="DJ702" s="17" t="s">
        <v>3401</v>
      </c>
      <c r="DM702" s="35"/>
      <c r="DN702" s="35"/>
      <c r="DO702" s="35"/>
      <c r="EC702" s="17" t="s">
        <v>133</v>
      </c>
    </row>
    <row r="703" spans="1:133" ht="15" customHeight="1" x14ac:dyDescent="0.3">
      <c r="A703" s="27">
        <v>263</v>
      </c>
      <c r="C703" s="17" t="s">
        <v>126</v>
      </c>
      <c r="D703" s="29" t="s">
        <v>5955</v>
      </c>
      <c r="E703" s="18" t="s">
        <v>5948</v>
      </c>
      <c r="F703" s="18" t="s">
        <v>5948</v>
      </c>
      <c r="G703" s="18" t="s">
        <v>5947</v>
      </c>
      <c r="H703" s="18" t="s">
        <v>5947</v>
      </c>
      <c r="I703" s="18" t="s">
        <v>5948</v>
      </c>
      <c r="K703" s="18" t="s">
        <v>5947</v>
      </c>
      <c r="M703" s="18" t="s">
        <v>5948</v>
      </c>
      <c r="O703" s="20" t="s">
        <v>5950</v>
      </c>
      <c r="P703" s="20" t="s">
        <v>5974</v>
      </c>
      <c r="Q703" s="20" t="s">
        <v>5978</v>
      </c>
      <c r="S703" s="22" t="s">
        <v>5948</v>
      </c>
      <c r="T703" s="22" t="s">
        <v>5948</v>
      </c>
      <c r="U703" s="22" t="s">
        <v>5950</v>
      </c>
      <c r="V703" s="22" t="s">
        <v>5983</v>
      </c>
      <c r="W703" s="22" t="s">
        <v>5988</v>
      </c>
      <c r="AC703" s="24" t="s">
        <v>5992</v>
      </c>
      <c r="AE703" s="26" t="s">
        <v>5948</v>
      </c>
      <c r="AF703" s="26" t="s">
        <v>5948</v>
      </c>
      <c r="AG703" s="26" t="s">
        <v>5996</v>
      </c>
      <c r="AH703" s="26" t="s">
        <v>5996</v>
      </c>
      <c r="AI703" s="26" t="s">
        <v>5996</v>
      </c>
      <c r="AJ703" s="26" t="s">
        <v>5996</v>
      </c>
      <c r="AK703" s="20" t="s">
        <v>6003</v>
      </c>
      <c r="AL703" s="20" t="s">
        <v>5947</v>
      </c>
      <c r="AM703" s="20" t="s">
        <v>5949</v>
      </c>
      <c r="AN703" s="20" t="s">
        <v>5947</v>
      </c>
      <c r="AO703" s="20" t="s">
        <v>5996</v>
      </c>
      <c r="AP703" s="20" t="s">
        <v>5996</v>
      </c>
      <c r="AQ703" s="20" t="s">
        <v>5996</v>
      </c>
      <c r="AR703" s="20" t="s">
        <v>5996</v>
      </c>
      <c r="AS703" s="20" t="s">
        <v>5996</v>
      </c>
      <c r="AT703" s="20" t="s">
        <v>5996</v>
      </c>
      <c r="AU703" s="20" t="s">
        <v>5996</v>
      </c>
      <c r="AV703" s="20" t="s">
        <v>5996</v>
      </c>
      <c r="AW703" s="20" t="s">
        <v>5996</v>
      </c>
      <c r="AX703" s="20" t="s">
        <v>5996</v>
      </c>
      <c r="AY703" s="20" t="s">
        <v>5996</v>
      </c>
      <c r="AZ703" s="20" t="s">
        <v>5996</v>
      </c>
      <c r="BA703" s="20" t="s">
        <v>5996</v>
      </c>
      <c r="BB703" s="20" t="s">
        <v>5996</v>
      </c>
      <c r="BC703" s="20" t="s">
        <v>5996</v>
      </c>
      <c r="BD703" s="20" t="s">
        <v>5996</v>
      </c>
      <c r="BE703" s="20" t="s">
        <v>5997</v>
      </c>
      <c r="BF703" s="20" t="s">
        <v>5996</v>
      </c>
      <c r="BG703" s="20" t="s">
        <v>5996</v>
      </c>
      <c r="BH703" s="20" t="s">
        <v>5996</v>
      </c>
      <c r="BI703" s="20" t="s">
        <v>5996</v>
      </c>
      <c r="BJ703" s="20" t="s">
        <v>5996</v>
      </c>
      <c r="BK703" s="20" t="s">
        <v>5996</v>
      </c>
      <c r="BL703" s="20" t="s">
        <v>5996</v>
      </c>
      <c r="BM703" s="20" t="s">
        <v>5996</v>
      </c>
      <c r="BO703" s="28" t="s">
        <v>6006</v>
      </c>
      <c r="BR703" s="24" t="s">
        <v>138</v>
      </c>
      <c r="BS703" s="24" t="s">
        <v>119</v>
      </c>
      <c r="BT703" s="24" t="s">
        <v>120</v>
      </c>
      <c r="BU703" s="24" t="s">
        <v>121</v>
      </c>
      <c r="BV703" s="24" t="s">
        <v>137</v>
      </c>
      <c r="BW703" s="24" t="s">
        <v>122</v>
      </c>
      <c r="BX703" s="24" t="s">
        <v>123</v>
      </c>
      <c r="BY703" s="24" t="s">
        <v>124</v>
      </c>
      <c r="BZ703" s="24" t="s">
        <v>125</v>
      </c>
      <c r="CD703" s="18" t="s">
        <v>119</v>
      </c>
      <c r="CE703" s="18" t="s">
        <v>120</v>
      </c>
      <c r="CH703" s="18" t="s">
        <v>122</v>
      </c>
      <c r="CL703" s="22" t="s">
        <v>5950</v>
      </c>
      <c r="CM703" s="32" t="s">
        <v>6012</v>
      </c>
      <c r="CO703" s="84" t="s">
        <v>126</v>
      </c>
      <c r="CP703" s="17" t="s">
        <v>126</v>
      </c>
      <c r="CQ703" s="29" t="s">
        <v>1741</v>
      </c>
      <c r="CR703" s="17" t="s">
        <v>1690</v>
      </c>
      <c r="CS703" s="17" t="s">
        <v>1742</v>
      </c>
      <c r="DC703" s="31" t="s">
        <v>102</v>
      </c>
      <c r="DD703" s="31" t="s">
        <v>3402</v>
      </c>
      <c r="DE703" s="17" t="s">
        <v>130</v>
      </c>
      <c r="DI703" s="17" t="s">
        <v>131</v>
      </c>
      <c r="DJ703" s="17" t="s">
        <v>3403</v>
      </c>
      <c r="DM703" s="35"/>
      <c r="DN703" s="35"/>
      <c r="DO703" s="35"/>
      <c r="EC703" s="17" t="s">
        <v>133</v>
      </c>
    </row>
    <row r="704" spans="1:133" ht="15" customHeight="1" x14ac:dyDescent="0.3">
      <c r="A704" s="27">
        <v>274</v>
      </c>
      <c r="C704" s="17" t="s">
        <v>126</v>
      </c>
      <c r="D704" s="29" t="s">
        <v>5955</v>
      </c>
      <c r="E704" s="18" t="s">
        <v>5948</v>
      </c>
      <c r="F704" s="18" t="s">
        <v>5951</v>
      </c>
      <c r="G704" s="18" t="s">
        <v>5948</v>
      </c>
      <c r="H704" s="18" t="s">
        <v>5952</v>
      </c>
      <c r="I704" s="18" t="s">
        <v>5947</v>
      </c>
      <c r="J704" s="19" t="s">
        <v>3404</v>
      </c>
      <c r="K704" s="18" t="s">
        <v>5948</v>
      </c>
      <c r="L704" s="19" t="s">
        <v>3405</v>
      </c>
      <c r="M704" s="18" t="s">
        <v>5952</v>
      </c>
      <c r="O704" s="20" t="s">
        <v>5949</v>
      </c>
      <c r="P704" s="20" t="s">
        <v>5974</v>
      </c>
      <c r="Q704" s="20" t="s">
        <v>5979</v>
      </c>
      <c r="R704" s="21" t="s">
        <v>3406</v>
      </c>
      <c r="S704" s="22" t="s">
        <v>5950</v>
      </c>
      <c r="T704" s="22" t="s">
        <v>5950</v>
      </c>
      <c r="U704" s="22" t="s">
        <v>5947</v>
      </c>
      <c r="V704" s="22" t="s">
        <v>5984</v>
      </c>
      <c r="W704" s="22" t="s">
        <v>5987</v>
      </c>
      <c r="X704" s="22" t="s">
        <v>115</v>
      </c>
      <c r="AC704" s="24" t="s">
        <v>5991</v>
      </c>
      <c r="AE704" s="26" t="s">
        <v>5947</v>
      </c>
      <c r="AF704" s="26" t="s">
        <v>5947</v>
      </c>
      <c r="AG704" s="26" t="s">
        <v>5996</v>
      </c>
      <c r="AH704" s="26" t="s">
        <v>5996</v>
      </c>
      <c r="AI704" s="26" t="s">
        <v>5996</v>
      </c>
      <c r="AJ704" s="26" t="s">
        <v>5997</v>
      </c>
      <c r="AK704" s="20" t="s">
        <v>6003</v>
      </c>
      <c r="AL704" s="20" t="s">
        <v>5952</v>
      </c>
      <c r="AM704" s="20" t="s">
        <v>5948</v>
      </c>
      <c r="AN704" s="20" t="s">
        <v>5948</v>
      </c>
      <c r="AO704" s="20" t="s">
        <v>5998</v>
      </c>
      <c r="AP704" s="20" t="s">
        <v>5996</v>
      </c>
      <c r="AQ704" s="20" t="s">
        <v>5996</v>
      </c>
      <c r="AR704" s="20" t="s">
        <v>5997</v>
      </c>
      <c r="AS704" s="20" t="s">
        <v>5996</v>
      </c>
      <c r="AT704" s="20" t="s">
        <v>5996</v>
      </c>
      <c r="AU704" s="20" t="s">
        <v>5996</v>
      </c>
      <c r="AV704" s="20" t="s">
        <v>5997</v>
      </c>
      <c r="AW704" s="20" t="s">
        <v>5996</v>
      </c>
      <c r="AX704" s="20" t="s">
        <v>5996</v>
      </c>
      <c r="AY704" s="20" t="s">
        <v>5996</v>
      </c>
      <c r="AZ704" s="20" t="s">
        <v>5996</v>
      </c>
      <c r="BA704" s="20" t="s">
        <v>5996</v>
      </c>
      <c r="BB704" s="20" t="s">
        <v>5996</v>
      </c>
      <c r="BC704" s="20" t="s">
        <v>5997</v>
      </c>
      <c r="BD704" s="20" t="s">
        <v>5997</v>
      </c>
      <c r="BE704" s="20" t="s">
        <v>5996</v>
      </c>
      <c r="BF704" s="20" t="s">
        <v>5996</v>
      </c>
      <c r="BG704" s="20" t="s">
        <v>5996</v>
      </c>
      <c r="BH704" s="20" t="s">
        <v>5996</v>
      </c>
      <c r="BI704" s="20" t="s">
        <v>5996</v>
      </c>
      <c r="BJ704" s="20" t="s">
        <v>5997</v>
      </c>
      <c r="BK704" s="20" t="s">
        <v>5996</v>
      </c>
      <c r="BL704" s="20" t="s">
        <v>5996</v>
      </c>
      <c r="BM704" s="20" t="s">
        <v>5996</v>
      </c>
      <c r="BO704" s="28" t="s">
        <v>6007</v>
      </c>
      <c r="BP704" s="29" t="s">
        <v>3407</v>
      </c>
      <c r="BQ704" s="30" t="s">
        <v>3408</v>
      </c>
      <c r="BS704" s="24" t="s">
        <v>119</v>
      </c>
      <c r="CD704" s="18" t="s">
        <v>119</v>
      </c>
      <c r="CE704" s="18" t="s">
        <v>120</v>
      </c>
      <c r="CK704" s="18" t="s">
        <v>125</v>
      </c>
      <c r="CL704" s="22" t="s">
        <v>5947</v>
      </c>
      <c r="CM704" s="32" t="s">
        <v>6010</v>
      </c>
      <c r="CO704" s="84" t="s">
        <v>126</v>
      </c>
      <c r="CP704" s="17" t="s">
        <v>126</v>
      </c>
      <c r="CQ704" s="29" t="s">
        <v>1741</v>
      </c>
      <c r="CR704" s="17" t="s">
        <v>1690</v>
      </c>
      <c r="CS704" s="17" t="s">
        <v>1742</v>
      </c>
      <c r="CW704" s="34" t="s">
        <v>96</v>
      </c>
      <c r="DE704" s="17" t="s">
        <v>161</v>
      </c>
      <c r="DI704" s="17" t="s">
        <v>131</v>
      </c>
      <c r="DJ704" s="17" t="s">
        <v>3409</v>
      </c>
      <c r="DM704" s="35"/>
      <c r="DN704" s="35"/>
      <c r="DO704" s="35"/>
      <c r="EC704" s="17" t="s">
        <v>133</v>
      </c>
    </row>
    <row r="705" spans="1:133" ht="15" customHeight="1" x14ac:dyDescent="0.3">
      <c r="A705" s="27">
        <v>748</v>
      </c>
      <c r="C705" s="17" t="s">
        <v>126</v>
      </c>
      <c r="D705" s="29" t="s">
        <v>5955</v>
      </c>
      <c r="E705" s="18" t="s">
        <v>5947</v>
      </c>
      <c r="F705" s="18" t="s">
        <v>5948</v>
      </c>
      <c r="G705" s="18" t="s">
        <v>5948</v>
      </c>
      <c r="H705" s="18" t="s">
        <v>5948</v>
      </c>
      <c r="I705" s="18" t="s">
        <v>5948</v>
      </c>
      <c r="K705" s="18" t="s">
        <v>5947</v>
      </c>
      <c r="M705" s="18" t="s">
        <v>5947</v>
      </c>
      <c r="O705" s="20" t="s">
        <v>5949</v>
      </c>
      <c r="P705" s="20" t="s">
        <v>5974</v>
      </c>
      <c r="Q705" s="20" t="s">
        <v>5978</v>
      </c>
      <c r="S705" s="22" t="s">
        <v>5947</v>
      </c>
      <c r="T705" s="22" t="s">
        <v>5948</v>
      </c>
      <c r="U705" s="22" t="s">
        <v>5948</v>
      </c>
      <c r="V705" s="22" t="s">
        <v>5985</v>
      </c>
      <c r="W705" s="22" t="s">
        <v>5989</v>
      </c>
      <c r="X705" s="22" t="s">
        <v>115</v>
      </c>
      <c r="Y705" s="22" t="s">
        <v>136</v>
      </c>
      <c r="Z705" s="22" t="s">
        <v>116</v>
      </c>
      <c r="AC705" s="24" t="s">
        <v>5992</v>
      </c>
      <c r="AE705" s="26" t="s">
        <v>5947</v>
      </c>
      <c r="AF705" s="26" t="s">
        <v>5947</v>
      </c>
      <c r="AG705" s="26" t="s">
        <v>5996</v>
      </c>
      <c r="AH705" s="26" t="s">
        <v>5996</v>
      </c>
      <c r="AI705" s="26" t="s">
        <v>5996</v>
      </c>
      <c r="AJ705" s="26" t="s">
        <v>5996</v>
      </c>
      <c r="AK705" s="20" t="s">
        <v>6004</v>
      </c>
      <c r="AL705" s="20" t="s">
        <v>5947</v>
      </c>
      <c r="AM705" s="20" t="s">
        <v>5952</v>
      </c>
      <c r="AN705" s="20" t="s">
        <v>5947</v>
      </c>
      <c r="AO705" s="20" t="s">
        <v>5997</v>
      </c>
      <c r="AP705" s="20" t="s">
        <v>5997</v>
      </c>
      <c r="AQ705" s="20" t="s">
        <v>5996</v>
      </c>
      <c r="AR705" s="20" t="s">
        <v>5996</v>
      </c>
      <c r="AS705" s="20" t="s">
        <v>5996</v>
      </c>
      <c r="AT705" s="20" t="s">
        <v>5997</v>
      </c>
      <c r="AU705" s="20" t="s">
        <v>5996</v>
      </c>
      <c r="AV705" s="20" t="s">
        <v>5996</v>
      </c>
      <c r="AW705" s="20" t="s">
        <v>5996</v>
      </c>
      <c r="AX705" s="20" t="s">
        <v>5996</v>
      </c>
      <c r="AY705" s="20" t="s">
        <v>5996</v>
      </c>
      <c r="AZ705" s="20" t="s">
        <v>5996</v>
      </c>
      <c r="BA705" s="20" t="s">
        <v>5996</v>
      </c>
      <c r="BB705" s="20" t="s">
        <v>5996</v>
      </c>
      <c r="BC705" s="20" t="s">
        <v>5997</v>
      </c>
      <c r="BD705" s="20" t="s">
        <v>5997</v>
      </c>
      <c r="BE705" s="20" t="s">
        <v>5997</v>
      </c>
      <c r="BF705" s="20" t="s">
        <v>5996</v>
      </c>
      <c r="BG705" s="20" t="s">
        <v>5996</v>
      </c>
      <c r="BH705" s="20" t="s">
        <v>5996</v>
      </c>
      <c r="BI705" s="20" t="s">
        <v>5996</v>
      </c>
      <c r="BJ705" s="20" t="s">
        <v>5996</v>
      </c>
      <c r="BK705" s="20" t="s">
        <v>5996</v>
      </c>
      <c r="BL705" s="20" t="s">
        <v>5996</v>
      </c>
      <c r="BM705" s="20" t="s">
        <v>5996</v>
      </c>
      <c r="BO705" s="28" t="s">
        <v>6007</v>
      </c>
      <c r="BS705" s="24" t="s">
        <v>119</v>
      </c>
      <c r="BT705" s="24" t="s">
        <v>120</v>
      </c>
      <c r="BU705" s="24" t="s">
        <v>121</v>
      </c>
      <c r="BV705" s="24" t="s">
        <v>137</v>
      </c>
      <c r="BW705" s="24" t="s">
        <v>122</v>
      </c>
      <c r="BX705" s="24" t="s">
        <v>123</v>
      </c>
      <c r="BY705" s="24" t="s">
        <v>124</v>
      </c>
      <c r="BZ705" s="24" t="s">
        <v>125</v>
      </c>
      <c r="CD705" s="18" t="s">
        <v>119</v>
      </c>
      <c r="CG705" s="18" t="s">
        <v>137</v>
      </c>
      <c r="CI705" s="18" t="s">
        <v>123</v>
      </c>
      <c r="CL705" s="22" t="s">
        <v>5947</v>
      </c>
      <c r="CM705" s="32" t="s">
        <v>6012</v>
      </c>
      <c r="CO705" s="84" t="s">
        <v>126</v>
      </c>
      <c r="CP705" s="17" t="s">
        <v>126</v>
      </c>
      <c r="CQ705" s="29" t="s">
        <v>1741</v>
      </c>
      <c r="CR705" s="17" t="s">
        <v>1690</v>
      </c>
      <c r="CS705" s="17" t="s">
        <v>1742</v>
      </c>
      <c r="CW705" s="34" t="s">
        <v>96</v>
      </c>
      <c r="DE705" s="17" t="s">
        <v>130</v>
      </c>
      <c r="DI705" s="17" t="s">
        <v>131</v>
      </c>
      <c r="DJ705" s="17" t="s">
        <v>3410</v>
      </c>
      <c r="DM705" s="35"/>
      <c r="DN705" s="35"/>
      <c r="DO705" s="35"/>
      <c r="EC705" s="17" t="s">
        <v>133</v>
      </c>
    </row>
    <row r="706" spans="1:133" ht="15" customHeight="1" x14ac:dyDescent="0.3">
      <c r="A706" s="27">
        <v>952</v>
      </c>
      <c r="C706" s="17" t="s">
        <v>126</v>
      </c>
      <c r="D706" s="29" t="s">
        <v>5955</v>
      </c>
      <c r="E706" s="18" t="s">
        <v>5947</v>
      </c>
      <c r="F706" s="18" t="s">
        <v>5950</v>
      </c>
      <c r="G706" s="18" t="s">
        <v>5947</v>
      </c>
      <c r="H706" s="18" t="s">
        <v>5947</v>
      </c>
      <c r="I706" s="18" t="s">
        <v>5950</v>
      </c>
      <c r="K706" s="18" t="s">
        <v>5949</v>
      </c>
      <c r="L706" s="19" t="s">
        <v>3411</v>
      </c>
      <c r="M706" s="18" t="s">
        <v>5950</v>
      </c>
      <c r="O706" s="20" t="s">
        <v>5952</v>
      </c>
      <c r="P706" s="20" t="s">
        <v>5973</v>
      </c>
      <c r="Q706" s="20" t="s">
        <v>5977</v>
      </c>
      <c r="S706" s="22" t="s">
        <v>5950</v>
      </c>
      <c r="T706" s="22" t="s">
        <v>5950</v>
      </c>
      <c r="U706" s="22" t="s">
        <v>5947</v>
      </c>
      <c r="V706" s="22" t="s">
        <v>5984</v>
      </c>
      <c r="W706" s="22" t="s">
        <v>5989</v>
      </c>
      <c r="X706" s="22" t="s">
        <v>115</v>
      </c>
      <c r="Y706" s="22" t="s">
        <v>136</v>
      </c>
      <c r="Z706" s="22" t="s">
        <v>116</v>
      </c>
      <c r="AA706" s="22" t="s">
        <v>148</v>
      </c>
      <c r="AB706" s="23" t="s">
        <v>3412</v>
      </c>
      <c r="AC706" s="24" t="s">
        <v>5991</v>
      </c>
      <c r="AD706" s="25" t="s">
        <v>3413</v>
      </c>
      <c r="AE706" s="26" t="s">
        <v>5948</v>
      </c>
      <c r="AF706" s="26" t="s">
        <v>5947</v>
      </c>
      <c r="AG706" s="26" t="s">
        <v>5996</v>
      </c>
      <c r="AH706" s="26" t="s">
        <v>5996</v>
      </c>
      <c r="AI706" s="26" t="s">
        <v>5996</v>
      </c>
      <c r="AJ706" s="26" t="s">
        <v>5996</v>
      </c>
      <c r="AK706" s="20" t="s">
        <v>6003</v>
      </c>
      <c r="AL706" s="20" t="s">
        <v>5948</v>
      </c>
      <c r="AM706" s="20" t="s">
        <v>5948</v>
      </c>
      <c r="AN706" s="20" t="s">
        <v>5947</v>
      </c>
      <c r="AO706" s="20" t="s">
        <v>5996</v>
      </c>
      <c r="AP706" s="20" t="s">
        <v>5996</v>
      </c>
      <c r="AQ706" s="20" t="s">
        <v>5996</v>
      </c>
      <c r="AR706" s="20" t="s">
        <v>5998</v>
      </c>
      <c r="AS706" s="20" t="s">
        <v>5996</v>
      </c>
      <c r="AT706" s="20" t="s">
        <v>5996</v>
      </c>
      <c r="AU706" s="20" t="s">
        <v>5996</v>
      </c>
      <c r="AV706" s="20" t="s">
        <v>5996</v>
      </c>
      <c r="AW706" s="20" t="s">
        <v>5996</v>
      </c>
      <c r="AX706" s="20" t="s">
        <v>5996</v>
      </c>
      <c r="AY706" s="20" t="s">
        <v>5996</v>
      </c>
      <c r="AZ706" s="20" t="s">
        <v>5996</v>
      </c>
      <c r="BA706" s="20" t="s">
        <v>5996</v>
      </c>
      <c r="BB706" s="20" t="s">
        <v>5996</v>
      </c>
      <c r="BC706" s="20" t="s">
        <v>5997</v>
      </c>
      <c r="BD706" s="20" t="s">
        <v>5996</v>
      </c>
      <c r="BE706" s="20" t="s">
        <v>5996</v>
      </c>
      <c r="BF706" s="20" t="s">
        <v>5996</v>
      </c>
      <c r="BG706" s="20" t="s">
        <v>5996</v>
      </c>
      <c r="BH706" s="20" t="s">
        <v>5996</v>
      </c>
      <c r="BI706" s="20" t="s">
        <v>5996</v>
      </c>
      <c r="BJ706" s="20" t="s">
        <v>5996</v>
      </c>
      <c r="BK706" s="20" t="s">
        <v>5996</v>
      </c>
      <c r="BL706" s="20" t="s">
        <v>5996</v>
      </c>
      <c r="BM706" s="20" t="s">
        <v>5996</v>
      </c>
      <c r="BO706" s="28" t="s">
        <v>6007</v>
      </c>
      <c r="BR706" s="24" t="s">
        <v>138</v>
      </c>
      <c r="BS706" s="24" t="s">
        <v>119</v>
      </c>
      <c r="BT706" s="24" t="s">
        <v>120</v>
      </c>
      <c r="BU706" s="24" t="s">
        <v>121</v>
      </c>
      <c r="BV706" s="24" t="s">
        <v>137</v>
      </c>
      <c r="BW706" s="24" t="s">
        <v>122</v>
      </c>
      <c r="BX706" s="24" t="s">
        <v>123</v>
      </c>
      <c r="BY706" s="24" t="s">
        <v>124</v>
      </c>
      <c r="BZ706" s="24" t="s">
        <v>125</v>
      </c>
      <c r="CB706" s="31" t="s">
        <v>3414</v>
      </c>
      <c r="CC706" s="18" t="s">
        <v>138</v>
      </c>
      <c r="CD706" s="18" t="s">
        <v>119</v>
      </c>
      <c r="CI706" s="18" t="s">
        <v>123</v>
      </c>
      <c r="CL706" s="22" t="s">
        <v>5952</v>
      </c>
      <c r="CM706" s="32" t="s">
        <v>6012</v>
      </c>
      <c r="CO706" s="84" t="s">
        <v>126</v>
      </c>
      <c r="CP706" s="17" t="s">
        <v>126</v>
      </c>
      <c r="CQ706" s="29" t="s">
        <v>1741</v>
      </c>
      <c r="CR706" s="17" t="s">
        <v>1690</v>
      </c>
      <c r="CS706" s="17" t="s">
        <v>1742</v>
      </c>
      <c r="CZ706" s="34" t="s">
        <v>99</v>
      </c>
      <c r="DC706" s="31" t="s">
        <v>102</v>
      </c>
      <c r="DD706" s="31" t="s">
        <v>3415</v>
      </c>
      <c r="DE706" s="17" t="s">
        <v>130</v>
      </c>
      <c r="DG706" s="67"/>
      <c r="DI706" s="17" t="s">
        <v>131</v>
      </c>
      <c r="DJ706" s="17" t="s">
        <v>3416</v>
      </c>
      <c r="DM706" s="35"/>
      <c r="DN706" s="35"/>
      <c r="DO706" s="35"/>
      <c r="EC706" s="17" t="s">
        <v>133</v>
      </c>
    </row>
    <row r="707" spans="1:133" ht="15" customHeight="1" x14ac:dyDescent="0.3">
      <c r="A707" s="27">
        <v>1030</v>
      </c>
      <c r="C707" s="17" t="s">
        <v>126</v>
      </c>
      <c r="D707" s="29" t="s">
        <v>5955</v>
      </c>
      <c r="E707" s="18" t="s">
        <v>5948</v>
      </c>
      <c r="F707" s="18" t="s">
        <v>5949</v>
      </c>
      <c r="G707" s="18" t="s">
        <v>5948</v>
      </c>
      <c r="H707" s="18" t="s">
        <v>5949</v>
      </c>
      <c r="I707" s="18" t="s">
        <v>5948</v>
      </c>
      <c r="J707" s="19" t="s">
        <v>3417</v>
      </c>
      <c r="K707" s="18" t="s">
        <v>5948</v>
      </c>
      <c r="L707" s="19" t="s">
        <v>3418</v>
      </c>
      <c r="M707" s="18" t="s">
        <v>5949</v>
      </c>
      <c r="O707" s="20" t="s">
        <v>5948</v>
      </c>
      <c r="P707" s="20" t="s">
        <v>5974</v>
      </c>
      <c r="Q707" s="20" t="s">
        <v>5978</v>
      </c>
      <c r="R707" s="21" t="s">
        <v>3419</v>
      </c>
      <c r="S707" s="22" t="s">
        <v>5948</v>
      </c>
      <c r="T707" s="22" t="s">
        <v>5948</v>
      </c>
      <c r="U707" s="22" t="s">
        <v>5950</v>
      </c>
      <c r="V707" s="22" t="s">
        <v>5983</v>
      </c>
      <c r="W707" s="22" t="s">
        <v>5988</v>
      </c>
      <c r="X707" s="22" t="s">
        <v>115</v>
      </c>
      <c r="Y707" s="22" t="s">
        <v>136</v>
      </c>
      <c r="AC707" s="24" t="s">
        <v>5992</v>
      </c>
      <c r="AD707" s="25" t="s">
        <v>3420</v>
      </c>
      <c r="AE707" s="26" t="s">
        <v>5948</v>
      </c>
      <c r="AF707" s="26" t="s">
        <v>5948</v>
      </c>
      <c r="AG707" s="26" t="s">
        <v>5997</v>
      </c>
      <c r="AH707" s="26" t="s">
        <v>5996</v>
      </c>
      <c r="AI707" s="26" t="s">
        <v>5997</v>
      </c>
      <c r="AJ707" s="26" t="s">
        <v>5998</v>
      </c>
      <c r="AK707" s="20" t="s">
        <v>6003</v>
      </c>
      <c r="AL707" s="20" t="s">
        <v>5948</v>
      </c>
      <c r="AM707" s="20" t="s">
        <v>5948</v>
      </c>
      <c r="AN707" s="20" t="s">
        <v>5948</v>
      </c>
      <c r="AO707" s="20" t="s">
        <v>5996</v>
      </c>
      <c r="AP707" s="20" t="s">
        <v>5997</v>
      </c>
      <c r="AQ707" s="20" t="s">
        <v>5997</v>
      </c>
      <c r="AR707" s="20" t="s">
        <v>5997</v>
      </c>
      <c r="AS707" s="20" t="s">
        <v>5998</v>
      </c>
      <c r="AT707" s="20" t="s">
        <v>5998</v>
      </c>
      <c r="AU707" s="20" t="s">
        <v>5997</v>
      </c>
      <c r="AV707" s="20" t="s">
        <v>5997</v>
      </c>
      <c r="AW707" s="20" t="s">
        <v>5997</v>
      </c>
      <c r="AX707" s="20" t="s">
        <v>5997</v>
      </c>
      <c r="AY707" s="20" t="s">
        <v>5997</v>
      </c>
      <c r="AZ707" s="20" t="s">
        <v>5997</v>
      </c>
      <c r="BA707" s="20" t="s">
        <v>5997</v>
      </c>
      <c r="BB707" s="20" t="s">
        <v>5998</v>
      </c>
      <c r="BC707" s="20" t="s">
        <v>5998</v>
      </c>
      <c r="BD707" s="20" t="s">
        <v>5997</v>
      </c>
      <c r="BE707" s="20" t="s">
        <v>5997</v>
      </c>
      <c r="BF707" s="20" t="s">
        <v>5997</v>
      </c>
      <c r="BG707" s="20" t="s">
        <v>5997</v>
      </c>
      <c r="BH707" s="20" t="s">
        <v>5997</v>
      </c>
      <c r="BI707" s="20" t="s">
        <v>5997</v>
      </c>
      <c r="BJ707" s="20" t="s">
        <v>5997</v>
      </c>
      <c r="BK707" s="20" t="s">
        <v>5997</v>
      </c>
      <c r="BL707" s="20" t="s">
        <v>5996</v>
      </c>
      <c r="BM707" s="20" t="s">
        <v>5997</v>
      </c>
      <c r="BO707" s="28" t="s">
        <v>6007</v>
      </c>
      <c r="BQ707" s="30" t="s">
        <v>3421</v>
      </c>
      <c r="BR707" s="24" t="s">
        <v>138</v>
      </c>
      <c r="BS707" s="24" t="s">
        <v>119</v>
      </c>
      <c r="BT707" s="24" t="s">
        <v>120</v>
      </c>
      <c r="BV707" s="24" t="s">
        <v>137</v>
      </c>
      <c r="BW707" s="24" t="s">
        <v>122</v>
      </c>
      <c r="BX707" s="24" t="s">
        <v>123</v>
      </c>
      <c r="BY707" s="24" t="s">
        <v>124</v>
      </c>
      <c r="BZ707" s="24" t="s">
        <v>125</v>
      </c>
      <c r="CC707" s="18" t="s">
        <v>138</v>
      </c>
      <c r="CD707" s="18" t="s">
        <v>119</v>
      </c>
      <c r="CE707" s="18" t="s">
        <v>120</v>
      </c>
      <c r="CL707" s="22" t="s">
        <v>5950</v>
      </c>
      <c r="CM707" s="32" t="s">
        <v>6012</v>
      </c>
      <c r="CO707" s="84" t="s">
        <v>126</v>
      </c>
      <c r="CP707" s="17" t="s">
        <v>126</v>
      </c>
      <c r="CQ707" s="29" t="s">
        <v>1741</v>
      </c>
      <c r="CR707" s="17" t="s">
        <v>1690</v>
      </c>
      <c r="CS707" s="17" t="s">
        <v>1742</v>
      </c>
      <c r="CW707" s="34" t="s">
        <v>96</v>
      </c>
      <c r="DE707" s="17" t="s">
        <v>130</v>
      </c>
      <c r="DI707" s="17" t="s">
        <v>131</v>
      </c>
      <c r="DJ707" s="17" t="s">
        <v>3422</v>
      </c>
      <c r="DM707" s="35"/>
      <c r="DN707" s="35"/>
      <c r="DO707" s="35"/>
      <c r="EC707" s="17" t="s">
        <v>133</v>
      </c>
    </row>
    <row r="708" spans="1:133" ht="15" customHeight="1" x14ac:dyDescent="0.3">
      <c r="A708" s="27">
        <v>664</v>
      </c>
      <c r="C708" s="17" t="s">
        <v>126</v>
      </c>
      <c r="D708" s="29" t="s">
        <v>5955</v>
      </c>
      <c r="E708" s="18" t="s">
        <v>5948</v>
      </c>
      <c r="F708" s="18" t="s">
        <v>5948</v>
      </c>
      <c r="G708" s="18" t="s">
        <v>5947</v>
      </c>
      <c r="H708" s="18" t="s">
        <v>5947</v>
      </c>
      <c r="I708" s="18" t="s">
        <v>5947</v>
      </c>
      <c r="K708" s="18" t="s">
        <v>5947</v>
      </c>
      <c r="M708" s="18" t="s">
        <v>5947</v>
      </c>
      <c r="O708" s="20" t="s">
        <v>5951</v>
      </c>
      <c r="P708" s="20" t="s">
        <v>5973</v>
      </c>
      <c r="Q708" s="20" t="s">
        <v>5977</v>
      </c>
      <c r="S708" s="22" t="s">
        <v>5947</v>
      </c>
      <c r="T708" s="22" t="s">
        <v>5947</v>
      </c>
      <c r="U708" s="22" t="s">
        <v>5948</v>
      </c>
      <c r="V708" s="22" t="s">
        <v>5983</v>
      </c>
      <c r="W708" s="22" t="s">
        <v>5989</v>
      </c>
      <c r="X708" s="22" t="s">
        <v>115</v>
      </c>
      <c r="AC708" s="24" t="s">
        <v>5990</v>
      </c>
      <c r="AE708" s="26" t="s">
        <v>5948</v>
      </c>
      <c r="AF708" s="26" t="s">
        <v>5948</v>
      </c>
      <c r="AG708" s="26" t="s">
        <v>5996</v>
      </c>
      <c r="AH708" s="26" t="s">
        <v>5996</v>
      </c>
      <c r="AI708" s="26" t="s">
        <v>5996</v>
      </c>
      <c r="AJ708" s="26" t="s">
        <v>5997</v>
      </c>
      <c r="AK708" s="20" t="s">
        <v>6003</v>
      </c>
      <c r="AL708" s="20" t="s">
        <v>5949</v>
      </c>
      <c r="AM708" s="20" t="s">
        <v>5948</v>
      </c>
      <c r="AN708" s="20" t="s">
        <v>5948</v>
      </c>
      <c r="AO708" s="20" t="s">
        <v>5996</v>
      </c>
      <c r="AP708" s="20" t="s">
        <v>5996</v>
      </c>
      <c r="AQ708" s="20" t="s">
        <v>5997</v>
      </c>
      <c r="AR708" s="20" t="s">
        <v>5997</v>
      </c>
      <c r="AS708" s="20" t="s">
        <v>5996</v>
      </c>
      <c r="AT708" s="20" t="s">
        <v>5996</v>
      </c>
      <c r="AU708" s="20" t="s">
        <v>5997</v>
      </c>
      <c r="AV708" s="20" t="s">
        <v>5997</v>
      </c>
      <c r="AW708" s="20" t="s">
        <v>5995</v>
      </c>
      <c r="AX708" s="20" t="s">
        <v>5997</v>
      </c>
      <c r="AY708" s="20" t="s">
        <v>5996</v>
      </c>
      <c r="AZ708" s="20" t="s">
        <v>5997</v>
      </c>
      <c r="BA708" s="20" t="s">
        <v>5997</v>
      </c>
      <c r="BB708" s="20" t="s">
        <v>5997</v>
      </c>
      <c r="BC708" s="20" t="s">
        <v>5998</v>
      </c>
      <c r="BD708" s="20" t="s">
        <v>5996</v>
      </c>
      <c r="BE708" s="20" t="s">
        <v>5996</v>
      </c>
      <c r="BF708" s="20" t="s">
        <v>5996</v>
      </c>
      <c r="BG708" s="20" t="s">
        <v>5996</v>
      </c>
      <c r="BH708" s="20" t="s">
        <v>5997</v>
      </c>
      <c r="BI708" s="20" t="s">
        <v>5995</v>
      </c>
      <c r="BJ708" s="20" t="s">
        <v>5997</v>
      </c>
      <c r="BK708" s="20" t="s">
        <v>5997</v>
      </c>
      <c r="BL708" s="20" t="s">
        <v>5996</v>
      </c>
      <c r="BM708" s="20" t="s">
        <v>5996</v>
      </c>
      <c r="BO708" s="28" t="s">
        <v>6007</v>
      </c>
      <c r="BQ708" s="30" t="s">
        <v>3423</v>
      </c>
      <c r="BS708" s="24" t="s">
        <v>119</v>
      </c>
      <c r="BV708" s="24" t="s">
        <v>137</v>
      </c>
      <c r="BY708" s="24" t="s">
        <v>124</v>
      </c>
      <c r="CD708" s="18" t="s">
        <v>119</v>
      </c>
      <c r="CH708" s="18" t="s">
        <v>122</v>
      </c>
      <c r="CJ708" s="18" t="s">
        <v>124</v>
      </c>
      <c r="CL708" s="22" t="s">
        <v>5947</v>
      </c>
      <c r="CM708" s="32" t="s">
        <v>6010</v>
      </c>
      <c r="CO708" s="84" t="s">
        <v>126</v>
      </c>
      <c r="CP708" s="17" t="s">
        <v>126</v>
      </c>
      <c r="CQ708" s="29" t="s">
        <v>1741</v>
      </c>
      <c r="CR708" s="17" t="s">
        <v>1690</v>
      </c>
      <c r="CS708" s="17" t="s">
        <v>1902</v>
      </c>
      <c r="CT708" s="17" t="s">
        <v>3424</v>
      </c>
      <c r="DC708" s="31" t="s">
        <v>102</v>
      </c>
      <c r="DD708" s="31" t="s">
        <v>3425</v>
      </c>
      <c r="DE708" s="17" t="s">
        <v>161</v>
      </c>
      <c r="DI708" s="17" t="s">
        <v>131</v>
      </c>
      <c r="DJ708" s="17" t="s">
        <v>3426</v>
      </c>
      <c r="DM708" s="35"/>
      <c r="DN708" s="35"/>
      <c r="DO708" s="35"/>
      <c r="EC708" s="17" t="s">
        <v>133</v>
      </c>
    </row>
    <row r="709" spans="1:133" ht="15" customHeight="1" x14ac:dyDescent="0.3">
      <c r="A709" s="27">
        <v>1112</v>
      </c>
      <c r="C709" s="17" t="s">
        <v>126</v>
      </c>
      <c r="D709" s="29" t="s">
        <v>5955</v>
      </c>
      <c r="E709" s="18" t="s">
        <v>5947</v>
      </c>
      <c r="F709" s="18" t="s">
        <v>5951</v>
      </c>
      <c r="G709" s="18" t="s">
        <v>5948</v>
      </c>
      <c r="H709" s="18" t="s">
        <v>5947</v>
      </c>
      <c r="I709" s="18" t="s">
        <v>5947</v>
      </c>
      <c r="J709" s="19" t="s">
        <v>3427</v>
      </c>
      <c r="K709" s="18" t="s">
        <v>5947</v>
      </c>
      <c r="L709" s="19" t="s">
        <v>3428</v>
      </c>
      <c r="M709" s="18" t="s">
        <v>5949</v>
      </c>
      <c r="O709" s="20" t="s">
        <v>5950</v>
      </c>
      <c r="P709" s="20" t="s">
        <v>5974</v>
      </c>
      <c r="Q709" s="20" t="s">
        <v>5978</v>
      </c>
      <c r="S709" s="22" t="s">
        <v>5948</v>
      </c>
      <c r="T709" s="22" t="s">
        <v>5947</v>
      </c>
      <c r="U709" s="22" t="s">
        <v>5948</v>
      </c>
      <c r="V709" s="22" t="s">
        <v>5983</v>
      </c>
      <c r="W709" s="22" t="s">
        <v>5989</v>
      </c>
      <c r="Z709" s="22" t="s">
        <v>116</v>
      </c>
      <c r="AB709" s="23" t="s">
        <v>3429</v>
      </c>
      <c r="AC709" s="24" t="s">
        <v>5990</v>
      </c>
      <c r="AE709" s="26" t="s">
        <v>5948</v>
      </c>
      <c r="AF709" s="26" t="s">
        <v>5948</v>
      </c>
      <c r="AG709" s="26" t="s">
        <v>5996</v>
      </c>
      <c r="AH709" s="26" t="s">
        <v>5996</v>
      </c>
      <c r="AI709" s="26" t="s">
        <v>5996</v>
      </c>
      <c r="AJ709" s="26" t="s">
        <v>5996</v>
      </c>
      <c r="AK709" s="20" t="s">
        <v>6002</v>
      </c>
      <c r="AL709" s="20" t="s">
        <v>5947</v>
      </c>
      <c r="AM709" s="20" t="s">
        <v>5947</v>
      </c>
      <c r="AN709" s="20" t="s">
        <v>5951</v>
      </c>
      <c r="AO709" s="20" t="s">
        <v>5996</v>
      </c>
      <c r="AP709" s="20" t="s">
        <v>5996</v>
      </c>
      <c r="AQ709" s="20" t="s">
        <v>5996</v>
      </c>
      <c r="AR709" s="20" t="s">
        <v>5996</v>
      </c>
      <c r="AS709" s="20" t="s">
        <v>5996</v>
      </c>
      <c r="AT709" s="20" t="s">
        <v>5996</v>
      </c>
      <c r="AU709" s="20" t="s">
        <v>5998</v>
      </c>
      <c r="AV709" s="20" t="s">
        <v>5996</v>
      </c>
      <c r="AW709" s="20" t="s">
        <v>5996</v>
      </c>
      <c r="AX709" s="20" t="s">
        <v>5997</v>
      </c>
      <c r="AY709" s="20" t="s">
        <v>5996</v>
      </c>
      <c r="AZ709" s="20" t="s">
        <v>5996</v>
      </c>
      <c r="BA709" s="20" t="s">
        <v>5996</v>
      </c>
      <c r="BB709" s="20" t="s">
        <v>5996</v>
      </c>
      <c r="BC709" s="20" t="s">
        <v>5997</v>
      </c>
      <c r="BD709" s="20" t="s">
        <v>5998</v>
      </c>
      <c r="BE709" s="20" t="s">
        <v>5997</v>
      </c>
      <c r="BF709" s="20" t="s">
        <v>5996</v>
      </c>
      <c r="BG709" s="20" t="s">
        <v>5996</v>
      </c>
      <c r="BH709" s="20" t="s">
        <v>5996</v>
      </c>
      <c r="BI709" s="20" t="s">
        <v>5996</v>
      </c>
      <c r="BJ709" s="20" t="s">
        <v>5998</v>
      </c>
      <c r="BK709" s="20" t="s">
        <v>5997</v>
      </c>
      <c r="BL709" s="20" t="s">
        <v>5997</v>
      </c>
      <c r="BM709" s="20" t="s">
        <v>5996</v>
      </c>
      <c r="BN709" s="27" t="s">
        <v>3430</v>
      </c>
      <c r="BO709" s="28" t="s">
        <v>6007</v>
      </c>
      <c r="BQ709" s="30" t="s">
        <v>3431</v>
      </c>
      <c r="BS709" s="24" t="s">
        <v>119</v>
      </c>
      <c r="BT709" s="24" t="s">
        <v>120</v>
      </c>
      <c r="BU709" s="24" t="s">
        <v>121</v>
      </c>
      <c r="BW709" s="24" t="s">
        <v>122</v>
      </c>
      <c r="BX709" s="24" t="s">
        <v>123</v>
      </c>
      <c r="BY709" s="24" t="s">
        <v>124</v>
      </c>
      <c r="CD709" s="18" t="s">
        <v>119</v>
      </c>
      <c r="CH709" s="18" t="s">
        <v>122</v>
      </c>
      <c r="CI709" s="18" t="s">
        <v>123</v>
      </c>
      <c r="CJ709" s="18" t="s">
        <v>124</v>
      </c>
      <c r="CL709" s="22" t="s">
        <v>5947</v>
      </c>
      <c r="CM709" s="32" t="s">
        <v>6010</v>
      </c>
      <c r="CO709" s="84" t="s">
        <v>126</v>
      </c>
      <c r="CP709" s="17" t="s">
        <v>126</v>
      </c>
      <c r="CQ709" s="29" t="s">
        <v>1741</v>
      </c>
      <c r="CR709" s="17" t="s">
        <v>3432</v>
      </c>
      <c r="CS709" s="17" t="s">
        <v>1742</v>
      </c>
      <c r="CZ709" s="34" t="s">
        <v>99</v>
      </c>
      <c r="DE709" s="17" t="s">
        <v>161</v>
      </c>
      <c r="DG709" s="67"/>
      <c r="DI709" s="17" t="s">
        <v>143</v>
      </c>
      <c r="DJ709" s="17" t="s">
        <v>3433</v>
      </c>
      <c r="DM709" s="35"/>
      <c r="DN709" s="35"/>
      <c r="DO709" s="35"/>
      <c r="EC709" s="17" t="s">
        <v>133</v>
      </c>
    </row>
    <row r="710" spans="1:133" ht="15" customHeight="1" x14ac:dyDescent="0.3">
      <c r="A710" s="27">
        <v>925</v>
      </c>
      <c r="C710" s="17" t="s">
        <v>126</v>
      </c>
      <c r="D710" s="29" t="s">
        <v>5956</v>
      </c>
      <c r="E710" s="18" t="s">
        <v>5953</v>
      </c>
      <c r="F710" s="18" t="s">
        <v>5953</v>
      </c>
      <c r="G710" s="18" t="s">
        <v>5953</v>
      </c>
      <c r="H710" s="18" t="s">
        <v>5953</v>
      </c>
      <c r="I710" s="18" t="s">
        <v>5953</v>
      </c>
      <c r="K710" s="18" t="s">
        <v>5953</v>
      </c>
      <c r="M710" s="18" t="s">
        <v>5953</v>
      </c>
      <c r="O710" s="20" t="s">
        <v>5953</v>
      </c>
      <c r="P710" s="20" t="s">
        <v>5976</v>
      </c>
      <c r="Q710" s="20" t="s">
        <v>5953</v>
      </c>
      <c r="S710" s="22" t="s">
        <v>5953</v>
      </c>
      <c r="T710" s="22" t="s">
        <v>5953</v>
      </c>
      <c r="U710" s="22" t="s">
        <v>5953</v>
      </c>
      <c r="V710" s="22" t="s">
        <v>5986</v>
      </c>
      <c r="W710" s="22" t="s">
        <v>5986</v>
      </c>
      <c r="AC710" s="24" t="s">
        <v>5995</v>
      </c>
      <c r="AE710" s="26" t="s">
        <v>5953</v>
      </c>
      <c r="AF710" s="26" t="s">
        <v>5953</v>
      </c>
      <c r="AG710" s="26" t="s">
        <v>5995</v>
      </c>
      <c r="AH710" s="26" t="s">
        <v>5995</v>
      </c>
      <c r="AI710" s="26" t="s">
        <v>5995</v>
      </c>
      <c r="AJ710" s="26" t="s">
        <v>5995</v>
      </c>
      <c r="AK710" s="20" t="s">
        <v>5976</v>
      </c>
      <c r="AL710" s="20" t="s">
        <v>5953</v>
      </c>
      <c r="AM710" s="20" t="s">
        <v>5953</v>
      </c>
      <c r="AN710" s="20" t="s">
        <v>5953</v>
      </c>
      <c r="AO710" s="20" t="s">
        <v>5995</v>
      </c>
      <c r="AP710" s="20" t="s">
        <v>5995</v>
      </c>
      <c r="AQ710" s="20" t="s">
        <v>5995</v>
      </c>
      <c r="AR710" s="20" t="s">
        <v>5995</v>
      </c>
      <c r="AS710" s="20" t="s">
        <v>5995</v>
      </c>
      <c r="AT710" s="20" t="s">
        <v>5995</v>
      </c>
      <c r="AU710" s="20" t="s">
        <v>5995</v>
      </c>
      <c r="AV710" s="20" t="s">
        <v>5995</v>
      </c>
      <c r="AW710" s="20" t="s">
        <v>5995</v>
      </c>
      <c r="AX710" s="20" t="s">
        <v>5995</v>
      </c>
      <c r="AY710" s="20" t="s">
        <v>5995</v>
      </c>
      <c r="AZ710" s="20" t="s">
        <v>5995</v>
      </c>
      <c r="BA710" s="20" t="s">
        <v>5995</v>
      </c>
      <c r="BB710" s="20" t="s">
        <v>5995</v>
      </c>
      <c r="BC710" s="20" t="s">
        <v>5995</v>
      </c>
      <c r="BD710" s="20" t="s">
        <v>5995</v>
      </c>
      <c r="BE710" s="20" t="s">
        <v>5995</v>
      </c>
      <c r="BF710" s="20" t="s">
        <v>5995</v>
      </c>
      <c r="BG710" s="20" t="s">
        <v>5995</v>
      </c>
      <c r="BH710" s="20" t="s">
        <v>5995</v>
      </c>
      <c r="BI710" s="20" t="s">
        <v>5995</v>
      </c>
      <c r="BJ710" s="20" t="s">
        <v>5995</v>
      </c>
      <c r="BK710" s="20" t="s">
        <v>5995</v>
      </c>
      <c r="BL710" s="20" t="s">
        <v>5995</v>
      </c>
      <c r="BM710" s="20" t="s">
        <v>5995</v>
      </c>
      <c r="BN710" s="27" t="s">
        <v>4724</v>
      </c>
      <c r="BO710" s="28" t="s">
        <v>5986</v>
      </c>
      <c r="BT710" s="24" t="s">
        <v>120</v>
      </c>
      <c r="CB710" s="31" t="s">
        <v>4725</v>
      </c>
      <c r="CE710" s="18" t="s">
        <v>120</v>
      </c>
      <c r="CL710" s="22" t="s">
        <v>5953</v>
      </c>
      <c r="CM710" s="32" t="s">
        <v>5976</v>
      </c>
      <c r="CN710" s="33" t="s">
        <v>4726</v>
      </c>
      <c r="CO710" s="84" t="s">
        <v>126</v>
      </c>
      <c r="CP710" s="17" t="s">
        <v>126</v>
      </c>
      <c r="CQ710" s="29" t="s">
        <v>3439</v>
      </c>
      <c r="CR710" s="17" t="s">
        <v>1626</v>
      </c>
      <c r="CS710" s="17" t="s">
        <v>3440</v>
      </c>
      <c r="CW710" s="34" t="s">
        <v>96</v>
      </c>
      <c r="DE710" s="17" t="s">
        <v>130</v>
      </c>
      <c r="DI710" s="17" t="s">
        <v>131</v>
      </c>
      <c r="DJ710" s="17" t="s">
        <v>4727</v>
      </c>
      <c r="DM710" s="35"/>
      <c r="DN710" s="35"/>
      <c r="DO710" s="35"/>
      <c r="EC710" s="17" t="s">
        <v>133</v>
      </c>
    </row>
    <row r="711" spans="1:133" ht="15" customHeight="1" x14ac:dyDescent="0.3">
      <c r="A711" s="27">
        <v>238</v>
      </c>
      <c r="C711" s="17" t="s">
        <v>126</v>
      </c>
      <c r="D711" s="29" t="s">
        <v>5956</v>
      </c>
      <c r="E711" s="18" t="s">
        <v>5947</v>
      </c>
      <c r="F711" s="18" t="s">
        <v>5948</v>
      </c>
      <c r="G711" s="18" t="s">
        <v>5948</v>
      </c>
      <c r="H711" s="18" t="s">
        <v>5948</v>
      </c>
      <c r="I711" s="18" t="s">
        <v>5947</v>
      </c>
      <c r="J711" s="19" t="s">
        <v>3442</v>
      </c>
      <c r="K711" s="18" t="s">
        <v>5947</v>
      </c>
      <c r="L711" s="19" t="s">
        <v>3443</v>
      </c>
      <c r="M711" s="18" t="s">
        <v>5947</v>
      </c>
      <c r="N711" s="19" t="s">
        <v>3444</v>
      </c>
      <c r="O711" s="20" t="s">
        <v>5950</v>
      </c>
      <c r="P711" s="20" t="s">
        <v>5974</v>
      </c>
      <c r="Q711" s="20" t="s">
        <v>5977</v>
      </c>
      <c r="S711" s="22" t="s">
        <v>5950</v>
      </c>
      <c r="T711" s="22" t="s">
        <v>5950</v>
      </c>
      <c r="U711" s="22" t="s">
        <v>5947</v>
      </c>
      <c r="V711" s="22" t="s">
        <v>5984</v>
      </c>
      <c r="W711" s="22" t="s">
        <v>5989</v>
      </c>
      <c r="X711" s="22" t="s">
        <v>115</v>
      </c>
      <c r="Y711" s="22" t="s">
        <v>136</v>
      </c>
      <c r="Z711" s="22" t="s">
        <v>116</v>
      </c>
      <c r="AC711" s="24" t="s">
        <v>5990</v>
      </c>
      <c r="AE711" s="26" t="s">
        <v>5948</v>
      </c>
      <c r="AF711" s="26" t="s">
        <v>5947</v>
      </c>
      <c r="AG711" s="26" t="s">
        <v>5996</v>
      </c>
      <c r="AH711" s="26" t="s">
        <v>5996</v>
      </c>
      <c r="AI711" s="26" t="s">
        <v>5996</v>
      </c>
      <c r="AJ711" s="26" t="s">
        <v>5997</v>
      </c>
      <c r="AK711" s="20" t="s">
        <v>6002</v>
      </c>
      <c r="AL711" s="20" t="s">
        <v>5947</v>
      </c>
      <c r="AM711" s="20" t="s">
        <v>5950</v>
      </c>
      <c r="AN711" s="20" t="s">
        <v>5948</v>
      </c>
      <c r="AO711" s="20" t="s">
        <v>5997</v>
      </c>
      <c r="AP711" s="20" t="s">
        <v>5996</v>
      </c>
      <c r="AQ711" s="20" t="s">
        <v>5996</v>
      </c>
      <c r="AR711" s="20" t="s">
        <v>5997</v>
      </c>
      <c r="AS711" s="20" t="s">
        <v>5996</v>
      </c>
      <c r="AT711" s="20" t="s">
        <v>5996</v>
      </c>
      <c r="AU711" s="20" t="s">
        <v>5996</v>
      </c>
      <c r="AV711" s="20" t="s">
        <v>5996</v>
      </c>
      <c r="AW711" s="20" t="s">
        <v>5996</v>
      </c>
      <c r="AX711" s="20" t="s">
        <v>5996</v>
      </c>
      <c r="AY711" s="20" t="s">
        <v>5996</v>
      </c>
      <c r="AZ711" s="20" t="s">
        <v>5997</v>
      </c>
      <c r="BA711" s="20" t="s">
        <v>5996</v>
      </c>
      <c r="BB711" s="20" t="s">
        <v>5996</v>
      </c>
      <c r="BC711" s="20" t="s">
        <v>5997</v>
      </c>
      <c r="BD711" s="20" t="s">
        <v>5997</v>
      </c>
      <c r="BE711" s="20" t="s">
        <v>5997</v>
      </c>
      <c r="BF711" s="20" t="s">
        <v>5996</v>
      </c>
      <c r="BG711" s="20" t="s">
        <v>5996</v>
      </c>
      <c r="BH711" s="20" t="s">
        <v>5996</v>
      </c>
      <c r="BI711" s="20" t="s">
        <v>5996</v>
      </c>
      <c r="BJ711" s="20" t="s">
        <v>5996</v>
      </c>
      <c r="BK711" s="20" t="s">
        <v>5997</v>
      </c>
      <c r="BL711" s="20" t="s">
        <v>5997</v>
      </c>
      <c r="BM711" s="20" t="s">
        <v>5997</v>
      </c>
      <c r="BO711" s="28" t="s">
        <v>6007</v>
      </c>
      <c r="BQ711" s="30" t="s">
        <v>3445</v>
      </c>
      <c r="BR711" s="24" t="s">
        <v>138</v>
      </c>
      <c r="BS711" s="24" t="s">
        <v>119</v>
      </c>
      <c r="BT711" s="24" t="s">
        <v>120</v>
      </c>
      <c r="BU711" s="24" t="s">
        <v>121</v>
      </c>
      <c r="BV711" s="24" t="s">
        <v>137</v>
      </c>
      <c r="BW711" s="24" t="s">
        <v>122</v>
      </c>
      <c r="BX711" s="24" t="s">
        <v>123</v>
      </c>
      <c r="BY711" s="24" t="s">
        <v>124</v>
      </c>
      <c r="BZ711" s="24" t="s">
        <v>125</v>
      </c>
      <c r="CH711" s="18" t="s">
        <v>122</v>
      </c>
      <c r="CI711" s="18" t="s">
        <v>123</v>
      </c>
      <c r="CJ711" s="18" t="s">
        <v>124</v>
      </c>
      <c r="CL711" s="22" t="s">
        <v>5949</v>
      </c>
      <c r="CM711" s="32" t="s">
        <v>6012</v>
      </c>
      <c r="CO711" s="84" t="s">
        <v>126</v>
      </c>
      <c r="CP711" s="17" t="s">
        <v>126</v>
      </c>
      <c r="CQ711" s="29" t="s">
        <v>3439</v>
      </c>
      <c r="CR711" s="17" t="s">
        <v>128</v>
      </c>
      <c r="CS711" s="17" t="s">
        <v>3440</v>
      </c>
      <c r="CZ711" s="34" t="s">
        <v>99</v>
      </c>
      <c r="DE711" s="17" t="s">
        <v>130</v>
      </c>
      <c r="DI711" s="17" t="s">
        <v>131</v>
      </c>
      <c r="DJ711" s="17" t="s">
        <v>3446</v>
      </c>
      <c r="DM711" s="35"/>
      <c r="DN711" s="35"/>
      <c r="DO711" s="35"/>
      <c r="EC711" s="17" t="s">
        <v>133</v>
      </c>
    </row>
    <row r="712" spans="1:133" ht="15" customHeight="1" x14ac:dyDescent="0.3">
      <c r="A712" s="27">
        <v>578</v>
      </c>
      <c r="C712" s="17" t="s">
        <v>126</v>
      </c>
      <c r="D712" s="29" t="s">
        <v>5956</v>
      </c>
      <c r="E712" s="18" t="s">
        <v>5947</v>
      </c>
      <c r="F712" s="18" t="s">
        <v>5949</v>
      </c>
      <c r="G712" s="18" t="s">
        <v>5947</v>
      </c>
      <c r="H712" s="18" t="s">
        <v>5949</v>
      </c>
      <c r="I712" s="18" t="s">
        <v>5949</v>
      </c>
      <c r="K712" s="18" t="s">
        <v>5949</v>
      </c>
      <c r="M712" s="18" t="s">
        <v>5949</v>
      </c>
      <c r="O712" s="20" t="s">
        <v>5950</v>
      </c>
      <c r="P712" s="20" t="s">
        <v>5973</v>
      </c>
      <c r="Q712" s="20" t="s">
        <v>5977</v>
      </c>
      <c r="R712" s="21" t="s">
        <v>3447</v>
      </c>
      <c r="S712" s="22" t="s">
        <v>5950</v>
      </c>
      <c r="T712" s="22" t="s">
        <v>5950</v>
      </c>
      <c r="U712" s="22" t="s">
        <v>5947</v>
      </c>
      <c r="V712" s="22" t="s">
        <v>5984</v>
      </c>
      <c r="W712" s="22" t="s">
        <v>5989</v>
      </c>
      <c r="X712" s="22" t="s">
        <v>115</v>
      </c>
      <c r="AB712" s="23" t="s">
        <v>3448</v>
      </c>
      <c r="AC712" s="24" t="s">
        <v>5994</v>
      </c>
      <c r="AD712" s="25" t="s">
        <v>3449</v>
      </c>
      <c r="AE712" s="26" t="s">
        <v>5950</v>
      </c>
      <c r="AF712" s="26" t="s">
        <v>5950</v>
      </c>
      <c r="AG712" s="26" t="s">
        <v>5996</v>
      </c>
      <c r="AH712" s="26" t="s">
        <v>5996</v>
      </c>
      <c r="AI712" s="26" t="s">
        <v>5996</v>
      </c>
      <c r="AJ712" s="26" t="s">
        <v>6000</v>
      </c>
      <c r="AK712" s="20" t="s">
        <v>6003</v>
      </c>
      <c r="AL712" s="20" t="s">
        <v>5947</v>
      </c>
      <c r="AM712" s="20" t="s">
        <v>5948</v>
      </c>
      <c r="AN712" s="20" t="s">
        <v>5947</v>
      </c>
      <c r="AO712" s="20" t="s">
        <v>5997</v>
      </c>
      <c r="AP712" s="20" t="s">
        <v>5997</v>
      </c>
      <c r="AQ712" s="20" t="s">
        <v>5996</v>
      </c>
      <c r="AR712" s="20" t="s">
        <v>5998</v>
      </c>
      <c r="AS712" s="20" t="s">
        <v>5997</v>
      </c>
      <c r="AT712" s="20" t="s">
        <v>5997</v>
      </c>
      <c r="AU712" s="20" t="s">
        <v>5997</v>
      </c>
      <c r="AV712" s="20" t="s">
        <v>5997</v>
      </c>
      <c r="AW712" s="20" t="s">
        <v>5996</v>
      </c>
      <c r="AX712" s="20" t="s">
        <v>5996</v>
      </c>
      <c r="AY712" s="20" t="s">
        <v>5997</v>
      </c>
      <c r="AZ712" s="20" t="s">
        <v>5997</v>
      </c>
      <c r="BA712" s="20" t="s">
        <v>5996</v>
      </c>
      <c r="BB712" s="20" t="s">
        <v>5997</v>
      </c>
      <c r="BC712" s="20" t="s">
        <v>5998</v>
      </c>
      <c r="BD712" s="20" t="s">
        <v>5998</v>
      </c>
      <c r="BE712" s="20" t="s">
        <v>6000</v>
      </c>
      <c r="BF712" s="20" t="s">
        <v>5997</v>
      </c>
      <c r="BG712" s="20" t="s">
        <v>5996</v>
      </c>
      <c r="BH712" s="20" t="s">
        <v>5997</v>
      </c>
      <c r="BI712" s="20" t="s">
        <v>5996</v>
      </c>
      <c r="BJ712" s="20" t="s">
        <v>5997</v>
      </c>
      <c r="BK712" s="20" t="s">
        <v>5997</v>
      </c>
      <c r="BL712" s="20" t="s">
        <v>5997</v>
      </c>
      <c r="BM712" s="20" t="s">
        <v>5996</v>
      </c>
      <c r="BN712" s="27" t="s">
        <v>3450</v>
      </c>
      <c r="BO712" s="28" t="s">
        <v>6007</v>
      </c>
      <c r="BQ712" s="30" t="s">
        <v>3451</v>
      </c>
      <c r="BR712" s="24" t="s">
        <v>138</v>
      </c>
      <c r="BS712" s="24" t="s">
        <v>119</v>
      </c>
      <c r="BU712" s="24" t="s">
        <v>121</v>
      </c>
      <c r="BV712" s="24" t="s">
        <v>137</v>
      </c>
      <c r="BW712" s="24" t="s">
        <v>122</v>
      </c>
      <c r="BY712" s="24" t="s">
        <v>124</v>
      </c>
      <c r="BZ712" s="24" t="s">
        <v>125</v>
      </c>
      <c r="CA712" s="24" t="s">
        <v>148</v>
      </c>
      <c r="CB712" s="31" t="s">
        <v>3452</v>
      </c>
      <c r="CD712" s="18" t="s">
        <v>119</v>
      </c>
      <c r="CF712" s="18" t="s">
        <v>121</v>
      </c>
      <c r="CH712" s="18" t="s">
        <v>122</v>
      </c>
      <c r="CL712" s="22" t="s">
        <v>5951</v>
      </c>
      <c r="CM712" s="32" t="s">
        <v>6010</v>
      </c>
      <c r="CO712" s="84" t="s">
        <v>126</v>
      </c>
      <c r="CP712" s="17" t="s">
        <v>126</v>
      </c>
      <c r="CQ712" s="29" t="s">
        <v>3439</v>
      </c>
      <c r="CR712" s="17" t="s">
        <v>128</v>
      </c>
      <c r="CS712" s="17" t="s">
        <v>3440</v>
      </c>
      <c r="CZ712" s="34" t="s">
        <v>99</v>
      </c>
      <c r="DE712" s="17" t="s">
        <v>102</v>
      </c>
      <c r="DI712" s="17" t="s">
        <v>143</v>
      </c>
      <c r="DJ712" s="17" t="s">
        <v>3453</v>
      </c>
      <c r="DM712" s="35"/>
      <c r="DN712" s="35"/>
      <c r="DO712" s="35"/>
      <c r="EC712" s="17" t="s">
        <v>133</v>
      </c>
    </row>
    <row r="713" spans="1:133" ht="15" customHeight="1" x14ac:dyDescent="0.3">
      <c r="A713" s="27">
        <v>764</v>
      </c>
      <c r="C713" s="17" t="s">
        <v>126</v>
      </c>
      <c r="D713" s="29" t="s">
        <v>5956</v>
      </c>
      <c r="E713" s="18" t="s">
        <v>5948</v>
      </c>
      <c r="F713" s="18" t="s">
        <v>5949</v>
      </c>
      <c r="G713" s="18" t="s">
        <v>5947</v>
      </c>
      <c r="H713" s="18" t="s">
        <v>5947</v>
      </c>
      <c r="I713" s="18" t="s">
        <v>5949</v>
      </c>
      <c r="K713" s="18" t="s">
        <v>5949</v>
      </c>
      <c r="M713" s="18" t="s">
        <v>5949</v>
      </c>
      <c r="O713" s="20" t="s">
        <v>5948</v>
      </c>
      <c r="P713" s="20" t="s">
        <v>5973</v>
      </c>
      <c r="Q713" s="20" t="s">
        <v>5979</v>
      </c>
      <c r="S713" s="22" t="s">
        <v>5948</v>
      </c>
      <c r="T713" s="22" t="s">
        <v>5948</v>
      </c>
      <c r="U713" s="22" t="s">
        <v>5949</v>
      </c>
      <c r="V713" s="22" t="s">
        <v>5983</v>
      </c>
      <c r="W713" s="22" t="s">
        <v>5987</v>
      </c>
      <c r="Z713" s="22" t="s">
        <v>116</v>
      </c>
      <c r="AC713" s="24" t="s">
        <v>5990</v>
      </c>
      <c r="AE713" s="26" t="s">
        <v>5947</v>
      </c>
      <c r="AF713" s="26" t="s">
        <v>5947</v>
      </c>
      <c r="AG713" s="26" t="s">
        <v>5996</v>
      </c>
      <c r="AH713" s="26" t="s">
        <v>5996</v>
      </c>
      <c r="AI713" s="26" t="s">
        <v>5997</v>
      </c>
      <c r="AJ713" s="26" t="s">
        <v>5997</v>
      </c>
      <c r="AK713" s="20" t="s">
        <v>6001</v>
      </c>
      <c r="AL713" s="20" t="s">
        <v>5947</v>
      </c>
      <c r="AM713" s="20" t="s">
        <v>5947</v>
      </c>
      <c r="AN713" s="20" t="s">
        <v>5947</v>
      </c>
      <c r="AO713" s="20" t="s">
        <v>5996</v>
      </c>
      <c r="AP713" s="20" t="s">
        <v>5996</v>
      </c>
      <c r="AQ713" s="20" t="s">
        <v>5996</v>
      </c>
      <c r="AR713" s="20" t="s">
        <v>5997</v>
      </c>
      <c r="AS713" s="20" t="s">
        <v>5996</v>
      </c>
      <c r="AT713" s="20" t="s">
        <v>5996</v>
      </c>
      <c r="AU713" s="20" t="s">
        <v>5996</v>
      </c>
      <c r="AV713" s="20" t="s">
        <v>5997</v>
      </c>
      <c r="AW713" s="20" t="s">
        <v>5996</v>
      </c>
      <c r="AX713" s="20" t="s">
        <v>5997</v>
      </c>
      <c r="AY713" s="20" t="s">
        <v>5996</v>
      </c>
      <c r="AZ713" s="20" t="s">
        <v>5996</v>
      </c>
      <c r="BA713" s="20" t="s">
        <v>5996</v>
      </c>
      <c r="BB713" s="20" t="s">
        <v>5997</v>
      </c>
      <c r="BC713" s="20" t="s">
        <v>5998</v>
      </c>
      <c r="BD713" s="20" t="s">
        <v>5997</v>
      </c>
      <c r="BE713" s="20" t="s">
        <v>5997</v>
      </c>
      <c r="BF713" s="20" t="s">
        <v>5997</v>
      </c>
      <c r="BG713" s="20" t="s">
        <v>5996</v>
      </c>
      <c r="BH713" s="20" t="s">
        <v>5996</v>
      </c>
      <c r="BI713" s="20" t="s">
        <v>5996</v>
      </c>
      <c r="BJ713" s="20" t="s">
        <v>5996</v>
      </c>
      <c r="BK713" s="20" t="s">
        <v>5997</v>
      </c>
      <c r="BL713" s="20" t="s">
        <v>5996</v>
      </c>
      <c r="BM713" s="20" t="s">
        <v>5996</v>
      </c>
      <c r="BO713" s="28" t="s">
        <v>6007</v>
      </c>
      <c r="BS713" s="24" t="s">
        <v>119</v>
      </c>
      <c r="BU713" s="24" t="s">
        <v>121</v>
      </c>
      <c r="BW713" s="24" t="s">
        <v>122</v>
      </c>
      <c r="BX713" s="24" t="s">
        <v>123</v>
      </c>
      <c r="BZ713" s="24" t="s">
        <v>125</v>
      </c>
      <c r="CD713" s="18" t="s">
        <v>119</v>
      </c>
      <c r="CF713" s="18" t="s">
        <v>121</v>
      </c>
      <c r="CI713" s="18" t="s">
        <v>123</v>
      </c>
      <c r="CL713" s="22" t="s">
        <v>5947</v>
      </c>
      <c r="CM713" s="32" t="s">
        <v>6010</v>
      </c>
      <c r="CO713" s="84" t="s">
        <v>126</v>
      </c>
      <c r="CP713" s="17" t="s">
        <v>126</v>
      </c>
      <c r="CQ713" s="29" t="s">
        <v>3439</v>
      </c>
      <c r="CR713" s="17" t="s">
        <v>128</v>
      </c>
      <c r="CS713" s="17" t="s">
        <v>3440</v>
      </c>
      <c r="CU713" s="34" t="s">
        <v>185</v>
      </c>
      <c r="CW713" s="34" t="s">
        <v>96</v>
      </c>
      <c r="CY713" s="34" t="s">
        <v>98</v>
      </c>
      <c r="DE713" s="17" t="s">
        <v>130</v>
      </c>
      <c r="DI713" s="17" t="s">
        <v>131</v>
      </c>
      <c r="DJ713" s="17" t="s">
        <v>3454</v>
      </c>
      <c r="DM713" s="35"/>
      <c r="DN713" s="35"/>
      <c r="DO713" s="35"/>
      <c r="EC713" s="17" t="s">
        <v>133</v>
      </c>
    </row>
    <row r="714" spans="1:133" ht="15" customHeight="1" x14ac:dyDescent="0.3">
      <c r="A714" s="27">
        <v>11</v>
      </c>
      <c r="C714" s="17" t="s">
        <v>126</v>
      </c>
      <c r="D714" s="29" t="s">
        <v>5956</v>
      </c>
      <c r="E714" s="18" t="s">
        <v>5947</v>
      </c>
      <c r="F714" s="18" t="s">
        <v>5947</v>
      </c>
      <c r="G714" s="18" t="s">
        <v>5947</v>
      </c>
      <c r="H714" s="18" t="s">
        <v>5947</v>
      </c>
      <c r="I714" s="18" t="s">
        <v>5947</v>
      </c>
      <c r="J714" s="19" t="s">
        <v>3455</v>
      </c>
      <c r="K714" s="18" t="s">
        <v>5947</v>
      </c>
      <c r="L714" s="19" t="s">
        <v>3456</v>
      </c>
      <c r="M714" s="18" t="s">
        <v>5948</v>
      </c>
      <c r="N714" s="19" t="s">
        <v>3457</v>
      </c>
      <c r="O714" s="20" t="s">
        <v>5947</v>
      </c>
      <c r="P714" s="20" t="s">
        <v>5974</v>
      </c>
      <c r="Q714" s="20" t="s">
        <v>5979</v>
      </c>
      <c r="S714" s="22" t="s">
        <v>5951</v>
      </c>
      <c r="T714" s="22" t="s">
        <v>5951</v>
      </c>
      <c r="U714" s="22" t="s">
        <v>5947</v>
      </c>
      <c r="V714" s="22" t="s">
        <v>5984</v>
      </c>
      <c r="W714" s="22" t="s">
        <v>5989</v>
      </c>
      <c r="X714" s="22" t="s">
        <v>115</v>
      </c>
      <c r="Z714" s="22" t="s">
        <v>116</v>
      </c>
      <c r="AC714" s="24" t="s">
        <v>5990</v>
      </c>
      <c r="AD714" s="25" t="s">
        <v>3458</v>
      </c>
      <c r="AE714" s="26" t="s">
        <v>5951</v>
      </c>
      <c r="AF714" s="26" t="s">
        <v>5947</v>
      </c>
      <c r="AG714" s="26" t="s">
        <v>5996</v>
      </c>
      <c r="AH714" s="26" t="s">
        <v>5996</v>
      </c>
      <c r="AI714" s="26" t="s">
        <v>5996</v>
      </c>
      <c r="AJ714" s="26" t="s">
        <v>5997</v>
      </c>
      <c r="AK714" s="20" t="s">
        <v>6001</v>
      </c>
      <c r="AL714" s="20" t="s">
        <v>5947</v>
      </c>
      <c r="AM714" s="20" t="s">
        <v>5951</v>
      </c>
      <c r="AN714" s="20" t="s">
        <v>5947</v>
      </c>
      <c r="AO714" s="20" t="s">
        <v>5997</v>
      </c>
      <c r="AP714" s="20" t="s">
        <v>5997</v>
      </c>
      <c r="AQ714" s="20" t="s">
        <v>5996</v>
      </c>
      <c r="AR714" s="20" t="s">
        <v>5997</v>
      </c>
      <c r="AS714" s="20" t="s">
        <v>5996</v>
      </c>
      <c r="AT714" s="20" t="s">
        <v>5996</v>
      </c>
      <c r="AU714" s="20" t="s">
        <v>5996</v>
      </c>
      <c r="AV714" s="20" t="s">
        <v>5996</v>
      </c>
      <c r="AW714" s="20" t="s">
        <v>5996</v>
      </c>
      <c r="AX714" s="20" t="s">
        <v>5997</v>
      </c>
      <c r="AY714" s="20" t="s">
        <v>5996</v>
      </c>
      <c r="AZ714" s="20" t="s">
        <v>5996</v>
      </c>
      <c r="BA714" s="20" t="s">
        <v>5996</v>
      </c>
      <c r="BB714" s="20" t="s">
        <v>5996</v>
      </c>
      <c r="BC714" s="20" t="s">
        <v>5998</v>
      </c>
      <c r="BD714" s="20" t="s">
        <v>5997</v>
      </c>
      <c r="BE714" s="20" t="s">
        <v>5996</v>
      </c>
      <c r="BF714" s="20" t="s">
        <v>5996</v>
      </c>
      <c r="BG714" s="20" t="s">
        <v>5996</v>
      </c>
      <c r="BH714" s="20" t="s">
        <v>5996</v>
      </c>
      <c r="BI714" s="20" t="s">
        <v>5996</v>
      </c>
      <c r="BJ714" s="20" t="s">
        <v>5996</v>
      </c>
      <c r="BK714" s="20" t="s">
        <v>5997</v>
      </c>
      <c r="BL714" s="20" t="s">
        <v>5997</v>
      </c>
      <c r="BM714" s="20" t="s">
        <v>5997</v>
      </c>
      <c r="BO714" s="28" t="s">
        <v>6007</v>
      </c>
      <c r="BQ714" s="30" t="s">
        <v>3459</v>
      </c>
      <c r="BS714" s="24" t="s">
        <v>119</v>
      </c>
      <c r="BT714" s="24" t="s">
        <v>120</v>
      </c>
      <c r="BW714" s="24" t="s">
        <v>122</v>
      </c>
      <c r="BX714" s="24" t="s">
        <v>123</v>
      </c>
      <c r="BY714" s="24" t="s">
        <v>124</v>
      </c>
      <c r="BZ714" s="24" t="s">
        <v>125</v>
      </c>
      <c r="CD714" s="18" t="s">
        <v>119</v>
      </c>
      <c r="CH714" s="18" t="s">
        <v>122</v>
      </c>
      <c r="CK714" s="18" t="s">
        <v>125</v>
      </c>
      <c r="CL714" s="22" t="s">
        <v>5947</v>
      </c>
      <c r="CM714" s="32" t="s">
        <v>6011</v>
      </c>
      <c r="CO714" s="84" t="s">
        <v>126</v>
      </c>
      <c r="CP714" s="17" t="s">
        <v>126</v>
      </c>
      <c r="CQ714" s="29" t="s">
        <v>3439</v>
      </c>
      <c r="CR714" s="17" t="s">
        <v>152</v>
      </c>
      <c r="CS714" s="17" t="s">
        <v>3440</v>
      </c>
      <c r="CW714" s="34" t="s">
        <v>96</v>
      </c>
      <c r="DE714" s="17" t="s">
        <v>130</v>
      </c>
      <c r="DI714" s="17" t="s">
        <v>131</v>
      </c>
      <c r="DJ714" s="17" t="s">
        <v>3460</v>
      </c>
      <c r="DM714" s="35"/>
      <c r="DN714" s="35"/>
      <c r="DO714" s="35"/>
      <c r="EC714" s="17" t="s">
        <v>133</v>
      </c>
    </row>
    <row r="715" spans="1:133" ht="15" customHeight="1" x14ac:dyDescent="0.3">
      <c r="A715" s="27">
        <v>34</v>
      </c>
      <c r="C715" s="17" t="s">
        <v>126</v>
      </c>
      <c r="D715" s="29" t="s">
        <v>5956</v>
      </c>
      <c r="E715" s="18" t="s">
        <v>5947</v>
      </c>
      <c r="F715" s="18" t="s">
        <v>5950</v>
      </c>
      <c r="G715" s="18" t="s">
        <v>5949</v>
      </c>
      <c r="H715" s="18" t="s">
        <v>5948</v>
      </c>
      <c r="I715" s="18" t="s">
        <v>5948</v>
      </c>
      <c r="J715" s="19" t="s">
        <v>3461</v>
      </c>
      <c r="K715" s="18" t="s">
        <v>5947</v>
      </c>
      <c r="L715" s="19" t="s">
        <v>3462</v>
      </c>
      <c r="M715" s="18" t="s">
        <v>5948</v>
      </c>
      <c r="N715" s="19" t="s">
        <v>3463</v>
      </c>
      <c r="O715" s="20" t="s">
        <v>5950</v>
      </c>
      <c r="P715" s="20" t="s">
        <v>5973</v>
      </c>
      <c r="Q715" s="20" t="s">
        <v>5981</v>
      </c>
      <c r="R715" s="21" t="s">
        <v>3464</v>
      </c>
      <c r="S715" s="22" t="s">
        <v>5951</v>
      </c>
      <c r="T715" s="22" t="s">
        <v>5951</v>
      </c>
      <c r="U715" s="22" t="s">
        <v>5947</v>
      </c>
      <c r="V715" s="22" t="s">
        <v>5984</v>
      </c>
      <c r="W715" s="22" t="s">
        <v>5989</v>
      </c>
      <c r="X715" s="22" t="s">
        <v>115</v>
      </c>
      <c r="AB715" s="23" t="s">
        <v>3465</v>
      </c>
      <c r="AC715" s="24" t="s">
        <v>5990</v>
      </c>
      <c r="AE715" s="26" t="s">
        <v>5951</v>
      </c>
      <c r="AF715" s="26" t="s">
        <v>5947</v>
      </c>
      <c r="AG715" s="26" t="s">
        <v>5998</v>
      </c>
      <c r="AH715" s="26" t="s">
        <v>5998</v>
      </c>
      <c r="AI715" s="26" t="s">
        <v>5998</v>
      </c>
      <c r="AJ715" s="26" t="s">
        <v>5998</v>
      </c>
      <c r="AK715" s="20" t="s">
        <v>6002</v>
      </c>
      <c r="AL715" s="20" t="s">
        <v>5947</v>
      </c>
      <c r="AM715" s="20" t="s">
        <v>5947</v>
      </c>
      <c r="AN715" s="20" t="s">
        <v>5947</v>
      </c>
      <c r="AO715" s="20" t="s">
        <v>5996</v>
      </c>
      <c r="AP715" s="20" t="s">
        <v>5996</v>
      </c>
      <c r="AQ715" s="20" t="s">
        <v>5996</v>
      </c>
      <c r="AR715" s="20" t="s">
        <v>5997</v>
      </c>
      <c r="AS715" s="20" t="s">
        <v>5997</v>
      </c>
      <c r="AT715" s="20" t="s">
        <v>5996</v>
      </c>
      <c r="AU715" s="20" t="s">
        <v>5997</v>
      </c>
      <c r="AV715" s="20" t="s">
        <v>5997</v>
      </c>
      <c r="AW715" s="20" t="s">
        <v>5996</v>
      </c>
      <c r="AX715" s="20" t="s">
        <v>5997</v>
      </c>
      <c r="AY715" s="20" t="s">
        <v>5997</v>
      </c>
      <c r="AZ715" s="20" t="s">
        <v>5997</v>
      </c>
      <c r="BA715" s="20" t="s">
        <v>5996</v>
      </c>
      <c r="BB715" s="20" t="s">
        <v>5996</v>
      </c>
      <c r="BC715" s="20" t="s">
        <v>5998</v>
      </c>
      <c r="BD715" s="20" t="s">
        <v>5998</v>
      </c>
      <c r="BE715" s="20" t="s">
        <v>5997</v>
      </c>
      <c r="BF715" s="20" t="s">
        <v>5997</v>
      </c>
      <c r="BG715" s="20" t="s">
        <v>5996</v>
      </c>
      <c r="BH715" s="20" t="s">
        <v>5996</v>
      </c>
      <c r="BI715" s="20" t="s">
        <v>5996</v>
      </c>
      <c r="BJ715" s="20" t="s">
        <v>5997</v>
      </c>
      <c r="BK715" s="20" t="s">
        <v>5997</v>
      </c>
      <c r="BL715" s="20" t="s">
        <v>5997</v>
      </c>
      <c r="BM715" s="20" t="s">
        <v>5997</v>
      </c>
      <c r="BN715" s="27" t="s">
        <v>3466</v>
      </c>
      <c r="BO715" s="28" t="s">
        <v>6008</v>
      </c>
      <c r="BP715" s="29" t="s">
        <v>3467</v>
      </c>
      <c r="BQ715" s="30" t="s">
        <v>3468</v>
      </c>
      <c r="BR715" s="24" t="s">
        <v>138</v>
      </c>
      <c r="BS715" s="24" t="s">
        <v>119</v>
      </c>
      <c r="BV715" s="24" t="s">
        <v>137</v>
      </c>
      <c r="CC715" s="18" t="s">
        <v>138</v>
      </c>
      <c r="CG715" s="18" t="s">
        <v>137</v>
      </c>
      <c r="CI715" s="18" t="s">
        <v>123</v>
      </c>
      <c r="CL715" s="22" t="s">
        <v>5950</v>
      </c>
      <c r="CM715" s="32" t="s">
        <v>6010</v>
      </c>
      <c r="CN715" s="33" t="s">
        <v>3469</v>
      </c>
      <c r="CO715" s="84" t="s">
        <v>126</v>
      </c>
      <c r="CP715" s="17" t="s">
        <v>126</v>
      </c>
      <c r="CQ715" s="29" t="s">
        <v>3439</v>
      </c>
      <c r="CR715" s="17" t="s">
        <v>152</v>
      </c>
      <c r="CS715" s="17" t="s">
        <v>3440</v>
      </c>
      <c r="CW715" s="34" t="s">
        <v>96</v>
      </c>
      <c r="DE715" s="17" t="s">
        <v>130</v>
      </c>
      <c r="DI715" s="17" t="s">
        <v>143</v>
      </c>
      <c r="DJ715" s="17" t="s">
        <v>3470</v>
      </c>
      <c r="DM715" s="35"/>
      <c r="DN715" s="35"/>
      <c r="DO715" s="35"/>
      <c r="EC715" s="17" t="s">
        <v>133</v>
      </c>
    </row>
    <row r="716" spans="1:133" ht="15" customHeight="1" x14ac:dyDescent="0.3">
      <c r="A716" s="27">
        <v>45</v>
      </c>
      <c r="C716" s="17" t="s">
        <v>126</v>
      </c>
      <c r="D716" s="29" t="s">
        <v>5956</v>
      </c>
      <c r="E716" s="18" t="s">
        <v>5948</v>
      </c>
      <c r="F716" s="18" t="s">
        <v>5949</v>
      </c>
      <c r="G716" s="18" t="s">
        <v>5947</v>
      </c>
      <c r="H716" s="18" t="s">
        <v>5947</v>
      </c>
      <c r="I716" s="18" t="s">
        <v>5947</v>
      </c>
      <c r="J716" s="19" t="s">
        <v>3471</v>
      </c>
      <c r="K716" s="18" t="s">
        <v>5947</v>
      </c>
      <c r="L716" s="19" t="s">
        <v>3472</v>
      </c>
      <c r="M716" s="18" t="s">
        <v>5947</v>
      </c>
      <c r="N716" s="19" t="s">
        <v>3473</v>
      </c>
      <c r="O716" s="20" t="s">
        <v>5948</v>
      </c>
      <c r="P716" s="20" t="s">
        <v>5974</v>
      </c>
      <c r="Q716" s="20" t="s">
        <v>5978</v>
      </c>
      <c r="S716" s="22" t="s">
        <v>5950</v>
      </c>
      <c r="T716" s="22" t="s">
        <v>5950</v>
      </c>
      <c r="U716" s="22" t="s">
        <v>5947</v>
      </c>
      <c r="V716" s="22" t="s">
        <v>5984</v>
      </c>
      <c r="W716" s="22" t="s">
        <v>5988</v>
      </c>
      <c r="X716" s="22" t="s">
        <v>115</v>
      </c>
      <c r="Y716" s="22" t="s">
        <v>136</v>
      </c>
      <c r="Z716" s="22" t="s">
        <v>116</v>
      </c>
      <c r="AB716" s="23" t="s">
        <v>3474</v>
      </c>
      <c r="AC716" s="24" t="s">
        <v>5992</v>
      </c>
      <c r="AD716" s="25" t="s">
        <v>3475</v>
      </c>
      <c r="AE716" s="26" t="s">
        <v>5947</v>
      </c>
      <c r="AF716" s="26" t="s">
        <v>5947</v>
      </c>
      <c r="AG716" s="26" t="s">
        <v>5996</v>
      </c>
      <c r="AH716" s="26" t="s">
        <v>5996</v>
      </c>
      <c r="AI716" s="26" t="s">
        <v>5996</v>
      </c>
      <c r="AJ716" s="26" t="s">
        <v>5996</v>
      </c>
      <c r="AK716" s="20" t="s">
        <v>6002</v>
      </c>
      <c r="AL716" s="20" t="s">
        <v>5948</v>
      </c>
      <c r="AM716" s="20" t="s">
        <v>5948</v>
      </c>
      <c r="AN716" s="20" t="s">
        <v>5947</v>
      </c>
      <c r="AO716" s="20" t="s">
        <v>5997</v>
      </c>
      <c r="AP716" s="20" t="s">
        <v>5997</v>
      </c>
      <c r="AQ716" s="20" t="s">
        <v>5996</v>
      </c>
      <c r="AR716" s="20" t="s">
        <v>5997</v>
      </c>
      <c r="AS716" s="20" t="s">
        <v>5996</v>
      </c>
      <c r="AT716" s="20" t="s">
        <v>5996</v>
      </c>
      <c r="AU716" s="20" t="s">
        <v>5996</v>
      </c>
      <c r="AV716" s="20" t="s">
        <v>5996</v>
      </c>
      <c r="AW716" s="20" t="s">
        <v>5996</v>
      </c>
      <c r="AX716" s="20" t="s">
        <v>5997</v>
      </c>
      <c r="AY716" s="20" t="s">
        <v>5996</v>
      </c>
      <c r="AZ716" s="20" t="s">
        <v>5996</v>
      </c>
      <c r="BA716" s="20" t="s">
        <v>5996</v>
      </c>
      <c r="BB716" s="20" t="s">
        <v>5996</v>
      </c>
      <c r="BC716" s="20" t="s">
        <v>5997</v>
      </c>
      <c r="BD716" s="20" t="s">
        <v>5997</v>
      </c>
      <c r="BE716" s="20" t="s">
        <v>5997</v>
      </c>
      <c r="BF716" s="20" t="s">
        <v>5996</v>
      </c>
      <c r="BG716" s="20" t="s">
        <v>5996</v>
      </c>
      <c r="BH716" s="20" t="s">
        <v>5996</v>
      </c>
      <c r="BI716" s="20" t="s">
        <v>5996</v>
      </c>
      <c r="BJ716" s="20" t="s">
        <v>5997</v>
      </c>
      <c r="BK716" s="20" t="s">
        <v>5997</v>
      </c>
      <c r="BL716" s="20" t="s">
        <v>5996</v>
      </c>
      <c r="BM716" s="20" t="s">
        <v>5997</v>
      </c>
      <c r="BO716" s="28" t="s">
        <v>6007</v>
      </c>
      <c r="BQ716" s="30" t="s">
        <v>3476</v>
      </c>
      <c r="BS716" s="24" t="s">
        <v>119</v>
      </c>
      <c r="BV716" s="24" t="s">
        <v>137</v>
      </c>
      <c r="BW716" s="24" t="s">
        <v>122</v>
      </c>
      <c r="BX716" s="24" t="s">
        <v>123</v>
      </c>
      <c r="BY716" s="24" t="s">
        <v>124</v>
      </c>
      <c r="BZ716" s="24" t="s">
        <v>125</v>
      </c>
      <c r="CC716" s="18" t="s">
        <v>138</v>
      </c>
      <c r="CD716" s="18" t="s">
        <v>119</v>
      </c>
      <c r="CG716" s="18" t="s">
        <v>137</v>
      </c>
      <c r="CH716" s="18" t="s">
        <v>122</v>
      </c>
      <c r="CI716" s="18" t="s">
        <v>123</v>
      </c>
      <c r="CJ716" s="18" t="s">
        <v>124</v>
      </c>
      <c r="CK716" s="18" t="s">
        <v>125</v>
      </c>
      <c r="CL716" s="22" t="s">
        <v>5949</v>
      </c>
      <c r="CM716" s="32" t="s">
        <v>6010</v>
      </c>
      <c r="CO716" s="84" t="s">
        <v>126</v>
      </c>
      <c r="CP716" s="17" t="s">
        <v>126</v>
      </c>
      <c r="CQ716" s="29" t="s">
        <v>3439</v>
      </c>
      <c r="CR716" s="17" t="s">
        <v>152</v>
      </c>
      <c r="CS716" s="17" t="s">
        <v>3440</v>
      </c>
      <c r="CW716" s="34" t="s">
        <v>96</v>
      </c>
      <c r="DE716" s="17" t="s">
        <v>161</v>
      </c>
      <c r="DI716" s="17" t="s">
        <v>131</v>
      </c>
      <c r="DJ716" s="17" t="s">
        <v>3477</v>
      </c>
      <c r="DM716" s="35"/>
      <c r="DN716" s="35"/>
      <c r="DO716" s="35"/>
      <c r="EC716" s="17" t="s">
        <v>133</v>
      </c>
    </row>
    <row r="717" spans="1:133" ht="15" customHeight="1" x14ac:dyDescent="0.3">
      <c r="A717" s="27">
        <v>61</v>
      </c>
      <c r="C717" s="17" t="s">
        <v>126</v>
      </c>
      <c r="D717" s="29" t="s">
        <v>5956</v>
      </c>
      <c r="E717" s="18" t="s">
        <v>5947</v>
      </c>
      <c r="F717" s="18" t="s">
        <v>5950</v>
      </c>
      <c r="G717" s="18" t="s">
        <v>5948</v>
      </c>
      <c r="H717" s="18" t="s">
        <v>5947</v>
      </c>
      <c r="I717" s="18" t="s">
        <v>5948</v>
      </c>
      <c r="K717" s="18" t="s">
        <v>5948</v>
      </c>
      <c r="L717" s="19" t="s">
        <v>3478</v>
      </c>
      <c r="M717" s="18" t="s">
        <v>5949</v>
      </c>
      <c r="N717" s="19" t="s">
        <v>3479</v>
      </c>
      <c r="O717" s="20" t="s">
        <v>5950</v>
      </c>
      <c r="P717" s="20" t="s">
        <v>5974</v>
      </c>
      <c r="Q717" s="20" t="s">
        <v>5980</v>
      </c>
      <c r="S717" s="22" t="s">
        <v>5950</v>
      </c>
      <c r="T717" s="22" t="s">
        <v>5950</v>
      </c>
      <c r="U717" s="22" t="s">
        <v>5947</v>
      </c>
      <c r="V717" s="22" t="s">
        <v>5984</v>
      </c>
      <c r="W717" s="22" t="s">
        <v>5989</v>
      </c>
      <c r="Y717" s="22" t="s">
        <v>136</v>
      </c>
      <c r="Z717" s="22" t="s">
        <v>116</v>
      </c>
      <c r="AC717" s="24" t="s">
        <v>5992</v>
      </c>
      <c r="AE717" s="26" t="s">
        <v>5948</v>
      </c>
      <c r="AF717" s="26" t="s">
        <v>5947</v>
      </c>
      <c r="AG717" s="26" t="s">
        <v>5996</v>
      </c>
      <c r="AH717" s="26" t="s">
        <v>5996</v>
      </c>
      <c r="AI717" s="26" t="s">
        <v>5997</v>
      </c>
      <c r="AJ717" s="26" t="s">
        <v>5998</v>
      </c>
      <c r="AK717" s="20" t="s">
        <v>6003</v>
      </c>
      <c r="AL717" s="20" t="s">
        <v>5947</v>
      </c>
      <c r="AM717" s="20" t="s">
        <v>5947</v>
      </c>
      <c r="AN717" s="20" t="s">
        <v>5947</v>
      </c>
      <c r="AO717" s="20" t="s">
        <v>5996</v>
      </c>
      <c r="AP717" s="20" t="s">
        <v>5996</v>
      </c>
      <c r="AQ717" s="20" t="s">
        <v>5996</v>
      </c>
      <c r="AR717" s="20" t="s">
        <v>5997</v>
      </c>
      <c r="AS717" s="20" t="s">
        <v>5996</v>
      </c>
      <c r="AT717" s="20" t="s">
        <v>5996</v>
      </c>
      <c r="AU717" s="20" t="s">
        <v>5997</v>
      </c>
      <c r="AV717" s="20" t="s">
        <v>5997</v>
      </c>
      <c r="AW717" s="20" t="s">
        <v>5997</v>
      </c>
      <c r="AX717" s="20" t="s">
        <v>5997</v>
      </c>
      <c r="AY717" s="20" t="s">
        <v>5997</v>
      </c>
      <c r="AZ717" s="20" t="s">
        <v>5997</v>
      </c>
      <c r="BA717" s="20" t="s">
        <v>5996</v>
      </c>
      <c r="BB717" s="20" t="s">
        <v>5997</v>
      </c>
      <c r="BC717" s="20" t="s">
        <v>5998</v>
      </c>
      <c r="BD717" s="20" t="s">
        <v>5998</v>
      </c>
      <c r="BE717" s="20" t="s">
        <v>5997</v>
      </c>
      <c r="BF717" s="20" t="s">
        <v>5997</v>
      </c>
      <c r="BG717" s="20" t="s">
        <v>5996</v>
      </c>
      <c r="BH717" s="20" t="s">
        <v>5996</v>
      </c>
      <c r="BI717" s="20" t="s">
        <v>5997</v>
      </c>
      <c r="BJ717" s="20" t="s">
        <v>5997</v>
      </c>
      <c r="BK717" s="20" t="s">
        <v>5998</v>
      </c>
      <c r="BL717" s="20" t="s">
        <v>5997</v>
      </c>
      <c r="BM717" s="20" t="s">
        <v>5997</v>
      </c>
      <c r="BO717" s="28" t="s">
        <v>6007</v>
      </c>
      <c r="BQ717" s="30" t="s">
        <v>3480</v>
      </c>
      <c r="BR717" s="24" t="s">
        <v>138</v>
      </c>
      <c r="BS717" s="24" t="s">
        <v>119</v>
      </c>
      <c r="BV717" s="24" t="s">
        <v>137</v>
      </c>
      <c r="BW717" s="24" t="s">
        <v>122</v>
      </c>
      <c r="BX717" s="24" t="s">
        <v>123</v>
      </c>
      <c r="CC717" s="18" t="s">
        <v>138</v>
      </c>
      <c r="CD717" s="18" t="s">
        <v>119</v>
      </c>
      <c r="CF717" s="18" t="s">
        <v>121</v>
      </c>
      <c r="CL717" s="22" t="s">
        <v>5947</v>
      </c>
      <c r="CM717" s="32" t="s">
        <v>6011</v>
      </c>
      <c r="CO717" s="84" t="s">
        <v>126</v>
      </c>
      <c r="CP717" s="17" t="s">
        <v>126</v>
      </c>
      <c r="CQ717" s="29" t="s">
        <v>3439</v>
      </c>
      <c r="CR717" s="17" t="s">
        <v>152</v>
      </c>
      <c r="CS717" s="17" t="s">
        <v>3440</v>
      </c>
      <c r="CW717" s="34" t="s">
        <v>96</v>
      </c>
      <c r="DE717" s="17" t="s">
        <v>161</v>
      </c>
      <c r="DI717" s="17" t="s">
        <v>143</v>
      </c>
      <c r="DJ717" s="17" t="s">
        <v>3481</v>
      </c>
      <c r="DM717" s="35"/>
      <c r="DN717" s="35"/>
      <c r="DO717" s="35"/>
      <c r="EC717" s="17" t="s">
        <v>133</v>
      </c>
    </row>
    <row r="718" spans="1:133" ht="15" customHeight="1" x14ac:dyDescent="0.3">
      <c r="A718" s="27">
        <v>981</v>
      </c>
      <c r="C718" s="17" t="s">
        <v>126</v>
      </c>
      <c r="D718" s="29" t="s">
        <v>5958</v>
      </c>
      <c r="E718" s="18" t="s">
        <v>5951</v>
      </c>
      <c r="F718" s="18" t="s">
        <v>5951</v>
      </c>
      <c r="G718" s="18" t="s">
        <v>5951</v>
      </c>
      <c r="H718" s="18" t="s">
        <v>5951</v>
      </c>
      <c r="I718" s="18" t="s">
        <v>5951</v>
      </c>
      <c r="J718" s="19" t="s">
        <v>5312</v>
      </c>
      <c r="K718" s="18" t="s">
        <v>5951</v>
      </c>
      <c r="L718" s="19" t="s">
        <v>5313</v>
      </c>
      <c r="M718" s="18" t="s">
        <v>5951</v>
      </c>
      <c r="N718" s="19" t="s">
        <v>5314</v>
      </c>
      <c r="O718" s="20" t="s">
        <v>5951</v>
      </c>
      <c r="P718" s="20" t="s">
        <v>5976</v>
      </c>
      <c r="Q718" s="20" t="s">
        <v>5981</v>
      </c>
      <c r="R718" s="21" t="s">
        <v>5315</v>
      </c>
      <c r="S718" s="22" t="s">
        <v>5951</v>
      </c>
      <c r="T718" s="22" t="s">
        <v>5951</v>
      </c>
      <c r="U718" s="22" t="s">
        <v>5951</v>
      </c>
      <c r="V718" s="22" t="s">
        <v>5984</v>
      </c>
      <c r="W718" s="22" t="s">
        <v>5986</v>
      </c>
      <c r="AA718" s="22" t="s">
        <v>148</v>
      </c>
      <c r="AB718" s="23" t="s">
        <v>5316</v>
      </c>
      <c r="AC718" s="24" t="s">
        <v>5994</v>
      </c>
      <c r="AD718" s="25" t="s">
        <v>5313</v>
      </c>
      <c r="AE718" s="26" t="s">
        <v>5951</v>
      </c>
      <c r="AF718" s="26" t="s">
        <v>5947</v>
      </c>
      <c r="AG718" s="26" t="s">
        <v>5999</v>
      </c>
      <c r="AH718" s="26" t="s">
        <v>5999</v>
      </c>
      <c r="AI718" s="26" t="s">
        <v>5999</v>
      </c>
      <c r="AJ718" s="26" t="s">
        <v>5999</v>
      </c>
      <c r="AK718" s="20" t="s">
        <v>6004</v>
      </c>
      <c r="AL718" s="20" t="s">
        <v>5951</v>
      </c>
      <c r="AM718" s="20" t="s">
        <v>5951</v>
      </c>
      <c r="AN718" s="20" t="s">
        <v>5951</v>
      </c>
      <c r="AO718" s="20" t="s">
        <v>5999</v>
      </c>
      <c r="AP718" s="20" t="s">
        <v>5999</v>
      </c>
      <c r="AQ718" s="20" t="s">
        <v>5999</v>
      </c>
      <c r="AR718" s="20" t="s">
        <v>5999</v>
      </c>
      <c r="AS718" s="20" t="s">
        <v>5999</v>
      </c>
      <c r="AT718" s="20" t="s">
        <v>5999</v>
      </c>
      <c r="AU718" s="20" t="s">
        <v>5999</v>
      </c>
      <c r="AV718" s="20" t="s">
        <v>5999</v>
      </c>
      <c r="AW718" s="20" t="s">
        <v>5999</v>
      </c>
      <c r="AX718" s="20" t="s">
        <v>5999</v>
      </c>
      <c r="AY718" s="20" t="s">
        <v>5999</v>
      </c>
      <c r="AZ718" s="20" t="s">
        <v>5999</v>
      </c>
      <c r="BA718" s="20" t="s">
        <v>5999</v>
      </c>
      <c r="BB718" s="20" t="s">
        <v>5999</v>
      </c>
      <c r="BC718" s="20" t="s">
        <v>5999</v>
      </c>
      <c r="BD718" s="20" t="s">
        <v>5999</v>
      </c>
      <c r="BE718" s="20" t="s">
        <v>5999</v>
      </c>
      <c r="BF718" s="20" t="s">
        <v>5999</v>
      </c>
      <c r="BG718" s="20" t="s">
        <v>5999</v>
      </c>
      <c r="BH718" s="20" t="s">
        <v>5999</v>
      </c>
      <c r="BI718" s="20" t="s">
        <v>5999</v>
      </c>
      <c r="BJ718" s="20" t="s">
        <v>5999</v>
      </c>
      <c r="BK718" s="20" t="s">
        <v>5999</v>
      </c>
      <c r="BL718" s="20" t="s">
        <v>5999</v>
      </c>
      <c r="BM718" s="20" t="s">
        <v>5999</v>
      </c>
      <c r="BN718" s="27" t="s">
        <v>5317</v>
      </c>
      <c r="BO718" s="28" t="s">
        <v>6008</v>
      </c>
      <c r="BP718" s="29" t="s">
        <v>5318</v>
      </c>
      <c r="BQ718" s="30" t="s">
        <v>5319</v>
      </c>
      <c r="CA718" s="24" t="s">
        <v>148</v>
      </c>
      <c r="CB718" s="31" t="s">
        <v>5313</v>
      </c>
      <c r="CL718" s="22" t="s">
        <v>5951</v>
      </c>
      <c r="CM718" s="32" t="s">
        <v>6013</v>
      </c>
      <c r="CN718" s="33" t="s">
        <v>5313</v>
      </c>
      <c r="CO718" s="84" t="s">
        <v>126</v>
      </c>
      <c r="CP718" s="17" t="s">
        <v>126</v>
      </c>
      <c r="CQ718" s="29" t="s">
        <v>5058</v>
      </c>
      <c r="CR718" s="17" t="s">
        <v>1300</v>
      </c>
      <c r="CS718" s="17" t="s">
        <v>102</v>
      </c>
      <c r="CT718" s="17" t="s">
        <v>5320</v>
      </c>
      <c r="DC718" s="31" t="s">
        <v>102</v>
      </c>
      <c r="DD718" s="31" t="s">
        <v>5320</v>
      </c>
      <c r="DE718" s="17" t="s">
        <v>102</v>
      </c>
      <c r="DF718" s="17" t="s">
        <v>5320</v>
      </c>
      <c r="DH718" s="17" t="s">
        <v>5321</v>
      </c>
      <c r="DI718" s="17" t="s">
        <v>131</v>
      </c>
      <c r="DJ718" s="17" t="s">
        <v>5322</v>
      </c>
      <c r="DM718" s="35"/>
      <c r="DN718" s="35"/>
      <c r="DO718" s="35"/>
      <c r="EC718" s="17" t="s">
        <v>133</v>
      </c>
    </row>
    <row r="719" spans="1:133" ht="15" customHeight="1" x14ac:dyDescent="0.3">
      <c r="A719" s="27">
        <v>102</v>
      </c>
      <c r="C719" s="17" t="s">
        <v>126</v>
      </c>
      <c r="D719" s="29" t="s">
        <v>5956</v>
      </c>
      <c r="E719" s="18" t="s">
        <v>5947</v>
      </c>
      <c r="F719" s="18" t="s">
        <v>5950</v>
      </c>
      <c r="G719" s="18" t="s">
        <v>5948</v>
      </c>
      <c r="H719" s="18" t="s">
        <v>5947</v>
      </c>
      <c r="I719" s="18" t="s">
        <v>5949</v>
      </c>
      <c r="K719" s="18" t="s">
        <v>5948</v>
      </c>
      <c r="L719" s="19" t="s">
        <v>3487</v>
      </c>
      <c r="M719" s="18" t="s">
        <v>5948</v>
      </c>
      <c r="O719" s="20" t="s">
        <v>5950</v>
      </c>
      <c r="P719" s="20" t="s">
        <v>5974</v>
      </c>
      <c r="Q719" s="20" t="s">
        <v>5978</v>
      </c>
      <c r="S719" s="22" t="s">
        <v>5952</v>
      </c>
      <c r="T719" s="22" t="s">
        <v>5950</v>
      </c>
      <c r="U719" s="22" t="s">
        <v>5948</v>
      </c>
      <c r="V719" s="22" t="s">
        <v>5984</v>
      </c>
      <c r="W719" s="22" t="s">
        <v>5989</v>
      </c>
      <c r="X719" s="22" t="s">
        <v>115</v>
      </c>
      <c r="Y719" s="22" t="s">
        <v>136</v>
      </c>
      <c r="Z719" s="22" t="s">
        <v>116</v>
      </c>
      <c r="AC719" s="24" t="s">
        <v>5992</v>
      </c>
      <c r="AD719" s="25" t="s">
        <v>3488</v>
      </c>
      <c r="AE719" s="26" t="s">
        <v>5948</v>
      </c>
      <c r="AF719" s="26" t="s">
        <v>5947</v>
      </c>
      <c r="AG719" s="26" t="s">
        <v>5996</v>
      </c>
      <c r="AH719" s="26" t="s">
        <v>5996</v>
      </c>
      <c r="AI719" s="26" t="s">
        <v>5996</v>
      </c>
      <c r="AJ719" s="26" t="s">
        <v>5996</v>
      </c>
      <c r="AK719" s="20" t="s">
        <v>6002</v>
      </c>
      <c r="AL719" s="20" t="s">
        <v>5948</v>
      </c>
      <c r="AM719" s="20" t="s">
        <v>5952</v>
      </c>
      <c r="AN719" s="20" t="s">
        <v>5947</v>
      </c>
      <c r="AO719" s="20" t="s">
        <v>6000</v>
      </c>
      <c r="AP719" s="20" t="s">
        <v>5997</v>
      </c>
      <c r="AQ719" s="20" t="s">
        <v>5997</v>
      </c>
      <c r="AR719" s="20" t="s">
        <v>6000</v>
      </c>
      <c r="AS719" s="20" t="s">
        <v>5996</v>
      </c>
      <c r="AT719" s="20" t="s">
        <v>5996</v>
      </c>
      <c r="AU719" s="20" t="s">
        <v>5996</v>
      </c>
      <c r="AV719" s="20" t="s">
        <v>5997</v>
      </c>
      <c r="AW719" s="20" t="s">
        <v>5996</v>
      </c>
      <c r="AX719" s="20" t="s">
        <v>5995</v>
      </c>
      <c r="AY719" s="20" t="s">
        <v>5995</v>
      </c>
      <c r="AZ719" s="20" t="s">
        <v>5997</v>
      </c>
      <c r="BA719" s="20" t="s">
        <v>5996</v>
      </c>
      <c r="BB719" s="20" t="s">
        <v>5996</v>
      </c>
      <c r="BC719" s="20" t="s">
        <v>5999</v>
      </c>
      <c r="BD719" s="20" t="s">
        <v>5998</v>
      </c>
      <c r="BE719" s="20" t="s">
        <v>5997</v>
      </c>
      <c r="BF719" s="20" t="s">
        <v>5996</v>
      </c>
      <c r="BG719" s="20" t="s">
        <v>5996</v>
      </c>
      <c r="BH719" s="20" t="s">
        <v>5996</v>
      </c>
      <c r="BI719" s="20" t="s">
        <v>5996</v>
      </c>
      <c r="BJ719" s="20" t="s">
        <v>5997</v>
      </c>
      <c r="BK719" s="20" t="s">
        <v>5997</v>
      </c>
      <c r="BL719" s="20" t="s">
        <v>5997</v>
      </c>
      <c r="BM719" s="20" t="s">
        <v>5996</v>
      </c>
      <c r="BN719" s="27" t="s">
        <v>3489</v>
      </c>
      <c r="BO719" s="28" t="s">
        <v>6007</v>
      </c>
      <c r="BP719" s="29" t="s">
        <v>3490</v>
      </c>
      <c r="BQ719" s="30" t="s">
        <v>3491</v>
      </c>
      <c r="BR719" s="24" t="s">
        <v>138</v>
      </c>
      <c r="BS719" s="24" t="s">
        <v>119</v>
      </c>
      <c r="BT719" s="24" t="s">
        <v>120</v>
      </c>
      <c r="BU719" s="24" t="s">
        <v>121</v>
      </c>
      <c r="BV719" s="24" t="s">
        <v>137</v>
      </c>
      <c r="BW719" s="24" t="s">
        <v>122</v>
      </c>
      <c r="BX719" s="24" t="s">
        <v>123</v>
      </c>
      <c r="BY719" s="24" t="s">
        <v>124</v>
      </c>
      <c r="BZ719" s="24" t="s">
        <v>125</v>
      </c>
      <c r="CA719" s="24" t="s">
        <v>148</v>
      </c>
      <c r="CB719" s="31" t="s">
        <v>3492</v>
      </c>
      <c r="CG719" s="18" t="s">
        <v>137</v>
      </c>
      <c r="CH719" s="18" t="s">
        <v>122</v>
      </c>
      <c r="CI719" s="18" t="s">
        <v>123</v>
      </c>
      <c r="CL719" s="22" t="s">
        <v>5952</v>
      </c>
      <c r="CM719" s="32" t="s">
        <v>6011</v>
      </c>
      <c r="CN719" s="33" t="s">
        <v>3493</v>
      </c>
      <c r="CO719" s="84" t="s">
        <v>126</v>
      </c>
      <c r="CP719" s="17" t="s">
        <v>126</v>
      </c>
      <c r="CQ719" s="29" t="s">
        <v>3439</v>
      </c>
      <c r="CR719" s="17" t="s">
        <v>152</v>
      </c>
      <c r="CS719" s="17" t="s">
        <v>3440</v>
      </c>
      <c r="CZ719" s="34" t="s">
        <v>99</v>
      </c>
      <c r="DE719" s="17" t="s">
        <v>130</v>
      </c>
      <c r="DH719" s="17" t="s">
        <v>3494</v>
      </c>
      <c r="DI719" s="17" t="s">
        <v>143</v>
      </c>
      <c r="DJ719" s="17" t="s">
        <v>3495</v>
      </c>
      <c r="DM719" s="35"/>
      <c r="DN719" s="35"/>
      <c r="DO719" s="35"/>
      <c r="EC719" s="17" t="s">
        <v>133</v>
      </c>
    </row>
    <row r="720" spans="1:133" ht="15" customHeight="1" x14ac:dyDescent="0.3">
      <c r="A720" s="27">
        <v>163</v>
      </c>
      <c r="C720" s="17" t="s">
        <v>126</v>
      </c>
      <c r="D720" s="29" t="s">
        <v>5956</v>
      </c>
      <c r="E720" s="18" t="s">
        <v>5947</v>
      </c>
      <c r="F720" s="18" t="s">
        <v>5947</v>
      </c>
      <c r="G720" s="18" t="s">
        <v>5947</v>
      </c>
      <c r="H720" s="18" t="s">
        <v>5947</v>
      </c>
      <c r="I720" s="18" t="s">
        <v>5947</v>
      </c>
      <c r="J720" s="19" t="s">
        <v>3496</v>
      </c>
      <c r="K720" s="18" t="s">
        <v>5947</v>
      </c>
      <c r="L720" s="19" t="s">
        <v>3497</v>
      </c>
      <c r="M720" s="18" t="s">
        <v>5947</v>
      </c>
      <c r="N720" s="19" t="s">
        <v>3498</v>
      </c>
      <c r="O720" s="20" t="s">
        <v>5950</v>
      </c>
      <c r="P720" s="20" t="s">
        <v>5974</v>
      </c>
      <c r="Q720" s="20" t="s">
        <v>5977</v>
      </c>
      <c r="R720" s="21" t="s">
        <v>3499</v>
      </c>
      <c r="S720" s="22" t="s">
        <v>5948</v>
      </c>
      <c r="T720" s="22" t="s">
        <v>5950</v>
      </c>
      <c r="U720" s="22" t="s">
        <v>5947</v>
      </c>
      <c r="V720" s="22" t="s">
        <v>5984</v>
      </c>
      <c r="W720" s="22" t="s">
        <v>5988</v>
      </c>
      <c r="X720" s="22" t="s">
        <v>115</v>
      </c>
      <c r="Y720" s="22" t="s">
        <v>136</v>
      </c>
      <c r="Z720" s="22" t="s">
        <v>116</v>
      </c>
      <c r="AA720" s="22" t="s">
        <v>148</v>
      </c>
      <c r="AB720" s="23" t="s">
        <v>3500</v>
      </c>
      <c r="AC720" s="24" t="s">
        <v>5990</v>
      </c>
      <c r="AE720" s="26" t="s">
        <v>5947</v>
      </c>
      <c r="AF720" s="26" t="s">
        <v>5947</v>
      </c>
      <c r="AG720" s="26" t="s">
        <v>5996</v>
      </c>
      <c r="AH720" s="26" t="s">
        <v>5996</v>
      </c>
      <c r="AI720" s="26" t="s">
        <v>5996</v>
      </c>
      <c r="AJ720" s="26" t="s">
        <v>5996</v>
      </c>
      <c r="AK720" s="20" t="s">
        <v>6003</v>
      </c>
      <c r="AL720" s="20" t="s">
        <v>5947</v>
      </c>
      <c r="AM720" s="20" t="s">
        <v>5947</v>
      </c>
      <c r="AN720" s="20" t="s">
        <v>5947</v>
      </c>
      <c r="AO720" s="20" t="s">
        <v>5996</v>
      </c>
      <c r="AP720" s="20" t="s">
        <v>5996</v>
      </c>
      <c r="AQ720" s="20" t="s">
        <v>5996</v>
      </c>
      <c r="AR720" s="20" t="s">
        <v>5996</v>
      </c>
      <c r="AS720" s="20" t="s">
        <v>5996</v>
      </c>
      <c r="AT720" s="20" t="s">
        <v>5996</v>
      </c>
      <c r="AU720" s="20" t="s">
        <v>5996</v>
      </c>
      <c r="AV720" s="20" t="s">
        <v>5996</v>
      </c>
      <c r="AW720" s="20" t="s">
        <v>5996</v>
      </c>
      <c r="AX720" s="20" t="s">
        <v>5996</v>
      </c>
      <c r="AY720" s="20" t="s">
        <v>5996</v>
      </c>
      <c r="AZ720" s="20" t="s">
        <v>5996</v>
      </c>
      <c r="BA720" s="20" t="s">
        <v>5996</v>
      </c>
      <c r="BB720" s="20" t="s">
        <v>5996</v>
      </c>
      <c r="BC720" s="20" t="s">
        <v>5996</v>
      </c>
      <c r="BD720" s="20" t="s">
        <v>5996</v>
      </c>
      <c r="BE720" s="20" t="s">
        <v>5996</v>
      </c>
      <c r="BF720" s="20" t="s">
        <v>5996</v>
      </c>
      <c r="BG720" s="20" t="s">
        <v>5996</v>
      </c>
      <c r="BH720" s="20" t="s">
        <v>5996</v>
      </c>
      <c r="BI720" s="20" t="s">
        <v>5996</v>
      </c>
      <c r="BJ720" s="20" t="s">
        <v>5996</v>
      </c>
      <c r="BK720" s="20" t="s">
        <v>5996</v>
      </c>
      <c r="BL720" s="20" t="s">
        <v>5996</v>
      </c>
      <c r="BM720" s="20" t="s">
        <v>5996</v>
      </c>
      <c r="BO720" s="28" t="s">
        <v>6007</v>
      </c>
      <c r="BQ720" s="30" t="s">
        <v>3501</v>
      </c>
      <c r="BR720" s="24" t="s">
        <v>138</v>
      </c>
      <c r="BS720" s="24" t="s">
        <v>119</v>
      </c>
      <c r="BT720" s="24" t="s">
        <v>120</v>
      </c>
      <c r="BU720" s="24" t="s">
        <v>121</v>
      </c>
      <c r="BV720" s="24" t="s">
        <v>137</v>
      </c>
      <c r="BW720" s="24" t="s">
        <v>122</v>
      </c>
      <c r="BX720" s="24" t="s">
        <v>123</v>
      </c>
      <c r="BY720" s="24" t="s">
        <v>124</v>
      </c>
      <c r="BZ720" s="24" t="s">
        <v>125</v>
      </c>
      <c r="CD720" s="18" t="s">
        <v>119</v>
      </c>
      <c r="CF720" s="18" t="s">
        <v>121</v>
      </c>
      <c r="CH720" s="18" t="s">
        <v>122</v>
      </c>
      <c r="CL720" s="22" t="s">
        <v>5947</v>
      </c>
      <c r="CM720" s="32" t="s">
        <v>6011</v>
      </c>
      <c r="CO720" s="84" t="s">
        <v>126</v>
      </c>
      <c r="CP720" s="17" t="s">
        <v>126</v>
      </c>
      <c r="CQ720" s="29" t="s">
        <v>3439</v>
      </c>
      <c r="CR720" s="17" t="s">
        <v>152</v>
      </c>
      <c r="CS720" s="17" t="s">
        <v>3440</v>
      </c>
      <c r="CW720" s="34" t="s">
        <v>96</v>
      </c>
      <c r="DE720" s="17" t="s">
        <v>130</v>
      </c>
      <c r="DI720" s="17" t="s">
        <v>131</v>
      </c>
      <c r="DJ720" s="17" t="s">
        <v>3502</v>
      </c>
      <c r="DM720" s="35"/>
      <c r="DN720" s="35"/>
      <c r="DO720" s="35"/>
      <c r="EC720" s="17" t="s">
        <v>133</v>
      </c>
    </row>
    <row r="721" spans="1:133" ht="15" customHeight="1" x14ac:dyDescent="0.3">
      <c r="A721" s="27">
        <v>178</v>
      </c>
      <c r="C721" s="17" t="s">
        <v>126</v>
      </c>
      <c r="D721" s="29" t="s">
        <v>5956</v>
      </c>
      <c r="E721" s="18" t="s">
        <v>5949</v>
      </c>
      <c r="F721" s="18" t="s">
        <v>5949</v>
      </c>
      <c r="G721" s="18" t="s">
        <v>5947</v>
      </c>
      <c r="H721" s="18" t="s">
        <v>5947</v>
      </c>
      <c r="I721" s="18" t="s">
        <v>5950</v>
      </c>
      <c r="J721" s="19" t="s">
        <v>3503</v>
      </c>
      <c r="K721" s="18" t="s">
        <v>5950</v>
      </c>
      <c r="L721" s="19" t="s">
        <v>3504</v>
      </c>
      <c r="M721" s="18" t="s">
        <v>5950</v>
      </c>
      <c r="N721" s="19" t="s">
        <v>3505</v>
      </c>
      <c r="O721" s="20" t="s">
        <v>5951</v>
      </c>
      <c r="P721" s="20" t="s">
        <v>5972</v>
      </c>
      <c r="Q721" s="20" t="s">
        <v>5980</v>
      </c>
      <c r="R721" s="21" t="s">
        <v>3506</v>
      </c>
      <c r="S721" s="22" t="s">
        <v>5950</v>
      </c>
      <c r="T721" s="22" t="s">
        <v>5950</v>
      </c>
      <c r="U721" s="22" t="s">
        <v>5952</v>
      </c>
      <c r="V721" s="22" t="s">
        <v>5984</v>
      </c>
      <c r="W721" s="22" t="s">
        <v>5987</v>
      </c>
      <c r="X721" s="22" t="s">
        <v>115</v>
      </c>
      <c r="AC721" s="24" t="s">
        <v>5992</v>
      </c>
      <c r="AE721" s="26" t="s">
        <v>5948</v>
      </c>
      <c r="AF721" s="26" t="s">
        <v>5947</v>
      </c>
      <c r="AG721" s="26" t="s">
        <v>5996</v>
      </c>
      <c r="AH721" s="26" t="s">
        <v>5996</v>
      </c>
      <c r="AI721" s="26" t="s">
        <v>5996</v>
      </c>
      <c r="AJ721" s="26" t="s">
        <v>5996</v>
      </c>
      <c r="AK721" s="20" t="s">
        <v>6002</v>
      </c>
      <c r="AL721" s="20" t="s">
        <v>5947</v>
      </c>
      <c r="AM721" s="20" t="s">
        <v>5952</v>
      </c>
      <c r="AN721" s="20" t="s">
        <v>5947</v>
      </c>
      <c r="AO721" s="20" t="s">
        <v>5998</v>
      </c>
      <c r="AP721" s="20" t="s">
        <v>5997</v>
      </c>
      <c r="AQ721" s="20" t="s">
        <v>5996</v>
      </c>
      <c r="AR721" s="20" t="s">
        <v>5997</v>
      </c>
      <c r="AS721" s="20" t="s">
        <v>5996</v>
      </c>
      <c r="AT721" s="20" t="s">
        <v>5996</v>
      </c>
      <c r="AU721" s="20" t="s">
        <v>5997</v>
      </c>
      <c r="AV721" s="20" t="s">
        <v>5996</v>
      </c>
      <c r="AW721" s="20" t="s">
        <v>5997</v>
      </c>
      <c r="AX721" s="20" t="s">
        <v>6000</v>
      </c>
      <c r="AY721" s="20" t="s">
        <v>5998</v>
      </c>
      <c r="AZ721" s="20" t="s">
        <v>5996</v>
      </c>
      <c r="BA721" s="20" t="s">
        <v>5996</v>
      </c>
      <c r="BB721" s="20" t="s">
        <v>5996</v>
      </c>
      <c r="BC721" s="20" t="s">
        <v>5997</v>
      </c>
      <c r="BD721" s="20" t="s">
        <v>5998</v>
      </c>
      <c r="BE721" s="20" t="s">
        <v>5997</v>
      </c>
      <c r="BF721" s="20" t="s">
        <v>5996</v>
      </c>
      <c r="BG721" s="20" t="s">
        <v>5996</v>
      </c>
      <c r="BH721" s="20" t="s">
        <v>5996</v>
      </c>
      <c r="BI721" s="20" t="s">
        <v>5996</v>
      </c>
      <c r="BJ721" s="20" t="s">
        <v>6000</v>
      </c>
      <c r="BK721" s="20" t="s">
        <v>5997</v>
      </c>
      <c r="BL721" s="20" t="s">
        <v>5996</v>
      </c>
      <c r="BM721" s="20" t="s">
        <v>5997</v>
      </c>
      <c r="BO721" s="28" t="s">
        <v>6007</v>
      </c>
      <c r="BQ721" s="30" t="s">
        <v>3507</v>
      </c>
      <c r="BS721" s="24" t="s">
        <v>119</v>
      </c>
      <c r="BT721" s="24" t="s">
        <v>120</v>
      </c>
      <c r="BV721" s="24" t="s">
        <v>137</v>
      </c>
      <c r="BX721" s="24" t="s">
        <v>123</v>
      </c>
      <c r="BY721" s="24" t="s">
        <v>124</v>
      </c>
      <c r="CD721" s="18" t="s">
        <v>119</v>
      </c>
      <c r="CE721" s="18" t="s">
        <v>120</v>
      </c>
      <c r="CG721" s="18" t="s">
        <v>137</v>
      </c>
      <c r="CI721" s="18" t="s">
        <v>123</v>
      </c>
      <c r="CJ721" s="18" t="s">
        <v>124</v>
      </c>
      <c r="CL721" s="22" t="s">
        <v>5952</v>
      </c>
      <c r="CM721" s="32" t="s">
        <v>6011</v>
      </c>
      <c r="CO721" s="84" t="s">
        <v>126</v>
      </c>
      <c r="CP721" s="17" t="s">
        <v>126</v>
      </c>
      <c r="CQ721" s="29" t="s">
        <v>3439</v>
      </c>
      <c r="CR721" s="17" t="s">
        <v>152</v>
      </c>
      <c r="CS721" s="17" t="s">
        <v>3440</v>
      </c>
      <c r="CW721" s="34" t="s">
        <v>96</v>
      </c>
      <c r="DE721" s="17" t="s">
        <v>161</v>
      </c>
      <c r="DI721" s="17" t="s">
        <v>131</v>
      </c>
      <c r="DJ721" s="17" t="s">
        <v>3508</v>
      </c>
      <c r="DM721" s="35"/>
      <c r="DN721" s="35"/>
      <c r="DO721" s="35"/>
      <c r="EC721" s="17" t="s">
        <v>133</v>
      </c>
    </row>
    <row r="722" spans="1:133" ht="15" customHeight="1" x14ac:dyDescent="0.3">
      <c r="A722" s="27">
        <v>182</v>
      </c>
      <c r="C722" s="17" t="s">
        <v>126</v>
      </c>
      <c r="D722" s="29" t="s">
        <v>5956</v>
      </c>
      <c r="E722" s="18" t="s">
        <v>5947</v>
      </c>
      <c r="F722" s="18" t="s">
        <v>5948</v>
      </c>
      <c r="G722" s="18" t="s">
        <v>5949</v>
      </c>
      <c r="H722" s="18" t="s">
        <v>5947</v>
      </c>
      <c r="I722" s="18" t="s">
        <v>5949</v>
      </c>
      <c r="K722" s="18" t="s">
        <v>5947</v>
      </c>
      <c r="L722" s="19" t="s">
        <v>3509</v>
      </c>
      <c r="M722" s="18" t="s">
        <v>5950</v>
      </c>
      <c r="O722" s="20" t="s">
        <v>5947</v>
      </c>
      <c r="P722" s="20" t="s">
        <v>5974</v>
      </c>
      <c r="Q722" s="20" t="s">
        <v>5979</v>
      </c>
      <c r="S722" s="22" t="s">
        <v>5948</v>
      </c>
      <c r="T722" s="22" t="s">
        <v>5948</v>
      </c>
      <c r="U722" s="22" t="s">
        <v>5948</v>
      </c>
      <c r="V722" s="22" t="s">
        <v>5985</v>
      </c>
      <c r="W722" s="22" t="s">
        <v>5987</v>
      </c>
      <c r="X722" s="22" t="s">
        <v>115</v>
      </c>
      <c r="Y722" s="22" t="s">
        <v>136</v>
      </c>
      <c r="Z722" s="22" t="s">
        <v>116</v>
      </c>
      <c r="AC722" s="24" t="s">
        <v>5992</v>
      </c>
      <c r="AE722" s="26" t="s">
        <v>5947</v>
      </c>
      <c r="AF722" s="26" t="s">
        <v>5948</v>
      </c>
      <c r="AG722" s="26" t="s">
        <v>5996</v>
      </c>
      <c r="AH722" s="26" t="s">
        <v>5996</v>
      </c>
      <c r="AI722" s="26" t="s">
        <v>5996</v>
      </c>
      <c r="AJ722" s="26" t="s">
        <v>5997</v>
      </c>
      <c r="AK722" s="20" t="s">
        <v>6002</v>
      </c>
      <c r="AL722" s="20" t="s">
        <v>5948</v>
      </c>
      <c r="AM722" s="20" t="s">
        <v>5948</v>
      </c>
      <c r="AN722" s="20" t="s">
        <v>5947</v>
      </c>
      <c r="AO722" s="20" t="s">
        <v>5997</v>
      </c>
      <c r="AP722" s="20" t="s">
        <v>5997</v>
      </c>
      <c r="AQ722" s="20" t="s">
        <v>5996</v>
      </c>
      <c r="AR722" s="20" t="s">
        <v>5997</v>
      </c>
      <c r="AS722" s="20" t="s">
        <v>5996</v>
      </c>
      <c r="AT722" s="20" t="s">
        <v>5996</v>
      </c>
      <c r="AU722" s="20" t="s">
        <v>5996</v>
      </c>
      <c r="AV722" s="20" t="s">
        <v>5997</v>
      </c>
      <c r="AW722" s="20" t="s">
        <v>5996</v>
      </c>
      <c r="AX722" s="20" t="s">
        <v>5996</v>
      </c>
      <c r="AY722" s="20" t="s">
        <v>5996</v>
      </c>
      <c r="AZ722" s="20" t="s">
        <v>5996</v>
      </c>
      <c r="BA722" s="20" t="s">
        <v>5996</v>
      </c>
      <c r="BB722" s="20" t="s">
        <v>5996</v>
      </c>
      <c r="BC722" s="20" t="s">
        <v>5997</v>
      </c>
      <c r="BD722" s="20" t="s">
        <v>5997</v>
      </c>
      <c r="BE722" s="20" t="s">
        <v>5996</v>
      </c>
      <c r="BF722" s="20" t="s">
        <v>5996</v>
      </c>
      <c r="BG722" s="20" t="s">
        <v>5996</v>
      </c>
      <c r="BH722" s="20" t="s">
        <v>5996</v>
      </c>
      <c r="BI722" s="20" t="s">
        <v>5996</v>
      </c>
      <c r="BJ722" s="20" t="s">
        <v>6000</v>
      </c>
      <c r="BK722" s="20" t="s">
        <v>5997</v>
      </c>
      <c r="BL722" s="20" t="s">
        <v>5996</v>
      </c>
      <c r="BM722" s="20" t="s">
        <v>5996</v>
      </c>
      <c r="BO722" s="28" t="s">
        <v>6007</v>
      </c>
      <c r="BQ722" s="30" t="s">
        <v>3510</v>
      </c>
      <c r="BR722" s="24" t="s">
        <v>138</v>
      </c>
      <c r="BS722" s="24" t="s">
        <v>119</v>
      </c>
      <c r="BT722" s="24" t="s">
        <v>120</v>
      </c>
      <c r="BU722" s="24" t="s">
        <v>121</v>
      </c>
      <c r="BV722" s="24" t="s">
        <v>137</v>
      </c>
      <c r="BW722" s="24" t="s">
        <v>122</v>
      </c>
      <c r="BX722" s="24" t="s">
        <v>123</v>
      </c>
      <c r="BY722" s="24" t="s">
        <v>124</v>
      </c>
      <c r="BZ722" s="24" t="s">
        <v>125</v>
      </c>
      <c r="CD722" s="18" t="s">
        <v>119</v>
      </c>
      <c r="CG722" s="18" t="s">
        <v>137</v>
      </c>
      <c r="CH722" s="18" t="s">
        <v>122</v>
      </c>
      <c r="CL722" s="22" t="s">
        <v>5947</v>
      </c>
      <c r="CM722" s="32" t="s">
        <v>6011</v>
      </c>
      <c r="CO722" s="84" t="s">
        <v>126</v>
      </c>
      <c r="CP722" s="17" t="s">
        <v>126</v>
      </c>
      <c r="CQ722" s="29" t="s">
        <v>3439</v>
      </c>
      <c r="CR722" s="17" t="s">
        <v>152</v>
      </c>
      <c r="CS722" s="17" t="s">
        <v>3440</v>
      </c>
      <c r="CW722" s="34" t="s">
        <v>96</v>
      </c>
      <c r="DE722" s="17" t="s">
        <v>130</v>
      </c>
      <c r="DI722" s="17" t="s">
        <v>131</v>
      </c>
      <c r="DJ722" s="17" t="s">
        <v>3511</v>
      </c>
      <c r="DM722" s="35"/>
      <c r="DN722" s="35"/>
      <c r="DO722" s="35"/>
      <c r="EC722" s="17" t="s">
        <v>133</v>
      </c>
    </row>
    <row r="723" spans="1:133" ht="15" customHeight="1" x14ac:dyDescent="0.3">
      <c r="A723" s="27">
        <v>243</v>
      </c>
      <c r="C723" s="17" t="s">
        <v>126</v>
      </c>
      <c r="D723" s="29" t="s">
        <v>5956</v>
      </c>
      <c r="E723" s="18" t="s">
        <v>5951</v>
      </c>
      <c r="F723" s="18" t="s">
        <v>5951</v>
      </c>
      <c r="G723" s="18" t="s">
        <v>5950</v>
      </c>
      <c r="H723" s="18" t="s">
        <v>5947</v>
      </c>
      <c r="I723" s="18" t="s">
        <v>5948</v>
      </c>
      <c r="J723" s="19" t="s">
        <v>3512</v>
      </c>
      <c r="K723" s="18" t="s">
        <v>5947</v>
      </c>
      <c r="L723" s="19" t="s">
        <v>3513</v>
      </c>
      <c r="M723" s="18" t="s">
        <v>5949</v>
      </c>
      <c r="O723" s="20" t="s">
        <v>5949</v>
      </c>
      <c r="P723" s="20" t="s">
        <v>5973</v>
      </c>
      <c r="Q723" s="20" t="s">
        <v>5979</v>
      </c>
      <c r="S723" s="22" t="s">
        <v>5951</v>
      </c>
      <c r="T723" s="22" t="s">
        <v>5951</v>
      </c>
      <c r="U723" s="22" t="s">
        <v>5947</v>
      </c>
      <c r="V723" s="22" t="s">
        <v>5984</v>
      </c>
      <c r="W723" s="22" t="s">
        <v>5989</v>
      </c>
      <c r="X723" s="22" t="s">
        <v>115</v>
      </c>
      <c r="AC723" s="24" t="s">
        <v>5992</v>
      </c>
      <c r="AE723" s="26" t="s">
        <v>5948</v>
      </c>
      <c r="AF723" s="26" t="s">
        <v>5947</v>
      </c>
      <c r="AG723" s="26" t="s">
        <v>5996</v>
      </c>
      <c r="AH723" s="26" t="s">
        <v>5996</v>
      </c>
      <c r="AI723" s="26" t="s">
        <v>5996</v>
      </c>
      <c r="AJ723" s="26" t="s">
        <v>5996</v>
      </c>
      <c r="AK723" s="20" t="s">
        <v>6002</v>
      </c>
      <c r="AL723" s="20" t="s">
        <v>5947</v>
      </c>
      <c r="AM723" s="20" t="s">
        <v>5947</v>
      </c>
      <c r="AN723" s="20" t="s">
        <v>5947</v>
      </c>
      <c r="AO723" s="20" t="s">
        <v>5997</v>
      </c>
      <c r="AP723" s="20" t="s">
        <v>5996</v>
      </c>
      <c r="AQ723" s="20" t="s">
        <v>5997</v>
      </c>
      <c r="AR723" s="20" t="s">
        <v>5998</v>
      </c>
      <c r="AS723" s="20" t="s">
        <v>5997</v>
      </c>
      <c r="AT723" s="20" t="s">
        <v>5997</v>
      </c>
      <c r="AU723" s="20" t="s">
        <v>5997</v>
      </c>
      <c r="AV723" s="20" t="s">
        <v>5997</v>
      </c>
      <c r="AW723" s="20" t="s">
        <v>5997</v>
      </c>
      <c r="AX723" s="20" t="s">
        <v>5997</v>
      </c>
      <c r="AY723" s="20" t="s">
        <v>5997</v>
      </c>
      <c r="AZ723" s="20" t="s">
        <v>5997</v>
      </c>
      <c r="BA723" s="20" t="s">
        <v>5996</v>
      </c>
      <c r="BB723" s="20" t="s">
        <v>5996</v>
      </c>
      <c r="BC723" s="20" t="s">
        <v>5998</v>
      </c>
      <c r="BD723" s="20" t="s">
        <v>5997</v>
      </c>
      <c r="BE723" s="20" t="s">
        <v>5996</v>
      </c>
      <c r="BF723" s="20" t="s">
        <v>5996</v>
      </c>
      <c r="BG723" s="20" t="s">
        <v>5996</v>
      </c>
      <c r="BH723" s="20" t="s">
        <v>5996</v>
      </c>
      <c r="BI723" s="20" t="s">
        <v>5996</v>
      </c>
      <c r="BJ723" s="20" t="s">
        <v>6000</v>
      </c>
      <c r="BK723" s="20" t="s">
        <v>5996</v>
      </c>
      <c r="BL723" s="20" t="s">
        <v>5996</v>
      </c>
      <c r="BM723" s="20" t="s">
        <v>5997</v>
      </c>
      <c r="BO723" s="28" t="s">
        <v>6006</v>
      </c>
      <c r="BR723" s="24" t="s">
        <v>138</v>
      </c>
      <c r="BS723" s="24" t="s">
        <v>119</v>
      </c>
      <c r="BT723" s="24" t="s">
        <v>120</v>
      </c>
      <c r="BU723" s="24" t="s">
        <v>121</v>
      </c>
      <c r="BW723" s="24" t="s">
        <v>122</v>
      </c>
      <c r="CC723" s="18" t="s">
        <v>138</v>
      </c>
      <c r="CD723" s="18" t="s">
        <v>119</v>
      </c>
      <c r="CI723" s="18" t="s">
        <v>123</v>
      </c>
      <c r="CL723" s="22" t="s">
        <v>5950</v>
      </c>
      <c r="CM723" s="32" t="s">
        <v>6010</v>
      </c>
      <c r="CO723" s="84" t="s">
        <v>126</v>
      </c>
      <c r="CP723" s="17" t="s">
        <v>126</v>
      </c>
      <c r="CQ723" s="29" t="s">
        <v>3439</v>
      </c>
      <c r="CR723" s="17" t="s">
        <v>152</v>
      </c>
      <c r="CS723" s="17" t="s">
        <v>3440</v>
      </c>
      <c r="CW723" s="34" t="s">
        <v>96</v>
      </c>
      <c r="DE723" s="17" t="s">
        <v>161</v>
      </c>
      <c r="DI723" s="17" t="s">
        <v>131</v>
      </c>
      <c r="DJ723" s="17" t="s">
        <v>3514</v>
      </c>
      <c r="DM723" s="35"/>
      <c r="DN723" s="35"/>
      <c r="DO723" s="35"/>
      <c r="EC723" s="17" t="s">
        <v>133</v>
      </c>
    </row>
    <row r="724" spans="1:133" ht="15" customHeight="1" x14ac:dyDescent="0.3">
      <c r="A724" s="27">
        <v>332</v>
      </c>
      <c r="C724" s="17" t="s">
        <v>126</v>
      </c>
      <c r="D724" s="29" t="s">
        <v>5956</v>
      </c>
      <c r="E724" s="18" t="s">
        <v>5948</v>
      </c>
      <c r="F724" s="18" t="s">
        <v>5950</v>
      </c>
      <c r="G724" s="18" t="s">
        <v>5947</v>
      </c>
      <c r="H724" s="18" t="s">
        <v>5948</v>
      </c>
      <c r="I724" s="18" t="s">
        <v>5948</v>
      </c>
      <c r="K724" s="18" t="s">
        <v>5948</v>
      </c>
      <c r="M724" s="18" t="s">
        <v>5948</v>
      </c>
      <c r="O724" s="20" t="s">
        <v>5948</v>
      </c>
      <c r="P724" s="20" t="s">
        <v>5974</v>
      </c>
      <c r="Q724" s="20" t="s">
        <v>5979</v>
      </c>
      <c r="S724" s="22" t="s">
        <v>5950</v>
      </c>
      <c r="T724" s="22" t="s">
        <v>5950</v>
      </c>
      <c r="U724" s="22" t="s">
        <v>5948</v>
      </c>
      <c r="V724" s="22" t="s">
        <v>5984</v>
      </c>
      <c r="W724" s="22" t="s">
        <v>5986</v>
      </c>
      <c r="X724" s="22" t="s">
        <v>115</v>
      </c>
      <c r="Z724" s="22" t="s">
        <v>116</v>
      </c>
      <c r="AC724" s="24" t="s">
        <v>5992</v>
      </c>
      <c r="AE724" s="26" t="s">
        <v>5948</v>
      </c>
      <c r="AF724" s="26" t="s">
        <v>5949</v>
      </c>
      <c r="AG724" s="26" t="s">
        <v>5997</v>
      </c>
      <c r="AH724" s="26" t="s">
        <v>5997</v>
      </c>
      <c r="AI724" s="26" t="s">
        <v>5997</v>
      </c>
      <c r="AJ724" s="26" t="s">
        <v>5997</v>
      </c>
      <c r="AK724" s="20" t="s">
        <v>6001</v>
      </c>
      <c r="AL724" s="20" t="s">
        <v>5947</v>
      </c>
      <c r="AM724" s="20" t="s">
        <v>5951</v>
      </c>
      <c r="AN724" s="20" t="s">
        <v>5948</v>
      </c>
      <c r="AO724" s="20" t="s">
        <v>5997</v>
      </c>
      <c r="AP724" s="20" t="s">
        <v>5997</v>
      </c>
      <c r="AQ724" s="20" t="s">
        <v>5997</v>
      </c>
      <c r="AR724" s="20" t="s">
        <v>5997</v>
      </c>
      <c r="AS724" s="20" t="s">
        <v>5997</v>
      </c>
      <c r="AT724" s="20" t="s">
        <v>5997</v>
      </c>
      <c r="AU724" s="20" t="s">
        <v>5997</v>
      </c>
      <c r="AV724" s="20" t="s">
        <v>5997</v>
      </c>
      <c r="AW724" s="20" t="s">
        <v>5997</v>
      </c>
      <c r="AX724" s="20" t="s">
        <v>5997</v>
      </c>
      <c r="AY724" s="20" t="s">
        <v>5997</v>
      </c>
      <c r="AZ724" s="20" t="s">
        <v>5997</v>
      </c>
      <c r="BA724" s="20" t="s">
        <v>5996</v>
      </c>
      <c r="BB724" s="20" t="s">
        <v>5996</v>
      </c>
      <c r="BC724" s="20" t="s">
        <v>5997</v>
      </c>
      <c r="BD724" s="20" t="s">
        <v>5997</v>
      </c>
      <c r="BE724" s="20" t="s">
        <v>5997</v>
      </c>
      <c r="BF724" s="20" t="s">
        <v>5996</v>
      </c>
      <c r="BG724" s="20" t="s">
        <v>5997</v>
      </c>
      <c r="BH724" s="20" t="s">
        <v>5997</v>
      </c>
      <c r="BI724" s="20" t="s">
        <v>5996</v>
      </c>
      <c r="BJ724" s="20" t="s">
        <v>6000</v>
      </c>
      <c r="BK724" s="20" t="s">
        <v>5997</v>
      </c>
      <c r="BL724" s="20" t="s">
        <v>5997</v>
      </c>
      <c r="BM724" s="20" t="s">
        <v>5997</v>
      </c>
      <c r="BO724" s="28" t="s">
        <v>6007</v>
      </c>
      <c r="BR724" s="24" t="s">
        <v>138</v>
      </c>
      <c r="BS724" s="24" t="s">
        <v>119</v>
      </c>
      <c r="BT724" s="24" t="s">
        <v>120</v>
      </c>
      <c r="BU724" s="24" t="s">
        <v>121</v>
      </c>
      <c r="BV724" s="24" t="s">
        <v>137</v>
      </c>
      <c r="BW724" s="24" t="s">
        <v>122</v>
      </c>
      <c r="BX724" s="24" t="s">
        <v>123</v>
      </c>
      <c r="BY724" s="24" t="s">
        <v>124</v>
      </c>
      <c r="BZ724" s="24" t="s">
        <v>125</v>
      </c>
      <c r="CD724" s="18" t="s">
        <v>119</v>
      </c>
      <c r="CG724" s="18" t="s">
        <v>137</v>
      </c>
      <c r="CJ724" s="18" t="s">
        <v>124</v>
      </c>
      <c r="CL724" s="22" t="s">
        <v>5948</v>
      </c>
      <c r="CM724" s="32" t="s">
        <v>6011</v>
      </c>
      <c r="CO724" s="84" t="s">
        <v>126</v>
      </c>
      <c r="CP724" s="17" t="s">
        <v>126</v>
      </c>
      <c r="CQ724" s="29" t="s">
        <v>3439</v>
      </c>
      <c r="CR724" s="17" t="s">
        <v>152</v>
      </c>
      <c r="CS724" s="17" t="s">
        <v>3440</v>
      </c>
      <c r="CW724" s="34" t="s">
        <v>96</v>
      </c>
      <c r="DE724" s="17" t="s">
        <v>161</v>
      </c>
      <c r="DI724" s="17" t="s">
        <v>131</v>
      </c>
      <c r="DJ724" s="17" t="s">
        <v>3515</v>
      </c>
      <c r="DM724" s="35"/>
      <c r="DN724" s="35"/>
      <c r="DO724" s="35"/>
      <c r="EC724" s="17" t="s">
        <v>133</v>
      </c>
    </row>
    <row r="725" spans="1:133" ht="15" customHeight="1" x14ac:dyDescent="0.3">
      <c r="A725" s="27">
        <v>335</v>
      </c>
      <c r="C725" s="17" t="s">
        <v>126</v>
      </c>
      <c r="D725" s="29" t="s">
        <v>5956</v>
      </c>
      <c r="E725" s="18" t="s">
        <v>5948</v>
      </c>
      <c r="F725" s="18" t="s">
        <v>5949</v>
      </c>
      <c r="G725" s="18" t="s">
        <v>5948</v>
      </c>
      <c r="H725" s="18" t="s">
        <v>5948</v>
      </c>
      <c r="I725" s="18" t="s">
        <v>5948</v>
      </c>
      <c r="J725" s="19" t="s">
        <v>3516</v>
      </c>
      <c r="K725" s="18" t="s">
        <v>5948</v>
      </c>
      <c r="L725" s="19" t="s">
        <v>3517</v>
      </c>
      <c r="M725" s="18" t="s">
        <v>5948</v>
      </c>
      <c r="O725" s="20" t="s">
        <v>5950</v>
      </c>
      <c r="P725" s="20" t="s">
        <v>5972</v>
      </c>
      <c r="Q725" s="20" t="s">
        <v>5977</v>
      </c>
      <c r="R725" s="21" t="s">
        <v>3518</v>
      </c>
      <c r="S725" s="22" t="s">
        <v>5950</v>
      </c>
      <c r="T725" s="22" t="s">
        <v>5950</v>
      </c>
      <c r="U725" s="22" t="s">
        <v>5948</v>
      </c>
      <c r="V725" s="22" t="s">
        <v>5984</v>
      </c>
      <c r="W725" s="22" t="s">
        <v>5988</v>
      </c>
      <c r="X725" s="22" t="s">
        <v>115</v>
      </c>
      <c r="Y725" s="22" t="s">
        <v>136</v>
      </c>
      <c r="Z725" s="22" t="s">
        <v>116</v>
      </c>
      <c r="AC725" s="24" t="s">
        <v>5990</v>
      </c>
      <c r="AE725" s="26" t="s">
        <v>5947</v>
      </c>
      <c r="AF725" s="26" t="s">
        <v>5947</v>
      </c>
      <c r="AG725" s="26" t="s">
        <v>5997</v>
      </c>
      <c r="AH725" s="26" t="s">
        <v>5997</v>
      </c>
      <c r="AI725" s="26" t="s">
        <v>5997</v>
      </c>
      <c r="AJ725" s="26" t="s">
        <v>5997</v>
      </c>
      <c r="AK725" s="20" t="s">
        <v>6002</v>
      </c>
      <c r="AL725" s="20" t="s">
        <v>5948</v>
      </c>
      <c r="AM725" s="20" t="s">
        <v>5952</v>
      </c>
      <c r="AN725" s="20" t="s">
        <v>5948</v>
      </c>
      <c r="AO725" s="20" t="s">
        <v>5997</v>
      </c>
      <c r="AP725" s="20" t="s">
        <v>5996</v>
      </c>
      <c r="AQ725" s="20" t="s">
        <v>5997</v>
      </c>
      <c r="AR725" s="20" t="s">
        <v>5997</v>
      </c>
      <c r="AS725" s="20" t="s">
        <v>5996</v>
      </c>
      <c r="AT725" s="20" t="s">
        <v>5996</v>
      </c>
      <c r="AU725" s="20" t="s">
        <v>5995</v>
      </c>
      <c r="AV725" s="20" t="s">
        <v>5997</v>
      </c>
      <c r="AW725" s="20" t="s">
        <v>5997</v>
      </c>
      <c r="AX725" s="20" t="s">
        <v>5997</v>
      </c>
      <c r="AY725" s="20" t="s">
        <v>5997</v>
      </c>
      <c r="AZ725" s="20" t="s">
        <v>5997</v>
      </c>
      <c r="BA725" s="20" t="s">
        <v>5997</v>
      </c>
      <c r="BB725" s="20" t="s">
        <v>5997</v>
      </c>
      <c r="BC725" s="20" t="s">
        <v>6000</v>
      </c>
      <c r="BD725" s="20" t="s">
        <v>5997</v>
      </c>
      <c r="BE725" s="20" t="s">
        <v>5997</v>
      </c>
      <c r="BF725" s="20" t="s">
        <v>5996</v>
      </c>
      <c r="BG725" s="20" t="s">
        <v>5996</v>
      </c>
      <c r="BH725" s="20" t="s">
        <v>5996</v>
      </c>
      <c r="BI725" s="20" t="s">
        <v>5997</v>
      </c>
      <c r="BJ725" s="20" t="s">
        <v>6000</v>
      </c>
      <c r="BK725" s="20" t="s">
        <v>5997</v>
      </c>
      <c r="BL725" s="20" t="s">
        <v>5997</v>
      </c>
      <c r="BM725" s="20" t="s">
        <v>5997</v>
      </c>
      <c r="BO725" s="28" t="s">
        <v>6007</v>
      </c>
      <c r="BQ725" s="30" t="s">
        <v>3519</v>
      </c>
      <c r="BS725" s="24" t="s">
        <v>119</v>
      </c>
      <c r="BT725" s="24" t="s">
        <v>120</v>
      </c>
      <c r="BU725" s="24" t="s">
        <v>121</v>
      </c>
      <c r="BX725" s="24" t="s">
        <v>123</v>
      </c>
      <c r="CD725" s="18" t="s">
        <v>119</v>
      </c>
      <c r="CE725" s="18" t="s">
        <v>120</v>
      </c>
      <c r="CF725" s="18" t="s">
        <v>121</v>
      </c>
      <c r="CJ725" s="18" t="s">
        <v>124</v>
      </c>
      <c r="CL725" s="22" t="s">
        <v>5950</v>
      </c>
      <c r="CM725" s="32" t="s">
        <v>6010</v>
      </c>
      <c r="CO725" s="84" t="s">
        <v>126</v>
      </c>
      <c r="CP725" s="17" t="s">
        <v>126</v>
      </c>
      <c r="CQ725" s="29" t="s">
        <v>3439</v>
      </c>
      <c r="CR725" s="17" t="s">
        <v>152</v>
      </c>
      <c r="CS725" s="17" t="s">
        <v>3440</v>
      </c>
      <c r="DE725" s="17" t="s">
        <v>130</v>
      </c>
      <c r="DI725" s="17" t="s">
        <v>131</v>
      </c>
      <c r="DJ725" s="17" t="s">
        <v>3520</v>
      </c>
      <c r="DM725" s="35"/>
      <c r="DN725" s="35"/>
      <c r="DO725" s="35"/>
      <c r="EC725" s="17" t="s">
        <v>133</v>
      </c>
    </row>
    <row r="726" spans="1:133" ht="15" customHeight="1" x14ac:dyDescent="0.3">
      <c r="A726" s="27">
        <v>368</v>
      </c>
      <c r="C726" s="17" t="s">
        <v>126</v>
      </c>
      <c r="D726" s="29" t="s">
        <v>5956</v>
      </c>
      <c r="E726" s="18" t="s">
        <v>5948</v>
      </c>
      <c r="F726" s="18" t="s">
        <v>5952</v>
      </c>
      <c r="G726" s="18" t="s">
        <v>5947</v>
      </c>
      <c r="H726" s="18" t="s">
        <v>5948</v>
      </c>
      <c r="I726" s="18" t="s">
        <v>5950</v>
      </c>
      <c r="K726" s="18" t="s">
        <v>5947</v>
      </c>
      <c r="L726" s="19" t="s">
        <v>3521</v>
      </c>
      <c r="M726" s="18" t="s">
        <v>5951</v>
      </c>
      <c r="O726" s="20" t="s">
        <v>5948</v>
      </c>
      <c r="P726" s="20" t="s">
        <v>5974</v>
      </c>
      <c r="Q726" s="20" t="s">
        <v>5982</v>
      </c>
      <c r="S726" s="22" t="s">
        <v>5949</v>
      </c>
      <c r="T726" s="22" t="s">
        <v>5949</v>
      </c>
      <c r="U726" s="22" t="s">
        <v>5948</v>
      </c>
      <c r="V726" s="22" t="s">
        <v>5985</v>
      </c>
      <c r="W726" s="22" t="s">
        <v>5989</v>
      </c>
      <c r="X726" s="22" t="s">
        <v>115</v>
      </c>
      <c r="Z726" s="22" t="s">
        <v>116</v>
      </c>
      <c r="AC726" s="24" t="s">
        <v>5994</v>
      </c>
      <c r="AD726" s="25" t="s">
        <v>3522</v>
      </c>
      <c r="AE726" s="26" t="s">
        <v>5952</v>
      </c>
      <c r="AF726" s="26" t="s">
        <v>5947</v>
      </c>
      <c r="AG726" s="26" t="s">
        <v>5997</v>
      </c>
      <c r="AH726" s="26" t="s">
        <v>5998</v>
      </c>
      <c r="AI726" s="26" t="s">
        <v>5998</v>
      </c>
      <c r="AJ726" s="26" t="s">
        <v>5998</v>
      </c>
      <c r="AK726" s="20" t="s">
        <v>6003</v>
      </c>
      <c r="AL726" s="20" t="s">
        <v>5947</v>
      </c>
      <c r="AM726" s="20" t="s">
        <v>5948</v>
      </c>
      <c r="AN726" s="20" t="s">
        <v>5947</v>
      </c>
      <c r="AO726" s="20" t="s">
        <v>5997</v>
      </c>
      <c r="AP726" s="20" t="s">
        <v>5997</v>
      </c>
      <c r="AQ726" s="20" t="s">
        <v>5996</v>
      </c>
      <c r="AR726" s="20" t="s">
        <v>5997</v>
      </c>
      <c r="AS726" s="20" t="s">
        <v>5997</v>
      </c>
      <c r="AT726" s="20" t="s">
        <v>5997</v>
      </c>
      <c r="AU726" s="20" t="s">
        <v>5996</v>
      </c>
      <c r="AV726" s="20" t="s">
        <v>5996</v>
      </c>
      <c r="AW726" s="20" t="s">
        <v>5996</v>
      </c>
      <c r="AX726" s="20" t="s">
        <v>5997</v>
      </c>
      <c r="AY726" s="20" t="s">
        <v>5998</v>
      </c>
      <c r="AZ726" s="20" t="s">
        <v>5997</v>
      </c>
      <c r="BA726" s="20" t="s">
        <v>5996</v>
      </c>
      <c r="BB726" s="20" t="s">
        <v>5997</v>
      </c>
      <c r="BC726" s="20" t="s">
        <v>5998</v>
      </c>
      <c r="BD726" s="20" t="s">
        <v>5998</v>
      </c>
      <c r="BE726" s="20" t="s">
        <v>5997</v>
      </c>
      <c r="BF726" s="20" t="s">
        <v>5997</v>
      </c>
      <c r="BG726" s="20" t="s">
        <v>5997</v>
      </c>
      <c r="BH726" s="20" t="s">
        <v>5997</v>
      </c>
      <c r="BI726" s="20" t="s">
        <v>5997</v>
      </c>
      <c r="BJ726" s="20" t="s">
        <v>6000</v>
      </c>
      <c r="BK726" s="20" t="s">
        <v>5998</v>
      </c>
      <c r="BL726" s="20" t="s">
        <v>5997</v>
      </c>
      <c r="BM726" s="20" t="s">
        <v>6000</v>
      </c>
      <c r="BO726" s="28" t="s">
        <v>6007</v>
      </c>
      <c r="BR726" s="24" t="s">
        <v>138</v>
      </c>
      <c r="BS726" s="24" t="s">
        <v>119</v>
      </c>
      <c r="BV726" s="24" t="s">
        <v>137</v>
      </c>
      <c r="BW726" s="24" t="s">
        <v>122</v>
      </c>
      <c r="BX726" s="24" t="s">
        <v>123</v>
      </c>
      <c r="BY726" s="24" t="s">
        <v>124</v>
      </c>
      <c r="CD726" s="18" t="s">
        <v>119</v>
      </c>
      <c r="CI726" s="18" t="s">
        <v>123</v>
      </c>
      <c r="CJ726" s="18" t="s">
        <v>124</v>
      </c>
      <c r="CL726" s="22" t="s">
        <v>5947</v>
      </c>
      <c r="CM726" s="32" t="s">
        <v>6011</v>
      </c>
      <c r="CO726" s="84" t="s">
        <v>126</v>
      </c>
      <c r="CP726" s="17" t="s">
        <v>126</v>
      </c>
      <c r="CQ726" s="29" t="s">
        <v>3439</v>
      </c>
      <c r="CR726" s="17" t="s">
        <v>152</v>
      </c>
      <c r="CS726" s="17" t="s">
        <v>3440</v>
      </c>
      <c r="CW726" s="34" t="s">
        <v>96</v>
      </c>
      <c r="DE726" s="17" t="s">
        <v>130</v>
      </c>
      <c r="DI726" s="17" t="s">
        <v>131</v>
      </c>
      <c r="DJ726" s="17" t="s">
        <v>3523</v>
      </c>
      <c r="DM726" s="35"/>
      <c r="DN726" s="35"/>
      <c r="DO726" s="35"/>
      <c r="EC726" s="17" t="s">
        <v>133</v>
      </c>
    </row>
    <row r="727" spans="1:133" ht="15" customHeight="1" x14ac:dyDescent="0.3">
      <c r="A727" s="27">
        <v>465</v>
      </c>
      <c r="C727" s="17" t="s">
        <v>126</v>
      </c>
      <c r="D727" s="29" t="s">
        <v>5956</v>
      </c>
      <c r="E727" s="18" t="s">
        <v>5948</v>
      </c>
      <c r="F727" s="18" t="s">
        <v>5948</v>
      </c>
      <c r="G727" s="18" t="s">
        <v>5948</v>
      </c>
      <c r="H727" s="18" t="s">
        <v>5950</v>
      </c>
      <c r="I727" s="18" t="s">
        <v>5949</v>
      </c>
      <c r="K727" s="18" t="s">
        <v>5949</v>
      </c>
      <c r="M727" s="18" t="s">
        <v>5950</v>
      </c>
      <c r="O727" s="20" t="s">
        <v>5950</v>
      </c>
      <c r="P727" s="20" t="s">
        <v>5972</v>
      </c>
      <c r="Q727" s="20" t="s">
        <v>5980</v>
      </c>
      <c r="S727" s="22" t="s">
        <v>5950</v>
      </c>
      <c r="T727" s="22" t="s">
        <v>5950</v>
      </c>
      <c r="U727" s="22" t="s">
        <v>5948</v>
      </c>
      <c r="V727" s="22" t="s">
        <v>5984</v>
      </c>
      <c r="W727" s="22" t="s">
        <v>5988</v>
      </c>
      <c r="X727" s="22" t="s">
        <v>115</v>
      </c>
      <c r="Y727" s="22" t="s">
        <v>136</v>
      </c>
      <c r="Z727" s="22" t="s">
        <v>116</v>
      </c>
      <c r="AC727" s="24" t="s">
        <v>5992</v>
      </c>
      <c r="AE727" s="26" t="s">
        <v>5949</v>
      </c>
      <c r="AF727" s="26" t="s">
        <v>5947</v>
      </c>
      <c r="AG727" s="26" t="s">
        <v>5996</v>
      </c>
      <c r="AH727" s="26" t="s">
        <v>5996</v>
      </c>
      <c r="AI727" s="26" t="s">
        <v>5997</v>
      </c>
      <c r="AJ727" s="26" t="s">
        <v>5997</v>
      </c>
      <c r="AK727" s="20" t="s">
        <v>6003</v>
      </c>
      <c r="AL727" s="20" t="s">
        <v>5947</v>
      </c>
      <c r="AM727" s="20" t="s">
        <v>5948</v>
      </c>
      <c r="AN727" s="20" t="s">
        <v>5947</v>
      </c>
      <c r="AO727" s="20" t="s">
        <v>5998</v>
      </c>
      <c r="AP727" s="20" t="s">
        <v>5997</v>
      </c>
      <c r="AQ727" s="20" t="s">
        <v>5997</v>
      </c>
      <c r="AR727" s="20" t="s">
        <v>5998</v>
      </c>
      <c r="AS727" s="20" t="s">
        <v>5997</v>
      </c>
      <c r="AT727" s="20" t="s">
        <v>5997</v>
      </c>
      <c r="AU727" s="20" t="s">
        <v>5996</v>
      </c>
      <c r="AV727" s="20" t="s">
        <v>5996</v>
      </c>
      <c r="AW727" s="20" t="s">
        <v>5996</v>
      </c>
      <c r="AX727" s="20" t="s">
        <v>5997</v>
      </c>
      <c r="AY727" s="20" t="s">
        <v>5996</v>
      </c>
      <c r="AZ727" s="20" t="s">
        <v>5996</v>
      </c>
      <c r="BA727" s="20" t="s">
        <v>5996</v>
      </c>
      <c r="BB727" s="20" t="s">
        <v>5996</v>
      </c>
      <c r="BC727" s="20" t="s">
        <v>5996</v>
      </c>
      <c r="BD727" s="20" t="s">
        <v>5997</v>
      </c>
      <c r="BE727" s="20" t="s">
        <v>5997</v>
      </c>
      <c r="BF727" s="20" t="s">
        <v>5996</v>
      </c>
      <c r="BG727" s="20" t="s">
        <v>5996</v>
      </c>
      <c r="BH727" s="20" t="s">
        <v>5996</v>
      </c>
      <c r="BI727" s="20" t="s">
        <v>5996</v>
      </c>
      <c r="BJ727" s="20" t="s">
        <v>5997</v>
      </c>
      <c r="BK727" s="20" t="s">
        <v>5997</v>
      </c>
      <c r="BL727" s="20" t="s">
        <v>5996</v>
      </c>
      <c r="BM727" s="20" t="s">
        <v>5997</v>
      </c>
      <c r="BO727" s="28" t="s">
        <v>6007</v>
      </c>
      <c r="BR727" s="24" t="s">
        <v>138</v>
      </c>
      <c r="BV727" s="24" t="s">
        <v>137</v>
      </c>
      <c r="BY727" s="24" t="s">
        <v>124</v>
      </c>
      <c r="CC727" s="18" t="s">
        <v>138</v>
      </c>
      <c r="CG727" s="18" t="s">
        <v>137</v>
      </c>
      <c r="CJ727" s="18" t="s">
        <v>124</v>
      </c>
      <c r="CL727" s="22" t="s">
        <v>5947</v>
      </c>
      <c r="CM727" s="32" t="s">
        <v>6012</v>
      </c>
      <c r="CO727" s="84" t="s">
        <v>126</v>
      </c>
      <c r="CP727" s="17" t="s">
        <v>126</v>
      </c>
      <c r="CQ727" s="29" t="s">
        <v>3439</v>
      </c>
      <c r="CR727" s="17" t="s">
        <v>152</v>
      </c>
      <c r="CS727" s="17" t="s">
        <v>3440</v>
      </c>
      <c r="CW727" s="34" t="s">
        <v>96</v>
      </c>
      <c r="DE727" s="17" t="s">
        <v>161</v>
      </c>
      <c r="DI727" s="17" t="s">
        <v>131</v>
      </c>
      <c r="DJ727" s="17" t="s">
        <v>3524</v>
      </c>
      <c r="DM727" s="35"/>
      <c r="DN727" s="35"/>
      <c r="DO727" s="35"/>
      <c r="EC727" s="17" t="s">
        <v>133</v>
      </c>
    </row>
    <row r="728" spans="1:133" ht="15" customHeight="1" x14ac:dyDescent="0.3">
      <c r="A728" s="27">
        <v>477</v>
      </c>
      <c r="C728" s="17" t="s">
        <v>126</v>
      </c>
      <c r="D728" s="29" t="s">
        <v>5956</v>
      </c>
      <c r="E728" s="18" t="s">
        <v>5948</v>
      </c>
      <c r="F728" s="18" t="s">
        <v>5948</v>
      </c>
      <c r="G728" s="18" t="s">
        <v>5949</v>
      </c>
      <c r="H728" s="18" t="s">
        <v>5950</v>
      </c>
      <c r="I728" s="18" t="s">
        <v>5947</v>
      </c>
      <c r="J728" s="19" t="s">
        <v>3525</v>
      </c>
      <c r="K728" s="18" t="s">
        <v>5948</v>
      </c>
      <c r="L728" s="19" t="s">
        <v>3526</v>
      </c>
      <c r="M728" s="18" t="s">
        <v>5949</v>
      </c>
      <c r="O728" s="20" t="s">
        <v>5949</v>
      </c>
      <c r="P728" s="20" t="s">
        <v>5973</v>
      </c>
      <c r="Q728" s="20" t="s">
        <v>5981</v>
      </c>
      <c r="R728" s="21" t="s">
        <v>3527</v>
      </c>
      <c r="S728" s="22" t="s">
        <v>5950</v>
      </c>
      <c r="T728" s="22" t="s">
        <v>5950</v>
      </c>
      <c r="U728" s="22" t="s">
        <v>5949</v>
      </c>
      <c r="V728" s="22" t="s">
        <v>5984</v>
      </c>
      <c r="W728" s="22" t="s">
        <v>5989</v>
      </c>
      <c r="X728" s="22" t="s">
        <v>115</v>
      </c>
      <c r="Y728" s="22" t="s">
        <v>136</v>
      </c>
      <c r="AC728" s="24" t="s">
        <v>5994</v>
      </c>
      <c r="AD728" s="25" t="s">
        <v>3528</v>
      </c>
      <c r="AE728" s="26" t="s">
        <v>5949</v>
      </c>
      <c r="AF728" s="26" t="s">
        <v>5947</v>
      </c>
      <c r="AG728" s="26" t="s">
        <v>5996</v>
      </c>
      <c r="AH728" s="26" t="s">
        <v>5996</v>
      </c>
      <c r="AI728" s="26" t="s">
        <v>5996</v>
      </c>
      <c r="AJ728" s="26" t="s">
        <v>5996</v>
      </c>
      <c r="AK728" s="20" t="s">
        <v>6002</v>
      </c>
      <c r="AL728" s="20" t="s">
        <v>5948</v>
      </c>
      <c r="AM728" s="20" t="s">
        <v>5948</v>
      </c>
      <c r="AN728" s="20" t="s">
        <v>5947</v>
      </c>
      <c r="AO728" s="20" t="s">
        <v>5996</v>
      </c>
      <c r="AP728" s="20" t="s">
        <v>5996</v>
      </c>
      <c r="AQ728" s="20" t="s">
        <v>5996</v>
      </c>
      <c r="AR728" s="20" t="s">
        <v>5996</v>
      </c>
      <c r="AS728" s="20" t="s">
        <v>5996</v>
      </c>
      <c r="AT728" s="20" t="s">
        <v>5996</v>
      </c>
      <c r="AU728" s="20" t="s">
        <v>5996</v>
      </c>
      <c r="AV728" s="20" t="s">
        <v>5997</v>
      </c>
      <c r="AW728" s="20" t="s">
        <v>5996</v>
      </c>
      <c r="AX728" s="20" t="s">
        <v>5997</v>
      </c>
      <c r="AY728" s="20" t="s">
        <v>5996</v>
      </c>
      <c r="AZ728" s="20" t="s">
        <v>5997</v>
      </c>
      <c r="BA728" s="20" t="s">
        <v>5996</v>
      </c>
      <c r="BB728" s="20" t="s">
        <v>5996</v>
      </c>
      <c r="BC728" s="20" t="s">
        <v>5997</v>
      </c>
      <c r="BD728" s="20" t="s">
        <v>5997</v>
      </c>
      <c r="BE728" s="20" t="s">
        <v>5996</v>
      </c>
      <c r="BF728" s="20" t="s">
        <v>5997</v>
      </c>
      <c r="BG728" s="20" t="s">
        <v>5996</v>
      </c>
      <c r="BH728" s="20" t="s">
        <v>5996</v>
      </c>
      <c r="BI728" s="20" t="s">
        <v>5996</v>
      </c>
      <c r="BJ728" s="20" t="s">
        <v>5997</v>
      </c>
      <c r="BK728" s="20" t="s">
        <v>5996</v>
      </c>
      <c r="BL728" s="20" t="s">
        <v>5997</v>
      </c>
      <c r="BM728" s="20" t="s">
        <v>5997</v>
      </c>
      <c r="BN728" s="27" t="s">
        <v>3529</v>
      </c>
      <c r="BO728" s="28" t="s">
        <v>6007</v>
      </c>
      <c r="BQ728" s="30" t="s">
        <v>3530</v>
      </c>
      <c r="BR728" s="24" t="s">
        <v>138</v>
      </c>
      <c r="BS728" s="24" t="s">
        <v>119</v>
      </c>
      <c r="BV728" s="24" t="s">
        <v>137</v>
      </c>
      <c r="CC728" s="18" t="s">
        <v>138</v>
      </c>
      <c r="CD728" s="18" t="s">
        <v>119</v>
      </c>
      <c r="CG728" s="18" t="s">
        <v>137</v>
      </c>
      <c r="CL728" s="22" t="s">
        <v>5948</v>
      </c>
      <c r="CM728" s="32" t="s">
        <v>6011</v>
      </c>
      <c r="CO728" s="84" t="s">
        <v>126</v>
      </c>
      <c r="CP728" s="17" t="s">
        <v>126</v>
      </c>
      <c r="CQ728" s="29" t="s">
        <v>3439</v>
      </c>
      <c r="CR728" s="17" t="s">
        <v>152</v>
      </c>
      <c r="CS728" s="17" t="s">
        <v>3440</v>
      </c>
      <c r="CW728" s="34" t="s">
        <v>96</v>
      </c>
      <c r="DE728" s="17" t="s">
        <v>161</v>
      </c>
      <c r="DI728" s="17" t="s">
        <v>131</v>
      </c>
      <c r="DJ728" s="17" t="s">
        <v>3531</v>
      </c>
      <c r="DM728" s="35"/>
      <c r="DN728" s="35"/>
      <c r="DO728" s="35"/>
      <c r="EC728" s="17" t="s">
        <v>133</v>
      </c>
    </row>
    <row r="729" spans="1:133" ht="15" customHeight="1" x14ac:dyDescent="0.3">
      <c r="A729" s="27">
        <v>558</v>
      </c>
      <c r="C729" s="17" t="s">
        <v>126</v>
      </c>
      <c r="D729" s="29" t="s">
        <v>5956</v>
      </c>
      <c r="E729" s="18" t="s">
        <v>5948</v>
      </c>
      <c r="F729" s="18" t="s">
        <v>5948</v>
      </c>
      <c r="G729" s="18" t="s">
        <v>5948</v>
      </c>
      <c r="H729" s="18" t="s">
        <v>5949</v>
      </c>
      <c r="I729" s="18" t="s">
        <v>5947</v>
      </c>
      <c r="K729" s="18" t="s">
        <v>5947</v>
      </c>
      <c r="L729" s="19" t="s">
        <v>3532</v>
      </c>
      <c r="M729" s="18" t="s">
        <v>5947</v>
      </c>
      <c r="O729" s="20" t="s">
        <v>5950</v>
      </c>
      <c r="P729" s="20" t="s">
        <v>5974</v>
      </c>
      <c r="Q729" s="20" t="s">
        <v>5978</v>
      </c>
      <c r="S729" s="22" t="s">
        <v>5951</v>
      </c>
      <c r="T729" s="22" t="s">
        <v>5951</v>
      </c>
      <c r="U729" s="22" t="s">
        <v>5947</v>
      </c>
      <c r="V729" s="22" t="s">
        <v>5984</v>
      </c>
      <c r="W729" s="22" t="s">
        <v>5988</v>
      </c>
      <c r="X729" s="22" t="s">
        <v>115</v>
      </c>
      <c r="Y729" s="22" t="s">
        <v>136</v>
      </c>
      <c r="AB729" s="23" t="s">
        <v>3533</v>
      </c>
      <c r="AC729" s="24" t="s">
        <v>5990</v>
      </c>
      <c r="AE729" s="26" t="s">
        <v>5948</v>
      </c>
      <c r="AF729" s="26" t="s">
        <v>5948</v>
      </c>
      <c r="AG729" s="26" t="s">
        <v>5997</v>
      </c>
      <c r="AH729" s="26" t="s">
        <v>5997</v>
      </c>
      <c r="AI729" s="26" t="s">
        <v>5997</v>
      </c>
      <c r="AJ729" s="26" t="s">
        <v>5997</v>
      </c>
      <c r="AK729" s="20" t="s">
        <v>6003</v>
      </c>
      <c r="AL729" s="20" t="s">
        <v>5948</v>
      </c>
      <c r="AM729" s="20" t="s">
        <v>5947</v>
      </c>
      <c r="AN729" s="20" t="s">
        <v>5947</v>
      </c>
      <c r="AO729" s="20" t="s">
        <v>5997</v>
      </c>
      <c r="AP729" s="20" t="s">
        <v>5997</v>
      </c>
      <c r="AQ729" s="20" t="s">
        <v>5997</v>
      </c>
      <c r="AR729" s="20" t="s">
        <v>5997</v>
      </c>
      <c r="AS729" s="20" t="s">
        <v>5997</v>
      </c>
      <c r="AT729" s="20" t="s">
        <v>5997</v>
      </c>
      <c r="AU729" s="20" t="s">
        <v>5997</v>
      </c>
      <c r="AV729" s="20" t="s">
        <v>5997</v>
      </c>
      <c r="AW729" s="20" t="s">
        <v>5997</v>
      </c>
      <c r="AX729" s="20" t="s">
        <v>5997</v>
      </c>
      <c r="AY729" s="20" t="s">
        <v>5997</v>
      </c>
      <c r="AZ729" s="20" t="s">
        <v>5998</v>
      </c>
      <c r="BA729" s="20" t="s">
        <v>5997</v>
      </c>
      <c r="BB729" s="20" t="s">
        <v>5997</v>
      </c>
      <c r="BC729" s="20" t="s">
        <v>5998</v>
      </c>
      <c r="BD729" s="20" t="s">
        <v>5997</v>
      </c>
      <c r="BE729" s="20" t="s">
        <v>5997</v>
      </c>
      <c r="BF729" s="20" t="s">
        <v>5997</v>
      </c>
      <c r="BG729" s="20" t="s">
        <v>5997</v>
      </c>
      <c r="BH729" s="20" t="s">
        <v>5997</v>
      </c>
      <c r="BI729" s="20" t="s">
        <v>5997</v>
      </c>
      <c r="BJ729" s="20" t="s">
        <v>6000</v>
      </c>
      <c r="BK729" s="20" t="s">
        <v>5998</v>
      </c>
      <c r="BL729" s="20" t="s">
        <v>5997</v>
      </c>
      <c r="BM729" s="20" t="s">
        <v>5997</v>
      </c>
      <c r="BN729" s="27" t="s">
        <v>3534</v>
      </c>
      <c r="BO729" s="28" t="s">
        <v>6007</v>
      </c>
      <c r="BQ729" s="30" t="s">
        <v>3535</v>
      </c>
      <c r="BR729" s="24" t="s">
        <v>138</v>
      </c>
      <c r="BV729" s="24" t="s">
        <v>137</v>
      </c>
      <c r="BW729" s="24" t="s">
        <v>122</v>
      </c>
      <c r="BX729" s="24" t="s">
        <v>123</v>
      </c>
      <c r="CB729" s="31" t="s">
        <v>3536</v>
      </c>
      <c r="CD729" s="18" t="s">
        <v>119</v>
      </c>
      <c r="CG729" s="18" t="s">
        <v>137</v>
      </c>
      <c r="CI729" s="18" t="s">
        <v>123</v>
      </c>
      <c r="CL729" s="22" t="s">
        <v>5947</v>
      </c>
      <c r="CM729" s="32" t="s">
        <v>6010</v>
      </c>
      <c r="CN729" s="33" t="s">
        <v>3537</v>
      </c>
      <c r="CO729" s="84" t="s">
        <v>126</v>
      </c>
      <c r="CP729" s="17" t="s">
        <v>126</v>
      </c>
      <c r="CQ729" s="29" t="s">
        <v>3439</v>
      </c>
      <c r="CR729" s="17" t="s">
        <v>152</v>
      </c>
      <c r="CS729" s="17" t="s">
        <v>3440</v>
      </c>
      <c r="CW729" s="34" t="s">
        <v>96</v>
      </c>
      <c r="DE729" s="17" t="s">
        <v>130</v>
      </c>
      <c r="DI729" s="17" t="s">
        <v>131</v>
      </c>
      <c r="DJ729" s="17" t="s">
        <v>3538</v>
      </c>
      <c r="DM729" s="35"/>
      <c r="DN729" s="35"/>
      <c r="DO729" s="35"/>
      <c r="EC729" s="17" t="s">
        <v>133</v>
      </c>
    </row>
    <row r="730" spans="1:133" ht="15" customHeight="1" x14ac:dyDescent="0.3">
      <c r="A730" s="27">
        <v>590</v>
      </c>
      <c r="C730" s="17" t="s">
        <v>126</v>
      </c>
      <c r="D730" s="29" t="s">
        <v>5956</v>
      </c>
      <c r="E730" s="18" t="s">
        <v>5947</v>
      </c>
      <c r="F730" s="18" t="s">
        <v>5949</v>
      </c>
      <c r="G730" s="18" t="s">
        <v>5948</v>
      </c>
      <c r="H730" s="18" t="s">
        <v>5947</v>
      </c>
      <c r="I730" s="18" t="s">
        <v>5949</v>
      </c>
      <c r="K730" s="18" t="s">
        <v>5948</v>
      </c>
      <c r="L730" s="19" t="s">
        <v>3539</v>
      </c>
      <c r="M730" s="18" t="s">
        <v>5948</v>
      </c>
      <c r="N730" s="19" t="s">
        <v>3540</v>
      </c>
      <c r="O730" s="20" t="s">
        <v>5950</v>
      </c>
      <c r="P730" s="20" t="s">
        <v>5974</v>
      </c>
      <c r="Q730" s="20" t="s">
        <v>5978</v>
      </c>
      <c r="S730" s="22" t="s">
        <v>5948</v>
      </c>
      <c r="T730" s="22" t="s">
        <v>5948</v>
      </c>
      <c r="U730" s="22" t="s">
        <v>5947</v>
      </c>
      <c r="V730" s="22" t="s">
        <v>5983</v>
      </c>
      <c r="W730" s="22" t="s">
        <v>5987</v>
      </c>
      <c r="AC730" s="24" t="s">
        <v>5990</v>
      </c>
      <c r="AE730" s="26" t="s">
        <v>5947</v>
      </c>
      <c r="AF730" s="26" t="s">
        <v>5950</v>
      </c>
      <c r="AG730" s="26" t="s">
        <v>5996</v>
      </c>
      <c r="AH730" s="26" t="s">
        <v>5996</v>
      </c>
      <c r="AI730" s="26" t="s">
        <v>5997</v>
      </c>
      <c r="AJ730" s="26" t="s">
        <v>5997</v>
      </c>
      <c r="AK730" s="20" t="s">
        <v>6002</v>
      </c>
      <c r="AL730" s="20" t="s">
        <v>5947</v>
      </c>
      <c r="AM730" s="20" t="s">
        <v>5948</v>
      </c>
      <c r="AN730" s="20" t="s">
        <v>5947</v>
      </c>
      <c r="AO730" s="20" t="s">
        <v>5996</v>
      </c>
      <c r="AP730" s="20" t="s">
        <v>5997</v>
      </c>
      <c r="AQ730" s="20" t="s">
        <v>5996</v>
      </c>
      <c r="AR730" s="20" t="s">
        <v>5996</v>
      </c>
      <c r="AS730" s="20" t="s">
        <v>5996</v>
      </c>
      <c r="AT730" s="20" t="s">
        <v>5996</v>
      </c>
      <c r="AU730" s="20" t="s">
        <v>5996</v>
      </c>
      <c r="AV730" s="20" t="s">
        <v>5996</v>
      </c>
      <c r="AW730" s="20" t="s">
        <v>5996</v>
      </c>
      <c r="AX730" s="20" t="s">
        <v>5996</v>
      </c>
      <c r="AY730" s="20" t="s">
        <v>5996</v>
      </c>
      <c r="AZ730" s="20" t="s">
        <v>5996</v>
      </c>
      <c r="BA730" s="20" t="s">
        <v>5996</v>
      </c>
      <c r="BB730" s="20" t="s">
        <v>5996</v>
      </c>
      <c r="BC730" s="20" t="s">
        <v>5998</v>
      </c>
      <c r="BD730" s="20" t="s">
        <v>5997</v>
      </c>
      <c r="BE730" s="20" t="s">
        <v>5997</v>
      </c>
      <c r="BF730" s="20" t="s">
        <v>5996</v>
      </c>
      <c r="BG730" s="20" t="s">
        <v>5996</v>
      </c>
      <c r="BH730" s="20" t="s">
        <v>5996</v>
      </c>
      <c r="BI730" s="20" t="s">
        <v>5996</v>
      </c>
      <c r="BJ730" s="20" t="s">
        <v>5996</v>
      </c>
      <c r="BK730" s="20" t="s">
        <v>5997</v>
      </c>
      <c r="BL730" s="20" t="s">
        <v>5997</v>
      </c>
      <c r="BM730" s="20" t="s">
        <v>5997</v>
      </c>
      <c r="BO730" s="28" t="s">
        <v>6007</v>
      </c>
      <c r="BR730" s="24" t="s">
        <v>138</v>
      </c>
      <c r="BS730" s="24" t="s">
        <v>119</v>
      </c>
      <c r="BU730" s="24" t="s">
        <v>121</v>
      </c>
      <c r="BV730" s="24" t="s">
        <v>137</v>
      </c>
      <c r="BW730" s="24" t="s">
        <v>122</v>
      </c>
      <c r="BX730" s="24" t="s">
        <v>123</v>
      </c>
      <c r="BY730" s="24" t="s">
        <v>124</v>
      </c>
      <c r="BZ730" s="24" t="s">
        <v>125</v>
      </c>
      <c r="CC730" s="18" t="s">
        <v>138</v>
      </c>
      <c r="CD730" s="18" t="s">
        <v>119</v>
      </c>
      <c r="CG730" s="18" t="s">
        <v>137</v>
      </c>
      <c r="CH730" s="18" t="s">
        <v>122</v>
      </c>
      <c r="CI730" s="18" t="s">
        <v>123</v>
      </c>
      <c r="CL730" s="22" t="s">
        <v>5953</v>
      </c>
      <c r="CM730" s="32" t="s">
        <v>6012</v>
      </c>
      <c r="CO730" s="84" t="s">
        <v>126</v>
      </c>
      <c r="CP730" s="17" t="s">
        <v>126</v>
      </c>
      <c r="CQ730" s="29" t="s">
        <v>3439</v>
      </c>
      <c r="CR730" s="17" t="s">
        <v>152</v>
      </c>
      <c r="CS730" s="17" t="s">
        <v>3440</v>
      </c>
      <c r="CZ730" s="34" t="s">
        <v>99</v>
      </c>
      <c r="DE730" s="17" t="s">
        <v>130</v>
      </c>
      <c r="DI730" s="17" t="s">
        <v>131</v>
      </c>
      <c r="DJ730" s="17" t="s">
        <v>3541</v>
      </c>
      <c r="DM730" s="35"/>
      <c r="DN730" s="35"/>
      <c r="DO730" s="35"/>
      <c r="EC730" s="17" t="s">
        <v>133</v>
      </c>
    </row>
    <row r="731" spans="1:133" ht="15" customHeight="1" x14ac:dyDescent="0.3">
      <c r="A731" s="27">
        <v>759</v>
      </c>
      <c r="C731" s="17" t="s">
        <v>126</v>
      </c>
      <c r="D731" s="29" t="s">
        <v>5956</v>
      </c>
      <c r="E731" s="18" t="s">
        <v>5947</v>
      </c>
      <c r="F731" s="18" t="s">
        <v>5949</v>
      </c>
      <c r="G731" s="18" t="s">
        <v>5947</v>
      </c>
      <c r="H731" s="18" t="s">
        <v>5947</v>
      </c>
      <c r="I731" s="18" t="s">
        <v>5947</v>
      </c>
      <c r="J731" s="19" t="s">
        <v>3542</v>
      </c>
      <c r="K731" s="18" t="s">
        <v>5948</v>
      </c>
      <c r="L731" s="19" t="s">
        <v>3543</v>
      </c>
      <c r="M731" s="18" t="s">
        <v>5948</v>
      </c>
      <c r="O731" s="20" t="s">
        <v>5948</v>
      </c>
      <c r="P731" s="20" t="s">
        <v>5974</v>
      </c>
      <c r="Q731" s="20" t="s">
        <v>5977</v>
      </c>
      <c r="S731" s="22" t="s">
        <v>5947</v>
      </c>
      <c r="T731" s="22" t="s">
        <v>5948</v>
      </c>
      <c r="U731" s="22" t="s">
        <v>5947</v>
      </c>
      <c r="V731" s="22" t="s">
        <v>5983</v>
      </c>
      <c r="W731" s="22" t="s">
        <v>5988</v>
      </c>
      <c r="AA731" s="22" t="s">
        <v>148</v>
      </c>
      <c r="AB731" s="23" t="s">
        <v>3544</v>
      </c>
      <c r="AC731" s="24" t="s">
        <v>5991</v>
      </c>
      <c r="AE731" s="26" t="s">
        <v>5947</v>
      </c>
      <c r="AF731" s="26" t="s">
        <v>5948</v>
      </c>
      <c r="AG731" s="26" t="s">
        <v>5996</v>
      </c>
      <c r="AH731" s="26" t="s">
        <v>5996</v>
      </c>
      <c r="AI731" s="26" t="s">
        <v>5996</v>
      </c>
      <c r="AJ731" s="26" t="s">
        <v>5996</v>
      </c>
      <c r="AK731" s="20" t="s">
        <v>6002</v>
      </c>
      <c r="AL731" s="20" t="s">
        <v>5947</v>
      </c>
      <c r="AM731" s="20" t="s">
        <v>5949</v>
      </c>
      <c r="AN731" s="20" t="s">
        <v>5947</v>
      </c>
      <c r="AO731" s="20" t="s">
        <v>5997</v>
      </c>
      <c r="AP731" s="20" t="s">
        <v>5997</v>
      </c>
      <c r="AQ731" s="20" t="s">
        <v>5997</v>
      </c>
      <c r="AR731" s="20" t="s">
        <v>6000</v>
      </c>
      <c r="AS731" s="20" t="s">
        <v>5996</v>
      </c>
      <c r="AT731" s="20" t="s">
        <v>5996</v>
      </c>
      <c r="AU731" s="20" t="s">
        <v>5996</v>
      </c>
      <c r="AV731" s="20" t="s">
        <v>5997</v>
      </c>
      <c r="AW731" s="20" t="s">
        <v>5997</v>
      </c>
      <c r="AX731" s="20" t="s">
        <v>5997</v>
      </c>
      <c r="AY731" s="20" t="s">
        <v>5996</v>
      </c>
      <c r="AZ731" s="20" t="s">
        <v>5997</v>
      </c>
      <c r="BA731" s="20" t="s">
        <v>5996</v>
      </c>
      <c r="BB731" s="20" t="s">
        <v>5996</v>
      </c>
      <c r="BC731" s="20" t="s">
        <v>6000</v>
      </c>
      <c r="BD731" s="20" t="s">
        <v>5997</v>
      </c>
      <c r="BE731" s="20" t="s">
        <v>5996</v>
      </c>
      <c r="BF731" s="20" t="s">
        <v>5996</v>
      </c>
      <c r="BG731" s="20" t="s">
        <v>5996</v>
      </c>
      <c r="BH731" s="20" t="s">
        <v>5996</v>
      </c>
      <c r="BI731" s="20" t="s">
        <v>5996</v>
      </c>
      <c r="BJ731" s="20" t="s">
        <v>5997</v>
      </c>
      <c r="BK731" s="20" t="s">
        <v>5997</v>
      </c>
      <c r="BL731" s="20" t="s">
        <v>5996</v>
      </c>
      <c r="BM731" s="20" t="s">
        <v>5996</v>
      </c>
      <c r="BN731" s="27" t="s">
        <v>3545</v>
      </c>
      <c r="BO731" s="28" t="s">
        <v>6007</v>
      </c>
      <c r="BR731" s="24" t="s">
        <v>138</v>
      </c>
      <c r="BS731" s="24" t="s">
        <v>119</v>
      </c>
      <c r="BT731" s="24" t="s">
        <v>120</v>
      </c>
      <c r="BU731" s="24" t="s">
        <v>121</v>
      </c>
      <c r="BV731" s="24" t="s">
        <v>137</v>
      </c>
      <c r="BW731" s="24" t="s">
        <v>122</v>
      </c>
      <c r="BX731" s="24" t="s">
        <v>123</v>
      </c>
      <c r="BY731" s="24" t="s">
        <v>124</v>
      </c>
      <c r="BZ731" s="24" t="s">
        <v>125</v>
      </c>
      <c r="CE731" s="18" t="s">
        <v>120</v>
      </c>
      <c r="CI731" s="18" t="s">
        <v>123</v>
      </c>
      <c r="CK731" s="18" t="s">
        <v>125</v>
      </c>
      <c r="CL731" s="22" t="s">
        <v>5953</v>
      </c>
      <c r="CM731" s="32" t="s">
        <v>6010</v>
      </c>
      <c r="CO731" s="84" t="s">
        <v>126</v>
      </c>
      <c r="CP731" s="17" t="s">
        <v>126</v>
      </c>
      <c r="CQ731" s="29" t="s">
        <v>3439</v>
      </c>
      <c r="CR731" s="17" t="s">
        <v>152</v>
      </c>
      <c r="CS731" s="17" t="s">
        <v>3440</v>
      </c>
      <c r="CZ731" s="34" t="s">
        <v>99</v>
      </c>
      <c r="DE731" s="17" t="s">
        <v>130</v>
      </c>
      <c r="DI731" s="17" t="s">
        <v>131</v>
      </c>
      <c r="DJ731" s="17" t="s">
        <v>3546</v>
      </c>
      <c r="DM731" s="35"/>
      <c r="DN731" s="35"/>
      <c r="DO731" s="35"/>
      <c r="EC731" s="17" t="s">
        <v>133</v>
      </c>
    </row>
    <row r="732" spans="1:133" ht="15" customHeight="1" x14ac:dyDescent="0.3">
      <c r="A732" s="27">
        <v>974</v>
      </c>
      <c r="C732" s="17" t="s">
        <v>126</v>
      </c>
      <c r="D732" s="29" t="s">
        <v>5956</v>
      </c>
      <c r="E732" s="18" t="s">
        <v>5948</v>
      </c>
      <c r="F732" s="18" t="s">
        <v>5948</v>
      </c>
      <c r="G732" s="18" t="s">
        <v>5947</v>
      </c>
      <c r="H732" s="18" t="s">
        <v>5948</v>
      </c>
      <c r="I732" s="18" t="s">
        <v>5949</v>
      </c>
      <c r="K732" s="18" t="s">
        <v>5948</v>
      </c>
      <c r="L732" s="19" t="s">
        <v>3547</v>
      </c>
      <c r="M732" s="18" t="s">
        <v>5949</v>
      </c>
      <c r="O732" s="20" t="s">
        <v>5948</v>
      </c>
      <c r="P732" s="20" t="s">
        <v>5973</v>
      </c>
      <c r="Q732" s="20" t="s">
        <v>5979</v>
      </c>
      <c r="S732" s="22" t="s">
        <v>5948</v>
      </c>
      <c r="T732" s="22" t="s">
        <v>5950</v>
      </c>
      <c r="U732" s="22" t="s">
        <v>5947</v>
      </c>
      <c r="V732" s="22" t="s">
        <v>5985</v>
      </c>
      <c r="W732" s="22" t="s">
        <v>5989</v>
      </c>
      <c r="X732" s="22" t="s">
        <v>115</v>
      </c>
      <c r="Z732" s="22" t="s">
        <v>116</v>
      </c>
      <c r="AC732" s="24" t="s">
        <v>5992</v>
      </c>
      <c r="AE732" s="26" t="s">
        <v>5947</v>
      </c>
      <c r="AF732" s="26" t="s">
        <v>5948</v>
      </c>
      <c r="AG732" s="26" t="s">
        <v>5996</v>
      </c>
      <c r="AH732" s="26" t="s">
        <v>5996</v>
      </c>
      <c r="AI732" s="26" t="s">
        <v>5997</v>
      </c>
      <c r="AJ732" s="26" t="s">
        <v>5997</v>
      </c>
      <c r="AK732" s="20" t="s">
        <v>6002</v>
      </c>
      <c r="AL732" s="20" t="s">
        <v>5948</v>
      </c>
      <c r="AM732" s="20" t="s">
        <v>5949</v>
      </c>
      <c r="AN732" s="20" t="s">
        <v>5948</v>
      </c>
      <c r="AO732" s="20" t="s">
        <v>5997</v>
      </c>
      <c r="AP732" s="20" t="s">
        <v>5997</v>
      </c>
      <c r="AQ732" s="20" t="s">
        <v>5997</v>
      </c>
      <c r="AR732" s="20" t="s">
        <v>5997</v>
      </c>
      <c r="AS732" s="20" t="s">
        <v>5996</v>
      </c>
      <c r="AT732" s="20" t="s">
        <v>5996</v>
      </c>
      <c r="AU732" s="20" t="s">
        <v>5997</v>
      </c>
      <c r="AV732" s="20" t="s">
        <v>5997</v>
      </c>
      <c r="AW732" s="20" t="s">
        <v>5996</v>
      </c>
      <c r="AX732" s="20" t="s">
        <v>5997</v>
      </c>
      <c r="AY732" s="20" t="s">
        <v>5996</v>
      </c>
      <c r="AZ732" s="20" t="s">
        <v>5997</v>
      </c>
      <c r="BA732" s="20" t="s">
        <v>5996</v>
      </c>
      <c r="BB732" s="20" t="s">
        <v>5996</v>
      </c>
      <c r="BC732" s="20" t="s">
        <v>5998</v>
      </c>
      <c r="BD732" s="20" t="s">
        <v>5997</v>
      </c>
      <c r="BE732" s="20" t="s">
        <v>5997</v>
      </c>
      <c r="BF732" s="20" t="s">
        <v>5996</v>
      </c>
      <c r="BG732" s="20" t="s">
        <v>5996</v>
      </c>
      <c r="BH732" s="20" t="s">
        <v>5996</v>
      </c>
      <c r="BI732" s="20" t="s">
        <v>5996</v>
      </c>
      <c r="BJ732" s="20" t="s">
        <v>5997</v>
      </c>
      <c r="BK732" s="20" t="s">
        <v>5997</v>
      </c>
      <c r="BL732" s="20" t="s">
        <v>5996</v>
      </c>
      <c r="BM732" s="20" t="s">
        <v>5996</v>
      </c>
      <c r="BO732" s="28" t="s">
        <v>6007</v>
      </c>
      <c r="BQ732" s="30" t="s">
        <v>2970</v>
      </c>
      <c r="BS732" s="24" t="s">
        <v>119</v>
      </c>
      <c r="BT732" s="24" t="s">
        <v>120</v>
      </c>
      <c r="BV732" s="24" t="s">
        <v>137</v>
      </c>
      <c r="BW732" s="24" t="s">
        <v>122</v>
      </c>
      <c r="BX732" s="24" t="s">
        <v>123</v>
      </c>
      <c r="BZ732" s="24" t="s">
        <v>125</v>
      </c>
      <c r="CC732" s="18" t="s">
        <v>138</v>
      </c>
      <c r="CD732" s="18" t="s">
        <v>119</v>
      </c>
      <c r="CF732" s="18" t="s">
        <v>121</v>
      </c>
      <c r="CI732" s="18" t="s">
        <v>123</v>
      </c>
      <c r="CK732" s="18" t="s">
        <v>125</v>
      </c>
      <c r="CL732" s="22" t="s">
        <v>5948</v>
      </c>
      <c r="CM732" s="32" t="s">
        <v>6011</v>
      </c>
      <c r="CO732" s="84" t="s">
        <v>126</v>
      </c>
      <c r="CP732" s="17" t="s">
        <v>126</v>
      </c>
      <c r="CQ732" s="29" t="s">
        <v>3439</v>
      </c>
      <c r="CR732" s="17" t="s">
        <v>152</v>
      </c>
      <c r="CS732" s="17" t="s">
        <v>3440</v>
      </c>
      <c r="CZ732" s="34" t="s">
        <v>99</v>
      </c>
      <c r="DE732" s="17" t="s">
        <v>130</v>
      </c>
      <c r="DI732" s="17" t="s">
        <v>143</v>
      </c>
      <c r="DJ732" s="17" t="s">
        <v>3548</v>
      </c>
      <c r="DM732" s="35"/>
      <c r="DN732" s="35"/>
      <c r="DO732" s="35"/>
      <c r="EC732" s="17" t="s">
        <v>133</v>
      </c>
    </row>
    <row r="733" spans="1:133" ht="15" customHeight="1" x14ac:dyDescent="0.3">
      <c r="A733" s="27">
        <v>1130</v>
      </c>
      <c r="C733" s="17" t="s">
        <v>126</v>
      </c>
      <c r="D733" s="29" t="s">
        <v>5956</v>
      </c>
      <c r="E733" s="18" t="s">
        <v>5947</v>
      </c>
      <c r="F733" s="18" t="s">
        <v>5948</v>
      </c>
      <c r="G733" s="18" t="s">
        <v>5947</v>
      </c>
      <c r="H733" s="18" t="s">
        <v>5949</v>
      </c>
      <c r="I733" s="18" t="s">
        <v>5947</v>
      </c>
      <c r="J733" s="19" t="s">
        <v>3549</v>
      </c>
      <c r="K733" s="18" t="s">
        <v>5949</v>
      </c>
      <c r="M733" s="18" t="s">
        <v>5948</v>
      </c>
      <c r="N733" s="19" t="s">
        <v>3550</v>
      </c>
      <c r="O733" s="20" t="s">
        <v>5950</v>
      </c>
      <c r="P733" s="20" t="s">
        <v>5974</v>
      </c>
      <c r="Q733" s="20" t="s">
        <v>5977</v>
      </c>
      <c r="S733" s="22" t="s">
        <v>5948</v>
      </c>
      <c r="T733" s="22" t="s">
        <v>5948</v>
      </c>
      <c r="U733" s="22" t="s">
        <v>5948</v>
      </c>
      <c r="V733" s="22" t="s">
        <v>5983</v>
      </c>
      <c r="W733" s="22" t="s">
        <v>5987</v>
      </c>
      <c r="X733" s="22" t="s">
        <v>115</v>
      </c>
      <c r="Y733" s="22" t="s">
        <v>136</v>
      </c>
      <c r="Z733" s="22" t="s">
        <v>116</v>
      </c>
      <c r="AC733" s="24" t="s">
        <v>5993</v>
      </c>
      <c r="AD733" s="25" t="s">
        <v>3551</v>
      </c>
      <c r="AE733" s="26" t="s">
        <v>5950</v>
      </c>
      <c r="AF733" s="26" t="s">
        <v>5947</v>
      </c>
      <c r="AG733" s="26" t="s">
        <v>5996</v>
      </c>
      <c r="AH733" s="26" t="s">
        <v>5996</v>
      </c>
      <c r="AI733" s="26" t="s">
        <v>5996</v>
      </c>
      <c r="AJ733" s="26" t="s">
        <v>5996</v>
      </c>
      <c r="AK733" s="20" t="s">
        <v>6003</v>
      </c>
      <c r="AL733" s="20" t="s">
        <v>5948</v>
      </c>
      <c r="AM733" s="20" t="s">
        <v>5948</v>
      </c>
      <c r="AN733" s="20" t="s">
        <v>5947</v>
      </c>
      <c r="AO733" s="20" t="s">
        <v>5996</v>
      </c>
      <c r="AP733" s="20" t="s">
        <v>5996</v>
      </c>
      <c r="AQ733" s="20" t="s">
        <v>5997</v>
      </c>
      <c r="AR733" s="20" t="s">
        <v>5997</v>
      </c>
      <c r="AS733" s="20" t="s">
        <v>5996</v>
      </c>
      <c r="AT733" s="20" t="s">
        <v>5996</v>
      </c>
      <c r="AU733" s="20" t="s">
        <v>5996</v>
      </c>
      <c r="AV733" s="20" t="s">
        <v>5996</v>
      </c>
      <c r="AW733" s="20" t="s">
        <v>5996</v>
      </c>
      <c r="AX733" s="20" t="s">
        <v>5996</v>
      </c>
      <c r="AY733" s="20" t="s">
        <v>5996</v>
      </c>
      <c r="AZ733" s="20" t="s">
        <v>5996</v>
      </c>
      <c r="BA733" s="20" t="s">
        <v>5996</v>
      </c>
      <c r="BB733" s="20" t="s">
        <v>5996</v>
      </c>
      <c r="BC733" s="20" t="s">
        <v>5996</v>
      </c>
      <c r="BD733" s="20" t="s">
        <v>5996</v>
      </c>
      <c r="BE733" s="20" t="s">
        <v>5996</v>
      </c>
      <c r="BF733" s="20" t="s">
        <v>5996</v>
      </c>
      <c r="BG733" s="20" t="s">
        <v>5996</v>
      </c>
      <c r="BH733" s="20" t="s">
        <v>5996</v>
      </c>
      <c r="BI733" s="20" t="s">
        <v>5996</v>
      </c>
      <c r="BJ733" s="20" t="s">
        <v>5996</v>
      </c>
      <c r="BK733" s="20" t="s">
        <v>5996</v>
      </c>
      <c r="BL733" s="20" t="s">
        <v>5996</v>
      </c>
      <c r="BM733" s="20" t="s">
        <v>5996</v>
      </c>
      <c r="BO733" s="28" t="s">
        <v>6007</v>
      </c>
      <c r="BQ733" s="30" t="s">
        <v>3552</v>
      </c>
      <c r="BR733" s="24" t="s">
        <v>138</v>
      </c>
      <c r="BS733" s="24" t="s">
        <v>119</v>
      </c>
      <c r="BT733" s="24" t="s">
        <v>120</v>
      </c>
      <c r="BU733" s="24" t="s">
        <v>121</v>
      </c>
      <c r="BV733" s="24" t="s">
        <v>137</v>
      </c>
      <c r="CC733" s="18" t="s">
        <v>138</v>
      </c>
      <c r="CD733" s="18" t="s">
        <v>119</v>
      </c>
      <c r="CE733" s="18" t="s">
        <v>120</v>
      </c>
      <c r="CL733" s="22" t="s">
        <v>5949</v>
      </c>
      <c r="CM733" s="32" t="s">
        <v>6010</v>
      </c>
      <c r="CN733" s="33" t="s">
        <v>3553</v>
      </c>
      <c r="CO733" s="84" t="s">
        <v>126</v>
      </c>
      <c r="CP733" s="17" t="s">
        <v>126</v>
      </c>
      <c r="CQ733" s="29" t="s">
        <v>3439</v>
      </c>
      <c r="CR733" s="17" t="s">
        <v>152</v>
      </c>
      <c r="CS733" s="17" t="s">
        <v>3440</v>
      </c>
      <c r="CW733" s="34" t="s">
        <v>96</v>
      </c>
      <c r="DE733" s="17" t="s">
        <v>130</v>
      </c>
      <c r="DI733" s="17" t="s">
        <v>131</v>
      </c>
      <c r="DJ733" s="17" t="s">
        <v>3554</v>
      </c>
      <c r="DM733" s="35"/>
      <c r="DN733" s="35"/>
      <c r="DO733" s="35"/>
      <c r="EC733" s="17" t="s">
        <v>133</v>
      </c>
    </row>
    <row r="734" spans="1:133" ht="15" customHeight="1" x14ac:dyDescent="0.3">
      <c r="A734" s="27">
        <v>1131</v>
      </c>
      <c r="C734" s="17" t="s">
        <v>126</v>
      </c>
      <c r="D734" s="29" t="s">
        <v>5956</v>
      </c>
      <c r="E734" s="18" t="s">
        <v>5947</v>
      </c>
      <c r="F734" s="18" t="s">
        <v>5948</v>
      </c>
      <c r="G734" s="18" t="s">
        <v>5948</v>
      </c>
      <c r="H734" s="18" t="s">
        <v>5948</v>
      </c>
      <c r="I734" s="18" t="s">
        <v>5947</v>
      </c>
      <c r="K734" s="18" t="s">
        <v>5948</v>
      </c>
      <c r="M734" s="18" t="s">
        <v>5948</v>
      </c>
      <c r="O734" s="20" t="s">
        <v>5950</v>
      </c>
      <c r="P734" s="20" t="s">
        <v>5974</v>
      </c>
      <c r="Q734" s="20" t="s">
        <v>5981</v>
      </c>
      <c r="R734" s="21" t="s">
        <v>3555</v>
      </c>
      <c r="S734" s="22" t="s">
        <v>5950</v>
      </c>
      <c r="T734" s="22" t="s">
        <v>5950</v>
      </c>
      <c r="U734" s="22" t="s">
        <v>5947</v>
      </c>
      <c r="V734" s="22" t="s">
        <v>5984</v>
      </c>
      <c r="W734" s="22" t="s">
        <v>5989</v>
      </c>
      <c r="X734" s="22" t="s">
        <v>115</v>
      </c>
      <c r="Y734" s="22" t="s">
        <v>136</v>
      </c>
      <c r="Z734" s="22" t="s">
        <v>116</v>
      </c>
      <c r="AC734" s="24" t="s">
        <v>5993</v>
      </c>
      <c r="AE734" s="26" t="s">
        <v>5948</v>
      </c>
      <c r="AF734" s="26" t="s">
        <v>5947</v>
      </c>
      <c r="AG734" s="26" t="s">
        <v>5996</v>
      </c>
      <c r="AH734" s="26" t="s">
        <v>5996</v>
      </c>
      <c r="AI734" s="26" t="s">
        <v>5996</v>
      </c>
      <c r="AJ734" s="26" t="s">
        <v>5996</v>
      </c>
      <c r="AK734" s="20" t="s">
        <v>6002</v>
      </c>
      <c r="AL734" s="20" t="s">
        <v>5947</v>
      </c>
      <c r="AM734" s="20" t="s">
        <v>5947</v>
      </c>
      <c r="AN734" s="20" t="s">
        <v>5947</v>
      </c>
      <c r="AO734" s="20" t="s">
        <v>5997</v>
      </c>
      <c r="AP734" s="20" t="s">
        <v>5997</v>
      </c>
      <c r="AQ734" s="20" t="s">
        <v>5997</v>
      </c>
      <c r="AR734" s="20" t="s">
        <v>5998</v>
      </c>
      <c r="AS734" s="20" t="s">
        <v>5997</v>
      </c>
      <c r="AT734" s="20" t="s">
        <v>5996</v>
      </c>
      <c r="AU734" s="20" t="s">
        <v>5997</v>
      </c>
      <c r="AV734" s="20" t="s">
        <v>5997</v>
      </c>
      <c r="AW734" s="20" t="s">
        <v>5997</v>
      </c>
      <c r="AX734" s="20" t="s">
        <v>5998</v>
      </c>
      <c r="AY734" s="20" t="s">
        <v>5998</v>
      </c>
      <c r="AZ734" s="20" t="s">
        <v>5997</v>
      </c>
      <c r="BA734" s="20" t="s">
        <v>5997</v>
      </c>
      <c r="BB734" s="20" t="s">
        <v>5996</v>
      </c>
      <c r="BC734" s="20" t="s">
        <v>5998</v>
      </c>
      <c r="BD734" s="20" t="s">
        <v>5997</v>
      </c>
      <c r="BE734" s="20" t="s">
        <v>5997</v>
      </c>
      <c r="BF734" s="20" t="s">
        <v>5997</v>
      </c>
      <c r="BG734" s="20" t="s">
        <v>5996</v>
      </c>
      <c r="BH734" s="20" t="s">
        <v>5996</v>
      </c>
      <c r="BI734" s="20" t="s">
        <v>5997</v>
      </c>
      <c r="BJ734" s="20" t="s">
        <v>6000</v>
      </c>
      <c r="BK734" s="20" t="s">
        <v>5997</v>
      </c>
      <c r="BL734" s="20" t="s">
        <v>5998</v>
      </c>
      <c r="BM734" s="20" t="s">
        <v>5997</v>
      </c>
      <c r="BO734" s="28" t="s">
        <v>6007</v>
      </c>
      <c r="BR734" s="24" t="s">
        <v>138</v>
      </c>
      <c r="BS734" s="24" t="s">
        <v>119</v>
      </c>
      <c r="BT734" s="24" t="s">
        <v>120</v>
      </c>
      <c r="BU734" s="24" t="s">
        <v>121</v>
      </c>
      <c r="BV734" s="24" t="s">
        <v>137</v>
      </c>
      <c r="BW734" s="24" t="s">
        <v>122</v>
      </c>
      <c r="BX734" s="24" t="s">
        <v>123</v>
      </c>
      <c r="BY734" s="24" t="s">
        <v>124</v>
      </c>
      <c r="BZ734" s="24" t="s">
        <v>125</v>
      </c>
      <c r="CC734" s="18" t="s">
        <v>138</v>
      </c>
      <c r="CD734" s="18" t="s">
        <v>119</v>
      </c>
      <c r="CE734" s="18" t="s">
        <v>120</v>
      </c>
      <c r="CF734" s="18" t="s">
        <v>121</v>
      </c>
      <c r="CG734" s="18" t="s">
        <v>137</v>
      </c>
      <c r="CH734" s="18" t="s">
        <v>122</v>
      </c>
      <c r="CI734" s="18" t="s">
        <v>123</v>
      </c>
      <c r="CJ734" s="18" t="s">
        <v>124</v>
      </c>
      <c r="CK734" s="18" t="s">
        <v>125</v>
      </c>
      <c r="CL734" s="22" t="s">
        <v>5948</v>
      </c>
      <c r="CM734" s="32" t="s">
        <v>6011</v>
      </c>
      <c r="CO734" s="84" t="s">
        <v>126</v>
      </c>
      <c r="CP734" s="17" t="s">
        <v>126</v>
      </c>
      <c r="CQ734" s="29" t="s">
        <v>3439</v>
      </c>
      <c r="CR734" s="17" t="s">
        <v>152</v>
      </c>
      <c r="CS734" s="17" t="s">
        <v>3440</v>
      </c>
      <c r="CW734" s="34" t="s">
        <v>96</v>
      </c>
      <c r="DE734" s="17" t="s">
        <v>130</v>
      </c>
      <c r="DI734" s="17" t="s">
        <v>143</v>
      </c>
      <c r="DJ734" s="17" t="s">
        <v>3556</v>
      </c>
      <c r="DM734" s="35"/>
      <c r="DN734" s="35"/>
      <c r="DO734" s="35"/>
      <c r="EC734" s="17" t="s">
        <v>133</v>
      </c>
    </row>
    <row r="735" spans="1:133" ht="15" customHeight="1" x14ac:dyDescent="0.3">
      <c r="A735" s="27">
        <v>58</v>
      </c>
      <c r="C735" s="17" t="s">
        <v>126</v>
      </c>
      <c r="D735" s="29" t="s">
        <v>5956</v>
      </c>
      <c r="E735" s="18" t="s">
        <v>5948</v>
      </c>
      <c r="F735" s="18" t="s">
        <v>5950</v>
      </c>
      <c r="G735" s="18" t="s">
        <v>5947</v>
      </c>
      <c r="H735" s="18" t="s">
        <v>5947</v>
      </c>
      <c r="I735" s="18" t="s">
        <v>5947</v>
      </c>
      <c r="J735" s="19" t="s">
        <v>3557</v>
      </c>
      <c r="K735" s="18" t="s">
        <v>5947</v>
      </c>
      <c r="L735" s="19" t="s">
        <v>3558</v>
      </c>
      <c r="M735" s="18" t="s">
        <v>5948</v>
      </c>
      <c r="N735" s="19" t="s">
        <v>3559</v>
      </c>
      <c r="O735" s="20" t="s">
        <v>5948</v>
      </c>
      <c r="P735" s="20" t="s">
        <v>5973</v>
      </c>
      <c r="Q735" s="20" t="s">
        <v>5978</v>
      </c>
      <c r="S735" s="22" t="s">
        <v>5951</v>
      </c>
      <c r="T735" s="22" t="s">
        <v>5951</v>
      </c>
      <c r="U735" s="22" t="s">
        <v>5947</v>
      </c>
      <c r="V735" s="22" t="s">
        <v>5984</v>
      </c>
      <c r="W735" s="22" t="s">
        <v>5989</v>
      </c>
      <c r="X735" s="22" t="s">
        <v>115</v>
      </c>
      <c r="Y735" s="22" t="s">
        <v>136</v>
      </c>
      <c r="Z735" s="22" t="s">
        <v>116</v>
      </c>
      <c r="AC735" s="24" t="s">
        <v>5992</v>
      </c>
      <c r="AE735" s="26" t="s">
        <v>5947</v>
      </c>
      <c r="AF735" s="26" t="s">
        <v>5948</v>
      </c>
      <c r="AG735" s="26" t="s">
        <v>5996</v>
      </c>
      <c r="AH735" s="26" t="s">
        <v>5996</v>
      </c>
      <c r="AI735" s="26" t="s">
        <v>5996</v>
      </c>
      <c r="AJ735" s="26" t="s">
        <v>5997</v>
      </c>
      <c r="AK735" s="20" t="s">
        <v>6003</v>
      </c>
      <c r="AL735" s="20" t="s">
        <v>5947</v>
      </c>
      <c r="AM735" s="20" t="s">
        <v>5949</v>
      </c>
      <c r="AN735" s="20" t="s">
        <v>5947</v>
      </c>
      <c r="AO735" s="20" t="s">
        <v>5997</v>
      </c>
      <c r="AP735" s="20" t="s">
        <v>5997</v>
      </c>
      <c r="AQ735" s="20" t="s">
        <v>5996</v>
      </c>
      <c r="AR735" s="20" t="s">
        <v>5997</v>
      </c>
      <c r="AS735" s="20" t="s">
        <v>5997</v>
      </c>
      <c r="AT735" s="20" t="s">
        <v>5997</v>
      </c>
      <c r="AU735" s="20" t="s">
        <v>5996</v>
      </c>
      <c r="AV735" s="20" t="s">
        <v>5996</v>
      </c>
      <c r="AW735" s="20" t="s">
        <v>5996</v>
      </c>
      <c r="AX735" s="20" t="s">
        <v>5997</v>
      </c>
      <c r="AY735" s="20" t="s">
        <v>5997</v>
      </c>
      <c r="AZ735" s="20" t="s">
        <v>5996</v>
      </c>
      <c r="BA735" s="20" t="s">
        <v>5996</v>
      </c>
      <c r="BB735" s="20" t="s">
        <v>5996</v>
      </c>
      <c r="BC735" s="20" t="s">
        <v>5997</v>
      </c>
      <c r="BD735" s="20" t="s">
        <v>5997</v>
      </c>
      <c r="BE735" s="20" t="s">
        <v>5996</v>
      </c>
      <c r="BF735" s="20" t="s">
        <v>5996</v>
      </c>
      <c r="BG735" s="20" t="s">
        <v>5996</v>
      </c>
      <c r="BH735" s="20" t="s">
        <v>5996</v>
      </c>
      <c r="BI735" s="20" t="s">
        <v>5996</v>
      </c>
      <c r="BJ735" s="20" t="s">
        <v>5995</v>
      </c>
      <c r="BK735" s="20" t="s">
        <v>5996</v>
      </c>
      <c r="BL735" s="20" t="s">
        <v>5996</v>
      </c>
      <c r="BM735" s="20" t="s">
        <v>5996</v>
      </c>
      <c r="BO735" s="28" t="s">
        <v>6007</v>
      </c>
      <c r="BQ735" s="30" t="s">
        <v>3560</v>
      </c>
      <c r="BR735" s="24" t="s">
        <v>138</v>
      </c>
      <c r="BS735" s="24" t="s">
        <v>119</v>
      </c>
      <c r="BT735" s="24" t="s">
        <v>120</v>
      </c>
      <c r="BU735" s="24" t="s">
        <v>121</v>
      </c>
      <c r="BV735" s="24" t="s">
        <v>137</v>
      </c>
      <c r="BW735" s="24" t="s">
        <v>122</v>
      </c>
      <c r="BX735" s="24" t="s">
        <v>123</v>
      </c>
      <c r="BY735" s="24" t="s">
        <v>124</v>
      </c>
      <c r="BZ735" s="24" t="s">
        <v>125</v>
      </c>
      <c r="CD735" s="18" t="s">
        <v>119</v>
      </c>
      <c r="CI735" s="18" t="s">
        <v>123</v>
      </c>
      <c r="CJ735" s="18" t="s">
        <v>124</v>
      </c>
      <c r="CL735" s="22" t="s">
        <v>5950</v>
      </c>
      <c r="CM735" s="32" t="s">
        <v>6010</v>
      </c>
      <c r="CO735" s="84" t="s">
        <v>126</v>
      </c>
      <c r="CP735" s="17" t="s">
        <v>126</v>
      </c>
      <c r="CQ735" s="29" t="s">
        <v>3439</v>
      </c>
      <c r="CR735" s="17" t="s">
        <v>232</v>
      </c>
      <c r="CS735" s="17" t="s">
        <v>3440</v>
      </c>
      <c r="CW735" s="34" t="s">
        <v>96</v>
      </c>
      <c r="DE735" s="17" t="s">
        <v>130</v>
      </c>
      <c r="DI735" s="17" t="s">
        <v>131</v>
      </c>
      <c r="DJ735" s="17" t="s">
        <v>3561</v>
      </c>
      <c r="DM735" s="35"/>
      <c r="DN735" s="35"/>
      <c r="DO735" s="35"/>
      <c r="EC735" s="17" t="s">
        <v>133</v>
      </c>
    </row>
    <row r="736" spans="1:133" ht="15" customHeight="1" x14ac:dyDescent="0.3">
      <c r="A736" s="27">
        <v>84</v>
      </c>
      <c r="C736" s="17" t="s">
        <v>126</v>
      </c>
      <c r="D736" s="29" t="s">
        <v>5956</v>
      </c>
      <c r="E736" s="18" t="s">
        <v>5950</v>
      </c>
      <c r="F736" s="18" t="s">
        <v>5950</v>
      </c>
      <c r="G736" s="18" t="s">
        <v>5948</v>
      </c>
      <c r="H736" s="18" t="s">
        <v>5947</v>
      </c>
      <c r="I736" s="18" t="s">
        <v>5947</v>
      </c>
      <c r="J736" s="19" t="s">
        <v>3562</v>
      </c>
      <c r="K736" s="18" t="s">
        <v>5947</v>
      </c>
      <c r="L736" s="19" t="s">
        <v>3563</v>
      </c>
      <c r="M736" s="18" t="s">
        <v>5948</v>
      </c>
      <c r="O736" s="20" t="s">
        <v>5950</v>
      </c>
      <c r="P736" s="20" t="s">
        <v>5974</v>
      </c>
      <c r="Q736" s="20" t="s">
        <v>5978</v>
      </c>
      <c r="S736" s="22" t="s">
        <v>5951</v>
      </c>
      <c r="T736" s="22" t="s">
        <v>5951</v>
      </c>
      <c r="U736" s="22" t="s">
        <v>5948</v>
      </c>
      <c r="V736" s="22" t="s">
        <v>5984</v>
      </c>
      <c r="W736" s="22" t="s">
        <v>5986</v>
      </c>
      <c r="X736" s="22" t="s">
        <v>115</v>
      </c>
      <c r="AC736" s="24" t="s">
        <v>5990</v>
      </c>
      <c r="AE736" s="26" t="s">
        <v>5949</v>
      </c>
      <c r="AF736" s="26" t="s">
        <v>5947</v>
      </c>
      <c r="AG736" s="26" t="s">
        <v>5996</v>
      </c>
      <c r="AH736" s="26" t="s">
        <v>5997</v>
      </c>
      <c r="AI736" s="26" t="s">
        <v>5997</v>
      </c>
      <c r="AJ736" s="26" t="s">
        <v>5998</v>
      </c>
      <c r="AK736" s="20" t="s">
        <v>6002</v>
      </c>
      <c r="AL736" s="20" t="s">
        <v>5947</v>
      </c>
      <c r="AM736" s="20" t="s">
        <v>5951</v>
      </c>
      <c r="AN736" s="20" t="s">
        <v>5948</v>
      </c>
      <c r="AO736" s="20" t="s">
        <v>5997</v>
      </c>
      <c r="AP736" s="20" t="s">
        <v>5997</v>
      </c>
      <c r="AQ736" s="20" t="s">
        <v>5996</v>
      </c>
      <c r="AR736" s="20" t="s">
        <v>5997</v>
      </c>
      <c r="AS736" s="20" t="s">
        <v>5996</v>
      </c>
      <c r="AT736" s="20" t="s">
        <v>5997</v>
      </c>
      <c r="AU736" s="20" t="s">
        <v>5996</v>
      </c>
      <c r="AV736" s="20" t="s">
        <v>5997</v>
      </c>
      <c r="AW736" s="20" t="s">
        <v>5996</v>
      </c>
      <c r="AX736" s="20" t="s">
        <v>5997</v>
      </c>
      <c r="AY736" s="20" t="s">
        <v>5997</v>
      </c>
      <c r="AZ736" s="20" t="s">
        <v>5997</v>
      </c>
      <c r="BA736" s="20" t="s">
        <v>5996</v>
      </c>
      <c r="BB736" s="20" t="s">
        <v>5996</v>
      </c>
      <c r="BC736" s="20" t="s">
        <v>5996</v>
      </c>
      <c r="BD736" s="20" t="s">
        <v>5997</v>
      </c>
      <c r="BE736" s="20" t="s">
        <v>5996</v>
      </c>
      <c r="BF736" s="20" t="s">
        <v>5996</v>
      </c>
      <c r="BG736" s="20" t="s">
        <v>5996</v>
      </c>
      <c r="BH736" s="20" t="s">
        <v>5996</v>
      </c>
      <c r="BI736" s="20" t="s">
        <v>5996</v>
      </c>
      <c r="BJ736" s="20" t="s">
        <v>5995</v>
      </c>
      <c r="BK736" s="20" t="s">
        <v>5996</v>
      </c>
      <c r="BL736" s="20" t="s">
        <v>5996</v>
      </c>
      <c r="BM736" s="20" t="s">
        <v>5998</v>
      </c>
      <c r="BN736" s="27" t="s">
        <v>3564</v>
      </c>
      <c r="BO736" s="28" t="s">
        <v>6006</v>
      </c>
      <c r="BQ736" s="30" t="s">
        <v>3565</v>
      </c>
      <c r="BR736" s="24" t="s">
        <v>138</v>
      </c>
      <c r="BS736" s="24" t="s">
        <v>119</v>
      </c>
      <c r="BV736" s="24" t="s">
        <v>137</v>
      </c>
      <c r="BW736" s="24" t="s">
        <v>122</v>
      </c>
      <c r="CC736" s="18" t="s">
        <v>138</v>
      </c>
      <c r="CD736" s="18" t="s">
        <v>119</v>
      </c>
      <c r="CG736" s="18" t="s">
        <v>137</v>
      </c>
      <c r="CH736" s="18" t="s">
        <v>122</v>
      </c>
      <c r="CL736" s="22" t="s">
        <v>5950</v>
      </c>
      <c r="CM736" s="32" t="s">
        <v>6012</v>
      </c>
      <c r="CO736" s="84" t="s">
        <v>126</v>
      </c>
      <c r="CP736" s="17" t="s">
        <v>126</v>
      </c>
      <c r="CQ736" s="29" t="s">
        <v>3439</v>
      </c>
      <c r="CR736" s="17" t="s">
        <v>232</v>
      </c>
      <c r="CS736" s="17" t="s">
        <v>3440</v>
      </c>
      <c r="CW736" s="34" t="s">
        <v>96</v>
      </c>
      <c r="DE736" s="17" t="s">
        <v>130</v>
      </c>
      <c r="DI736" s="17" t="s">
        <v>131</v>
      </c>
      <c r="DJ736" s="17" t="s">
        <v>3566</v>
      </c>
      <c r="DM736" s="35"/>
      <c r="DN736" s="35"/>
      <c r="DO736" s="35"/>
      <c r="EC736" s="17" t="s">
        <v>133</v>
      </c>
    </row>
    <row r="737" spans="1:133" ht="15" customHeight="1" x14ac:dyDescent="0.3">
      <c r="A737" s="27">
        <v>100</v>
      </c>
      <c r="C737" s="17" t="s">
        <v>126</v>
      </c>
      <c r="D737" s="29" t="s">
        <v>5956</v>
      </c>
      <c r="E737" s="18" t="s">
        <v>5947</v>
      </c>
      <c r="F737" s="18" t="s">
        <v>5947</v>
      </c>
      <c r="G737" s="18" t="s">
        <v>5947</v>
      </c>
      <c r="H737" s="18" t="s">
        <v>5948</v>
      </c>
      <c r="I737" s="18" t="s">
        <v>5949</v>
      </c>
      <c r="K737" s="18" t="s">
        <v>5949</v>
      </c>
      <c r="M737" s="18" t="s">
        <v>5949</v>
      </c>
      <c r="O737" s="20" t="s">
        <v>5950</v>
      </c>
      <c r="P737" s="20" t="s">
        <v>5974</v>
      </c>
      <c r="Q737" s="20" t="s">
        <v>5977</v>
      </c>
      <c r="S737" s="22" t="s">
        <v>5948</v>
      </c>
      <c r="T737" s="22" t="s">
        <v>5948</v>
      </c>
      <c r="U737" s="22" t="s">
        <v>5949</v>
      </c>
      <c r="V737" s="22" t="s">
        <v>5983</v>
      </c>
      <c r="W737" s="22" t="s">
        <v>5988</v>
      </c>
      <c r="X737" s="22" t="s">
        <v>115</v>
      </c>
      <c r="Y737" s="22" t="s">
        <v>136</v>
      </c>
      <c r="AC737" s="24" t="s">
        <v>5991</v>
      </c>
      <c r="AE737" s="26" t="s">
        <v>5947</v>
      </c>
      <c r="AF737" s="26" t="s">
        <v>5951</v>
      </c>
      <c r="AG737" s="26" t="s">
        <v>5996</v>
      </c>
      <c r="AH737" s="26" t="s">
        <v>5996</v>
      </c>
      <c r="AI737" s="26" t="s">
        <v>5996</v>
      </c>
      <c r="AJ737" s="26" t="s">
        <v>5996</v>
      </c>
      <c r="AK737" s="20" t="s">
        <v>6002</v>
      </c>
      <c r="AL737" s="20" t="s">
        <v>5947</v>
      </c>
      <c r="AM737" s="20" t="s">
        <v>5947</v>
      </c>
      <c r="AN737" s="20" t="s">
        <v>5947</v>
      </c>
      <c r="AO737" s="20" t="s">
        <v>6000</v>
      </c>
      <c r="AP737" s="20" t="s">
        <v>5997</v>
      </c>
      <c r="AQ737" s="20" t="s">
        <v>5997</v>
      </c>
      <c r="AR737" s="20" t="s">
        <v>6000</v>
      </c>
      <c r="AS737" s="20" t="s">
        <v>5996</v>
      </c>
      <c r="AT737" s="20" t="s">
        <v>5996</v>
      </c>
      <c r="AU737" s="20" t="s">
        <v>5996</v>
      </c>
      <c r="AV737" s="20" t="s">
        <v>5997</v>
      </c>
      <c r="AW737" s="20" t="s">
        <v>5996</v>
      </c>
      <c r="AX737" s="20" t="s">
        <v>6000</v>
      </c>
      <c r="AY737" s="20" t="s">
        <v>5997</v>
      </c>
      <c r="AZ737" s="20" t="s">
        <v>5997</v>
      </c>
      <c r="BA737" s="20" t="s">
        <v>5996</v>
      </c>
      <c r="BB737" s="20" t="s">
        <v>5996</v>
      </c>
      <c r="BC737" s="20" t="s">
        <v>6000</v>
      </c>
      <c r="BD737" s="20" t="s">
        <v>6000</v>
      </c>
      <c r="BE737" s="20" t="s">
        <v>6000</v>
      </c>
      <c r="BF737" s="20" t="s">
        <v>5997</v>
      </c>
      <c r="BG737" s="20" t="s">
        <v>5996</v>
      </c>
      <c r="BH737" s="20" t="s">
        <v>5996</v>
      </c>
      <c r="BI737" s="20" t="s">
        <v>5997</v>
      </c>
      <c r="BJ737" s="20" t="s">
        <v>6000</v>
      </c>
      <c r="BK737" s="20" t="s">
        <v>6000</v>
      </c>
      <c r="BL737" s="20" t="s">
        <v>6000</v>
      </c>
      <c r="BM737" s="20" t="s">
        <v>5997</v>
      </c>
      <c r="BN737" s="27" t="s">
        <v>3567</v>
      </c>
      <c r="BO737" s="28" t="s">
        <v>6006</v>
      </c>
      <c r="BQ737" s="30" t="s">
        <v>1420</v>
      </c>
      <c r="BR737" s="24" t="s">
        <v>138</v>
      </c>
      <c r="BS737" s="24" t="s">
        <v>119</v>
      </c>
      <c r="BT737" s="24" t="s">
        <v>120</v>
      </c>
      <c r="BV737" s="24" t="s">
        <v>137</v>
      </c>
      <c r="CD737" s="18" t="s">
        <v>119</v>
      </c>
      <c r="CE737" s="18" t="s">
        <v>120</v>
      </c>
      <c r="CG737" s="18" t="s">
        <v>137</v>
      </c>
      <c r="CL737" s="22" t="s">
        <v>5948</v>
      </c>
      <c r="CM737" s="32" t="s">
        <v>6011</v>
      </c>
      <c r="CO737" s="84" t="s">
        <v>126</v>
      </c>
      <c r="CP737" s="17" t="s">
        <v>126</v>
      </c>
      <c r="CQ737" s="29" t="s">
        <v>3439</v>
      </c>
      <c r="CR737" s="17" t="s">
        <v>232</v>
      </c>
      <c r="CS737" s="17" t="s">
        <v>3440</v>
      </c>
      <c r="CW737" s="34" t="s">
        <v>96</v>
      </c>
      <c r="DE737" s="17" t="s">
        <v>102</v>
      </c>
      <c r="DI737" s="17" t="s">
        <v>131</v>
      </c>
      <c r="DJ737" s="17" t="s">
        <v>3568</v>
      </c>
      <c r="DM737" s="35"/>
      <c r="DN737" s="35"/>
      <c r="DO737" s="35"/>
      <c r="EC737" s="17" t="s">
        <v>133</v>
      </c>
    </row>
    <row r="738" spans="1:133" ht="15" customHeight="1" x14ac:dyDescent="0.3">
      <c r="A738" s="27">
        <v>138</v>
      </c>
      <c r="C738" s="17" t="s">
        <v>126</v>
      </c>
      <c r="D738" s="29" t="s">
        <v>5956</v>
      </c>
      <c r="E738" s="18" t="s">
        <v>5950</v>
      </c>
      <c r="F738" s="18" t="s">
        <v>5950</v>
      </c>
      <c r="G738" s="18" t="s">
        <v>5950</v>
      </c>
      <c r="H738" s="18" t="s">
        <v>5947</v>
      </c>
      <c r="I738" s="18" t="s">
        <v>5948</v>
      </c>
      <c r="K738" s="18" t="s">
        <v>5948</v>
      </c>
      <c r="M738" s="18" t="s">
        <v>5951</v>
      </c>
      <c r="O738" s="20" t="s">
        <v>5947</v>
      </c>
      <c r="P738" s="20" t="s">
        <v>5973</v>
      </c>
      <c r="Q738" s="20" t="s">
        <v>5979</v>
      </c>
      <c r="S738" s="22" t="s">
        <v>5948</v>
      </c>
      <c r="T738" s="22" t="s">
        <v>5948</v>
      </c>
      <c r="U738" s="22" t="s">
        <v>5950</v>
      </c>
      <c r="V738" s="22" t="s">
        <v>5983</v>
      </c>
      <c r="W738" s="22" t="s">
        <v>5987</v>
      </c>
      <c r="Y738" s="22" t="s">
        <v>136</v>
      </c>
      <c r="AC738" s="24" t="s">
        <v>5990</v>
      </c>
      <c r="AE738" s="26" t="s">
        <v>5948</v>
      </c>
      <c r="AF738" s="26" t="s">
        <v>5947</v>
      </c>
      <c r="AG738" s="26" t="s">
        <v>5996</v>
      </c>
      <c r="AH738" s="26" t="s">
        <v>5996</v>
      </c>
      <c r="AI738" s="26" t="s">
        <v>5997</v>
      </c>
      <c r="AJ738" s="26" t="s">
        <v>5997</v>
      </c>
      <c r="AK738" s="20" t="s">
        <v>6003</v>
      </c>
      <c r="AL738" s="20" t="s">
        <v>5948</v>
      </c>
      <c r="AM738" s="20" t="s">
        <v>5950</v>
      </c>
      <c r="AN738" s="20" t="s">
        <v>5947</v>
      </c>
      <c r="AO738" s="20" t="s">
        <v>5997</v>
      </c>
      <c r="AP738" s="20" t="s">
        <v>5997</v>
      </c>
      <c r="AQ738" s="20" t="s">
        <v>5996</v>
      </c>
      <c r="AR738" s="20" t="s">
        <v>5997</v>
      </c>
      <c r="AS738" s="20" t="s">
        <v>5996</v>
      </c>
      <c r="AT738" s="20" t="s">
        <v>5996</v>
      </c>
      <c r="AU738" s="20" t="s">
        <v>5997</v>
      </c>
      <c r="AV738" s="20" t="s">
        <v>5997</v>
      </c>
      <c r="AW738" s="20" t="s">
        <v>5996</v>
      </c>
      <c r="AX738" s="20" t="s">
        <v>5997</v>
      </c>
      <c r="AY738" s="20" t="s">
        <v>5997</v>
      </c>
      <c r="AZ738" s="20" t="s">
        <v>5997</v>
      </c>
      <c r="BA738" s="20" t="s">
        <v>5996</v>
      </c>
      <c r="BB738" s="20" t="s">
        <v>5996</v>
      </c>
      <c r="BC738" s="20" t="s">
        <v>5996</v>
      </c>
      <c r="BD738" s="20" t="s">
        <v>5998</v>
      </c>
      <c r="BE738" s="20" t="s">
        <v>5997</v>
      </c>
      <c r="BF738" s="20" t="s">
        <v>5996</v>
      </c>
      <c r="BG738" s="20" t="s">
        <v>5996</v>
      </c>
      <c r="BH738" s="20" t="s">
        <v>5996</v>
      </c>
      <c r="BI738" s="20" t="s">
        <v>5996</v>
      </c>
      <c r="BJ738" s="20" t="s">
        <v>5997</v>
      </c>
      <c r="BK738" s="20" t="s">
        <v>5997</v>
      </c>
      <c r="BL738" s="20" t="s">
        <v>5996</v>
      </c>
      <c r="BM738" s="20" t="s">
        <v>5996</v>
      </c>
      <c r="BO738" s="28" t="s">
        <v>6007</v>
      </c>
      <c r="BQ738" s="30" t="s">
        <v>3569</v>
      </c>
      <c r="BR738" s="24" t="s">
        <v>138</v>
      </c>
      <c r="BS738" s="24" t="s">
        <v>119</v>
      </c>
      <c r="BT738" s="24" t="s">
        <v>120</v>
      </c>
      <c r="BU738" s="24" t="s">
        <v>121</v>
      </c>
      <c r="BV738" s="24" t="s">
        <v>137</v>
      </c>
      <c r="BW738" s="24" t="s">
        <v>122</v>
      </c>
      <c r="BX738" s="24" t="s">
        <v>123</v>
      </c>
      <c r="BY738" s="24" t="s">
        <v>124</v>
      </c>
      <c r="BZ738" s="24" t="s">
        <v>125</v>
      </c>
      <c r="CC738" s="18" t="s">
        <v>138</v>
      </c>
      <c r="CD738" s="18" t="s">
        <v>119</v>
      </c>
      <c r="CE738" s="18" t="s">
        <v>120</v>
      </c>
      <c r="CF738" s="18" t="s">
        <v>121</v>
      </c>
      <c r="CG738" s="18" t="s">
        <v>137</v>
      </c>
      <c r="CH738" s="18" t="s">
        <v>122</v>
      </c>
      <c r="CI738" s="18" t="s">
        <v>123</v>
      </c>
      <c r="CJ738" s="18" t="s">
        <v>124</v>
      </c>
      <c r="CK738" s="18" t="s">
        <v>125</v>
      </c>
      <c r="CL738" s="22" t="s">
        <v>5951</v>
      </c>
      <c r="CM738" s="32" t="s">
        <v>6011</v>
      </c>
      <c r="CO738" s="84" t="s">
        <v>126</v>
      </c>
      <c r="CP738" s="17" t="s">
        <v>126</v>
      </c>
      <c r="CQ738" s="29" t="s">
        <v>3439</v>
      </c>
      <c r="CR738" s="17" t="s">
        <v>232</v>
      </c>
      <c r="CS738" s="17" t="s">
        <v>3440</v>
      </c>
      <c r="CW738" s="34" t="s">
        <v>96</v>
      </c>
      <c r="DE738" s="17" t="s">
        <v>161</v>
      </c>
      <c r="DI738" s="17" t="s">
        <v>131</v>
      </c>
      <c r="DJ738" s="17" t="s">
        <v>3570</v>
      </c>
      <c r="DM738" s="35"/>
      <c r="DN738" s="35"/>
      <c r="DO738" s="35"/>
      <c r="EC738" s="17" t="s">
        <v>133</v>
      </c>
    </row>
    <row r="739" spans="1:133" ht="15" customHeight="1" x14ac:dyDescent="0.3">
      <c r="A739" s="27">
        <v>215</v>
      </c>
      <c r="C739" s="17" t="s">
        <v>126</v>
      </c>
      <c r="D739" s="29" t="s">
        <v>5956</v>
      </c>
      <c r="E739" s="18" t="s">
        <v>5947</v>
      </c>
      <c r="F739" s="18" t="s">
        <v>5950</v>
      </c>
      <c r="G739" s="18" t="s">
        <v>5948</v>
      </c>
      <c r="H739" s="18" t="s">
        <v>5947</v>
      </c>
      <c r="I739" s="18" t="s">
        <v>5948</v>
      </c>
      <c r="J739" s="19" t="s">
        <v>3571</v>
      </c>
      <c r="K739" s="18" t="s">
        <v>5947</v>
      </c>
      <c r="L739" s="19" t="s">
        <v>3572</v>
      </c>
      <c r="M739" s="18" t="s">
        <v>5949</v>
      </c>
      <c r="O739" s="20" t="s">
        <v>5949</v>
      </c>
      <c r="P739" s="20" t="s">
        <v>5974</v>
      </c>
      <c r="Q739" s="20" t="s">
        <v>5980</v>
      </c>
      <c r="S739" s="22" t="s">
        <v>5948</v>
      </c>
      <c r="T739" s="22" t="s">
        <v>5948</v>
      </c>
      <c r="U739" s="22" t="s">
        <v>5947</v>
      </c>
      <c r="V739" s="22" t="s">
        <v>5984</v>
      </c>
      <c r="W739" s="22" t="s">
        <v>5989</v>
      </c>
      <c r="X739" s="22" t="s">
        <v>115</v>
      </c>
      <c r="AC739" s="24" t="s">
        <v>5992</v>
      </c>
      <c r="AE739" s="26" t="s">
        <v>5948</v>
      </c>
      <c r="AF739" s="26" t="s">
        <v>5947</v>
      </c>
      <c r="AG739" s="26" t="s">
        <v>5997</v>
      </c>
      <c r="AH739" s="26" t="s">
        <v>5996</v>
      </c>
      <c r="AI739" s="26" t="s">
        <v>5996</v>
      </c>
      <c r="AJ739" s="26" t="s">
        <v>5996</v>
      </c>
      <c r="AK739" s="20" t="s">
        <v>6003</v>
      </c>
      <c r="AL739" s="20" t="s">
        <v>5948</v>
      </c>
      <c r="AM739" s="20" t="s">
        <v>5948</v>
      </c>
      <c r="AN739" s="20" t="s">
        <v>5948</v>
      </c>
      <c r="AO739" s="20" t="s">
        <v>5997</v>
      </c>
      <c r="AP739" s="20" t="s">
        <v>5997</v>
      </c>
      <c r="AQ739" s="20" t="s">
        <v>5997</v>
      </c>
      <c r="AR739" s="20" t="s">
        <v>5997</v>
      </c>
      <c r="AS739" s="20" t="s">
        <v>5997</v>
      </c>
      <c r="AT739" s="20" t="s">
        <v>5996</v>
      </c>
      <c r="AU739" s="20" t="s">
        <v>5997</v>
      </c>
      <c r="AV739" s="20" t="s">
        <v>5997</v>
      </c>
      <c r="AW739" s="20" t="s">
        <v>5996</v>
      </c>
      <c r="AX739" s="20" t="s">
        <v>5997</v>
      </c>
      <c r="AY739" s="20" t="s">
        <v>5997</v>
      </c>
      <c r="AZ739" s="20" t="s">
        <v>5996</v>
      </c>
      <c r="BA739" s="20" t="s">
        <v>5997</v>
      </c>
      <c r="BB739" s="20" t="s">
        <v>5996</v>
      </c>
      <c r="BC739" s="20" t="s">
        <v>5997</v>
      </c>
      <c r="BD739" s="20" t="s">
        <v>5995</v>
      </c>
      <c r="BE739" s="20" t="s">
        <v>5997</v>
      </c>
      <c r="BF739" s="20" t="s">
        <v>5997</v>
      </c>
      <c r="BG739" s="20" t="s">
        <v>5996</v>
      </c>
      <c r="BH739" s="20" t="s">
        <v>5997</v>
      </c>
      <c r="BI739" s="20" t="s">
        <v>5997</v>
      </c>
      <c r="BJ739" s="20" t="s">
        <v>6000</v>
      </c>
      <c r="BK739" s="20" t="s">
        <v>5997</v>
      </c>
      <c r="BL739" s="20" t="s">
        <v>5997</v>
      </c>
      <c r="BM739" s="20" t="s">
        <v>5997</v>
      </c>
      <c r="BO739" s="28" t="s">
        <v>6007</v>
      </c>
      <c r="BS739" s="24" t="s">
        <v>119</v>
      </c>
      <c r="CD739" s="18" t="s">
        <v>119</v>
      </c>
      <c r="CI739" s="18" t="s">
        <v>123</v>
      </c>
      <c r="CL739" s="22" t="s">
        <v>5950</v>
      </c>
      <c r="CM739" s="32" t="s">
        <v>6011</v>
      </c>
      <c r="CO739" s="84" t="s">
        <v>126</v>
      </c>
      <c r="CP739" s="17" t="s">
        <v>126</v>
      </c>
      <c r="CQ739" s="29" t="s">
        <v>3439</v>
      </c>
      <c r="CR739" s="17" t="s">
        <v>232</v>
      </c>
      <c r="CS739" s="17" t="s">
        <v>3440</v>
      </c>
      <c r="CW739" s="34" t="s">
        <v>96</v>
      </c>
      <c r="DE739" s="17" t="s">
        <v>130</v>
      </c>
      <c r="DI739" s="17" t="s">
        <v>131</v>
      </c>
      <c r="DJ739" s="17" t="s">
        <v>3573</v>
      </c>
      <c r="DM739" s="35"/>
      <c r="DN739" s="35"/>
      <c r="DO739" s="35"/>
      <c r="EC739" s="17" t="s">
        <v>133</v>
      </c>
    </row>
    <row r="740" spans="1:133" ht="15" customHeight="1" x14ac:dyDescent="0.3">
      <c r="A740" s="27">
        <v>322</v>
      </c>
      <c r="C740" s="17" t="s">
        <v>126</v>
      </c>
      <c r="D740" s="29" t="s">
        <v>5956</v>
      </c>
      <c r="E740" s="18" t="s">
        <v>5948</v>
      </c>
      <c r="F740" s="18" t="s">
        <v>5949</v>
      </c>
      <c r="G740" s="18" t="s">
        <v>5948</v>
      </c>
      <c r="H740" s="18" t="s">
        <v>5948</v>
      </c>
      <c r="I740" s="18" t="s">
        <v>5948</v>
      </c>
      <c r="J740" s="19" t="s">
        <v>3574</v>
      </c>
      <c r="K740" s="18" t="s">
        <v>5948</v>
      </c>
      <c r="L740" s="19" t="s">
        <v>3575</v>
      </c>
      <c r="M740" s="18" t="s">
        <v>5950</v>
      </c>
      <c r="O740" s="20" t="s">
        <v>5949</v>
      </c>
      <c r="P740" s="20" t="s">
        <v>5974</v>
      </c>
      <c r="Q740" s="20" t="s">
        <v>5979</v>
      </c>
      <c r="S740" s="22" t="s">
        <v>5950</v>
      </c>
      <c r="T740" s="22" t="s">
        <v>5950</v>
      </c>
      <c r="U740" s="22" t="s">
        <v>5947</v>
      </c>
      <c r="V740" s="22" t="s">
        <v>5984</v>
      </c>
      <c r="W740" s="22" t="s">
        <v>5989</v>
      </c>
      <c r="X740" s="22" t="s">
        <v>115</v>
      </c>
      <c r="Z740" s="22" t="s">
        <v>116</v>
      </c>
      <c r="AB740" s="23" t="s">
        <v>3576</v>
      </c>
      <c r="AC740" s="24" t="s">
        <v>5991</v>
      </c>
      <c r="AD740" s="25" t="s">
        <v>3577</v>
      </c>
      <c r="AE740" s="26" t="s">
        <v>5948</v>
      </c>
      <c r="AF740" s="26" t="s">
        <v>5947</v>
      </c>
      <c r="AG740" s="26" t="s">
        <v>6000</v>
      </c>
      <c r="AH740" s="26" t="s">
        <v>5996</v>
      </c>
      <c r="AI740" s="26" t="s">
        <v>6000</v>
      </c>
      <c r="AJ740" s="26" t="s">
        <v>5998</v>
      </c>
      <c r="AK740" s="20" t="s">
        <v>6002</v>
      </c>
      <c r="AL740" s="20" t="s">
        <v>5948</v>
      </c>
      <c r="AM740" s="20" t="s">
        <v>5949</v>
      </c>
      <c r="AN740" s="20" t="s">
        <v>5948</v>
      </c>
      <c r="AO740" s="20" t="s">
        <v>5997</v>
      </c>
      <c r="AP740" s="20" t="s">
        <v>5996</v>
      </c>
      <c r="AQ740" s="20" t="s">
        <v>5996</v>
      </c>
      <c r="AR740" s="20" t="s">
        <v>5996</v>
      </c>
      <c r="AS740" s="20" t="s">
        <v>5996</v>
      </c>
      <c r="AT740" s="20" t="s">
        <v>5996</v>
      </c>
      <c r="AU740" s="20" t="s">
        <v>5996</v>
      </c>
      <c r="AV740" s="20" t="s">
        <v>5996</v>
      </c>
      <c r="AW740" s="20" t="s">
        <v>5996</v>
      </c>
      <c r="AX740" s="20" t="s">
        <v>5997</v>
      </c>
      <c r="AY740" s="20" t="s">
        <v>5996</v>
      </c>
      <c r="AZ740" s="20" t="s">
        <v>5997</v>
      </c>
      <c r="BA740" s="20" t="s">
        <v>5996</v>
      </c>
      <c r="BB740" s="20" t="s">
        <v>5996</v>
      </c>
      <c r="BC740" s="20" t="s">
        <v>5997</v>
      </c>
      <c r="BD740" s="20" t="s">
        <v>5998</v>
      </c>
      <c r="BE740" s="20" t="s">
        <v>5997</v>
      </c>
      <c r="BF740" s="20" t="s">
        <v>5997</v>
      </c>
      <c r="BG740" s="20" t="s">
        <v>5996</v>
      </c>
      <c r="BH740" s="20" t="s">
        <v>5996</v>
      </c>
      <c r="BI740" s="20" t="s">
        <v>5997</v>
      </c>
      <c r="BJ740" s="20" t="s">
        <v>6000</v>
      </c>
      <c r="BK740" s="20" t="s">
        <v>5997</v>
      </c>
      <c r="BL740" s="20" t="s">
        <v>5997</v>
      </c>
      <c r="BM740" s="20" t="s">
        <v>5996</v>
      </c>
      <c r="BO740" s="28" t="s">
        <v>6007</v>
      </c>
      <c r="BQ740" s="30" t="s">
        <v>3578</v>
      </c>
      <c r="BR740" s="24" t="s">
        <v>138</v>
      </c>
      <c r="BS740" s="24" t="s">
        <v>119</v>
      </c>
      <c r="BT740" s="24" t="s">
        <v>120</v>
      </c>
      <c r="BU740" s="24" t="s">
        <v>121</v>
      </c>
      <c r="BV740" s="24" t="s">
        <v>137</v>
      </c>
      <c r="BX740" s="24" t="s">
        <v>123</v>
      </c>
      <c r="BY740" s="24" t="s">
        <v>124</v>
      </c>
      <c r="CD740" s="18" t="s">
        <v>119</v>
      </c>
      <c r="CG740" s="18" t="s">
        <v>137</v>
      </c>
      <c r="CI740" s="18" t="s">
        <v>123</v>
      </c>
      <c r="CL740" s="22" t="s">
        <v>5950</v>
      </c>
      <c r="CM740" s="32" t="s">
        <v>6012</v>
      </c>
      <c r="CO740" s="84" t="s">
        <v>126</v>
      </c>
      <c r="CP740" s="17" t="s">
        <v>126</v>
      </c>
      <c r="CQ740" s="29" t="s">
        <v>3439</v>
      </c>
      <c r="CR740" s="17" t="s">
        <v>232</v>
      </c>
      <c r="CS740" s="17" t="s">
        <v>3440</v>
      </c>
      <c r="CY740" s="34" t="s">
        <v>98</v>
      </c>
      <c r="DE740" s="17" t="s">
        <v>161</v>
      </c>
      <c r="DI740" s="17" t="s">
        <v>131</v>
      </c>
      <c r="DJ740" s="17" t="s">
        <v>3579</v>
      </c>
      <c r="DM740" s="35"/>
      <c r="DN740" s="35"/>
      <c r="DO740" s="35"/>
      <c r="EC740" s="17" t="s">
        <v>133</v>
      </c>
    </row>
    <row r="741" spans="1:133" ht="15" customHeight="1" x14ac:dyDescent="0.3">
      <c r="A741" s="27">
        <v>563</v>
      </c>
      <c r="C741" s="17" t="s">
        <v>126</v>
      </c>
      <c r="D741" s="29" t="s">
        <v>5956</v>
      </c>
      <c r="E741" s="18" t="s">
        <v>5950</v>
      </c>
      <c r="F741" s="18" t="s">
        <v>5950</v>
      </c>
      <c r="G741" s="18" t="s">
        <v>5948</v>
      </c>
      <c r="H741" s="18" t="s">
        <v>5950</v>
      </c>
      <c r="I741" s="18" t="s">
        <v>5949</v>
      </c>
      <c r="K741" s="18" t="s">
        <v>5949</v>
      </c>
      <c r="M741" s="18" t="s">
        <v>5950</v>
      </c>
      <c r="O741" s="20" t="s">
        <v>5951</v>
      </c>
      <c r="P741" s="20" t="s">
        <v>5972</v>
      </c>
      <c r="Q741" s="20" t="s">
        <v>5979</v>
      </c>
      <c r="S741" s="22" t="s">
        <v>5951</v>
      </c>
      <c r="T741" s="22" t="s">
        <v>5951</v>
      </c>
      <c r="U741" s="22" t="s">
        <v>5948</v>
      </c>
      <c r="V741" s="22" t="s">
        <v>5984</v>
      </c>
      <c r="W741" s="22" t="s">
        <v>5989</v>
      </c>
      <c r="Y741" s="22" t="s">
        <v>136</v>
      </c>
      <c r="AC741" s="24" t="s">
        <v>5992</v>
      </c>
      <c r="AE741" s="26" t="s">
        <v>5949</v>
      </c>
      <c r="AF741" s="26" t="s">
        <v>5947</v>
      </c>
      <c r="AG741" s="26" t="s">
        <v>5997</v>
      </c>
      <c r="AH741" s="26" t="s">
        <v>5997</v>
      </c>
      <c r="AI741" s="26" t="s">
        <v>5998</v>
      </c>
      <c r="AJ741" s="26" t="s">
        <v>5998</v>
      </c>
      <c r="AK741" s="20" t="s">
        <v>6002</v>
      </c>
      <c r="AL741" s="20" t="s">
        <v>5948</v>
      </c>
      <c r="AM741" s="20" t="s">
        <v>5950</v>
      </c>
      <c r="AN741" s="20" t="s">
        <v>5949</v>
      </c>
      <c r="AO741" s="20" t="s">
        <v>5996</v>
      </c>
      <c r="AP741" s="20" t="s">
        <v>5997</v>
      </c>
      <c r="AQ741" s="20" t="s">
        <v>5997</v>
      </c>
      <c r="AR741" s="20" t="s">
        <v>5998</v>
      </c>
      <c r="AS741" s="20" t="s">
        <v>5997</v>
      </c>
      <c r="AT741" s="20" t="s">
        <v>5997</v>
      </c>
      <c r="AU741" s="20" t="s">
        <v>5997</v>
      </c>
      <c r="AV741" s="20" t="s">
        <v>5998</v>
      </c>
      <c r="AW741" s="20" t="s">
        <v>5997</v>
      </c>
      <c r="AX741" s="20" t="s">
        <v>5997</v>
      </c>
      <c r="AY741" s="20" t="s">
        <v>5997</v>
      </c>
      <c r="AZ741" s="20" t="s">
        <v>5996</v>
      </c>
      <c r="BA741" s="20" t="s">
        <v>5997</v>
      </c>
      <c r="BB741" s="20" t="s">
        <v>5996</v>
      </c>
      <c r="BC741" s="20" t="s">
        <v>5998</v>
      </c>
      <c r="BD741" s="20" t="s">
        <v>5997</v>
      </c>
      <c r="BE741" s="20" t="s">
        <v>5997</v>
      </c>
      <c r="BF741" s="20" t="s">
        <v>5997</v>
      </c>
      <c r="BG741" s="20" t="s">
        <v>5997</v>
      </c>
      <c r="BH741" s="20" t="s">
        <v>5997</v>
      </c>
      <c r="BI741" s="20" t="s">
        <v>5997</v>
      </c>
      <c r="BJ741" s="20" t="s">
        <v>5997</v>
      </c>
      <c r="BK741" s="20" t="s">
        <v>5997</v>
      </c>
      <c r="BL741" s="20" t="s">
        <v>5997</v>
      </c>
      <c r="BM741" s="20" t="s">
        <v>5997</v>
      </c>
      <c r="BN741" s="27" t="s">
        <v>3580</v>
      </c>
      <c r="BO741" s="28" t="s">
        <v>6007</v>
      </c>
      <c r="BQ741" s="30" t="s">
        <v>3581</v>
      </c>
      <c r="BV741" s="24" t="s">
        <v>137</v>
      </c>
      <c r="BY741" s="24" t="s">
        <v>124</v>
      </c>
      <c r="CG741" s="18" t="s">
        <v>137</v>
      </c>
      <c r="CH741" s="18" t="s">
        <v>122</v>
      </c>
      <c r="CJ741" s="18" t="s">
        <v>124</v>
      </c>
      <c r="CL741" s="22" t="s">
        <v>5950</v>
      </c>
      <c r="CM741" s="32" t="s">
        <v>6011</v>
      </c>
      <c r="CO741" s="84" t="s">
        <v>126</v>
      </c>
      <c r="CP741" s="17" t="s">
        <v>126</v>
      </c>
      <c r="CQ741" s="29" t="s">
        <v>3439</v>
      </c>
      <c r="CR741" s="17" t="s">
        <v>232</v>
      </c>
      <c r="CS741" s="17" t="s">
        <v>3440</v>
      </c>
      <c r="CW741" s="34" t="s">
        <v>96</v>
      </c>
      <c r="DE741" s="17" t="s">
        <v>161</v>
      </c>
      <c r="DI741" s="17" t="s">
        <v>143</v>
      </c>
      <c r="DJ741" s="17" t="s">
        <v>3582</v>
      </c>
      <c r="DM741" s="35"/>
      <c r="DN741" s="35"/>
      <c r="DO741" s="35"/>
      <c r="EC741" s="17" t="s">
        <v>133</v>
      </c>
    </row>
    <row r="742" spans="1:133" ht="15" customHeight="1" x14ac:dyDescent="0.3">
      <c r="A742" s="27">
        <v>574</v>
      </c>
      <c r="C742" s="17" t="s">
        <v>126</v>
      </c>
      <c r="D742" s="29" t="s">
        <v>5956</v>
      </c>
      <c r="E742" s="18" t="s">
        <v>5947</v>
      </c>
      <c r="F742" s="18" t="s">
        <v>5950</v>
      </c>
      <c r="G742" s="18" t="s">
        <v>5947</v>
      </c>
      <c r="H742" s="18" t="s">
        <v>5948</v>
      </c>
      <c r="I742" s="18" t="s">
        <v>5949</v>
      </c>
      <c r="K742" s="18" t="s">
        <v>5948</v>
      </c>
      <c r="M742" s="18" t="s">
        <v>5949</v>
      </c>
      <c r="O742" s="20" t="s">
        <v>5948</v>
      </c>
      <c r="P742" s="20" t="s">
        <v>5974</v>
      </c>
      <c r="Q742" s="20" t="s">
        <v>5978</v>
      </c>
      <c r="S742" s="22" t="s">
        <v>5951</v>
      </c>
      <c r="T742" s="22" t="s">
        <v>5951</v>
      </c>
      <c r="U742" s="22" t="s">
        <v>5947</v>
      </c>
      <c r="V742" s="22" t="s">
        <v>5984</v>
      </c>
      <c r="W742" s="22" t="s">
        <v>5988</v>
      </c>
      <c r="X742" s="22" t="s">
        <v>115</v>
      </c>
      <c r="Y742" s="22" t="s">
        <v>136</v>
      </c>
      <c r="Z742" s="22" t="s">
        <v>116</v>
      </c>
      <c r="AC742" s="24" t="s">
        <v>5992</v>
      </c>
      <c r="AE742" s="26" t="s">
        <v>5950</v>
      </c>
      <c r="AF742" s="26" t="s">
        <v>5947</v>
      </c>
      <c r="AG742" s="26" t="s">
        <v>5997</v>
      </c>
      <c r="AH742" s="26" t="s">
        <v>5996</v>
      </c>
      <c r="AI742" s="26" t="s">
        <v>5997</v>
      </c>
      <c r="AJ742" s="26" t="s">
        <v>5997</v>
      </c>
      <c r="AK742" s="20" t="s">
        <v>6003</v>
      </c>
      <c r="AL742" s="20" t="s">
        <v>5950</v>
      </c>
      <c r="AM742" s="20" t="s">
        <v>5950</v>
      </c>
      <c r="AN742" s="20" t="s">
        <v>5948</v>
      </c>
      <c r="AO742" s="20" t="s">
        <v>5997</v>
      </c>
      <c r="AP742" s="20" t="s">
        <v>5997</v>
      </c>
      <c r="AQ742" s="20" t="s">
        <v>5996</v>
      </c>
      <c r="AR742" s="20" t="s">
        <v>5997</v>
      </c>
      <c r="AS742" s="20" t="s">
        <v>5997</v>
      </c>
      <c r="AT742" s="20" t="s">
        <v>5997</v>
      </c>
      <c r="AU742" s="20" t="s">
        <v>5996</v>
      </c>
      <c r="AV742" s="20" t="s">
        <v>5997</v>
      </c>
      <c r="AW742" s="20" t="s">
        <v>5996</v>
      </c>
      <c r="AX742" s="20" t="s">
        <v>5997</v>
      </c>
      <c r="AY742" s="20" t="s">
        <v>5997</v>
      </c>
      <c r="AZ742" s="20" t="s">
        <v>5997</v>
      </c>
      <c r="BA742" s="20" t="s">
        <v>5996</v>
      </c>
      <c r="BB742" s="20" t="s">
        <v>5996</v>
      </c>
      <c r="BC742" s="20" t="s">
        <v>5997</v>
      </c>
      <c r="BD742" s="20" t="s">
        <v>5997</v>
      </c>
      <c r="BE742" s="20" t="s">
        <v>5997</v>
      </c>
      <c r="BF742" s="20" t="s">
        <v>5996</v>
      </c>
      <c r="BG742" s="20" t="s">
        <v>5996</v>
      </c>
      <c r="BH742" s="20" t="s">
        <v>5996</v>
      </c>
      <c r="BI742" s="20" t="s">
        <v>5996</v>
      </c>
      <c r="BJ742" s="20" t="s">
        <v>5997</v>
      </c>
      <c r="BK742" s="20" t="s">
        <v>5997</v>
      </c>
      <c r="BL742" s="20" t="s">
        <v>5997</v>
      </c>
      <c r="BM742" s="20" t="s">
        <v>5997</v>
      </c>
      <c r="BO742" s="28" t="s">
        <v>6007</v>
      </c>
      <c r="BR742" s="24" t="s">
        <v>138</v>
      </c>
      <c r="BS742" s="24" t="s">
        <v>119</v>
      </c>
      <c r="BT742" s="24" t="s">
        <v>120</v>
      </c>
      <c r="BU742" s="24" t="s">
        <v>121</v>
      </c>
      <c r="BV742" s="24" t="s">
        <v>137</v>
      </c>
      <c r="BW742" s="24" t="s">
        <v>122</v>
      </c>
      <c r="BX742" s="24" t="s">
        <v>123</v>
      </c>
      <c r="BY742" s="24" t="s">
        <v>124</v>
      </c>
      <c r="BZ742" s="24" t="s">
        <v>125</v>
      </c>
      <c r="CC742" s="18" t="s">
        <v>138</v>
      </c>
      <c r="CD742" s="18" t="s">
        <v>119</v>
      </c>
      <c r="CH742" s="18" t="s">
        <v>122</v>
      </c>
      <c r="CL742" s="22" t="s">
        <v>5949</v>
      </c>
      <c r="CM742" s="32" t="s">
        <v>6010</v>
      </c>
      <c r="CO742" s="84" t="s">
        <v>126</v>
      </c>
      <c r="CP742" s="17" t="s">
        <v>126</v>
      </c>
      <c r="CQ742" s="29" t="s">
        <v>3439</v>
      </c>
      <c r="CR742" s="17" t="s">
        <v>232</v>
      </c>
      <c r="CS742" s="17" t="s">
        <v>3440</v>
      </c>
      <c r="CZ742" s="34" t="s">
        <v>99</v>
      </c>
      <c r="DE742" s="17" t="s">
        <v>130</v>
      </c>
      <c r="DI742" s="17" t="s">
        <v>143</v>
      </c>
      <c r="DJ742" s="17" t="s">
        <v>3583</v>
      </c>
      <c r="DM742" s="35"/>
      <c r="DN742" s="35"/>
      <c r="DO742" s="35"/>
      <c r="EC742" s="17" t="s">
        <v>133</v>
      </c>
    </row>
    <row r="743" spans="1:133" ht="15" customHeight="1" x14ac:dyDescent="0.3">
      <c r="A743" s="27">
        <v>793</v>
      </c>
      <c r="C743" s="17" t="s">
        <v>126</v>
      </c>
      <c r="D743" s="29" t="s">
        <v>5956</v>
      </c>
      <c r="E743" s="18" t="s">
        <v>5952</v>
      </c>
      <c r="F743" s="18" t="s">
        <v>5952</v>
      </c>
      <c r="G743" s="18" t="s">
        <v>5947</v>
      </c>
      <c r="H743" s="18" t="s">
        <v>5947</v>
      </c>
      <c r="I743" s="18" t="s">
        <v>5948</v>
      </c>
      <c r="K743" s="18" t="s">
        <v>5948</v>
      </c>
      <c r="M743" s="18" t="s">
        <v>5949</v>
      </c>
      <c r="O743" s="20" t="s">
        <v>5948</v>
      </c>
      <c r="P743" s="20" t="s">
        <v>5974</v>
      </c>
      <c r="Q743" s="20" t="s">
        <v>5977</v>
      </c>
      <c r="S743" s="22" t="s">
        <v>5950</v>
      </c>
      <c r="T743" s="22" t="s">
        <v>5948</v>
      </c>
      <c r="U743" s="22" t="s">
        <v>5948</v>
      </c>
      <c r="V743" s="22" t="s">
        <v>5984</v>
      </c>
      <c r="W743" s="22" t="s">
        <v>5989</v>
      </c>
      <c r="X743" s="22" t="s">
        <v>115</v>
      </c>
      <c r="Y743" s="22" t="s">
        <v>136</v>
      </c>
      <c r="Z743" s="22" t="s">
        <v>116</v>
      </c>
      <c r="AC743" s="24" t="s">
        <v>5991</v>
      </c>
      <c r="AE743" s="26" t="s">
        <v>5948</v>
      </c>
      <c r="AF743" s="26" t="s">
        <v>5947</v>
      </c>
      <c r="AG743" s="26" t="s">
        <v>5996</v>
      </c>
      <c r="AH743" s="26" t="s">
        <v>5996</v>
      </c>
      <c r="AI743" s="26" t="s">
        <v>5996</v>
      </c>
      <c r="AJ743" s="26" t="s">
        <v>5996</v>
      </c>
      <c r="AK743" s="20" t="s">
        <v>6004</v>
      </c>
      <c r="AL743" s="20" t="s">
        <v>5948</v>
      </c>
      <c r="AM743" s="20" t="s">
        <v>5950</v>
      </c>
      <c r="AN743" s="20" t="s">
        <v>5947</v>
      </c>
      <c r="AO743" s="20" t="s">
        <v>5996</v>
      </c>
      <c r="AP743" s="20" t="s">
        <v>5996</v>
      </c>
      <c r="AQ743" s="20" t="s">
        <v>5996</v>
      </c>
      <c r="AR743" s="20" t="s">
        <v>5998</v>
      </c>
      <c r="AS743" s="20" t="s">
        <v>5996</v>
      </c>
      <c r="AT743" s="20" t="s">
        <v>5996</v>
      </c>
      <c r="AU743" s="20" t="s">
        <v>5996</v>
      </c>
      <c r="AV743" s="20" t="s">
        <v>5996</v>
      </c>
      <c r="AW743" s="20" t="s">
        <v>5996</v>
      </c>
      <c r="AX743" s="20" t="s">
        <v>5996</v>
      </c>
      <c r="AY743" s="20" t="s">
        <v>5996</v>
      </c>
      <c r="AZ743" s="20" t="s">
        <v>5996</v>
      </c>
      <c r="BA743" s="20" t="s">
        <v>5996</v>
      </c>
      <c r="BB743" s="20" t="s">
        <v>5996</v>
      </c>
      <c r="BC743" s="20" t="s">
        <v>5997</v>
      </c>
      <c r="BD743" s="20" t="s">
        <v>5996</v>
      </c>
      <c r="BE743" s="20" t="s">
        <v>5996</v>
      </c>
      <c r="BF743" s="20" t="s">
        <v>5996</v>
      </c>
      <c r="BG743" s="20" t="s">
        <v>5996</v>
      </c>
      <c r="BH743" s="20" t="s">
        <v>5996</v>
      </c>
      <c r="BI743" s="20" t="s">
        <v>5996</v>
      </c>
      <c r="BJ743" s="20" t="s">
        <v>5996</v>
      </c>
      <c r="BK743" s="20" t="s">
        <v>5996</v>
      </c>
      <c r="BL743" s="20" t="s">
        <v>5996</v>
      </c>
      <c r="BM743" s="20" t="s">
        <v>5996</v>
      </c>
      <c r="BO743" s="28" t="s">
        <v>6007</v>
      </c>
      <c r="BQ743" s="30" t="s">
        <v>3584</v>
      </c>
      <c r="BR743" s="24" t="s">
        <v>138</v>
      </c>
      <c r="BS743" s="24" t="s">
        <v>119</v>
      </c>
      <c r="BT743" s="24" t="s">
        <v>120</v>
      </c>
      <c r="BU743" s="24" t="s">
        <v>121</v>
      </c>
      <c r="BV743" s="24" t="s">
        <v>137</v>
      </c>
      <c r="BW743" s="24" t="s">
        <v>122</v>
      </c>
      <c r="BX743" s="24" t="s">
        <v>123</v>
      </c>
      <c r="BY743" s="24" t="s">
        <v>124</v>
      </c>
      <c r="BZ743" s="24" t="s">
        <v>125</v>
      </c>
      <c r="CD743" s="18" t="s">
        <v>119</v>
      </c>
      <c r="CG743" s="18" t="s">
        <v>137</v>
      </c>
      <c r="CH743" s="18" t="s">
        <v>122</v>
      </c>
      <c r="CL743" s="22" t="s">
        <v>5950</v>
      </c>
      <c r="CM743" s="32" t="s">
        <v>6010</v>
      </c>
      <c r="CO743" s="84" t="s">
        <v>126</v>
      </c>
      <c r="CP743" s="17" t="s">
        <v>126</v>
      </c>
      <c r="CQ743" s="29" t="s">
        <v>3439</v>
      </c>
      <c r="CR743" s="17" t="s">
        <v>232</v>
      </c>
      <c r="CS743" s="17" t="s">
        <v>3440</v>
      </c>
      <c r="CY743" s="34" t="s">
        <v>98</v>
      </c>
      <c r="CZ743" s="34" t="s">
        <v>99</v>
      </c>
      <c r="DE743" s="17" t="s">
        <v>130</v>
      </c>
      <c r="DI743" s="17" t="s">
        <v>131</v>
      </c>
      <c r="DJ743" s="17" t="s">
        <v>3585</v>
      </c>
      <c r="DM743" s="35"/>
      <c r="DN743" s="35"/>
      <c r="DO743" s="35"/>
      <c r="EC743" s="17" t="s">
        <v>133</v>
      </c>
    </row>
    <row r="744" spans="1:133" ht="15" customHeight="1" x14ac:dyDescent="0.3">
      <c r="A744" s="27">
        <v>99</v>
      </c>
      <c r="C744" s="17" t="s">
        <v>126</v>
      </c>
      <c r="D744" s="29" t="s">
        <v>5956</v>
      </c>
      <c r="E744" s="18" t="s">
        <v>5948</v>
      </c>
      <c r="F744" s="18" t="s">
        <v>5952</v>
      </c>
      <c r="G744" s="18" t="s">
        <v>5947</v>
      </c>
      <c r="H744" s="18" t="s">
        <v>5949</v>
      </c>
      <c r="I744" s="18" t="s">
        <v>5947</v>
      </c>
      <c r="J744" s="19" t="s">
        <v>3586</v>
      </c>
      <c r="K744" s="18" t="s">
        <v>5947</v>
      </c>
      <c r="L744" s="19" t="s">
        <v>3587</v>
      </c>
      <c r="M744" s="18" t="s">
        <v>5948</v>
      </c>
      <c r="O744" s="20" t="s">
        <v>5951</v>
      </c>
      <c r="P744" s="20" t="s">
        <v>5974</v>
      </c>
      <c r="Q744" s="20" t="s">
        <v>5977</v>
      </c>
      <c r="R744" s="21" t="s">
        <v>3588</v>
      </c>
      <c r="S744" s="22" t="s">
        <v>5949</v>
      </c>
      <c r="T744" s="22" t="s">
        <v>5950</v>
      </c>
      <c r="U744" s="22" t="s">
        <v>5948</v>
      </c>
      <c r="V744" s="22" t="s">
        <v>5984</v>
      </c>
      <c r="W744" s="22" t="s">
        <v>5989</v>
      </c>
      <c r="X744" s="22" t="s">
        <v>115</v>
      </c>
      <c r="Y744" s="22" t="s">
        <v>136</v>
      </c>
      <c r="Z744" s="22" t="s">
        <v>116</v>
      </c>
      <c r="AC744" s="24" t="s">
        <v>5990</v>
      </c>
      <c r="AD744" s="25" t="s">
        <v>3589</v>
      </c>
      <c r="AE744" s="26" t="s">
        <v>5948</v>
      </c>
      <c r="AF744" s="26" t="s">
        <v>5948</v>
      </c>
      <c r="AG744" s="26" t="s">
        <v>5996</v>
      </c>
      <c r="AH744" s="26" t="s">
        <v>5996</v>
      </c>
      <c r="AI744" s="26" t="s">
        <v>5996</v>
      </c>
      <c r="AJ744" s="26" t="s">
        <v>5997</v>
      </c>
      <c r="AK744" s="20" t="s">
        <v>6002</v>
      </c>
      <c r="AL744" s="20" t="s">
        <v>5949</v>
      </c>
      <c r="AM744" s="20" t="s">
        <v>5947</v>
      </c>
      <c r="AN744" s="20" t="s">
        <v>5947</v>
      </c>
      <c r="AO744" s="20" t="s">
        <v>5997</v>
      </c>
      <c r="AP744" s="20" t="s">
        <v>5996</v>
      </c>
      <c r="AQ744" s="20" t="s">
        <v>5996</v>
      </c>
      <c r="AR744" s="20" t="s">
        <v>5998</v>
      </c>
      <c r="AS744" s="20" t="s">
        <v>5996</v>
      </c>
      <c r="AT744" s="20" t="s">
        <v>5996</v>
      </c>
      <c r="AU744" s="20" t="s">
        <v>5996</v>
      </c>
      <c r="AV744" s="20" t="s">
        <v>5998</v>
      </c>
      <c r="AW744" s="20" t="s">
        <v>5997</v>
      </c>
      <c r="AX744" s="20" t="s">
        <v>5997</v>
      </c>
      <c r="AY744" s="20" t="s">
        <v>5997</v>
      </c>
      <c r="AZ744" s="20" t="s">
        <v>5996</v>
      </c>
      <c r="BA744" s="20" t="s">
        <v>5996</v>
      </c>
      <c r="BB744" s="20" t="s">
        <v>5996</v>
      </c>
      <c r="BC744" s="20" t="s">
        <v>5996</v>
      </c>
      <c r="BD744" s="20" t="s">
        <v>5997</v>
      </c>
      <c r="BE744" s="20" t="s">
        <v>5996</v>
      </c>
      <c r="BF744" s="20" t="s">
        <v>5996</v>
      </c>
      <c r="BG744" s="20" t="s">
        <v>5996</v>
      </c>
      <c r="BH744" s="20" t="s">
        <v>5996</v>
      </c>
      <c r="BI744" s="20" t="s">
        <v>5996</v>
      </c>
      <c r="BJ744" s="20" t="s">
        <v>5997</v>
      </c>
      <c r="BK744" s="20" t="s">
        <v>5996</v>
      </c>
      <c r="BL744" s="20" t="s">
        <v>5996</v>
      </c>
      <c r="BM744" s="20" t="s">
        <v>5997</v>
      </c>
      <c r="BO744" s="28" t="s">
        <v>6007</v>
      </c>
      <c r="BQ744" s="30" t="s">
        <v>3590</v>
      </c>
      <c r="BR744" s="24" t="s">
        <v>138</v>
      </c>
      <c r="BS744" s="24" t="s">
        <v>119</v>
      </c>
      <c r="BT744" s="24" t="s">
        <v>120</v>
      </c>
      <c r="BU744" s="24" t="s">
        <v>121</v>
      </c>
      <c r="BV744" s="24" t="s">
        <v>137</v>
      </c>
      <c r="BW744" s="24" t="s">
        <v>122</v>
      </c>
      <c r="CC744" s="18" t="s">
        <v>138</v>
      </c>
      <c r="CD744" s="18" t="s">
        <v>119</v>
      </c>
      <c r="CG744" s="18" t="s">
        <v>137</v>
      </c>
      <c r="CL744" s="22" t="s">
        <v>5947</v>
      </c>
      <c r="CM744" s="32" t="s">
        <v>6010</v>
      </c>
      <c r="CO744" s="84" t="s">
        <v>126</v>
      </c>
      <c r="CP744" s="17" t="s">
        <v>126</v>
      </c>
      <c r="CQ744" s="29" t="s">
        <v>3439</v>
      </c>
      <c r="CR744" s="17" t="s">
        <v>232</v>
      </c>
      <c r="CS744" s="17" t="s">
        <v>3591</v>
      </c>
      <c r="CU744" s="34" t="s">
        <v>185</v>
      </c>
      <c r="CW744" s="34" t="s">
        <v>96</v>
      </c>
      <c r="DE744" s="17" t="s">
        <v>161</v>
      </c>
      <c r="DI744" s="17" t="s">
        <v>131</v>
      </c>
      <c r="DJ744" s="17" t="s">
        <v>3592</v>
      </c>
      <c r="DM744" s="35"/>
      <c r="DN744" s="35"/>
      <c r="DO744" s="35"/>
      <c r="EC744" s="17" t="s">
        <v>133</v>
      </c>
    </row>
    <row r="745" spans="1:133" ht="15" customHeight="1" x14ac:dyDescent="0.3">
      <c r="A745" s="27">
        <v>198</v>
      </c>
      <c r="C745" s="17" t="s">
        <v>126</v>
      </c>
      <c r="D745" s="29" t="s">
        <v>5956</v>
      </c>
      <c r="E745" s="18" t="s">
        <v>5947</v>
      </c>
      <c r="F745" s="18" t="s">
        <v>5950</v>
      </c>
      <c r="G745" s="18" t="s">
        <v>5947</v>
      </c>
      <c r="H745" s="18" t="s">
        <v>5947</v>
      </c>
      <c r="I745" s="18" t="s">
        <v>5947</v>
      </c>
      <c r="J745" s="19" t="s">
        <v>3593</v>
      </c>
      <c r="K745" s="18" t="s">
        <v>5948</v>
      </c>
      <c r="L745" s="19" t="s">
        <v>3594</v>
      </c>
      <c r="M745" s="18" t="s">
        <v>5949</v>
      </c>
      <c r="O745" s="20" t="s">
        <v>5950</v>
      </c>
      <c r="P745" s="20" t="s">
        <v>5974</v>
      </c>
      <c r="Q745" s="20" t="s">
        <v>5978</v>
      </c>
      <c r="S745" s="22" t="s">
        <v>5950</v>
      </c>
      <c r="T745" s="22" t="s">
        <v>5950</v>
      </c>
      <c r="U745" s="22" t="s">
        <v>5947</v>
      </c>
      <c r="V745" s="22" t="s">
        <v>5984</v>
      </c>
      <c r="W745" s="22" t="s">
        <v>5988</v>
      </c>
      <c r="X745" s="22" t="s">
        <v>115</v>
      </c>
      <c r="Y745" s="22" t="s">
        <v>136</v>
      </c>
      <c r="Z745" s="22" t="s">
        <v>116</v>
      </c>
      <c r="AB745" s="23" t="s">
        <v>3595</v>
      </c>
      <c r="AC745" s="24" t="s">
        <v>5990</v>
      </c>
      <c r="AE745" s="26" t="s">
        <v>5948</v>
      </c>
      <c r="AF745" s="26" t="s">
        <v>5947</v>
      </c>
      <c r="AG745" s="26" t="s">
        <v>5996</v>
      </c>
      <c r="AH745" s="26" t="s">
        <v>5996</v>
      </c>
      <c r="AI745" s="26" t="s">
        <v>5997</v>
      </c>
      <c r="AJ745" s="26" t="s">
        <v>5998</v>
      </c>
      <c r="AK745" s="20" t="s">
        <v>6003</v>
      </c>
      <c r="AL745" s="20" t="s">
        <v>5947</v>
      </c>
      <c r="AM745" s="20" t="s">
        <v>5950</v>
      </c>
      <c r="AN745" s="20" t="s">
        <v>5948</v>
      </c>
      <c r="AO745" s="20" t="s">
        <v>5997</v>
      </c>
      <c r="AP745" s="20" t="s">
        <v>5998</v>
      </c>
      <c r="AQ745" s="20" t="s">
        <v>5998</v>
      </c>
      <c r="AR745" s="20" t="s">
        <v>5997</v>
      </c>
      <c r="AS745" s="20" t="s">
        <v>5996</v>
      </c>
      <c r="AT745" s="20" t="s">
        <v>5996</v>
      </c>
      <c r="AU745" s="20" t="s">
        <v>5996</v>
      </c>
      <c r="AV745" s="20" t="s">
        <v>5996</v>
      </c>
      <c r="AW745" s="20" t="s">
        <v>5996</v>
      </c>
      <c r="AX745" s="20" t="s">
        <v>5997</v>
      </c>
      <c r="AY745" s="20" t="s">
        <v>5998</v>
      </c>
      <c r="AZ745" s="20" t="s">
        <v>5996</v>
      </c>
      <c r="BA745" s="20" t="s">
        <v>5996</v>
      </c>
      <c r="BB745" s="20" t="s">
        <v>5996</v>
      </c>
      <c r="BC745" s="20" t="s">
        <v>5997</v>
      </c>
      <c r="BD745" s="20" t="s">
        <v>5998</v>
      </c>
      <c r="BE745" s="20" t="s">
        <v>5997</v>
      </c>
      <c r="BF745" s="20" t="s">
        <v>5996</v>
      </c>
      <c r="BG745" s="20" t="s">
        <v>5996</v>
      </c>
      <c r="BH745" s="20" t="s">
        <v>5996</v>
      </c>
      <c r="BI745" s="20" t="s">
        <v>5996</v>
      </c>
      <c r="BJ745" s="20" t="s">
        <v>5996</v>
      </c>
      <c r="BK745" s="20" t="s">
        <v>5996</v>
      </c>
      <c r="BL745" s="20" t="s">
        <v>5997</v>
      </c>
      <c r="BM745" s="20" t="s">
        <v>5997</v>
      </c>
      <c r="BO745" s="28" t="s">
        <v>6007</v>
      </c>
      <c r="BQ745" s="30" t="s">
        <v>3596</v>
      </c>
      <c r="BR745" s="24" t="s">
        <v>138</v>
      </c>
      <c r="BS745" s="24" t="s">
        <v>119</v>
      </c>
      <c r="BT745" s="24" t="s">
        <v>120</v>
      </c>
      <c r="BU745" s="24" t="s">
        <v>121</v>
      </c>
      <c r="BV745" s="24" t="s">
        <v>137</v>
      </c>
      <c r="BW745" s="24" t="s">
        <v>122</v>
      </c>
      <c r="BX745" s="24" t="s">
        <v>123</v>
      </c>
      <c r="BY745" s="24" t="s">
        <v>124</v>
      </c>
      <c r="BZ745" s="24" t="s">
        <v>125</v>
      </c>
      <c r="CD745" s="18" t="s">
        <v>119</v>
      </c>
      <c r="CH745" s="18" t="s">
        <v>122</v>
      </c>
      <c r="CI745" s="18" t="s">
        <v>123</v>
      </c>
      <c r="CL745" s="22" t="s">
        <v>5948</v>
      </c>
      <c r="CM745" s="32" t="s">
        <v>6011</v>
      </c>
      <c r="CO745" s="84" t="s">
        <v>126</v>
      </c>
      <c r="CP745" s="17" t="s">
        <v>126</v>
      </c>
      <c r="CQ745" s="29" t="s">
        <v>3439</v>
      </c>
      <c r="CR745" s="17" t="s">
        <v>232</v>
      </c>
      <c r="CS745" s="60" t="s">
        <v>102</v>
      </c>
      <c r="CT745" s="17" t="s">
        <v>3597</v>
      </c>
      <c r="CW745" s="34" t="s">
        <v>96</v>
      </c>
      <c r="DE745" s="17" t="s">
        <v>130</v>
      </c>
      <c r="DI745" s="17" t="s">
        <v>131</v>
      </c>
      <c r="DJ745" s="17" t="s">
        <v>3598</v>
      </c>
      <c r="DM745" s="35"/>
      <c r="DN745" s="35"/>
      <c r="DO745" s="35"/>
      <c r="EC745" s="17" t="s">
        <v>133</v>
      </c>
    </row>
    <row r="746" spans="1:133" ht="15" customHeight="1" x14ac:dyDescent="0.3">
      <c r="A746" s="27">
        <v>169</v>
      </c>
      <c r="C746" s="17" t="s">
        <v>126</v>
      </c>
      <c r="D746" s="29" t="s">
        <v>5956</v>
      </c>
      <c r="E746" s="18" t="s">
        <v>5948</v>
      </c>
      <c r="F746" s="18" t="s">
        <v>5949</v>
      </c>
      <c r="G746" s="18" t="s">
        <v>5947</v>
      </c>
      <c r="H746" s="18" t="s">
        <v>5947</v>
      </c>
      <c r="I746" s="18" t="s">
        <v>5947</v>
      </c>
      <c r="J746" s="19" t="s">
        <v>3599</v>
      </c>
      <c r="K746" s="18" t="s">
        <v>5947</v>
      </c>
      <c r="L746" s="19" t="s">
        <v>3600</v>
      </c>
      <c r="M746" s="18" t="s">
        <v>5948</v>
      </c>
      <c r="O746" s="20" t="s">
        <v>5948</v>
      </c>
      <c r="P746" s="20" t="s">
        <v>5973</v>
      </c>
      <c r="Q746" s="20" t="s">
        <v>5978</v>
      </c>
      <c r="S746" s="22" t="s">
        <v>5950</v>
      </c>
      <c r="T746" s="22" t="s">
        <v>5950</v>
      </c>
      <c r="U746" s="22" t="s">
        <v>5947</v>
      </c>
      <c r="V746" s="22" t="s">
        <v>5984</v>
      </c>
      <c r="W746" s="22" t="s">
        <v>5989</v>
      </c>
      <c r="X746" s="22" t="s">
        <v>115</v>
      </c>
      <c r="AC746" s="24" t="s">
        <v>5992</v>
      </c>
      <c r="AE746" s="26" t="s">
        <v>5948</v>
      </c>
      <c r="AF746" s="26" t="s">
        <v>5950</v>
      </c>
      <c r="AG746" s="26" t="s">
        <v>5996</v>
      </c>
      <c r="AH746" s="26" t="s">
        <v>5996</v>
      </c>
      <c r="AI746" s="26" t="s">
        <v>5996</v>
      </c>
      <c r="AJ746" s="26" t="s">
        <v>5996</v>
      </c>
      <c r="AK746" s="20" t="s">
        <v>6003</v>
      </c>
      <c r="AL746" s="20" t="s">
        <v>5948</v>
      </c>
      <c r="AM746" s="20" t="s">
        <v>5948</v>
      </c>
      <c r="AN746" s="20" t="s">
        <v>5947</v>
      </c>
      <c r="AO746" s="20" t="s">
        <v>5996</v>
      </c>
      <c r="AP746" s="20" t="s">
        <v>5997</v>
      </c>
      <c r="AQ746" s="20" t="s">
        <v>5997</v>
      </c>
      <c r="AR746" s="20" t="s">
        <v>5998</v>
      </c>
      <c r="AS746" s="20" t="s">
        <v>5996</v>
      </c>
      <c r="AT746" s="20" t="s">
        <v>5997</v>
      </c>
      <c r="AU746" s="20" t="s">
        <v>5997</v>
      </c>
      <c r="AV746" s="20" t="s">
        <v>5997</v>
      </c>
      <c r="AW746" s="20" t="s">
        <v>5996</v>
      </c>
      <c r="AX746" s="20" t="s">
        <v>5996</v>
      </c>
      <c r="AY746" s="20" t="s">
        <v>5997</v>
      </c>
      <c r="AZ746" s="20" t="s">
        <v>5997</v>
      </c>
      <c r="BA746" s="20" t="s">
        <v>5996</v>
      </c>
      <c r="BB746" s="20" t="s">
        <v>5997</v>
      </c>
      <c r="BC746" s="20" t="s">
        <v>5998</v>
      </c>
      <c r="BD746" s="20" t="s">
        <v>5997</v>
      </c>
      <c r="BE746" s="20" t="s">
        <v>5997</v>
      </c>
      <c r="BF746" s="20" t="s">
        <v>5997</v>
      </c>
      <c r="BG746" s="20" t="s">
        <v>5996</v>
      </c>
      <c r="BH746" s="20" t="s">
        <v>5996</v>
      </c>
      <c r="BI746" s="20" t="s">
        <v>5997</v>
      </c>
      <c r="BJ746" s="20" t="s">
        <v>5997</v>
      </c>
      <c r="BK746" s="20" t="s">
        <v>5997</v>
      </c>
      <c r="BL746" s="20" t="s">
        <v>5997</v>
      </c>
      <c r="BM746" s="20" t="s">
        <v>5997</v>
      </c>
      <c r="BO746" s="28" t="s">
        <v>6007</v>
      </c>
      <c r="BQ746" s="30" t="s">
        <v>3601</v>
      </c>
      <c r="BR746" s="24" t="s">
        <v>138</v>
      </c>
      <c r="BS746" s="24" t="s">
        <v>119</v>
      </c>
      <c r="BV746" s="24" t="s">
        <v>137</v>
      </c>
      <c r="BW746" s="24" t="s">
        <v>122</v>
      </c>
      <c r="BX746" s="24" t="s">
        <v>123</v>
      </c>
      <c r="BY746" s="24" t="s">
        <v>124</v>
      </c>
      <c r="CD746" s="18" t="s">
        <v>119</v>
      </c>
      <c r="CG746" s="18" t="s">
        <v>137</v>
      </c>
      <c r="CH746" s="18" t="s">
        <v>122</v>
      </c>
      <c r="CI746" s="18" t="s">
        <v>123</v>
      </c>
      <c r="CJ746" s="18" t="s">
        <v>124</v>
      </c>
      <c r="CL746" s="22" t="s">
        <v>5950</v>
      </c>
      <c r="CM746" s="32" t="s">
        <v>6011</v>
      </c>
      <c r="CO746" s="84" t="s">
        <v>126</v>
      </c>
      <c r="CP746" s="17" t="s">
        <v>126</v>
      </c>
      <c r="CQ746" s="29" t="s">
        <v>3439</v>
      </c>
      <c r="CR746" s="17" t="s">
        <v>542</v>
      </c>
      <c r="CS746" s="17" t="s">
        <v>3440</v>
      </c>
      <c r="CW746" s="34" t="s">
        <v>96</v>
      </c>
      <c r="DE746" s="17" t="s">
        <v>130</v>
      </c>
      <c r="DI746" s="17" t="s">
        <v>131</v>
      </c>
      <c r="DJ746" s="17" t="s">
        <v>3602</v>
      </c>
      <c r="DM746" s="35"/>
      <c r="DN746" s="35"/>
      <c r="DO746" s="35"/>
      <c r="EC746" s="17" t="s">
        <v>133</v>
      </c>
    </row>
    <row r="747" spans="1:133" ht="15" customHeight="1" x14ac:dyDescent="0.3">
      <c r="A747" s="27">
        <v>378</v>
      </c>
      <c r="C747" s="17" t="s">
        <v>126</v>
      </c>
      <c r="D747" s="29" t="s">
        <v>5956</v>
      </c>
      <c r="E747" s="18" t="s">
        <v>5947</v>
      </c>
      <c r="F747" s="18" t="s">
        <v>5948</v>
      </c>
      <c r="G747" s="18" t="s">
        <v>5947</v>
      </c>
      <c r="H747" s="18" t="s">
        <v>5948</v>
      </c>
      <c r="I747" s="18" t="s">
        <v>5947</v>
      </c>
      <c r="J747" s="19" t="s">
        <v>3603</v>
      </c>
      <c r="K747" s="18" t="s">
        <v>5947</v>
      </c>
      <c r="L747" s="19" t="s">
        <v>3604</v>
      </c>
      <c r="M747" s="18" t="s">
        <v>5948</v>
      </c>
      <c r="N747" s="19" t="s">
        <v>3605</v>
      </c>
      <c r="O747" s="20" t="s">
        <v>5948</v>
      </c>
      <c r="P747" s="20" t="s">
        <v>5973</v>
      </c>
      <c r="Q747" s="20" t="s">
        <v>5979</v>
      </c>
      <c r="S747" s="22" t="s">
        <v>5950</v>
      </c>
      <c r="T747" s="22" t="s">
        <v>5950</v>
      </c>
      <c r="U747" s="22" t="s">
        <v>5948</v>
      </c>
      <c r="V747" s="22" t="s">
        <v>5984</v>
      </c>
      <c r="W747" s="22" t="s">
        <v>5989</v>
      </c>
      <c r="X747" s="22" t="s">
        <v>115</v>
      </c>
      <c r="AC747" s="24" t="s">
        <v>5990</v>
      </c>
      <c r="AE747" s="26" t="s">
        <v>5948</v>
      </c>
      <c r="AF747" s="26" t="s">
        <v>5947</v>
      </c>
      <c r="AG747" s="26" t="s">
        <v>5996</v>
      </c>
      <c r="AH747" s="26" t="s">
        <v>5996</v>
      </c>
      <c r="AI747" s="26" t="s">
        <v>5996</v>
      </c>
      <c r="AJ747" s="26" t="s">
        <v>5997</v>
      </c>
      <c r="AK747" s="20" t="s">
        <v>6003</v>
      </c>
      <c r="AL747" s="20" t="s">
        <v>5948</v>
      </c>
      <c r="AM747" s="20" t="s">
        <v>5948</v>
      </c>
      <c r="AN747" s="20" t="s">
        <v>5948</v>
      </c>
      <c r="AO747" s="20" t="s">
        <v>5997</v>
      </c>
      <c r="AP747" s="20" t="s">
        <v>5996</v>
      </c>
      <c r="AQ747" s="20" t="s">
        <v>5996</v>
      </c>
      <c r="AR747" s="20" t="s">
        <v>5997</v>
      </c>
      <c r="AS747" s="20" t="s">
        <v>5996</v>
      </c>
      <c r="AT747" s="20" t="s">
        <v>5996</v>
      </c>
      <c r="AU747" s="20" t="s">
        <v>5997</v>
      </c>
      <c r="AV747" s="20" t="s">
        <v>5997</v>
      </c>
      <c r="AW747" s="20" t="s">
        <v>5997</v>
      </c>
      <c r="AX747" s="20" t="s">
        <v>5997</v>
      </c>
      <c r="AY747" s="20" t="s">
        <v>5996</v>
      </c>
      <c r="AZ747" s="20" t="s">
        <v>5996</v>
      </c>
      <c r="BA747" s="20" t="s">
        <v>5996</v>
      </c>
      <c r="BB747" s="20" t="s">
        <v>5996</v>
      </c>
      <c r="BC747" s="20" t="s">
        <v>5997</v>
      </c>
      <c r="BD747" s="20" t="s">
        <v>5997</v>
      </c>
      <c r="BE747" s="20" t="s">
        <v>5997</v>
      </c>
      <c r="BF747" s="20" t="s">
        <v>5997</v>
      </c>
      <c r="BG747" s="20" t="s">
        <v>5996</v>
      </c>
      <c r="BH747" s="20" t="s">
        <v>5996</v>
      </c>
      <c r="BI747" s="20" t="s">
        <v>5996</v>
      </c>
      <c r="BJ747" s="20" t="s">
        <v>5997</v>
      </c>
      <c r="BK747" s="20" t="s">
        <v>5997</v>
      </c>
      <c r="BL747" s="20" t="s">
        <v>5996</v>
      </c>
      <c r="BM747" s="20" t="s">
        <v>5996</v>
      </c>
      <c r="BO747" s="28" t="s">
        <v>6007</v>
      </c>
      <c r="BQ747" s="30" t="s">
        <v>3606</v>
      </c>
      <c r="BR747" s="24" t="s">
        <v>138</v>
      </c>
      <c r="BS747" s="24" t="s">
        <v>119</v>
      </c>
      <c r="BT747" s="24" t="s">
        <v>120</v>
      </c>
      <c r="BX747" s="24" t="s">
        <v>123</v>
      </c>
      <c r="CD747" s="18" t="s">
        <v>119</v>
      </c>
      <c r="CE747" s="18" t="s">
        <v>120</v>
      </c>
      <c r="CI747" s="18" t="s">
        <v>123</v>
      </c>
      <c r="CL747" s="22" t="s">
        <v>5950</v>
      </c>
      <c r="CM747" s="32" t="s">
        <v>6012</v>
      </c>
      <c r="CO747" s="84" t="s">
        <v>126</v>
      </c>
      <c r="CP747" s="17" t="s">
        <v>126</v>
      </c>
      <c r="CQ747" s="29" t="s">
        <v>3439</v>
      </c>
      <c r="CR747" s="17" t="s">
        <v>542</v>
      </c>
      <c r="CS747" s="17" t="s">
        <v>3440</v>
      </c>
      <c r="CU747" s="34" t="s">
        <v>185</v>
      </c>
      <c r="CW747" s="34" t="s">
        <v>96</v>
      </c>
      <c r="DE747" s="17" t="s">
        <v>130</v>
      </c>
      <c r="DI747" s="17" t="s">
        <v>131</v>
      </c>
      <c r="DJ747" s="17" t="s">
        <v>3607</v>
      </c>
      <c r="DM747" s="35"/>
      <c r="DN747" s="35"/>
      <c r="DO747" s="35"/>
      <c r="EC747" s="17" t="s">
        <v>133</v>
      </c>
    </row>
    <row r="748" spans="1:133" ht="15" customHeight="1" x14ac:dyDescent="0.3">
      <c r="A748" s="27">
        <v>382</v>
      </c>
      <c r="C748" s="17" t="s">
        <v>126</v>
      </c>
      <c r="D748" s="29" t="s">
        <v>5956</v>
      </c>
      <c r="E748" s="18" t="s">
        <v>5947</v>
      </c>
      <c r="F748" s="18" t="s">
        <v>5948</v>
      </c>
      <c r="G748" s="18" t="s">
        <v>5947</v>
      </c>
      <c r="H748" s="18" t="s">
        <v>5947</v>
      </c>
      <c r="I748" s="18" t="s">
        <v>5948</v>
      </c>
      <c r="J748" s="19" t="s">
        <v>3608</v>
      </c>
      <c r="K748" s="18" t="s">
        <v>5948</v>
      </c>
      <c r="L748" s="19" t="s">
        <v>3609</v>
      </c>
      <c r="M748" s="18" t="s">
        <v>5947</v>
      </c>
      <c r="N748" s="19" t="s">
        <v>3610</v>
      </c>
      <c r="O748" s="20" t="s">
        <v>5948</v>
      </c>
      <c r="P748" s="20" t="s">
        <v>5972</v>
      </c>
      <c r="Q748" s="20" t="s">
        <v>5979</v>
      </c>
      <c r="R748" s="21" t="s">
        <v>3611</v>
      </c>
      <c r="S748" s="22" t="s">
        <v>5948</v>
      </c>
      <c r="T748" s="22" t="s">
        <v>5948</v>
      </c>
      <c r="U748" s="22" t="s">
        <v>5952</v>
      </c>
      <c r="V748" s="22" t="s">
        <v>5983</v>
      </c>
      <c r="W748" s="22" t="s">
        <v>5988</v>
      </c>
      <c r="X748" s="22" t="s">
        <v>115</v>
      </c>
      <c r="Y748" s="22" t="s">
        <v>136</v>
      </c>
      <c r="Z748" s="22" t="s">
        <v>116</v>
      </c>
      <c r="AC748" s="24" t="s">
        <v>5991</v>
      </c>
      <c r="AD748" s="25" t="s">
        <v>3612</v>
      </c>
      <c r="AE748" s="26" t="s">
        <v>5947</v>
      </c>
      <c r="AF748" s="26" t="s">
        <v>5947</v>
      </c>
      <c r="AG748" s="26" t="s">
        <v>5996</v>
      </c>
      <c r="AH748" s="26" t="s">
        <v>5996</v>
      </c>
      <c r="AI748" s="26" t="s">
        <v>5996</v>
      </c>
      <c r="AJ748" s="26" t="s">
        <v>5996</v>
      </c>
      <c r="AK748" s="20" t="s">
        <v>6003</v>
      </c>
      <c r="AL748" s="20" t="s">
        <v>5947</v>
      </c>
      <c r="AM748" s="20" t="s">
        <v>5947</v>
      </c>
      <c r="AN748" s="20" t="s">
        <v>5947</v>
      </c>
      <c r="AO748" s="20" t="s">
        <v>5996</v>
      </c>
      <c r="AP748" s="20" t="s">
        <v>5997</v>
      </c>
      <c r="AQ748" s="20" t="s">
        <v>5996</v>
      </c>
      <c r="AR748" s="20" t="s">
        <v>5997</v>
      </c>
      <c r="AS748" s="20" t="s">
        <v>5997</v>
      </c>
      <c r="AT748" s="20" t="s">
        <v>5997</v>
      </c>
      <c r="AU748" s="20" t="s">
        <v>5997</v>
      </c>
      <c r="AV748" s="20" t="s">
        <v>5997</v>
      </c>
      <c r="AW748" s="20" t="s">
        <v>5997</v>
      </c>
      <c r="AX748" s="20" t="s">
        <v>5997</v>
      </c>
      <c r="AY748" s="20" t="s">
        <v>5996</v>
      </c>
      <c r="AZ748" s="20" t="s">
        <v>5996</v>
      </c>
      <c r="BA748" s="20" t="s">
        <v>5996</v>
      </c>
      <c r="BB748" s="20" t="s">
        <v>5996</v>
      </c>
      <c r="BC748" s="20" t="s">
        <v>5997</v>
      </c>
      <c r="BD748" s="20" t="s">
        <v>5997</v>
      </c>
      <c r="BE748" s="20" t="s">
        <v>5996</v>
      </c>
      <c r="BF748" s="20" t="s">
        <v>5996</v>
      </c>
      <c r="BG748" s="20" t="s">
        <v>5996</v>
      </c>
      <c r="BH748" s="20" t="s">
        <v>5996</v>
      </c>
      <c r="BI748" s="20" t="s">
        <v>5996</v>
      </c>
      <c r="BJ748" s="20" t="s">
        <v>5996</v>
      </c>
      <c r="BK748" s="20" t="s">
        <v>5997</v>
      </c>
      <c r="BL748" s="20" t="s">
        <v>5997</v>
      </c>
      <c r="BM748" s="20" t="s">
        <v>5997</v>
      </c>
      <c r="BO748" s="28" t="s">
        <v>6007</v>
      </c>
      <c r="BQ748" s="30" t="s">
        <v>3613</v>
      </c>
      <c r="BS748" s="24" t="s">
        <v>119</v>
      </c>
      <c r="BT748" s="24" t="s">
        <v>120</v>
      </c>
      <c r="BV748" s="24" t="s">
        <v>137</v>
      </c>
      <c r="BW748" s="24" t="s">
        <v>122</v>
      </c>
      <c r="BZ748" s="24" t="s">
        <v>125</v>
      </c>
      <c r="CD748" s="18" t="s">
        <v>119</v>
      </c>
      <c r="CF748" s="18" t="s">
        <v>121</v>
      </c>
      <c r="CH748" s="18" t="s">
        <v>122</v>
      </c>
      <c r="CL748" s="22" t="s">
        <v>5953</v>
      </c>
      <c r="CM748" s="32" t="s">
        <v>6010</v>
      </c>
      <c r="CN748" s="33" t="s">
        <v>3614</v>
      </c>
      <c r="CO748" s="84" t="s">
        <v>126</v>
      </c>
      <c r="CP748" s="17" t="s">
        <v>126</v>
      </c>
      <c r="CQ748" s="29" t="s">
        <v>3439</v>
      </c>
      <c r="CR748" s="17" t="s">
        <v>542</v>
      </c>
      <c r="CS748" s="17" t="s">
        <v>3440</v>
      </c>
      <c r="CZ748" s="34" t="s">
        <v>99</v>
      </c>
      <c r="DE748" s="17" t="s">
        <v>130</v>
      </c>
      <c r="DI748" s="17" t="s">
        <v>131</v>
      </c>
      <c r="DJ748" s="17" t="s">
        <v>3615</v>
      </c>
      <c r="DM748" s="35"/>
      <c r="DN748" s="35"/>
      <c r="DO748" s="35"/>
      <c r="EC748" s="17" t="s">
        <v>133</v>
      </c>
    </row>
    <row r="749" spans="1:133" ht="15" customHeight="1" x14ac:dyDescent="0.3">
      <c r="A749" s="27">
        <v>797</v>
      </c>
      <c r="C749" s="17" t="s">
        <v>126</v>
      </c>
      <c r="D749" s="29" t="s">
        <v>5956</v>
      </c>
      <c r="E749" s="18" t="s">
        <v>5948</v>
      </c>
      <c r="F749" s="18" t="s">
        <v>5951</v>
      </c>
      <c r="G749" s="18" t="s">
        <v>5948</v>
      </c>
      <c r="H749" s="18" t="s">
        <v>5948</v>
      </c>
      <c r="I749" s="18" t="s">
        <v>5951</v>
      </c>
      <c r="K749" s="18" t="s">
        <v>5949</v>
      </c>
      <c r="M749" s="18" t="s">
        <v>5951</v>
      </c>
      <c r="O749" s="20" t="s">
        <v>5948</v>
      </c>
      <c r="P749" s="20" t="s">
        <v>5973</v>
      </c>
      <c r="Q749" s="20" t="s">
        <v>5978</v>
      </c>
      <c r="S749" s="22" t="s">
        <v>5951</v>
      </c>
      <c r="T749" s="22" t="s">
        <v>5951</v>
      </c>
      <c r="U749" s="22" t="s">
        <v>5947</v>
      </c>
      <c r="V749" s="22" t="s">
        <v>5984</v>
      </c>
      <c r="W749" s="22" t="s">
        <v>5988</v>
      </c>
      <c r="X749" s="22" t="s">
        <v>115</v>
      </c>
      <c r="AC749" s="24" t="s">
        <v>5992</v>
      </c>
      <c r="AE749" s="26" t="s">
        <v>5947</v>
      </c>
      <c r="AF749" s="26" t="s">
        <v>5949</v>
      </c>
      <c r="AG749" s="26" t="s">
        <v>5997</v>
      </c>
      <c r="AH749" s="26" t="s">
        <v>5996</v>
      </c>
      <c r="AI749" s="26" t="s">
        <v>5997</v>
      </c>
      <c r="AJ749" s="26" t="s">
        <v>5997</v>
      </c>
      <c r="AK749" s="20" t="s">
        <v>6001</v>
      </c>
      <c r="AL749" s="20" t="s">
        <v>5947</v>
      </c>
      <c r="AM749" s="20" t="s">
        <v>5947</v>
      </c>
      <c r="AN749" s="20" t="s">
        <v>5947</v>
      </c>
      <c r="AO749" s="20" t="s">
        <v>5996</v>
      </c>
      <c r="AP749" s="20" t="s">
        <v>5997</v>
      </c>
      <c r="AQ749" s="20" t="s">
        <v>5996</v>
      </c>
      <c r="AR749" s="20" t="s">
        <v>5998</v>
      </c>
      <c r="AS749" s="20" t="s">
        <v>5996</v>
      </c>
      <c r="AT749" s="20" t="s">
        <v>5996</v>
      </c>
      <c r="AU749" s="20" t="s">
        <v>5997</v>
      </c>
      <c r="AV749" s="20" t="s">
        <v>5997</v>
      </c>
      <c r="AW749" s="20" t="s">
        <v>5996</v>
      </c>
      <c r="AX749" s="20" t="s">
        <v>5997</v>
      </c>
      <c r="AY749" s="20" t="s">
        <v>5997</v>
      </c>
      <c r="AZ749" s="20" t="s">
        <v>5997</v>
      </c>
      <c r="BA749" s="20" t="s">
        <v>5996</v>
      </c>
      <c r="BB749" s="20" t="s">
        <v>5996</v>
      </c>
      <c r="BC749" s="20" t="s">
        <v>5998</v>
      </c>
      <c r="BD749" s="20" t="s">
        <v>5998</v>
      </c>
      <c r="BE749" s="20" t="s">
        <v>5997</v>
      </c>
      <c r="BF749" s="20" t="s">
        <v>5997</v>
      </c>
      <c r="BG749" s="20" t="s">
        <v>5996</v>
      </c>
      <c r="BH749" s="20" t="s">
        <v>5997</v>
      </c>
      <c r="BI749" s="20" t="s">
        <v>5996</v>
      </c>
      <c r="BJ749" s="20" t="s">
        <v>5997</v>
      </c>
      <c r="BK749" s="20" t="s">
        <v>5997</v>
      </c>
      <c r="BL749" s="20" t="s">
        <v>5998</v>
      </c>
      <c r="BM749" s="20" t="s">
        <v>5997</v>
      </c>
      <c r="BO749" s="28" t="s">
        <v>6007</v>
      </c>
      <c r="BQ749" s="30" t="s">
        <v>3616</v>
      </c>
      <c r="BS749" s="24" t="s">
        <v>119</v>
      </c>
      <c r="BW749" s="24" t="s">
        <v>122</v>
      </c>
      <c r="BX749" s="24" t="s">
        <v>123</v>
      </c>
      <c r="BY749" s="24" t="s">
        <v>124</v>
      </c>
      <c r="CD749" s="18" t="s">
        <v>119</v>
      </c>
      <c r="CH749" s="18" t="s">
        <v>122</v>
      </c>
      <c r="CI749" s="18" t="s">
        <v>123</v>
      </c>
      <c r="CL749" s="22" t="s">
        <v>5951</v>
      </c>
      <c r="CM749" s="32" t="s">
        <v>6010</v>
      </c>
      <c r="CO749" s="84" t="s">
        <v>126</v>
      </c>
      <c r="CP749" s="17" t="s">
        <v>126</v>
      </c>
      <c r="CQ749" s="29" t="s">
        <v>3439</v>
      </c>
      <c r="CR749" s="17" t="s">
        <v>542</v>
      </c>
      <c r="CS749" s="17" t="s">
        <v>3440</v>
      </c>
      <c r="CW749" s="34" t="s">
        <v>96</v>
      </c>
      <c r="DE749" s="17" t="s">
        <v>130</v>
      </c>
      <c r="DI749" s="17" t="s">
        <v>131</v>
      </c>
      <c r="DJ749" s="17" t="s">
        <v>3617</v>
      </c>
      <c r="DM749" s="35"/>
      <c r="DN749" s="35"/>
      <c r="DO749" s="35"/>
      <c r="EC749" s="17" t="s">
        <v>133</v>
      </c>
    </row>
    <row r="750" spans="1:133" ht="15" customHeight="1" x14ac:dyDescent="0.3">
      <c r="A750" s="27">
        <v>839</v>
      </c>
      <c r="C750" s="17" t="s">
        <v>126</v>
      </c>
      <c r="D750" s="29" t="s">
        <v>5956</v>
      </c>
      <c r="E750" s="18" t="s">
        <v>5950</v>
      </c>
      <c r="F750" s="18" t="s">
        <v>5951</v>
      </c>
      <c r="G750" s="18" t="s">
        <v>5948</v>
      </c>
      <c r="H750" s="18" t="s">
        <v>5947</v>
      </c>
      <c r="I750" s="18" t="s">
        <v>5949</v>
      </c>
      <c r="K750" s="18" t="s">
        <v>5949</v>
      </c>
      <c r="M750" s="18" t="s">
        <v>5949</v>
      </c>
      <c r="O750" s="20" t="s">
        <v>5948</v>
      </c>
      <c r="P750" s="20" t="s">
        <v>5974</v>
      </c>
      <c r="Q750" s="20" t="s">
        <v>5978</v>
      </c>
      <c r="S750" s="22" t="s">
        <v>5950</v>
      </c>
      <c r="T750" s="22" t="s">
        <v>5950</v>
      </c>
      <c r="U750" s="22" t="s">
        <v>5948</v>
      </c>
      <c r="V750" s="22" t="s">
        <v>5984</v>
      </c>
      <c r="W750" s="22" t="s">
        <v>5989</v>
      </c>
      <c r="X750" s="22" t="s">
        <v>115</v>
      </c>
      <c r="Y750" s="22" t="s">
        <v>136</v>
      </c>
      <c r="Z750" s="22" t="s">
        <v>116</v>
      </c>
      <c r="AC750" s="24" t="s">
        <v>5992</v>
      </c>
      <c r="AE750" s="26" t="s">
        <v>5949</v>
      </c>
      <c r="AF750" s="26" t="s">
        <v>5947</v>
      </c>
      <c r="AG750" s="26" t="s">
        <v>5996</v>
      </c>
      <c r="AH750" s="26" t="s">
        <v>5996</v>
      </c>
      <c r="AI750" s="26" t="s">
        <v>5996</v>
      </c>
      <c r="AJ750" s="26" t="s">
        <v>5997</v>
      </c>
      <c r="AK750" s="20" t="s">
        <v>6001</v>
      </c>
      <c r="AL750" s="20" t="s">
        <v>5947</v>
      </c>
      <c r="AM750" s="20" t="s">
        <v>5947</v>
      </c>
      <c r="AN750" s="20" t="s">
        <v>5947</v>
      </c>
      <c r="AO750" s="20" t="s">
        <v>5996</v>
      </c>
      <c r="AP750" s="20" t="s">
        <v>5996</v>
      </c>
      <c r="AQ750" s="20" t="s">
        <v>5996</v>
      </c>
      <c r="AR750" s="20" t="s">
        <v>5997</v>
      </c>
      <c r="AS750" s="20" t="s">
        <v>5996</v>
      </c>
      <c r="AT750" s="20" t="s">
        <v>5996</v>
      </c>
      <c r="AU750" s="20" t="s">
        <v>5996</v>
      </c>
      <c r="AV750" s="20" t="s">
        <v>5996</v>
      </c>
      <c r="AW750" s="20" t="s">
        <v>5996</v>
      </c>
      <c r="AX750" s="20" t="s">
        <v>5996</v>
      </c>
      <c r="AY750" s="20" t="s">
        <v>5996</v>
      </c>
      <c r="AZ750" s="20" t="s">
        <v>5996</v>
      </c>
      <c r="BA750" s="20" t="s">
        <v>5996</v>
      </c>
      <c r="BB750" s="20" t="s">
        <v>5996</v>
      </c>
      <c r="BC750" s="20" t="s">
        <v>5997</v>
      </c>
      <c r="BD750" s="20" t="s">
        <v>5997</v>
      </c>
      <c r="BE750" s="20" t="s">
        <v>5996</v>
      </c>
      <c r="BF750" s="20" t="s">
        <v>5996</v>
      </c>
      <c r="BG750" s="20" t="s">
        <v>5996</v>
      </c>
      <c r="BH750" s="20" t="s">
        <v>5996</v>
      </c>
      <c r="BI750" s="20" t="s">
        <v>5996</v>
      </c>
      <c r="BJ750" s="20" t="s">
        <v>5996</v>
      </c>
      <c r="BK750" s="20" t="s">
        <v>5996</v>
      </c>
      <c r="BL750" s="20" t="s">
        <v>5996</v>
      </c>
      <c r="BM750" s="20" t="s">
        <v>5996</v>
      </c>
      <c r="BO750" s="28" t="s">
        <v>6007</v>
      </c>
      <c r="BQ750" s="30" t="s">
        <v>3618</v>
      </c>
      <c r="BS750" s="24" t="s">
        <v>119</v>
      </c>
      <c r="BU750" s="24" t="s">
        <v>121</v>
      </c>
      <c r="BV750" s="24" t="s">
        <v>137</v>
      </c>
      <c r="BW750" s="24" t="s">
        <v>122</v>
      </c>
      <c r="BX750" s="24" t="s">
        <v>123</v>
      </c>
      <c r="BY750" s="24" t="s">
        <v>124</v>
      </c>
      <c r="BZ750" s="24" t="s">
        <v>125</v>
      </c>
      <c r="CC750" s="18" t="s">
        <v>138</v>
      </c>
      <c r="CD750" s="18" t="s">
        <v>119</v>
      </c>
      <c r="CI750" s="18" t="s">
        <v>123</v>
      </c>
      <c r="CL750" s="22" t="s">
        <v>5947</v>
      </c>
      <c r="CM750" s="32" t="s">
        <v>6010</v>
      </c>
      <c r="CO750" s="84" t="s">
        <v>126</v>
      </c>
      <c r="CP750" s="17" t="s">
        <v>126</v>
      </c>
      <c r="CQ750" s="29" t="s">
        <v>3439</v>
      </c>
      <c r="CR750" s="17" t="s">
        <v>542</v>
      </c>
      <c r="CS750" s="17" t="s">
        <v>3440</v>
      </c>
      <c r="CW750" s="34" t="s">
        <v>96</v>
      </c>
      <c r="DE750" s="17" t="s">
        <v>130</v>
      </c>
      <c r="DI750" s="17" t="s">
        <v>131</v>
      </c>
      <c r="DJ750" s="17" t="s">
        <v>3619</v>
      </c>
      <c r="DM750" s="35"/>
      <c r="DN750" s="35"/>
      <c r="DO750" s="35"/>
      <c r="EC750" s="17" t="s">
        <v>133</v>
      </c>
    </row>
    <row r="751" spans="1:133" ht="15" customHeight="1" x14ac:dyDescent="0.3">
      <c r="A751" s="27">
        <v>900</v>
      </c>
      <c r="C751" s="17" t="s">
        <v>126</v>
      </c>
      <c r="D751" s="29" t="s">
        <v>5956</v>
      </c>
      <c r="E751" s="18" t="s">
        <v>5949</v>
      </c>
      <c r="F751" s="18" t="s">
        <v>5950</v>
      </c>
      <c r="G751" s="18" t="s">
        <v>5948</v>
      </c>
      <c r="H751" s="18" t="s">
        <v>5948</v>
      </c>
      <c r="I751" s="18" t="s">
        <v>5948</v>
      </c>
      <c r="J751" s="19" t="s">
        <v>3620</v>
      </c>
      <c r="K751" s="18" t="s">
        <v>5948</v>
      </c>
      <c r="M751" s="18" t="s">
        <v>5949</v>
      </c>
      <c r="O751" s="20" t="s">
        <v>5951</v>
      </c>
      <c r="P751" s="20" t="s">
        <v>5974</v>
      </c>
      <c r="Q751" s="20" t="s">
        <v>5980</v>
      </c>
      <c r="R751" s="21" t="s">
        <v>3621</v>
      </c>
      <c r="S751" s="22" t="s">
        <v>5950</v>
      </c>
      <c r="T751" s="22" t="s">
        <v>5950</v>
      </c>
      <c r="U751" s="22" t="s">
        <v>5948</v>
      </c>
      <c r="V751" s="22" t="s">
        <v>5984</v>
      </c>
      <c r="W751" s="22" t="s">
        <v>5989</v>
      </c>
      <c r="Y751" s="22" t="s">
        <v>136</v>
      </c>
      <c r="Z751" s="22" t="s">
        <v>116</v>
      </c>
      <c r="AC751" s="24" t="s">
        <v>5990</v>
      </c>
      <c r="AE751" s="26" t="s">
        <v>5950</v>
      </c>
      <c r="AF751" s="26" t="s">
        <v>5947</v>
      </c>
      <c r="AG751" s="26" t="s">
        <v>5996</v>
      </c>
      <c r="AH751" s="26" t="s">
        <v>5996</v>
      </c>
      <c r="AI751" s="26" t="s">
        <v>5997</v>
      </c>
      <c r="AJ751" s="26" t="s">
        <v>5996</v>
      </c>
      <c r="AK751" s="20" t="s">
        <v>6001</v>
      </c>
      <c r="AL751" s="20" t="s">
        <v>5948</v>
      </c>
      <c r="AM751" s="20" t="s">
        <v>5951</v>
      </c>
      <c r="AN751" s="20" t="s">
        <v>5949</v>
      </c>
      <c r="AO751" s="20" t="s">
        <v>5997</v>
      </c>
      <c r="AP751" s="20" t="s">
        <v>5996</v>
      </c>
      <c r="AQ751" s="20" t="s">
        <v>5997</v>
      </c>
      <c r="AR751" s="20" t="s">
        <v>5998</v>
      </c>
      <c r="AS751" s="20" t="s">
        <v>5996</v>
      </c>
      <c r="AT751" s="20" t="s">
        <v>5996</v>
      </c>
      <c r="AU751" s="20" t="s">
        <v>5996</v>
      </c>
      <c r="AV751" s="20" t="s">
        <v>5997</v>
      </c>
      <c r="AW751" s="20" t="s">
        <v>5997</v>
      </c>
      <c r="AX751" s="20" t="s">
        <v>5996</v>
      </c>
      <c r="AY751" s="20" t="s">
        <v>5997</v>
      </c>
      <c r="AZ751" s="20" t="s">
        <v>5996</v>
      </c>
      <c r="BA751" s="20" t="s">
        <v>5997</v>
      </c>
      <c r="BB751" s="20" t="s">
        <v>5996</v>
      </c>
      <c r="BC751" s="20" t="s">
        <v>5996</v>
      </c>
      <c r="BD751" s="20" t="s">
        <v>5996</v>
      </c>
      <c r="BE751" s="20" t="s">
        <v>5997</v>
      </c>
      <c r="BF751" s="20" t="s">
        <v>5997</v>
      </c>
      <c r="BG751" s="20" t="s">
        <v>5997</v>
      </c>
      <c r="BH751" s="20" t="s">
        <v>5996</v>
      </c>
      <c r="BI751" s="20" t="s">
        <v>5996</v>
      </c>
      <c r="BJ751" s="20" t="s">
        <v>5995</v>
      </c>
      <c r="BK751" s="20" t="s">
        <v>5997</v>
      </c>
      <c r="BL751" s="20" t="s">
        <v>5996</v>
      </c>
      <c r="BM751" s="20" t="s">
        <v>5997</v>
      </c>
      <c r="BO751" s="28" t="s">
        <v>6006</v>
      </c>
      <c r="BQ751" s="30" t="s">
        <v>3622</v>
      </c>
      <c r="BR751" s="24" t="s">
        <v>138</v>
      </c>
      <c r="BS751" s="24" t="s">
        <v>119</v>
      </c>
      <c r="BV751" s="24" t="s">
        <v>137</v>
      </c>
      <c r="CC751" s="18" t="s">
        <v>138</v>
      </c>
      <c r="CD751" s="18" t="s">
        <v>119</v>
      </c>
      <c r="CG751" s="18" t="s">
        <v>137</v>
      </c>
      <c r="CL751" s="22" t="s">
        <v>5951</v>
      </c>
      <c r="CM751" s="32" t="s">
        <v>6011</v>
      </c>
      <c r="CO751" s="84" t="s">
        <v>126</v>
      </c>
      <c r="CP751" s="17" t="s">
        <v>126</v>
      </c>
      <c r="CQ751" s="29" t="s">
        <v>3439</v>
      </c>
      <c r="CR751" s="17" t="s">
        <v>542</v>
      </c>
      <c r="CS751" s="17" t="s">
        <v>3440</v>
      </c>
      <c r="CU751" s="34" t="s">
        <v>185</v>
      </c>
      <c r="CW751" s="34" t="s">
        <v>96</v>
      </c>
      <c r="DE751" s="17" t="s">
        <v>130</v>
      </c>
      <c r="DI751" s="17" t="s">
        <v>131</v>
      </c>
      <c r="DJ751" s="17" t="s">
        <v>3623</v>
      </c>
      <c r="DM751" s="35"/>
      <c r="DN751" s="35"/>
      <c r="DO751" s="35"/>
      <c r="EC751" s="17" t="s">
        <v>133</v>
      </c>
    </row>
    <row r="752" spans="1:133" ht="15" customHeight="1" x14ac:dyDescent="0.3">
      <c r="A752" s="27">
        <v>944</v>
      </c>
      <c r="C752" s="17" t="s">
        <v>126</v>
      </c>
      <c r="D752" s="29" t="s">
        <v>5956</v>
      </c>
      <c r="E752" s="18" t="s">
        <v>5948</v>
      </c>
      <c r="F752" s="18" t="s">
        <v>5948</v>
      </c>
      <c r="G752" s="18" t="s">
        <v>5947</v>
      </c>
      <c r="H752" s="18" t="s">
        <v>5947</v>
      </c>
      <c r="I752" s="18" t="s">
        <v>5949</v>
      </c>
      <c r="K752" s="18" t="s">
        <v>5948</v>
      </c>
      <c r="L752" s="19" t="s">
        <v>3624</v>
      </c>
      <c r="M752" s="18" t="s">
        <v>5949</v>
      </c>
      <c r="O752" s="20" t="s">
        <v>5948</v>
      </c>
      <c r="P752" s="20" t="s">
        <v>5974</v>
      </c>
      <c r="Q752" s="20" t="s">
        <v>5977</v>
      </c>
      <c r="S752" s="22" t="s">
        <v>5951</v>
      </c>
      <c r="T752" s="22" t="s">
        <v>5951</v>
      </c>
      <c r="U752" s="22" t="s">
        <v>5947</v>
      </c>
      <c r="V752" s="22" t="s">
        <v>5985</v>
      </c>
      <c r="W752" s="22" t="s">
        <v>5988</v>
      </c>
      <c r="X752" s="22" t="s">
        <v>115</v>
      </c>
      <c r="Y752" s="22" t="s">
        <v>136</v>
      </c>
      <c r="Z752" s="22" t="s">
        <v>116</v>
      </c>
      <c r="AC752" s="24" t="s">
        <v>5992</v>
      </c>
      <c r="AE752" s="26" t="s">
        <v>5948</v>
      </c>
      <c r="AF752" s="26" t="s">
        <v>5947</v>
      </c>
      <c r="AG752" s="26" t="s">
        <v>5996</v>
      </c>
      <c r="AH752" s="26" t="s">
        <v>5996</v>
      </c>
      <c r="AI752" s="26" t="s">
        <v>5996</v>
      </c>
      <c r="AJ752" s="26" t="s">
        <v>5997</v>
      </c>
      <c r="AK752" s="20" t="s">
        <v>6002</v>
      </c>
      <c r="AL752" s="20" t="s">
        <v>5947</v>
      </c>
      <c r="AM752" s="20" t="s">
        <v>5949</v>
      </c>
      <c r="AN752" s="20" t="s">
        <v>5947</v>
      </c>
      <c r="AO752" s="20" t="s">
        <v>5996</v>
      </c>
      <c r="AP752" s="20" t="s">
        <v>5997</v>
      </c>
      <c r="AQ752" s="20" t="s">
        <v>5996</v>
      </c>
      <c r="AR752" s="20" t="s">
        <v>5996</v>
      </c>
      <c r="AS752" s="20" t="s">
        <v>5996</v>
      </c>
      <c r="AT752" s="20" t="s">
        <v>5996</v>
      </c>
      <c r="AU752" s="20" t="s">
        <v>5996</v>
      </c>
      <c r="AV752" s="20" t="s">
        <v>5996</v>
      </c>
      <c r="AW752" s="20" t="s">
        <v>5996</v>
      </c>
      <c r="AX752" s="20" t="s">
        <v>5996</v>
      </c>
      <c r="AY752" s="20" t="s">
        <v>5997</v>
      </c>
      <c r="AZ752" s="20" t="s">
        <v>5997</v>
      </c>
      <c r="BA752" s="20" t="s">
        <v>5996</v>
      </c>
      <c r="BB752" s="20" t="s">
        <v>5996</v>
      </c>
      <c r="BC752" s="20" t="s">
        <v>5997</v>
      </c>
      <c r="BD752" s="20" t="s">
        <v>5997</v>
      </c>
      <c r="BE752" s="20" t="s">
        <v>5996</v>
      </c>
      <c r="BF752" s="20" t="s">
        <v>5996</v>
      </c>
      <c r="BG752" s="20" t="s">
        <v>5996</v>
      </c>
      <c r="BH752" s="20" t="s">
        <v>5996</v>
      </c>
      <c r="BI752" s="20" t="s">
        <v>5996</v>
      </c>
      <c r="BJ752" s="20" t="s">
        <v>5995</v>
      </c>
      <c r="BK752" s="20" t="s">
        <v>5997</v>
      </c>
      <c r="BL752" s="20" t="s">
        <v>5996</v>
      </c>
      <c r="BM752" s="20" t="s">
        <v>5997</v>
      </c>
      <c r="BO752" s="28" t="s">
        <v>6007</v>
      </c>
      <c r="BS752" s="24" t="s">
        <v>119</v>
      </c>
      <c r="BT752" s="24" t="s">
        <v>120</v>
      </c>
      <c r="BU752" s="24" t="s">
        <v>121</v>
      </c>
      <c r="BW752" s="24" t="s">
        <v>122</v>
      </c>
      <c r="BX752" s="24" t="s">
        <v>123</v>
      </c>
      <c r="BY752" s="24" t="s">
        <v>124</v>
      </c>
      <c r="BZ752" s="24" t="s">
        <v>125</v>
      </c>
      <c r="CD752" s="18" t="s">
        <v>119</v>
      </c>
      <c r="CE752" s="18" t="s">
        <v>120</v>
      </c>
      <c r="CI752" s="18" t="s">
        <v>123</v>
      </c>
      <c r="CL752" s="22" t="s">
        <v>5953</v>
      </c>
      <c r="CM752" s="32" t="s">
        <v>6012</v>
      </c>
      <c r="CO752" s="84" t="s">
        <v>126</v>
      </c>
      <c r="CP752" s="17" t="s">
        <v>126</v>
      </c>
      <c r="CQ752" s="29" t="s">
        <v>3439</v>
      </c>
      <c r="CR752" s="17" t="s">
        <v>542</v>
      </c>
      <c r="CS752" s="17" t="s">
        <v>3440</v>
      </c>
      <c r="CW752" s="34" t="s">
        <v>96</v>
      </c>
      <c r="DE752" s="17" t="s">
        <v>130</v>
      </c>
      <c r="DI752" s="17" t="s">
        <v>131</v>
      </c>
      <c r="DJ752" s="17" t="s">
        <v>3625</v>
      </c>
      <c r="DM752" s="35"/>
      <c r="DN752" s="35"/>
      <c r="DO752" s="35"/>
      <c r="EC752" s="17" t="s">
        <v>133</v>
      </c>
    </row>
    <row r="753" spans="1:133" ht="15" customHeight="1" x14ac:dyDescent="0.3">
      <c r="A753" s="27">
        <v>976</v>
      </c>
      <c r="C753" s="17" t="s">
        <v>126</v>
      </c>
      <c r="D753" s="29" t="s">
        <v>5956</v>
      </c>
      <c r="E753" s="18" t="s">
        <v>5947</v>
      </c>
      <c r="F753" s="18" t="s">
        <v>5948</v>
      </c>
      <c r="G753" s="18" t="s">
        <v>5948</v>
      </c>
      <c r="H753" s="18" t="s">
        <v>5948</v>
      </c>
      <c r="I753" s="18" t="s">
        <v>5949</v>
      </c>
      <c r="K753" s="18" t="s">
        <v>5948</v>
      </c>
      <c r="M753" s="18" t="s">
        <v>5948</v>
      </c>
      <c r="O753" s="20" t="s">
        <v>5948</v>
      </c>
      <c r="P753" s="20" t="s">
        <v>5974</v>
      </c>
      <c r="Q753" s="20" t="s">
        <v>5979</v>
      </c>
      <c r="S753" s="22" t="s">
        <v>5948</v>
      </c>
      <c r="T753" s="22" t="s">
        <v>5948</v>
      </c>
      <c r="U753" s="22" t="s">
        <v>5948</v>
      </c>
      <c r="V753" s="22" t="s">
        <v>5985</v>
      </c>
      <c r="W753" s="22" t="s">
        <v>5987</v>
      </c>
      <c r="X753" s="22" t="s">
        <v>115</v>
      </c>
      <c r="Z753" s="22" t="s">
        <v>116</v>
      </c>
      <c r="AC753" s="24" t="s">
        <v>5991</v>
      </c>
      <c r="AE753" s="26" t="s">
        <v>5948</v>
      </c>
      <c r="AF753" s="26" t="s">
        <v>5948</v>
      </c>
      <c r="AG753" s="26" t="s">
        <v>5997</v>
      </c>
      <c r="AH753" s="26" t="s">
        <v>5997</v>
      </c>
      <c r="AI753" s="26" t="s">
        <v>5997</v>
      </c>
      <c r="AJ753" s="26" t="s">
        <v>5997</v>
      </c>
      <c r="AK753" s="20" t="s">
        <v>6003</v>
      </c>
      <c r="AL753" s="20" t="s">
        <v>5948</v>
      </c>
      <c r="AM753" s="20" t="s">
        <v>5949</v>
      </c>
      <c r="AN753" s="20" t="s">
        <v>5947</v>
      </c>
      <c r="AO753" s="20" t="s">
        <v>5998</v>
      </c>
      <c r="AP753" s="20" t="s">
        <v>5997</v>
      </c>
      <c r="AQ753" s="20" t="s">
        <v>5997</v>
      </c>
      <c r="AR753" s="20" t="s">
        <v>5997</v>
      </c>
      <c r="AS753" s="20" t="s">
        <v>5996</v>
      </c>
      <c r="AT753" s="20" t="s">
        <v>5996</v>
      </c>
      <c r="AU753" s="20" t="s">
        <v>5996</v>
      </c>
      <c r="AV753" s="20" t="s">
        <v>5997</v>
      </c>
      <c r="AW753" s="20" t="s">
        <v>5996</v>
      </c>
      <c r="AX753" s="20" t="s">
        <v>5997</v>
      </c>
      <c r="AY753" s="20" t="s">
        <v>5997</v>
      </c>
      <c r="AZ753" s="20" t="s">
        <v>5997</v>
      </c>
      <c r="BA753" s="20" t="s">
        <v>5996</v>
      </c>
      <c r="BB753" s="20" t="s">
        <v>5996</v>
      </c>
      <c r="BC753" s="20" t="s">
        <v>5998</v>
      </c>
      <c r="BD753" s="20" t="s">
        <v>5997</v>
      </c>
      <c r="BE753" s="20" t="s">
        <v>5996</v>
      </c>
      <c r="BF753" s="20" t="s">
        <v>5997</v>
      </c>
      <c r="BG753" s="20" t="s">
        <v>5997</v>
      </c>
      <c r="BH753" s="20" t="s">
        <v>5997</v>
      </c>
      <c r="BI753" s="20" t="s">
        <v>5997</v>
      </c>
      <c r="BJ753" s="20" t="s">
        <v>5997</v>
      </c>
      <c r="BK753" s="20" t="s">
        <v>5997</v>
      </c>
      <c r="BL753" s="20" t="s">
        <v>5997</v>
      </c>
      <c r="BM753" s="20" t="s">
        <v>5997</v>
      </c>
      <c r="BO753" s="28" t="s">
        <v>6007</v>
      </c>
      <c r="BR753" s="24" t="s">
        <v>138</v>
      </c>
      <c r="BS753" s="24" t="s">
        <v>119</v>
      </c>
      <c r="BT753" s="24" t="s">
        <v>120</v>
      </c>
      <c r="BV753" s="24" t="s">
        <v>137</v>
      </c>
      <c r="BW753" s="24" t="s">
        <v>122</v>
      </c>
      <c r="BX753" s="24" t="s">
        <v>123</v>
      </c>
      <c r="BY753" s="24" t="s">
        <v>124</v>
      </c>
      <c r="CD753" s="18" t="s">
        <v>119</v>
      </c>
      <c r="CG753" s="18" t="s">
        <v>137</v>
      </c>
      <c r="CI753" s="18" t="s">
        <v>123</v>
      </c>
      <c r="CL753" s="22" t="s">
        <v>5953</v>
      </c>
      <c r="CM753" s="32" t="s">
        <v>6012</v>
      </c>
      <c r="CO753" s="84" t="s">
        <v>126</v>
      </c>
      <c r="CP753" s="17" t="s">
        <v>126</v>
      </c>
      <c r="CQ753" s="29" t="s">
        <v>3439</v>
      </c>
      <c r="CR753" s="17" t="s">
        <v>542</v>
      </c>
      <c r="CS753" s="17" t="s">
        <v>3440</v>
      </c>
      <c r="CW753" s="34" t="s">
        <v>96</v>
      </c>
      <c r="CZ753" s="34" t="s">
        <v>99</v>
      </c>
      <c r="DD753" s="31" t="s">
        <v>1493</v>
      </c>
      <c r="DE753" s="17" t="s">
        <v>130</v>
      </c>
      <c r="DI753" s="17" t="s">
        <v>131</v>
      </c>
      <c r="DJ753" s="17" t="s">
        <v>3626</v>
      </c>
      <c r="DM753" s="35"/>
      <c r="DN753" s="35"/>
      <c r="DO753" s="35"/>
      <c r="EC753" s="17" t="s">
        <v>133</v>
      </c>
    </row>
    <row r="754" spans="1:133" ht="15" customHeight="1" x14ac:dyDescent="0.3">
      <c r="A754" s="27">
        <v>1049</v>
      </c>
      <c r="C754" s="17" t="s">
        <v>126</v>
      </c>
      <c r="D754" s="29" t="s">
        <v>5956</v>
      </c>
      <c r="E754" s="18" t="s">
        <v>5947</v>
      </c>
      <c r="F754" s="18" t="s">
        <v>5947</v>
      </c>
      <c r="G754" s="18" t="s">
        <v>5947</v>
      </c>
      <c r="H754" s="18" t="s">
        <v>5947</v>
      </c>
      <c r="I754" s="18" t="s">
        <v>5947</v>
      </c>
      <c r="J754" s="19" t="s">
        <v>3627</v>
      </c>
      <c r="K754" s="18" t="s">
        <v>5947</v>
      </c>
      <c r="L754" s="19" t="s">
        <v>3628</v>
      </c>
      <c r="M754" s="18" t="s">
        <v>5947</v>
      </c>
      <c r="N754" s="19" t="s">
        <v>3629</v>
      </c>
      <c r="O754" s="20" t="s">
        <v>5948</v>
      </c>
      <c r="P754" s="20" t="s">
        <v>5974</v>
      </c>
      <c r="Q754" s="20" t="s">
        <v>5978</v>
      </c>
      <c r="R754" s="21" t="s">
        <v>3630</v>
      </c>
      <c r="S754" s="22" t="s">
        <v>5948</v>
      </c>
      <c r="T754" s="22" t="s">
        <v>5947</v>
      </c>
      <c r="U754" s="22" t="s">
        <v>5948</v>
      </c>
      <c r="V754" s="22" t="s">
        <v>5983</v>
      </c>
      <c r="W754" s="22" t="s">
        <v>5988</v>
      </c>
      <c r="X754" s="22" t="s">
        <v>115</v>
      </c>
      <c r="Y754" s="22" t="s">
        <v>136</v>
      </c>
      <c r="Z754" s="22" t="s">
        <v>116</v>
      </c>
      <c r="AC754" s="24" t="s">
        <v>5992</v>
      </c>
      <c r="AE754" s="26" t="s">
        <v>5947</v>
      </c>
      <c r="AF754" s="26" t="s">
        <v>5947</v>
      </c>
      <c r="AG754" s="26" t="s">
        <v>5996</v>
      </c>
      <c r="AH754" s="26" t="s">
        <v>5996</v>
      </c>
      <c r="AI754" s="26" t="s">
        <v>5996</v>
      </c>
      <c r="AJ754" s="26" t="s">
        <v>5996</v>
      </c>
      <c r="AK754" s="20" t="s">
        <v>6003</v>
      </c>
      <c r="AL754" s="20" t="s">
        <v>5947</v>
      </c>
      <c r="AM754" s="20" t="s">
        <v>5947</v>
      </c>
      <c r="AN754" s="20" t="s">
        <v>5947</v>
      </c>
      <c r="AO754" s="20" t="s">
        <v>5997</v>
      </c>
      <c r="AP754" s="20" t="s">
        <v>5996</v>
      </c>
      <c r="AQ754" s="20" t="s">
        <v>5996</v>
      </c>
      <c r="AR754" s="20" t="s">
        <v>5996</v>
      </c>
      <c r="AS754" s="20" t="s">
        <v>5996</v>
      </c>
      <c r="AT754" s="20" t="s">
        <v>5996</v>
      </c>
      <c r="AU754" s="20" t="s">
        <v>5996</v>
      </c>
      <c r="AV754" s="20" t="s">
        <v>5997</v>
      </c>
      <c r="AW754" s="20" t="s">
        <v>5996</v>
      </c>
      <c r="AX754" s="20" t="s">
        <v>5996</v>
      </c>
      <c r="AY754" s="20" t="s">
        <v>5996</v>
      </c>
      <c r="AZ754" s="20" t="s">
        <v>5996</v>
      </c>
      <c r="BA754" s="20" t="s">
        <v>5996</v>
      </c>
      <c r="BB754" s="20" t="s">
        <v>5996</v>
      </c>
      <c r="BC754" s="20" t="s">
        <v>5997</v>
      </c>
      <c r="BD754" s="20" t="s">
        <v>5996</v>
      </c>
      <c r="BE754" s="20" t="s">
        <v>5996</v>
      </c>
      <c r="BF754" s="20" t="s">
        <v>5997</v>
      </c>
      <c r="BG754" s="20" t="s">
        <v>5996</v>
      </c>
      <c r="BH754" s="20" t="s">
        <v>5996</v>
      </c>
      <c r="BI754" s="20" t="s">
        <v>5996</v>
      </c>
      <c r="BJ754" s="20" t="s">
        <v>5997</v>
      </c>
      <c r="BK754" s="20" t="s">
        <v>5996</v>
      </c>
      <c r="BL754" s="20" t="s">
        <v>5996</v>
      </c>
      <c r="BM754" s="20" t="s">
        <v>5996</v>
      </c>
      <c r="BO754" s="28" t="s">
        <v>6007</v>
      </c>
      <c r="BP754" s="29" t="s">
        <v>3631</v>
      </c>
      <c r="BQ754" s="30" t="s">
        <v>3632</v>
      </c>
      <c r="BR754" s="24" t="s">
        <v>138</v>
      </c>
      <c r="BS754" s="24" t="s">
        <v>119</v>
      </c>
      <c r="BT754" s="24" t="s">
        <v>120</v>
      </c>
      <c r="BU754" s="24" t="s">
        <v>121</v>
      </c>
      <c r="BV754" s="24" t="s">
        <v>137</v>
      </c>
      <c r="BW754" s="24" t="s">
        <v>122</v>
      </c>
      <c r="BX754" s="24" t="s">
        <v>123</v>
      </c>
      <c r="BY754" s="24" t="s">
        <v>124</v>
      </c>
      <c r="BZ754" s="24" t="s">
        <v>125</v>
      </c>
      <c r="CD754" s="18" t="s">
        <v>119</v>
      </c>
      <c r="CF754" s="18" t="s">
        <v>121</v>
      </c>
      <c r="CI754" s="18" t="s">
        <v>123</v>
      </c>
      <c r="CL754" s="22" t="s">
        <v>5947</v>
      </c>
      <c r="CM754" s="32" t="s">
        <v>6012</v>
      </c>
      <c r="CO754" s="84" t="s">
        <v>126</v>
      </c>
      <c r="CP754" s="17" t="s">
        <v>126</v>
      </c>
      <c r="CQ754" s="29" t="s">
        <v>3439</v>
      </c>
      <c r="CR754" s="17" t="s">
        <v>542</v>
      </c>
      <c r="CS754" s="17" t="s">
        <v>3440</v>
      </c>
      <c r="CW754" s="34" t="s">
        <v>96</v>
      </c>
      <c r="DE754" s="17" t="s">
        <v>130</v>
      </c>
      <c r="DI754" s="17" t="s">
        <v>131</v>
      </c>
      <c r="DJ754" s="17" t="s">
        <v>3633</v>
      </c>
      <c r="DM754" s="35"/>
      <c r="DN754" s="35"/>
      <c r="DO754" s="35"/>
      <c r="EC754" s="17" t="s">
        <v>133</v>
      </c>
    </row>
    <row r="755" spans="1:133" ht="15" customHeight="1" x14ac:dyDescent="0.3">
      <c r="A755" s="27">
        <v>799</v>
      </c>
      <c r="C755" s="17" t="s">
        <v>126</v>
      </c>
      <c r="D755" s="29" t="s">
        <v>5956</v>
      </c>
      <c r="E755" s="18" t="s">
        <v>5947</v>
      </c>
      <c r="F755" s="18" t="s">
        <v>5949</v>
      </c>
      <c r="G755" s="18" t="s">
        <v>5947</v>
      </c>
      <c r="H755" s="18" t="s">
        <v>5947</v>
      </c>
      <c r="I755" s="18" t="s">
        <v>5948</v>
      </c>
      <c r="K755" s="18" t="s">
        <v>5949</v>
      </c>
      <c r="M755" s="18" t="s">
        <v>5949</v>
      </c>
      <c r="O755" s="20" t="s">
        <v>5948</v>
      </c>
      <c r="P755" s="20" t="s">
        <v>5973</v>
      </c>
      <c r="Q755" s="20" t="s">
        <v>5977</v>
      </c>
      <c r="S755" s="22" t="s">
        <v>5950</v>
      </c>
      <c r="T755" s="22" t="s">
        <v>5950</v>
      </c>
      <c r="U755" s="22" t="s">
        <v>5947</v>
      </c>
      <c r="V755" s="22" t="s">
        <v>5985</v>
      </c>
      <c r="W755" s="22" t="s">
        <v>5989</v>
      </c>
      <c r="Z755" s="22" t="s">
        <v>116</v>
      </c>
      <c r="AC755" s="24" t="s">
        <v>5992</v>
      </c>
      <c r="AE755" s="26" t="s">
        <v>5949</v>
      </c>
      <c r="AF755" s="26" t="s">
        <v>5947</v>
      </c>
      <c r="AG755" s="26" t="s">
        <v>5996</v>
      </c>
      <c r="AH755" s="26" t="s">
        <v>5996</v>
      </c>
      <c r="AI755" s="26" t="s">
        <v>5996</v>
      </c>
      <c r="AJ755" s="26" t="s">
        <v>5997</v>
      </c>
      <c r="AK755" s="20" t="s">
        <v>6002</v>
      </c>
      <c r="AL755" s="20" t="s">
        <v>5947</v>
      </c>
      <c r="AM755" s="20" t="s">
        <v>5948</v>
      </c>
      <c r="AN755" s="20" t="s">
        <v>5947</v>
      </c>
      <c r="AO755" s="20" t="s">
        <v>5997</v>
      </c>
      <c r="AP755" s="20" t="s">
        <v>5997</v>
      </c>
      <c r="AQ755" s="20" t="s">
        <v>5996</v>
      </c>
      <c r="AR755" s="20" t="s">
        <v>5997</v>
      </c>
      <c r="AS755" s="20" t="s">
        <v>5996</v>
      </c>
      <c r="AT755" s="20" t="s">
        <v>5996</v>
      </c>
      <c r="AU755" s="20" t="s">
        <v>5997</v>
      </c>
      <c r="AV755" s="20" t="s">
        <v>5997</v>
      </c>
      <c r="AW755" s="20" t="s">
        <v>5996</v>
      </c>
      <c r="AX755" s="20" t="s">
        <v>5997</v>
      </c>
      <c r="AY755" s="20" t="s">
        <v>5997</v>
      </c>
      <c r="AZ755" s="20" t="s">
        <v>5996</v>
      </c>
      <c r="BA755" s="20" t="s">
        <v>5996</v>
      </c>
      <c r="BB755" s="20" t="s">
        <v>5996</v>
      </c>
      <c r="BC755" s="20" t="s">
        <v>5997</v>
      </c>
      <c r="BD755" s="20" t="s">
        <v>5997</v>
      </c>
      <c r="BE755" s="20" t="s">
        <v>5996</v>
      </c>
      <c r="BF755" s="20" t="s">
        <v>5996</v>
      </c>
      <c r="BG755" s="20" t="s">
        <v>5996</v>
      </c>
      <c r="BH755" s="20" t="s">
        <v>5996</v>
      </c>
      <c r="BI755" s="20" t="s">
        <v>5996</v>
      </c>
      <c r="BJ755" s="20" t="s">
        <v>5996</v>
      </c>
      <c r="BK755" s="20" t="s">
        <v>5996</v>
      </c>
      <c r="BL755" s="20" t="s">
        <v>5996</v>
      </c>
      <c r="BM755" s="20" t="s">
        <v>5996</v>
      </c>
      <c r="BO755" s="28" t="s">
        <v>6007</v>
      </c>
      <c r="BQ755" s="30" t="s">
        <v>3634</v>
      </c>
      <c r="BS755" s="24" t="s">
        <v>119</v>
      </c>
      <c r="BT755" s="24" t="s">
        <v>120</v>
      </c>
      <c r="BV755" s="24" t="s">
        <v>137</v>
      </c>
      <c r="BW755" s="24" t="s">
        <v>122</v>
      </c>
      <c r="BY755" s="24" t="s">
        <v>124</v>
      </c>
      <c r="BZ755" s="24" t="s">
        <v>125</v>
      </c>
      <c r="CD755" s="18" t="s">
        <v>119</v>
      </c>
      <c r="CE755" s="18" t="s">
        <v>120</v>
      </c>
      <c r="CG755" s="18" t="s">
        <v>137</v>
      </c>
      <c r="CH755" s="18" t="s">
        <v>122</v>
      </c>
      <c r="CJ755" s="18" t="s">
        <v>124</v>
      </c>
      <c r="CK755" s="18" t="s">
        <v>125</v>
      </c>
      <c r="CL755" s="22" t="s">
        <v>5952</v>
      </c>
      <c r="CM755" s="32" t="s">
        <v>6010</v>
      </c>
      <c r="CO755" s="84" t="s">
        <v>126</v>
      </c>
      <c r="CP755" s="17" t="s">
        <v>126</v>
      </c>
      <c r="CQ755" s="29" t="s">
        <v>3439</v>
      </c>
      <c r="CR755" s="17" t="s">
        <v>542</v>
      </c>
      <c r="CS755" s="17" t="s">
        <v>3591</v>
      </c>
      <c r="CZ755" s="34" t="s">
        <v>99</v>
      </c>
      <c r="DE755" s="17" t="s">
        <v>130</v>
      </c>
      <c r="DI755" s="17" t="s">
        <v>143</v>
      </c>
      <c r="DJ755" s="17" t="s">
        <v>3635</v>
      </c>
      <c r="DM755" s="35"/>
      <c r="DN755" s="35"/>
      <c r="DO755" s="35"/>
      <c r="EC755" s="17" t="s">
        <v>133</v>
      </c>
    </row>
    <row r="756" spans="1:133" ht="15" customHeight="1" x14ac:dyDescent="0.3">
      <c r="A756" s="27">
        <v>1139</v>
      </c>
      <c r="C756" s="17" t="s">
        <v>126</v>
      </c>
      <c r="D756" s="29" t="s">
        <v>5956</v>
      </c>
      <c r="E756" s="18" t="s">
        <v>5948</v>
      </c>
      <c r="F756" s="18" t="s">
        <v>5949</v>
      </c>
      <c r="G756" s="18" t="s">
        <v>5948</v>
      </c>
      <c r="H756" s="18" t="s">
        <v>5948</v>
      </c>
      <c r="I756" s="18" t="s">
        <v>5948</v>
      </c>
      <c r="J756" s="19" t="s">
        <v>3636</v>
      </c>
      <c r="K756" s="18" t="s">
        <v>5948</v>
      </c>
      <c r="L756" s="19" t="s">
        <v>3637</v>
      </c>
      <c r="M756" s="18" t="s">
        <v>5949</v>
      </c>
      <c r="O756" s="20" t="s">
        <v>5948</v>
      </c>
      <c r="P756" s="20" t="s">
        <v>5972</v>
      </c>
      <c r="Q756" s="20" t="s">
        <v>5978</v>
      </c>
      <c r="S756" s="22" t="s">
        <v>5951</v>
      </c>
      <c r="T756" s="22" t="s">
        <v>5951</v>
      </c>
      <c r="U756" s="22" t="s">
        <v>5947</v>
      </c>
      <c r="V756" s="22" t="s">
        <v>5984</v>
      </c>
      <c r="W756" s="22" t="s">
        <v>5989</v>
      </c>
      <c r="X756" s="22" t="s">
        <v>115</v>
      </c>
      <c r="AC756" s="24" t="s">
        <v>5991</v>
      </c>
      <c r="AE756" s="26" t="s">
        <v>5948</v>
      </c>
      <c r="AF756" s="26" t="s">
        <v>5949</v>
      </c>
      <c r="AG756" s="26" t="s">
        <v>5996</v>
      </c>
      <c r="AH756" s="26" t="s">
        <v>5997</v>
      </c>
      <c r="AI756" s="26" t="s">
        <v>5997</v>
      </c>
      <c r="AJ756" s="26" t="s">
        <v>5997</v>
      </c>
      <c r="AK756" s="20" t="s">
        <v>6001</v>
      </c>
      <c r="AL756" s="20" t="s">
        <v>5948</v>
      </c>
      <c r="AM756" s="20" t="s">
        <v>5949</v>
      </c>
      <c r="AN756" s="20" t="s">
        <v>5948</v>
      </c>
      <c r="AO756" s="20" t="s">
        <v>5997</v>
      </c>
      <c r="AP756" s="20" t="s">
        <v>5997</v>
      </c>
      <c r="AQ756" s="20" t="s">
        <v>5997</v>
      </c>
      <c r="AR756" s="20" t="s">
        <v>5998</v>
      </c>
      <c r="AS756" s="20" t="s">
        <v>5997</v>
      </c>
      <c r="AT756" s="20" t="s">
        <v>5997</v>
      </c>
      <c r="AU756" s="20" t="s">
        <v>5997</v>
      </c>
      <c r="AV756" s="20" t="s">
        <v>5997</v>
      </c>
      <c r="AW756" s="20" t="s">
        <v>5997</v>
      </c>
      <c r="AX756" s="20" t="s">
        <v>5997</v>
      </c>
      <c r="AY756" s="20" t="s">
        <v>5997</v>
      </c>
      <c r="AZ756" s="20" t="s">
        <v>5997</v>
      </c>
      <c r="BA756" s="20" t="s">
        <v>5997</v>
      </c>
      <c r="BB756" s="20" t="s">
        <v>5997</v>
      </c>
      <c r="BC756" s="20" t="s">
        <v>5998</v>
      </c>
      <c r="BD756" s="20" t="s">
        <v>5997</v>
      </c>
      <c r="BE756" s="20" t="s">
        <v>5997</v>
      </c>
      <c r="BF756" s="20" t="s">
        <v>5997</v>
      </c>
      <c r="BG756" s="20" t="s">
        <v>5997</v>
      </c>
      <c r="BH756" s="20" t="s">
        <v>5997</v>
      </c>
      <c r="BI756" s="20" t="s">
        <v>5997</v>
      </c>
      <c r="BJ756" s="20" t="s">
        <v>5997</v>
      </c>
      <c r="BK756" s="20" t="s">
        <v>5997</v>
      </c>
      <c r="BL756" s="20" t="s">
        <v>5997</v>
      </c>
      <c r="BM756" s="20" t="s">
        <v>5997</v>
      </c>
      <c r="BO756" s="28" t="s">
        <v>6007</v>
      </c>
      <c r="BR756" s="24" t="s">
        <v>138</v>
      </c>
      <c r="BS756" s="24" t="s">
        <v>119</v>
      </c>
      <c r="BV756" s="24" t="s">
        <v>137</v>
      </c>
      <c r="BW756" s="24" t="s">
        <v>122</v>
      </c>
      <c r="BX756" s="24" t="s">
        <v>123</v>
      </c>
      <c r="CC756" s="18" t="s">
        <v>138</v>
      </c>
      <c r="CD756" s="18" t="s">
        <v>119</v>
      </c>
      <c r="CG756" s="18" t="s">
        <v>137</v>
      </c>
      <c r="CL756" s="22" t="s">
        <v>5948</v>
      </c>
      <c r="CM756" s="32" t="s">
        <v>6012</v>
      </c>
      <c r="CO756" s="84" t="s">
        <v>126</v>
      </c>
      <c r="CP756" s="17" t="s">
        <v>126</v>
      </c>
      <c r="CQ756" s="29" t="s">
        <v>3439</v>
      </c>
      <c r="CR756" s="17" t="s">
        <v>542</v>
      </c>
      <c r="CS756" s="17" t="s">
        <v>3440</v>
      </c>
      <c r="CU756" s="34" t="s">
        <v>185</v>
      </c>
      <c r="CW756" s="34" t="s">
        <v>96</v>
      </c>
      <c r="CY756" s="34" t="s">
        <v>98</v>
      </c>
      <c r="DE756" s="17" t="s">
        <v>130</v>
      </c>
      <c r="DI756" s="17" t="s">
        <v>131</v>
      </c>
      <c r="DJ756" s="17" t="s">
        <v>3638</v>
      </c>
      <c r="DM756" s="35"/>
      <c r="DN756" s="35"/>
      <c r="DO756" s="35"/>
      <c r="EC756" s="17" t="s">
        <v>133</v>
      </c>
    </row>
    <row r="757" spans="1:133" ht="15" customHeight="1" x14ac:dyDescent="0.3">
      <c r="A757" s="27">
        <v>126</v>
      </c>
      <c r="C757" s="17" t="s">
        <v>126</v>
      </c>
      <c r="D757" s="29" t="s">
        <v>5956</v>
      </c>
      <c r="E757" s="18" t="s">
        <v>5948</v>
      </c>
      <c r="F757" s="18" t="s">
        <v>5950</v>
      </c>
      <c r="G757" s="18" t="s">
        <v>5947</v>
      </c>
      <c r="H757" s="18" t="s">
        <v>5948</v>
      </c>
      <c r="I757" s="18" t="s">
        <v>5947</v>
      </c>
      <c r="J757" s="19" t="s">
        <v>3639</v>
      </c>
      <c r="K757" s="18" t="s">
        <v>5947</v>
      </c>
      <c r="L757" s="19" t="s">
        <v>3640</v>
      </c>
      <c r="M757" s="18" t="s">
        <v>5948</v>
      </c>
      <c r="N757" s="19" t="s">
        <v>3641</v>
      </c>
      <c r="O757" s="20" t="s">
        <v>5948</v>
      </c>
      <c r="P757" s="20" t="s">
        <v>5974</v>
      </c>
      <c r="Q757" s="20" t="s">
        <v>5978</v>
      </c>
      <c r="R757" s="21" t="s">
        <v>3642</v>
      </c>
      <c r="S757" s="22" t="s">
        <v>5950</v>
      </c>
      <c r="T757" s="22" t="s">
        <v>5950</v>
      </c>
      <c r="U757" s="22" t="s">
        <v>5948</v>
      </c>
      <c r="V757" s="22" t="s">
        <v>5984</v>
      </c>
      <c r="W757" s="22" t="s">
        <v>5987</v>
      </c>
      <c r="X757" s="22" t="s">
        <v>115</v>
      </c>
      <c r="Y757" s="22" t="s">
        <v>136</v>
      </c>
      <c r="Z757" s="22" t="s">
        <v>116</v>
      </c>
      <c r="AA757" s="22" t="s">
        <v>148</v>
      </c>
      <c r="AB757" s="23" t="s">
        <v>3643</v>
      </c>
      <c r="AC757" s="24" t="s">
        <v>5994</v>
      </c>
      <c r="AD757" s="25" t="s">
        <v>3644</v>
      </c>
      <c r="AE757" s="26" t="s">
        <v>5950</v>
      </c>
      <c r="AF757" s="26" t="s">
        <v>5947</v>
      </c>
      <c r="AG757" s="26" t="s">
        <v>5996</v>
      </c>
      <c r="AH757" s="26" t="s">
        <v>5996</v>
      </c>
      <c r="AI757" s="26" t="s">
        <v>5996</v>
      </c>
      <c r="AJ757" s="26" t="s">
        <v>5997</v>
      </c>
      <c r="AK757" s="20" t="s">
        <v>6001</v>
      </c>
      <c r="AL757" s="20" t="s">
        <v>5947</v>
      </c>
      <c r="AM757" s="20" t="s">
        <v>5950</v>
      </c>
      <c r="AN757" s="20" t="s">
        <v>5947</v>
      </c>
      <c r="AO757" s="20" t="s">
        <v>5997</v>
      </c>
      <c r="AP757" s="20" t="s">
        <v>5996</v>
      </c>
      <c r="AQ757" s="20" t="s">
        <v>5996</v>
      </c>
      <c r="AR757" s="20" t="s">
        <v>5997</v>
      </c>
      <c r="AS757" s="20" t="s">
        <v>5996</v>
      </c>
      <c r="AT757" s="20" t="s">
        <v>5996</v>
      </c>
      <c r="AU757" s="20" t="s">
        <v>5996</v>
      </c>
      <c r="AV757" s="20" t="s">
        <v>5997</v>
      </c>
      <c r="AW757" s="20" t="s">
        <v>5996</v>
      </c>
      <c r="AX757" s="20" t="s">
        <v>5997</v>
      </c>
      <c r="AY757" s="20" t="s">
        <v>5996</v>
      </c>
      <c r="AZ757" s="20" t="s">
        <v>5997</v>
      </c>
      <c r="BA757" s="20" t="s">
        <v>5996</v>
      </c>
      <c r="BB757" s="20" t="s">
        <v>5996</v>
      </c>
      <c r="BC757" s="20" t="s">
        <v>5997</v>
      </c>
      <c r="BD757" s="20" t="s">
        <v>5997</v>
      </c>
      <c r="BE757" s="20" t="s">
        <v>5996</v>
      </c>
      <c r="BF757" s="20" t="s">
        <v>5996</v>
      </c>
      <c r="BG757" s="20" t="s">
        <v>5996</v>
      </c>
      <c r="BH757" s="20" t="s">
        <v>5996</v>
      </c>
      <c r="BI757" s="20" t="s">
        <v>5996</v>
      </c>
      <c r="BJ757" s="20" t="s">
        <v>5997</v>
      </c>
      <c r="BK757" s="20" t="s">
        <v>5997</v>
      </c>
      <c r="BL757" s="20" t="s">
        <v>5996</v>
      </c>
      <c r="BM757" s="20" t="s">
        <v>5996</v>
      </c>
      <c r="BO757" s="28" t="s">
        <v>6007</v>
      </c>
      <c r="BQ757" s="30" t="s">
        <v>3645</v>
      </c>
      <c r="BR757" s="24" t="s">
        <v>138</v>
      </c>
      <c r="BS757" s="24" t="s">
        <v>119</v>
      </c>
      <c r="BT757" s="24" t="s">
        <v>120</v>
      </c>
      <c r="BU757" s="24" t="s">
        <v>121</v>
      </c>
      <c r="BV757" s="24" t="s">
        <v>137</v>
      </c>
      <c r="CB757" s="31" t="s">
        <v>3646</v>
      </c>
      <c r="CC757" s="18" t="s">
        <v>138</v>
      </c>
      <c r="CD757" s="18" t="s">
        <v>119</v>
      </c>
      <c r="CG757" s="18" t="s">
        <v>137</v>
      </c>
      <c r="CL757" s="22" t="s">
        <v>5948</v>
      </c>
      <c r="CM757" s="32" t="s">
        <v>6010</v>
      </c>
      <c r="CO757" s="84" t="s">
        <v>126</v>
      </c>
      <c r="CP757" s="17" t="s">
        <v>126</v>
      </c>
      <c r="CQ757" s="29" t="s">
        <v>3439</v>
      </c>
      <c r="CR757" s="17" t="s">
        <v>659</v>
      </c>
      <c r="CS757" s="17" t="s">
        <v>3440</v>
      </c>
      <c r="CU757" s="34" t="s">
        <v>185</v>
      </c>
      <c r="CW757" s="34" t="s">
        <v>96</v>
      </c>
      <c r="DE757" s="17" t="s">
        <v>161</v>
      </c>
      <c r="DI757" s="17" t="s">
        <v>131</v>
      </c>
      <c r="DJ757" s="17" t="s">
        <v>3647</v>
      </c>
      <c r="DM757" s="35"/>
      <c r="DN757" s="35"/>
      <c r="DO757" s="35"/>
      <c r="EC757" s="17" t="s">
        <v>133</v>
      </c>
    </row>
    <row r="758" spans="1:133" ht="15" customHeight="1" x14ac:dyDescent="0.3">
      <c r="A758" s="27">
        <v>520</v>
      </c>
      <c r="C758" s="17" t="s">
        <v>126</v>
      </c>
      <c r="D758" s="29" t="s">
        <v>5956</v>
      </c>
      <c r="E758" s="18" t="s">
        <v>5947</v>
      </c>
      <c r="F758" s="18" t="s">
        <v>5950</v>
      </c>
      <c r="G758" s="18" t="s">
        <v>5947</v>
      </c>
      <c r="H758" s="18" t="s">
        <v>5947</v>
      </c>
      <c r="I758" s="18" t="s">
        <v>5947</v>
      </c>
      <c r="J758" s="19" t="s">
        <v>4510</v>
      </c>
      <c r="K758" s="18" t="s">
        <v>5950</v>
      </c>
      <c r="L758" s="19" t="s">
        <v>4511</v>
      </c>
      <c r="M758" s="18" t="s">
        <v>5951</v>
      </c>
      <c r="O758" s="20" t="s">
        <v>5947</v>
      </c>
      <c r="P758" s="20" t="s">
        <v>5974</v>
      </c>
      <c r="Q758" s="20" t="s">
        <v>5977</v>
      </c>
      <c r="R758" s="21" t="s">
        <v>4512</v>
      </c>
      <c r="S758" s="22" t="s">
        <v>5947</v>
      </c>
      <c r="T758" s="22" t="s">
        <v>5947</v>
      </c>
      <c r="U758" s="22" t="s">
        <v>5948</v>
      </c>
      <c r="V758" s="22" t="s">
        <v>5983</v>
      </c>
      <c r="W758" s="22" t="s">
        <v>5987</v>
      </c>
      <c r="X758" s="22" t="s">
        <v>115</v>
      </c>
      <c r="Y758" s="22" t="s">
        <v>136</v>
      </c>
      <c r="Z758" s="22" t="s">
        <v>116</v>
      </c>
      <c r="AA758" s="22" t="s">
        <v>148</v>
      </c>
      <c r="AB758" s="23" t="s">
        <v>4513</v>
      </c>
      <c r="AC758" s="24" t="s">
        <v>5990</v>
      </c>
      <c r="AD758" s="25" t="s">
        <v>4514</v>
      </c>
      <c r="AE758" s="26" t="s">
        <v>5947</v>
      </c>
      <c r="AF758" s="26" t="s">
        <v>5947</v>
      </c>
      <c r="AG758" s="26" t="s">
        <v>5997</v>
      </c>
      <c r="AH758" s="26" t="s">
        <v>5997</v>
      </c>
      <c r="AI758" s="26" t="s">
        <v>5997</v>
      </c>
      <c r="AJ758" s="26" t="s">
        <v>5997</v>
      </c>
      <c r="AK758" s="20" t="s">
        <v>6002</v>
      </c>
      <c r="AL758" s="20" t="s">
        <v>5947</v>
      </c>
      <c r="AM758" s="20" t="s">
        <v>5947</v>
      </c>
      <c r="AN758" s="20" t="s">
        <v>5947</v>
      </c>
      <c r="AO758" s="20" t="s">
        <v>5996</v>
      </c>
      <c r="AP758" s="20" t="s">
        <v>5996</v>
      </c>
      <c r="AQ758" s="20" t="s">
        <v>5996</v>
      </c>
      <c r="AR758" s="20" t="s">
        <v>5996</v>
      </c>
      <c r="AS758" s="20" t="s">
        <v>5996</v>
      </c>
      <c r="AT758" s="20" t="s">
        <v>5997</v>
      </c>
      <c r="AU758" s="20" t="s">
        <v>5996</v>
      </c>
      <c r="AV758" s="20" t="s">
        <v>5996</v>
      </c>
      <c r="AW758" s="20" t="s">
        <v>5996</v>
      </c>
      <c r="AX758" s="20" t="s">
        <v>5996</v>
      </c>
      <c r="AY758" s="20" t="s">
        <v>5997</v>
      </c>
      <c r="AZ758" s="20" t="s">
        <v>5997</v>
      </c>
      <c r="BA758" s="20" t="s">
        <v>5996</v>
      </c>
      <c r="BB758" s="20" t="s">
        <v>5996</v>
      </c>
      <c r="BC758" s="20" t="s">
        <v>5998</v>
      </c>
      <c r="BD758" s="20" t="s">
        <v>5997</v>
      </c>
      <c r="BE758" s="20" t="s">
        <v>5997</v>
      </c>
      <c r="BF758" s="20" t="s">
        <v>5996</v>
      </c>
      <c r="BG758" s="20" t="s">
        <v>5996</v>
      </c>
      <c r="BH758" s="20" t="s">
        <v>5996</v>
      </c>
      <c r="BI758" s="20" t="s">
        <v>5996</v>
      </c>
      <c r="BJ758" s="20" t="s">
        <v>5998</v>
      </c>
      <c r="BK758" s="20" t="s">
        <v>5997</v>
      </c>
      <c r="BL758" s="20" t="s">
        <v>5997</v>
      </c>
      <c r="BM758" s="20" t="s">
        <v>5996</v>
      </c>
      <c r="BN758" s="27" t="s">
        <v>4515</v>
      </c>
      <c r="BO758" s="28" t="s">
        <v>6008</v>
      </c>
      <c r="BP758" s="29" t="s">
        <v>4516</v>
      </c>
      <c r="BQ758" s="30" t="s">
        <v>4517</v>
      </c>
      <c r="BR758" s="24" t="s">
        <v>138</v>
      </c>
      <c r="BS758" s="24" t="s">
        <v>119</v>
      </c>
      <c r="BT758" s="24" t="s">
        <v>120</v>
      </c>
      <c r="BU758" s="24" t="s">
        <v>121</v>
      </c>
      <c r="BV758" s="24" t="s">
        <v>137</v>
      </c>
      <c r="BW758" s="24" t="s">
        <v>122</v>
      </c>
      <c r="BX758" s="24" t="s">
        <v>123</v>
      </c>
      <c r="BY758" s="24" t="s">
        <v>124</v>
      </c>
      <c r="BZ758" s="24" t="s">
        <v>125</v>
      </c>
      <c r="CD758" s="18" t="s">
        <v>119</v>
      </c>
      <c r="CI758" s="18" t="s">
        <v>123</v>
      </c>
      <c r="CJ758" s="18" t="s">
        <v>124</v>
      </c>
      <c r="CL758" s="22" t="s">
        <v>5951</v>
      </c>
      <c r="CM758" s="32" t="s">
        <v>6013</v>
      </c>
      <c r="CN758" s="33" t="s">
        <v>4518</v>
      </c>
      <c r="CO758" s="84" t="s">
        <v>126</v>
      </c>
      <c r="CP758" s="17" t="s">
        <v>126</v>
      </c>
      <c r="CQ758" s="29" t="s">
        <v>3439</v>
      </c>
      <c r="CR758" s="17" t="s">
        <v>1481</v>
      </c>
      <c r="CS758" s="17" t="s">
        <v>3440</v>
      </c>
      <c r="CZ758" s="34" t="s">
        <v>99</v>
      </c>
      <c r="DE758" s="17" t="s">
        <v>130</v>
      </c>
      <c r="DI758" s="17" t="s">
        <v>131</v>
      </c>
      <c r="DJ758" s="17" t="s">
        <v>4519</v>
      </c>
      <c r="DM758" s="35"/>
      <c r="DN758" s="35"/>
      <c r="DO758" s="35"/>
      <c r="EC758" s="17" t="s">
        <v>133</v>
      </c>
    </row>
    <row r="759" spans="1:133" ht="15" customHeight="1" x14ac:dyDescent="0.3">
      <c r="A759" s="27">
        <v>244</v>
      </c>
      <c r="C759" s="17" t="s">
        <v>126</v>
      </c>
      <c r="D759" s="29" t="s">
        <v>5956</v>
      </c>
      <c r="E759" s="18" t="s">
        <v>5947</v>
      </c>
      <c r="F759" s="18" t="s">
        <v>5948</v>
      </c>
      <c r="G759" s="18" t="s">
        <v>5947</v>
      </c>
      <c r="H759" s="18" t="s">
        <v>5947</v>
      </c>
      <c r="I759" s="18" t="s">
        <v>5949</v>
      </c>
      <c r="K759" s="18" t="s">
        <v>5949</v>
      </c>
      <c r="M759" s="18" t="s">
        <v>5949</v>
      </c>
      <c r="O759" s="20" t="s">
        <v>5947</v>
      </c>
      <c r="P759" s="20" t="s">
        <v>5974</v>
      </c>
      <c r="Q759" s="20" t="s">
        <v>5979</v>
      </c>
      <c r="S759" s="22" t="s">
        <v>5950</v>
      </c>
      <c r="T759" s="22" t="s">
        <v>5951</v>
      </c>
      <c r="U759" s="22" t="s">
        <v>5947</v>
      </c>
      <c r="V759" s="22" t="s">
        <v>5984</v>
      </c>
      <c r="W759" s="22" t="s">
        <v>5989</v>
      </c>
      <c r="X759" s="22" t="s">
        <v>115</v>
      </c>
      <c r="AC759" s="24" t="s">
        <v>5992</v>
      </c>
      <c r="AE759" s="26" t="s">
        <v>5947</v>
      </c>
      <c r="AF759" s="26" t="s">
        <v>5948</v>
      </c>
      <c r="AG759" s="26" t="s">
        <v>5996</v>
      </c>
      <c r="AH759" s="26" t="s">
        <v>5996</v>
      </c>
      <c r="AI759" s="26" t="s">
        <v>5996</v>
      </c>
      <c r="AJ759" s="26" t="s">
        <v>5997</v>
      </c>
      <c r="AK759" s="20" t="s">
        <v>6003</v>
      </c>
      <c r="AL759" s="20" t="s">
        <v>5947</v>
      </c>
      <c r="AM759" s="20" t="s">
        <v>5947</v>
      </c>
      <c r="AN759" s="20" t="s">
        <v>5947</v>
      </c>
      <c r="AO759" s="20" t="s">
        <v>5996</v>
      </c>
      <c r="AP759" s="20" t="s">
        <v>5996</v>
      </c>
      <c r="AQ759" s="20" t="s">
        <v>5996</v>
      </c>
      <c r="AR759" s="20" t="s">
        <v>5997</v>
      </c>
      <c r="AS759" s="20" t="s">
        <v>5996</v>
      </c>
      <c r="AT759" s="20" t="s">
        <v>5996</v>
      </c>
      <c r="AU759" s="20" t="s">
        <v>5996</v>
      </c>
      <c r="AV759" s="20" t="s">
        <v>5997</v>
      </c>
      <c r="AW759" s="20" t="s">
        <v>5996</v>
      </c>
      <c r="AX759" s="20" t="s">
        <v>5996</v>
      </c>
      <c r="AY759" s="20" t="s">
        <v>5996</v>
      </c>
      <c r="AZ759" s="20" t="s">
        <v>5996</v>
      </c>
      <c r="BA759" s="20" t="s">
        <v>5996</v>
      </c>
      <c r="BB759" s="20" t="s">
        <v>5996</v>
      </c>
      <c r="BC759" s="20" t="s">
        <v>5997</v>
      </c>
      <c r="BD759" s="20" t="s">
        <v>5997</v>
      </c>
      <c r="BE759" s="20" t="s">
        <v>5996</v>
      </c>
      <c r="BF759" s="20" t="s">
        <v>5996</v>
      </c>
      <c r="BG759" s="20" t="s">
        <v>5996</v>
      </c>
      <c r="BH759" s="20" t="s">
        <v>5996</v>
      </c>
      <c r="BI759" s="20" t="s">
        <v>5996</v>
      </c>
      <c r="BJ759" s="20" t="s">
        <v>5996</v>
      </c>
      <c r="BK759" s="20" t="s">
        <v>5996</v>
      </c>
      <c r="BL759" s="20" t="s">
        <v>5996</v>
      </c>
      <c r="BM759" s="20" t="s">
        <v>5997</v>
      </c>
      <c r="BO759" s="28" t="s">
        <v>6007</v>
      </c>
      <c r="BQ759" s="30" t="s">
        <v>3657</v>
      </c>
      <c r="BR759" s="24" t="s">
        <v>138</v>
      </c>
      <c r="BS759" s="24" t="s">
        <v>119</v>
      </c>
      <c r="BT759" s="24" t="s">
        <v>120</v>
      </c>
      <c r="BV759" s="24" t="s">
        <v>137</v>
      </c>
      <c r="BW759" s="24" t="s">
        <v>122</v>
      </c>
      <c r="CD759" s="18" t="s">
        <v>119</v>
      </c>
      <c r="CE759" s="18" t="s">
        <v>120</v>
      </c>
      <c r="CH759" s="18" t="s">
        <v>122</v>
      </c>
      <c r="CL759" s="22" t="s">
        <v>5947</v>
      </c>
      <c r="CM759" s="32" t="s">
        <v>6010</v>
      </c>
      <c r="CO759" s="84" t="s">
        <v>126</v>
      </c>
      <c r="CP759" s="17" t="s">
        <v>126</v>
      </c>
      <c r="CQ759" s="29" t="s">
        <v>3439</v>
      </c>
      <c r="CR759" s="17" t="s">
        <v>659</v>
      </c>
      <c r="CS759" s="17" t="s">
        <v>3440</v>
      </c>
      <c r="CW759" s="34" t="s">
        <v>96</v>
      </c>
      <c r="DE759" s="17" t="s">
        <v>130</v>
      </c>
      <c r="DI759" s="17" t="s">
        <v>143</v>
      </c>
      <c r="DJ759" s="17" t="s">
        <v>3658</v>
      </c>
      <c r="DM759" s="35"/>
      <c r="DN759" s="35"/>
      <c r="DO759" s="35"/>
      <c r="EC759" s="17" t="s">
        <v>133</v>
      </c>
    </row>
    <row r="760" spans="1:133" ht="15" customHeight="1" x14ac:dyDescent="0.3">
      <c r="A760" s="27">
        <v>306</v>
      </c>
      <c r="C760" s="17" t="s">
        <v>126</v>
      </c>
      <c r="D760" s="29" t="s">
        <v>5956</v>
      </c>
      <c r="E760" s="18" t="s">
        <v>5947</v>
      </c>
      <c r="F760" s="18" t="s">
        <v>5951</v>
      </c>
      <c r="G760" s="18" t="s">
        <v>5948</v>
      </c>
      <c r="H760" s="18" t="s">
        <v>5947</v>
      </c>
      <c r="I760" s="18" t="s">
        <v>5949</v>
      </c>
      <c r="K760" s="18" t="s">
        <v>5949</v>
      </c>
      <c r="M760" s="18" t="s">
        <v>5950</v>
      </c>
      <c r="O760" s="20" t="s">
        <v>5950</v>
      </c>
      <c r="P760" s="20" t="s">
        <v>5973</v>
      </c>
      <c r="Q760" s="20" t="s">
        <v>5977</v>
      </c>
      <c r="S760" s="22" t="s">
        <v>5951</v>
      </c>
      <c r="T760" s="22" t="s">
        <v>5951</v>
      </c>
      <c r="U760" s="22" t="s">
        <v>5947</v>
      </c>
      <c r="V760" s="22" t="s">
        <v>5984</v>
      </c>
      <c r="W760" s="22" t="s">
        <v>5989</v>
      </c>
      <c r="X760" s="22" t="s">
        <v>115</v>
      </c>
      <c r="Z760" s="22" t="s">
        <v>116</v>
      </c>
      <c r="AC760" s="24" t="s">
        <v>5992</v>
      </c>
      <c r="AE760" s="26" t="s">
        <v>5948</v>
      </c>
      <c r="AF760" s="26" t="s">
        <v>5948</v>
      </c>
      <c r="AG760" s="26" t="s">
        <v>5997</v>
      </c>
      <c r="AH760" s="26" t="s">
        <v>5998</v>
      </c>
      <c r="AI760" s="26" t="s">
        <v>5998</v>
      </c>
      <c r="AJ760" s="26" t="s">
        <v>5999</v>
      </c>
      <c r="AK760" s="20" t="s">
        <v>6002</v>
      </c>
      <c r="AL760" s="20" t="s">
        <v>5948</v>
      </c>
      <c r="AM760" s="20" t="s">
        <v>5948</v>
      </c>
      <c r="AN760" s="20" t="s">
        <v>5947</v>
      </c>
      <c r="AO760" s="20" t="s">
        <v>5998</v>
      </c>
      <c r="AP760" s="20" t="s">
        <v>5998</v>
      </c>
      <c r="AQ760" s="20" t="s">
        <v>5997</v>
      </c>
      <c r="AR760" s="20" t="s">
        <v>5997</v>
      </c>
      <c r="AS760" s="20" t="s">
        <v>5997</v>
      </c>
      <c r="AT760" s="20" t="s">
        <v>5997</v>
      </c>
      <c r="AU760" s="20" t="s">
        <v>5997</v>
      </c>
      <c r="AV760" s="20" t="s">
        <v>5997</v>
      </c>
      <c r="AW760" s="20" t="s">
        <v>5997</v>
      </c>
      <c r="AX760" s="20" t="s">
        <v>5998</v>
      </c>
      <c r="AY760" s="20" t="s">
        <v>5998</v>
      </c>
      <c r="AZ760" s="20" t="s">
        <v>5997</v>
      </c>
      <c r="BA760" s="20" t="s">
        <v>5998</v>
      </c>
      <c r="BB760" s="20" t="s">
        <v>5997</v>
      </c>
      <c r="BC760" s="20" t="s">
        <v>5998</v>
      </c>
      <c r="BD760" s="20" t="s">
        <v>5998</v>
      </c>
      <c r="BE760" s="20" t="s">
        <v>5995</v>
      </c>
      <c r="BF760" s="20" t="s">
        <v>5997</v>
      </c>
      <c r="BG760" s="20" t="s">
        <v>5997</v>
      </c>
      <c r="BH760" s="20" t="s">
        <v>5997</v>
      </c>
      <c r="BI760" s="20" t="s">
        <v>5997</v>
      </c>
      <c r="BJ760" s="20" t="s">
        <v>5998</v>
      </c>
      <c r="BK760" s="20" t="s">
        <v>5998</v>
      </c>
      <c r="BL760" s="20" t="s">
        <v>5998</v>
      </c>
      <c r="BM760" s="20" t="s">
        <v>5998</v>
      </c>
      <c r="BO760" s="28" t="s">
        <v>6007</v>
      </c>
      <c r="BQ760" s="30" t="s">
        <v>3659</v>
      </c>
      <c r="BR760" s="24" t="s">
        <v>138</v>
      </c>
      <c r="BW760" s="24" t="s">
        <v>122</v>
      </c>
      <c r="CG760" s="18" t="s">
        <v>137</v>
      </c>
      <c r="CL760" s="22" t="s">
        <v>5947</v>
      </c>
      <c r="CM760" s="32" t="s">
        <v>6011</v>
      </c>
      <c r="CO760" s="84" t="s">
        <v>126</v>
      </c>
      <c r="CP760" s="17" t="s">
        <v>126</v>
      </c>
      <c r="CQ760" s="29" t="s">
        <v>3439</v>
      </c>
      <c r="CR760" s="17" t="s">
        <v>659</v>
      </c>
      <c r="CS760" s="17" t="s">
        <v>3440</v>
      </c>
      <c r="CV760" s="34" t="s">
        <v>95</v>
      </c>
      <c r="DE760" s="17" t="s">
        <v>130</v>
      </c>
      <c r="DI760" s="17" t="s">
        <v>131</v>
      </c>
      <c r="DJ760" s="17" t="s">
        <v>3660</v>
      </c>
      <c r="DM760" s="35"/>
      <c r="DN760" s="35"/>
      <c r="DO760" s="35"/>
      <c r="EC760" s="17" t="s">
        <v>133</v>
      </c>
    </row>
    <row r="761" spans="1:133" ht="15" customHeight="1" x14ac:dyDescent="0.3">
      <c r="A761" s="27">
        <v>329</v>
      </c>
      <c r="C761" s="17" t="s">
        <v>126</v>
      </c>
      <c r="D761" s="29" t="s">
        <v>5956</v>
      </c>
      <c r="E761" s="18" t="s">
        <v>5948</v>
      </c>
      <c r="F761" s="18" t="s">
        <v>5949</v>
      </c>
      <c r="G761" s="18" t="s">
        <v>5947</v>
      </c>
      <c r="H761" s="18" t="s">
        <v>5947</v>
      </c>
      <c r="I761" s="18" t="s">
        <v>5947</v>
      </c>
      <c r="J761" s="19" t="s">
        <v>3661</v>
      </c>
      <c r="K761" s="18" t="s">
        <v>5947</v>
      </c>
      <c r="L761" s="19" t="s">
        <v>3662</v>
      </c>
      <c r="M761" s="18" t="s">
        <v>5949</v>
      </c>
      <c r="O761" s="20" t="s">
        <v>5950</v>
      </c>
      <c r="P761" s="20" t="s">
        <v>5974</v>
      </c>
      <c r="Q761" s="20" t="s">
        <v>5978</v>
      </c>
      <c r="S761" s="22" t="s">
        <v>5948</v>
      </c>
      <c r="T761" s="22" t="s">
        <v>5949</v>
      </c>
      <c r="U761" s="22" t="s">
        <v>5948</v>
      </c>
      <c r="V761" s="22" t="s">
        <v>5985</v>
      </c>
      <c r="W761" s="22" t="s">
        <v>5987</v>
      </c>
      <c r="X761" s="22" t="s">
        <v>115</v>
      </c>
      <c r="Y761" s="22" t="s">
        <v>136</v>
      </c>
      <c r="Z761" s="22" t="s">
        <v>116</v>
      </c>
      <c r="AA761" s="22" t="s">
        <v>148</v>
      </c>
      <c r="AB761" s="23" t="s">
        <v>3663</v>
      </c>
      <c r="AC761" s="24" t="s">
        <v>5994</v>
      </c>
      <c r="AD761" s="25" t="s">
        <v>3664</v>
      </c>
      <c r="AE761" s="26" t="s">
        <v>5947</v>
      </c>
      <c r="AF761" s="26" t="s">
        <v>5948</v>
      </c>
      <c r="AG761" s="26" t="s">
        <v>5997</v>
      </c>
      <c r="AH761" s="26" t="s">
        <v>5997</v>
      </c>
      <c r="AI761" s="26" t="s">
        <v>5997</v>
      </c>
      <c r="AJ761" s="26" t="s">
        <v>5997</v>
      </c>
      <c r="AK761" s="20" t="s">
        <v>6002</v>
      </c>
      <c r="AL761" s="20" t="s">
        <v>5947</v>
      </c>
      <c r="AM761" s="20" t="s">
        <v>5951</v>
      </c>
      <c r="AN761" s="20" t="s">
        <v>5947</v>
      </c>
      <c r="AO761" s="20" t="s">
        <v>5997</v>
      </c>
      <c r="AP761" s="20" t="s">
        <v>5996</v>
      </c>
      <c r="AQ761" s="20" t="s">
        <v>5996</v>
      </c>
      <c r="AR761" s="20" t="s">
        <v>5996</v>
      </c>
      <c r="AS761" s="20" t="s">
        <v>5996</v>
      </c>
      <c r="AT761" s="20" t="s">
        <v>5996</v>
      </c>
      <c r="AU761" s="20" t="s">
        <v>5997</v>
      </c>
      <c r="AV761" s="20" t="s">
        <v>5997</v>
      </c>
      <c r="AW761" s="20" t="s">
        <v>5996</v>
      </c>
      <c r="AX761" s="20" t="s">
        <v>5996</v>
      </c>
      <c r="AY761" s="20" t="s">
        <v>5996</v>
      </c>
      <c r="AZ761" s="20" t="s">
        <v>5997</v>
      </c>
      <c r="BA761" s="20" t="s">
        <v>5996</v>
      </c>
      <c r="BB761" s="20" t="s">
        <v>5996</v>
      </c>
      <c r="BC761" s="20" t="s">
        <v>5996</v>
      </c>
      <c r="BD761" s="20" t="s">
        <v>5997</v>
      </c>
      <c r="BE761" s="20" t="s">
        <v>5996</v>
      </c>
      <c r="BF761" s="20" t="s">
        <v>5996</v>
      </c>
      <c r="BG761" s="20" t="s">
        <v>5996</v>
      </c>
      <c r="BH761" s="20" t="s">
        <v>5996</v>
      </c>
      <c r="BI761" s="20" t="s">
        <v>5996</v>
      </c>
      <c r="BJ761" s="20" t="s">
        <v>5996</v>
      </c>
      <c r="BK761" s="20" t="s">
        <v>5996</v>
      </c>
      <c r="BL761" s="20" t="s">
        <v>5996</v>
      </c>
      <c r="BM761" s="20" t="s">
        <v>5996</v>
      </c>
      <c r="BN761" s="27" t="s">
        <v>3665</v>
      </c>
      <c r="BO761" s="28" t="s">
        <v>6007</v>
      </c>
      <c r="BQ761" s="30" t="s">
        <v>3666</v>
      </c>
      <c r="BR761" s="24" t="s">
        <v>138</v>
      </c>
      <c r="BS761" s="24" t="s">
        <v>119</v>
      </c>
      <c r="BT761" s="24" t="s">
        <v>120</v>
      </c>
      <c r="BU761" s="24" t="s">
        <v>121</v>
      </c>
      <c r="BV761" s="24" t="s">
        <v>137</v>
      </c>
      <c r="BW761" s="24" t="s">
        <v>122</v>
      </c>
      <c r="BX761" s="24" t="s">
        <v>123</v>
      </c>
      <c r="BY761" s="24" t="s">
        <v>124</v>
      </c>
      <c r="BZ761" s="24" t="s">
        <v>125</v>
      </c>
      <c r="CH761" s="18" t="s">
        <v>122</v>
      </c>
      <c r="CI761" s="18" t="s">
        <v>123</v>
      </c>
      <c r="CJ761" s="18" t="s">
        <v>124</v>
      </c>
      <c r="CL761" s="22" t="s">
        <v>5949</v>
      </c>
      <c r="CM761" s="32" t="s">
        <v>6010</v>
      </c>
      <c r="CO761" s="84" t="s">
        <v>126</v>
      </c>
      <c r="CP761" s="17" t="s">
        <v>126</v>
      </c>
      <c r="CQ761" s="29" t="s">
        <v>3439</v>
      </c>
      <c r="CR761" s="17" t="s">
        <v>659</v>
      </c>
      <c r="CS761" s="17" t="s">
        <v>3440</v>
      </c>
      <c r="CU761" s="34" t="s">
        <v>185</v>
      </c>
      <c r="DE761" s="17" t="s">
        <v>130</v>
      </c>
      <c r="DI761" s="17" t="s">
        <v>131</v>
      </c>
      <c r="DJ761" s="17" t="s">
        <v>3667</v>
      </c>
      <c r="DM761" s="35"/>
      <c r="DN761" s="35"/>
      <c r="DO761" s="35"/>
      <c r="EC761" s="17" t="s">
        <v>133</v>
      </c>
    </row>
    <row r="762" spans="1:133" ht="15" customHeight="1" x14ac:dyDescent="0.3">
      <c r="A762" s="27">
        <v>356</v>
      </c>
      <c r="C762" s="17" t="s">
        <v>126</v>
      </c>
      <c r="D762" s="29" t="s">
        <v>5956</v>
      </c>
      <c r="E762" s="18" t="s">
        <v>5947</v>
      </c>
      <c r="F762" s="18" t="s">
        <v>5947</v>
      </c>
      <c r="G762" s="18" t="s">
        <v>5947</v>
      </c>
      <c r="H762" s="18" t="s">
        <v>5950</v>
      </c>
      <c r="I762" s="18" t="s">
        <v>5947</v>
      </c>
      <c r="K762" s="18" t="s">
        <v>5947</v>
      </c>
      <c r="M762" s="18" t="s">
        <v>5947</v>
      </c>
      <c r="O762" s="20" t="s">
        <v>5951</v>
      </c>
      <c r="P762" s="20" t="s">
        <v>5974</v>
      </c>
      <c r="Q762" s="20" t="s">
        <v>5977</v>
      </c>
      <c r="R762" s="21" t="s">
        <v>3668</v>
      </c>
      <c r="S762" s="22" t="s">
        <v>5947</v>
      </c>
      <c r="T762" s="22" t="s">
        <v>5947</v>
      </c>
      <c r="U762" s="22" t="s">
        <v>5950</v>
      </c>
      <c r="V762" s="22" t="s">
        <v>5983</v>
      </c>
      <c r="W762" s="22" t="s">
        <v>5987</v>
      </c>
      <c r="X762" s="22" t="s">
        <v>115</v>
      </c>
      <c r="Z762" s="22" t="s">
        <v>116</v>
      </c>
      <c r="AB762" s="23" t="s">
        <v>3669</v>
      </c>
      <c r="AC762" s="24" t="s">
        <v>5994</v>
      </c>
      <c r="AD762" s="25" t="s">
        <v>3670</v>
      </c>
      <c r="AE762" s="26" t="s">
        <v>5947</v>
      </c>
      <c r="AF762" s="26" t="s">
        <v>5948</v>
      </c>
      <c r="AG762" s="26" t="s">
        <v>5996</v>
      </c>
      <c r="AH762" s="26" t="s">
        <v>5996</v>
      </c>
      <c r="AI762" s="26" t="s">
        <v>5996</v>
      </c>
      <c r="AJ762" s="26" t="s">
        <v>5996</v>
      </c>
      <c r="AK762" s="20" t="s">
        <v>6003</v>
      </c>
      <c r="AL762" s="20" t="s">
        <v>5947</v>
      </c>
      <c r="AM762" s="20" t="s">
        <v>5951</v>
      </c>
      <c r="AN762" s="20" t="s">
        <v>5947</v>
      </c>
      <c r="AO762" s="20" t="s">
        <v>5996</v>
      </c>
      <c r="AP762" s="20" t="s">
        <v>5996</v>
      </c>
      <c r="AQ762" s="20" t="s">
        <v>5996</v>
      </c>
      <c r="AR762" s="20" t="s">
        <v>5998</v>
      </c>
      <c r="AS762" s="20" t="s">
        <v>5996</v>
      </c>
      <c r="AT762" s="20" t="s">
        <v>5996</v>
      </c>
      <c r="AU762" s="20" t="s">
        <v>5996</v>
      </c>
      <c r="AV762" s="20" t="s">
        <v>5997</v>
      </c>
      <c r="AW762" s="20" t="s">
        <v>5996</v>
      </c>
      <c r="AX762" s="20" t="s">
        <v>5996</v>
      </c>
      <c r="AY762" s="20" t="s">
        <v>5996</v>
      </c>
      <c r="AZ762" s="20" t="s">
        <v>5996</v>
      </c>
      <c r="BA762" s="20" t="s">
        <v>5996</v>
      </c>
      <c r="BB762" s="20" t="s">
        <v>5997</v>
      </c>
      <c r="BC762" s="20" t="s">
        <v>5997</v>
      </c>
      <c r="BD762" s="20" t="s">
        <v>5997</v>
      </c>
      <c r="BE762" s="20" t="s">
        <v>5997</v>
      </c>
      <c r="BF762" s="20" t="s">
        <v>5996</v>
      </c>
      <c r="BG762" s="20" t="s">
        <v>5996</v>
      </c>
      <c r="BH762" s="20" t="s">
        <v>5996</v>
      </c>
      <c r="BI762" s="20" t="s">
        <v>5996</v>
      </c>
      <c r="BJ762" s="20" t="s">
        <v>5998</v>
      </c>
      <c r="BK762" s="20" t="s">
        <v>5996</v>
      </c>
      <c r="BL762" s="20" t="s">
        <v>5997</v>
      </c>
      <c r="BM762" s="20" t="s">
        <v>5997</v>
      </c>
      <c r="BO762" s="28" t="s">
        <v>6007</v>
      </c>
      <c r="BP762" s="29" t="s">
        <v>3671</v>
      </c>
      <c r="BQ762" s="30" t="s">
        <v>3672</v>
      </c>
      <c r="BR762" s="24" t="s">
        <v>138</v>
      </c>
      <c r="BS762" s="24" t="s">
        <v>119</v>
      </c>
      <c r="BT762" s="24" t="s">
        <v>120</v>
      </c>
      <c r="BU762" s="24" t="s">
        <v>121</v>
      </c>
      <c r="BV762" s="24" t="s">
        <v>137</v>
      </c>
      <c r="BW762" s="24" t="s">
        <v>122</v>
      </c>
      <c r="BX762" s="24" t="s">
        <v>123</v>
      </c>
      <c r="BY762" s="24" t="s">
        <v>124</v>
      </c>
      <c r="BZ762" s="24" t="s">
        <v>125</v>
      </c>
      <c r="CD762" s="18" t="s">
        <v>119</v>
      </c>
      <c r="CI762" s="18" t="s">
        <v>123</v>
      </c>
      <c r="CJ762" s="18" t="s">
        <v>124</v>
      </c>
      <c r="CL762" s="22" t="s">
        <v>5951</v>
      </c>
      <c r="CM762" s="32" t="s">
        <v>6010</v>
      </c>
      <c r="CO762" s="84" t="s">
        <v>126</v>
      </c>
      <c r="CP762" s="17" t="s">
        <v>126</v>
      </c>
      <c r="CQ762" s="29" t="s">
        <v>3439</v>
      </c>
      <c r="CR762" s="17" t="s">
        <v>659</v>
      </c>
      <c r="CS762" s="17" t="s">
        <v>3440</v>
      </c>
      <c r="CU762" s="34" t="s">
        <v>185</v>
      </c>
      <c r="CW762" s="34" t="s">
        <v>96</v>
      </c>
      <c r="DE762" s="17" t="s">
        <v>130</v>
      </c>
      <c r="DI762" s="17" t="s">
        <v>131</v>
      </c>
      <c r="DJ762" s="17" t="s">
        <v>3673</v>
      </c>
      <c r="DM762" s="35"/>
      <c r="DN762" s="35"/>
      <c r="DO762" s="35"/>
      <c r="EC762" s="17" t="s">
        <v>133</v>
      </c>
    </row>
    <row r="763" spans="1:133" ht="15" customHeight="1" x14ac:dyDescent="0.3">
      <c r="A763" s="27">
        <v>452</v>
      </c>
      <c r="C763" s="17" t="s">
        <v>126</v>
      </c>
      <c r="D763" s="29" t="s">
        <v>5956</v>
      </c>
      <c r="E763" s="18" t="s">
        <v>5948</v>
      </c>
      <c r="F763" s="18" t="s">
        <v>5950</v>
      </c>
      <c r="G763" s="18" t="s">
        <v>5948</v>
      </c>
      <c r="H763" s="18" t="s">
        <v>5947</v>
      </c>
      <c r="I763" s="18" t="s">
        <v>5947</v>
      </c>
      <c r="J763" s="19" t="s">
        <v>3674</v>
      </c>
      <c r="K763" s="18" t="s">
        <v>5947</v>
      </c>
      <c r="L763" s="19" t="s">
        <v>3675</v>
      </c>
      <c r="M763" s="18" t="s">
        <v>5947</v>
      </c>
      <c r="N763" s="19" t="s">
        <v>3676</v>
      </c>
      <c r="O763" s="20" t="s">
        <v>5947</v>
      </c>
      <c r="P763" s="20" t="s">
        <v>5973</v>
      </c>
      <c r="Q763" s="20" t="s">
        <v>5978</v>
      </c>
      <c r="S763" s="22" t="s">
        <v>5949</v>
      </c>
      <c r="T763" s="22" t="s">
        <v>5949</v>
      </c>
      <c r="U763" s="22" t="s">
        <v>5948</v>
      </c>
      <c r="V763" s="22" t="s">
        <v>5985</v>
      </c>
      <c r="W763" s="22" t="s">
        <v>5989</v>
      </c>
      <c r="X763" s="22" t="s">
        <v>115</v>
      </c>
      <c r="AC763" s="24" t="s">
        <v>5992</v>
      </c>
      <c r="AE763" s="26" t="s">
        <v>5947</v>
      </c>
      <c r="AF763" s="26" t="s">
        <v>5947</v>
      </c>
      <c r="AG763" s="26" t="s">
        <v>5996</v>
      </c>
      <c r="AH763" s="26" t="s">
        <v>5996</v>
      </c>
      <c r="AI763" s="26" t="s">
        <v>5996</v>
      </c>
      <c r="AJ763" s="26" t="s">
        <v>5996</v>
      </c>
      <c r="AK763" s="20" t="s">
        <v>6002</v>
      </c>
      <c r="AL763" s="20" t="s">
        <v>5947</v>
      </c>
      <c r="AM763" s="20" t="s">
        <v>5947</v>
      </c>
      <c r="AN763" s="20" t="s">
        <v>5947</v>
      </c>
      <c r="AO763" s="20" t="s">
        <v>5996</v>
      </c>
      <c r="AP763" s="20" t="s">
        <v>5996</v>
      </c>
      <c r="AQ763" s="20" t="s">
        <v>5996</v>
      </c>
      <c r="AR763" s="20" t="s">
        <v>5997</v>
      </c>
      <c r="AS763" s="20" t="s">
        <v>5996</v>
      </c>
      <c r="AT763" s="20" t="s">
        <v>5996</v>
      </c>
      <c r="AU763" s="20" t="s">
        <v>5997</v>
      </c>
      <c r="AV763" s="20" t="s">
        <v>5997</v>
      </c>
      <c r="AW763" s="20" t="s">
        <v>5996</v>
      </c>
      <c r="AX763" s="20" t="s">
        <v>5996</v>
      </c>
      <c r="AY763" s="20" t="s">
        <v>5996</v>
      </c>
      <c r="AZ763" s="20" t="s">
        <v>5996</v>
      </c>
      <c r="BA763" s="20" t="s">
        <v>5996</v>
      </c>
      <c r="BB763" s="20" t="s">
        <v>5996</v>
      </c>
      <c r="BC763" s="20" t="s">
        <v>5996</v>
      </c>
      <c r="BD763" s="20" t="s">
        <v>5996</v>
      </c>
      <c r="BE763" s="20" t="s">
        <v>5996</v>
      </c>
      <c r="BF763" s="20" t="s">
        <v>5996</v>
      </c>
      <c r="BG763" s="20" t="s">
        <v>5996</v>
      </c>
      <c r="BH763" s="20" t="s">
        <v>5996</v>
      </c>
      <c r="BI763" s="20" t="s">
        <v>5996</v>
      </c>
      <c r="BJ763" s="20" t="s">
        <v>5997</v>
      </c>
      <c r="BK763" s="20" t="s">
        <v>5996</v>
      </c>
      <c r="BL763" s="20" t="s">
        <v>5996</v>
      </c>
      <c r="BM763" s="20" t="s">
        <v>5996</v>
      </c>
      <c r="BO763" s="28" t="s">
        <v>6007</v>
      </c>
      <c r="BQ763" s="30" t="s">
        <v>3677</v>
      </c>
      <c r="BS763" s="24" t="s">
        <v>119</v>
      </c>
      <c r="BT763" s="24" t="s">
        <v>120</v>
      </c>
      <c r="BV763" s="24" t="s">
        <v>137</v>
      </c>
      <c r="BX763" s="24" t="s">
        <v>123</v>
      </c>
      <c r="BZ763" s="24" t="s">
        <v>125</v>
      </c>
      <c r="CD763" s="18" t="s">
        <v>119</v>
      </c>
      <c r="CE763" s="18" t="s">
        <v>120</v>
      </c>
      <c r="CI763" s="18" t="s">
        <v>123</v>
      </c>
      <c r="CL763" s="22" t="s">
        <v>5948</v>
      </c>
      <c r="CM763" s="32" t="s">
        <v>6010</v>
      </c>
      <c r="CO763" s="84" t="s">
        <v>126</v>
      </c>
      <c r="CP763" s="17" t="s">
        <v>126</v>
      </c>
      <c r="CQ763" s="29" t="s">
        <v>3439</v>
      </c>
      <c r="CR763" s="17" t="s">
        <v>659</v>
      </c>
      <c r="CS763" s="17" t="s">
        <v>3440</v>
      </c>
      <c r="CZ763" s="34" t="s">
        <v>99</v>
      </c>
      <c r="DE763" s="17" t="s">
        <v>130</v>
      </c>
      <c r="DI763" s="17" t="s">
        <v>143</v>
      </c>
      <c r="DJ763" s="17" t="s">
        <v>3678</v>
      </c>
      <c r="DM763" s="35"/>
      <c r="DN763" s="35"/>
      <c r="DO763" s="35"/>
      <c r="EC763" s="17" t="s">
        <v>133</v>
      </c>
    </row>
    <row r="764" spans="1:133" ht="15" customHeight="1" x14ac:dyDescent="0.3">
      <c r="A764" s="27">
        <v>555</v>
      </c>
      <c r="C764" s="17" t="s">
        <v>126</v>
      </c>
      <c r="D764" s="29" t="s">
        <v>5956</v>
      </c>
      <c r="E764" s="18" t="s">
        <v>5947</v>
      </c>
      <c r="F764" s="18" t="s">
        <v>5949</v>
      </c>
      <c r="G764" s="18" t="s">
        <v>5950</v>
      </c>
      <c r="H764" s="18" t="s">
        <v>5948</v>
      </c>
      <c r="I764" s="18" t="s">
        <v>5947</v>
      </c>
      <c r="J764" s="19" t="s">
        <v>3679</v>
      </c>
      <c r="K764" s="18" t="s">
        <v>5948</v>
      </c>
      <c r="L764" s="19" t="s">
        <v>3680</v>
      </c>
      <c r="M764" s="18" t="s">
        <v>5949</v>
      </c>
      <c r="O764" s="20" t="s">
        <v>5951</v>
      </c>
      <c r="P764" s="20" t="s">
        <v>5973</v>
      </c>
      <c r="Q764" s="20" t="s">
        <v>5977</v>
      </c>
      <c r="R764" s="21" t="s">
        <v>3681</v>
      </c>
      <c r="S764" s="22" t="s">
        <v>5950</v>
      </c>
      <c r="T764" s="22" t="s">
        <v>5950</v>
      </c>
      <c r="U764" s="22" t="s">
        <v>5948</v>
      </c>
      <c r="V764" s="22" t="s">
        <v>5984</v>
      </c>
      <c r="W764" s="22" t="s">
        <v>5986</v>
      </c>
      <c r="AA764" s="22" t="s">
        <v>148</v>
      </c>
      <c r="AB764" s="23" t="s">
        <v>3682</v>
      </c>
      <c r="AC764" s="24" t="s">
        <v>5990</v>
      </c>
      <c r="AE764" s="26" t="s">
        <v>5950</v>
      </c>
      <c r="AF764" s="26" t="s">
        <v>5947</v>
      </c>
      <c r="AG764" s="26" t="s">
        <v>5996</v>
      </c>
      <c r="AH764" s="26" t="s">
        <v>5996</v>
      </c>
      <c r="AI764" s="26" t="s">
        <v>5996</v>
      </c>
      <c r="AJ764" s="26" t="s">
        <v>5998</v>
      </c>
      <c r="AK764" s="20" t="s">
        <v>6002</v>
      </c>
      <c r="AL764" s="20" t="s">
        <v>5948</v>
      </c>
      <c r="AM764" s="20" t="s">
        <v>5948</v>
      </c>
      <c r="AN764" s="20" t="s">
        <v>5947</v>
      </c>
      <c r="AO764" s="20" t="s">
        <v>5998</v>
      </c>
      <c r="AP764" s="20" t="s">
        <v>5997</v>
      </c>
      <c r="AQ764" s="20" t="s">
        <v>5997</v>
      </c>
      <c r="AR764" s="20" t="s">
        <v>5995</v>
      </c>
      <c r="AS764" s="20" t="s">
        <v>5997</v>
      </c>
      <c r="AT764" s="20" t="s">
        <v>5996</v>
      </c>
      <c r="AU764" s="20" t="s">
        <v>5997</v>
      </c>
      <c r="AV764" s="20" t="s">
        <v>5997</v>
      </c>
      <c r="AW764" s="20" t="s">
        <v>5997</v>
      </c>
      <c r="AX764" s="20" t="s">
        <v>5995</v>
      </c>
      <c r="AY764" s="20" t="s">
        <v>5999</v>
      </c>
      <c r="AZ764" s="20" t="s">
        <v>5998</v>
      </c>
      <c r="BA764" s="20" t="s">
        <v>5996</v>
      </c>
      <c r="BB764" s="20" t="s">
        <v>5996</v>
      </c>
      <c r="BC764" s="20" t="s">
        <v>5997</v>
      </c>
      <c r="BD764" s="20" t="s">
        <v>5997</v>
      </c>
      <c r="BE764" s="20" t="s">
        <v>5997</v>
      </c>
      <c r="BF764" s="20" t="s">
        <v>5996</v>
      </c>
      <c r="BG764" s="20" t="s">
        <v>5998</v>
      </c>
      <c r="BH764" s="20" t="s">
        <v>5996</v>
      </c>
      <c r="BI764" s="20" t="s">
        <v>5995</v>
      </c>
      <c r="BJ764" s="20" t="s">
        <v>6000</v>
      </c>
      <c r="BK764" s="20" t="s">
        <v>5998</v>
      </c>
      <c r="BL764" s="20" t="s">
        <v>5996</v>
      </c>
      <c r="BM764" s="20" t="s">
        <v>5998</v>
      </c>
      <c r="BN764" s="27" t="s">
        <v>3683</v>
      </c>
      <c r="BO764" s="28" t="s">
        <v>6007</v>
      </c>
      <c r="BQ764" s="30" t="s">
        <v>3684</v>
      </c>
      <c r="BR764" s="24" t="s">
        <v>138</v>
      </c>
      <c r="BS764" s="24" t="s">
        <v>119</v>
      </c>
      <c r="BT764" s="24" t="s">
        <v>120</v>
      </c>
      <c r="BU764" s="24" t="s">
        <v>121</v>
      </c>
      <c r="CC764" s="18" t="s">
        <v>138</v>
      </c>
      <c r="CD764" s="18" t="s">
        <v>119</v>
      </c>
      <c r="CG764" s="18" t="s">
        <v>137</v>
      </c>
      <c r="CL764" s="22" t="s">
        <v>5951</v>
      </c>
      <c r="CM764" s="32" t="s">
        <v>6011</v>
      </c>
      <c r="CO764" s="84" t="s">
        <v>126</v>
      </c>
      <c r="CP764" s="17" t="s">
        <v>126</v>
      </c>
      <c r="CQ764" s="29" t="s">
        <v>3439</v>
      </c>
      <c r="CR764" s="17" t="s">
        <v>659</v>
      </c>
      <c r="CS764" s="17" t="s">
        <v>3440</v>
      </c>
      <c r="CW764" s="34" t="s">
        <v>96</v>
      </c>
      <c r="DE764" s="17" t="s">
        <v>130</v>
      </c>
      <c r="DI764" s="17" t="s">
        <v>143</v>
      </c>
      <c r="DJ764" s="17" t="s">
        <v>3685</v>
      </c>
      <c r="DM764" s="35"/>
      <c r="DN764" s="35"/>
      <c r="DO764" s="35"/>
      <c r="EC764" s="17" t="s">
        <v>133</v>
      </c>
    </row>
    <row r="765" spans="1:133" ht="15" customHeight="1" x14ac:dyDescent="0.3">
      <c r="A765" s="27">
        <v>560</v>
      </c>
      <c r="C765" s="17" t="s">
        <v>126</v>
      </c>
      <c r="D765" s="29" t="s">
        <v>5956</v>
      </c>
      <c r="E765" s="18" t="s">
        <v>5948</v>
      </c>
      <c r="F765" s="18" t="s">
        <v>5949</v>
      </c>
      <c r="G765" s="18" t="s">
        <v>5947</v>
      </c>
      <c r="H765" s="18" t="s">
        <v>5947</v>
      </c>
      <c r="I765" s="18" t="s">
        <v>5949</v>
      </c>
      <c r="K765" s="18" t="s">
        <v>5949</v>
      </c>
      <c r="M765" s="18" t="s">
        <v>5949</v>
      </c>
      <c r="O765" s="20" t="s">
        <v>5948</v>
      </c>
      <c r="P765" s="20" t="s">
        <v>5973</v>
      </c>
      <c r="Q765" s="20" t="s">
        <v>5977</v>
      </c>
      <c r="S765" s="22" t="s">
        <v>5948</v>
      </c>
      <c r="T765" s="22" t="s">
        <v>5948</v>
      </c>
      <c r="U765" s="22" t="s">
        <v>5950</v>
      </c>
      <c r="V765" s="22" t="s">
        <v>5984</v>
      </c>
      <c r="W765" s="22" t="s">
        <v>5987</v>
      </c>
      <c r="X765" s="22" t="s">
        <v>115</v>
      </c>
      <c r="AC765" s="24" t="s">
        <v>5992</v>
      </c>
      <c r="AE765" s="26" t="s">
        <v>5948</v>
      </c>
      <c r="AF765" s="26" t="s">
        <v>5947</v>
      </c>
      <c r="AG765" s="26" t="s">
        <v>5996</v>
      </c>
      <c r="AH765" s="26" t="s">
        <v>5996</v>
      </c>
      <c r="AI765" s="26" t="s">
        <v>5996</v>
      </c>
      <c r="AJ765" s="26" t="s">
        <v>5996</v>
      </c>
      <c r="AK765" s="20" t="s">
        <v>6003</v>
      </c>
      <c r="AL765" s="20" t="s">
        <v>5948</v>
      </c>
      <c r="AM765" s="20" t="s">
        <v>5950</v>
      </c>
      <c r="AN765" s="20" t="s">
        <v>5948</v>
      </c>
      <c r="AO765" s="20" t="s">
        <v>5997</v>
      </c>
      <c r="AP765" s="20" t="s">
        <v>5997</v>
      </c>
      <c r="AQ765" s="20" t="s">
        <v>5996</v>
      </c>
      <c r="AR765" s="20" t="s">
        <v>5997</v>
      </c>
      <c r="AS765" s="20" t="s">
        <v>5996</v>
      </c>
      <c r="AT765" s="20" t="s">
        <v>5996</v>
      </c>
      <c r="AU765" s="20" t="s">
        <v>5996</v>
      </c>
      <c r="AV765" s="20" t="s">
        <v>5996</v>
      </c>
      <c r="AW765" s="20" t="s">
        <v>5996</v>
      </c>
      <c r="AX765" s="20" t="s">
        <v>5996</v>
      </c>
      <c r="AY765" s="20" t="s">
        <v>5997</v>
      </c>
      <c r="AZ765" s="20" t="s">
        <v>5996</v>
      </c>
      <c r="BA765" s="20" t="s">
        <v>5996</v>
      </c>
      <c r="BB765" s="20" t="s">
        <v>5996</v>
      </c>
      <c r="BC765" s="20" t="s">
        <v>5997</v>
      </c>
      <c r="BD765" s="20" t="s">
        <v>5997</v>
      </c>
      <c r="BE765" s="20" t="s">
        <v>5996</v>
      </c>
      <c r="BF765" s="20" t="s">
        <v>5996</v>
      </c>
      <c r="BG765" s="20" t="s">
        <v>5996</v>
      </c>
      <c r="BH765" s="20" t="s">
        <v>5996</v>
      </c>
      <c r="BI765" s="20" t="s">
        <v>5996</v>
      </c>
      <c r="BJ765" s="20" t="s">
        <v>5996</v>
      </c>
      <c r="BK765" s="20" t="s">
        <v>5996</v>
      </c>
      <c r="BL765" s="20" t="s">
        <v>5996</v>
      </c>
      <c r="BM765" s="20" t="s">
        <v>5997</v>
      </c>
      <c r="BO765" s="28" t="s">
        <v>6007</v>
      </c>
      <c r="BQ765" s="30" t="s">
        <v>3686</v>
      </c>
      <c r="BS765" s="24" t="s">
        <v>119</v>
      </c>
      <c r="BV765" s="24" t="s">
        <v>137</v>
      </c>
      <c r="BW765" s="24" t="s">
        <v>122</v>
      </c>
      <c r="BX765" s="24" t="s">
        <v>123</v>
      </c>
      <c r="BY765" s="24" t="s">
        <v>124</v>
      </c>
      <c r="CD765" s="18" t="s">
        <v>119</v>
      </c>
      <c r="CG765" s="18" t="s">
        <v>137</v>
      </c>
      <c r="CH765" s="18" t="s">
        <v>122</v>
      </c>
      <c r="CL765" s="22" t="s">
        <v>5950</v>
      </c>
      <c r="CM765" s="32" t="s">
        <v>6012</v>
      </c>
      <c r="CO765" s="84" t="s">
        <v>126</v>
      </c>
      <c r="CP765" s="17" t="s">
        <v>126</v>
      </c>
      <c r="CQ765" s="29" t="s">
        <v>3439</v>
      </c>
      <c r="CR765" s="17" t="s">
        <v>659</v>
      </c>
      <c r="CS765" s="17" t="s">
        <v>3440</v>
      </c>
      <c r="CW765" s="34" t="s">
        <v>96</v>
      </c>
      <c r="DE765" s="17" t="s">
        <v>130</v>
      </c>
      <c r="DI765" s="17" t="s">
        <v>143</v>
      </c>
      <c r="DJ765" s="17" t="s">
        <v>3687</v>
      </c>
      <c r="DM765" s="35"/>
      <c r="DN765" s="35"/>
      <c r="DO765" s="35"/>
      <c r="EC765" s="17" t="s">
        <v>133</v>
      </c>
    </row>
    <row r="766" spans="1:133" ht="15" customHeight="1" x14ac:dyDescent="0.3">
      <c r="A766" s="27">
        <v>601</v>
      </c>
      <c r="C766" s="17" t="s">
        <v>126</v>
      </c>
      <c r="D766" s="29" t="s">
        <v>5956</v>
      </c>
      <c r="E766" s="18" t="s">
        <v>5947</v>
      </c>
      <c r="F766" s="18" t="s">
        <v>5950</v>
      </c>
      <c r="G766" s="18" t="s">
        <v>5948</v>
      </c>
      <c r="H766" s="18" t="s">
        <v>5948</v>
      </c>
      <c r="I766" s="18" t="s">
        <v>5948</v>
      </c>
      <c r="K766" s="18" t="s">
        <v>5948</v>
      </c>
      <c r="M766" s="18" t="s">
        <v>5948</v>
      </c>
      <c r="O766" s="20" t="s">
        <v>5950</v>
      </c>
      <c r="P766" s="20" t="s">
        <v>5974</v>
      </c>
      <c r="Q766" s="20" t="s">
        <v>5978</v>
      </c>
      <c r="R766" s="21" t="s">
        <v>3688</v>
      </c>
      <c r="S766" s="22" t="s">
        <v>5948</v>
      </c>
      <c r="T766" s="22" t="s">
        <v>5951</v>
      </c>
      <c r="U766" s="22" t="s">
        <v>5947</v>
      </c>
      <c r="V766" s="22" t="s">
        <v>5984</v>
      </c>
      <c r="W766" s="22" t="s">
        <v>5988</v>
      </c>
      <c r="X766" s="22" t="s">
        <v>115</v>
      </c>
      <c r="AC766" s="24" t="s">
        <v>5991</v>
      </c>
      <c r="AE766" s="26" t="s">
        <v>5948</v>
      </c>
      <c r="AF766" s="26" t="s">
        <v>5947</v>
      </c>
      <c r="AG766" s="26" t="s">
        <v>5996</v>
      </c>
      <c r="AH766" s="26" t="s">
        <v>5996</v>
      </c>
      <c r="AI766" s="26" t="s">
        <v>5996</v>
      </c>
      <c r="AJ766" s="26" t="s">
        <v>5998</v>
      </c>
      <c r="AK766" s="20" t="s">
        <v>6003</v>
      </c>
      <c r="AL766" s="20" t="s">
        <v>5947</v>
      </c>
      <c r="AM766" s="20" t="s">
        <v>5948</v>
      </c>
      <c r="AN766" s="20" t="s">
        <v>5948</v>
      </c>
      <c r="AO766" s="20" t="s">
        <v>5997</v>
      </c>
      <c r="AP766" s="20" t="s">
        <v>5996</v>
      </c>
      <c r="AQ766" s="20" t="s">
        <v>5997</v>
      </c>
      <c r="AR766" s="20" t="s">
        <v>5997</v>
      </c>
      <c r="AS766" s="20" t="s">
        <v>5996</v>
      </c>
      <c r="AT766" s="20" t="s">
        <v>5996</v>
      </c>
      <c r="AU766" s="20" t="s">
        <v>5996</v>
      </c>
      <c r="AV766" s="20" t="s">
        <v>5996</v>
      </c>
      <c r="AW766" s="20" t="s">
        <v>5996</v>
      </c>
      <c r="AX766" s="20" t="s">
        <v>5997</v>
      </c>
      <c r="AY766" s="20" t="s">
        <v>5997</v>
      </c>
      <c r="AZ766" s="20" t="s">
        <v>5998</v>
      </c>
      <c r="BA766" s="20" t="s">
        <v>5996</v>
      </c>
      <c r="BB766" s="20" t="s">
        <v>5997</v>
      </c>
      <c r="BC766" s="20" t="s">
        <v>5998</v>
      </c>
      <c r="BD766" s="20" t="s">
        <v>5998</v>
      </c>
      <c r="BE766" s="20" t="s">
        <v>5998</v>
      </c>
      <c r="BF766" s="20" t="s">
        <v>5997</v>
      </c>
      <c r="BG766" s="20" t="s">
        <v>5996</v>
      </c>
      <c r="BH766" s="20" t="s">
        <v>5997</v>
      </c>
      <c r="BI766" s="20" t="s">
        <v>5996</v>
      </c>
      <c r="BJ766" s="20" t="s">
        <v>6000</v>
      </c>
      <c r="BK766" s="20" t="s">
        <v>5997</v>
      </c>
      <c r="BL766" s="20" t="s">
        <v>6000</v>
      </c>
      <c r="BM766" s="20" t="s">
        <v>5997</v>
      </c>
      <c r="BO766" s="28" t="s">
        <v>6007</v>
      </c>
      <c r="BQ766" s="30" t="s">
        <v>3689</v>
      </c>
      <c r="BR766" s="24" t="s">
        <v>138</v>
      </c>
      <c r="BS766" s="24" t="s">
        <v>119</v>
      </c>
      <c r="BT766" s="24" t="s">
        <v>120</v>
      </c>
      <c r="BU766" s="24" t="s">
        <v>121</v>
      </c>
      <c r="BV766" s="24" t="s">
        <v>137</v>
      </c>
      <c r="BW766" s="24" t="s">
        <v>122</v>
      </c>
      <c r="BX766" s="24" t="s">
        <v>123</v>
      </c>
      <c r="BY766" s="24" t="s">
        <v>124</v>
      </c>
      <c r="BZ766" s="24" t="s">
        <v>125</v>
      </c>
      <c r="CC766" s="18" t="s">
        <v>138</v>
      </c>
      <c r="CD766" s="18" t="s">
        <v>119</v>
      </c>
      <c r="CE766" s="18" t="s">
        <v>120</v>
      </c>
      <c r="CL766" s="22" t="s">
        <v>5950</v>
      </c>
      <c r="CM766" s="32" t="s">
        <v>6012</v>
      </c>
      <c r="CO766" s="84" t="s">
        <v>126</v>
      </c>
      <c r="CP766" s="17" t="s">
        <v>126</v>
      </c>
      <c r="CQ766" s="29" t="s">
        <v>3439</v>
      </c>
      <c r="CR766" s="17" t="s">
        <v>659</v>
      </c>
      <c r="CS766" s="17" t="s">
        <v>3440</v>
      </c>
      <c r="CW766" s="34" t="s">
        <v>96</v>
      </c>
      <c r="DE766" s="17" t="s">
        <v>130</v>
      </c>
      <c r="DI766" s="17" t="s">
        <v>143</v>
      </c>
      <c r="DJ766" s="17" t="s">
        <v>3690</v>
      </c>
      <c r="DM766" s="35"/>
      <c r="DN766" s="35"/>
      <c r="DO766" s="35"/>
      <c r="EC766" s="17" t="s">
        <v>133</v>
      </c>
    </row>
    <row r="767" spans="1:133" ht="15" customHeight="1" x14ac:dyDescent="0.3">
      <c r="A767" s="97">
        <v>2017</v>
      </c>
      <c r="B767" s="22" t="s">
        <v>4277</v>
      </c>
      <c r="C767" s="17" t="s">
        <v>126</v>
      </c>
      <c r="D767" s="29" t="s">
        <v>5956</v>
      </c>
      <c r="E767" s="18" t="s">
        <v>5953</v>
      </c>
      <c r="F767" s="18" t="s">
        <v>5953</v>
      </c>
      <c r="G767" s="18" t="s">
        <v>5953</v>
      </c>
      <c r="H767" s="18" t="s">
        <v>5953</v>
      </c>
      <c r="I767" s="18" t="s">
        <v>5953</v>
      </c>
      <c r="J767" s="19" t="s">
        <v>4278</v>
      </c>
      <c r="K767" s="18" t="s">
        <v>5953</v>
      </c>
      <c r="L767" s="19" t="s">
        <v>4278</v>
      </c>
      <c r="M767" s="18" t="s">
        <v>5953</v>
      </c>
      <c r="N767" s="19" t="s">
        <v>4278</v>
      </c>
      <c r="O767" s="20" t="s">
        <v>5953</v>
      </c>
      <c r="P767" s="20" t="s">
        <v>5976</v>
      </c>
      <c r="Q767" s="20" t="s">
        <v>5953</v>
      </c>
      <c r="R767" s="21" t="s">
        <v>4279</v>
      </c>
      <c r="S767" s="22" t="s">
        <v>5953</v>
      </c>
      <c r="T767" s="22" t="s">
        <v>5953</v>
      </c>
      <c r="U767" s="22" t="s">
        <v>5953</v>
      </c>
      <c r="V767" s="22" t="s">
        <v>5986</v>
      </c>
      <c r="W767" s="22" t="s">
        <v>5986</v>
      </c>
      <c r="AB767" s="23" t="s">
        <v>4280</v>
      </c>
      <c r="AC767" s="24" t="s">
        <v>5995</v>
      </c>
      <c r="AD767" s="25" t="s">
        <v>4281</v>
      </c>
      <c r="AE767" s="26" t="s">
        <v>5953</v>
      </c>
      <c r="AF767" s="26" t="s">
        <v>5953</v>
      </c>
      <c r="AG767" s="26" t="s">
        <v>5995</v>
      </c>
      <c r="AH767" s="26" t="s">
        <v>5995</v>
      </c>
      <c r="AI767" s="26" t="s">
        <v>5995</v>
      </c>
      <c r="AJ767" s="26" t="s">
        <v>5995</v>
      </c>
      <c r="AK767" s="20" t="s">
        <v>5976</v>
      </c>
      <c r="AL767" s="20" t="s">
        <v>5953</v>
      </c>
      <c r="AM767" s="20" t="s">
        <v>5953</v>
      </c>
      <c r="AN767" s="20" t="s">
        <v>5953</v>
      </c>
      <c r="AO767" s="20" t="s">
        <v>5995</v>
      </c>
      <c r="AP767" s="20" t="s">
        <v>5995</v>
      </c>
      <c r="AQ767" s="20" t="s">
        <v>5995</v>
      </c>
      <c r="AR767" s="20" t="s">
        <v>5995</v>
      </c>
      <c r="AS767" s="20" t="s">
        <v>5995</v>
      </c>
      <c r="AT767" s="20" t="s">
        <v>5995</v>
      </c>
      <c r="AU767" s="20" t="s">
        <v>5995</v>
      </c>
      <c r="AV767" s="20" t="s">
        <v>5995</v>
      </c>
      <c r="AW767" s="20" t="s">
        <v>5995</v>
      </c>
      <c r="AX767" s="20" t="s">
        <v>5995</v>
      </c>
      <c r="AY767" s="20" t="s">
        <v>5995</v>
      </c>
      <c r="AZ767" s="20" t="s">
        <v>5995</v>
      </c>
      <c r="BA767" s="20" t="s">
        <v>5995</v>
      </c>
      <c r="BB767" s="20" t="s">
        <v>5995</v>
      </c>
      <c r="BC767" s="20" t="s">
        <v>5995</v>
      </c>
      <c r="BD767" s="20" t="s">
        <v>5995</v>
      </c>
      <c r="BE767" s="20" t="s">
        <v>5995</v>
      </c>
      <c r="BF767" s="20" t="s">
        <v>5995</v>
      </c>
      <c r="BG767" s="20" t="s">
        <v>5995</v>
      </c>
      <c r="BH767" s="20" t="s">
        <v>5995</v>
      </c>
      <c r="BI767" s="20" t="s">
        <v>5995</v>
      </c>
      <c r="BJ767" s="20" t="s">
        <v>5995</v>
      </c>
      <c r="BK767" s="20" t="s">
        <v>5995</v>
      </c>
      <c r="BL767" s="20" t="s">
        <v>5995</v>
      </c>
      <c r="BM767" s="20" t="s">
        <v>5995</v>
      </c>
      <c r="BN767" s="27" t="s">
        <v>4282</v>
      </c>
      <c r="BO767" s="28" t="s">
        <v>5986</v>
      </c>
      <c r="BP767" s="29" t="s">
        <v>4283</v>
      </c>
      <c r="CL767" s="22" t="s">
        <v>5953</v>
      </c>
      <c r="CM767" s="32" t="s">
        <v>5976</v>
      </c>
      <c r="CN767" s="33" t="s">
        <v>4284</v>
      </c>
      <c r="CO767" s="84" t="s">
        <v>126</v>
      </c>
      <c r="CP767" s="17" t="s">
        <v>126</v>
      </c>
      <c r="CQ767" s="29" t="s">
        <v>3439</v>
      </c>
      <c r="CR767" s="17" t="s">
        <v>953</v>
      </c>
      <c r="DE767" s="17" t="s">
        <v>130</v>
      </c>
      <c r="DG767" s="67"/>
      <c r="DI767" s="17" t="s">
        <v>4285</v>
      </c>
    </row>
    <row r="768" spans="1:133" ht="15" customHeight="1" x14ac:dyDescent="0.3">
      <c r="A768" s="27">
        <v>743</v>
      </c>
      <c r="C768" s="17" t="s">
        <v>126</v>
      </c>
      <c r="D768" s="29" t="s">
        <v>5956</v>
      </c>
      <c r="E768" s="18" t="s">
        <v>5947</v>
      </c>
      <c r="F768" s="18" t="s">
        <v>5948</v>
      </c>
      <c r="G768" s="18" t="s">
        <v>5948</v>
      </c>
      <c r="H768" s="18" t="s">
        <v>5949</v>
      </c>
      <c r="I768" s="18" t="s">
        <v>5947</v>
      </c>
      <c r="K768" s="18" t="s">
        <v>5947</v>
      </c>
      <c r="M768" s="18" t="s">
        <v>5947</v>
      </c>
      <c r="O768" s="20" t="s">
        <v>5948</v>
      </c>
      <c r="P768" s="20" t="s">
        <v>5973</v>
      </c>
      <c r="Q768" s="20" t="s">
        <v>5978</v>
      </c>
      <c r="S768" s="22" t="s">
        <v>5948</v>
      </c>
      <c r="T768" s="22" t="s">
        <v>5949</v>
      </c>
      <c r="U768" s="22" t="s">
        <v>5947</v>
      </c>
      <c r="V768" s="22" t="s">
        <v>5985</v>
      </c>
      <c r="W768" s="22" t="s">
        <v>5988</v>
      </c>
      <c r="X768" s="22" t="s">
        <v>115</v>
      </c>
      <c r="Y768" s="22" t="s">
        <v>136</v>
      </c>
      <c r="Z768" s="22" t="s">
        <v>116</v>
      </c>
      <c r="AC768" s="24" t="s">
        <v>5990</v>
      </c>
      <c r="AE768" s="26" t="s">
        <v>5947</v>
      </c>
      <c r="AF768" s="26" t="s">
        <v>5948</v>
      </c>
      <c r="AG768" s="26" t="s">
        <v>5996</v>
      </c>
      <c r="AH768" s="26" t="s">
        <v>5996</v>
      </c>
      <c r="AI768" s="26" t="s">
        <v>5997</v>
      </c>
      <c r="AJ768" s="26" t="s">
        <v>5997</v>
      </c>
      <c r="AK768" s="20" t="s">
        <v>6003</v>
      </c>
      <c r="AL768" s="20" t="s">
        <v>5947</v>
      </c>
      <c r="AM768" s="20" t="s">
        <v>5948</v>
      </c>
      <c r="AN768" s="20" t="s">
        <v>5948</v>
      </c>
      <c r="AO768" s="20" t="s">
        <v>5998</v>
      </c>
      <c r="AP768" s="20" t="s">
        <v>5997</v>
      </c>
      <c r="AQ768" s="20" t="s">
        <v>5997</v>
      </c>
      <c r="AR768" s="20" t="s">
        <v>5997</v>
      </c>
      <c r="AS768" s="20" t="s">
        <v>5996</v>
      </c>
      <c r="AT768" s="20" t="s">
        <v>5996</v>
      </c>
      <c r="AU768" s="20" t="s">
        <v>5996</v>
      </c>
      <c r="AV768" s="20" t="s">
        <v>5996</v>
      </c>
      <c r="AW768" s="20" t="s">
        <v>5996</v>
      </c>
      <c r="AX768" s="20" t="s">
        <v>5997</v>
      </c>
      <c r="AY768" s="20" t="s">
        <v>5997</v>
      </c>
      <c r="AZ768" s="20" t="s">
        <v>5997</v>
      </c>
      <c r="BA768" s="20" t="s">
        <v>5997</v>
      </c>
      <c r="BB768" s="20" t="s">
        <v>5997</v>
      </c>
      <c r="BC768" s="20" t="s">
        <v>5998</v>
      </c>
      <c r="BD768" s="20" t="s">
        <v>5998</v>
      </c>
      <c r="BE768" s="20" t="s">
        <v>5998</v>
      </c>
      <c r="BF768" s="20" t="s">
        <v>5996</v>
      </c>
      <c r="BG768" s="20" t="s">
        <v>5996</v>
      </c>
      <c r="BH768" s="20" t="s">
        <v>5996</v>
      </c>
      <c r="BI768" s="20" t="s">
        <v>5996</v>
      </c>
      <c r="BJ768" s="20" t="s">
        <v>5996</v>
      </c>
      <c r="BK768" s="20" t="s">
        <v>5996</v>
      </c>
      <c r="BL768" s="20" t="s">
        <v>5996</v>
      </c>
      <c r="BM768" s="20" t="s">
        <v>5996</v>
      </c>
      <c r="BO768" s="28" t="s">
        <v>6007</v>
      </c>
      <c r="BR768" s="24" t="s">
        <v>138</v>
      </c>
      <c r="BS768" s="24" t="s">
        <v>119</v>
      </c>
      <c r="BT768" s="24" t="s">
        <v>120</v>
      </c>
      <c r="BW768" s="24" t="s">
        <v>122</v>
      </c>
      <c r="BX768" s="24" t="s">
        <v>123</v>
      </c>
      <c r="BZ768" s="24" t="s">
        <v>125</v>
      </c>
      <c r="CD768" s="18" t="s">
        <v>119</v>
      </c>
      <c r="CH768" s="18" t="s">
        <v>122</v>
      </c>
      <c r="CI768" s="18" t="s">
        <v>123</v>
      </c>
      <c r="CL768" s="22" t="s">
        <v>5948</v>
      </c>
      <c r="CM768" s="32" t="s">
        <v>6011</v>
      </c>
      <c r="CO768" s="84" t="s">
        <v>126</v>
      </c>
      <c r="CP768" s="17" t="s">
        <v>126</v>
      </c>
      <c r="CQ768" s="29" t="s">
        <v>3439</v>
      </c>
      <c r="CR768" s="17" t="s">
        <v>659</v>
      </c>
      <c r="CS768" s="17" t="s">
        <v>3440</v>
      </c>
      <c r="CZ768" s="34" t="s">
        <v>99</v>
      </c>
      <c r="DE768" s="17" t="s">
        <v>130</v>
      </c>
      <c r="DI768" s="17" t="s">
        <v>131</v>
      </c>
      <c r="DJ768" s="17" t="s">
        <v>3693</v>
      </c>
      <c r="DM768" s="35"/>
      <c r="DN768" s="35"/>
      <c r="DO768" s="35"/>
      <c r="EC768" s="17" t="s">
        <v>133</v>
      </c>
    </row>
    <row r="769" spans="1:133" ht="15" customHeight="1" x14ac:dyDescent="0.3">
      <c r="A769" s="27">
        <v>984</v>
      </c>
      <c r="C769" s="17" t="s">
        <v>126</v>
      </c>
      <c r="D769" s="29" t="s">
        <v>5956</v>
      </c>
      <c r="E769" s="18" t="s">
        <v>5947</v>
      </c>
      <c r="F769" s="18" t="s">
        <v>5949</v>
      </c>
      <c r="G769" s="18" t="s">
        <v>5948</v>
      </c>
      <c r="H769" s="18" t="s">
        <v>5948</v>
      </c>
      <c r="I769" s="18" t="s">
        <v>5948</v>
      </c>
      <c r="J769" s="19" t="s">
        <v>3694</v>
      </c>
      <c r="K769" s="18" t="s">
        <v>5948</v>
      </c>
      <c r="L769" s="19" t="s">
        <v>3695</v>
      </c>
      <c r="M769" s="18" t="s">
        <v>5948</v>
      </c>
      <c r="N769" s="19" t="s">
        <v>1167</v>
      </c>
      <c r="O769" s="20" t="s">
        <v>5949</v>
      </c>
      <c r="P769" s="20" t="s">
        <v>5975</v>
      </c>
      <c r="Q769" s="20" t="s">
        <v>5982</v>
      </c>
      <c r="R769" s="21" t="s">
        <v>3696</v>
      </c>
      <c r="S769" s="22" t="s">
        <v>5950</v>
      </c>
      <c r="T769" s="22" t="s">
        <v>5950</v>
      </c>
      <c r="U769" s="22" t="s">
        <v>5948</v>
      </c>
      <c r="V769" s="22" t="s">
        <v>5984</v>
      </c>
      <c r="W769" s="22" t="s">
        <v>5986</v>
      </c>
      <c r="X769" s="22" t="s">
        <v>115</v>
      </c>
      <c r="AB769" s="23" t="s">
        <v>3697</v>
      </c>
      <c r="AC769" s="24" t="s">
        <v>5994</v>
      </c>
      <c r="AD769" s="25" t="s">
        <v>3698</v>
      </c>
      <c r="AE769" s="26" t="s">
        <v>5949</v>
      </c>
      <c r="AF769" s="26" t="s">
        <v>5948</v>
      </c>
      <c r="AG769" s="26" t="s">
        <v>5997</v>
      </c>
      <c r="AH769" s="26" t="s">
        <v>5997</v>
      </c>
      <c r="AI769" s="26" t="s">
        <v>5997</v>
      </c>
      <c r="AJ769" s="26" t="s">
        <v>5997</v>
      </c>
      <c r="AK769" s="20" t="s">
        <v>6004</v>
      </c>
      <c r="AL769" s="20" t="s">
        <v>5948</v>
      </c>
      <c r="AM769" s="20" t="s">
        <v>5948</v>
      </c>
      <c r="AN769" s="20" t="s">
        <v>5949</v>
      </c>
      <c r="AO769" s="20" t="s">
        <v>5997</v>
      </c>
      <c r="AP769" s="20" t="s">
        <v>5997</v>
      </c>
      <c r="AQ769" s="20" t="s">
        <v>5997</v>
      </c>
      <c r="AR769" s="20" t="s">
        <v>5998</v>
      </c>
      <c r="AS769" s="20" t="s">
        <v>5997</v>
      </c>
      <c r="AT769" s="20" t="s">
        <v>5997</v>
      </c>
      <c r="AU769" s="20" t="s">
        <v>5997</v>
      </c>
      <c r="AV769" s="20" t="s">
        <v>5997</v>
      </c>
      <c r="AW769" s="20" t="s">
        <v>5997</v>
      </c>
      <c r="AX769" s="20" t="s">
        <v>5997</v>
      </c>
      <c r="AY769" s="20" t="s">
        <v>5997</v>
      </c>
      <c r="AZ769" s="20" t="s">
        <v>5998</v>
      </c>
      <c r="BA769" s="20" t="s">
        <v>5997</v>
      </c>
      <c r="BB769" s="20" t="s">
        <v>5997</v>
      </c>
      <c r="BC769" s="20" t="s">
        <v>5998</v>
      </c>
      <c r="BD769" s="20" t="s">
        <v>5997</v>
      </c>
      <c r="BE769" s="20" t="s">
        <v>5997</v>
      </c>
      <c r="BF769" s="20" t="s">
        <v>5997</v>
      </c>
      <c r="BG769" s="20" t="s">
        <v>5997</v>
      </c>
      <c r="BH769" s="20" t="s">
        <v>5997</v>
      </c>
      <c r="BI769" s="20" t="s">
        <v>5997</v>
      </c>
      <c r="BJ769" s="20" t="s">
        <v>5997</v>
      </c>
      <c r="BK769" s="20" t="s">
        <v>5997</v>
      </c>
      <c r="BL769" s="20" t="s">
        <v>5997</v>
      </c>
      <c r="BM769" s="20" t="s">
        <v>5997</v>
      </c>
      <c r="BO769" s="28" t="s">
        <v>6008</v>
      </c>
      <c r="BP769" s="29" t="s">
        <v>3699</v>
      </c>
      <c r="BQ769" s="30" t="s">
        <v>3700</v>
      </c>
      <c r="BR769" s="24" t="s">
        <v>138</v>
      </c>
      <c r="BS769" s="24" t="s">
        <v>119</v>
      </c>
      <c r="BT769" s="24" t="s">
        <v>120</v>
      </c>
      <c r="BV769" s="24" t="s">
        <v>137</v>
      </c>
      <c r="BW769" s="24" t="s">
        <v>122</v>
      </c>
      <c r="CC769" s="18" t="s">
        <v>138</v>
      </c>
      <c r="CD769" s="18" t="s">
        <v>119</v>
      </c>
      <c r="CE769" s="18" t="s">
        <v>120</v>
      </c>
      <c r="CL769" s="22" t="s">
        <v>5949</v>
      </c>
      <c r="CM769" s="32" t="s">
        <v>6011</v>
      </c>
      <c r="CN769" s="33" t="s">
        <v>3701</v>
      </c>
      <c r="CO769" s="84" t="s">
        <v>126</v>
      </c>
      <c r="CP769" s="17" t="s">
        <v>126</v>
      </c>
      <c r="CQ769" s="29" t="s">
        <v>3439</v>
      </c>
      <c r="CR769" s="17" t="s">
        <v>659</v>
      </c>
      <c r="CS769" s="17" t="s">
        <v>3440</v>
      </c>
      <c r="CZ769" s="34" t="s">
        <v>99</v>
      </c>
      <c r="DE769" s="17" t="s">
        <v>130</v>
      </c>
      <c r="DH769" s="17" t="s">
        <v>3702</v>
      </c>
      <c r="DI769" s="17" t="s">
        <v>131</v>
      </c>
      <c r="DJ769" s="17" t="s">
        <v>3703</v>
      </c>
      <c r="DM769" s="35"/>
      <c r="DN769" s="35"/>
      <c r="DO769" s="35"/>
      <c r="EC769" s="17" t="s">
        <v>133</v>
      </c>
    </row>
    <row r="770" spans="1:133" ht="15" customHeight="1" x14ac:dyDescent="0.3">
      <c r="A770" s="27">
        <v>1035</v>
      </c>
      <c r="C770" s="17" t="s">
        <v>126</v>
      </c>
      <c r="D770" s="29" t="s">
        <v>5956</v>
      </c>
      <c r="E770" s="18" t="s">
        <v>5948</v>
      </c>
      <c r="F770" s="18" t="s">
        <v>5950</v>
      </c>
      <c r="G770" s="18" t="s">
        <v>5948</v>
      </c>
      <c r="H770" s="18" t="s">
        <v>5948</v>
      </c>
      <c r="I770" s="18" t="s">
        <v>5949</v>
      </c>
      <c r="K770" s="18" t="s">
        <v>5949</v>
      </c>
      <c r="M770" s="18" t="s">
        <v>5949</v>
      </c>
      <c r="O770" s="20" t="s">
        <v>5949</v>
      </c>
      <c r="P770" s="20" t="s">
        <v>5974</v>
      </c>
      <c r="Q770" s="20" t="s">
        <v>5979</v>
      </c>
      <c r="S770" s="22" t="s">
        <v>5949</v>
      </c>
      <c r="T770" s="22" t="s">
        <v>5949</v>
      </c>
      <c r="U770" s="22" t="s">
        <v>5948</v>
      </c>
      <c r="V770" s="22" t="s">
        <v>5985</v>
      </c>
      <c r="W770" s="22" t="s">
        <v>5986</v>
      </c>
      <c r="X770" s="22" t="s">
        <v>115</v>
      </c>
      <c r="Z770" s="22" t="s">
        <v>116</v>
      </c>
      <c r="AC770" s="24" t="s">
        <v>5992</v>
      </c>
      <c r="AE770" s="26" t="s">
        <v>5948</v>
      </c>
      <c r="AF770" s="26" t="s">
        <v>5948</v>
      </c>
      <c r="AG770" s="26" t="s">
        <v>5997</v>
      </c>
      <c r="AH770" s="26" t="s">
        <v>5997</v>
      </c>
      <c r="AI770" s="26" t="s">
        <v>5997</v>
      </c>
      <c r="AJ770" s="26" t="s">
        <v>5997</v>
      </c>
      <c r="AK770" s="20" t="s">
        <v>6002</v>
      </c>
      <c r="AL770" s="20" t="s">
        <v>5948</v>
      </c>
      <c r="AM770" s="20" t="s">
        <v>5948</v>
      </c>
      <c r="AN770" s="20" t="s">
        <v>5948</v>
      </c>
      <c r="AO770" s="20" t="s">
        <v>5996</v>
      </c>
      <c r="AP770" s="20" t="s">
        <v>5996</v>
      </c>
      <c r="AQ770" s="20" t="s">
        <v>5996</v>
      </c>
      <c r="AR770" s="20" t="s">
        <v>5997</v>
      </c>
      <c r="AS770" s="20" t="s">
        <v>5996</v>
      </c>
      <c r="AT770" s="20" t="s">
        <v>5996</v>
      </c>
      <c r="AU770" s="20" t="s">
        <v>5996</v>
      </c>
      <c r="AV770" s="20" t="s">
        <v>5995</v>
      </c>
      <c r="AW770" s="20" t="s">
        <v>5996</v>
      </c>
      <c r="AX770" s="20" t="s">
        <v>5996</v>
      </c>
      <c r="AY770" s="20" t="s">
        <v>5996</v>
      </c>
      <c r="AZ770" s="20" t="s">
        <v>5996</v>
      </c>
      <c r="BA770" s="20" t="s">
        <v>5996</v>
      </c>
      <c r="BB770" s="20" t="s">
        <v>5996</v>
      </c>
      <c r="BC770" s="20" t="s">
        <v>5997</v>
      </c>
      <c r="BD770" s="20" t="s">
        <v>5997</v>
      </c>
      <c r="BE770" s="20" t="s">
        <v>5996</v>
      </c>
      <c r="BF770" s="20" t="s">
        <v>5996</v>
      </c>
      <c r="BG770" s="20" t="s">
        <v>5996</v>
      </c>
      <c r="BH770" s="20" t="s">
        <v>5996</v>
      </c>
      <c r="BI770" s="20" t="s">
        <v>5996</v>
      </c>
      <c r="BJ770" s="20" t="s">
        <v>5998</v>
      </c>
      <c r="BK770" s="20" t="s">
        <v>5997</v>
      </c>
      <c r="BL770" s="20" t="s">
        <v>5996</v>
      </c>
      <c r="BM770" s="20" t="s">
        <v>5996</v>
      </c>
      <c r="BO770" s="28" t="s">
        <v>6007</v>
      </c>
      <c r="BQ770" s="30" t="s">
        <v>3704</v>
      </c>
      <c r="BR770" s="24" t="s">
        <v>138</v>
      </c>
      <c r="BS770" s="24" t="s">
        <v>119</v>
      </c>
      <c r="BT770" s="24" t="s">
        <v>120</v>
      </c>
      <c r="BU770" s="24" t="s">
        <v>121</v>
      </c>
      <c r="BV770" s="24" t="s">
        <v>137</v>
      </c>
      <c r="BW770" s="24" t="s">
        <v>122</v>
      </c>
      <c r="BX770" s="24" t="s">
        <v>123</v>
      </c>
      <c r="BY770" s="24" t="s">
        <v>124</v>
      </c>
      <c r="BZ770" s="24" t="s">
        <v>125</v>
      </c>
      <c r="CC770" s="18" t="s">
        <v>138</v>
      </c>
      <c r="CD770" s="18" t="s">
        <v>119</v>
      </c>
      <c r="CH770" s="18" t="s">
        <v>122</v>
      </c>
      <c r="CJ770" s="18" t="s">
        <v>124</v>
      </c>
      <c r="CL770" s="22" t="s">
        <v>5948</v>
      </c>
      <c r="CM770" s="32" t="s">
        <v>6011</v>
      </c>
      <c r="CO770" s="84" t="s">
        <v>126</v>
      </c>
      <c r="CP770" s="17" t="s">
        <v>126</v>
      </c>
      <c r="CQ770" s="29" t="s">
        <v>3439</v>
      </c>
      <c r="CR770" s="17" t="s">
        <v>659</v>
      </c>
      <c r="CS770" s="17" t="s">
        <v>3440</v>
      </c>
      <c r="CW770" s="34" t="s">
        <v>96</v>
      </c>
      <c r="DE770" s="17" t="s">
        <v>130</v>
      </c>
      <c r="DI770" s="17" t="s">
        <v>131</v>
      </c>
      <c r="DJ770" s="17" t="s">
        <v>3705</v>
      </c>
      <c r="DM770" s="35"/>
      <c r="DN770" s="35"/>
      <c r="DO770" s="35"/>
      <c r="EC770" s="17" t="s">
        <v>133</v>
      </c>
    </row>
    <row r="771" spans="1:133" ht="15" customHeight="1" x14ac:dyDescent="0.3">
      <c r="A771" s="27">
        <v>485</v>
      </c>
      <c r="C771" s="17" t="s">
        <v>126</v>
      </c>
      <c r="D771" s="29" t="s">
        <v>5956</v>
      </c>
      <c r="E771" s="18" t="s">
        <v>5947</v>
      </c>
      <c r="F771" s="18" t="s">
        <v>5948</v>
      </c>
      <c r="G771" s="18" t="s">
        <v>5947</v>
      </c>
      <c r="H771" s="18" t="s">
        <v>5948</v>
      </c>
      <c r="I771" s="18" t="s">
        <v>5950</v>
      </c>
      <c r="K771" s="18" t="s">
        <v>5948</v>
      </c>
      <c r="M771" s="18" t="s">
        <v>5951</v>
      </c>
      <c r="O771" s="20" t="s">
        <v>5950</v>
      </c>
      <c r="P771" s="20" t="s">
        <v>5973</v>
      </c>
      <c r="Q771" s="20" t="s">
        <v>5978</v>
      </c>
      <c r="S771" s="22" t="s">
        <v>5951</v>
      </c>
      <c r="T771" s="22" t="s">
        <v>5951</v>
      </c>
      <c r="U771" s="22" t="s">
        <v>5947</v>
      </c>
      <c r="V771" s="22" t="s">
        <v>5984</v>
      </c>
      <c r="W771" s="22" t="s">
        <v>5988</v>
      </c>
      <c r="X771" s="22" t="s">
        <v>115</v>
      </c>
      <c r="AB771" s="23" t="s">
        <v>3706</v>
      </c>
      <c r="AC771" s="24" t="s">
        <v>5991</v>
      </c>
      <c r="AD771" s="25" t="s">
        <v>3707</v>
      </c>
      <c r="AE771" s="26" t="s">
        <v>5947</v>
      </c>
      <c r="AF771" s="26" t="s">
        <v>5947</v>
      </c>
      <c r="AG771" s="26" t="s">
        <v>5997</v>
      </c>
      <c r="AH771" s="26" t="s">
        <v>5996</v>
      </c>
      <c r="AI771" s="26" t="s">
        <v>5998</v>
      </c>
      <c r="AJ771" s="26" t="s">
        <v>5997</v>
      </c>
      <c r="AK771" s="20" t="s">
        <v>6002</v>
      </c>
      <c r="AL771" s="20" t="s">
        <v>5947</v>
      </c>
      <c r="AM771" s="20" t="s">
        <v>5947</v>
      </c>
      <c r="AN771" s="20" t="s">
        <v>5950</v>
      </c>
      <c r="AO771" s="20" t="s">
        <v>5996</v>
      </c>
      <c r="AP771" s="20" t="s">
        <v>5997</v>
      </c>
      <c r="AQ771" s="20" t="s">
        <v>5996</v>
      </c>
      <c r="AR771" s="20" t="s">
        <v>5998</v>
      </c>
      <c r="AS771" s="20" t="s">
        <v>5996</v>
      </c>
      <c r="AT771" s="20" t="s">
        <v>5997</v>
      </c>
      <c r="AU771" s="20" t="s">
        <v>5997</v>
      </c>
      <c r="AV771" s="20" t="s">
        <v>5996</v>
      </c>
      <c r="AW771" s="20" t="s">
        <v>5996</v>
      </c>
      <c r="AX771" s="20" t="s">
        <v>5997</v>
      </c>
      <c r="AY771" s="20" t="s">
        <v>5997</v>
      </c>
      <c r="AZ771" s="20" t="s">
        <v>5997</v>
      </c>
      <c r="BA771" s="20" t="s">
        <v>5996</v>
      </c>
      <c r="BB771" s="20" t="s">
        <v>5997</v>
      </c>
      <c r="BC771" s="20" t="s">
        <v>5998</v>
      </c>
      <c r="BD771" s="20" t="s">
        <v>5998</v>
      </c>
      <c r="BE771" s="20" t="s">
        <v>5998</v>
      </c>
      <c r="BF771" s="20" t="s">
        <v>5996</v>
      </c>
      <c r="BG771" s="20" t="s">
        <v>5996</v>
      </c>
      <c r="BH771" s="20" t="s">
        <v>5997</v>
      </c>
      <c r="BI771" s="20" t="s">
        <v>5996</v>
      </c>
      <c r="BJ771" s="20" t="s">
        <v>5997</v>
      </c>
      <c r="BK771" s="20" t="s">
        <v>5997</v>
      </c>
      <c r="BL771" s="20" t="s">
        <v>5997</v>
      </c>
      <c r="BM771" s="20" t="s">
        <v>5997</v>
      </c>
      <c r="BO771" s="28" t="s">
        <v>6006</v>
      </c>
      <c r="BR771" s="24" t="s">
        <v>138</v>
      </c>
      <c r="BS771" s="24" t="s">
        <v>119</v>
      </c>
      <c r="BT771" s="24" t="s">
        <v>120</v>
      </c>
      <c r="BW771" s="24" t="s">
        <v>122</v>
      </c>
      <c r="BX771" s="24" t="s">
        <v>123</v>
      </c>
      <c r="BY771" s="24" t="s">
        <v>124</v>
      </c>
      <c r="BZ771" s="24" t="s">
        <v>125</v>
      </c>
      <c r="CD771" s="18" t="s">
        <v>119</v>
      </c>
      <c r="CE771" s="18" t="s">
        <v>120</v>
      </c>
      <c r="CL771" s="22" t="s">
        <v>5948</v>
      </c>
      <c r="CM771" s="32" t="s">
        <v>6010</v>
      </c>
      <c r="CO771" s="84" t="s">
        <v>126</v>
      </c>
      <c r="CP771" s="17" t="s">
        <v>126</v>
      </c>
      <c r="CQ771" s="29" t="s">
        <v>3439</v>
      </c>
      <c r="CR771" s="17" t="s">
        <v>659</v>
      </c>
      <c r="CS771" s="60" t="s">
        <v>102</v>
      </c>
      <c r="CT771" s="17" t="s">
        <v>3708</v>
      </c>
      <c r="CW771" s="34" t="s">
        <v>96</v>
      </c>
      <c r="DE771" s="17" t="s">
        <v>130</v>
      </c>
      <c r="DI771" s="17" t="s">
        <v>143</v>
      </c>
      <c r="DJ771" s="17" t="s">
        <v>3709</v>
      </c>
      <c r="DM771" s="35"/>
      <c r="DN771" s="35"/>
      <c r="DO771" s="35"/>
      <c r="EC771" s="17" t="s">
        <v>133</v>
      </c>
    </row>
    <row r="772" spans="1:133" ht="15" customHeight="1" x14ac:dyDescent="0.3">
      <c r="A772" s="27">
        <v>1124</v>
      </c>
      <c r="B772" s="22" t="s">
        <v>5893</v>
      </c>
      <c r="C772" s="90" t="s">
        <v>106</v>
      </c>
      <c r="D772" s="29" t="s">
        <v>5969</v>
      </c>
      <c r="E772" s="18" t="s">
        <v>5948</v>
      </c>
      <c r="F772" s="18" t="s">
        <v>5948</v>
      </c>
      <c r="G772" s="18" t="s">
        <v>5949</v>
      </c>
      <c r="H772" s="18" t="s">
        <v>5948</v>
      </c>
      <c r="I772" s="18" t="s">
        <v>5948</v>
      </c>
      <c r="J772" s="39" t="s">
        <v>5894</v>
      </c>
      <c r="K772" s="18" t="s">
        <v>5947</v>
      </c>
      <c r="L772" s="19" t="s">
        <v>5895</v>
      </c>
      <c r="M772" s="18" t="s">
        <v>5949</v>
      </c>
      <c r="O772" s="20" t="s">
        <v>5949</v>
      </c>
      <c r="P772" s="20" t="s">
        <v>5976</v>
      </c>
      <c r="Q772" s="20" t="s">
        <v>5981</v>
      </c>
      <c r="R772" s="21" t="s">
        <v>5896</v>
      </c>
      <c r="S772" s="22" t="s">
        <v>5951</v>
      </c>
      <c r="T772" s="22" t="s">
        <v>5951</v>
      </c>
      <c r="U772" s="22" t="s">
        <v>5947</v>
      </c>
      <c r="V772" s="22" t="s">
        <v>5984</v>
      </c>
      <c r="W772" s="22" t="s">
        <v>5986</v>
      </c>
      <c r="AA772" s="22" t="s">
        <v>148</v>
      </c>
      <c r="AB772" s="23" t="s">
        <v>5897</v>
      </c>
      <c r="AC772" s="24" t="s">
        <v>5994</v>
      </c>
      <c r="AD772" s="25" t="s">
        <v>5898</v>
      </c>
      <c r="AE772" s="26" t="s">
        <v>5949</v>
      </c>
      <c r="AF772" s="26" t="s">
        <v>5948</v>
      </c>
      <c r="AG772" s="26" t="s">
        <v>5996</v>
      </c>
      <c r="AH772" s="26" t="s">
        <v>5996</v>
      </c>
      <c r="AI772" s="26" t="s">
        <v>5996</v>
      </c>
      <c r="AJ772" s="26" t="s">
        <v>5997</v>
      </c>
      <c r="AK772" s="20" t="s">
        <v>6002</v>
      </c>
      <c r="AL772" s="20" t="s">
        <v>5949</v>
      </c>
      <c r="AM772" s="20" t="s">
        <v>5949</v>
      </c>
      <c r="AN772" s="20" t="s">
        <v>5949</v>
      </c>
      <c r="AO772" s="20" t="s">
        <v>5995</v>
      </c>
      <c r="AP772" s="20" t="s">
        <v>5995</v>
      </c>
      <c r="AQ772" s="20" t="s">
        <v>5995</v>
      </c>
      <c r="AR772" s="20" t="s">
        <v>5995</v>
      </c>
      <c r="AS772" s="20" t="s">
        <v>5995</v>
      </c>
      <c r="AT772" s="20" t="s">
        <v>5995</v>
      </c>
      <c r="AU772" s="20" t="s">
        <v>5995</v>
      </c>
      <c r="AV772" s="20" t="s">
        <v>5995</v>
      </c>
      <c r="AW772" s="20" t="s">
        <v>5995</v>
      </c>
      <c r="AX772" s="20" t="s">
        <v>5995</v>
      </c>
      <c r="AY772" s="20" t="s">
        <v>5995</v>
      </c>
      <c r="AZ772" s="20" t="s">
        <v>5995</v>
      </c>
      <c r="BA772" s="20" t="s">
        <v>5995</v>
      </c>
      <c r="BB772" s="20" t="s">
        <v>5995</v>
      </c>
      <c r="BC772" s="20" t="s">
        <v>5995</v>
      </c>
      <c r="BD772" s="20" t="s">
        <v>5995</v>
      </c>
      <c r="BE772" s="20" t="s">
        <v>5995</v>
      </c>
      <c r="BF772" s="20" t="s">
        <v>5995</v>
      </c>
      <c r="BG772" s="20" t="s">
        <v>5995</v>
      </c>
      <c r="BH772" s="20" t="s">
        <v>5995</v>
      </c>
      <c r="BI772" s="20" t="s">
        <v>5995</v>
      </c>
      <c r="BJ772" s="20" t="s">
        <v>5995</v>
      </c>
      <c r="BK772" s="20" t="s">
        <v>5995</v>
      </c>
      <c r="BL772" s="20" t="s">
        <v>5995</v>
      </c>
      <c r="BM772" s="20" t="s">
        <v>5995</v>
      </c>
      <c r="BN772" s="27" t="s">
        <v>5899</v>
      </c>
      <c r="BO772" s="28" t="s">
        <v>6008</v>
      </c>
      <c r="BP772" s="29" t="s">
        <v>5900</v>
      </c>
      <c r="BQ772" s="30" t="s">
        <v>5901</v>
      </c>
      <c r="CA772" s="24" t="s">
        <v>148</v>
      </c>
      <c r="CB772" s="31" t="s">
        <v>5901</v>
      </c>
      <c r="CL772" s="22" t="s">
        <v>5950</v>
      </c>
      <c r="CM772" s="32" t="s">
        <v>6013</v>
      </c>
      <c r="CN772" s="33" t="s">
        <v>5902</v>
      </c>
      <c r="CO772" s="84" t="s">
        <v>106</v>
      </c>
      <c r="CP772" s="90" t="s">
        <v>106</v>
      </c>
      <c r="CQ772" s="29" t="s">
        <v>5885</v>
      </c>
      <c r="CR772" s="17" t="s">
        <v>1300</v>
      </c>
      <c r="CS772" s="17" t="s">
        <v>130</v>
      </c>
      <c r="DE772" s="17" t="s">
        <v>5885</v>
      </c>
      <c r="DG772" s="17" t="s">
        <v>5903</v>
      </c>
      <c r="DH772" s="17" t="s">
        <v>5904</v>
      </c>
      <c r="DI772" s="17" t="s">
        <v>131</v>
      </c>
      <c r="DJ772" s="17" t="s">
        <v>5905</v>
      </c>
      <c r="DM772" s="35"/>
      <c r="DN772" s="35"/>
      <c r="DO772" s="35"/>
      <c r="EC772" s="17" t="s">
        <v>133</v>
      </c>
    </row>
    <row r="773" spans="1:133" ht="15" customHeight="1" x14ac:dyDescent="0.3">
      <c r="A773" s="27">
        <v>373</v>
      </c>
      <c r="C773" s="17" t="s">
        <v>126</v>
      </c>
      <c r="D773" s="29" t="s">
        <v>5956</v>
      </c>
      <c r="E773" s="18" t="s">
        <v>5947</v>
      </c>
      <c r="F773" s="18" t="s">
        <v>5947</v>
      </c>
      <c r="G773" s="18" t="s">
        <v>5947</v>
      </c>
      <c r="H773" s="18" t="s">
        <v>5947</v>
      </c>
      <c r="I773" s="18" t="s">
        <v>5947</v>
      </c>
      <c r="K773" s="18" t="s">
        <v>5947</v>
      </c>
      <c r="M773" s="18" t="s">
        <v>5947</v>
      </c>
      <c r="O773" s="20" t="s">
        <v>5950</v>
      </c>
      <c r="P773" s="20" t="s">
        <v>5973</v>
      </c>
      <c r="Q773" s="20" t="s">
        <v>5977</v>
      </c>
      <c r="S773" s="22" t="s">
        <v>5951</v>
      </c>
      <c r="T773" s="22" t="s">
        <v>5951</v>
      </c>
      <c r="U773" s="22" t="s">
        <v>5948</v>
      </c>
      <c r="V773" s="22" t="s">
        <v>5984</v>
      </c>
      <c r="W773" s="22" t="s">
        <v>5987</v>
      </c>
      <c r="X773" s="22" t="s">
        <v>115</v>
      </c>
      <c r="Y773" s="22" t="s">
        <v>136</v>
      </c>
      <c r="Z773" s="22" t="s">
        <v>116</v>
      </c>
      <c r="AC773" s="24" t="s">
        <v>5994</v>
      </c>
      <c r="AD773" s="25" t="s">
        <v>3722</v>
      </c>
      <c r="AE773" s="26" t="s">
        <v>5948</v>
      </c>
      <c r="AF773" s="26" t="s">
        <v>5950</v>
      </c>
      <c r="AG773" s="26" t="s">
        <v>5996</v>
      </c>
      <c r="AH773" s="26" t="s">
        <v>5996</v>
      </c>
      <c r="AI773" s="26" t="s">
        <v>5996</v>
      </c>
      <c r="AJ773" s="26" t="s">
        <v>5996</v>
      </c>
      <c r="AK773" s="20" t="s">
        <v>6003</v>
      </c>
      <c r="AL773" s="20" t="s">
        <v>5948</v>
      </c>
      <c r="AM773" s="20" t="s">
        <v>5948</v>
      </c>
      <c r="AN773" s="20" t="s">
        <v>5947</v>
      </c>
      <c r="AO773" s="20" t="s">
        <v>5997</v>
      </c>
      <c r="AP773" s="20" t="s">
        <v>5997</v>
      </c>
      <c r="AQ773" s="20" t="s">
        <v>5996</v>
      </c>
      <c r="AR773" s="20" t="s">
        <v>5997</v>
      </c>
      <c r="AS773" s="20" t="s">
        <v>5996</v>
      </c>
      <c r="AT773" s="20" t="s">
        <v>5997</v>
      </c>
      <c r="AU773" s="20" t="s">
        <v>5996</v>
      </c>
      <c r="AV773" s="20" t="s">
        <v>5997</v>
      </c>
      <c r="AW773" s="20" t="s">
        <v>5997</v>
      </c>
      <c r="AX773" s="20" t="s">
        <v>5997</v>
      </c>
      <c r="AY773" s="20" t="s">
        <v>5997</v>
      </c>
      <c r="AZ773" s="20" t="s">
        <v>5997</v>
      </c>
      <c r="BA773" s="20" t="s">
        <v>5996</v>
      </c>
      <c r="BB773" s="20" t="s">
        <v>5996</v>
      </c>
      <c r="BC773" s="20" t="s">
        <v>5996</v>
      </c>
      <c r="BD773" s="20" t="s">
        <v>5997</v>
      </c>
      <c r="BE773" s="20" t="s">
        <v>5996</v>
      </c>
      <c r="BF773" s="20" t="s">
        <v>5996</v>
      </c>
      <c r="BG773" s="20" t="s">
        <v>5996</v>
      </c>
      <c r="BH773" s="20" t="s">
        <v>5996</v>
      </c>
      <c r="BI773" s="20" t="s">
        <v>5996</v>
      </c>
      <c r="BJ773" s="20" t="s">
        <v>5996</v>
      </c>
      <c r="BK773" s="20" t="s">
        <v>5996</v>
      </c>
      <c r="BL773" s="20" t="s">
        <v>5996</v>
      </c>
      <c r="BM773" s="20" t="s">
        <v>5996</v>
      </c>
      <c r="BO773" s="28" t="s">
        <v>6007</v>
      </c>
      <c r="BS773" s="24" t="s">
        <v>119</v>
      </c>
      <c r="BV773" s="24" t="s">
        <v>137</v>
      </c>
      <c r="BX773" s="24" t="s">
        <v>123</v>
      </c>
      <c r="CD773" s="18" t="s">
        <v>119</v>
      </c>
      <c r="CG773" s="18" t="s">
        <v>137</v>
      </c>
      <c r="CH773" s="18" t="s">
        <v>122</v>
      </c>
      <c r="CL773" s="22" t="s">
        <v>5948</v>
      </c>
      <c r="CM773" s="32" t="s">
        <v>6010</v>
      </c>
      <c r="CO773" s="84" t="s">
        <v>126</v>
      </c>
      <c r="CP773" s="17" t="s">
        <v>126</v>
      </c>
      <c r="CQ773" s="29" t="s">
        <v>3439</v>
      </c>
      <c r="CR773" s="17" t="s">
        <v>709</v>
      </c>
      <c r="CS773" s="17" t="s">
        <v>3440</v>
      </c>
      <c r="CW773" s="34" t="s">
        <v>96</v>
      </c>
      <c r="DE773" s="17" t="s">
        <v>130</v>
      </c>
      <c r="DI773" s="17" t="s">
        <v>131</v>
      </c>
      <c r="DJ773" s="17" t="s">
        <v>3723</v>
      </c>
      <c r="DM773" s="35"/>
      <c r="DN773" s="35"/>
      <c r="DO773" s="35"/>
      <c r="EC773" s="17" t="s">
        <v>133</v>
      </c>
    </row>
    <row r="774" spans="1:133" ht="15" customHeight="1" x14ac:dyDescent="0.3">
      <c r="A774" s="27">
        <v>82</v>
      </c>
      <c r="C774" s="17" t="s">
        <v>126</v>
      </c>
      <c r="D774" s="29" t="s">
        <v>5956</v>
      </c>
      <c r="E774" s="18" t="s">
        <v>5948</v>
      </c>
      <c r="F774" s="18" t="s">
        <v>5948</v>
      </c>
      <c r="G774" s="18" t="s">
        <v>5948</v>
      </c>
      <c r="H774" s="18" t="s">
        <v>5949</v>
      </c>
      <c r="I774" s="18" t="s">
        <v>5947</v>
      </c>
      <c r="K774" s="18" t="s">
        <v>5947</v>
      </c>
      <c r="M774" s="18" t="s">
        <v>5947</v>
      </c>
      <c r="O774" s="20" t="s">
        <v>5948</v>
      </c>
      <c r="P774" s="20" t="s">
        <v>5974</v>
      </c>
      <c r="Q774" s="20" t="s">
        <v>5979</v>
      </c>
      <c r="S774" s="22" t="s">
        <v>5951</v>
      </c>
      <c r="T774" s="22" t="s">
        <v>5951</v>
      </c>
      <c r="U774" s="22" t="s">
        <v>5948</v>
      </c>
      <c r="V774" s="22" t="s">
        <v>5984</v>
      </c>
      <c r="W774" s="22" t="s">
        <v>5987</v>
      </c>
      <c r="X774" s="22" t="s">
        <v>115</v>
      </c>
      <c r="Y774" s="22" t="s">
        <v>136</v>
      </c>
      <c r="AC774" s="24" t="s">
        <v>5992</v>
      </c>
      <c r="AE774" s="26" t="s">
        <v>5948</v>
      </c>
      <c r="AF774" s="26" t="s">
        <v>5948</v>
      </c>
      <c r="AG774" s="26" t="s">
        <v>5996</v>
      </c>
      <c r="AH774" s="26" t="s">
        <v>5997</v>
      </c>
      <c r="AI774" s="26" t="s">
        <v>5997</v>
      </c>
      <c r="AJ774" s="26" t="s">
        <v>5998</v>
      </c>
      <c r="AK774" s="20" t="s">
        <v>6003</v>
      </c>
      <c r="AL774" s="20" t="s">
        <v>5948</v>
      </c>
      <c r="AM774" s="20" t="s">
        <v>5952</v>
      </c>
      <c r="AN774" s="20" t="s">
        <v>5948</v>
      </c>
      <c r="AO774" s="20" t="s">
        <v>5998</v>
      </c>
      <c r="AP774" s="20" t="s">
        <v>5996</v>
      </c>
      <c r="AQ774" s="20" t="s">
        <v>5997</v>
      </c>
      <c r="AR774" s="20" t="s">
        <v>5997</v>
      </c>
      <c r="AS774" s="20" t="s">
        <v>5996</v>
      </c>
      <c r="AT774" s="20" t="s">
        <v>5996</v>
      </c>
      <c r="AU774" s="20" t="s">
        <v>5997</v>
      </c>
      <c r="AV774" s="20" t="s">
        <v>5997</v>
      </c>
      <c r="AW774" s="20" t="s">
        <v>5997</v>
      </c>
      <c r="AX774" s="20" t="s">
        <v>5997</v>
      </c>
      <c r="AY774" s="20" t="s">
        <v>5997</v>
      </c>
      <c r="AZ774" s="20" t="s">
        <v>5996</v>
      </c>
      <c r="BA774" s="20" t="s">
        <v>5997</v>
      </c>
      <c r="BB774" s="20" t="s">
        <v>5996</v>
      </c>
      <c r="BC774" s="20" t="s">
        <v>5998</v>
      </c>
      <c r="BD774" s="20" t="s">
        <v>5998</v>
      </c>
      <c r="BE774" s="20" t="s">
        <v>5997</v>
      </c>
      <c r="BF774" s="20" t="s">
        <v>5997</v>
      </c>
      <c r="BG774" s="20" t="s">
        <v>5996</v>
      </c>
      <c r="BH774" s="20" t="s">
        <v>5996</v>
      </c>
      <c r="BI774" s="20" t="s">
        <v>5997</v>
      </c>
      <c r="BJ774" s="20" t="s">
        <v>5997</v>
      </c>
      <c r="BK774" s="20" t="s">
        <v>5997</v>
      </c>
      <c r="BL774" s="20" t="s">
        <v>5996</v>
      </c>
      <c r="BM774" s="20" t="s">
        <v>5997</v>
      </c>
      <c r="BO774" s="28" t="s">
        <v>6007</v>
      </c>
      <c r="BS774" s="24" t="s">
        <v>119</v>
      </c>
      <c r="BT774" s="24" t="s">
        <v>120</v>
      </c>
      <c r="BV774" s="24" t="s">
        <v>137</v>
      </c>
      <c r="BW774" s="24" t="s">
        <v>122</v>
      </c>
      <c r="BZ774" s="24" t="s">
        <v>125</v>
      </c>
      <c r="CD774" s="18" t="s">
        <v>119</v>
      </c>
      <c r="CG774" s="18" t="s">
        <v>137</v>
      </c>
      <c r="CH774" s="18" t="s">
        <v>122</v>
      </c>
      <c r="CL774" s="22" t="s">
        <v>5948</v>
      </c>
      <c r="CM774" s="32" t="s">
        <v>6011</v>
      </c>
      <c r="CO774" s="84" t="s">
        <v>126</v>
      </c>
      <c r="CP774" s="17" t="s">
        <v>126</v>
      </c>
      <c r="CQ774" s="29" t="s">
        <v>3439</v>
      </c>
      <c r="CR774" s="17" t="s">
        <v>714</v>
      </c>
      <c r="CS774" s="17" t="s">
        <v>3440</v>
      </c>
      <c r="CY774" s="34" t="s">
        <v>98</v>
      </c>
      <c r="DE774" s="17" t="s">
        <v>130</v>
      </c>
      <c r="DI774" s="17" t="s">
        <v>143</v>
      </c>
      <c r="DJ774" s="17" t="s">
        <v>3724</v>
      </c>
      <c r="DM774" s="35"/>
      <c r="DN774" s="35"/>
      <c r="DO774" s="35"/>
      <c r="EC774" s="17" t="s">
        <v>133</v>
      </c>
    </row>
    <row r="775" spans="1:133" ht="15" customHeight="1" x14ac:dyDescent="0.3">
      <c r="A775" s="27">
        <v>202</v>
      </c>
      <c r="C775" s="17" t="s">
        <v>126</v>
      </c>
      <c r="D775" s="29" t="s">
        <v>5956</v>
      </c>
      <c r="E775" s="18" t="s">
        <v>5949</v>
      </c>
      <c r="F775" s="18" t="s">
        <v>5949</v>
      </c>
      <c r="G775" s="18" t="s">
        <v>5947</v>
      </c>
      <c r="H775" s="18" t="s">
        <v>5948</v>
      </c>
      <c r="I775" s="18" t="s">
        <v>5947</v>
      </c>
      <c r="J775" s="19" t="s">
        <v>3725</v>
      </c>
      <c r="K775" s="18" t="s">
        <v>5947</v>
      </c>
      <c r="L775" s="19" t="s">
        <v>3726</v>
      </c>
      <c r="M775" s="18" t="s">
        <v>5948</v>
      </c>
      <c r="N775" s="19" t="s">
        <v>3727</v>
      </c>
      <c r="O775" s="20" t="s">
        <v>5951</v>
      </c>
      <c r="P775" s="20" t="s">
        <v>5973</v>
      </c>
      <c r="Q775" s="20" t="s">
        <v>5977</v>
      </c>
      <c r="R775" s="21" t="s">
        <v>3728</v>
      </c>
      <c r="S775" s="22" t="s">
        <v>5951</v>
      </c>
      <c r="T775" s="22" t="s">
        <v>5951</v>
      </c>
      <c r="U775" s="22" t="s">
        <v>5947</v>
      </c>
      <c r="V775" s="22" t="s">
        <v>5984</v>
      </c>
      <c r="W775" s="22" t="s">
        <v>5986</v>
      </c>
      <c r="X775" s="22" t="s">
        <v>115</v>
      </c>
      <c r="AC775" s="24" t="s">
        <v>5993</v>
      </c>
      <c r="AD775" s="25" t="s">
        <v>3729</v>
      </c>
      <c r="AE775" s="26" t="s">
        <v>5950</v>
      </c>
      <c r="AF775" s="26" t="s">
        <v>5947</v>
      </c>
      <c r="AG775" s="26" t="s">
        <v>5997</v>
      </c>
      <c r="AH775" s="26" t="s">
        <v>5997</v>
      </c>
      <c r="AI775" s="26" t="s">
        <v>5997</v>
      </c>
      <c r="AJ775" s="26" t="s">
        <v>5998</v>
      </c>
      <c r="AK775" s="20" t="s">
        <v>6003</v>
      </c>
      <c r="AL775" s="20" t="s">
        <v>5947</v>
      </c>
      <c r="AM775" s="20" t="s">
        <v>5951</v>
      </c>
      <c r="AN775" s="20" t="s">
        <v>5947</v>
      </c>
      <c r="AO775" s="20" t="s">
        <v>5997</v>
      </c>
      <c r="AP775" s="20" t="s">
        <v>5997</v>
      </c>
      <c r="AQ775" s="20" t="s">
        <v>5996</v>
      </c>
      <c r="AR775" s="20" t="s">
        <v>5998</v>
      </c>
      <c r="AS775" s="20" t="s">
        <v>5996</v>
      </c>
      <c r="AT775" s="20" t="s">
        <v>5996</v>
      </c>
      <c r="AU775" s="20" t="s">
        <v>5997</v>
      </c>
      <c r="AV775" s="20" t="s">
        <v>5997</v>
      </c>
      <c r="AW775" s="20" t="s">
        <v>5996</v>
      </c>
      <c r="AX775" s="20" t="s">
        <v>5997</v>
      </c>
      <c r="AY775" s="20" t="s">
        <v>5997</v>
      </c>
      <c r="AZ775" s="20" t="s">
        <v>5997</v>
      </c>
      <c r="BA775" s="20" t="s">
        <v>5996</v>
      </c>
      <c r="BB775" s="20" t="s">
        <v>5997</v>
      </c>
      <c r="BC775" s="20" t="s">
        <v>5998</v>
      </c>
      <c r="BD775" s="20" t="s">
        <v>5997</v>
      </c>
      <c r="BE775" s="20" t="s">
        <v>5996</v>
      </c>
      <c r="BF775" s="20" t="s">
        <v>5996</v>
      </c>
      <c r="BG775" s="20" t="s">
        <v>5996</v>
      </c>
      <c r="BH775" s="20" t="s">
        <v>5997</v>
      </c>
      <c r="BI775" s="20" t="s">
        <v>5997</v>
      </c>
      <c r="BJ775" s="20" t="s">
        <v>6000</v>
      </c>
      <c r="BK775" s="20" t="s">
        <v>5998</v>
      </c>
      <c r="BL775" s="20" t="s">
        <v>5996</v>
      </c>
      <c r="BM775" s="20" t="s">
        <v>5997</v>
      </c>
      <c r="BO775" s="28" t="s">
        <v>6007</v>
      </c>
      <c r="BQ775" s="30" t="s">
        <v>3730</v>
      </c>
      <c r="BR775" s="24" t="s">
        <v>138</v>
      </c>
      <c r="BS775" s="24" t="s">
        <v>119</v>
      </c>
      <c r="BV775" s="24" t="s">
        <v>137</v>
      </c>
      <c r="BW775" s="24" t="s">
        <v>122</v>
      </c>
      <c r="BX775" s="24" t="s">
        <v>123</v>
      </c>
      <c r="BY775" s="24" t="s">
        <v>124</v>
      </c>
      <c r="CD775" s="18" t="s">
        <v>119</v>
      </c>
      <c r="CG775" s="18" t="s">
        <v>137</v>
      </c>
      <c r="CH775" s="18" t="s">
        <v>122</v>
      </c>
      <c r="CL775" s="22" t="s">
        <v>5947</v>
      </c>
      <c r="CM775" s="32" t="s">
        <v>6010</v>
      </c>
      <c r="CO775" s="84" t="s">
        <v>126</v>
      </c>
      <c r="CP775" s="17" t="s">
        <v>126</v>
      </c>
      <c r="CQ775" s="29" t="s">
        <v>3439</v>
      </c>
      <c r="CR775" s="17" t="s">
        <v>714</v>
      </c>
      <c r="CS775" s="17" t="s">
        <v>3440</v>
      </c>
      <c r="CW775" s="34" t="s">
        <v>96</v>
      </c>
      <c r="DE775" s="17" t="s">
        <v>130</v>
      </c>
      <c r="DI775" s="17" t="s">
        <v>131</v>
      </c>
      <c r="DJ775" s="17" t="s">
        <v>3731</v>
      </c>
      <c r="DM775" s="35"/>
      <c r="DN775" s="35"/>
      <c r="DO775" s="35"/>
      <c r="EC775" s="17" t="s">
        <v>133</v>
      </c>
    </row>
    <row r="776" spans="1:133" ht="15" customHeight="1" x14ac:dyDescent="0.3">
      <c r="A776" s="27">
        <v>1031</v>
      </c>
      <c r="C776" s="17" t="s">
        <v>126</v>
      </c>
      <c r="D776" s="29" t="s">
        <v>5956</v>
      </c>
      <c r="E776" s="18" t="s">
        <v>5948</v>
      </c>
      <c r="F776" s="18" t="s">
        <v>5949</v>
      </c>
      <c r="G776" s="18" t="s">
        <v>5947</v>
      </c>
      <c r="H776" s="18" t="s">
        <v>5947</v>
      </c>
      <c r="I776" s="18" t="s">
        <v>5948</v>
      </c>
      <c r="J776" s="19" t="s">
        <v>3829</v>
      </c>
      <c r="K776" s="18" t="s">
        <v>5948</v>
      </c>
      <c r="L776" s="19" t="s">
        <v>3830</v>
      </c>
      <c r="M776" s="18" t="s">
        <v>5948</v>
      </c>
      <c r="N776" s="19" t="s">
        <v>3831</v>
      </c>
      <c r="O776" s="20" t="s">
        <v>5949</v>
      </c>
      <c r="P776" s="20" t="s">
        <v>5974</v>
      </c>
      <c r="Q776" s="20" t="s">
        <v>5981</v>
      </c>
      <c r="R776" s="21" t="s">
        <v>3832</v>
      </c>
      <c r="S776" s="22" t="s">
        <v>5951</v>
      </c>
      <c r="T776" s="22" t="s">
        <v>5951</v>
      </c>
      <c r="U776" s="22" t="s">
        <v>5947</v>
      </c>
      <c r="V776" s="22" t="s">
        <v>5984</v>
      </c>
      <c r="W776" s="22" t="s">
        <v>5989</v>
      </c>
      <c r="X776" s="22" t="s">
        <v>115</v>
      </c>
      <c r="AB776" s="23" t="s">
        <v>3833</v>
      </c>
      <c r="AC776" s="24" t="s">
        <v>5994</v>
      </c>
      <c r="AD776" s="25" t="s">
        <v>3834</v>
      </c>
      <c r="AE776" s="26" t="s">
        <v>5947</v>
      </c>
      <c r="AF776" s="26" t="s">
        <v>5947</v>
      </c>
      <c r="AG776" s="26" t="s">
        <v>5996</v>
      </c>
      <c r="AH776" s="26" t="s">
        <v>5996</v>
      </c>
      <c r="AI776" s="26" t="s">
        <v>5996</v>
      </c>
      <c r="AJ776" s="26" t="s">
        <v>5996</v>
      </c>
      <c r="AK776" s="20" t="s">
        <v>6002</v>
      </c>
      <c r="AL776" s="20" t="s">
        <v>5947</v>
      </c>
      <c r="AM776" s="20" t="s">
        <v>5949</v>
      </c>
      <c r="AN776" s="20" t="s">
        <v>5948</v>
      </c>
      <c r="AO776" s="20" t="s">
        <v>5997</v>
      </c>
      <c r="AP776" s="20" t="s">
        <v>5997</v>
      </c>
      <c r="AQ776" s="20" t="s">
        <v>5996</v>
      </c>
      <c r="AR776" s="20" t="s">
        <v>5997</v>
      </c>
      <c r="AS776" s="20" t="s">
        <v>5996</v>
      </c>
      <c r="AT776" s="20" t="s">
        <v>5996</v>
      </c>
      <c r="AU776" s="20" t="s">
        <v>5996</v>
      </c>
      <c r="AV776" s="20" t="s">
        <v>5997</v>
      </c>
      <c r="AW776" s="20" t="s">
        <v>5997</v>
      </c>
      <c r="AX776" s="20" t="s">
        <v>5997</v>
      </c>
      <c r="AY776" s="20" t="s">
        <v>5997</v>
      </c>
      <c r="AZ776" s="20" t="s">
        <v>5996</v>
      </c>
      <c r="BA776" s="20" t="s">
        <v>5996</v>
      </c>
      <c r="BB776" s="20" t="s">
        <v>5996</v>
      </c>
      <c r="BC776" s="20" t="s">
        <v>6000</v>
      </c>
      <c r="BD776" s="20" t="s">
        <v>5997</v>
      </c>
      <c r="BE776" s="20" t="s">
        <v>5997</v>
      </c>
      <c r="BF776" s="20" t="s">
        <v>5997</v>
      </c>
      <c r="BG776" s="20" t="s">
        <v>5996</v>
      </c>
      <c r="BH776" s="20" t="s">
        <v>5997</v>
      </c>
      <c r="BI776" s="20" t="s">
        <v>5996</v>
      </c>
      <c r="BJ776" s="20" t="s">
        <v>6000</v>
      </c>
      <c r="BK776" s="20" t="s">
        <v>5997</v>
      </c>
      <c r="BL776" s="20" t="s">
        <v>5996</v>
      </c>
      <c r="BM776" s="20" t="s">
        <v>5997</v>
      </c>
      <c r="BO776" s="28" t="s">
        <v>6007</v>
      </c>
      <c r="BP776" s="29" t="s">
        <v>3835</v>
      </c>
      <c r="BR776" s="24" t="s">
        <v>138</v>
      </c>
      <c r="BS776" s="24" t="s">
        <v>119</v>
      </c>
      <c r="BT776" s="24" t="s">
        <v>120</v>
      </c>
      <c r="BX776" s="24" t="s">
        <v>123</v>
      </c>
      <c r="BY776" s="24" t="s">
        <v>124</v>
      </c>
      <c r="CB776" s="31" t="s">
        <v>3836</v>
      </c>
      <c r="CC776" s="18" t="s">
        <v>138</v>
      </c>
      <c r="CD776" s="18" t="s">
        <v>119</v>
      </c>
      <c r="CI776" s="18" t="s">
        <v>123</v>
      </c>
      <c r="CL776" s="22" t="s">
        <v>5953</v>
      </c>
      <c r="CM776" s="32" t="s">
        <v>6013</v>
      </c>
      <c r="CN776" s="33" t="s">
        <v>3837</v>
      </c>
      <c r="CO776" s="84" t="s">
        <v>126</v>
      </c>
      <c r="CP776" s="17" t="s">
        <v>126</v>
      </c>
      <c r="CQ776" s="29" t="s">
        <v>3439</v>
      </c>
      <c r="CR776" s="17" t="s">
        <v>772</v>
      </c>
      <c r="CS776" s="17" t="s">
        <v>3440</v>
      </c>
      <c r="CW776" s="34" t="s">
        <v>96</v>
      </c>
      <c r="DE776" s="17" t="s">
        <v>130</v>
      </c>
      <c r="DI776" s="17" t="s">
        <v>143</v>
      </c>
      <c r="DJ776" s="17" t="s">
        <v>3838</v>
      </c>
      <c r="DM776" s="35"/>
      <c r="DN776" s="35"/>
      <c r="DO776" s="35"/>
      <c r="EC776" s="17" t="s">
        <v>133</v>
      </c>
    </row>
    <row r="777" spans="1:133" ht="15" customHeight="1" x14ac:dyDescent="0.3">
      <c r="A777" s="27">
        <v>360</v>
      </c>
      <c r="C777" s="17" t="s">
        <v>126</v>
      </c>
      <c r="D777" s="29" t="s">
        <v>5956</v>
      </c>
      <c r="E777" s="18" t="s">
        <v>5948</v>
      </c>
      <c r="F777" s="18" t="s">
        <v>5950</v>
      </c>
      <c r="G777" s="18" t="s">
        <v>5948</v>
      </c>
      <c r="H777" s="18" t="s">
        <v>5949</v>
      </c>
      <c r="I777" s="18" t="s">
        <v>5948</v>
      </c>
      <c r="K777" s="18" t="s">
        <v>5947</v>
      </c>
      <c r="M777" s="18" t="s">
        <v>5949</v>
      </c>
      <c r="O777" s="20" t="s">
        <v>5949</v>
      </c>
      <c r="P777" s="20" t="s">
        <v>5974</v>
      </c>
      <c r="Q777" s="20" t="s">
        <v>5981</v>
      </c>
      <c r="R777" s="21" t="s">
        <v>3736</v>
      </c>
      <c r="S777" s="22" t="s">
        <v>5948</v>
      </c>
      <c r="T777" s="22" t="s">
        <v>5948</v>
      </c>
      <c r="U777" s="22" t="s">
        <v>5950</v>
      </c>
      <c r="V777" s="22" t="s">
        <v>5985</v>
      </c>
      <c r="W777" s="22" t="s">
        <v>5988</v>
      </c>
      <c r="X777" s="22" t="s">
        <v>115</v>
      </c>
      <c r="Z777" s="22" t="s">
        <v>116</v>
      </c>
      <c r="AC777" s="24" t="s">
        <v>5992</v>
      </c>
      <c r="AE777" s="26" t="s">
        <v>5948</v>
      </c>
      <c r="AF777" s="26" t="s">
        <v>5948</v>
      </c>
      <c r="AG777" s="26" t="s">
        <v>5996</v>
      </c>
      <c r="AH777" s="26" t="s">
        <v>5997</v>
      </c>
      <c r="AI777" s="26" t="s">
        <v>5997</v>
      </c>
      <c r="AJ777" s="26" t="s">
        <v>5997</v>
      </c>
      <c r="AK777" s="20" t="s">
        <v>6002</v>
      </c>
      <c r="AL777" s="20" t="s">
        <v>5949</v>
      </c>
      <c r="AM777" s="20" t="s">
        <v>5947</v>
      </c>
      <c r="AN777" s="20" t="s">
        <v>5947</v>
      </c>
      <c r="AO777" s="20" t="s">
        <v>5997</v>
      </c>
      <c r="AP777" s="20" t="s">
        <v>5996</v>
      </c>
      <c r="AQ777" s="20" t="s">
        <v>5996</v>
      </c>
      <c r="AR777" s="20" t="s">
        <v>5997</v>
      </c>
      <c r="AS777" s="20" t="s">
        <v>5996</v>
      </c>
      <c r="AT777" s="20" t="s">
        <v>5996</v>
      </c>
      <c r="AU777" s="20" t="s">
        <v>5997</v>
      </c>
      <c r="AV777" s="20" t="s">
        <v>5997</v>
      </c>
      <c r="AW777" s="20" t="s">
        <v>5997</v>
      </c>
      <c r="AX777" s="20" t="s">
        <v>5997</v>
      </c>
      <c r="AY777" s="20" t="s">
        <v>5996</v>
      </c>
      <c r="AZ777" s="20" t="s">
        <v>5996</v>
      </c>
      <c r="BA777" s="20" t="s">
        <v>5996</v>
      </c>
      <c r="BB777" s="20" t="s">
        <v>5996</v>
      </c>
      <c r="BC777" s="20" t="s">
        <v>5998</v>
      </c>
      <c r="BD777" s="20" t="s">
        <v>5997</v>
      </c>
      <c r="BE777" s="20" t="s">
        <v>5996</v>
      </c>
      <c r="BF777" s="20" t="s">
        <v>5996</v>
      </c>
      <c r="BG777" s="20" t="s">
        <v>5996</v>
      </c>
      <c r="BH777" s="20" t="s">
        <v>5997</v>
      </c>
      <c r="BI777" s="20" t="s">
        <v>5997</v>
      </c>
      <c r="BJ777" s="20" t="s">
        <v>5997</v>
      </c>
      <c r="BK777" s="20" t="s">
        <v>5997</v>
      </c>
      <c r="BL777" s="20" t="s">
        <v>5997</v>
      </c>
      <c r="BM777" s="20" t="s">
        <v>5997</v>
      </c>
      <c r="BO777" s="28" t="s">
        <v>6007</v>
      </c>
      <c r="BQ777" s="30" t="s">
        <v>3737</v>
      </c>
      <c r="BR777" s="24" t="s">
        <v>138</v>
      </c>
      <c r="BS777" s="24" t="s">
        <v>119</v>
      </c>
      <c r="BT777" s="24" t="s">
        <v>120</v>
      </c>
      <c r="BU777" s="24" t="s">
        <v>121</v>
      </c>
      <c r="BV777" s="24" t="s">
        <v>137</v>
      </c>
      <c r="BW777" s="24" t="s">
        <v>122</v>
      </c>
      <c r="BX777" s="24" t="s">
        <v>123</v>
      </c>
      <c r="BY777" s="24" t="s">
        <v>124</v>
      </c>
      <c r="BZ777" s="24" t="s">
        <v>125</v>
      </c>
      <c r="CD777" s="18" t="s">
        <v>119</v>
      </c>
      <c r="CL777" s="22" t="s">
        <v>5947</v>
      </c>
      <c r="CM777" s="32" t="s">
        <v>6012</v>
      </c>
      <c r="CO777" s="84" t="s">
        <v>126</v>
      </c>
      <c r="CP777" s="17" t="s">
        <v>126</v>
      </c>
      <c r="CQ777" s="29" t="s">
        <v>3439</v>
      </c>
      <c r="CR777" s="17" t="s">
        <v>714</v>
      </c>
      <c r="CS777" s="17" t="s">
        <v>3440</v>
      </c>
      <c r="CW777" s="34" t="s">
        <v>96</v>
      </c>
      <c r="CY777" s="34" t="s">
        <v>98</v>
      </c>
      <c r="DE777" s="17" t="s">
        <v>130</v>
      </c>
      <c r="DI777" s="17" t="s">
        <v>143</v>
      </c>
      <c r="DJ777" s="17" t="s">
        <v>3738</v>
      </c>
      <c r="DM777" s="35"/>
      <c r="DN777" s="35"/>
      <c r="DO777" s="35"/>
      <c r="EC777" s="17" t="s">
        <v>133</v>
      </c>
    </row>
    <row r="778" spans="1:133" ht="15" customHeight="1" x14ac:dyDescent="0.3">
      <c r="A778" s="27">
        <v>410</v>
      </c>
      <c r="C778" s="17" t="s">
        <v>126</v>
      </c>
      <c r="D778" s="29" t="s">
        <v>5956</v>
      </c>
      <c r="E778" s="18" t="s">
        <v>5949</v>
      </c>
      <c r="F778" s="18" t="s">
        <v>5950</v>
      </c>
      <c r="G778" s="18" t="s">
        <v>5948</v>
      </c>
      <c r="H778" s="18" t="s">
        <v>5949</v>
      </c>
      <c r="I778" s="18" t="s">
        <v>5948</v>
      </c>
      <c r="J778" s="19" t="s">
        <v>3739</v>
      </c>
      <c r="K778" s="18" t="s">
        <v>5948</v>
      </c>
      <c r="L778" s="19" t="s">
        <v>3740</v>
      </c>
      <c r="M778" s="18" t="s">
        <v>5949</v>
      </c>
      <c r="O778" s="20" t="s">
        <v>5950</v>
      </c>
      <c r="P778" s="20" t="s">
        <v>5974</v>
      </c>
      <c r="Q778" s="20" t="s">
        <v>5977</v>
      </c>
      <c r="R778" s="21" t="s">
        <v>3741</v>
      </c>
      <c r="S778" s="22" t="s">
        <v>5950</v>
      </c>
      <c r="T778" s="22" t="s">
        <v>5951</v>
      </c>
      <c r="U778" s="22" t="s">
        <v>5948</v>
      </c>
      <c r="V778" s="22" t="s">
        <v>5984</v>
      </c>
      <c r="W778" s="22" t="s">
        <v>5988</v>
      </c>
      <c r="X778" s="22" t="s">
        <v>115</v>
      </c>
      <c r="Z778" s="22" t="s">
        <v>116</v>
      </c>
      <c r="AC778" s="24" t="s">
        <v>5990</v>
      </c>
      <c r="AE778" s="26" t="s">
        <v>5948</v>
      </c>
      <c r="AF778" s="26" t="s">
        <v>5947</v>
      </c>
      <c r="AG778" s="26" t="s">
        <v>5996</v>
      </c>
      <c r="AH778" s="26" t="s">
        <v>5996</v>
      </c>
      <c r="AI778" s="26" t="s">
        <v>5997</v>
      </c>
      <c r="AJ778" s="26" t="s">
        <v>5997</v>
      </c>
      <c r="AK778" s="20" t="s">
        <v>6002</v>
      </c>
      <c r="AL778" s="20" t="s">
        <v>5948</v>
      </c>
      <c r="AM778" s="20" t="s">
        <v>5947</v>
      </c>
      <c r="AN778" s="20" t="s">
        <v>5947</v>
      </c>
      <c r="AO778" s="20" t="s">
        <v>5997</v>
      </c>
      <c r="AP778" s="20" t="s">
        <v>5997</v>
      </c>
      <c r="AQ778" s="20" t="s">
        <v>5997</v>
      </c>
      <c r="AR778" s="20" t="s">
        <v>5997</v>
      </c>
      <c r="AS778" s="20" t="s">
        <v>5997</v>
      </c>
      <c r="AT778" s="20" t="s">
        <v>5998</v>
      </c>
      <c r="AU778" s="20" t="s">
        <v>5996</v>
      </c>
      <c r="AV778" s="20" t="s">
        <v>5996</v>
      </c>
      <c r="AW778" s="20" t="s">
        <v>5996</v>
      </c>
      <c r="AX778" s="20" t="s">
        <v>5997</v>
      </c>
      <c r="AY778" s="20" t="s">
        <v>5997</v>
      </c>
      <c r="AZ778" s="20" t="s">
        <v>5996</v>
      </c>
      <c r="BA778" s="20" t="s">
        <v>5996</v>
      </c>
      <c r="BB778" s="20" t="s">
        <v>5996</v>
      </c>
      <c r="BC778" s="20" t="s">
        <v>5998</v>
      </c>
      <c r="BD778" s="20" t="s">
        <v>5998</v>
      </c>
      <c r="BE778" s="20" t="s">
        <v>5997</v>
      </c>
      <c r="BF778" s="20" t="s">
        <v>5997</v>
      </c>
      <c r="BG778" s="20" t="s">
        <v>5996</v>
      </c>
      <c r="BH778" s="20" t="s">
        <v>5996</v>
      </c>
      <c r="BI778" s="20" t="s">
        <v>5996</v>
      </c>
      <c r="BJ778" s="20" t="s">
        <v>5997</v>
      </c>
      <c r="BK778" s="20" t="s">
        <v>5997</v>
      </c>
      <c r="BL778" s="20" t="s">
        <v>5997</v>
      </c>
      <c r="BM778" s="20" t="s">
        <v>5997</v>
      </c>
      <c r="BO778" s="28" t="s">
        <v>6007</v>
      </c>
      <c r="BQ778" s="30" t="s">
        <v>3742</v>
      </c>
      <c r="BS778" s="24" t="s">
        <v>119</v>
      </c>
      <c r="BT778" s="24" t="s">
        <v>120</v>
      </c>
      <c r="BV778" s="24" t="s">
        <v>137</v>
      </c>
      <c r="BW778" s="24" t="s">
        <v>122</v>
      </c>
      <c r="BX778" s="24" t="s">
        <v>123</v>
      </c>
      <c r="CD778" s="18" t="s">
        <v>119</v>
      </c>
      <c r="CE778" s="18" t="s">
        <v>120</v>
      </c>
      <c r="CG778" s="18" t="s">
        <v>137</v>
      </c>
      <c r="CL778" s="22" t="s">
        <v>5948</v>
      </c>
      <c r="CM778" s="32" t="s">
        <v>6010</v>
      </c>
      <c r="CO778" s="84" t="s">
        <v>126</v>
      </c>
      <c r="CP778" s="17" t="s">
        <v>126</v>
      </c>
      <c r="CQ778" s="29" t="s">
        <v>3439</v>
      </c>
      <c r="CR778" s="17" t="s">
        <v>714</v>
      </c>
      <c r="CS778" s="17" t="s">
        <v>3440</v>
      </c>
      <c r="DE778" s="17" t="s">
        <v>130</v>
      </c>
      <c r="DI778" s="17" t="s">
        <v>131</v>
      </c>
      <c r="DJ778" s="17" t="s">
        <v>3743</v>
      </c>
      <c r="DM778" s="35"/>
      <c r="DN778" s="35"/>
      <c r="DO778" s="35"/>
      <c r="EC778" s="17" t="s">
        <v>133</v>
      </c>
    </row>
    <row r="779" spans="1:133" ht="15" customHeight="1" x14ac:dyDescent="0.3">
      <c r="A779" s="27">
        <v>547</v>
      </c>
      <c r="C779" s="17" t="s">
        <v>126</v>
      </c>
      <c r="D779" s="29" t="s">
        <v>5956</v>
      </c>
      <c r="E779" s="18" t="s">
        <v>5947</v>
      </c>
      <c r="F779" s="18" t="s">
        <v>5947</v>
      </c>
      <c r="G779" s="18" t="s">
        <v>5947</v>
      </c>
      <c r="H779" s="18" t="s">
        <v>5947</v>
      </c>
      <c r="I779" s="18" t="s">
        <v>5950</v>
      </c>
      <c r="K779" s="18" t="s">
        <v>5948</v>
      </c>
      <c r="M779" s="18" t="s">
        <v>5950</v>
      </c>
      <c r="O779" s="20" t="s">
        <v>5949</v>
      </c>
      <c r="P779" s="20" t="s">
        <v>5973</v>
      </c>
      <c r="Q779" s="20" t="s">
        <v>5978</v>
      </c>
      <c r="S779" s="22" t="s">
        <v>5948</v>
      </c>
      <c r="T779" s="22" t="s">
        <v>5950</v>
      </c>
      <c r="U779" s="22" t="s">
        <v>5947</v>
      </c>
      <c r="V779" s="22" t="s">
        <v>5983</v>
      </c>
      <c r="W779" s="22" t="s">
        <v>5989</v>
      </c>
      <c r="AC779" s="24" t="s">
        <v>5992</v>
      </c>
      <c r="AE779" s="26" t="s">
        <v>5947</v>
      </c>
      <c r="AF779" s="26" t="s">
        <v>5947</v>
      </c>
      <c r="AG779" s="26" t="s">
        <v>5997</v>
      </c>
      <c r="AH779" s="26" t="s">
        <v>5996</v>
      </c>
      <c r="AI779" s="26" t="s">
        <v>5998</v>
      </c>
      <c r="AJ779" s="26" t="s">
        <v>5998</v>
      </c>
      <c r="AK779" s="20" t="s">
        <v>6001</v>
      </c>
      <c r="AL779" s="20" t="s">
        <v>5947</v>
      </c>
      <c r="AM779" s="20" t="s">
        <v>5947</v>
      </c>
      <c r="AN779" s="20" t="s">
        <v>5947</v>
      </c>
      <c r="AO779" s="20" t="s">
        <v>5997</v>
      </c>
      <c r="AP779" s="20" t="s">
        <v>5998</v>
      </c>
      <c r="AQ779" s="20" t="s">
        <v>5997</v>
      </c>
      <c r="AR779" s="20" t="s">
        <v>5997</v>
      </c>
      <c r="AS779" s="20" t="s">
        <v>5997</v>
      </c>
      <c r="AT779" s="20" t="s">
        <v>5996</v>
      </c>
      <c r="AU779" s="20" t="s">
        <v>5997</v>
      </c>
      <c r="AV779" s="20" t="s">
        <v>5997</v>
      </c>
      <c r="AW779" s="20" t="s">
        <v>5997</v>
      </c>
      <c r="AX779" s="20" t="s">
        <v>5998</v>
      </c>
      <c r="AY779" s="20" t="s">
        <v>5998</v>
      </c>
      <c r="AZ779" s="20" t="s">
        <v>5997</v>
      </c>
      <c r="BA779" s="20" t="s">
        <v>5996</v>
      </c>
      <c r="BB779" s="20" t="s">
        <v>5997</v>
      </c>
      <c r="BC779" s="20" t="s">
        <v>5998</v>
      </c>
      <c r="BD779" s="20" t="s">
        <v>5997</v>
      </c>
      <c r="BE779" s="20" t="s">
        <v>5997</v>
      </c>
      <c r="BF779" s="20" t="s">
        <v>5997</v>
      </c>
      <c r="BG779" s="20" t="s">
        <v>5996</v>
      </c>
      <c r="BH779" s="20" t="s">
        <v>5997</v>
      </c>
      <c r="BI779" s="20" t="s">
        <v>5996</v>
      </c>
      <c r="BJ779" s="20" t="s">
        <v>5997</v>
      </c>
      <c r="BK779" s="20" t="s">
        <v>5997</v>
      </c>
      <c r="BL779" s="20" t="s">
        <v>5997</v>
      </c>
      <c r="BM779" s="20" t="s">
        <v>5997</v>
      </c>
      <c r="BO779" s="28" t="s">
        <v>6007</v>
      </c>
      <c r="BR779" s="24" t="s">
        <v>138</v>
      </c>
      <c r="BS779" s="24" t="s">
        <v>119</v>
      </c>
      <c r="BU779" s="24" t="s">
        <v>121</v>
      </c>
      <c r="BV779" s="24" t="s">
        <v>137</v>
      </c>
      <c r="BX779" s="24" t="s">
        <v>123</v>
      </c>
      <c r="BY779" s="24" t="s">
        <v>124</v>
      </c>
      <c r="BZ779" s="24" t="s">
        <v>125</v>
      </c>
      <c r="CC779" s="18" t="s">
        <v>138</v>
      </c>
      <c r="CD779" s="18" t="s">
        <v>119</v>
      </c>
      <c r="CJ779" s="18" t="s">
        <v>124</v>
      </c>
      <c r="CL779" s="22" t="s">
        <v>5947</v>
      </c>
      <c r="CM779" s="32" t="s">
        <v>6010</v>
      </c>
      <c r="CO779" s="84" t="s">
        <v>126</v>
      </c>
      <c r="CP779" s="17" t="s">
        <v>126</v>
      </c>
      <c r="CQ779" s="29" t="s">
        <v>3439</v>
      </c>
      <c r="CR779" s="17" t="s">
        <v>714</v>
      </c>
      <c r="CS779" s="17" t="s">
        <v>3440</v>
      </c>
      <c r="CW779" s="34" t="s">
        <v>96</v>
      </c>
      <c r="DE779" s="17" t="s">
        <v>161</v>
      </c>
      <c r="DI779" s="17" t="s">
        <v>131</v>
      </c>
      <c r="DJ779" s="17" t="s">
        <v>3744</v>
      </c>
      <c r="DM779" s="35"/>
      <c r="DN779" s="35"/>
      <c r="DO779" s="35"/>
      <c r="EC779" s="17" t="s">
        <v>133</v>
      </c>
    </row>
    <row r="780" spans="1:133" ht="15" customHeight="1" x14ac:dyDescent="0.3">
      <c r="A780" s="27">
        <v>719</v>
      </c>
      <c r="C780" s="17" t="s">
        <v>126</v>
      </c>
      <c r="D780" s="29" t="s">
        <v>5956</v>
      </c>
      <c r="E780" s="18" t="s">
        <v>5948</v>
      </c>
      <c r="F780" s="18" t="s">
        <v>5948</v>
      </c>
      <c r="G780" s="18" t="s">
        <v>5947</v>
      </c>
      <c r="H780" s="18" t="s">
        <v>5947</v>
      </c>
      <c r="I780" s="18" t="s">
        <v>5948</v>
      </c>
      <c r="J780" s="19" t="s">
        <v>3745</v>
      </c>
      <c r="K780" s="18" t="s">
        <v>5947</v>
      </c>
      <c r="L780" s="19" t="s">
        <v>3746</v>
      </c>
      <c r="M780" s="18" t="s">
        <v>5948</v>
      </c>
      <c r="N780" s="19" t="s">
        <v>3747</v>
      </c>
      <c r="O780" s="20" t="s">
        <v>5950</v>
      </c>
      <c r="P780" s="20" t="s">
        <v>5974</v>
      </c>
      <c r="Q780" s="20" t="s">
        <v>5977</v>
      </c>
      <c r="R780" s="21" t="s">
        <v>3748</v>
      </c>
      <c r="S780" s="22" t="s">
        <v>5951</v>
      </c>
      <c r="T780" s="22" t="s">
        <v>5951</v>
      </c>
      <c r="U780" s="22" t="s">
        <v>5948</v>
      </c>
      <c r="V780" s="22" t="s">
        <v>5984</v>
      </c>
      <c r="W780" s="22" t="s">
        <v>5989</v>
      </c>
      <c r="X780" s="22" t="s">
        <v>115</v>
      </c>
      <c r="AB780" s="23" t="s">
        <v>3749</v>
      </c>
      <c r="AC780" s="24" t="s">
        <v>5992</v>
      </c>
      <c r="AD780" s="25" t="s">
        <v>3750</v>
      </c>
      <c r="AE780" s="26" t="s">
        <v>5948</v>
      </c>
      <c r="AF780" s="26" t="s">
        <v>5947</v>
      </c>
      <c r="AG780" s="26" t="s">
        <v>5998</v>
      </c>
      <c r="AH780" s="26" t="s">
        <v>5996</v>
      </c>
      <c r="AI780" s="26" t="s">
        <v>5998</v>
      </c>
      <c r="AJ780" s="26" t="s">
        <v>5997</v>
      </c>
      <c r="AK780" s="20" t="s">
        <v>6003</v>
      </c>
      <c r="AL780" s="20" t="s">
        <v>5948</v>
      </c>
      <c r="AM780" s="20" t="s">
        <v>5950</v>
      </c>
      <c r="AN780" s="20" t="s">
        <v>5947</v>
      </c>
      <c r="AO780" s="20" t="s">
        <v>5998</v>
      </c>
      <c r="AP780" s="20" t="s">
        <v>5997</v>
      </c>
      <c r="AQ780" s="20" t="s">
        <v>5997</v>
      </c>
      <c r="AR780" s="20" t="s">
        <v>5998</v>
      </c>
      <c r="AS780" s="20" t="s">
        <v>5996</v>
      </c>
      <c r="AT780" s="20" t="s">
        <v>5997</v>
      </c>
      <c r="AU780" s="20" t="s">
        <v>5997</v>
      </c>
      <c r="AV780" s="20" t="s">
        <v>5997</v>
      </c>
      <c r="AW780" s="20" t="s">
        <v>5997</v>
      </c>
      <c r="AX780" s="20" t="s">
        <v>5997</v>
      </c>
      <c r="AY780" s="20" t="s">
        <v>5998</v>
      </c>
      <c r="AZ780" s="20" t="s">
        <v>5997</v>
      </c>
      <c r="BA780" s="20" t="s">
        <v>5996</v>
      </c>
      <c r="BB780" s="20" t="s">
        <v>5996</v>
      </c>
      <c r="BC780" s="20" t="s">
        <v>5998</v>
      </c>
      <c r="BD780" s="20" t="s">
        <v>5997</v>
      </c>
      <c r="BE780" s="20" t="s">
        <v>5997</v>
      </c>
      <c r="BF780" s="20" t="s">
        <v>5997</v>
      </c>
      <c r="BG780" s="20" t="s">
        <v>5996</v>
      </c>
      <c r="BH780" s="20" t="s">
        <v>5997</v>
      </c>
      <c r="BI780" s="20" t="s">
        <v>5996</v>
      </c>
      <c r="BJ780" s="20" t="s">
        <v>5997</v>
      </c>
      <c r="BK780" s="20" t="s">
        <v>5997</v>
      </c>
      <c r="BL780" s="20" t="s">
        <v>5997</v>
      </c>
      <c r="BM780" s="20" t="s">
        <v>5997</v>
      </c>
      <c r="BN780" s="27" t="s">
        <v>3751</v>
      </c>
      <c r="BO780" s="28" t="s">
        <v>6007</v>
      </c>
      <c r="BQ780" s="30" t="s">
        <v>3752</v>
      </c>
      <c r="BR780" s="24" t="s">
        <v>138</v>
      </c>
      <c r="BS780" s="24" t="s">
        <v>119</v>
      </c>
      <c r="BT780" s="24" t="s">
        <v>120</v>
      </c>
      <c r="BV780" s="24" t="s">
        <v>137</v>
      </c>
      <c r="BX780" s="24" t="s">
        <v>123</v>
      </c>
      <c r="BY780" s="24" t="s">
        <v>124</v>
      </c>
      <c r="CC780" s="18" t="s">
        <v>138</v>
      </c>
      <c r="CD780" s="18" t="s">
        <v>119</v>
      </c>
      <c r="CI780" s="18" t="s">
        <v>123</v>
      </c>
      <c r="CL780" s="22" t="s">
        <v>5947</v>
      </c>
      <c r="CM780" s="32" t="s">
        <v>6012</v>
      </c>
      <c r="CO780" s="84" t="s">
        <v>126</v>
      </c>
      <c r="CP780" s="17" t="s">
        <v>126</v>
      </c>
      <c r="CQ780" s="29" t="s">
        <v>3439</v>
      </c>
      <c r="CR780" s="17" t="s">
        <v>714</v>
      </c>
      <c r="CS780" s="17" t="s">
        <v>3440</v>
      </c>
      <c r="CW780" s="34" t="s">
        <v>96</v>
      </c>
      <c r="DE780" s="17" t="s">
        <v>130</v>
      </c>
      <c r="DI780" s="17" t="s">
        <v>131</v>
      </c>
      <c r="DJ780" s="17" t="s">
        <v>3753</v>
      </c>
      <c r="DM780" s="35"/>
      <c r="DN780" s="35"/>
      <c r="DO780" s="35"/>
      <c r="EC780" s="17" t="s">
        <v>133</v>
      </c>
    </row>
    <row r="781" spans="1:133" ht="15" customHeight="1" x14ac:dyDescent="0.3">
      <c r="A781" s="27">
        <v>930</v>
      </c>
      <c r="C781" s="17" t="s">
        <v>126</v>
      </c>
      <c r="D781" s="29" t="s">
        <v>5956</v>
      </c>
      <c r="E781" s="18" t="s">
        <v>5948</v>
      </c>
      <c r="F781" s="18" t="s">
        <v>5950</v>
      </c>
      <c r="G781" s="18" t="s">
        <v>5947</v>
      </c>
      <c r="H781" s="18" t="s">
        <v>5950</v>
      </c>
      <c r="I781" s="18" t="s">
        <v>5950</v>
      </c>
      <c r="K781" s="18" t="s">
        <v>5950</v>
      </c>
      <c r="M781" s="18" t="s">
        <v>5950</v>
      </c>
      <c r="O781" s="20" t="s">
        <v>5950</v>
      </c>
      <c r="P781" s="20" t="s">
        <v>5974</v>
      </c>
      <c r="Q781" s="20" t="s">
        <v>5977</v>
      </c>
      <c r="S781" s="22" t="s">
        <v>5950</v>
      </c>
      <c r="T781" s="22" t="s">
        <v>5951</v>
      </c>
      <c r="U781" s="22" t="s">
        <v>5947</v>
      </c>
      <c r="V781" s="22" t="s">
        <v>5984</v>
      </c>
      <c r="W781" s="22" t="s">
        <v>5988</v>
      </c>
      <c r="X781" s="22" t="s">
        <v>115</v>
      </c>
      <c r="Y781" s="22" t="s">
        <v>136</v>
      </c>
      <c r="AC781" s="24" t="s">
        <v>5992</v>
      </c>
      <c r="AE781" s="26" t="s">
        <v>5947</v>
      </c>
      <c r="AF781" s="26" t="s">
        <v>5948</v>
      </c>
      <c r="AG781" s="26" t="s">
        <v>5998</v>
      </c>
      <c r="AH781" s="26" t="s">
        <v>5998</v>
      </c>
      <c r="AI781" s="26" t="s">
        <v>5998</v>
      </c>
      <c r="AJ781" s="26" t="s">
        <v>5998</v>
      </c>
      <c r="AK781" s="20" t="s">
        <v>6003</v>
      </c>
      <c r="AL781" s="20" t="s">
        <v>5947</v>
      </c>
      <c r="AM781" s="20" t="s">
        <v>5948</v>
      </c>
      <c r="AN781" s="20" t="s">
        <v>5947</v>
      </c>
      <c r="AO781" s="20" t="s">
        <v>5998</v>
      </c>
      <c r="AP781" s="20" t="s">
        <v>5998</v>
      </c>
      <c r="AQ781" s="20" t="s">
        <v>5996</v>
      </c>
      <c r="AR781" s="20" t="s">
        <v>5998</v>
      </c>
      <c r="AS781" s="20" t="s">
        <v>5998</v>
      </c>
      <c r="AT781" s="20" t="s">
        <v>5997</v>
      </c>
      <c r="AU781" s="20" t="s">
        <v>5997</v>
      </c>
      <c r="AV781" s="20" t="s">
        <v>5996</v>
      </c>
      <c r="AW781" s="20" t="s">
        <v>5996</v>
      </c>
      <c r="AX781" s="20" t="s">
        <v>5997</v>
      </c>
      <c r="AY781" s="20" t="s">
        <v>5999</v>
      </c>
      <c r="AZ781" s="20" t="s">
        <v>5998</v>
      </c>
      <c r="BA781" s="20" t="s">
        <v>5997</v>
      </c>
      <c r="BB781" s="20" t="s">
        <v>5997</v>
      </c>
      <c r="BC781" s="20" t="s">
        <v>5999</v>
      </c>
      <c r="BD781" s="20" t="s">
        <v>5999</v>
      </c>
      <c r="BE781" s="20" t="s">
        <v>5999</v>
      </c>
      <c r="BF781" s="20" t="s">
        <v>5996</v>
      </c>
      <c r="BG781" s="20" t="s">
        <v>5996</v>
      </c>
      <c r="BH781" s="20" t="s">
        <v>5998</v>
      </c>
      <c r="BI781" s="20" t="s">
        <v>5997</v>
      </c>
      <c r="BJ781" s="20" t="s">
        <v>5998</v>
      </c>
      <c r="BK781" s="20" t="s">
        <v>5997</v>
      </c>
      <c r="BL781" s="20" t="s">
        <v>5998</v>
      </c>
      <c r="BM781" s="20" t="s">
        <v>5997</v>
      </c>
      <c r="BO781" s="28" t="s">
        <v>6007</v>
      </c>
      <c r="BQ781" s="30" t="s">
        <v>3754</v>
      </c>
      <c r="BR781" s="24" t="s">
        <v>138</v>
      </c>
      <c r="BS781" s="24" t="s">
        <v>119</v>
      </c>
      <c r="BT781" s="24" t="s">
        <v>120</v>
      </c>
      <c r="BU781" s="24" t="s">
        <v>121</v>
      </c>
      <c r="BV781" s="24" t="s">
        <v>137</v>
      </c>
      <c r="BX781" s="24" t="s">
        <v>123</v>
      </c>
      <c r="BY781" s="24" t="s">
        <v>124</v>
      </c>
      <c r="BZ781" s="24" t="s">
        <v>125</v>
      </c>
      <c r="CC781" s="18" t="s">
        <v>138</v>
      </c>
      <c r="CD781" s="18" t="s">
        <v>119</v>
      </c>
      <c r="CI781" s="18" t="s">
        <v>123</v>
      </c>
      <c r="CL781" s="22" t="s">
        <v>5948</v>
      </c>
      <c r="CM781" s="32" t="s">
        <v>6010</v>
      </c>
      <c r="CO781" s="84" t="s">
        <v>126</v>
      </c>
      <c r="CP781" s="17" t="s">
        <v>126</v>
      </c>
      <c r="CQ781" s="29" t="s">
        <v>3439</v>
      </c>
      <c r="CR781" s="17" t="s">
        <v>714</v>
      </c>
      <c r="CS781" s="17" t="s">
        <v>3440</v>
      </c>
      <c r="CZ781" s="34" t="s">
        <v>99</v>
      </c>
      <c r="DE781" s="17" t="s">
        <v>130</v>
      </c>
      <c r="DI781" s="17" t="s">
        <v>131</v>
      </c>
      <c r="DJ781" s="17" t="s">
        <v>3755</v>
      </c>
      <c r="DM781" s="35"/>
      <c r="DN781" s="35"/>
      <c r="DO781" s="35"/>
      <c r="EC781" s="17" t="s">
        <v>133</v>
      </c>
    </row>
    <row r="782" spans="1:133" ht="15" customHeight="1" x14ac:dyDescent="0.3">
      <c r="A782" s="27">
        <v>992</v>
      </c>
      <c r="C782" s="17" t="s">
        <v>126</v>
      </c>
      <c r="D782" s="29" t="s">
        <v>5956</v>
      </c>
      <c r="E782" s="18" t="s">
        <v>5947</v>
      </c>
      <c r="F782" s="18" t="s">
        <v>5950</v>
      </c>
      <c r="G782" s="18" t="s">
        <v>5947</v>
      </c>
      <c r="H782" s="18" t="s">
        <v>5948</v>
      </c>
      <c r="I782" s="18" t="s">
        <v>5948</v>
      </c>
      <c r="J782" s="19" t="s">
        <v>3756</v>
      </c>
      <c r="K782" s="18" t="s">
        <v>5948</v>
      </c>
      <c r="L782" s="19" t="s">
        <v>3756</v>
      </c>
      <c r="M782" s="18" t="s">
        <v>5950</v>
      </c>
      <c r="O782" s="20" t="s">
        <v>5948</v>
      </c>
      <c r="P782" s="20" t="s">
        <v>5972</v>
      </c>
      <c r="Q782" s="20" t="s">
        <v>5980</v>
      </c>
      <c r="S782" s="22" t="s">
        <v>5951</v>
      </c>
      <c r="T782" s="22" t="s">
        <v>5951</v>
      </c>
      <c r="U782" s="22" t="s">
        <v>5947</v>
      </c>
      <c r="V782" s="22" t="s">
        <v>5984</v>
      </c>
      <c r="W782" s="22" t="s">
        <v>5989</v>
      </c>
      <c r="X782" s="22" t="s">
        <v>115</v>
      </c>
      <c r="Y782" s="22" t="s">
        <v>136</v>
      </c>
      <c r="Z782" s="22" t="s">
        <v>116</v>
      </c>
      <c r="AC782" s="24" t="s">
        <v>5990</v>
      </c>
      <c r="AE782" s="26" t="s">
        <v>5947</v>
      </c>
      <c r="AF782" s="26" t="s">
        <v>5947</v>
      </c>
      <c r="AG782" s="26" t="s">
        <v>5996</v>
      </c>
      <c r="AH782" s="26" t="s">
        <v>5996</v>
      </c>
      <c r="AI782" s="26" t="s">
        <v>5997</v>
      </c>
      <c r="AJ782" s="26" t="s">
        <v>5998</v>
      </c>
      <c r="AK782" s="20" t="s">
        <v>6003</v>
      </c>
      <c r="AL782" s="20" t="s">
        <v>5947</v>
      </c>
      <c r="AM782" s="20" t="s">
        <v>5948</v>
      </c>
      <c r="AN782" s="20" t="s">
        <v>5947</v>
      </c>
      <c r="AO782" s="20" t="s">
        <v>5996</v>
      </c>
      <c r="AP782" s="20" t="s">
        <v>5996</v>
      </c>
      <c r="AQ782" s="20" t="s">
        <v>5996</v>
      </c>
      <c r="AR782" s="20" t="s">
        <v>5998</v>
      </c>
      <c r="AS782" s="20" t="s">
        <v>5996</v>
      </c>
      <c r="AT782" s="20" t="s">
        <v>5996</v>
      </c>
      <c r="AU782" s="20" t="s">
        <v>5997</v>
      </c>
      <c r="AV782" s="20" t="s">
        <v>5997</v>
      </c>
      <c r="AW782" s="20" t="s">
        <v>5996</v>
      </c>
      <c r="AX782" s="20" t="s">
        <v>5997</v>
      </c>
      <c r="AY782" s="20" t="s">
        <v>5997</v>
      </c>
      <c r="AZ782" s="20" t="s">
        <v>5996</v>
      </c>
      <c r="BA782" s="20" t="s">
        <v>5996</v>
      </c>
      <c r="BB782" s="20" t="s">
        <v>5996</v>
      </c>
      <c r="BC782" s="20" t="s">
        <v>5998</v>
      </c>
      <c r="BD782" s="20" t="s">
        <v>5998</v>
      </c>
      <c r="BE782" s="20" t="s">
        <v>5997</v>
      </c>
      <c r="BF782" s="20" t="s">
        <v>5997</v>
      </c>
      <c r="BG782" s="20" t="s">
        <v>5996</v>
      </c>
      <c r="BH782" s="20" t="s">
        <v>5997</v>
      </c>
      <c r="BI782" s="20" t="s">
        <v>5997</v>
      </c>
      <c r="BJ782" s="20" t="s">
        <v>5998</v>
      </c>
      <c r="BK782" s="20" t="s">
        <v>5997</v>
      </c>
      <c r="BL782" s="20" t="s">
        <v>5997</v>
      </c>
      <c r="BM782" s="20" t="s">
        <v>5996</v>
      </c>
      <c r="BO782" s="28" t="s">
        <v>6007</v>
      </c>
      <c r="BQ782" s="30" t="s">
        <v>3757</v>
      </c>
      <c r="BR782" s="24" t="s">
        <v>138</v>
      </c>
      <c r="BS782" s="24" t="s">
        <v>119</v>
      </c>
      <c r="BV782" s="24" t="s">
        <v>137</v>
      </c>
      <c r="BW782" s="24" t="s">
        <v>122</v>
      </c>
      <c r="CC782" s="18" t="s">
        <v>138</v>
      </c>
      <c r="CD782" s="18" t="s">
        <v>119</v>
      </c>
      <c r="CG782" s="18" t="s">
        <v>137</v>
      </c>
      <c r="CL782" s="22" t="s">
        <v>5951</v>
      </c>
      <c r="CM782" s="32" t="s">
        <v>6011</v>
      </c>
      <c r="CO782" s="84" t="s">
        <v>126</v>
      </c>
      <c r="CP782" s="17" t="s">
        <v>126</v>
      </c>
      <c r="CQ782" s="29" t="s">
        <v>3439</v>
      </c>
      <c r="CR782" s="17" t="s">
        <v>714</v>
      </c>
      <c r="CS782" s="17" t="s">
        <v>3440</v>
      </c>
      <c r="CU782" s="34" t="s">
        <v>185</v>
      </c>
      <c r="CW782" s="34" t="s">
        <v>96</v>
      </c>
      <c r="CY782" s="34" t="s">
        <v>98</v>
      </c>
      <c r="CZ782" s="34" t="s">
        <v>99</v>
      </c>
      <c r="DE782" s="17" t="s">
        <v>130</v>
      </c>
      <c r="DI782" s="17" t="s">
        <v>131</v>
      </c>
      <c r="DJ782" s="17" t="s">
        <v>3758</v>
      </c>
      <c r="DM782" s="35"/>
      <c r="DN782" s="35"/>
      <c r="DO782" s="35"/>
      <c r="EC782" s="17" t="s">
        <v>133</v>
      </c>
    </row>
    <row r="783" spans="1:133" ht="15" customHeight="1" x14ac:dyDescent="0.3">
      <c r="A783" s="27">
        <v>1032</v>
      </c>
      <c r="C783" s="17" t="s">
        <v>126</v>
      </c>
      <c r="D783" s="29" t="s">
        <v>5956</v>
      </c>
      <c r="E783" s="18" t="s">
        <v>5947</v>
      </c>
      <c r="F783" s="18" t="s">
        <v>5947</v>
      </c>
      <c r="G783" s="18" t="s">
        <v>5947</v>
      </c>
      <c r="H783" s="18" t="s">
        <v>5947</v>
      </c>
      <c r="I783" s="18" t="s">
        <v>5947</v>
      </c>
      <c r="J783" s="19" t="s">
        <v>3759</v>
      </c>
      <c r="K783" s="18" t="s">
        <v>5947</v>
      </c>
      <c r="L783" s="19" t="s">
        <v>3760</v>
      </c>
      <c r="M783" s="18" t="s">
        <v>5948</v>
      </c>
      <c r="N783" s="19" t="s">
        <v>3761</v>
      </c>
      <c r="O783" s="20" t="s">
        <v>5949</v>
      </c>
      <c r="P783" s="20" t="s">
        <v>5974</v>
      </c>
      <c r="Q783" s="20" t="s">
        <v>5977</v>
      </c>
      <c r="S783" s="22" t="s">
        <v>5948</v>
      </c>
      <c r="T783" s="22" t="s">
        <v>5948</v>
      </c>
      <c r="U783" s="22" t="s">
        <v>5948</v>
      </c>
      <c r="V783" s="22" t="s">
        <v>5983</v>
      </c>
      <c r="W783" s="22" t="s">
        <v>5989</v>
      </c>
      <c r="X783" s="22" t="s">
        <v>115</v>
      </c>
      <c r="Y783" s="22" t="s">
        <v>136</v>
      </c>
      <c r="Z783" s="22" t="s">
        <v>116</v>
      </c>
      <c r="AC783" s="24" t="s">
        <v>5991</v>
      </c>
      <c r="AD783" s="25" t="s">
        <v>3762</v>
      </c>
      <c r="AE783" s="26" t="s">
        <v>5948</v>
      </c>
      <c r="AF783" s="26" t="s">
        <v>5948</v>
      </c>
      <c r="AG783" s="26" t="s">
        <v>5996</v>
      </c>
      <c r="AH783" s="26" t="s">
        <v>5996</v>
      </c>
      <c r="AI783" s="26" t="s">
        <v>5996</v>
      </c>
      <c r="AJ783" s="26" t="s">
        <v>5996</v>
      </c>
      <c r="AK783" s="20" t="s">
        <v>6004</v>
      </c>
      <c r="AL783" s="20" t="s">
        <v>5948</v>
      </c>
      <c r="AM783" s="20" t="s">
        <v>5950</v>
      </c>
      <c r="AN783" s="20" t="s">
        <v>5947</v>
      </c>
      <c r="AO783" s="20" t="s">
        <v>5997</v>
      </c>
      <c r="AP783" s="20" t="s">
        <v>5996</v>
      </c>
      <c r="AQ783" s="20" t="s">
        <v>5997</v>
      </c>
      <c r="AR783" s="20" t="s">
        <v>5997</v>
      </c>
      <c r="AS783" s="20" t="s">
        <v>5996</v>
      </c>
      <c r="AT783" s="20" t="s">
        <v>5996</v>
      </c>
      <c r="AU783" s="20" t="s">
        <v>5996</v>
      </c>
      <c r="AV783" s="20" t="s">
        <v>5997</v>
      </c>
      <c r="AW783" s="20" t="s">
        <v>5996</v>
      </c>
      <c r="AX783" s="20" t="s">
        <v>5997</v>
      </c>
      <c r="AY783" s="20" t="s">
        <v>5997</v>
      </c>
      <c r="AZ783" s="20" t="s">
        <v>5997</v>
      </c>
      <c r="BA783" s="20" t="s">
        <v>5996</v>
      </c>
      <c r="BB783" s="20" t="s">
        <v>5996</v>
      </c>
      <c r="BC783" s="20" t="s">
        <v>5997</v>
      </c>
      <c r="BD783" s="20" t="s">
        <v>5997</v>
      </c>
      <c r="BE783" s="20" t="s">
        <v>5997</v>
      </c>
      <c r="BF783" s="20" t="s">
        <v>5996</v>
      </c>
      <c r="BG783" s="20" t="s">
        <v>5996</v>
      </c>
      <c r="BH783" s="20" t="s">
        <v>5996</v>
      </c>
      <c r="BI783" s="20" t="s">
        <v>5996</v>
      </c>
      <c r="BJ783" s="20" t="s">
        <v>5997</v>
      </c>
      <c r="BK783" s="20" t="s">
        <v>5997</v>
      </c>
      <c r="BL783" s="20" t="s">
        <v>5996</v>
      </c>
      <c r="BM783" s="20" t="s">
        <v>5996</v>
      </c>
      <c r="BO783" s="28" t="s">
        <v>6007</v>
      </c>
      <c r="BQ783" s="30" t="s">
        <v>3763</v>
      </c>
      <c r="BR783" s="24" t="s">
        <v>138</v>
      </c>
      <c r="BS783" s="24" t="s">
        <v>119</v>
      </c>
      <c r="BT783" s="24" t="s">
        <v>120</v>
      </c>
      <c r="BU783" s="24" t="s">
        <v>121</v>
      </c>
      <c r="BV783" s="24" t="s">
        <v>137</v>
      </c>
      <c r="BW783" s="24" t="s">
        <v>122</v>
      </c>
      <c r="BX783" s="24" t="s">
        <v>123</v>
      </c>
      <c r="BY783" s="24" t="s">
        <v>124</v>
      </c>
      <c r="BZ783" s="24" t="s">
        <v>125</v>
      </c>
      <c r="CC783" s="18" t="s">
        <v>138</v>
      </c>
      <c r="CD783" s="18" t="s">
        <v>119</v>
      </c>
      <c r="CG783" s="18" t="s">
        <v>137</v>
      </c>
      <c r="CH783" s="18" t="s">
        <v>122</v>
      </c>
      <c r="CI783" s="18" t="s">
        <v>123</v>
      </c>
      <c r="CL783" s="22" t="s">
        <v>5949</v>
      </c>
      <c r="CM783" s="32" t="s">
        <v>6010</v>
      </c>
      <c r="CO783" s="84" t="s">
        <v>126</v>
      </c>
      <c r="CP783" s="17" t="s">
        <v>126</v>
      </c>
      <c r="CQ783" s="29" t="s">
        <v>3439</v>
      </c>
      <c r="CR783" s="17" t="s">
        <v>714</v>
      </c>
      <c r="CS783" s="17" t="s">
        <v>3440</v>
      </c>
      <c r="CW783" s="34" t="s">
        <v>96</v>
      </c>
      <c r="DE783" s="17" t="s">
        <v>102</v>
      </c>
      <c r="DI783" s="17" t="s">
        <v>131</v>
      </c>
      <c r="DJ783" s="17" t="s">
        <v>3764</v>
      </c>
      <c r="DM783" s="35"/>
      <c r="DN783" s="35"/>
      <c r="DO783" s="35"/>
      <c r="EC783" s="17" t="s">
        <v>133</v>
      </c>
    </row>
    <row r="784" spans="1:133" ht="15" customHeight="1" x14ac:dyDescent="0.3">
      <c r="A784" s="27">
        <v>892</v>
      </c>
      <c r="C784" s="17" t="s">
        <v>126</v>
      </c>
      <c r="D784" s="29" t="s">
        <v>5956</v>
      </c>
      <c r="E784" s="18" t="s">
        <v>5948</v>
      </c>
      <c r="F784" s="18" t="s">
        <v>5949</v>
      </c>
      <c r="G784" s="18" t="s">
        <v>5947</v>
      </c>
      <c r="H784" s="18" t="s">
        <v>5947</v>
      </c>
      <c r="I784" s="18" t="s">
        <v>5948</v>
      </c>
      <c r="J784" s="19" t="s">
        <v>3765</v>
      </c>
      <c r="K784" s="18" t="s">
        <v>5948</v>
      </c>
      <c r="L784" s="19" t="s">
        <v>3766</v>
      </c>
      <c r="M784" s="18" t="s">
        <v>5948</v>
      </c>
      <c r="N784" s="19" t="s">
        <v>3767</v>
      </c>
      <c r="O784" s="20" t="s">
        <v>5949</v>
      </c>
      <c r="P784" s="20" t="s">
        <v>5974</v>
      </c>
      <c r="Q784" s="20" t="s">
        <v>5981</v>
      </c>
      <c r="R784" s="21" t="s">
        <v>3768</v>
      </c>
      <c r="S784" s="22" t="s">
        <v>5951</v>
      </c>
      <c r="T784" s="22" t="s">
        <v>5951</v>
      </c>
      <c r="U784" s="22" t="s">
        <v>5947</v>
      </c>
      <c r="V784" s="22" t="s">
        <v>5984</v>
      </c>
      <c r="W784" s="22" t="s">
        <v>5986</v>
      </c>
      <c r="X784" s="22" t="s">
        <v>115</v>
      </c>
      <c r="AC784" s="24" t="s">
        <v>5994</v>
      </c>
      <c r="AD784" s="25" t="s">
        <v>3769</v>
      </c>
      <c r="AE784" s="26" t="s">
        <v>5947</v>
      </c>
      <c r="AF784" s="26" t="s">
        <v>5947</v>
      </c>
      <c r="AG784" s="26" t="s">
        <v>5996</v>
      </c>
      <c r="AH784" s="26" t="s">
        <v>5996</v>
      </c>
      <c r="AI784" s="26" t="s">
        <v>5997</v>
      </c>
      <c r="AJ784" s="26" t="s">
        <v>5997</v>
      </c>
      <c r="AK784" s="20" t="s">
        <v>6002</v>
      </c>
      <c r="AL784" s="20" t="s">
        <v>5947</v>
      </c>
      <c r="AM784" s="20" t="s">
        <v>5949</v>
      </c>
      <c r="AN784" s="20" t="s">
        <v>5947</v>
      </c>
      <c r="AO784" s="20" t="s">
        <v>5997</v>
      </c>
      <c r="AP784" s="20" t="s">
        <v>5997</v>
      </c>
      <c r="AQ784" s="20" t="s">
        <v>5996</v>
      </c>
      <c r="AR784" s="20" t="s">
        <v>5997</v>
      </c>
      <c r="AS784" s="20" t="s">
        <v>5996</v>
      </c>
      <c r="AT784" s="20" t="s">
        <v>5996</v>
      </c>
      <c r="AU784" s="20" t="s">
        <v>5996</v>
      </c>
      <c r="AV784" s="20" t="s">
        <v>5997</v>
      </c>
      <c r="AW784" s="20" t="s">
        <v>5996</v>
      </c>
      <c r="AX784" s="20" t="s">
        <v>5997</v>
      </c>
      <c r="AY784" s="20" t="s">
        <v>5997</v>
      </c>
      <c r="AZ784" s="20" t="s">
        <v>5996</v>
      </c>
      <c r="BA784" s="20" t="s">
        <v>5996</v>
      </c>
      <c r="BB784" s="20" t="s">
        <v>5996</v>
      </c>
      <c r="BC784" s="20" t="s">
        <v>5997</v>
      </c>
      <c r="BD784" s="20" t="s">
        <v>5997</v>
      </c>
      <c r="BE784" s="20" t="s">
        <v>5997</v>
      </c>
      <c r="BF784" s="20" t="s">
        <v>5997</v>
      </c>
      <c r="BG784" s="20" t="s">
        <v>5996</v>
      </c>
      <c r="BH784" s="20" t="s">
        <v>5997</v>
      </c>
      <c r="BI784" s="20" t="s">
        <v>5996</v>
      </c>
      <c r="BJ784" s="20" t="s">
        <v>6000</v>
      </c>
      <c r="BK784" s="20" t="s">
        <v>5997</v>
      </c>
      <c r="BL784" s="20" t="s">
        <v>5996</v>
      </c>
      <c r="BM784" s="20" t="s">
        <v>5997</v>
      </c>
      <c r="BN784" s="27" t="s">
        <v>3770</v>
      </c>
      <c r="BO784" s="28" t="s">
        <v>6007</v>
      </c>
      <c r="BQ784" s="30" t="s">
        <v>3771</v>
      </c>
      <c r="BR784" s="24" t="s">
        <v>138</v>
      </c>
      <c r="BS784" s="24" t="s">
        <v>119</v>
      </c>
      <c r="BT784" s="24" t="s">
        <v>120</v>
      </c>
      <c r="BX784" s="24" t="s">
        <v>123</v>
      </c>
      <c r="BY784" s="24" t="s">
        <v>124</v>
      </c>
      <c r="CB784" s="31" t="s">
        <v>3772</v>
      </c>
      <c r="CC784" s="18" t="s">
        <v>138</v>
      </c>
      <c r="CD784" s="18" t="s">
        <v>119</v>
      </c>
      <c r="CI784" s="18" t="s">
        <v>123</v>
      </c>
      <c r="CL784" s="22" t="s">
        <v>5951</v>
      </c>
      <c r="CM784" s="32" t="s">
        <v>6012</v>
      </c>
      <c r="CN784" s="33" t="s">
        <v>3773</v>
      </c>
      <c r="CO784" s="84" t="s">
        <v>126</v>
      </c>
      <c r="CP784" s="17" t="s">
        <v>126</v>
      </c>
      <c r="CQ784" s="29" t="s">
        <v>3439</v>
      </c>
      <c r="CR784" s="17" t="s">
        <v>714</v>
      </c>
      <c r="CS784" s="17" t="s">
        <v>3591</v>
      </c>
      <c r="CW784" s="34" t="s">
        <v>96</v>
      </c>
      <c r="DE784" s="17" t="s">
        <v>130</v>
      </c>
      <c r="DI784" s="17" t="s">
        <v>143</v>
      </c>
      <c r="DJ784" s="17" t="s">
        <v>3774</v>
      </c>
      <c r="DM784" s="35"/>
      <c r="DN784" s="35"/>
      <c r="DO784" s="35"/>
      <c r="EC784" s="17" t="s">
        <v>133</v>
      </c>
    </row>
    <row r="785" spans="1:133" ht="15" customHeight="1" x14ac:dyDescent="0.3">
      <c r="A785" s="27">
        <v>297</v>
      </c>
      <c r="C785" s="17" t="s">
        <v>126</v>
      </c>
      <c r="D785" s="29" t="s">
        <v>5956</v>
      </c>
      <c r="E785" s="18" t="s">
        <v>5947</v>
      </c>
      <c r="F785" s="18" t="s">
        <v>5948</v>
      </c>
      <c r="G785" s="18" t="s">
        <v>5947</v>
      </c>
      <c r="H785" s="18" t="s">
        <v>5947</v>
      </c>
      <c r="I785" s="18" t="s">
        <v>5949</v>
      </c>
      <c r="K785" s="18" t="s">
        <v>5949</v>
      </c>
      <c r="M785" s="18" t="s">
        <v>5950</v>
      </c>
      <c r="O785" s="20" t="s">
        <v>5948</v>
      </c>
      <c r="P785" s="20" t="s">
        <v>5974</v>
      </c>
      <c r="Q785" s="20" t="s">
        <v>5953</v>
      </c>
      <c r="R785" s="21" t="s">
        <v>3775</v>
      </c>
      <c r="S785" s="22" t="s">
        <v>5948</v>
      </c>
      <c r="T785" s="22" t="s">
        <v>5948</v>
      </c>
      <c r="U785" s="22" t="s">
        <v>5948</v>
      </c>
      <c r="V785" s="22" t="s">
        <v>5983</v>
      </c>
      <c r="W785" s="22" t="s">
        <v>5989</v>
      </c>
      <c r="X785" s="22" t="s">
        <v>115</v>
      </c>
      <c r="Y785" s="22" t="s">
        <v>136</v>
      </c>
      <c r="Z785" s="22" t="s">
        <v>116</v>
      </c>
      <c r="AC785" s="24" t="s">
        <v>5991</v>
      </c>
      <c r="AD785" s="25" t="s">
        <v>3776</v>
      </c>
      <c r="AE785" s="26" t="s">
        <v>5947</v>
      </c>
      <c r="AF785" s="26" t="s">
        <v>5947</v>
      </c>
      <c r="AG785" s="26" t="s">
        <v>5996</v>
      </c>
      <c r="AH785" s="26" t="s">
        <v>5996</v>
      </c>
      <c r="AI785" s="26" t="s">
        <v>5996</v>
      </c>
      <c r="AJ785" s="26" t="s">
        <v>5996</v>
      </c>
      <c r="AK785" s="20" t="s">
        <v>6002</v>
      </c>
      <c r="AL785" s="20" t="s">
        <v>5947</v>
      </c>
      <c r="AM785" s="20" t="s">
        <v>5947</v>
      </c>
      <c r="AN785" s="20" t="s">
        <v>5947</v>
      </c>
      <c r="AO785" s="20" t="s">
        <v>5997</v>
      </c>
      <c r="AP785" s="20" t="s">
        <v>5997</v>
      </c>
      <c r="AQ785" s="20" t="s">
        <v>5996</v>
      </c>
      <c r="AR785" s="20" t="s">
        <v>5996</v>
      </c>
      <c r="AS785" s="20" t="s">
        <v>5996</v>
      </c>
      <c r="AT785" s="20" t="s">
        <v>5996</v>
      </c>
      <c r="AU785" s="20" t="s">
        <v>5996</v>
      </c>
      <c r="AV785" s="20" t="s">
        <v>5997</v>
      </c>
      <c r="AW785" s="20" t="s">
        <v>5996</v>
      </c>
      <c r="AX785" s="20" t="s">
        <v>5997</v>
      </c>
      <c r="AY785" s="20" t="s">
        <v>5997</v>
      </c>
      <c r="AZ785" s="20" t="s">
        <v>5996</v>
      </c>
      <c r="BA785" s="20" t="s">
        <v>5996</v>
      </c>
      <c r="BB785" s="20" t="s">
        <v>5996</v>
      </c>
      <c r="BC785" s="20" t="s">
        <v>5997</v>
      </c>
      <c r="BD785" s="20" t="s">
        <v>5997</v>
      </c>
      <c r="BE785" s="20" t="s">
        <v>5997</v>
      </c>
      <c r="BF785" s="20" t="s">
        <v>5996</v>
      </c>
      <c r="BG785" s="20" t="s">
        <v>5996</v>
      </c>
      <c r="BH785" s="20" t="s">
        <v>5996</v>
      </c>
      <c r="BI785" s="20" t="s">
        <v>5997</v>
      </c>
      <c r="BJ785" s="20" t="s">
        <v>5997</v>
      </c>
      <c r="BK785" s="20" t="s">
        <v>5997</v>
      </c>
      <c r="BL785" s="20" t="s">
        <v>5997</v>
      </c>
      <c r="BM785" s="20" t="s">
        <v>5996</v>
      </c>
      <c r="BO785" s="28" t="s">
        <v>6007</v>
      </c>
      <c r="BQ785" s="30" t="s">
        <v>3777</v>
      </c>
      <c r="BS785" s="24" t="s">
        <v>119</v>
      </c>
      <c r="BT785" s="24" t="s">
        <v>120</v>
      </c>
      <c r="BU785" s="24" t="s">
        <v>121</v>
      </c>
      <c r="BV785" s="24" t="s">
        <v>137</v>
      </c>
      <c r="BW785" s="24" t="s">
        <v>122</v>
      </c>
      <c r="BX785" s="24" t="s">
        <v>123</v>
      </c>
      <c r="BZ785" s="24" t="s">
        <v>125</v>
      </c>
      <c r="CD785" s="18" t="s">
        <v>119</v>
      </c>
      <c r="CH785" s="18" t="s">
        <v>122</v>
      </c>
      <c r="CI785" s="18" t="s">
        <v>123</v>
      </c>
      <c r="CL785" s="22" t="s">
        <v>5948</v>
      </c>
      <c r="CM785" s="32" t="s">
        <v>6012</v>
      </c>
      <c r="CN785" s="33" t="s">
        <v>3778</v>
      </c>
      <c r="CO785" s="84" t="s">
        <v>126</v>
      </c>
      <c r="CP785" s="17" t="s">
        <v>126</v>
      </c>
      <c r="CQ785" s="29" t="s">
        <v>3439</v>
      </c>
      <c r="CR785" s="17" t="s">
        <v>714</v>
      </c>
      <c r="CS785" s="60" t="s">
        <v>102</v>
      </c>
      <c r="CT785" s="17" t="s">
        <v>3779</v>
      </c>
      <c r="CW785" s="34" t="s">
        <v>96</v>
      </c>
      <c r="DE785" s="17" t="s">
        <v>130</v>
      </c>
      <c r="DI785" s="17" t="s">
        <v>143</v>
      </c>
      <c r="DJ785" s="17" t="s">
        <v>3780</v>
      </c>
      <c r="DM785" s="35"/>
      <c r="DN785" s="35"/>
      <c r="DO785" s="35"/>
      <c r="EC785" s="17" t="s">
        <v>133</v>
      </c>
    </row>
    <row r="786" spans="1:133" ht="15" customHeight="1" x14ac:dyDescent="0.3">
      <c r="A786" s="27">
        <v>137</v>
      </c>
      <c r="C786" s="17" t="s">
        <v>126</v>
      </c>
      <c r="D786" s="29" t="s">
        <v>5956</v>
      </c>
      <c r="E786" s="18" t="s">
        <v>5948</v>
      </c>
      <c r="F786" s="18" t="s">
        <v>5949</v>
      </c>
      <c r="G786" s="18" t="s">
        <v>5948</v>
      </c>
      <c r="H786" s="18" t="s">
        <v>5948</v>
      </c>
      <c r="I786" s="18" t="s">
        <v>5948</v>
      </c>
      <c r="J786" s="19" t="s">
        <v>3781</v>
      </c>
      <c r="K786" s="18" t="s">
        <v>5948</v>
      </c>
      <c r="M786" s="18" t="s">
        <v>5948</v>
      </c>
      <c r="N786" s="19" t="s">
        <v>3782</v>
      </c>
      <c r="O786" s="20" t="s">
        <v>5948</v>
      </c>
      <c r="P786" s="20" t="s">
        <v>5974</v>
      </c>
      <c r="Q786" s="20" t="s">
        <v>5979</v>
      </c>
      <c r="S786" s="22" t="s">
        <v>5950</v>
      </c>
      <c r="T786" s="22" t="s">
        <v>5951</v>
      </c>
      <c r="U786" s="22" t="s">
        <v>5947</v>
      </c>
      <c r="V786" s="22" t="s">
        <v>5984</v>
      </c>
      <c r="W786" s="22" t="s">
        <v>5987</v>
      </c>
      <c r="X786" s="22" t="s">
        <v>115</v>
      </c>
      <c r="AC786" s="24" t="s">
        <v>5991</v>
      </c>
      <c r="AE786" s="26" t="s">
        <v>5948</v>
      </c>
      <c r="AF786" s="26" t="s">
        <v>5948</v>
      </c>
      <c r="AG786" s="26" t="s">
        <v>5996</v>
      </c>
      <c r="AH786" s="26" t="s">
        <v>5996</v>
      </c>
      <c r="AI786" s="26" t="s">
        <v>5996</v>
      </c>
      <c r="AJ786" s="26" t="s">
        <v>5997</v>
      </c>
      <c r="AK786" s="20" t="s">
        <v>6003</v>
      </c>
      <c r="AL786" s="20" t="s">
        <v>5948</v>
      </c>
      <c r="AM786" s="20" t="s">
        <v>5948</v>
      </c>
      <c r="AN786" s="20" t="s">
        <v>5950</v>
      </c>
      <c r="AO786" s="20" t="s">
        <v>5997</v>
      </c>
      <c r="AP786" s="20" t="s">
        <v>5997</v>
      </c>
      <c r="AQ786" s="20" t="s">
        <v>5997</v>
      </c>
      <c r="AR786" s="20" t="s">
        <v>5997</v>
      </c>
      <c r="AS786" s="20" t="s">
        <v>5996</v>
      </c>
      <c r="AT786" s="20" t="s">
        <v>5997</v>
      </c>
      <c r="AU786" s="20" t="s">
        <v>5997</v>
      </c>
      <c r="AV786" s="20" t="s">
        <v>5997</v>
      </c>
      <c r="AW786" s="20" t="s">
        <v>5997</v>
      </c>
      <c r="AX786" s="20" t="s">
        <v>5998</v>
      </c>
      <c r="AY786" s="20" t="s">
        <v>5997</v>
      </c>
      <c r="AZ786" s="20" t="s">
        <v>5997</v>
      </c>
      <c r="BA786" s="20" t="s">
        <v>5996</v>
      </c>
      <c r="BB786" s="20" t="s">
        <v>5997</v>
      </c>
      <c r="BC786" s="20" t="s">
        <v>5998</v>
      </c>
      <c r="BD786" s="20" t="s">
        <v>5997</v>
      </c>
      <c r="BE786" s="20" t="s">
        <v>5997</v>
      </c>
      <c r="BF786" s="20" t="s">
        <v>5997</v>
      </c>
      <c r="BG786" s="20" t="s">
        <v>5997</v>
      </c>
      <c r="BH786" s="20" t="s">
        <v>5997</v>
      </c>
      <c r="BI786" s="20" t="s">
        <v>5997</v>
      </c>
      <c r="BJ786" s="20" t="s">
        <v>6000</v>
      </c>
      <c r="BK786" s="20" t="s">
        <v>5997</v>
      </c>
      <c r="BL786" s="20" t="s">
        <v>5997</v>
      </c>
      <c r="BM786" s="20" t="s">
        <v>5997</v>
      </c>
      <c r="BO786" s="28" t="s">
        <v>6007</v>
      </c>
      <c r="BQ786" s="30" t="s">
        <v>3783</v>
      </c>
      <c r="BR786" s="24" t="s">
        <v>138</v>
      </c>
      <c r="BS786" s="24" t="s">
        <v>119</v>
      </c>
      <c r="BT786" s="24" t="s">
        <v>120</v>
      </c>
      <c r="BX786" s="24" t="s">
        <v>123</v>
      </c>
      <c r="CD786" s="18" t="s">
        <v>119</v>
      </c>
      <c r="CE786" s="18" t="s">
        <v>120</v>
      </c>
      <c r="CG786" s="18" t="s">
        <v>137</v>
      </c>
      <c r="CL786" s="22" t="s">
        <v>5947</v>
      </c>
      <c r="CM786" s="32" t="s">
        <v>6012</v>
      </c>
      <c r="CO786" s="84" t="s">
        <v>126</v>
      </c>
      <c r="CP786" s="17" t="s">
        <v>126</v>
      </c>
      <c r="CQ786" s="29" t="s">
        <v>3439</v>
      </c>
      <c r="CR786" s="17" t="s">
        <v>752</v>
      </c>
      <c r="CS786" s="17" t="s">
        <v>3440</v>
      </c>
      <c r="CW786" s="34" t="s">
        <v>96</v>
      </c>
      <c r="DE786" s="17" t="s">
        <v>130</v>
      </c>
      <c r="DI786" s="17" t="s">
        <v>143</v>
      </c>
      <c r="DJ786" s="17" t="s">
        <v>3784</v>
      </c>
      <c r="DM786" s="35"/>
      <c r="DN786" s="35"/>
      <c r="DO786" s="35"/>
      <c r="EC786" s="17" t="s">
        <v>133</v>
      </c>
    </row>
    <row r="787" spans="1:133" ht="15" customHeight="1" x14ac:dyDescent="0.3">
      <c r="A787" s="27">
        <v>226</v>
      </c>
      <c r="C787" s="17" t="s">
        <v>126</v>
      </c>
      <c r="D787" s="29" t="s">
        <v>5956</v>
      </c>
      <c r="E787" s="18" t="s">
        <v>5948</v>
      </c>
      <c r="F787" s="18" t="s">
        <v>5948</v>
      </c>
      <c r="G787" s="18" t="s">
        <v>5947</v>
      </c>
      <c r="H787" s="18" t="s">
        <v>5947</v>
      </c>
      <c r="I787" s="18" t="s">
        <v>5948</v>
      </c>
      <c r="K787" s="18" t="s">
        <v>5948</v>
      </c>
      <c r="M787" s="18" t="s">
        <v>5948</v>
      </c>
      <c r="O787" s="20" t="s">
        <v>5950</v>
      </c>
      <c r="P787" s="20" t="s">
        <v>5974</v>
      </c>
      <c r="Q787" s="20" t="s">
        <v>5977</v>
      </c>
      <c r="S787" s="22" t="s">
        <v>5951</v>
      </c>
      <c r="T787" s="22" t="s">
        <v>5951</v>
      </c>
      <c r="U787" s="22" t="s">
        <v>5947</v>
      </c>
      <c r="V787" s="22" t="s">
        <v>5984</v>
      </c>
      <c r="W787" s="22" t="s">
        <v>5988</v>
      </c>
      <c r="X787" s="22" t="s">
        <v>115</v>
      </c>
      <c r="AC787" s="24" t="s">
        <v>5992</v>
      </c>
      <c r="AE787" s="26" t="s">
        <v>5947</v>
      </c>
      <c r="AF787" s="26" t="s">
        <v>5948</v>
      </c>
      <c r="AG787" s="26" t="s">
        <v>5996</v>
      </c>
      <c r="AH787" s="26" t="s">
        <v>5996</v>
      </c>
      <c r="AI787" s="26" t="s">
        <v>5996</v>
      </c>
      <c r="AJ787" s="26" t="s">
        <v>5997</v>
      </c>
      <c r="AK787" s="20" t="s">
        <v>6003</v>
      </c>
      <c r="AL787" s="20" t="s">
        <v>5947</v>
      </c>
      <c r="AM787" s="20" t="s">
        <v>5950</v>
      </c>
      <c r="AN787" s="20" t="s">
        <v>5948</v>
      </c>
      <c r="AO787" s="20" t="s">
        <v>5996</v>
      </c>
      <c r="AP787" s="20" t="s">
        <v>5997</v>
      </c>
      <c r="AQ787" s="20" t="s">
        <v>5996</v>
      </c>
      <c r="AR787" s="20" t="s">
        <v>5998</v>
      </c>
      <c r="AS787" s="20" t="s">
        <v>5996</v>
      </c>
      <c r="AT787" s="20" t="s">
        <v>5998</v>
      </c>
      <c r="AU787" s="20" t="s">
        <v>5996</v>
      </c>
      <c r="AV787" s="20" t="s">
        <v>5996</v>
      </c>
      <c r="AW787" s="20" t="s">
        <v>5996</v>
      </c>
      <c r="AX787" s="20" t="s">
        <v>5996</v>
      </c>
      <c r="AY787" s="20" t="s">
        <v>5997</v>
      </c>
      <c r="AZ787" s="20" t="s">
        <v>5997</v>
      </c>
      <c r="BA787" s="20" t="s">
        <v>5996</v>
      </c>
      <c r="BB787" s="20" t="s">
        <v>5996</v>
      </c>
      <c r="BC787" s="20" t="s">
        <v>5999</v>
      </c>
      <c r="BD787" s="20" t="s">
        <v>5998</v>
      </c>
      <c r="BE787" s="20" t="s">
        <v>5996</v>
      </c>
      <c r="BF787" s="20" t="s">
        <v>5996</v>
      </c>
      <c r="BG787" s="20" t="s">
        <v>5996</v>
      </c>
      <c r="BH787" s="20" t="s">
        <v>5996</v>
      </c>
      <c r="BI787" s="20" t="s">
        <v>5996</v>
      </c>
      <c r="BJ787" s="20" t="s">
        <v>5996</v>
      </c>
      <c r="BK787" s="20" t="s">
        <v>5997</v>
      </c>
      <c r="BL787" s="20" t="s">
        <v>5996</v>
      </c>
      <c r="BM787" s="20" t="s">
        <v>5996</v>
      </c>
      <c r="BO787" s="28" t="s">
        <v>6007</v>
      </c>
      <c r="BR787" s="24" t="s">
        <v>138</v>
      </c>
      <c r="BS787" s="24" t="s">
        <v>119</v>
      </c>
      <c r="BT787" s="24" t="s">
        <v>120</v>
      </c>
      <c r="BU787" s="24" t="s">
        <v>121</v>
      </c>
      <c r="BV787" s="24" t="s">
        <v>137</v>
      </c>
      <c r="BW787" s="24" t="s">
        <v>122</v>
      </c>
      <c r="BX787" s="24" t="s">
        <v>123</v>
      </c>
      <c r="BY787" s="24" t="s">
        <v>124</v>
      </c>
      <c r="BZ787" s="24" t="s">
        <v>125</v>
      </c>
      <c r="CD787" s="18" t="s">
        <v>119</v>
      </c>
      <c r="CH787" s="18" t="s">
        <v>122</v>
      </c>
      <c r="CJ787" s="18" t="s">
        <v>124</v>
      </c>
      <c r="CL787" s="22" t="s">
        <v>5953</v>
      </c>
      <c r="CM787" s="32" t="s">
        <v>6012</v>
      </c>
      <c r="CO787" s="84" t="s">
        <v>126</v>
      </c>
      <c r="CP787" s="17" t="s">
        <v>126</v>
      </c>
      <c r="CQ787" s="29" t="s">
        <v>3439</v>
      </c>
      <c r="CR787" s="17" t="s">
        <v>752</v>
      </c>
      <c r="CS787" s="17" t="s">
        <v>3440</v>
      </c>
      <c r="CZ787" s="34" t="s">
        <v>99</v>
      </c>
      <c r="DE787" s="17" t="s">
        <v>161</v>
      </c>
      <c r="DI787" s="17" t="s">
        <v>143</v>
      </c>
      <c r="DJ787" s="17" t="s">
        <v>3785</v>
      </c>
      <c r="DM787" s="35"/>
      <c r="DN787" s="35"/>
      <c r="DO787" s="35"/>
      <c r="EC787" s="17" t="s">
        <v>133</v>
      </c>
    </row>
    <row r="788" spans="1:133" ht="15" customHeight="1" x14ac:dyDescent="0.3">
      <c r="A788" s="27">
        <v>308</v>
      </c>
      <c r="C788" s="17" t="s">
        <v>126</v>
      </c>
      <c r="D788" s="29" t="s">
        <v>5956</v>
      </c>
      <c r="E788" s="18" t="s">
        <v>5947</v>
      </c>
      <c r="F788" s="18" t="s">
        <v>5949</v>
      </c>
      <c r="G788" s="18" t="s">
        <v>5948</v>
      </c>
      <c r="H788" s="18" t="s">
        <v>5948</v>
      </c>
      <c r="I788" s="18" t="s">
        <v>5948</v>
      </c>
      <c r="J788" s="19" t="s">
        <v>3786</v>
      </c>
      <c r="K788" s="18" t="s">
        <v>5948</v>
      </c>
      <c r="L788" s="19" t="s">
        <v>3787</v>
      </c>
      <c r="M788" s="18" t="s">
        <v>5948</v>
      </c>
      <c r="N788" s="19" t="s">
        <v>3788</v>
      </c>
      <c r="O788" s="20" t="s">
        <v>5948</v>
      </c>
      <c r="P788" s="20" t="s">
        <v>5974</v>
      </c>
      <c r="Q788" s="20" t="s">
        <v>5979</v>
      </c>
      <c r="S788" s="22" t="s">
        <v>5948</v>
      </c>
      <c r="T788" s="22" t="s">
        <v>5950</v>
      </c>
      <c r="U788" s="22" t="s">
        <v>5948</v>
      </c>
      <c r="V788" s="22" t="s">
        <v>5985</v>
      </c>
      <c r="W788" s="22" t="s">
        <v>5988</v>
      </c>
      <c r="X788" s="22" t="s">
        <v>115</v>
      </c>
      <c r="AC788" s="24" t="s">
        <v>5992</v>
      </c>
      <c r="AE788" s="26" t="s">
        <v>5948</v>
      </c>
      <c r="AF788" s="26" t="s">
        <v>5948</v>
      </c>
      <c r="AG788" s="26" t="s">
        <v>5997</v>
      </c>
      <c r="AH788" s="26" t="s">
        <v>5997</v>
      </c>
      <c r="AI788" s="26" t="s">
        <v>5997</v>
      </c>
      <c r="AJ788" s="26" t="s">
        <v>5997</v>
      </c>
      <c r="AK788" s="20" t="s">
        <v>6003</v>
      </c>
      <c r="AL788" s="20" t="s">
        <v>5948</v>
      </c>
      <c r="AM788" s="20" t="s">
        <v>5948</v>
      </c>
      <c r="AN788" s="20" t="s">
        <v>5948</v>
      </c>
      <c r="AO788" s="20" t="s">
        <v>5996</v>
      </c>
      <c r="AP788" s="20" t="s">
        <v>5996</v>
      </c>
      <c r="AQ788" s="20" t="s">
        <v>5997</v>
      </c>
      <c r="AR788" s="20" t="s">
        <v>5997</v>
      </c>
      <c r="AS788" s="20" t="s">
        <v>5996</v>
      </c>
      <c r="AT788" s="20" t="s">
        <v>5996</v>
      </c>
      <c r="AU788" s="20" t="s">
        <v>5996</v>
      </c>
      <c r="AV788" s="20" t="s">
        <v>5997</v>
      </c>
      <c r="AW788" s="20" t="s">
        <v>5997</v>
      </c>
      <c r="AX788" s="20" t="s">
        <v>5996</v>
      </c>
      <c r="AY788" s="20" t="s">
        <v>5997</v>
      </c>
      <c r="AZ788" s="20" t="s">
        <v>5996</v>
      </c>
      <c r="BA788" s="20" t="s">
        <v>5996</v>
      </c>
      <c r="BB788" s="20" t="s">
        <v>5996</v>
      </c>
      <c r="BC788" s="20" t="s">
        <v>5997</v>
      </c>
      <c r="BD788" s="20" t="s">
        <v>5997</v>
      </c>
      <c r="BE788" s="20" t="s">
        <v>5996</v>
      </c>
      <c r="BF788" s="20" t="s">
        <v>5996</v>
      </c>
      <c r="BG788" s="20" t="s">
        <v>5996</v>
      </c>
      <c r="BH788" s="20" t="s">
        <v>5996</v>
      </c>
      <c r="BI788" s="20" t="s">
        <v>5996</v>
      </c>
      <c r="BJ788" s="20" t="s">
        <v>5997</v>
      </c>
      <c r="BK788" s="20" t="s">
        <v>5997</v>
      </c>
      <c r="BL788" s="20" t="s">
        <v>5996</v>
      </c>
      <c r="BM788" s="20" t="s">
        <v>5996</v>
      </c>
      <c r="BO788" s="28" t="s">
        <v>6007</v>
      </c>
      <c r="BQ788" s="30" t="s">
        <v>3789</v>
      </c>
      <c r="BS788" s="24" t="s">
        <v>119</v>
      </c>
      <c r="BV788" s="24" t="s">
        <v>137</v>
      </c>
      <c r="BW788" s="24" t="s">
        <v>122</v>
      </c>
      <c r="BY788" s="24" t="s">
        <v>124</v>
      </c>
      <c r="CD788" s="18" t="s">
        <v>119</v>
      </c>
      <c r="CH788" s="18" t="s">
        <v>122</v>
      </c>
      <c r="CI788" s="18" t="s">
        <v>123</v>
      </c>
      <c r="CL788" s="22" t="s">
        <v>5953</v>
      </c>
      <c r="CM788" s="32" t="s">
        <v>6012</v>
      </c>
      <c r="CO788" s="84" t="s">
        <v>126</v>
      </c>
      <c r="CP788" s="17" t="s">
        <v>126</v>
      </c>
      <c r="CQ788" s="29" t="s">
        <v>3439</v>
      </c>
      <c r="CR788" s="17" t="s">
        <v>752</v>
      </c>
      <c r="CS788" s="17" t="s">
        <v>3440</v>
      </c>
      <c r="CZ788" s="34" t="s">
        <v>99</v>
      </c>
      <c r="DE788" s="17" t="s">
        <v>130</v>
      </c>
      <c r="DI788" s="17" t="s">
        <v>143</v>
      </c>
      <c r="DJ788" s="17" t="s">
        <v>3790</v>
      </c>
      <c r="DM788" s="35"/>
      <c r="DN788" s="35"/>
      <c r="DO788" s="35"/>
      <c r="EC788" s="17" t="s">
        <v>133</v>
      </c>
    </row>
    <row r="789" spans="1:133" ht="15" customHeight="1" x14ac:dyDescent="0.3">
      <c r="A789" s="27">
        <v>316</v>
      </c>
      <c r="C789" s="17" t="s">
        <v>126</v>
      </c>
      <c r="D789" s="29" t="s">
        <v>5956</v>
      </c>
      <c r="E789" s="18" t="s">
        <v>5948</v>
      </c>
      <c r="F789" s="18" t="s">
        <v>5950</v>
      </c>
      <c r="G789" s="18" t="s">
        <v>5948</v>
      </c>
      <c r="H789" s="18" t="s">
        <v>5948</v>
      </c>
      <c r="I789" s="18" t="s">
        <v>5949</v>
      </c>
      <c r="K789" s="18" t="s">
        <v>5950</v>
      </c>
      <c r="M789" s="18" t="s">
        <v>5950</v>
      </c>
      <c r="O789" s="20" t="s">
        <v>5948</v>
      </c>
      <c r="P789" s="20" t="s">
        <v>5973</v>
      </c>
      <c r="Q789" s="20" t="s">
        <v>5978</v>
      </c>
      <c r="S789" s="22" t="s">
        <v>5950</v>
      </c>
      <c r="T789" s="22" t="s">
        <v>5950</v>
      </c>
      <c r="U789" s="22" t="s">
        <v>5948</v>
      </c>
      <c r="V789" s="22" t="s">
        <v>5984</v>
      </c>
      <c r="W789" s="22" t="s">
        <v>5989</v>
      </c>
      <c r="X789" s="22" t="s">
        <v>115</v>
      </c>
      <c r="Z789" s="22" t="s">
        <v>116</v>
      </c>
      <c r="AC789" s="24" t="s">
        <v>5992</v>
      </c>
      <c r="AE789" s="26" t="s">
        <v>5947</v>
      </c>
      <c r="AF789" s="26" t="s">
        <v>5947</v>
      </c>
      <c r="AG789" s="26" t="s">
        <v>5996</v>
      </c>
      <c r="AH789" s="26" t="s">
        <v>5996</v>
      </c>
      <c r="AI789" s="26" t="s">
        <v>5996</v>
      </c>
      <c r="AJ789" s="26" t="s">
        <v>5996</v>
      </c>
      <c r="AK789" s="20" t="s">
        <v>6003</v>
      </c>
      <c r="AL789" s="20" t="s">
        <v>5947</v>
      </c>
      <c r="AM789" s="20" t="s">
        <v>5947</v>
      </c>
      <c r="AN789" s="20" t="s">
        <v>5947</v>
      </c>
      <c r="AO789" s="20" t="s">
        <v>5997</v>
      </c>
      <c r="AP789" s="20" t="s">
        <v>5997</v>
      </c>
      <c r="AQ789" s="20" t="s">
        <v>5996</v>
      </c>
      <c r="AR789" s="20" t="s">
        <v>5997</v>
      </c>
      <c r="AS789" s="20" t="s">
        <v>5996</v>
      </c>
      <c r="AT789" s="20" t="s">
        <v>5997</v>
      </c>
      <c r="AU789" s="20" t="s">
        <v>5997</v>
      </c>
      <c r="AV789" s="20" t="s">
        <v>5997</v>
      </c>
      <c r="AW789" s="20" t="s">
        <v>5997</v>
      </c>
      <c r="AX789" s="20" t="s">
        <v>5997</v>
      </c>
      <c r="AY789" s="20" t="s">
        <v>5997</v>
      </c>
      <c r="AZ789" s="20" t="s">
        <v>5997</v>
      </c>
      <c r="BA789" s="20" t="s">
        <v>5996</v>
      </c>
      <c r="BB789" s="20" t="s">
        <v>5996</v>
      </c>
      <c r="BC789" s="20" t="s">
        <v>5998</v>
      </c>
      <c r="BD789" s="20" t="s">
        <v>5997</v>
      </c>
      <c r="BE789" s="20" t="s">
        <v>5996</v>
      </c>
      <c r="BF789" s="20" t="s">
        <v>5996</v>
      </c>
      <c r="BG789" s="20" t="s">
        <v>5996</v>
      </c>
      <c r="BH789" s="20" t="s">
        <v>5996</v>
      </c>
      <c r="BI789" s="20" t="s">
        <v>5996</v>
      </c>
      <c r="BJ789" s="20" t="s">
        <v>5997</v>
      </c>
      <c r="BK789" s="20" t="s">
        <v>5997</v>
      </c>
      <c r="BL789" s="20" t="s">
        <v>5998</v>
      </c>
      <c r="BM789" s="20" t="s">
        <v>5996</v>
      </c>
      <c r="BO789" s="28" t="s">
        <v>6007</v>
      </c>
      <c r="BQ789" s="30" t="s">
        <v>3791</v>
      </c>
      <c r="BR789" s="24" t="s">
        <v>138</v>
      </c>
      <c r="BS789" s="24" t="s">
        <v>119</v>
      </c>
      <c r="BU789" s="24" t="s">
        <v>121</v>
      </c>
      <c r="BV789" s="24" t="s">
        <v>137</v>
      </c>
      <c r="BW789" s="24" t="s">
        <v>122</v>
      </c>
      <c r="BX789" s="24" t="s">
        <v>123</v>
      </c>
      <c r="BY789" s="24" t="s">
        <v>124</v>
      </c>
      <c r="CD789" s="18" t="s">
        <v>119</v>
      </c>
      <c r="CF789" s="18" t="s">
        <v>121</v>
      </c>
      <c r="CI789" s="18" t="s">
        <v>123</v>
      </c>
      <c r="CL789" s="22" t="s">
        <v>5948</v>
      </c>
      <c r="CM789" s="32" t="s">
        <v>6011</v>
      </c>
      <c r="CO789" s="84" t="s">
        <v>126</v>
      </c>
      <c r="CP789" s="17" t="s">
        <v>126</v>
      </c>
      <c r="CQ789" s="29" t="s">
        <v>3439</v>
      </c>
      <c r="CR789" s="17" t="s">
        <v>752</v>
      </c>
      <c r="CS789" s="17" t="s">
        <v>3440</v>
      </c>
      <c r="CW789" s="34" t="s">
        <v>96</v>
      </c>
      <c r="DE789" s="17" t="s">
        <v>130</v>
      </c>
      <c r="DI789" s="17" t="s">
        <v>131</v>
      </c>
      <c r="DJ789" s="17" t="s">
        <v>3792</v>
      </c>
      <c r="DM789" s="35"/>
      <c r="DN789" s="35"/>
      <c r="DO789" s="35"/>
      <c r="EC789" s="17" t="s">
        <v>133</v>
      </c>
    </row>
    <row r="790" spans="1:133" ht="15" customHeight="1" x14ac:dyDescent="0.3">
      <c r="A790" s="27">
        <v>851</v>
      </c>
      <c r="C790" s="17" t="s">
        <v>126</v>
      </c>
      <c r="D790" s="29" t="s">
        <v>5956</v>
      </c>
      <c r="E790" s="18" t="s">
        <v>5948</v>
      </c>
      <c r="F790" s="18" t="s">
        <v>5948</v>
      </c>
      <c r="G790" s="18" t="s">
        <v>5948</v>
      </c>
      <c r="H790" s="18" t="s">
        <v>5950</v>
      </c>
      <c r="I790" s="18" t="s">
        <v>5948</v>
      </c>
      <c r="J790" s="19" t="s">
        <v>3793</v>
      </c>
      <c r="K790" s="18" t="s">
        <v>5948</v>
      </c>
      <c r="L790" s="19" t="s">
        <v>3794</v>
      </c>
      <c r="M790" s="18" t="s">
        <v>5948</v>
      </c>
      <c r="O790" s="20" t="s">
        <v>5948</v>
      </c>
      <c r="P790" s="20" t="s">
        <v>5973</v>
      </c>
      <c r="Q790" s="20" t="s">
        <v>5979</v>
      </c>
      <c r="S790" s="22" t="s">
        <v>5949</v>
      </c>
      <c r="T790" s="22" t="s">
        <v>5949</v>
      </c>
      <c r="U790" s="22" t="s">
        <v>5948</v>
      </c>
      <c r="V790" s="22" t="s">
        <v>5984</v>
      </c>
      <c r="W790" s="22" t="s">
        <v>5988</v>
      </c>
      <c r="X790" s="22" t="s">
        <v>115</v>
      </c>
      <c r="Z790" s="22" t="s">
        <v>116</v>
      </c>
      <c r="AC790" s="24" t="s">
        <v>5992</v>
      </c>
      <c r="AE790" s="26" t="s">
        <v>5950</v>
      </c>
      <c r="AF790" s="26" t="s">
        <v>5947</v>
      </c>
      <c r="AG790" s="26" t="s">
        <v>5997</v>
      </c>
      <c r="AH790" s="26" t="s">
        <v>5997</v>
      </c>
      <c r="AI790" s="26" t="s">
        <v>5997</v>
      </c>
      <c r="AJ790" s="26" t="s">
        <v>5997</v>
      </c>
      <c r="AK790" s="20" t="s">
        <v>6002</v>
      </c>
      <c r="AL790" s="20" t="s">
        <v>5948</v>
      </c>
      <c r="AM790" s="20" t="s">
        <v>5948</v>
      </c>
      <c r="AN790" s="20" t="s">
        <v>5948</v>
      </c>
      <c r="AO790" s="20" t="s">
        <v>5997</v>
      </c>
      <c r="AP790" s="20" t="s">
        <v>5997</v>
      </c>
      <c r="AQ790" s="20" t="s">
        <v>5997</v>
      </c>
      <c r="AR790" s="20" t="s">
        <v>5997</v>
      </c>
      <c r="AS790" s="20" t="s">
        <v>5997</v>
      </c>
      <c r="AT790" s="20" t="s">
        <v>5997</v>
      </c>
      <c r="AU790" s="20" t="s">
        <v>5997</v>
      </c>
      <c r="AV790" s="20" t="s">
        <v>5997</v>
      </c>
      <c r="AW790" s="20" t="s">
        <v>5997</v>
      </c>
      <c r="AX790" s="20" t="s">
        <v>5997</v>
      </c>
      <c r="AY790" s="20" t="s">
        <v>5997</v>
      </c>
      <c r="AZ790" s="20" t="s">
        <v>5995</v>
      </c>
      <c r="BA790" s="20" t="s">
        <v>5997</v>
      </c>
      <c r="BB790" s="20" t="s">
        <v>5997</v>
      </c>
      <c r="BC790" s="20" t="s">
        <v>5995</v>
      </c>
      <c r="BD790" s="20" t="s">
        <v>5997</v>
      </c>
      <c r="BE790" s="20" t="s">
        <v>5997</v>
      </c>
      <c r="BF790" s="20" t="s">
        <v>5997</v>
      </c>
      <c r="BG790" s="20" t="s">
        <v>5996</v>
      </c>
      <c r="BH790" s="20" t="s">
        <v>5996</v>
      </c>
      <c r="BI790" s="20" t="s">
        <v>5997</v>
      </c>
      <c r="BJ790" s="20" t="s">
        <v>6000</v>
      </c>
      <c r="BK790" s="20" t="s">
        <v>6000</v>
      </c>
      <c r="BL790" s="20" t="s">
        <v>6000</v>
      </c>
      <c r="BM790" s="20" t="s">
        <v>5997</v>
      </c>
      <c r="BO790" s="28" t="s">
        <v>5986</v>
      </c>
      <c r="CL790" s="22" t="s">
        <v>5948</v>
      </c>
      <c r="CM790" s="32" t="s">
        <v>6010</v>
      </c>
      <c r="CO790" s="84" t="s">
        <v>126</v>
      </c>
      <c r="CP790" s="17" t="s">
        <v>126</v>
      </c>
      <c r="CQ790" s="29" t="s">
        <v>3439</v>
      </c>
      <c r="CR790" s="17" t="s">
        <v>752</v>
      </c>
      <c r="CS790" s="17" t="s">
        <v>3440</v>
      </c>
      <c r="CW790" s="34" t="s">
        <v>96</v>
      </c>
      <c r="DE790" s="17" t="s">
        <v>161</v>
      </c>
      <c r="DI790" s="17" t="s">
        <v>131</v>
      </c>
      <c r="DJ790" s="17" t="s">
        <v>3795</v>
      </c>
      <c r="DM790" s="35"/>
      <c r="DN790" s="35"/>
      <c r="DO790" s="35"/>
      <c r="EC790" s="17" t="s">
        <v>133</v>
      </c>
    </row>
    <row r="791" spans="1:133" ht="15" customHeight="1" x14ac:dyDescent="0.3">
      <c r="A791" s="27">
        <v>98</v>
      </c>
      <c r="C791" s="17" t="s">
        <v>126</v>
      </c>
      <c r="D791" s="29" t="s">
        <v>5956</v>
      </c>
      <c r="E791" s="18" t="s">
        <v>5949</v>
      </c>
      <c r="F791" s="18" t="s">
        <v>5948</v>
      </c>
      <c r="G791" s="18" t="s">
        <v>5950</v>
      </c>
      <c r="H791" s="18" t="s">
        <v>5949</v>
      </c>
      <c r="I791" s="18" t="s">
        <v>5948</v>
      </c>
      <c r="K791" s="18" t="s">
        <v>5949</v>
      </c>
      <c r="M791" s="18" t="s">
        <v>5949</v>
      </c>
      <c r="O791" s="20" t="s">
        <v>5948</v>
      </c>
      <c r="P791" s="20" t="s">
        <v>5972</v>
      </c>
      <c r="Q791" s="20" t="s">
        <v>5980</v>
      </c>
      <c r="S791" s="22" t="s">
        <v>5951</v>
      </c>
      <c r="T791" s="22" t="s">
        <v>5951</v>
      </c>
      <c r="U791" s="22" t="s">
        <v>5951</v>
      </c>
      <c r="V791" s="22" t="s">
        <v>5984</v>
      </c>
      <c r="W791" s="22" t="s">
        <v>5989</v>
      </c>
      <c r="Y791" s="22" t="s">
        <v>136</v>
      </c>
      <c r="AC791" s="24" t="s">
        <v>5992</v>
      </c>
      <c r="AE791" s="26" t="s">
        <v>5949</v>
      </c>
      <c r="AF791" s="26" t="s">
        <v>5950</v>
      </c>
      <c r="AG791" s="26" t="s">
        <v>5997</v>
      </c>
      <c r="AH791" s="26" t="s">
        <v>5997</v>
      </c>
      <c r="AI791" s="26" t="s">
        <v>5997</v>
      </c>
      <c r="AJ791" s="26" t="s">
        <v>5997</v>
      </c>
      <c r="AK791" s="20" t="s">
        <v>6003</v>
      </c>
      <c r="AL791" s="20" t="s">
        <v>5948</v>
      </c>
      <c r="AM791" s="20" t="s">
        <v>5948</v>
      </c>
      <c r="AN791" s="20" t="s">
        <v>5948</v>
      </c>
      <c r="AO791" s="20" t="s">
        <v>5998</v>
      </c>
      <c r="AP791" s="20" t="s">
        <v>5998</v>
      </c>
      <c r="AQ791" s="20" t="s">
        <v>5997</v>
      </c>
      <c r="AR791" s="20" t="s">
        <v>5998</v>
      </c>
      <c r="AS791" s="20" t="s">
        <v>5996</v>
      </c>
      <c r="AT791" s="20" t="s">
        <v>5996</v>
      </c>
      <c r="AU791" s="20" t="s">
        <v>5996</v>
      </c>
      <c r="AV791" s="20" t="s">
        <v>5998</v>
      </c>
      <c r="AW791" s="20" t="s">
        <v>5997</v>
      </c>
      <c r="AX791" s="20" t="s">
        <v>5997</v>
      </c>
      <c r="AY791" s="20" t="s">
        <v>5997</v>
      </c>
      <c r="AZ791" s="20" t="s">
        <v>5997</v>
      </c>
      <c r="BA791" s="20" t="s">
        <v>5997</v>
      </c>
      <c r="BB791" s="20" t="s">
        <v>5997</v>
      </c>
      <c r="BC791" s="20" t="s">
        <v>5999</v>
      </c>
      <c r="BD791" s="20" t="s">
        <v>5997</v>
      </c>
      <c r="BE791" s="20" t="s">
        <v>5997</v>
      </c>
      <c r="BF791" s="20" t="s">
        <v>5997</v>
      </c>
      <c r="BG791" s="20" t="s">
        <v>5997</v>
      </c>
      <c r="BH791" s="20" t="s">
        <v>5997</v>
      </c>
      <c r="BI791" s="20" t="s">
        <v>5997</v>
      </c>
      <c r="BJ791" s="20" t="s">
        <v>5997</v>
      </c>
      <c r="BK791" s="20" t="s">
        <v>5997</v>
      </c>
      <c r="BL791" s="20" t="s">
        <v>5997</v>
      </c>
      <c r="BM791" s="20" t="s">
        <v>5997</v>
      </c>
      <c r="BO791" s="28" t="s">
        <v>6006</v>
      </c>
      <c r="BQ791" s="30" t="s">
        <v>2162</v>
      </c>
      <c r="BR791" s="24" t="s">
        <v>138</v>
      </c>
      <c r="CC791" s="18" t="s">
        <v>138</v>
      </c>
      <c r="CL791" s="22" t="s">
        <v>5949</v>
      </c>
      <c r="CM791" s="32" t="s">
        <v>6012</v>
      </c>
      <c r="CO791" s="84" t="s">
        <v>126</v>
      </c>
      <c r="CP791" s="17" t="s">
        <v>126</v>
      </c>
      <c r="CQ791" s="29" t="s">
        <v>3439</v>
      </c>
      <c r="CR791" s="17" t="s">
        <v>752</v>
      </c>
      <c r="CS791" s="17" t="s">
        <v>3591</v>
      </c>
      <c r="CW791" s="34" t="s">
        <v>96</v>
      </c>
      <c r="DE791" s="17" t="s">
        <v>130</v>
      </c>
      <c r="DI791" s="17" t="s">
        <v>131</v>
      </c>
      <c r="DJ791" s="17" t="s">
        <v>3796</v>
      </c>
      <c r="DM791" s="35"/>
      <c r="DN791" s="35"/>
      <c r="DO791" s="35"/>
      <c r="EC791" s="17" t="s">
        <v>133</v>
      </c>
    </row>
    <row r="792" spans="1:133" ht="15" customHeight="1" x14ac:dyDescent="0.3">
      <c r="A792" s="27">
        <v>289</v>
      </c>
      <c r="C792" s="17" t="s">
        <v>126</v>
      </c>
      <c r="D792" s="29" t="s">
        <v>5956</v>
      </c>
      <c r="E792" s="18" t="s">
        <v>5947</v>
      </c>
      <c r="F792" s="18" t="s">
        <v>5949</v>
      </c>
      <c r="G792" s="18" t="s">
        <v>5947</v>
      </c>
      <c r="H792" s="18" t="s">
        <v>5947</v>
      </c>
      <c r="I792" s="18" t="s">
        <v>5947</v>
      </c>
      <c r="J792" s="19" t="s">
        <v>3797</v>
      </c>
      <c r="K792" s="18" t="s">
        <v>5949</v>
      </c>
      <c r="M792" s="18" t="s">
        <v>5949</v>
      </c>
      <c r="O792" s="20" t="s">
        <v>5951</v>
      </c>
      <c r="P792" s="20" t="s">
        <v>5973</v>
      </c>
      <c r="Q792" s="20" t="s">
        <v>5978</v>
      </c>
      <c r="S792" s="22" t="s">
        <v>5949</v>
      </c>
      <c r="T792" s="22" t="s">
        <v>5949</v>
      </c>
      <c r="U792" s="22" t="s">
        <v>5948</v>
      </c>
      <c r="V792" s="22" t="s">
        <v>5983</v>
      </c>
      <c r="W792" s="22" t="s">
        <v>5987</v>
      </c>
      <c r="X792" s="22" t="s">
        <v>115</v>
      </c>
      <c r="Y792" s="22" t="s">
        <v>136</v>
      </c>
      <c r="Z792" s="22" t="s">
        <v>116</v>
      </c>
      <c r="AC792" s="24" t="s">
        <v>5991</v>
      </c>
      <c r="AE792" s="26" t="s">
        <v>5947</v>
      </c>
      <c r="AF792" s="26" t="s">
        <v>5947</v>
      </c>
      <c r="AG792" s="26" t="s">
        <v>5996</v>
      </c>
      <c r="AH792" s="26" t="s">
        <v>5996</v>
      </c>
      <c r="AI792" s="26" t="s">
        <v>5996</v>
      </c>
      <c r="AJ792" s="26" t="s">
        <v>5996</v>
      </c>
      <c r="AK792" s="20" t="s">
        <v>6003</v>
      </c>
      <c r="AL792" s="20" t="s">
        <v>5947</v>
      </c>
      <c r="AM792" s="20" t="s">
        <v>5947</v>
      </c>
      <c r="AN792" s="20" t="s">
        <v>5947</v>
      </c>
      <c r="AO792" s="20" t="s">
        <v>5997</v>
      </c>
      <c r="AP792" s="20" t="s">
        <v>5997</v>
      </c>
      <c r="AQ792" s="20" t="s">
        <v>5996</v>
      </c>
      <c r="AR792" s="20" t="s">
        <v>5997</v>
      </c>
      <c r="AS792" s="20" t="s">
        <v>5996</v>
      </c>
      <c r="AT792" s="20" t="s">
        <v>5997</v>
      </c>
      <c r="AU792" s="20" t="s">
        <v>5996</v>
      </c>
      <c r="AV792" s="20" t="s">
        <v>5997</v>
      </c>
      <c r="AW792" s="20" t="s">
        <v>5996</v>
      </c>
      <c r="AX792" s="20" t="s">
        <v>5997</v>
      </c>
      <c r="AY792" s="20" t="s">
        <v>5997</v>
      </c>
      <c r="AZ792" s="20" t="s">
        <v>5996</v>
      </c>
      <c r="BA792" s="20" t="s">
        <v>5996</v>
      </c>
      <c r="BB792" s="20" t="s">
        <v>5996</v>
      </c>
      <c r="BC792" s="20" t="s">
        <v>5996</v>
      </c>
      <c r="BD792" s="20" t="s">
        <v>5996</v>
      </c>
      <c r="BE792" s="20" t="s">
        <v>5996</v>
      </c>
      <c r="BF792" s="20" t="s">
        <v>5996</v>
      </c>
      <c r="BG792" s="20" t="s">
        <v>5996</v>
      </c>
      <c r="BH792" s="20" t="s">
        <v>5996</v>
      </c>
      <c r="BI792" s="20" t="s">
        <v>5996</v>
      </c>
      <c r="BJ792" s="20" t="s">
        <v>5997</v>
      </c>
      <c r="BK792" s="20" t="s">
        <v>5997</v>
      </c>
      <c r="BL792" s="20" t="s">
        <v>5996</v>
      </c>
      <c r="BM792" s="20" t="s">
        <v>5996</v>
      </c>
      <c r="BO792" s="28" t="s">
        <v>6007</v>
      </c>
      <c r="BQ792" s="30" t="s">
        <v>3798</v>
      </c>
      <c r="BS792" s="24" t="s">
        <v>119</v>
      </c>
      <c r="BT792" s="24" t="s">
        <v>120</v>
      </c>
      <c r="BU792" s="24" t="s">
        <v>121</v>
      </c>
      <c r="BV792" s="24" t="s">
        <v>137</v>
      </c>
      <c r="BW792" s="24" t="s">
        <v>122</v>
      </c>
      <c r="BX792" s="24" t="s">
        <v>123</v>
      </c>
      <c r="BY792" s="24" t="s">
        <v>124</v>
      </c>
      <c r="BZ792" s="24" t="s">
        <v>125</v>
      </c>
      <c r="CD792" s="18" t="s">
        <v>119</v>
      </c>
      <c r="CH792" s="18" t="s">
        <v>122</v>
      </c>
      <c r="CI792" s="18" t="s">
        <v>123</v>
      </c>
      <c r="CL792" s="22" t="s">
        <v>5949</v>
      </c>
      <c r="CM792" s="32" t="s">
        <v>6012</v>
      </c>
      <c r="CO792" s="84" t="s">
        <v>126</v>
      </c>
      <c r="CP792" s="17" t="s">
        <v>126</v>
      </c>
      <c r="CQ792" s="29" t="s">
        <v>3439</v>
      </c>
      <c r="CR792" s="17" t="s">
        <v>752</v>
      </c>
      <c r="CS792" s="60" t="s">
        <v>102</v>
      </c>
      <c r="CT792" s="17" t="s">
        <v>3799</v>
      </c>
      <c r="CW792" s="34" t="s">
        <v>96</v>
      </c>
      <c r="DE792" s="17" t="s">
        <v>102</v>
      </c>
      <c r="DI792" s="17" t="s">
        <v>131</v>
      </c>
      <c r="DJ792" s="17" t="s">
        <v>3800</v>
      </c>
      <c r="DM792" s="35"/>
      <c r="DN792" s="35"/>
      <c r="DO792" s="35"/>
      <c r="EC792" s="17" t="s">
        <v>133</v>
      </c>
    </row>
    <row r="793" spans="1:133" ht="15" customHeight="1" x14ac:dyDescent="0.3">
      <c r="A793" s="27">
        <v>27</v>
      </c>
      <c r="C793" s="17" t="s">
        <v>126</v>
      </c>
      <c r="D793" s="29" t="s">
        <v>5956</v>
      </c>
      <c r="E793" s="18" t="s">
        <v>5948</v>
      </c>
      <c r="F793" s="18" t="s">
        <v>5951</v>
      </c>
      <c r="G793" s="18" t="s">
        <v>5948</v>
      </c>
      <c r="H793" s="18" t="s">
        <v>5948</v>
      </c>
      <c r="I793" s="18" t="s">
        <v>5949</v>
      </c>
      <c r="J793" s="19" t="s">
        <v>3801</v>
      </c>
      <c r="K793" s="18" t="s">
        <v>5949</v>
      </c>
      <c r="M793" s="18" t="s">
        <v>5949</v>
      </c>
      <c r="O793" s="20" t="s">
        <v>5948</v>
      </c>
      <c r="P793" s="20" t="s">
        <v>5974</v>
      </c>
      <c r="Q793" s="20" t="s">
        <v>5979</v>
      </c>
      <c r="S793" s="22" t="s">
        <v>5948</v>
      </c>
      <c r="T793" s="22" t="s">
        <v>5948</v>
      </c>
      <c r="U793" s="22" t="s">
        <v>5950</v>
      </c>
      <c r="V793" s="22" t="s">
        <v>5983</v>
      </c>
      <c r="W793" s="22" t="s">
        <v>5988</v>
      </c>
      <c r="X793" s="22" t="s">
        <v>115</v>
      </c>
      <c r="AC793" s="24" t="s">
        <v>5992</v>
      </c>
      <c r="AE793" s="26" t="s">
        <v>5949</v>
      </c>
      <c r="AF793" s="26" t="s">
        <v>5947</v>
      </c>
      <c r="AG793" s="26" t="s">
        <v>5996</v>
      </c>
      <c r="AH793" s="26" t="s">
        <v>5996</v>
      </c>
      <c r="AI793" s="26" t="s">
        <v>5996</v>
      </c>
      <c r="AJ793" s="26" t="s">
        <v>5996</v>
      </c>
      <c r="AK793" s="20" t="s">
        <v>6002</v>
      </c>
      <c r="AL793" s="20" t="s">
        <v>5948</v>
      </c>
      <c r="AM793" s="20" t="s">
        <v>5950</v>
      </c>
      <c r="AN793" s="20" t="s">
        <v>5948</v>
      </c>
      <c r="AO793" s="20" t="s">
        <v>5997</v>
      </c>
      <c r="AP793" s="20" t="s">
        <v>5997</v>
      </c>
      <c r="AQ793" s="20" t="s">
        <v>5996</v>
      </c>
      <c r="AR793" s="20" t="s">
        <v>5997</v>
      </c>
      <c r="AS793" s="20" t="s">
        <v>5996</v>
      </c>
      <c r="AT793" s="20" t="s">
        <v>5996</v>
      </c>
      <c r="AU793" s="20" t="s">
        <v>5996</v>
      </c>
      <c r="AV793" s="20" t="s">
        <v>5996</v>
      </c>
      <c r="AW793" s="20" t="s">
        <v>5996</v>
      </c>
      <c r="AX793" s="20" t="s">
        <v>5996</v>
      </c>
      <c r="AY793" s="20" t="s">
        <v>5997</v>
      </c>
      <c r="AZ793" s="20" t="s">
        <v>5997</v>
      </c>
      <c r="BA793" s="20" t="s">
        <v>5996</v>
      </c>
      <c r="BB793" s="20" t="s">
        <v>5996</v>
      </c>
      <c r="BC793" s="20" t="s">
        <v>5997</v>
      </c>
      <c r="BD793" s="20" t="s">
        <v>5997</v>
      </c>
      <c r="BE793" s="20" t="s">
        <v>5996</v>
      </c>
      <c r="BF793" s="20" t="s">
        <v>5996</v>
      </c>
      <c r="BG793" s="20" t="s">
        <v>5996</v>
      </c>
      <c r="BH793" s="20" t="s">
        <v>5997</v>
      </c>
      <c r="BI793" s="20" t="s">
        <v>5997</v>
      </c>
      <c r="BJ793" s="20" t="s">
        <v>5997</v>
      </c>
      <c r="BK793" s="20" t="s">
        <v>5997</v>
      </c>
      <c r="BL793" s="20" t="s">
        <v>5997</v>
      </c>
      <c r="BM793" s="20" t="s">
        <v>5997</v>
      </c>
      <c r="BO793" s="28" t="s">
        <v>6007</v>
      </c>
      <c r="BQ793" s="30" t="s">
        <v>3802</v>
      </c>
      <c r="BR793" s="24" t="s">
        <v>138</v>
      </c>
      <c r="BS793" s="24" t="s">
        <v>119</v>
      </c>
      <c r="BT793" s="24" t="s">
        <v>120</v>
      </c>
      <c r="BU793" s="24" t="s">
        <v>121</v>
      </c>
      <c r="BV793" s="24" t="s">
        <v>137</v>
      </c>
      <c r="BW793" s="24" t="s">
        <v>122</v>
      </c>
      <c r="BX793" s="24" t="s">
        <v>123</v>
      </c>
      <c r="BY793" s="24" t="s">
        <v>124</v>
      </c>
      <c r="BZ793" s="24" t="s">
        <v>125</v>
      </c>
      <c r="CB793" s="31" t="s">
        <v>3803</v>
      </c>
      <c r="CC793" s="18" t="s">
        <v>138</v>
      </c>
      <c r="CD793" s="18" t="s">
        <v>119</v>
      </c>
      <c r="CE793" s="18" t="s">
        <v>120</v>
      </c>
      <c r="CL793" s="22" t="s">
        <v>5948</v>
      </c>
      <c r="CM793" s="32" t="s">
        <v>6012</v>
      </c>
      <c r="CN793" s="33" t="s">
        <v>3804</v>
      </c>
      <c r="CO793" s="84" t="s">
        <v>126</v>
      </c>
      <c r="CP793" s="17" t="s">
        <v>126</v>
      </c>
      <c r="CQ793" s="29" t="s">
        <v>3439</v>
      </c>
      <c r="CR793" s="17" t="s">
        <v>772</v>
      </c>
      <c r="CS793" s="17" t="s">
        <v>3440</v>
      </c>
      <c r="CZ793" s="34" t="s">
        <v>99</v>
      </c>
      <c r="DE793" s="17" t="s">
        <v>161</v>
      </c>
      <c r="DI793" s="17" t="s">
        <v>131</v>
      </c>
      <c r="DJ793" s="17" t="s">
        <v>3805</v>
      </c>
      <c r="DM793" s="35"/>
      <c r="DN793" s="35"/>
      <c r="DO793" s="35"/>
      <c r="EC793" s="17" t="s">
        <v>133</v>
      </c>
    </row>
    <row r="794" spans="1:133" ht="15" customHeight="1" x14ac:dyDescent="0.3">
      <c r="A794" s="27">
        <v>115</v>
      </c>
      <c r="C794" s="17" t="s">
        <v>126</v>
      </c>
      <c r="D794" s="29" t="s">
        <v>5956</v>
      </c>
      <c r="E794" s="18" t="s">
        <v>5947</v>
      </c>
      <c r="F794" s="18" t="s">
        <v>5950</v>
      </c>
      <c r="G794" s="18" t="s">
        <v>5950</v>
      </c>
      <c r="H794" s="18" t="s">
        <v>5947</v>
      </c>
      <c r="I794" s="18" t="s">
        <v>5950</v>
      </c>
      <c r="K794" s="18" t="s">
        <v>5950</v>
      </c>
      <c r="M794" s="18" t="s">
        <v>5951</v>
      </c>
      <c r="O794" s="20" t="s">
        <v>5948</v>
      </c>
      <c r="P794" s="20" t="s">
        <v>5973</v>
      </c>
      <c r="Q794" s="20" t="s">
        <v>5978</v>
      </c>
      <c r="S794" s="22" t="s">
        <v>5948</v>
      </c>
      <c r="T794" s="22" t="s">
        <v>5950</v>
      </c>
      <c r="U794" s="22" t="s">
        <v>5950</v>
      </c>
      <c r="V794" s="22" t="s">
        <v>5983</v>
      </c>
      <c r="W794" s="22" t="s">
        <v>5987</v>
      </c>
      <c r="X794" s="22" t="s">
        <v>115</v>
      </c>
      <c r="Y794" s="22" t="s">
        <v>136</v>
      </c>
      <c r="Z794" s="22" t="s">
        <v>116</v>
      </c>
      <c r="AC794" s="24" t="s">
        <v>5991</v>
      </c>
      <c r="AE794" s="26" t="s">
        <v>5948</v>
      </c>
      <c r="AF794" s="26" t="s">
        <v>5951</v>
      </c>
      <c r="AG794" s="26" t="s">
        <v>5997</v>
      </c>
      <c r="AH794" s="26" t="s">
        <v>5997</v>
      </c>
      <c r="AI794" s="26" t="s">
        <v>5997</v>
      </c>
      <c r="AJ794" s="26" t="s">
        <v>5997</v>
      </c>
      <c r="AK794" s="20" t="s">
        <v>6003</v>
      </c>
      <c r="AL794" s="20" t="s">
        <v>5947</v>
      </c>
      <c r="AM794" s="20" t="s">
        <v>5951</v>
      </c>
      <c r="AN794" s="20" t="s">
        <v>5947</v>
      </c>
      <c r="AO794" s="20" t="s">
        <v>5997</v>
      </c>
      <c r="AP794" s="20" t="s">
        <v>5997</v>
      </c>
      <c r="AQ794" s="20" t="s">
        <v>5997</v>
      </c>
      <c r="AR794" s="20" t="s">
        <v>5997</v>
      </c>
      <c r="AS794" s="20" t="s">
        <v>5997</v>
      </c>
      <c r="AT794" s="20" t="s">
        <v>5997</v>
      </c>
      <c r="AU794" s="20" t="s">
        <v>5997</v>
      </c>
      <c r="AV794" s="20" t="s">
        <v>5997</v>
      </c>
      <c r="AW794" s="20" t="s">
        <v>5996</v>
      </c>
      <c r="AX794" s="20" t="s">
        <v>5997</v>
      </c>
      <c r="AY794" s="20" t="s">
        <v>5998</v>
      </c>
      <c r="AZ794" s="20" t="s">
        <v>5997</v>
      </c>
      <c r="BA794" s="20" t="s">
        <v>5996</v>
      </c>
      <c r="BB794" s="20" t="s">
        <v>5997</v>
      </c>
      <c r="BC794" s="20" t="s">
        <v>5998</v>
      </c>
      <c r="BD794" s="20" t="s">
        <v>5998</v>
      </c>
      <c r="BE794" s="20" t="s">
        <v>5997</v>
      </c>
      <c r="BF794" s="20" t="s">
        <v>5997</v>
      </c>
      <c r="BG794" s="20" t="s">
        <v>5996</v>
      </c>
      <c r="BH794" s="20" t="s">
        <v>5996</v>
      </c>
      <c r="BI794" s="20" t="s">
        <v>5997</v>
      </c>
      <c r="BJ794" s="20" t="s">
        <v>6000</v>
      </c>
      <c r="BK794" s="20" t="s">
        <v>6000</v>
      </c>
      <c r="BL794" s="20" t="s">
        <v>5997</v>
      </c>
      <c r="BM794" s="20" t="s">
        <v>5997</v>
      </c>
      <c r="BO794" s="28" t="s">
        <v>6007</v>
      </c>
      <c r="BQ794" s="30" t="s">
        <v>3806</v>
      </c>
      <c r="BR794" s="24" t="s">
        <v>138</v>
      </c>
      <c r="BS794" s="24" t="s">
        <v>119</v>
      </c>
      <c r="BT794" s="24" t="s">
        <v>120</v>
      </c>
      <c r="BU794" s="24" t="s">
        <v>121</v>
      </c>
      <c r="BV794" s="24" t="s">
        <v>137</v>
      </c>
      <c r="BW794" s="24" t="s">
        <v>122</v>
      </c>
      <c r="BZ794" s="24" t="s">
        <v>125</v>
      </c>
      <c r="CD794" s="18" t="s">
        <v>119</v>
      </c>
      <c r="CF794" s="18" t="s">
        <v>121</v>
      </c>
      <c r="CJ794" s="18" t="s">
        <v>124</v>
      </c>
      <c r="CL794" s="22" t="s">
        <v>5947</v>
      </c>
      <c r="CM794" s="32" t="s">
        <v>6012</v>
      </c>
      <c r="CO794" s="84" t="s">
        <v>126</v>
      </c>
      <c r="CP794" s="17" t="s">
        <v>126</v>
      </c>
      <c r="CQ794" s="29" t="s">
        <v>3439</v>
      </c>
      <c r="CR794" s="17" t="s">
        <v>772</v>
      </c>
      <c r="CS794" s="17" t="s">
        <v>3440</v>
      </c>
      <c r="CU794" s="34" t="s">
        <v>185</v>
      </c>
      <c r="CW794" s="34" t="s">
        <v>96</v>
      </c>
      <c r="DE794" s="17" t="s">
        <v>130</v>
      </c>
      <c r="DI794" s="17" t="s">
        <v>131</v>
      </c>
      <c r="DJ794" s="17" t="s">
        <v>3807</v>
      </c>
      <c r="DM794" s="35"/>
      <c r="DN794" s="35"/>
      <c r="DO794" s="35"/>
      <c r="EC794" s="17" t="s">
        <v>133</v>
      </c>
    </row>
    <row r="795" spans="1:133" ht="15" customHeight="1" x14ac:dyDescent="0.3">
      <c r="A795" s="27">
        <v>377</v>
      </c>
      <c r="C795" s="17" t="s">
        <v>126</v>
      </c>
      <c r="D795" s="29" t="s">
        <v>5956</v>
      </c>
      <c r="E795" s="18" t="s">
        <v>5947</v>
      </c>
      <c r="F795" s="18" t="s">
        <v>5947</v>
      </c>
      <c r="G795" s="18" t="s">
        <v>5947</v>
      </c>
      <c r="H795" s="18" t="s">
        <v>5947</v>
      </c>
      <c r="I795" s="18" t="s">
        <v>5948</v>
      </c>
      <c r="K795" s="18" t="s">
        <v>5948</v>
      </c>
      <c r="M795" s="18" t="s">
        <v>5948</v>
      </c>
      <c r="O795" s="20" t="s">
        <v>5948</v>
      </c>
      <c r="P795" s="20" t="s">
        <v>5973</v>
      </c>
      <c r="Q795" s="20" t="s">
        <v>5978</v>
      </c>
      <c r="S795" s="22" t="s">
        <v>5950</v>
      </c>
      <c r="T795" s="22" t="s">
        <v>5950</v>
      </c>
      <c r="U795" s="22" t="s">
        <v>5950</v>
      </c>
      <c r="V795" s="22" t="s">
        <v>5984</v>
      </c>
      <c r="W795" s="22" t="s">
        <v>5987</v>
      </c>
      <c r="Z795" s="22" t="s">
        <v>116</v>
      </c>
      <c r="AC795" s="24" t="s">
        <v>5992</v>
      </c>
      <c r="AE795" s="26" t="s">
        <v>5948</v>
      </c>
      <c r="AF795" s="26" t="s">
        <v>5948</v>
      </c>
      <c r="AG795" s="26" t="s">
        <v>5996</v>
      </c>
      <c r="AH795" s="26" t="s">
        <v>5996</v>
      </c>
      <c r="AI795" s="26" t="s">
        <v>5996</v>
      </c>
      <c r="AJ795" s="26" t="s">
        <v>5996</v>
      </c>
      <c r="AK795" s="20" t="s">
        <v>6002</v>
      </c>
      <c r="AL795" s="20" t="s">
        <v>5948</v>
      </c>
      <c r="AM795" s="20" t="s">
        <v>5948</v>
      </c>
      <c r="AN795" s="20" t="s">
        <v>5948</v>
      </c>
      <c r="AO795" s="20" t="s">
        <v>5997</v>
      </c>
      <c r="AP795" s="20" t="s">
        <v>5996</v>
      </c>
      <c r="AQ795" s="20" t="s">
        <v>5996</v>
      </c>
      <c r="AR795" s="20" t="s">
        <v>5996</v>
      </c>
      <c r="AS795" s="20" t="s">
        <v>5996</v>
      </c>
      <c r="AT795" s="20" t="s">
        <v>5996</v>
      </c>
      <c r="AU795" s="20" t="s">
        <v>5996</v>
      </c>
      <c r="AV795" s="20" t="s">
        <v>5996</v>
      </c>
      <c r="AW795" s="20" t="s">
        <v>5996</v>
      </c>
      <c r="AX795" s="20" t="s">
        <v>5996</v>
      </c>
      <c r="AY795" s="20" t="s">
        <v>5996</v>
      </c>
      <c r="AZ795" s="20" t="s">
        <v>5996</v>
      </c>
      <c r="BA795" s="20" t="s">
        <v>5996</v>
      </c>
      <c r="BB795" s="20" t="s">
        <v>5996</v>
      </c>
      <c r="BC795" s="20" t="s">
        <v>5997</v>
      </c>
      <c r="BD795" s="20" t="s">
        <v>5997</v>
      </c>
      <c r="BE795" s="20" t="s">
        <v>5997</v>
      </c>
      <c r="BF795" s="20" t="s">
        <v>5996</v>
      </c>
      <c r="BG795" s="20" t="s">
        <v>5996</v>
      </c>
      <c r="BH795" s="20" t="s">
        <v>5996</v>
      </c>
      <c r="BI795" s="20" t="s">
        <v>5996</v>
      </c>
      <c r="BJ795" s="20" t="s">
        <v>5996</v>
      </c>
      <c r="BK795" s="20" t="s">
        <v>5996</v>
      </c>
      <c r="BL795" s="20" t="s">
        <v>5996</v>
      </c>
      <c r="BM795" s="20" t="s">
        <v>5996</v>
      </c>
      <c r="BO795" s="28" t="s">
        <v>6007</v>
      </c>
      <c r="BQ795" s="30" t="s">
        <v>3808</v>
      </c>
      <c r="BR795" s="24" t="s">
        <v>138</v>
      </c>
      <c r="BS795" s="24" t="s">
        <v>119</v>
      </c>
      <c r="BT795" s="24" t="s">
        <v>120</v>
      </c>
      <c r="BU795" s="24" t="s">
        <v>121</v>
      </c>
      <c r="BV795" s="24" t="s">
        <v>137</v>
      </c>
      <c r="BX795" s="24" t="s">
        <v>123</v>
      </c>
      <c r="BZ795" s="24" t="s">
        <v>125</v>
      </c>
      <c r="CC795" s="18" t="s">
        <v>138</v>
      </c>
      <c r="CD795" s="18" t="s">
        <v>119</v>
      </c>
      <c r="CI795" s="18" t="s">
        <v>123</v>
      </c>
      <c r="CL795" s="22" t="s">
        <v>5948</v>
      </c>
      <c r="CM795" s="32" t="s">
        <v>6012</v>
      </c>
      <c r="CO795" s="84" t="s">
        <v>126</v>
      </c>
      <c r="CP795" s="17" t="s">
        <v>126</v>
      </c>
      <c r="CQ795" s="29" t="s">
        <v>3439</v>
      </c>
      <c r="CR795" s="17" t="s">
        <v>772</v>
      </c>
      <c r="CS795" s="17" t="s">
        <v>3440</v>
      </c>
      <c r="CU795" s="34" t="s">
        <v>185</v>
      </c>
      <c r="CW795" s="34" t="s">
        <v>96</v>
      </c>
      <c r="DE795" s="17" t="s">
        <v>130</v>
      </c>
      <c r="DI795" s="17" t="s">
        <v>131</v>
      </c>
      <c r="DJ795" s="17" t="s">
        <v>3809</v>
      </c>
      <c r="DM795" s="35"/>
      <c r="DN795" s="35"/>
      <c r="DO795" s="35"/>
      <c r="EC795" s="17" t="s">
        <v>133</v>
      </c>
    </row>
    <row r="796" spans="1:133" ht="15" customHeight="1" x14ac:dyDescent="0.3">
      <c r="A796" s="27">
        <v>423</v>
      </c>
      <c r="C796" s="17" t="s">
        <v>126</v>
      </c>
      <c r="D796" s="29" t="s">
        <v>5956</v>
      </c>
      <c r="E796" s="18" t="s">
        <v>5947</v>
      </c>
      <c r="F796" s="18" t="s">
        <v>5949</v>
      </c>
      <c r="G796" s="18" t="s">
        <v>5949</v>
      </c>
      <c r="H796" s="18" t="s">
        <v>5948</v>
      </c>
      <c r="I796" s="18" t="s">
        <v>5950</v>
      </c>
      <c r="K796" s="18" t="s">
        <v>5949</v>
      </c>
      <c r="M796" s="18" t="s">
        <v>5950</v>
      </c>
      <c r="O796" s="20" t="s">
        <v>5950</v>
      </c>
      <c r="P796" s="20" t="s">
        <v>5974</v>
      </c>
      <c r="Q796" s="20" t="s">
        <v>5978</v>
      </c>
      <c r="R796" s="21" t="s">
        <v>3810</v>
      </c>
      <c r="S796" s="22" t="s">
        <v>5947</v>
      </c>
      <c r="T796" s="22" t="s">
        <v>5947</v>
      </c>
      <c r="U796" s="22" t="s">
        <v>5950</v>
      </c>
      <c r="V796" s="22" t="s">
        <v>5983</v>
      </c>
      <c r="W796" s="22" t="s">
        <v>5987</v>
      </c>
      <c r="X796" s="22" t="s">
        <v>115</v>
      </c>
      <c r="Z796" s="22" t="s">
        <v>116</v>
      </c>
      <c r="AB796" s="23" t="s">
        <v>3811</v>
      </c>
      <c r="AC796" s="24" t="s">
        <v>5990</v>
      </c>
      <c r="AE796" s="26" t="s">
        <v>5948</v>
      </c>
      <c r="AF796" s="26" t="s">
        <v>5947</v>
      </c>
      <c r="AG796" s="26" t="s">
        <v>5996</v>
      </c>
      <c r="AH796" s="26" t="s">
        <v>5996</v>
      </c>
      <c r="AI796" s="26" t="s">
        <v>5996</v>
      </c>
      <c r="AJ796" s="26" t="s">
        <v>5997</v>
      </c>
      <c r="AK796" s="20" t="s">
        <v>6002</v>
      </c>
      <c r="AL796" s="20" t="s">
        <v>5947</v>
      </c>
      <c r="AM796" s="20" t="s">
        <v>5951</v>
      </c>
      <c r="AN796" s="20" t="s">
        <v>5947</v>
      </c>
      <c r="AO796" s="20" t="s">
        <v>5996</v>
      </c>
      <c r="AP796" s="20" t="s">
        <v>5998</v>
      </c>
      <c r="AQ796" s="20" t="s">
        <v>5996</v>
      </c>
      <c r="AR796" s="20" t="s">
        <v>5997</v>
      </c>
      <c r="AS796" s="20" t="s">
        <v>5997</v>
      </c>
      <c r="AT796" s="20" t="s">
        <v>5997</v>
      </c>
      <c r="AU796" s="20" t="s">
        <v>5996</v>
      </c>
      <c r="AV796" s="20" t="s">
        <v>5996</v>
      </c>
      <c r="AW796" s="20" t="s">
        <v>5996</v>
      </c>
      <c r="AX796" s="20" t="s">
        <v>5998</v>
      </c>
      <c r="AY796" s="20" t="s">
        <v>5997</v>
      </c>
      <c r="AZ796" s="20" t="s">
        <v>5996</v>
      </c>
      <c r="BA796" s="20" t="s">
        <v>5996</v>
      </c>
      <c r="BB796" s="20" t="s">
        <v>5997</v>
      </c>
      <c r="BC796" s="20" t="s">
        <v>5998</v>
      </c>
      <c r="BD796" s="20" t="s">
        <v>5998</v>
      </c>
      <c r="BE796" s="20" t="s">
        <v>5997</v>
      </c>
      <c r="BF796" s="20" t="s">
        <v>5996</v>
      </c>
      <c r="BG796" s="20" t="s">
        <v>5997</v>
      </c>
      <c r="BH796" s="20" t="s">
        <v>5996</v>
      </c>
      <c r="BI796" s="20" t="s">
        <v>5996</v>
      </c>
      <c r="BJ796" s="20" t="s">
        <v>6000</v>
      </c>
      <c r="BK796" s="20" t="s">
        <v>5998</v>
      </c>
      <c r="BL796" s="20" t="s">
        <v>5996</v>
      </c>
      <c r="BM796" s="20" t="s">
        <v>5997</v>
      </c>
      <c r="BO796" s="28" t="s">
        <v>6007</v>
      </c>
      <c r="BQ796" s="30" t="s">
        <v>3812</v>
      </c>
      <c r="BR796" s="24" t="s">
        <v>138</v>
      </c>
      <c r="BS796" s="24" t="s">
        <v>119</v>
      </c>
      <c r="BV796" s="24" t="s">
        <v>137</v>
      </c>
      <c r="BW796" s="24" t="s">
        <v>122</v>
      </c>
      <c r="BX796" s="24" t="s">
        <v>123</v>
      </c>
      <c r="BZ796" s="24" t="s">
        <v>125</v>
      </c>
      <c r="CC796" s="18" t="s">
        <v>138</v>
      </c>
      <c r="CD796" s="18" t="s">
        <v>119</v>
      </c>
      <c r="CE796" s="18" t="s">
        <v>120</v>
      </c>
      <c r="CL796" s="22" t="s">
        <v>5951</v>
      </c>
      <c r="CM796" s="32" t="s">
        <v>6012</v>
      </c>
      <c r="CO796" s="84" t="s">
        <v>126</v>
      </c>
      <c r="CP796" s="17" t="s">
        <v>126</v>
      </c>
      <c r="CQ796" s="29" t="s">
        <v>3439</v>
      </c>
      <c r="CR796" s="17" t="s">
        <v>772</v>
      </c>
      <c r="CS796" s="17" t="s">
        <v>3440</v>
      </c>
      <c r="CU796" s="34" t="s">
        <v>185</v>
      </c>
      <c r="CW796" s="34" t="s">
        <v>96</v>
      </c>
      <c r="DE796" s="17" t="s">
        <v>130</v>
      </c>
      <c r="DI796" s="17" t="s">
        <v>131</v>
      </c>
      <c r="DJ796" s="17" t="s">
        <v>3813</v>
      </c>
      <c r="DM796" s="35"/>
      <c r="DN796" s="35"/>
      <c r="DO796" s="35"/>
      <c r="EC796" s="17" t="s">
        <v>133</v>
      </c>
    </row>
    <row r="797" spans="1:133" ht="15" customHeight="1" x14ac:dyDescent="0.3">
      <c r="A797" s="27">
        <v>435</v>
      </c>
      <c r="C797" s="17" t="s">
        <v>126</v>
      </c>
      <c r="D797" s="29" t="s">
        <v>5956</v>
      </c>
      <c r="E797" s="18" t="s">
        <v>5947</v>
      </c>
      <c r="F797" s="18" t="s">
        <v>5948</v>
      </c>
      <c r="G797" s="18" t="s">
        <v>5948</v>
      </c>
      <c r="H797" s="18" t="s">
        <v>5948</v>
      </c>
      <c r="I797" s="18" t="s">
        <v>5948</v>
      </c>
      <c r="K797" s="18" t="s">
        <v>5948</v>
      </c>
      <c r="M797" s="18" t="s">
        <v>5948</v>
      </c>
      <c r="O797" s="20" t="s">
        <v>5948</v>
      </c>
      <c r="P797" s="20" t="s">
        <v>5973</v>
      </c>
      <c r="Q797" s="20" t="s">
        <v>5979</v>
      </c>
      <c r="S797" s="22" t="s">
        <v>5948</v>
      </c>
      <c r="T797" s="22" t="s">
        <v>5948</v>
      </c>
      <c r="U797" s="22" t="s">
        <v>5948</v>
      </c>
      <c r="V797" s="22" t="s">
        <v>5985</v>
      </c>
      <c r="W797" s="22" t="s">
        <v>5987</v>
      </c>
      <c r="X797" s="22" t="s">
        <v>115</v>
      </c>
      <c r="AC797" s="24" t="s">
        <v>5992</v>
      </c>
      <c r="AE797" s="26" t="s">
        <v>5948</v>
      </c>
      <c r="AF797" s="26" t="s">
        <v>5947</v>
      </c>
      <c r="AG797" s="26" t="s">
        <v>5997</v>
      </c>
      <c r="AH797" s="26" t="s">
        <v>5997</v>
      </c>
      <c r="AI797" s="26" t="s">
        <v>5997</v>
      </c>
      <c r="AJ797" s="26" t="s">
        <v>5997</v>
      </c>
      <c r="AK797" s="20" t="s">
        <v>6003</v>
      </c>
      <c r="AL797" s="20" t="s">
        <v>5948</v>
      </c>
      <c r="AM797" s="20" t="s">
        <v>5950</v>
      </c>
      <c r="AN797" s="20" t="s">
        <v>5948</v>
      </c>
      <c r="AO797" s="20" t="s">
        <v>5997</v>
      </c>
      <c r="AP797" s="20" t="s">
        <v>5997</v>
      </c>
      <c r="AQ797" s="20" t="s">
        <v>5997</v>
      </c>
      <c r="AR797" s="20" t="s">
        <v>5997</v>
      </c>
      <c r="AS797" s="20" t="s">
        <v>5997</v>
      </c>
      <c r="AT797" s="20" t="s">
        <v>5997</v>
      </c>
      <c r="AU797" s="20" t="s">
        <v>5997</v>
      </c>
      <c r="AV797" s="20" t="s">
        <v>5997</v>
      </c>
      <c r="AW797" s="20" t="s">
        <v>5997</v>
      </c>
      <c r="AX797" s="20" t="s">
        <v>5997</v>
      </c>
      <c r="AY797" s="20" t="s">
        <v>5997</v>
      </c>
      <c r="AZ797" s="20" t="s">
        <v>5997</v>
      </c>
      <c r="BA797" s="20" t="s">
        <v>5997</v>
      </c>
      <c r="BB797" s="20" t="s">
        <v>5997</v>
      </c>
      <c r="BC797" s="20" t="s">
        <v>5997</v>
      </c>
      <c r="BD797" s="20" t="s">
        <v>5997</v>
      </c>
      <c r="BE797" s="20" t="s">
        <v>5997</v>
      </c>
      <c r="BF797" s="20" t="s">
        <v>5997</v>
      </c>
      <c r="BG797" s="20" t="s">
        <v>5997</v>
      </c>
      <c r="BH797" s="20" t="s">
        <v>5997</v>
      </c>
      <c r="BI797" s="20" t="s">
        <v>5997</v>
      </c>
      <c r="BJ797" s="20" t="s">
        <v>5997</v>
      </c>
      <c r="BK797" s="20" t="s">
        <v>5997</v>
      </c>
      <c r="BL797" s="20" t="s">
        <v>5997</v>
      </c>
      <c r="BM797" s="20" t="s">
        <v>5997</v>
      </c>
      <c r="BO797" s="28" t="s">
        <v>6007</v>
      </c>
      <c r="BR797" s="24" t="s">
        <v>138</v>
      </c>
      <c r="BS797" s="24" t="s">
        <v>119</v>
      </c>
      <c r="BU797" s="24" t="s">
        <v>121</v>
      </c>
      <c r="BV797" s="24" t="s">
        <v>137</v>
      </c>
      <c r="BW797" s="24" t="s">
        <v>122</v>
      </c>
      <c r="BX797" s="24" t="s">
        <v>123</v>
      </c>
      <c r="CD797" s="18" t="s">
        <v>119</v>
      </c>
      <c r="CG797" s="18" t="s">
        <v>137</v>
      </c>
      <c r="CH797" s="18" t="s">
        <v>122</v>
      </c>
      <c r="CL797" s="22" t="s">
        <v>5948</v>
      </c>
      <c r="CM797" s="32" t="s">
        <v>6012</v>
      </c>
      <c r="CO797" s="84" t="s">
        <v>126</v>
      </c>
      <c r="CP797" s="17" t="s">
        <v>126</v>
      </c>
      <c r="CQ797" s="29" t="s">
        <v>3439</v>
      </c>
      <c r="CR797" s="17" t="s">
        <v>772</v>
      </c>
      <c r="CS797" s="17" t="s">
        <v>3440</v>
      </c>
      <c r="CU797" s="34" t="s">
        <v>185</v>
      </c>
      <c r="CW797" s="34" t="s">
        <v>96</v>
      </c>
      <c r="DE797" s="17" t="s">
        <v>130</v>
      </c>
      <c r="DI797" s="17" t="s">
        <v>131</v>
      </c>
      <c r="DJ797" s="17" t="s">
        <v>3814</v>
      </c>
      <c r="DM797" s="35"/>
      <c r="DN797" s="35"/>
      <c r="DO797" s="35"/>
      <c r="EC797" s="17" t="s">
        <v>133</v>
      </c>
    </row>
    <row r="798" spans="1:133" ht="15" customHeight="1" x14ac:dyDescent="0.3">
      <c r="A798" s="27">
        <v>789</v>
      </c>
      <c r="C798" s="17" t="s">
        <v>126</v>
      </c>
      <c r="D798" s="29" t="s">
        <v>5956</v>
      </c>
      <c r="E798" s="18" t="s">
        <v>5948</v>
      </c>
      <c r="F798" s="18" t="s">
        <v>5950</v>
      </c>
      <c r="G798" s="18" t="s">
        <v>5947</v>
      </c>
      <c r="H798" s="18" t="s">
        <v>5948</v>
      </c>
      <c r="I798" s="18" t="s">
        <v>5948</v>
      </c>
      <c r="K798" s="18" t="s">
        <v>5948</v>
      </c>
      <c r="M798" s="18" t="s">
        <v>5948</v>
      </c>
      <c r="O798" s="20" t="s">
        <v>5948</v>
      </c>
      <c r="P798" s="20" t="s">
        <v>5974</v>
      </c>
      <c r="Q798" s="20" t="s">
        <v>5978</v>
      </c>
      <c r="S798" s="22" t="s">
        <v>5948</v>
      </c>
      <c r="T798" s="22" t="s">
        <v>5948</v>
      </c>
      <c r="U798" s="22" t="s">
        <v>5948</v>
      </c>
      <c r="V798" s="22" t="s">
        <v>5983</v>
      </c>
      <c r="W798" s="22" t="s">
        <v>5988</v>
      </c>
      <c r="X798" s="22" t="s">
        <v>115</v>
      </c>
      <c r="Y798" s="22" t="s">
        <v>136</v>
      </c>
      <c r="AC798" s="24" t="s">
        <v>5992</v>
      </c>
      <c r="AE798" s="26" t="s">
        <v>5948</v>
      </c>
      <c r="AF798" s="26" t="s">
        <v>5948</v>
      </c>
      <c r="AG798" s="26" t="s">
        <v>5996</v>
      </c>
      <c r="AH798" s="26" t="s">
        <v>5996</v>
      </c>
      <c r="AI798" s="26" t="s">
        <v>5997</v>
      </c>
      <c r="AJ798" s="26" t="s">
        <v>5997</v>
      </c>
      <c r="AK798" s="20" t="s">
        <v>6002</v>
      </c>
      <c r="AL798" s="20" t="s">
        <v>5948</v>
      </c>
      <c r="AM798" s="20" t="s">
        <v>5948</v>
      </c>
      <c r="AN798" s="20" t="s">
        <v>5948</v>
      </c>
      <c r="AO798" s="20" t="s">
        <v>5997</v>
      </c>
      <c r="AP798" s="20" t="s">
        <v>5997</v>
      </c>
      <c r="AQ798" s="20" t="s">
        <v>5996</v>
      </c>
      <c r="AR798" s="20" t="s">
        <v>5997</v>
      </c>
      <c r="AS798" s="20" t="s">
        <v>5996</v>
      </c>
      <c r="AT798" s="20" t="s">
        <v>5996</v>
      </c>
      <c r="AU798" s="20" t="s">
        <v>5996</v>
      </c>
      <c r="AV798" s="20" t="s">
        <v>5996</v>
      </c>
      <c r="AW798" s="20" t="s">
        <v>5996</v>
      </c>
      <c r="AX798" s="20" t="s">
        <v>5997</v>
      </c>
      <c r="AY798" s="20" t="s">
        <v>5997</v>
      </c>
      <c r="AZ798" s="20" t="s">
        <v>5996</v>
      </c>
      <c r="BA798" s="20" t="s">
        <v>5996</v>
      </c>
      <c r="BB798" s="20" t="s">
        <v>5996</v>
      </c>
      <c r="BC798" s="20" t="s">
        <v>5997</v>
      </c>
      <c r="BD798" s="20" t="s">
        <v>5997</v>
      </c>
      <c r="BE798" s="20" t="s">
        <v>5996</v>
      </c>
      <c r="BF798" s="20" t="s">
        <v>5996</v>
      </c>
      <c r="BG798" s="20" t="s">
        <v>5996</v>
      </c>
      <c r="BH798" s="20" t="s">
        <v>5996</v>
      </c>
      <c r="BI798" s="20" t="s">
        <v>5996</v>
      </c>
      <c r="BJ798" s="20" t="s">
        <v>5996</v>
      </c>
      <c r="BK798" s="20" t="s">
        <v>5996</v>
      </c>
      <c r="BL798" s="20" t="s">
        <v>5996</v>
      </c>
      <c r="BM798" s="20" t="s">
        <v>5997</v>
      </c>
      <c r="BO798" s="28" t="s">
        <v>6007</v>
      </c>
      <c r="BR798" s="24" t="s">
        <v>138</v>
      </c>
      <c r="BS798" s="24" t="s">
        <v>119</v>
      </c>
      <c r="BT798" s="24" t="s">
        <v>120</v>
      </c>
      <c r="BU798" s="24" t="s">
        <v>121</v>
      </c>
      <c r="BV798" s="24" t="s">
        <v>137</v>
      </c>
      <c r="BW798" s="24" t="s">
        <v>122</v>
      </c>
      <c r="BX798" s="24" t="s">
        <v>123</v>
      </c>
      <c r="BZ798" s="24" t="s">
        <v>125</v>
      </c>
      <c r="CC798" s="18" t="s">
        <v>138</v>
      </c>
      <c r="CD798" s="18" t="s">
        <v>119</v>
      </c>
      <c r="CH798" s="18" t="s">
        <v>122</v>
      </c>
      <c r="CL798" s="22" t="s">
        <v>5953</v>
      </c>
      <c r="CM798" s="32" t="s">
        <v>6012</v>
      </c>
      <c r="CO798" s="84" t="s">
        <v>126</v>
      </c>
      <c r="CP798" s="17" t="s">
        <v>126</v>
      </c>
      <c r="CQ798" s="29" t="s">
        <v>3439</v>
      </c>
      <c r="CR798" s="17" t="s">
        <v>772</v>
      </c>
      <c r="CS798" s="17" t="s">
        <v>3440</v>
      </c>
      <c r="CZ798" s="34" t="s">
        <v>99</v>
      </c>
      <c r="DE798" s="17" t="s">
        <v>130</v>
      </c>
      <c r="DI798" s="17" t="s">
        <v>131</v>
      </c>
      <c r="DJ798" s="17" t="s">
        <v>3815</v>
      </c>
      <c r="DM798" s="35"/>
      <c r="DN798" s="35"/>
      <c r="DO798" s="35"/>
      <c r="EC798" s="17" t="s">
        <v>133</v>
      </c>
    </row>
    <row r="799" spans="1:133" ht="15" customHeight="1" x14ac:dyDescent="0.3">
      <c r="A799" s="27">
        <v>917</v>
      </c>
      <c r="C799" s="17" t="s">
        <v>126</v>
      </c>
      <c r="D799" s="29" t="s">
        <v>5956</v>
      </c>
      <c r="E799" s="18" t="s">
        <v>5949</v>
      </c>
      <c r="F799" s="18" t="s">
        <v>5949</v>
      </c>
      <c r="G799" s="18" t="s">
        <v>5947</v>
      </c>
      <c r="H799" s="18" t="s">
        <v>5947</v>
      </c>
      <c r="I799" s="18" t="s">
        <v>5950</v>
      </c>
      <c r="K799" s="18" t="s">
        <v>5947</v>
      </c>
      <c r="M799" s="18" t="s">
        <v>5950</v>
      </c>
      <c r="O799" s="20" t="s">
        <v>5949</v>
      </c>
      <c r="P799" s="20" t="s">
        <v>5973</v>
      </c>
      <c r="Q799" s="20" t="s">
        <v>5979</v>
      </c>
      <c r="S799" s="22" t="s">
        <v>5950</v>
      </c>
      <c r="T799" s="22" t="s">
        <v>5950</v>
      </c>
      <c r="U799" s="22" t="s">
        <v>5947</v>
      </c>
      <c r="V799" s="22" t="s">
        <v>5984</v>
      </c>
      <c r="W799" s="22" t="s">
        <v>5989</v>
      </c>
      <c r="X799" s="22" t="s">
        <v>115</v>
      </c>
      <c r="Z799" s="22" t="s">
        <v>116</v>
      </c>
      <c r="AC799" s="24" t="s">
        <v>5992</v>
      </c>
      <c r="AE799" s="26" t="s">
        <v>5949</v>
      </c>
      <c r="AF799" s="26" t="s">
        <v>5947</v>
      </c>
      <c r="AG799" s="26" t="s">
        <v>5997</v>
      </c>
      <c r="AH799" s="26" t="s">
        <v>5996</v>
      </c>
      <c r="AI799" s="26" t="s">
        <v>5997</v>
      </c>
      <c r="AJ799" s="26" t="s">
        <v>5997</v>
      </c>
      <c r="AK799" s="20" t="s">
        <v>6003</v>
      </c>
      <c r="AL799" s="20" t="s">
        <v>5952</v>
      </c>
      <c r="AM799" s="20" t="s">
        <v>5948</v>
      </c>
      <c r="AN799" s="20" t="s">
        <v>5948</v>
      </c>
      <c r="AO799" s="20" t="s">
        <v>5999</v>
      </c>
      <c r="AP799" s="20" t="s">
        <v>5997</v>
      </c>
      <c r="AQ799" s="20" t="s">
        <v>5996</v>
      </c>
      <c r="AR799" s="20" t="s">
        <v>6000</v>
      </c>
      <c r="AS799" s="20" t="s">
        <v>5996</v>
      </c>
      <c r="AT799" s="20" t="s">
        <v>5996</v>
      </c>
      <c r="AU799" s="20" t="s">
        <v>5997</v>
      </c>
      <c r="AV799" s="20" t="s">
        <v>5997</v>
      </c>
      <c r="AW799" s="20" t="s">
        <v>5996</v>
      </c>
      <c r="AX799" s="20" t="s">
        <v>6000</v>
      </c>
      <c r="AY799" s="20" t="s">
        <v>5997</v>
      </c>
      <c r="AZ799" s="20" t="s">
        <v>5996</v>
      </c>
      <c r="BA799" s="20" t="s">
        <v>5996</v>
      </c>
      <c r="BB799" s="20" t="s">
        <v>5997</v>
      </c>
      <c r="BC799" s="20" t="s">
        <v>5998</v>
      </c>
      <c r="BD799" s="20" t="s">
        <v>5997</v>
      </c>
      <c r="BE799" s="20" t="s">
        <v>5998</v>
      </c>
      <c r="BF799" s="20" t="s">
        <v>5997</v>
      </c>
      <c r="BG799" s="20" t="s">
        <v>5996</v>
      </c>
      <c r="BH799" s="20" t="s">
        <v>5996</v>
      </c>
      <c r="BI799" s="20" t="s">
        <v>5997</v>
      </c>
      <c r="BJ799" s="20" t="s">
        <v>6000</v>
      </c>
      <c r="BK799" s="20" t="s">
        <v>6000</v>
      </c>
      <c r="BL799" s="20" t="s">
        <v>6000</v>
      </c>
      <c r="BM799" s="20" t="s">
        <v>5996</v>
      </c>
      <c r="BO799" s="28" t="s">
        <v>5986</v>
      </c>
      <c r="CL799" s="22" t="s">
        <v>5947</v>
      </c>
      <c r="CM799" s="32" t="s">
        <v>6010</v>
      </c>
      <c r="CO799" s="84" t="s">
        <v>126</v>
      </c>
      <c r="CP799" s="17" t="s">
        <v>126</v>
      </c>
      <c r="CQ799" s="29" t="s">
        <v>3439</v>
      </c>
      <c r="CR799" s="17" t="s">
        <v>772</v>
      </c>
      <c r="CS799" s="17" t="s">
        <v>3440</v>
      </c>
      <c r="CW799" s="34" t="s">
        <v>96</v>
      </c>
      <c r="DE799" s="17" t="s">
        <v>161</v>
      </c>
      <c r="DI799" s="17" t="s">
        <v>131</v>
      </c>
      <c r="DJ799" s="17" t="s">
        <v>3816</v>
      </c>
      <c r="DM799" s="35"/>
      <c r="DN799" s="35"/>
      <c r="DO799" s="35"/>
      <c r="EC799" s="17" t="s">
        <v>133</v>
      </c>
    </row>
    <row r="800" spans="1:133" ht="15" customHeight="1" x14ac:dyDescent="0.3">
      <c r="A800" s="27">
        <v>1002</v>
      </c>
      <c r="C800" s="17" t="s">
        <v>126</v>
      </c>
      <c r="D800" s="29" t="s">
        <v>5956</v>
      </c>
      <c r="E800" s="18" t="s">
        <v>5947</v>
      </c>
      <c r="F800" s="18" t="s">
        <v>5949</v>
      </c>
      <c r="G800" s="18" t="s">
        <v>5948</v>
      </c>
      <c r="H800" s="18" t="s">
        <v>5948</v>
      </c>
      <c r="I800" s="18" t="s">
        <v>5948</v>
      </c>
      <c r="J800" s="19" t="s">
        <v>3817</v>
      </c>
      <c r="K800" s="18" t="s">
        <v>5948</v>
      </c>
      <c r="L800" s="19" t="s">
        <v>3818</v>
      </c>
      <c r="M800" s="18" t="s">
        <v>5948</v>
      </c>
      <c r="N800" s="19" t="s">
        <v>3819</v>
      </c>
      <c r="O800" s="20" t="s">
        <v>5950</v>
      </c>
      <c r="P800" s="20" t="s">
        <v>5974</v>
      </c>
      <c r="Q800" s="20" t="s">
        <v>5977</v>
      </c>
      <c r="R800" s="21" t="s">
        <v>3820</v>
      </c>
      <c r="S800" s="22" t="s">
        <v>5951</v>
      </c>
      <c r="T800" s="22" t="s">
        <v>5951</v>
      </c>
      <c r="U800" s="22" t="s">
        <v>5947</v>
      </c>
      <c r="V800" s="22" t="s">
        <v>5984</v>
      </c>
      <c r="W800" s="22" t="s">
        <v>5987</v>
      </c>
      <c r="X800" s="22" t="s">
        <v>115</v>
      </c>
      <c r="Y800" s="22" t="s">
        <v>136</v>
      </c>
      <c r="Z800" s="22" t="s">
        <v>116</v>
      </c>
      <c r="AB800" s="23" t="s">
        <v>3821</v>
      </c>
      <c r="AC800" s="24" t="s">
        <v>5993</v>
      </c>
      <c r="AD800" s="25" t="s">
        <v>3822</v>
      </c>
      <c r="AE800" s="26" t="s">
        <v>5948</v>
      </c>
      <c r="AF800" s="26" t="s">
        <v>5948</v>
      </c>
      <c r="AG800" s="26" t="s">
        <v>5997</v>
      </c>
      <c r="AH800" s="26" t="s">
        <v>5997</v>
      </c>
      <c r="AI800" s="26" t="s">
        <v>5997</v>
      </c>
      <c r="AJ800" s="26" t="s">
        <v>5997</v>
      </c>
      <c r="AK800" s="20" t="s">
        <v>6001</v>
      </c>
      <c r="AL800" s="20" t="s">
        <v>5948</v>
      </c>
      <c r="AM800" s="20" t="s">
        <v>5950</v>
      </c>
      <c r="AN800" s="20" t="s">
        <v>5950</v>
      </c>
      <c r="AO800" s="20" t="s">
        <v>5997</v>
      </c>
      <c r="AP800" s="20" t="s">
        <v>5997</v>
      </c>
      <c r="AQ800" s="20" t="s">
        <v>5997</v>
      </c>
      <c r="AR800" s="20" t="s">
        <v>5997</v>
      </c>
      <c r="AS800" s="20" t="s">
        <v>5997</v>
      </c>
      <c r="AT800" s="20" t="s">
        <v>5997</v>
      </c>
      <c r="AU800" s="20" t="s">
        <v>5997</v>
      </c>
      <c r="AV800" s="20" t="s">
        <v>5997</v>
      </c>
      <c r="AW800" s="20" t="s">
        <v>5997</v>
      </c>
      <c r="AX800" s="20" t="s">
        <v>5997</v>
      </c>
      <c r="AY800" s="20" t="s">
        <v>5997</v>
      </c>
      <c r="AZ800" s="20" t="s">
        <v>5997</v>
      </c>
      <c r="BA800" s="20" t="s">
        <v>5996</v>
      </c>
      <c r="BB800" s="20" t="s">
        <v>5996</v>
      </c>
      <c r="BC800" s="20" t="s">
        <v>5997</v>
      </c>
      <c r="BD800" s="20" t="s">
        <v>5997</v>
      </c>
      <c r="BE800" s="20" t="s">
        <v>5996</v>
      </c>
      <c r="BF800" s="20" t="s">
        <v>5996</v>
      </c>
      <c r="BG800" s="20" t="s">
        <v>5996</v>
      </c>
      <c r="BH800" s="20" t="s">
        <v>5996</v>
      </c>
      <c r="BI800" s="20" t="s">
        <v>5996</v>
      </c>
      <c r="BJ800" s="20" t="s">
        <v>5997</v>
      </c>
      <c r="BK800" s="20" t="s">
        <v>5997</v>
      </c>
      <c r="BL800" s="20" t="s">
        <v>5996</v>
      </c>
      <c r="BM800" s="20" t="s">
        <v>5996</v>
      </c>
      <c r="BN800" s="27" t="s">
        <v>3823</v>
      </c>
      <c r="BO800" s="28" t="s">
        <v>6007</v>
      </c>
      <c r="BP800" s="29" t="s">
        <v>3824</v>
      </c>
      <c r="BQ800" s="30" t="s">
        <v>3825</v>
      </c>
      <c r="BR800" s="24" t="s">
        <v>138</v>
      </c>
      <c r="BS800" s="24" t="s">
        <v>119</v>
      </c>
      <c r="BT800" s="24" t="s">
        <v>120</v>
      </c>
      <c r="BU800" s="24" t="s">
        <v>121</v>
      </c>
      <c r="BV800" s="24" t="s">
        <v>137</v>
      </c>
      <c r="BW800" s="24" t="s">
        <v>122</v>
      </c>
      <c r="BX800" s="24" t="s">
        <v>123</v>
      </c>
      <c r="BY800" s="24" t="s">
        <v>124</v>
      </c>
      <c r="BZ800" s="24" t="s">
        <v>125</v>
      </c>
      <c r="CB800" s="31" t="s">
        <v>3826</v>
      </c>
      <c r="CC800" s="18" t="s">
        <v>138</v>
      </c>
      <c r="CD800" s="18" t="s">
        <v>119</v>
      </c>
      <c r="CH800" s="18" t="s">
        <v>122</v>
      </c>
      <c r="CL800" s="22" t="s">
        <v>5948</v>
      </c>
      <c r="CM800" s="32" t="s">
        <v>6010</v>
      </c>
      <c r="CO800" s="84" t="s">
        <v>126</v>
      </c>
      <c r="CP800" s="17" t="s">
        <v>126</v>
      </c>
      <c r="CQ800" s="29" t="s">
        <v>3439</v>
      </c>
      <c r="CR800" s="17" t="s">
        <v>772</v>
      </c>
      <c r="CS800" s="17" t="s">
        <v>3440</v>
      </c>
      <c r="CZ800" s="34" t="s">
        <v>99</v>
      </c>
      <c r="DE800" s="17" t="s">
        <v>130</v>
      </c>
      <c r="DH800" s="17" t="s">
        <v>3827</v>
      </c>
      <c r="DI800" s="17" t="s">
        <v>143</v>
      </c>
      <c r="DJ800" s="17" t="s">
        <v>3828</v>
      </c>
      <c r="DM800" s="35"/>
      <c r="DN800" s="35"/>
      <c r="DO800" s="35"/>
      <c r="EC800" s="17" t="s">
        <v>133</v>
      </c>
    </row>
    <row r="801" spans="1:133" ht="15" customHeight="1" x14ac:dyDescent="0.3">
      <c r="A801" s="27">
        <v>307</v>
      </c>
      <c r="C801" s="17" t="s">
        <v>126</v>
      </c>
      <c r="D801" s="29" t="s">
        <v>5954</v>
      </c>
      <c r="E801" s="18" t="s">
        <v>5948</v>
      </c>
      <c r="F801" s="18" t="s">
        <v>5948</v>
      </c>
      <c r="G801" s="18" t="s">
        <v>5950</v>
      </c>
      <c r="H801" s="18" t="s">
        <v>5948</v>
      </c>
      <c r="I801" s="18" t="s">
        <v>5947</v>
      </c>
      <c r="J801" s="19" t="s">
        <v>239</v>
      </c>
      <c r="K801" s="18" t="s">
        <v>5948</v>
      </c>
      <c r="L801" s="19" t="s">
        <v>240</v>
      </c>
      <c r="M801" s="18" t="s">
        <v>5947</v>
      </c>
      <c r="N801" s="19" t="s">
        <v>241</v>
      </c>
      <c r="O801" s="20" t="s">
        <v>5951</v>
      </c>
      <c r="P801" s="20" t="s">
        <v>5974</v>
      </c>
      <c r="Q801" s="20" t="s">
        <v>5977</v>
      </c>
      <c r="S801" s="22" t="s">
        <v>5948</v>
      </c>
      <c r="T801" s="22" t="s">
        <v>5948</v>
      </c>
      <c r="U801" s="22" t="s">
        <v>5948</v>
      </c>
      <c r="V801" s="22" t="s">
        <v>5983</v>
      </c>
      <c r="W801" s="22" t="s">
        <v>5989</v>
      </c>
      <c r="X801" s="22" t="s">
        <v>115</v>
      </c>
      <c r="Y801" s="22" t="s">
        <v>136</v>
      </c>
      <c r="Z801" s="22" t="s">
        <v>116</v>
      </c>
      <c r="AC801" s="24" t="s">
        <v>5995</v>
      </c>
      <c r="AD801" s="25" t="s">
        <v>242</v>
      </c>
      <c r="AE801" s="26" t="s">
        <v>5948</v>
      </c>
      <c r="AF801" s="26" t="s">
        <v>5947</v>
      </c>
      <c r="AG801" s="26" t="s">
        <v>5996</v>
      </c>
      <c r="AH801" s="26" t="s">
        <v>5996</v>
      </c>
      <c r="AI801" s="26" t="s">
        <v>5996</v>
      </c>
      <c r="AJ801" s="26" t="s">
        <v>5997</v>
      </c>
      <c r="AK801" s="20" t="s">
        <v>6002</v>
      </c>
      <c r="AL801" s="20" t="s">
        <v>5947</v>
      </c>
      <c r="AM801" s="20" t="s">
        <v>5949</v>
      </c>
      <c r="AN801" s="20" t="s">
        <v>5947</v>
      </c>
      <c r="AO801" s="20" t="s">
        <v>5996</v>
      </c>
      <c r="AP801" s="20" t="s">
        <v>5996</v>
      </c>
      <c r="AQ801" s="20" t="s">
        <v>5996</v>
      </c>
      <c r="AR801" s="20" t="s">
        <v>5998</v>
      </c>
      <c r="AS801" s="20" t="s">
        <v>5996</v>
      </c>
      <c r="AT801" s="20" t="s">
        <v>5996</v>
      </c>
      <c r="AU801" s="20" t="s">
        <v>5996</v>
      </c>
      <c r="AV801" s="20" t="s">
        <v>5996</v>
      </c>
      <c r="AW801" s="20" t="s">
        <v>5996</v>
      </c>
      <c r="AX801" s="20" t="s">
        <v>5998</v>
      </c>
      <c r="AY801" s="20" t="s">
        <v>5996</v>
      </c>
      <c r="AZ801" s="20" t="s">
        <v>5996</v>
      </c>
      <c r="BA801" s="20" t="s">
        <v>5996</v>
      </c>
      <c r="BB801" s="20" t="s">
        <v>5996</v>
      </c>
      <c r="BC801" s="20" t="s">
        <v>5996</v>
      </c>
      <c r="BD801" s="20" t="s">
        <v>5996</v>
      </c>
      <c r="BE801" s="20" t="s">
        <v>5996</v>
      </c>
      <c r="BF801" s="20" t="s">
        <v>5996</v>
      </c>
      <c r="BG801" s="20" t="s">
        <v>5996</v>
      </c>
      <c r="BH801" s="20" t="s">
        <v>5996</v>
      </c>
      <c r="BI801" s="20" t="s">
        <v>5996</v>
      </c>
      <c r="BJ801" s="20" t="s">
        <v>5997</v>
      </c>
      <c r="BK801" s="20" t="s">
        <v>5997</v>
      </c>
      <c r="BL801" s="20" t="s">
        <v>5996</v>
      </c>
      <c r="BM801" s="20" t="s">
        <v>5996</v>
      </c>
      <c r="BN801" s="27" t="s">
        <v>243</v>
      </c>
      <c r="BO801" s="28" t="s">
        <v>6007</v>
      </c>
      <c r="BQ801" s="30" t="s">
        <v>244</v>
      </c>
      <c r="BR801" s="24" t="s">
        <v>138</v>
      </c>
      <c r="BS801" s="24" t="s">
        <v>119</v>
      </c>
      <c r="BU801" s="24" t="s">
        <v>121</v>
      </c>
      <c r="BV801" s="24" t="s">
        <v>137</v>
      </c>
      <c r="BW801" s="24" t="s">
        <v>122</v>
      </c>
      <c r="BX801" s="24" t="s">
        <v>123</v>
      </c>
      <c r="BY801" s="24" t="s">
        <v>124</v>
      </c>
      <c r="BZ801" s="24" t="s">
        <v>125</v>
      </c>
      <c r="CD801" s="18" t="s">
        <v>119</v>
      </c>
      <c r="CF801" s="18" t="s">
        <v>121</v>
      </c>
      <c r="CI801" s="18" t="s">
        <v>123</v>
      </c>
      <c r="CL801" s="22" t="s">
        <v>5947</v>
      </c>
      <c r="CM801" s="32" t="s">
        <v>6013</v>
      </c>
      <c r="CN801" s="33" t="s">
        <v>245</v>
      </c>
      <c r="CO801" s="84" t="s">
        <v>126</v>
      </c>
      <c r="CP801" s="17" t="s">
        <v>126</v>
      </c>
      <c r="CQ801" s="29" t="s">
        <v>127</v>
      </c>
      <c r="CR801" s="17" t="s">
        <v>232</v>
      </c>
      <c r="CS801" s="17" t="s">
        <v>129</v>
      </c>
      <c r="DC801" s="31" t="s">
        <v>102</v>
      </c>
      <c r="DD801" s="31" t="s">
        <v>246</v>
      </c>
      <c r="DE801" s="17" t="s">
        <v>102</v>
      </c>
      <c r="DI801" s="17" t="s">
        <v>131</v>
      </c>
      <c r="DJ801" s="17" t="s">
        <v>247</v>
      </c>
      <c r="DM801" s="35"/>
      <c r="DN801" s="35"/>
      <c r="DO801" s="35"/>
      <c r="EC801" s="17" t="s">
        <v>133</v>
      </c>
    </row>
    <row r="802" spans="1:133" ht="15" customHeight="1" x14ac:dyDescent="0.3">
      <c r="A802" s="27">
        <v>104</v>
      </c>
      <c r="C802" s="17" t="s">
        <v>126</v>
      </c>
      <c r="D802" s="29" t="s">
        <v>5956</v>
      </c>
      <c r="E802" s="18" t="s">
        <v>5947</v>
      </c>
      <c r="F802" s="18" t="s">
        <v>5952</v>
      </c>
      <c r="G802" s="18" t="s">
        <v>5947</v>
      </c>
      <c r="H802" s="18" t="s">
        <v>5949</v>
      </c>
      <c r="I802" s="18" t="s">
        <v>5950</v>
      </c>
      <c r="K802" s="18" t="s">
        <v>5947</v>
      </c>
      <c r="L802" s="19" t="s">
        <v>3839</v>
      </c>
      <c r="M802" s="18" t="s">
        <v>5949</v>
      </c>
      <c r="O802" s="20" t="s">
        <v>5948</v>
      </c>
      <c r="P802" s="20" t="s">
        <v>5974</v>
      </c>
      <c r="Q802" s="20" t="s">
        <v>5979</v>
      </c>
      <c r="S802" s="22" t="s">
        <v>5950</v>
      </c>
      <c r="T802" s="22" t="s">
        <v>5951</v>
      </c>
      <c r="U802" s="22" t="s">
        <v>5947</v>
      </c>
      <c r="V802" s="22" t="s">
        <v>5984</v>
      </c>
      <c r="W802" s="22" t="s">
        <v>5989</v>
      </c>
      <c r="X802" s="22" t="s">
        <v>115</v>
      </c>
      <c r="Z802" s="22" t="s">
        <v>116</v>
      </c>
      <c r="AC802" s="24" t="s">
        <v>5992</v>
      </c>
      <c r="AE802" s="26" t="s">
        <v>5952</v>
      </c>
      <c r="AF802" s="26" t="s">
        <v>5947</v>
      </c>
      <c r="AG802" s="26" t="s">
        <v>5996</v>
      </c>
      <c r="AH802" s="26" t="s">
        <v>5996</v>
      </c>
      <c r="AI802" s="26" t="s">
        <v>5997</v>
      </c>
      <c r="AJ802" s="26" t="s">
        <v>5998</v>
      </c>
      <c r="AK802" s="20" t="s">
        <v>6003</v>
      </c>
      <c r="AL802" s="20" t="s">
        <v>5948</v>
      </c>
      <c r="AM802" s="20" t="s">
        <v>5948</v>
      </c>
      <c r="AN802" s="20" t="s">
        <v>5948</v>
      </c>
      <c r="AO802" s="20" t="s">
        <v>5998</v>
      </c>
      <c r="AP802" s="20" t="s">
        <v>5997</v>
      </c>
      <c r="AQ802" s="20" t="s">
        <v>5996</v>
      </c>
      <c r="AR802" s="20" t="s">
        <v>5997</v>
      </c>
      <c r="AS802" s="20" t="s">
        <v>5996</v>
      </c>
      <c r="AT802" s="20" t="s">
        <v>5996</v>
      </c>
      <c r="AU802" s="20" t="s">
        <v>5997</v>
      </c>
      <c r="AV802" s="20" t="s">
        <v>5997</v>
      </c>
      <c r="AW802" s="20" t="s">
        <v>5996</v>
      </c>
      <c r="AX802" s="20" t="s">
        <v>5997</v>
      </c>
      <c r="AY802" s="20" t="s">
        <v>5997</v>
      </c>
      <c r="AZ802" s="20" t="s">
        <v>5996</v>
      </c>
      <c r="BA802" s="20" t="s">
        <v>5996</v>
      </c>
      <c r="BB802" s="20" t="s">
        <v>5996</v>
      </c>
      <c r="BC802" s="20" t="s">
        <v>5998</v>
      </c>
      <c r="BD802" s="20" t="s">
        <v>5998</v>
      </c>
      <c r="BE802" s="20" t="s">
        <v>5997</v>
      </c>
      <c r="BF802" s="20" t="s">
        <v>5996</v>
      </c>
      <c r="BG802" s="20" t="s">
        <v>5996</v>
      </c>
      <c r="BH802" s="20" t="s">
        <v>5997</v>
      </c>
      <c r="BI802" s="20" t="s">
        <v>5997</v>
      </c>
      <c r="BJ802" s="20" t="s">
        <v>5997</v>
      </c>
      <c r="BK802" s="20" t="s">
        <v>5998</v>
      </c>
      <c r="BL802" s="20" t="s">
        <v>5998</v>
      </c>
      <c r="BM802" s="20" t="s">
        <v>5997</v>
      </c>
      <c r="BO802" s="28" t="s">
        <v>6007</v>
      </c>
      <c r="BQ802" s="30" t="s">
        <v>3840</v>
      </c>
      <c r="BR802" s="24" t="s">
        <v>138</v>
      </c>
      <c r="BS802" s="24" t="s">
        <v>119</v>
      </c>
      <c r="BT802" s="24" t="s">
        <v>120</v>
      </c>
      <c r="BU802" s="24" t="s">
        <v>121</v>
      </c>
      <c r="BV802" s="24" t="s">
        <v>137</v>
      </c>
      <c r="BW802" s="24" t="s">
        <v>122</v>
      </c>
      <c r="BX802" s="24" t="s">
        <v>123</v>
      </c>
      <c r="BY802" s="24" t="s">
        <v>124</v>
      </c>
      <c r="CD802" s="18" t="s">
        <v>119</v>
      </c>
      <c r="CG802" s="18" t="s">
        <v>137</v>
      </c>
      <c r="CI802" s="18" t="s">
        <v>123</v>
      </c>
      <c r="CL802" s="22" t="s">
        <v>5947</v>
      </c>
      <c r="CM802" s="32" t="s">
        <v>6011</v>
      </c>
      <c r="CO802" s="84" t="s">
        <v>126</v>
      </c>
      <c r="CP802" s="17" t="s">
        <v>126</v>
      </c>
      <c r="CQ802" s="29" t="s">
        <v>3439</v>
      </c>
      <c r="CR802" s="17" t="s">
        <v>772</v>
      </c>
      <c r="CS802" s="17" t="s">
        <v>3591</v>
      </c>
      <c r="CW802" s="34" t="s">
        <v>96</v>
      </c>
      <c r="DE802" s="17" t="s">
        <v>130</v>
      </c>
      <c r="DI802" s="17" t="s">
        <v>131</v>
      </c>
      <c r="DJ802" s="17" t="s">
        <v>3841</v>
      </c>
      <c r="DM802" s="35"/>
      <c r="DN802" s="35"/>
      <c r="DO802" s="35"/>
      <c r="EC802" s="17" t="s">
        <v>133</v>
      </c>
    </row>
    <row r="803" spans="1:133" ht="15" customHeight="1" x14ac:dyDescent="0.3">
      <c r="A803" s="27">
        <v>1075</v>
      </c>
      <c r="C803" s="17" t="s">
        <v>126</v>
      </c>
      <c r="D803" s="29" t="s">
        <v>5956</v>
      </c>
      <c r="E803" s="18" t="s">
        <v>5949</v>
      </c>
      <c r="F803" s="18" t="s">
        <v>5948</v>
      </c>
      <c r="G803" s="18" t="s">
        <v>5948</v>
      </c>
      <c r="H803" s="18" t="s">
        <v>5948</v>
      </c>
      <c r="I803" s="18" t="s">
        <v>5949</v>
      </c>
      <c r="K803" s="18" t="s">
        <v>5949</v>
      </c>
      <c r="M803" s="18" t="s">
        <v>5950</v>
      </c>
      <c r="O803" s="20" t="s">
        <v>5948</v>
      </c>
      <c r="P803" s="20" t="s">
        <v>5974</v>
      </c>
      <c r="Q803" s="20" t="s">
        <v>5979</v>
      </c>
      <c r="S803" s="22" t="s">
        <v>5950</v>
      </c>
      <c r="T803" s="22" t="s">
        <v>5950</v>
      </c>
      <c r="U803" s="22" t="s">
        <v>5947</v>
      </c>
      <c r="V803" s="22" t="s">
        <v>5985</v>
      </c>
      <c r="W803" s="22" t="s">
        <v>5989</v>
      </c>
      <c r="X803" s="22" t="s">
        <v>115</v>
      </c>
      <c r="Z803" s="22" t="s">
        <v>116</v>
      </c>
      <c r="AC803" s="24" t="s">
        <v>5992</v>
      </c>
      <c r="AE803" s="26" t="s">
        <v>5948</v>
      </c>
      <c r="AF803" s="26" t="s">
        <v>5947</v>
      </c>
      <c r="AG803" s="26" t="s">
        <v>5997</v>
      </c>
      <c r="AH803" s="26" t="s">
        <v>5997</v>
      </c>
      <c r="AI803" s="26" t="s">
        <v>5997</v>
      </c>
      <c r="AJ803" s="26" t="s">
        <v>5997</v>
      </c>
      <c r="AK803" s="20" t="s">
        <v>6003</v>
      </c>
      <c r="AL803" s="20" t="s">
        <v>5947</v>
      </c>
      <c r="AM803" s="20" t="s">
        <v>5952</v>
      </c>
      <c r="AN803" s="20" t="s">
        <v>5947</v>
      </c>
      <c r="AO803" s="20" t="s">
        <v>5998</v>
      </c>
      <c r="AP803" s="20" t="s">
        <v>5996</v>
      </c>
      <c r="AQ803" s="20" t="s">
        <v>5996</v>
      </c>
      <c r="AR803" s="20" t="s">
        <v>5998</v>
      </c>
      <c r="AS803" s="20" t="s">
        <v>5996</v>
      </c>
      <c r="AT803" s="20" t="s">
        <v>5997</v>
      </c>
      <c r="AU803" s="20" t="s">
        <v>5996</v>
      </c>
      <c r="AV803" s="20" t="s">
        <v>5997</v>
      </c>
      <c r="AW803" s="20" t="s">
        <v>5997</v>
      </c>
      <c r="AX803" s="20" t="s">
        <v>6000</v>
      </c>
      <c r="AY803" s="20" t="s">
        <v>5997</v>
      </c>
      <c r="AZ803" s="20" t="s">
        <v>5996</v>
      </c>
      <c r="BA803" s="20" t="s">
        <v>5996</v>
      </c>
      <c r="BB803" s="20" t="s">
        <v>5996</v>
      </c>
      <c r="BC803" s="20" t="s">
        <v>6000</v>
      </c>
      <c r="BD803" s="20" t="s">
        <v>5998</v>
      </c>
      <c r="BE803" s="20" t="s">
        <v>5997</v>
      </c>
      <c r="BF803" s="20" t="s">
        <v>5997</v>
      </c>
      <c r="BG803" s="20" t="s">
        <v>5996</v>
      </c>
      <c r="BH803" s="20" t="s">
        <v>5996</v>
      </c>
      <c r="BI803" s="20" t="s">
        <v>5996</v>
      </c>
      <c r="BJ803" s="20" t="s">
        <v>5997</v>
      </c>
      <c r="BK803" s="20" t="s">
        <v>5996</v>
      </c>
      <c r="BL803" s="20" t="s">
        <v>5997</v>
      </c>
      <c r="BM803" s="20" t="s">
        <v>5996</v>
      </c>
      <c r="BO803" s="28" t="s">
        <v>6007</v>
      </c>
      <c r="BQ803" s="30" t="s">
        <v>3842</v>
      </c>
      <c r="BR803" s="24" t="s">
        <v>138</v>
      </c>
      <c r="BS803" s="24" t="s">
        <v>119</v>
      </c>
      <c r="BV803" s="24" t="s">
        <v>137</v>
      </c>
      <c r="BW803" s="24" t="s">
        <v>122</v>
      </c>
      <c r="CD803" s="18" t="s">
        <v>119</v>
      </c>
      <c r="CG803" s="18" t="s">
        <v>137</v>
      </c>
      <c r="CH803" s="18" t="s">
        <v>122</v>
      </c>
      <c r="CL803" s="22" t="s">
        <v>5947</v>
      </c>
      <c r="CM803" s="32" t="s">
        <v>6010</v>
      </c>
      <c r="CO803" s="84" t="s">
        <v>126</v>
      </c>
      <c r="CP803" s="17" t="s">
        <v>126</v>
      </c>
      <c r="CQ803" s="29" t="s">
        <v>3439</v>
      </c>
      <c r="CR803" s="17" t="s">
        <v>772</v>
      </c>
      <c r="CS803" s="17" t="s">
        <v>3440</v>
      </c>
      <c r="CW803" s="34" t="s">
        <v>96</v>
      </c>
      <c r="DE803" s="17" t="s">
        <v>130</v>
      </c>
      <c r="DI803" s="17" t="s">
        <v>143</v>
      </c>
      <c r="DJ803" s="17" t="s">
        <v>3843</v>
      </c>
      <c r="DM803" s="35"/>
      <c r="DN803" s="35"/>
      <c r="DO803" s="35"/>
      <c r="EC803" s="17" t="s">
        <v>133</v>
      </c>
    </row>
    <row r="804" spans="1:133" ht="15" customHeight="1" x14ac:dyDescent="0.3">
      <c r="A804" s="27">
        <v>1133</v>
      </c>
      <c r="C804" s="17" t="s">
        <v>126</v>
      </c>
      <c r="D804" s="29" t="s">
        <v>5956</v>
      </c>
      <c r="E804" s="18" t="s">
        <v>5947</v>
      </c>
      <c r="F804" s="18" t="s">
        <v>5950</v>
      </c>
      <c r="G804" s="18" t="s">
        <v>5947</v>
      </c>
      <c r="H804" s="18" t="s">
        <v>5948</v>
      </c>
      <c r="I804" s="18" t="s">
        <v>5947</v>
      </c>
      <c r="J804" s="19" t="s">
        <v>3844</v>
      </c>
      <c r="K804" s="18" t="s">
        <v>5947</v>
      </c>
      <c r="M804" s="18" t="s">
        <v>5948</v>
      </c>
      <c r="N804" s="19" t="s">
        <v>3845</v>
      </c>
      <c r="O804" s="20" t="s">
        <v>5948</v>
      </c>
      <c r="P804" s="20" t="s">
        <v>5974</v>
      </c>
      <c r="Q804" s="20" t="s">
        <v>5979</v>
      </c>
      <c r="R804" s="21" t="s">
        <v>3846</v>
      </c>
      <c r="S804" s="22" t="s">
        <v>5951</v>
      </c>
      <c r="T804" s="22" t="s">
        <v>5951</v>
      </c>
      <c r="U804" s="22" t="s">
        <v>5947</v>
      </c>
      <c r="V804" s="22" t="s">
        <v>5984</v>
      </c>
      <c r="W804" s="22" t="s">
        <v>5987</v>
      </c>
      <c r="X804" s="22" t="s">
        <v>115</v>
      </c>
      <c r="Y804" s="22" t="s">
        <v>136</v>
      </c>
      <c r="Z804" s="22" t="s">
        <v>116</v>
      </c>
      <c r="AB804" s="23" t="s">
        <v>3847</v>
      </c>
      <c r="AC804" s="24" t="s">
        <v>5992</v>
      </c>
      <c r="AE804" s="26" t="s">
        <v>5947</v>
      </c>
      <c r="AF804" s="26" t="s">
        <v>5947</v>
      </c>
      <c r="AG804" s="26" t="s">
        <v>5996</v>
      </c>
      <c r="AH804" s="26" t="s">
        <v>5996</v>
      </c>
      <c r="AI804" s="26" t="s">
        <v>5996</v>
      </c>
      <c r="AJ804" s="26" t="s">
        <v>5996</v>
      </c>
      <c r="AK804" s="20" t="s">
        <v>6002</v>
      </c>
      <c r="AL804" s="20" t="s">
        <v>5947</v>
      </c>
      <c r="AM804" s="20" t="s">
        <v>5948</v>
      </c>
      <c r="AN804" s="20" t="s">
        <v>5950</v>
      </c>
      <c r="AO804" s="20" t="s">
        <v>5996</v>
      </c>
      <c r="AP804" s="20" t="s">
        <v>5996</v>
      </c>
      <c r="AQ804" s="20" t="s">
        <v>5996</v>
      </c>
      <c r="AR804" s="20" t="s">
        <v>5996</v>
      </c>
      <c r="AS804" s="20" t="s">
        <v>5996</v>
      </c>
      <c r="AT804" s="20" t="s">
        <v>5996</v>
      </c>
      <c r="AU804" s="20" t="s">
        <v>5996</v>
      </c>
      <c r="AV804" s="20" t="s">
        <v>5997</v>
      </c>
      <c r="AW804" s="20" t="s">
        <v>5996</v>
      </c>
      <c r="AX804" s="20" t="s">
        <v>5997</v>
      </c>
      <c r="AY804" s="20" t="s">
        <v>5997</v>
      </c>
      <c r="AZ804" s="20" t="s">
        <v>5996</v>
      </c>
      <c r="BA804" s="20" t="s">
        <v>5996</v>
      </c>
      <c r="BB804" s="20" t="s">
        <v>5996</v>
      </c>
      <c r="BC804" s="20" t="s">
        <v>5997</v>
      </c>
      <c r="BD804" s="20" t="s">
        <v>5996</v>
      </c>
      <c r="BE804" s="20" t="s">
        <v>5997</v>
      </c>
      <c r="BF804" s="20" t="s">
        <v>5996</v>
      </c>
      <c r="BG804" s="20" t="s">
        <v>5996</v>
      </c>
      <c r="BH804" s="20" t="s">
        <v>5996</v>
      </c>
      <c r="BI804" s="20" t="s">
        <v>5996</v>
      </c>
      <c r="BJ804" s="20" t="s">
        <v>5997</v>
      </c>
      <c r="BK804" s="20" t="s">
        <v>5997</v>
      </c>
      <c r="BL804" s="20" t="s">
        <v>5996</v>
      </c>
      <c r="BM804" s="20" t="s">
        <v>5998</v>
      </c>
      <c r="BN804" s="27" t="s">
        <v>3848</v>
      </c>
      <c r="BO804" s="28" t="s">
        <v>6007</v>
      </c>
      <c r="BQ804" s="30" t="s">
        <v>3849</v>
      </c>
      <c r="BR804" s="24" t="s">
        <v>138</v>
      </c>
      <c r="BS804" s="24" t="s">
        <v>119</v>
      </c>
      <c r="BT804" s="24" t="s">
        <v>120</v>
      </c>
      <c r="BU804" s="24" t="s">
        <v>121</v>
      </c>
      <c r="BV804" s="24" t="s">
        <v>137</v>
      </c>
      <c r="BW804" s="24" t="s">
        <v>122</v>
      </c>
      <c r="BY804" s="24" t="s">
        <v>124</v>
      </c>
      <c r="BZ804" s="24" t="s">
        <v>125</v>
      </c>
      <c r="CC804" s="18" t="s">
        <v>138</v>
      </c>
      <c r="CG804" s="18" t="s">
        <v>137</v>
      </c>
      <c r="CJ804" s="18" t="s">
        <v>124</v>
      </c>
      <c r="CL804" s="22" t="s">
        <v>5951</v>
      </c>
      <c r="CM804" s="32" t="s">
        <v>6012</v>
      </c>
      <c r="CO804" s="84" t="s">
        <v>126</v>
      </c>
      <c r="CP804" s="17" t="s">
        <v>126</v>
      </c>
      <c r="CQ804" s="29" t="s">
        <v>3439</v>
      </c>
      <c r="CR804" s="17" t="s">
        <v>772</v>
      </c>
      <c r="CS804" s="17" t="s">
        <v>3440</v>
      </c>
      <c r="CZ804" s="34" t="s">
        <v>99</v>
      </c>
      <c r="DE804" s="17" t="s">
        <v>130</v>
      </c>
      <c r="DI804" s="17" t="s">
        <v>131</v>
      </c>
      <c r="DJ804" s="17" t="s">
        <v>3850</v>
      </c>
      <c r="DM804" s="35"/>
      <c r="DN804" s="35"/>
      <c r="DO804" s="35"/>
      <c r="EC804" s="17" t="s">
        <v>133</v>
      </c>
    </row>
    <row r="805" spans="1:133" ht="15" customHeight="1" x14ac:dyDescent="0.3">
      <c r="A805" s="27">
        <v>59</v>
      </c>
      <c r="C805" s="17" t="s">
        <v>126</v>
      </c>
      <c r="D805" s="29" t="s">
        <v>5956</v>
      </c>
      <c r="E805" s="18" t="s">
        <v>5947</v>
      </c>
      <c r="F805" s="18" t="s">
        <v>5949</v>
      </c>
      <c r="G805" s="18" t="s">
        <v>5947</v>
      </c>
      <c r="H805" s="18" t="s">
        <v>5947</v>
      </c>
      <c r="I805" s="18" t="s">
        <v>5947</v>
      </c>
      <c r="J805" s="19" t="s">
        <v>3851</v>
      </c>
      <c r="K805" s="18" t="s">
        <v>5949</v>
      </c>
      <c r="M805" s="18" t="s">
        <v>5948</v>
      </c>
      <c r="N805" s="19" t="s">
        <v>3852</v>
      </c>
      <c r="O805" s="20" t="s">
        <v>5948</v>
      </c>
      <c r="P805" s="20" t="s">
        <v>5973</v>
      </c>
      <c r="Q805" s="20" t="s">
        <v>5979</v>
      </c>
      <c r="S805" s="22" t="s">
        <v>5951</v>
      </c>
      <c r="T805" s="22" t="s">
        <v>5951</v>
      </c>
      <c r="U805" s="22" t="s">
        <v>5947</v>
      </c>
      <c r="V805" s="22" t="s">
        <v>5984</v>
      </c>
      <c r="W805" s="22" t="s">
        <v>5989</v>
      </c>
      <c r="X805" s="22" t="s">
        <v>115</v>
      </c>
      <c r="AC805" s="24" t="s">
        <v>5990</v>
      </c>
      <c r="AE805" s="26" t="s">
        <v>5948</v>
      </c>
      <c r="AF805" s="26" t="s">
        <v>5947</v>
      </c>
      <c r="AG805" s="26" t="s">
        <v>5996</v>
      </c>
      <c r="AH805" s="26" t="s">
        <v>5996</v>
      </c>
      <c r="AI805" s="26" t="s">
        <v>5996</v>
      </c>
      <c r="AJ805" s="26" t="s">
        <v>5996</v>
      </c>
      <c r="AK805" s="20" t="s">
        <v>6003</v>
      </c>
      <c r="AL805" s="20" t="s">
        <v>5947</v>
      </c>
      <c r="AM805" s="20" t="s">
        <v>5947</v>
      </c>
      <c r="AN805" s="20" t="s">
        <v>5947</v>
      </c>
      <c r="AO805" s="20" t="s">
        <v>5998</v>
      </c>
      <c r="AP805" s="20" t="s">
        <v>5997</v>
      </c>
      <c r="AQ805" s="20" t="s">
        <v>5997</v>
      </c>
      <c r="AR805" s="20" t="s">
        <v>5998</v>
      </c>
      <c r="AS805" s="20" t="s">
        <v>5996</v>
      </c>
      <c r="AT805" s="20" t="s">
        <v>5996</v>
      </c>
      <c r="AU805" s="20" t="s">
        <v>5996</v>
      </c>
      <c r="AV805" s="20" t="s">
        <v>5997</v>
      </c>
      <c r="AW805" s="20" t="s">
        <v>5996</v>
      </c>
      <c r="AX805" s="20" t="s">
        <v>5996</v>
      </c>
      <c r="AY805" s="20" t="s">
        <v>5996</v>
      </c>
      <c r="AZ805" s="20" t="s">
        <v>5996</v>
      </c>
      <c r="BA805" s="20" t="s">
        <v>5996</v>
      </c>
      <c r="BB805" s="20" t="s">
        <v>5996</v>
      </c>
      <c r="BC805" s="20" t="s">
        <v>5998</v>
      </c>
      <c r="BD805" s="20" t="s">
        <v>5997</v>
      </c>
      <c r="BE805" s="20" t="s">
        <v>5997</v>
      </c>
      <c r="BF805" s="20" t="s">
        <v>5997</v>
      </c>
      <c r="BG805" s="20" t="s">
        <v>5996</v>
      </c>
      <c r="BH805" s="20" t="s">
        <v>5996</v>
      </c>
      <c r="BI805" s="20" t="s">
        <v>5996</v>
      </c>
      <c r="BJ805" s="20" t="s">
        <v>6000</v>
      </c>
      <c r="BK805" s="20" t="s">
        <v>6000</v>
      </c>
      <c r="BL805" s="20" t="s">
        <v>5997</v>
      </c>
      <c r="BM805" s="20" t="s">
        <v>6000</v>
      </c>
      <c r="BN805" s="27" t="s">
        <v>3853</v>
      </c>
      <c r="BO805" s="28" t="s">
        <v>6007</v>
      </c>
      <c r="BQ805" s="30" t="s">
        <v>3854</v>
      </c>
      <c r="BR805" s="24" t="s">
        <v>138</v>
      </c>
      <c r="BS805" s="24" t="s">
        <v>119</v>
      </c>
      <c r="BT805" s="24" t="s">
        <v>120</v>
      </c>
      <c r="CC805" s="18" t="s">
        <v>138</v>
      </c>
      <c r="CD805" s="18" t="s">
        <v>119</v>
      </c>
      <c r="CE805" s="18" t="s">
        <v>120</v>
      </c>
      <c r="CL805" s="22" t="s">
        <v>5950</v>
      </c>
      <c r="CM805" s="32" t="s">
        <v>6010</v>
      </c>
      <c r="CO805" s="84" t="s">
        <v>126</v>
      </c>
      <c r="CP805" s="17" t="s">
        <v>126</v>
      </c>
      <c r="CQ805" s="29" t="s">
        <v>3439</v>
      </c>
      <c r="CR805" s="17" t="s">
        <v>791</v>
      </c>
      <c r="CS805" s="17" t="s">
        <v>3440</v>
      </c>
      <c r="CU805" s="34" t="s">
        <v>185</v>
      </c>
      <c r="CW805" s="34" t="s">
        <v>96</v>
      </c>
      <c r="DE805" s="17" t="s">
        <v>102</v>
      </c>
      <c r="DI805" s="17" t="s">
        <v>131</v>
      </c>
      <c r="DJ805" s="17" t="s">
        <v>3855</v>
      </c>
      <c r="DM805" s="35"/>
      <c r="DN805" s="35"/>
      <c r="DO805" s="35"/>
      <c r="EC805" s="17" t="s">
        <v>133</v>
      </c>
    </row>
    <row r="806" spans="1:133" ht="15" customHeight="1" x14ac:dyDescent="0.3">
      <c r="A806" s="27">
        <v>393</v>
      </c>
      <c r="C806" s="17" t="s">
        <v>126</v>
      </c>
      <c r="D806" s="29" t="s">
        <v>5956</v>
      </c>
      <c r="E806" s="18" t="s">
        <v>5948</v>
      </c>
      <c r="F806" s="18" t="s">
        <v>5947</v>
      </c>
      <c r="G806" s="18" t="s">
        <v>5948</v>
      </c>
      <c r="H806" s="18" t="s">
        <v>5947</v>
      </c>
      <c r="I806" s="18" t="s">
        <v>5948</v>
      </c>
      <c r="K806" s="18" t="s">
        <v>5948</v>
      </c>
      <c r="L806" s="19" t="s">
        <v>3856</v>
      </c>
      <c r="M806" s="18" t="s">
        <v>5949</v>
      </c>
      <c r="N806" s="19" t="s">
        <v>3857</v>
      </c>
      <c r="O806" s="20" t="s">
        <v>5950</v>
      </c>
      <c r="P806" s="20" t="s">
        <v>5973</v>
      </c>
      <c r="Q806" s="20" t="s">
        <v>5977</v>
      </c>
      <c r="R806" s="21" t="s">
        <v>3858</v>
      </c>
      <c r="S806" s="22" t="s">
        <v>5950</v>
      </c>
      <c r="T806" s="22" t="s">
        <v>5951</v>
      </c>
      <c r="U806" s="22" t="s">
        <v>5949</v>
      </c>
      <c r="V806" s="22" t="s">
        <v>5985</v>
      </c>
      <c r="W806" s="22" t="s">
        <v>5987</v>
      </c>
      <c r="X806" s="22" t="s">
        <v>115</v>
      </c>
      <c r="AA806" s="22" t="s">
        <v>148</v>
      </c>
      <c r="AB806" s="23" t="s">
        <v>3859</v>
      </c>
      <c r="AC806" s="24" t="s">
        <v>5994</v>
      </c>
      <c r="AD806" s="25" t="s">
        <v>3860</v>
      </c>
      <c r="AE806" s="26" t="s">
        <v>5948</v>
      </c>
      <c r="AF806" s="26" t="s">
        <v>5947</v>
      </c>
      <c r="AG806" s="26" t="s">
        <v>5996</v>
      </c>
      <c r="AH806" s="26" t="s">
        <v>5996</v>
      </c>
      <c r="AI806" s="26" t="s">
        <v>5996</v>
      </c>
      <c r="AJ806" s="26" t="s">
        <v>5996</v>
      </c>
      <c r="AK806" s="20" t="s">
        <v>6003</v>
      </c>
      <c r="AL806" s="20" t="s">
        <v>5947</v>
      </c>
      <c r="AM806" s="20" t="s">
        <v>5950</v>
      </c>
      <c r="AN806" s="20" t="s">
        <v>5948</v>
      </c>
      <c r="AO806" s="20" t="s">
        <v>5998</v>
      </c>
      <c r="AP806" s="20" t="s">
        <v>5997</v>
      </c>
      <c r="AQ806" s="20" t="s">
        <v>5996</v>
      </c>
      <c r="AR806" s="20" t="s">
        <v>5997</v>
      </c>
      <c r="AS806" s="20" t="s">
        <v>5997</v>
      </c>
      <c r="AT806" s="20" t="s">
        <v>5997</v>
      </c>
      <c r="AU806" s="20" t="s">
        <v>5997</v>
      </c>
      <c r="AV806" s="20" t="s">
        <v>5997</v>
      </c>
      <c r="AW806" s="20" t="s">
        <v>5997</v>
      </c>
      <c r="AX806" s="20" t="s">
        <v>5997</v>
      </c>
      <c r="AY806" s="20" t="s">
        <v>5997</v>
      </c>
      <c r="AZ806" s="20" t="s">
        <v>5997</v>
      </c>
      <c r="BA806" s="20" t="s">
        <v>5996</v>
      </c>
      <c r="BB806" s="20" t="s">
        <v>5997</v>
      </c>
      <c r="BC806" s="20" t="s">
        <v>5998</v>
      </c>
      <c r="BD806" s="20" t="s">
        <v>5997</v>
      </c>
      <c r="BE806" s="20" t="s">
        <v>5997</v>
      </c>
      <c r="BF806" s="20" t="s">
        <v>5997</v>
      </c>
      <c r="BG806" s="20" t="s">
        <v>5997</v>
      </c>
      <c r="BH806" s="20" t="s">
        <v>5997</v>
      </c>
      <c r="BI806" s="20" t="s">
        <v>5997</v>
      </c>
      <c r="BJ806" s="20" t="s">
        <v>5997</v>
      </c>
      <c r="BK806" s="20" t="s">
        <v>5996</v>
      </c>
      <c r="BL806" s="20" t="s">
        <v>5997</v>
      </c>
      <c r="BM806" s="20" t="s">
        <v>5998</v>
      </c>
      <c r="BO806" s="28" t="s">
        <v>6007</v>
      </c>
      <c r="BQ806" s="30" t="s">
        <v>3861</v>
      </c>
      <c r="BR806" s="24" t="s">
        <v>138</v>
      </c>
      <c r="BS806" s="24" t="s">
        <v>119</v>
      </c>
      <c r="BU806" s="24" t="s">
        <v>121</v>
      </c>
      <c r="BV806" s="24" t="s">
        <v>137</v>
      </c>
      <c r="BW806" s="24" t="s">
        <v>122</v>
      </c>
      <c r="BY806" s="24" t="s">
        <v>124</v>
      </c>
      <c r="CC806" s="18" t="s">
        <v>138</v>
      </c>
      <c r="CD806" s="18" t="s">
        <v>119</v>
      </c>
      <c r="CG806" s="18" t="s">
        <v>137</v>
      </c>
      <c r="CL806" s="22" t="s">
        <v>5947</v>
      </c>
      <c r="CM806" s="32" t="s">
        <v>6010</v>
      </c>
      <c r="CO806" s="84" t="s">
        <v>126</v>
      </c>
      <c r="CP806" s="17" t="s">
        <v>126</v>
      </c>
      <c r="CQ806" s="29" t="s">
        <v>3439</v>
      </c>
      <c r="CR806" s="17" t="s">
        <v>791</v>
      </c>
      <c r="CS806" s="17" t="s">
        <v>3440</v>
      </c>
      <c r="CW806" s="34" t="s">
        <v>96</v>
      </c>
      <c r="DE806" s="17" t="s">
        <v>130</v>
      </c>
      <c r="DI806" s="17" t="s">
        <v>131</v>
      </c>
      <c r="DJ806" s="17" t="s">
        <v>3862</v>
      </c>
      <c r="DM806" s="35"/>
      <c r="DN806" s="35"/>
      <c r="DO806" s="35"/>
      <c r="EC806" s="17" t="s">
        <v>133</v>
      </c>
    </row>
    <row r="807" spans="1:133" ht="15" customHeight="1" x14ac:dyDescent="0.3">
      <c r="A807" s="27">
        <v>615</v>
      </c>
      <c r="C807" s="17" t="s">
        <v>126</v>
      </c>
      <c r="D807" s="29" t="s">
        <v>5956</v>
      </c>
      <c r="E807" s="18" t="s">
        <v>5948</v>
      </c>
      <c r="F807" s="18" t="s">
        <v>5949</v>
      </c>
      <c r="G807" s="18" t="s">
        <v>5948</v>
      </c>
      <c r="H807" s="18" t="s">
        <v>5948</v>
      </c>
      <c r="I807" s="18" t="s">
        <v>5948</v>
      </c>
      <c r="K807" s="18" t="s">
        <v>5948</v>
      </c>
      <c r="M807" s="18" t="s">
        <v>5948</v>
      </c>
      <c r="O807" s="20" t="s">
        <v>5949</v>
      </c>
      <c r="P807" s="20" t="s">
        <v>5975</v>
      </c>
      <c r="Q807" s="20" t="s">
        <v>5979</v>
      </c>
      <c r="S807" s="22" t="s">
        <v>5950</v>
      </c>
      <c r="T807" s="22" t="s">
        <v>5950</v>
      </c>
      <c r="U807" s="22" t="s">
        <v>5948</v>
      </c>
      <c r="V807" s="22" t="s">
        <v>5984</v>
      </c>
      <c r="W807" s="22" t="s">
        <v>5988</v>
      </c>
      <c r="X807" s="22" t="s">
        <v>115</v>
      </c>
      <c r="AC807" s="24" t="s">
        <v>5992</v>
      </c>
      <c r="AE807" s="26" t="s">
        <v>5948</v>
      </c>
      <c r="AF807" s="26" t="s">
        <v>5948</v>
      </c>
      <c r="AG807" s="26" t="s">
        <v>5996</v>
      </c>
      <c r="AH807" s="26" t="s">
        <v>5996</v>
      </c>
      <c r="AI807" s="26" t="s">
        <v>5996</v>
      </c>
      <c r="AJ807" s="26" t="s">
        <v>5996</v>
      </c>
      <c r="AK807" s="20" t="s">
        <v>6002</v>
      </c>
      <c r="AL807" s="20" t="s">
        <v>5952</v>
      </c>
      <c r="AM807" s="20" t="s">
        <v>5949</v>
      </c>
      <c r="AN807" s="20" t="s">
        <v>5948</v>
      </c>
      <c r="AO807" s="20" t="s">
        <v>5997</v>
      </c>
      <c r="AP807" s="20" t="s">
        <v>5997</v>
      </c>
      <c r="AQ807" s="20" t="s">
        <v>5996</v>
      </c>
      <c r="AR807" s="20" t="s">
        <v>5997</v>
      </c>
      <c r="AS807" s="20" t="s">
        <v>5996</v>
      </c>
      <c r="AT807" s="20" t="s">
        <v>5996</v>
      </c>
      <c r="AU807" s="20" t="s">
        <v>5997</v>
      </c>
      <c r="AV807" s="20" t="s">
        <v>5997</v>
      </c>
      <c r="AW807" s="20" t="s">
        <v>5997</v>
      </c>
      <c r="AX807" s="20" t="s">
        <v>5997</v>
      </c>
      <c r="AY807" s="20" t="s">
        <v>5996</v>
      </c>
      <c r="AZ807" s="20" t="s">
        <v>5996</v>
      </c>
      <c r="BA807" s="20" t="s">
        <v>5996</v>
      </c>
      <c r="BB807" s="20" t="s">
        <v>5996</v>
      </c>
      <c r="BC807" s="20" t="s">
        <v>5997</v>
      </c>
      <c r="BD807" s="20" t="s">
        <v>5997</v>
      </c>
      <c r="BE807" s="20" t="s">
        <v>5996</v>
      </c>
      <c r="BF807" s="20" t="s">
        <v>5996</v>
      </c>
      <c r="BG807" s="20" t="s">
        <v>5997</v>
      </c>
      <c r="BH807" s="20" t="s">
        <v>5996</v>
      </c>
      <c r="BI807" s="20" t="s">
        <v>5996</v>
      </c>
      <c r="BJ807" s="20" t="s">
        <v>5997</v>
      </c>
      <c r="BK807" s="20" t="s">
        <v>5997</v>
      </c>
      <c r="BL807" s="20" t="s">
        <v>5996</v>
      </c>
      <c r="BM807" s="20" t="s">
        <v>5997</v>
      </c>
      <c r="BO807" s="28" t="s">
        <v>6007</v>
      </c>
      <c r="BQ807" s="30" t="s">
        <v>3863</v>
      </c>
      <c r="BR807" s="24" t="s">
        <v>138</v>
      </c>
      <c r="BS807" s="24" t="s">
        <v>119</v>
      </c>
      <c r="BW807" s="24" t="s">
        <v>122</v>
      </c>
      <c r="BZ807" s="24" t="s">
        <v>125</v>
      </c>
      <c r="CD807" s="18" t="s">
        <v>119</v>
      </c>
      <c r="CH807" s="18" t="s">
        <v>122</v>
      </c>
      <c r="CI807" s="18" t="s">
        <v>123</v>
      </c>
      <c r="CL807" s="22" t="s">
        <v>5948</v>
      </c>
      <c r="CM807" s="32" t="s">
        <v>6012</v>
      </c>
      <c r="CO807" s="84" t="s">
        <v>126</v>
      </c>
      <c r="CP807" s="17" t="s">
        <v>126</v>
      </c>
      <c r="CQ807" s="29" t="s">
        <v>3439</v>
      </c>
      <c r="CR807" s="17" t="s">
        <v>791</v>
      </c>
      <c r="CS807" s="17" t="s">
        <v>3440</v>
      </c>
      <c r="CW807" s="34" t="s">
        <v>96</v>
      </c>
      <c r="DE807" s="17" t="s">
        <v>161</v>
      </c>
      <c r="DI807" s="17" t="s">
        <v>143</v>
      </c>
      <c r="DJ807" s="17" t="s">
        <v>3864</v>
      </c>
      <c r="DM807" s="35"/>
      <c r="DN807" s="35"/>
      <c r="DO807" s="35"/>
      <c r="EC807" s="17" t="s">
        <v>133</v>
      </c>
    </row>
    <row r="808" spans="1:133" ht="15" customHeight="1" x14ac:dyDescent="0.3">
      <c r="A808" s="27">
        <v>633</v>
      </c>
      <c r="C808" s="17" t="s">
        <v>126</v>
      </c>
      <c r="D808" s="29" t="s">
        <v>5956</v>
      </c>
      <c r="E808" s="18" t="s">
        <v>5949</v>
      </c>
      <c r="F808" s="18" t="s">
        <v>5950</v>
      </c>
      <c r="G808" s="18" t="s">
        <v>5949</v>
      </c>
      <c r="H808" s="18" t="s">
        <v>5947</v>
      </c>
      <c r="I808" s="18" t="s">
        <v>5947</v>
      </c>
      <c r="J808" s="19" t="s">
        <v>3865</v>
      </c>
      <c r="K808" s="18" t="s">
        <v>5947</v>
      </c>
      <c r="M808" s="18" t="s">
        <v>5948</v>
      </c>
      <c r="O808" s="20" t="s">
        <v>5953</v>
      </c>
      <c r="P808" s="20" t="s">
        <v>5976</v>
      </c>
      <c r="Q808" s="20" t="s">
        <v>5953</v>
      </c>
      <c r="S808" s="22" t="s">
        <v>5949</v>
      </c>
      <c r="T808" s="22" t="s">
        <v>5949</v>
      </c>
      <c r="U808" s="22" t="s">
        <v>5948</v>
      </c>
      <c r="V808" s="22" t="s">
        <v>5985</v>
      </c>
      <c r="W808" s="22" t="s">
        <v>5989</v>
      </c>
      <c r="X808" s="22" t="s">
        <v>115</v>
      </c>
      <c r="Y808" s="22" t="s">
        <v>136</v>
      </c>
      <c r="AC808" s="24" t="s">
        <v>5992</v>
      </c>
      <c r="AE808" s="26" t="s">
        <v>5951</v>
      </c>
      <c r="AF808" s="26" t="s">
        <v>5947</v>
      </c>
      <c r="AG808" s="26" t="s">
        <v>5996</v>
      </c>
      <c r="AH808" s="26" t="s">
        <v>5996</v>
      </c>
      <c r="AI808" s="26" t="s">
        <v>5996</v>
      </c>
      <c r="AJ808" s="26" t="s">
        <v>5996</v>
      </c>
      <c r="AK808" s="20" t="s">
        <v>6003</v>
      </c>
      <c r="AL808" s="20" t="s">
        <v>5947</v>
      </c>
      <c r="AM808" s="20" t="s">
        <v>5949</v>
      </c>
      <c r="AN808" s="20" t="s">
        <v>5948</v>
      </c>
      <c r="AO808" s="20" t="s">
        <v>5997</v>
      </c>
      <c r="AP808" s="20" t="s">
        <v>5997</v>
      </c>
      <c r="AQ808" s="20" t="s">
        <v>5996</v>
      </c>
      <c r="AR808" s="20" t="s">
        <v>5996</v>
      </c>
      <c r="AS808" s="20" t="s">
        <v>5996</v>
      </c>
      <c r="AT808" s="20" t="s">
        <v>5996</v>
      </c>
      <c r="AU808" s="20" t="s">
        <v>5996</v>
      </c>
      <c r="AV808" s="20" t="s">
        <v>5997</v>
      </c>
      <c r="AW808" s="20" t="s">
        <v>5996</v>
      </c>
      <c r="AX808" s="20" t="s">
        <v>5996</v>
      </c>
      <c r="AY808" s="20" t="s">
        <v>5996</v>
      </c>
      <c r="AZ808" s="20" t="s">
        <v>5997</v>
      </c>
      <c r="BA808" s="20" t="s">
        <v>5996</v>
      </c>
      <c r="BB808" s="20" t="s">
        <v>5997</v>
      </c>
      <c r="BC808" s="20" t="s">
        <v>5997</v>
      </c>
      <c r="BD808" s="20" t="s">
        <v>5997</v>
      </c>
      <c r="BE808" s="20" t="s">
        <v>5996</v>
      </c>
      <c r="BF808" s="20" t="s">
        <v>5996</v>
      </c>
      <c r="BG808" s="20" t="s">
        <v>5996</v>
      </c>
      <c r="BH808" s="20" t="s">
        <v>5996</v>
      </c>
      <c r="BI808" s="20" t="s">
        <v>5996</v>
      </c>
      <c r="BJ808" s="20" t="s">
        <v>5996</v>
      </c>
      <c r="BK808" s="20" t="s">
        <v>5997</v>
      </c>
      <c r="BL808" s="20" t="s">
        <v>5996</v>
      </c>
      <c r="BM808" s="20" t="s">
        <v>5996</v>
      </c>
      <c r="BN808" s="27" t="s">
        <v>3866</v>
      </c>
      <c r="BO808" s="28" t="s">
        <v>6007</v>
      </c>
      <c r="BS808" s="24" t="s">
        <v>119</v>
      </c>
      <c r="BU808" s="24" t="s">
        <v>121</v>
      </c>
      <c r="BX808" s="24" t="s">
        <v>123</v>
      </c>
      <c r="BY808" s="24" t="s">
        <v>124</v>
      </c>
      <c r="CE808" s="18" t="s">
        <v>120</v>
      </c>
      <c r="CG808" s="18" t="s">
        <v>137</v>
      </c>
      <c r="CL808" s="22" t="s">
        <v>5953</v>
      </c>
      <c r="CM808" s="32" t="s">
        <v>6011</v>
      </c>
      <c r="CO808" s="84" t="s">
        <v>126</v>
      </c>
      <c r="CP808" s="17" t="s">
        <v>126</v>
      </c>
      <c r="CQ808" s="29" t="s">
        <v>3439</v>
      </c>
      <c r="CR808" s="17" t="s">
        <v>791</v>
      </c>
      <c r="CS808" s="17" t="s">
        <v>3440</v>
      </c>
      <c r="CZ808" s="34" t="s">
        <v>99</v>
      </c>
      <c r="DE808" s="17" t="s">
        <v>102</v>
      </c>
      <c r="DH808" s="17" t="s">
        <v>3867</v>
      </c>
      <c r="DI808" s="17" t="s">
        <v>143</v>
      </c>
      <c r="DJ808" s="17" t="s">
        <v>3868</v>
      </c>
      <c r="DM808" s="35"/>
      <c r="DN808" s="35"/>
      <c r="DO808" s="35"/>
      <c r="EC808" s="17" t="s">
        <v>133</v>
      </c>
    </row>
    <row r="809" spans="1:133" ht="15" customHeight="1" x14ac:dyDescent="0.3">
      <c r="A809" s="27">
        <v>644</v>
      </c>
      <c r="C809" s="17" t="s">
        <v>126</v>
      </c>
      <c r="D809" s="29" t="s">
        <v>5956</v>
      </c>
      <c r="E809" s="18" t="s">
        <v>5948</v>
      </c>
      <c r="F809" s="18" t="s">
        <v>5948</v>
      </c>
      <c r="G809" s="18" t="s">
        <v>5947</v>
      </c>
      <c r="H809" s="18" t="s">
        <v>5947</v>
      </c>
      <c r="I809" s="18" t="s">
        <v>5947</v>
      </c>
      <c r="J809" s="19" t="s">
        <v>3869</v>
      </c>
      <c r="K809" s="18" t="s">
        <v>5947</v>
      </c>
      <c r="L809" s="19" t="s">
        <v>3870</v>
      </c>
      <c r="M809" s="18" t="s">
        <v>5948</v>
      </c>
      <c r="N809" s="19" t="s">
        <v>3871</v>
      </c>
      <c r="O809" s="20" t="s">
        <v>5948</v>
      </c>
      <c r="P809" s="20" t="s">
        <v>5974</v>
      </c>
      <c r="Q809" s="20" t="s">
        <v>5977</v>
      </c>
      <c r="S809" s="22" t="s">
        <v>5950</v>
      </c>
      <c r="T809" s="22" t="s">
        <v>5950</v>
      </c>
      <c r="U809" s="22" t="s">
        <v>5947</v>
      </c>
      <c r="V809" s="22" t="s">
        <v>5984</v>
      </c>
      <c r="W809" s="22" t="s">
        <v>5989</v>
      </c>
      <c r="Z809" s="22" t="s">
        <v>116</v>
      </c>
      <c r="AC809" s="24" t="s">
        <v>5990</v>
      </c>
      <c r="AD809" s="25" t="s">
        <v>3872</v>
      </c>
      <c r="AE809" s="26" t="s">
        <v>5948</v>
      </c>
      <c r="AF809" s="26" t="s">
        <v>5947</v>
      </c>
      <c r="AG809" s="26" t="s">
        <v>5996</v>
      </c>
      <c r="AH809" s="26" t="s">
        <v>5996</v>
      </c>
      <c r="AI809" s="26" t="s">
        <v>5996</v>
      </c>
      <c r="AJ809" s="26" t="s">
        <v>5996</v>
      </c>
      <c r="AK809" s="20" t="s">
        <v>6003</v>
      </c>
      <c r="AL809" s="20" t="s">
        <v>5948</v>
      </c>
      <c r="AM809" s="20" t="s">
        <v>5948</v>
      </c>
      <c r="AN809" s="20" t="s">
        <v>5947</v>
      </c>
      <c r="AO809" s="20" t="s">
        <v>5996</v>
      </c>
      <c r="AP809" s="20" t="s">
        <v>5996</v>
      </c>
      <c r="AQ809" s="20" t="s">
        <v>5996</v>
      </c>
      <c r="AR809" s="20" t="s">
        <v>5996</v>
      </c>
      <c r="AS809" s="20" t="s">
        <v>5996</v>
      </c>
      <c r="AT809" s="20" t="s">
        <v>5996</v>
      </c>
      <c r="AU809" s="20" t="s">
        <v>5996</v>
      </c>
      <c r="AV809" s="20" t="s">
        <v>5997</v>
      </c>
      <c r="AW809" s="20" t="s">
        <v>5996</v>
      </c>
      <c r="AX809" s="20" t="s">
        <v>5997</v>
      </c>
      <c r="AY809" s="20" t="s">
        <v>5996</v>
      </c>
      <c r="AZ809" s="20" t="s">
        <v>5996</v>
      </c>
      <c r="BA809" s="20" t="s">
        <v>5996</v>
      </c>
      <c r="BB809" s="20" t="s">
        <v>5996</v>
      </c>
      <c r="BC809" s="20" t="s">
        <v>5996</v>
      </c>
      <c r="BD809" s="20" t="s">
        <v>5997</v>
      </c>
      <c r="BE809" s="20" t="s">
        <v>5997</v>
      </c>
      <c r="BF809" s="20" t="s">
        <v>5997</v>
      </c>
      <c r="BG809" s="20" t="s">
        <v>5996</v>
      </c>
      <c r="BH809" s="20" t="s">
        <v>5996</v>
      </c>
      <c r="BI809" s="20" t="s">
        <v>5997</v>
      </c>
      <c r="BJ809" s="20" t="s">
        <v>5996</v>
      </c>
      <c r="BK809" s="20" t="s">
        <v>5996</v>
      </c>
      <c r="BL809" s="20" t="s">
        <v>5996</v>
      </c>
      <c r="BM809" s="20" t="s">
        <v>5996</v>
      </c>
      <c r="BN809" s="27" t="s">
        <v>3873</v>
      </c>
      <c r="BO809" s="28" t="s">
        <v>6008</v>
      </c>
      <c r="BP809" s="29" t="s">
        <v>3874</v>
      </c>
      <c r="BQ809" s="30" t="s">
        <v>3875</v>
      </c>
      <c r="BR809" s="24" t="s">
        <v>138</v>
      </c>
      <c r="BS809" s="24" t="s">
        <v>119</v>
      </c>
      <c r="BT809" s="24" t="s">
        <v>120</v>
      </c>
      <c r="BU809" s="24" t="s">
        <v>121</v>
      </c>
      <c r="BV809" s="24" t="s">
        <v>137</v>
      </c>
      <c r="BW809" s="24" t="s">
        <v>122</v>
      </c>
      <c r="BX809" s="24" t="s">
        <v>123</v>
      </c>
      <c r="BY809" s="24" t="s">
        <v>124</v>
      </c>
      <c r="BZ809" s="24" t="s">
        <v>125</v>
      </c>
      <c r="CA809" s="24" t="s">
        <v>148</v>
      </c>
      <c r="CB809" s="31" t="s">
        <v>3876</v>
      </c>
      <c r="CC809" s="18" t="s">
        <v>138</v>
      </c>
      <c r="CD809" s="18" t="s">
        <v>119</v>
      </c>
      <c r="CE809" s="18" t="s">
        <v>120</v>
      </c>
      <c r="CF809" s="18" t="s">
        <v>121</v>
      </c>
      <c r="CG809" s="18" t="s">
        <v>137</v>
      </c>
      <c r="CH809" s="18" t="s">
        <v>122</v>
      </c>
      <c r="CI809" s="18" t="s">
        <v>123</v>
      </c>
      <c r="CJ809" s="18" t="s">
        <v>124</v>
      </c>
      <c r="CK809" s="18" t="s">
        <v>125</v>
      </c>
      <c r="CL809" s="22" t="s">
        <v>5951</v>
      </c>
      <c r="CM809" s="32" t="s">
        <v>6010</v>
      </c>
      <c r="CN809" s="33" t="s">
        <v>3877</v>
      </c>
      <c r="CO809" s="84" t="s">
        <v>126</v>
      </c>
      <c r="CP809" s="17" t="s">
        <v>126</v>
      </c>
      <c r="CQ809" s="29" t="s">
        <v>3439</v>
      </c>
      <c r="CR809" s="17" t="s">
        <v>791</v>
      </c>
      <c r="CS809" s="17" t="s">
        <v>3440</v>
      </c>
      <c r="CU809" s="34" t="s">
        <v>185</v>
      </c>
      <c r="CW809" s="34" t="s">
        <v>96</v>
      </c>
      <c r="DE809" s="17" t="s">
        <v>130</v>
      </c>
      <c r="DI809" s="17" t="s">
        <v>131</v>
      </c>
      <c r="DJ809" s="17" t="s">
        <v>3878</v>
      </c>
      <c r="DM809" s="35"/>
      <c r="DN809" s="35"/>
      <c r="DO809" s="35"/>
      <c r="EC809" s="17" t="s">
        <v>133</v>
      </c>
    </row>
    <row r="810" spans="1:133" ht="15" customHeight="1" x14ac:dyDescent="0.3">
      <c r="A810" s="27">
        <v>749</v>
      </c>
      <c r="C810" s="17" t="s">
        <v>126</v>
      </c>
      <c r="D810" s="29" t="s">
        <v>5956</v>
      </c>
      <c r="E810" s="18" t="s">
        <v>5948</v>
      </c>
      <c r="F810" s="18" t="s">
        <v>5950</v>
      </c>
      <c r="G810" s="18" t="s">
        <v>5948</v>
      </c>
      <c r="H810" s="18" t="s">
        <v>5948</v>
      </c>
      <c r="I810" s="18" t="s">
        <v>5947</v>
      </c>
      <c r="K810" s="18" t="s">
        <v>5947</v>
      </c>
      <c r="M810" s="18" t="s">
        <v>5949</v>
      </c>
      <c r="O810" s="20" t="s">
        <v>5948</v>
      </c>
      <c r="P810" s="20" t="s">
        <v>5974</v>
      </c>
      <c r="Q810" s="20" t="s">
        <v>5977</v>
      </c>
      <c r="S810" s="22" t="s">
        <v>5948</v>
      </c>
      <c r="T810" s="22" t="s">
        <v>5948</v>
      </c>
      <c r="U810" s="22" t="s">
        <v>5948</v>
      </c>
      <c r="V810" s="22" t="s">
        <v>5985</v>
      </c>
      <c r="W810" s="22" t="s">
        <v>5986</v>
      </c>
      <c r="X810" s="22" t="s">
        <v>115</v>
      </c>
      <c r="AC810" s="24" t="s">
        <v>5991</v>
      </c>
      <c r="AE810" s="26" t="s">
        <v>5947</v>
      </c>
      <c r="AF810" s="26" t="s">
        <v>5947</v>
      </c>
      <c r="AG810" s="26" t="s">
        <v>5996</v>
      </c>
      <c r="AH810" s="26" t="s">
        <v>5996</v>
      </c>
      <c r="AI810" s="26" t="s">
        <v>5997</v>
      </c>
      <c r="AJ810" s="26" t="s">
        <v>5996</v>
      </c>
      <c r="AK810" s="20" t="s">
        <v>6003</v>
      </c>
      <c r="AL810" s="20" t="s">
        <v>5947</v>
      </c>
      <c r="AM810" s="20" t="s">
        <v>5947</v>
      </c>
      <c r="AN810" s="20" t="s">
        <v>5947</v>
      </c>
      <c r="AO810" s="20" t="s">
        <v>5997</v>
      </c>
      <c r="AP810" s="20" t="s">
        <v>5996</v>
      </c>
      <c r="AQ810" s="20" t="s">
        <v>5996</v>
      </c>
      <c r="AR810" s="20" t="s">
        <v>5996</v>
      </c>
      <c r="AS810" s="20" t="s">
        <v>5996</v>
      </c>
      <c r="AT810" s="20" t="s">
        <v>5996</v>
      </c>
      <c r="AU810" s="20" t="s">
        <v>5996</v>
      </c>
      <c r="AV810" s="20" t="s">
        <v>5996</v>
      </c>
      <c r="AW810" s="20" t="s">
        <v>5996</v>
      </c>
      <c r="AX810" s="20" t="s">
        <v>5996</v>
      </c>
      <c r="AY810" s="20" t="s">
        <v>5997</v>
      </c>
      <c r="AZ810" s="20" t="s">
        <v>5997</v>
      </c>
      <c r="BA810" s="20" t="s">
        <v>5997</v>
      </c>
      <c r="BB810" s="20" t="s">
        <v>5996</v>
      </c>
      <c r="BC810" s="20" t="s">
        <v>5996</v>
      </c>
      <c r="BD810" s="20" t="s">
        <v>5997</v>
      </c>
      <c r="BE810" s="20" t="s">
        <v>5997</v>
      </c>
      <c r="BF810" s="20" t="s">
        <v>5997</v>
      </c>
      <c r="BG810" s="20" t="s">
        <v>5997</v>
      </c>
      <c r="BH810" s="20" t="s">
        <v>5997</v>
      </c>
      <c r="BI810" s="20" t="s">
        <v>5997</v>
      </c>
      <c r="BJ810" s="20" t="s">
        <v>5997</v>
      </c>
      <c r="BK810" s="20" t="s">
        <v>5997</v>
      </c>
      <c r="BL810" s="20" t="s">
        <v>5996</v>
      </c>
      <c r="BM810" s="20" t="s">
        <v>5996</v>
      </c>
      <c r="BO810" s="28" t="s">
        <v>6007</v>
      </c>
      <c r="BR810" s="24" t="s">
        <v>138</v>
      </c>
      <c r="BS810" s="24" t="s">
        <v>119</v>
      </c>
      <c r="BV810" s="24" t="s">
        <v>137</v>
      </c>
      <c r="BX810" s="24" t="s">
        <v>123</v>
      </c>
      <c r="CC810" s="18" t="s">
        <v>138</v>
      </c>
      <c r="CD810" s="18" t="s">
        <v>119</v>
      </c>
      <c r="CE810" s="18" t="s">
        <v>120</v>
      </c>
      <c r="CL810" s="22" t="s">
        <v>5947</v>
      </c>
      <c r="CM810" s="32" t="s">
        <v>6010</v>
      </c>
      <c r="CO810" s="84" t="s">
        <v>126</v>
      </c>
      <c r="CP810" s="17" t="s">
        <v>126</v>
      </c>
      <c r="CQ810" s="29" t="s">
        <v>3439</v>
      </c>
      <c r="CR810" s="17" t="s">
        <v>791</v>
      </c>
      <c r="CS810" s="17" t="s">
        <v>3440</v>
      </c>
      <c r="CW810" s="34" t="s">
        <v>96</v>
      </c>
      <c r="DE810" s="17" t="s">
        <v>130</v>
      </c>
      <c r="DI810" s="17" t="s">
        <v>131</v>
      </c>
      <c r="DJ810" s="17" t="s">
        <v>3879</v>
      </c>
      <c r="DM810" s="35"/>
      <c r="DN810" s="35"/>
      <c r="DO810" s="35"/>
      <c r="EC810" s="17" t="s">
        <v>133</v>
      </c>
    </row>
    <row r="811" spans="1:133" ht="15" customHeight="1" x14ac:dyDescent="0.3">
      <c r="A811" s="27">
        <v>909</v>
      </c>
      <c r="C811" s="17" t="s">
        <v>126</v>
      </c>
      <c r="D811" s="29" t="s">
        <v>5956</v>
      </c>
      <c r="E811" s="18" t="s">
        <v>5947</v>
      </c>
      <c r="F811" s="18" t="s">
        <v>5949</v>
      </c>
      <c r="G811" s="18" t="s">
        <v>5947</v>
      </c>
      <c r="H811" s="18" t="s">
        <v>5948</v>
      </c>
      <c r="I811" s="18" t="s">
        <v>5948</v>
      </c>
      <c r="J811" s="19" t="s">
        <v>3880</v>
      </c>
      <c r="K811" s="18" t="s">
        <v>5947</v>
      </c>
      <c r="L811" s="19" t="s">
        <v>3881</v>
      </c>
      <c r="M811" s="18" t="s">
        <v>5949</v>
      </c>
      <c r="O811" s="20" t="s">
        <v>5948</v>
      </c>
      <c r="P811" s="20" t="s">
        <v>5973</v>
      </c>
      <c r="Q811" s="20" t="s">
        <v>5978</v>
      </c>
      <c r="S811" s="22" t="s">
        <v>5950</v>
      </c>
      <c r="T811" s="22" t="s">
        <v>5950</v>
      </c>
      <c r="U811" s="22" t="s">
        <v>5948</v>
      </c>
      <c r="V811" s="22" t="s">
        <v>5984</v>
      </c>
      <c r="W811" s="22" t="s">
        <v>5987</v>
      </c>
      <c r="X811" s="22" t="s">
        <v>115</v>
      </c>
      <c r="Y811" s="22" t="s">
        <v>136</v>
      </c>
      <c r="Z811" s="22" t="s">
        <v>116</v>
      </c>
      <c r="AC811" s="24" t="s">
        <v>5991</v>
      </c>
      <c r="AE811" s="26" t="s">
        <v>5948</v>
      </c>
      <c r="AF811" s="26" t="s">
        <v>5950</v>
      </c>
      <c r="AG811" s="26" t="s">
        <v>5997</v>
      </c>
      <c r="AH811" s="26" t="s">
        <v>5997</v>
      </c>
      <c r="AI811" s="26" t="s">
        <v>5997</v>
      </c>
      <c r="AJ811" s="26" t="s">
        <v>5997</v>
      </c>
      <c r="AK811" s="20" t="s">
        <v>6003</v>
      </c>
      <c r="AL811" s="20" t="s">
        <v>5948</v>
      </c>
      <c r="AM811" s="20" t="s">
        <v>5948</v>
      </c>
      <c r="AN811" s="20" t="s">
        <v>5947</v>
      </c>
      <c r="AO811" s="20" t="s">
        <v>5997</v>
      </c>
      <c r="AP811" s="20" t="s">
        <v>5997</v>
      </c>
      <c r="AQ811" s="20" t="s">
        <v>5996</v>
      </c>
      <c r="AR811" s="20" t="s">
        <v>5998</v>
      </c>
      <c r="AS811" s="20" t="s">
        <v>5996</v>
      </c>
      <c r="AT811" s="20" t="s">
        <v>5996</v>
      </c>
      <c r="AU811" s="20" t="s">
        <v>5997</v>
      </c>
      <c r="AV811" s="20" t="s">
        <v>5997</v>
      </c>
      <c r="AW811" s="20" t="s">
        <v>5996</v>
      </c>
      <c r="AX811" s="20" t="s">
        <v>5997</v>
      </c>
      <c r="AY811" s="20" t="s">
        <v>5997</v>
      </c>
      <c r="AZ811" s="20" t="s">
        <v>5996</v>
      </c>
      <c r="BA811" s="20" t="s">
        <v>5996</v>
      </c>
      <c r="BB811" s="20" t="s">
        <v>5996</v>
      </c>
      <c r="BC811" s="20" t="s">
        <v>5997</v>
      </c>
      <c r="BD811" s="20" t="s">
        <v>5997</v>
      </c>
      <c r="BE811" s="20" t="s">
        <v>5997</v>
      </c>
      <c r="BF811" s="20" t="s">
        <v>5996</v>
      </c>
      <c r="BG811" s="20" t="s">
        <v>5997</v>
      </c>
      <c r="BH811" s="20" t="s">
        <v>5996</v>
      </c>
      <c r="BI811" s="20" t="s">
        <v>5996</v>
      </c>
      <c r="BJ811" s="20" t="s">
        <v>5997</v>
      </c>
      <c r="BK811" s="20" t="s">
        <v>5996</v>
      </c>
      <c r="BL811" s="20" t="s">
        <v>5996</v>
      </c>
      <c r="BM811" s="20" t="s">
        <v>5996</v>
      </c>
      <c r="BO811" s="28" t="s">
        <v>6007</v>
      </c>
      <c r="BQ811" s="30" t="s">
        <v>3882</v>
      </c>
      <c r="BR811" s="24" t="s">
        <v>138</v>
      </c>
      <c r="BS811" s="24" t="s">
        <v>119</v>
      </c>
      <c r="BT811" s="24" t="s">
        <v>120</v>
      </c>
      <c r="BU811" s="24" t="s">
        <v>121</v>
      </c>
      <c r="BV811" s="24" t="s">
        <v>137</v>
      </c>
      <c r="BW811" s="24" t="s">
        <v>122</v>
      </c>
      <c r="BX811" s="24" t="s">
        <v>123</v>
      </c>
      <c r="BY811" s="24" t="s">
        <v>124</v>
      </c>
      <c r="BZ811" s="24" t="s">
        <v>125</v>
      </c>
      <c r="CD811" s="18" t="s">
        <v>119</v>
      </c>
      <c r="CH811" s="18" t="s">
        <v>122</v>
      </c>
      <c r="CI811" s="18" t="s">
        <v>123</v>
      </c>
      <c r="CL811" s="22" t="s">
        <v>5947</v>
      </c>
      <c r="CM811" s="32" t="s">
        <v>6010</v>
      </c>
      <c r="CO811" s="84" t="s">
        <v>126</v>
      </c>
      <c r="CP811" s="17" t="s">
        <v>126</v>
      </c>
      <c r="CQ811" s="29" t="s">
        <v>3439</v>
      </c>
      <c r="CR811" s="17" t="s">
        <v>791</v>
      </c>
      <c r="CS811" s="17" t="s">
        <v>3440</v>
      </c>
      <c r="CU811" s="34" t="s">
        <v>185</v>
      </c>
      <c r="CW811" s="34" t="s">
        <v>96</v>
      </c>
      <c r="DE811" s="17" t="s">
        <v>130</v>
      </c>
      <c r="DI811" s="17" t="s">
        <v>131</v>
      </c>
      <c r="DJ811" s="17" t="s">
        <v>3883</v>
      </c>
      <c r="DM811" s="35"/>
      <c r="DN811" s="35"/>
      <c r="DO811" s="35"/>
      <c r="EC811" s="17" t="s">
        <v>133</v>
      </c>
    </row>
    <row r="812" spans="1:133" ht="15" customHeight="1" x14ac:dyDescent="0.3">
      <c r="A812" s="27">
        <v>1034</v>
      </c>
      <c r="C812" s="17" t="s">
        <v>126</v>
      </c>
      <c r="D812" s="29" t="s">
        <v>5956</v>
      </c>
      <c r="E812" s="18" t="s">
        <v>5948</v>
      </c>
      <c r="F812" s="18" t="s">
        <v>5949</v>
      </c>
      <c r="G812" s="18" t="s">
        <v>5947</v>
      </c>
      <c r="H812" s="18" t="s">
        <v>5948</v>
      </c>
      <c r="I812" s="18" t="s">
        <v>5949</v>
      </c>
      <c r="K812" s="18" t="s">
        <v>5948</v>
      </c>
      <c r="L812" s="19" t="s">
        <v>3884</v>
      </c>
      <c r="M812" s="18" t="s">
        <v>5950</v>
      </c>
      <c r="O812" s="20" t="s">
        <v>5949</v>
      </c>
      <c r="P812" s="20" t="s">
        <v>5974</v>
      </c>
      <c r="Q812" s="20" t="s">
        <v>5978</v>
      </c>
      <c r="S812" s="22" t="s">
        <v>5950</v>
      </c>
      <c r="T812" s="22" t="s">
        <v>5949</v>
      </c>
      <c r="U812" s="22" t="s">
        <v>5948</v>
      </c>
      <c r="V812" s="22" t="s">
        <v>5985</v>
      </c>
      <c r="W812" s="22" t="s">
        <v>5989</v>
      </c>
      <c r="X812" s="22" t="s">
        <v>115</v>
      </c>
      <c r="Y812" s="22" t="s">
        <v>136</v>
      </c>
      <c r="Z812" s="22" t="s">
        <v>116</v>
      </c>
      <c r="AC812" s="24" t="s">
        <v>5992</v>
      </c>
      <c r="AE812" s="26" t="s">
        <v>5949</v>
      </c>
      <c r="AF812" s="26" t="s">
        <v>5947</v>
      </c>
      <c r="AG812" s="26" t="s">
        <v>5997</v>
      </c>
      <c r="AH812" s="26" t="s">
        <v>5996</v>
      </c>
      <c r="AI812" s="26" t="s">
        <v>5997</v>
      </c>
      <c r="AJ812" s="26" t="s">
        <v>5997</v>
      </c>
      <c r="AK812" s="20" t="s">
        <v>6001</v>
      </c>
      <c r="AL812" s="20" t="s">
        <v>5947</v>
      </c>
      <c r="AM812" s="20" t="s">
        <v>5947</v>
      </c>
      <c r="AN812" s="20" t="s">
        <v>5947</v>
      </c>
      <c r="AO812" s="20" t="s">
        <v>5996</v>
      </c>
      <c r="AP812" s="20" t="s">
        <v>5996</v>
      </c>
      <c r="AQ812" s="20" t="s">
        <v>5996</v>
      </c>
      <c r="AR812" s="20" t="s">
        <v>5997</v>
      </c>
      <c r="AS812" s="20" t="s">
        <v>5996</v>
      </c>
      <c r="AT812" s="20" t="s">
        <v>5996</v>
      </c>
      <c r="AU812" s="20" t="s">
        <v>5996</v>
      </c>
      <c r="AV812" s="20" t="s">
        <v>5997</v>
      </c>
      <c r="AW812" s="20" t="s">
        <v>5996</v>
      </c>
      <c r="AX812" s="20" t="s">
        <v>6000</v>
      </c>
      <c r="AY812" s="20" t="s">
        <v>5996</v>
      </c>
      <c r="AZ812" s="20" t="s">
        <v>5995</v>
      </c>
      <c r="BA812" s="20" t="s">
        <v>5996</v>
      </c>
      <c r="BB812" s="20" t="s">
        <v>5996</v>
      </c>
      <c r="BC812" s="20" t="s">
        <v>5998</v>
      </c>
      <c r="BD812" s="20" t="s">
        <v>5998</v>
      </c>
      <c r="BE812" s="20" t="s">
        <v>5997</v>
      </c>
      <c r="BF812" s="20" t="s">
        <v>5996</v>
      </c>
      <c r="BG812" s="20" t="s">
        <v>5996</v>
      </c>
      <c r="BH812" s="20" t="s">
        <v>5996</v>
      </c>
      <c r="BI812" s="20" t="s">
        <v>5997</v>
      </c>
      <c r="BJ812" s="20" t="s">
        <v>6000</v>
      </c>
      <c r="BK812" s="20" t="s">
        <v>5997</v>
      </c>
      <c r="BL812" s="20" t="s">
        <v>5996</v>
      </c>
      <c r="BM812" s="20" t="s">
        <v>5996</v>
      </c>
      <c r="BO812" s="28" t="s">
        <v>6007</v>
      </c>
      <c r="BQ812" s="30" t="s">
        <v>3885</v>
      </c>
      <c r="BR812" s="24" t="s">
        <v>138</v>
      </c>
      <c r="BS812" s="24" t="s">
        <v>119</v>
      </c>
      <c r="BT812" s="24" t="s">
        <v>120</v>
      </c>
      <c r="BU812" s="24" t="s">
        <v>121</v>
      </c>
      <c r="BV812" s="24" t="s">
        <v>137</v>
      </c>
      <c r="BW812" s="24" t="s">
        <v>122</v>
      </c>
      <c r="BX812" s="24" t="s">
        <v>123</v>
      </c>
      <c r="BY812" s="24" t="s">
        <v>124</v>
      </c>
      <c r="CC812" s="18" t="s">
        <v>138</v>
      </c>
      <c r="CD812" s="18" t="s">
        <v>119</v>
      </c>
      <c r="CG812" s="18" t="s">
        <v>137</v>
      </c>
      <c r="CL812" s="22" t="s">
        <v>5948</v>
      </c>
      <c r="CM812" s="32" t="s">
        <v>6012</v>
      </c>
      <c r="CO812" s="84" t="s">
        <v>126</v>
      </c>
      <c r="CP812" s="17" t="s">
        <v>126</v>
      </c>
      <c r="CQ812" s="29" t="s">
        <v>3439</v>
      </c>
      <c r="CR812" s="17" t="s">
        <v>813</v>
      </c>
      <c r="CS812" s="17" t="s">
        <v>3440</v>
      </c>
      <c r="CW812" s="34" t="s">
        <v>96</v>
      </c>
      <c r="DE812" s="17" t="s">
        <v>130</v>
      </c>
      <c r="DH812" s="17" t="s">
        <v>998</v>
      </c>
      <c r="DI812" s="17" t="s">
        <v>131</v>
      </c>
      <c r="DJ812" s="17" t="s">
        <v>3886</v>
      </c>
      <c r="DM812" s="35"/>
      <c r="DN812" s="35"/>
      <c r="DO812" s="35"/>
      <c r="EC812" s="17" t="s">
        <v>133</v>
      </c>
    </row>
    <row r="813" spans="1:133" ht="15" customHeight="1" x14ac:dyDescent="0.3">
      <c r="A813" s="27">
        <v>557</v>
      </c>
      <c r="C813" s="17" t="s">
        <v>126</v>
      </c>
      <c r="D813" s="29" t="s">
        <v>5956</v>
      </c>
      <c r="E813" s="18" t="s">
        <v>5948</v>
      </c>
      <c r="F813" s="18" t="s">
        <v>5951</v>
      </c>
      <c r="G813" s="18" t="s">
        <v>5947</v>
      </c>
      <c r="H813" s="18" t="s">
        <v>5948</v>
      </c>
      <c r="I813" s="18" t="s">
        <v>5948</v>
      </c>
      <c r="J813" s="19" t="s">
        <v>3887</v>
      </c>
      <c r="K813" s="18" t="s">
        <v>5947</v>
      </c>
      <c r="L813" s="19" t="s">
        <v>3888</v>
      </c>
      <c r="M813" s="18" t="s">
        <v>5947</v>
      </c>
      <c r="N813" s="19" t="s">
        <v>3889</v>
      </c>
      <c r="O813" s="20" t="s">
        <v>5949</v>
      </c>
      <c r="P813" s="20" t="s">
        <v>5973</v>
      </c>
      <c r="Q813" s="20" t="s">
        <v>5978</v>
      </c>
      <c r="S813" s="22" t="s">
        <v>5948</v>
      </c>
      <c r="T813" s="22" t="s">
        <v>5948</v>
      </c>
      <c r="U813" s="22" t="s">
        <v>5948</v>
      </c>
      <c r="V813" s="22" t="s">
        <v>5985</v>
      </c>
      <c r="W813" s="22" t="s">
        <v>5987</v>
      </c>
      <c r="X813" s="22" t="s">
        <v>115</v>
      </c>
      <c r="Y813" s="22" t="s">
        <v>136</v>
      </c>
      <c r="Z813" s="22" t="s">
        <v>116</v>
      </c>
      <c r="AA813" s="22" t="s">
        <v>148</v>
      </c>
      <c r="AB813" s="23" t="s">
        <v>3890</v>
      </c>
      <c r="AC813" s="24" t="s">
        <v>5992</v>
      </c>
      <c r="AE813" s="26" t="s">
        <v>5948</v>
      </c>
      <c r="AF813" s="26" t="s">
        <v>5947</v>
      </c>
      <c r="AG813" s="26" t="s">
        <v>5996</v>
      </c>
      <c r="AH813" s="26" t="s">
        <v>5997</v>
      </c>
      <c r="AI813" s="26" t="s">
        <v>5996</v>
      </c>
      <c r="AJ813" s="26" t="s">
        <v>5998</v>
      </c>
      <c r="AK813" s="20" t="s">
        <v>6003</v>
      </c>
      <c r="AL813" s="20" t="s">
        <v>5947</v>
      </c>
      <c r="AM813" s="20" t="s">
        <v>5949</v>
      </c>
      <c r="AN813" s="20" t="s">
        <v>5947</v>
      </c>
      <c r="AO813" s="20" t="s">
        <v>5997</v>
      </c>
      <c r="AP813" s="20" t="s">
        <v>5996</v>
      </c>
      <c r="AQ813" s="20" t="s">
        <v>5996</v>
      </c>
      <c r="AR813" s="20" t="s">
        <v>5998</v>
      </c>
      <c r="AS813" s="20" t="s">
        <v>5997</v>
      </c>
      <c r="AT813" s="20" t="s">
        <v>5997</v>
      </c>
      <c r="AU813" s="20" t="s">
        <v>5997</v>
      </c>
      <c r="AV813" s="20" t="s">
        <v>5997</v>
      </c>
      <c r="AW813" s="20" t="s">
        <v>5996</v>
      </c>
      <c r="AX813" s="20" t="s">
        <v>5998</v>
      </c>
      <c r="AY813" s="20" t="s">
        <v>5998</v>
      </c>
      <c r="AZ813" s="20" t="s">
        <v>5998</v>
      </c>
      <c r="BA813" s="20" t="s">
        <v>5996</v>
      </c>
      <c r="BB813" s="20" t="s">
        <v>5997</v>
      </c>
      <c r="BC813" s="20" t="s">
        <v>5998</v>
      </c>
      <c r="BD813" s="20" t="s">
        <v>5998</v>
      </c>
      <c r="BE813" s="20" t="s">
        <v>5998</v>
      </c>
      <c r="BF813" s="20" t="s">
        <v>5997</v>
      </c>
      <c r="BG813" s="20" t="s">
        <v>5997</v>
      </c>
      <c r="BH813" s="20" t="s">
        <v>5996</v>
      </c>
      <c r="BI813" s="20" t="s">
        <v>5996</v>
      </c>
      <c r="BJ813" s="20" t="s">
        <v>6000</v>
      </c>
      <c r="BK813" s="20" t="s">
        <v>5998</v>
      </c>
      <c r="BL813" s="20" t="s">
        <v>5998</v>
      </c>
      <c r="BM813" s="20" t="s">
        <v>5997</v>
      </c>
      <c r="BO813" s="28" t="s">
        <v>6007</v>
      </c>
      <c r="BQ813" s="30" t="s">
        <v>3891</v>
      </c>
      <c r="BS813" s="24" t="s">
        <v>119</v>
      </c>
      <c r="BU813" s="24" t="s">
        <v>121</v>
      </c>
      <c r="BV813" s="24" t="s">
        <v>137</v>
      </c>
      <c r="BW813" s="24" t="s">
        <v>122</v>
      </c>
      <c r="BX813" s="24" t="s">
        <v>123</v>
      </c>
      <c r="BY813" s="24" t="s">
        <v>124</v>
      </c>
      <c r="BZ813" s="24" t="s">
        <v>125</v>
      </c>
      <c r="CA813" s="24" t="s">
        <v>148</v>
      </c>
      <c r="CB813" s="31" t="s">
        <v>3892</v>
      </c>
      <c r="CC813" s="18" t="s">
        <v>138</v>
      </c>
      <c r="CD813" s="18" t="s">
        <v>119</v>
      </c>
      <c r="CG813" s="18" t="s">
        <v>137</v>
      </c>
      <c r="CL813" s="22" t="s">
        <v>5947</v>
      </c>
      <c r="CM813" s="32" t="s">
        <v>6012</v>
      </c>
      <c r="CO813" s="84" t="s">
        <v>126</v>
      </c>
      <c r="CP813" s="17" t="s">
        <v>126</v>
      </c>
      <c r="CQ813" s="29" t="s">
        <v>3439</v>
      </c>
      <c r="CR813" s="17" t="s">
        <v>813</v>
      </c>
      <c r="CS813" s="17" t="s">
        <v>3440</v>
      </c>
      <c r="CU813" s="34" t="s">
        <v>185</v>
      </c>
      <c r="CW813" s="34" t="s">
        <v>96</v>
      </c>
      <c r="DE813" s="17" t="s">
        <v>130</v>
      </c>
      <c r="DI813" s="17" t="s">
        <v>131</v>
      </c>
      <c r="DJ813" s="17" t="s">
        <v>3893</v>
      </c>
      <c r="DM813" s="35"/>
      <c r="DN813" s="35"/>
      <c r="DO813" s="35"/>
      <c r="EC813" s="17" t="s">
        <v>133</v>
      </c>
    </row>
    <row r="814" spans="1:133" ht="15" customHeight="1" x14ac:dyDescent="0.3">
      <c r="A814" s="27">
        <v>621</v>
      </c>
      <c r="C814" s="17" t="s">
        <v>126</v>
      </c>
      <c r="D814" s="29" t="s">
        <v>5956</v>
      </c>
      <c r="E814" s="18" t="s">
        <v>5948</v>
      </c>
      <c r="F814" s="18" t="s">
        <v>5950</v>
      </c>
      <c r="G814" s="18" t="s">
        <v>5947</v>
      </c>
      <c r="H814" s="18" t="s">
        <v>5950</v>
      </c>
      <c r="I814" s="18" t="s">
        <v>5948</v>
      </c>
      <c r="J814" s="19" t="s">
        <v>3894</v>
      </c>
      <c r="K814" s="18" t="s">
        <v>5948</v>
      </c>
      <c r="L814" s="19" t="s">
        <v>3895</v>
      </c>
      <c r="M814" s="18" t="s">
        <v>5949</v>
      </c>
      <c r="O814" s="20" t="s">
        <v>5950</v>
      </c>
      <c r="P814" s="20" t="s">
        <v>5973</v>
      </c>
      <c r="Q814" s="20" t="s">
        <v>5979</v>
      </c>
      <c r="S814" s="22" t="s">
        <v>5950</v>
      </c>
      <c r="T814" s="22" t="s">
        <v>5950</v>
      </c>
      <c r="U814" s="22" t="s">
        <v>5950</v>
      </c>
      <c r="V814" s="22" t="s">
        <v>5984</v>
      </c>
      <c r="W814" s="22" t="s">
        <v>5989</v>
      </c>
      <c r="X814" s="22" t="s">
        <v>115</v>
      </c>
      <c r="Y814" s="22" t="s">
        <v>136</v>
      </c>
      <c r="Z814" s="22" t="s">
        <v>116</v>
      </c>
      <c r="AC814" s="24" t="s">
        <v>5992</v>
      </c>
      <c r="AE814" s="26" t="s">
        <v>5948</v>
      </c>
      <c r="AF814" s="26" t="s">
        <v>5947</v>
      </c>
      <c r="AG814" s="26" t="s">
        <v>5996</v>
      </c>
      <c r="AH814" s="26" t="s">
        <v>5996</v>
      </c>
      <c r="AI814" s="26" t="s">
        <v>5997</v>
      </c>
      <c r="AJ814" s="26" t="s">
        <v>5997</v>
      </c>
      <c r="AK814" s="20" t="s">
        <v>6003</v>
      </c>
      <c r="AL814" s="20" t="s">
        <v>5947</v>
      </c>
      <c r="AM814" s="20" t="s">
        <v>5947</v>
      </c>
      <c r="AN814" s="20" t="s">
        <v>5947</v>
      </c>
      <c r="AO814" s="20" t="s">
        <v>5996</v>
      </c>
      <c r="AP814" s="20" t="s">
        <v>5998</v>
      </c>
      <c r="AQ814" s="20" t="s">
        <v>5997</v>
      </c>
      <c r="AR814" s="20" t="s">
        <v>5998</v>
      </c>
      <c r="AS814" s="20" t="s">
        <v>5997</v>
      </c>
      <c r="AT814" s="20" t="s">
        <v>5997</v>
      </c>
      <c r="AU814" s="20" t="s">
        <v>5997</v>
      </c>
      <c r="AV814" s="20" t="s">
        <v>5997</v>
      </c>
      <c r="AW814" s="20" t="s">
        <v>5997</v>
      </c>
      <c r="AX814" s="20" t="s">
        <v>5998</v>
      </c>
      <c r="AY814" s="20" t="s">
        <v>5997</v>
      </c>
      <c r="AZ814" s="20" t="s">
        <v>5996</v>
      </c>
      <c r="BA814" s="20" t="s">
        <v>5997</v>
      </c>
      <c r="BB814" s="20" t="s">
        <v>5997</v>
      </c>
      <c r="BC814" s="20" t="s">
        <v>5998</v>
      </c>
      <c r="BD814" s="20" t="s">
        <v>5997</v>
      </c>
      <c r="BE814" s="20" t="s">
        <v>5996</v>
      </c>
      <c r="BF814" s="20" t="s">
        <v>5997</v>
      </c>
      <c r="BG814" s="20" t="s">
        <v>5997</v>
      </c>
      <c r="BH814" s="20" t="s">
        <v>5997</v>
      </c>
      <c r="BI814" s="20" t="s">
        <v>5997</v>
      </c>
      <c r="BJ814" s="20" t="s">
        <v>5998</v>
      </c>
      <c r="BK814" s="20" t="s">
        <v>5997</v>
      </c>
      <c r="BL814" s="20" t="s">
        <v>5997</v>
      </c>
      <c r="BM814" s="20" t="s">
        <v>5997</v>
      </c>
      <c r="BO814" s="28" t="s">
        <v>6007</v>
      </c>
      <c r="BQ814" s="30" t="s">
        <v>3896</v>
      </c>
      <c r="BS814" s="24" t="s">
        <v>119</v>
      </c>
      <c r="BV814" s="24" t="s">
        <v>137</v>
      </c>
      <c r="BW814" s="24" t="s">
        <v>122</v>
      </c>
      <c r="BY814" s="24" t="s">
        <v>124</v>
      </c>
      <c r="BZ814" s="24" t="s">
        <v>125</v>
      </c>
      <c r="CD814" s="18" t="s">
        <v>119</v>
      </c>
      <c r="CH814" s="18" t="s">
        <v>122</v>
      </c>
      <c r="CK814" s="18" t="s">
        <v>125</v>
      </c>
      <c r="CL814" s="22" t="s">
        <v>5947</v>
      </c>
      <c r="CM814" s="32" t="s">
        <v>6012</v>
      </c>
      <c r="CO814" s="84" t="s">
        <v>126</v>
      </c>
      <c r="CP814" s="17" t="s">
        <v>126</v>
      </c>
      <c r="CQ814" s="29" t="s">
        <v>3439</v>
      </c>
      <c r="CR814" s="17" t="s">
        <v>813</v>
      </c>
      <c r="CS814" s="17" t="s">
        <v>3440</v>
      </c>
      <c r="CW814" s="34" t="s">
        <v>96</v>
      </c>
      <c r="DE814" s="17" t="s">
        <v>130</v>
      </c>
      <c r="DI814" s="17" t="s">
        <v>143</v>
      </c>
      <c r="DJ814" s="17" t="s">
        <v>3897</v>
      </c>
      <c r="DM814" s="35"/>
      <c r="DN814" s="35"/>
      <c r="DO814" s="35"/>
      <c r="EC814" s="17" t="s">
        <v>133</v>
      </c>
    </row>
    <row r="815" spans="1:133" ht="15" customHeight="1" x14ac:dyDescent="0.3">
      <c r="A815" s="27">
        <v>988</v>
      </c>
      <c r="C815" s="92" t="s">
        <v>126</v>
      </c>
      <c r="D815" s="29" t="s">
        <v>5956</v>
      </c>
      <c r="E815" s="18" t="s">
        <v>5948</v>
      </c>
      <c r="F815" s="18" t="s">
        <v>5947</v>
      </c>
      <c r="G815" s="18" t="s">
        <v>5947</v>
      </c>
      <c r="H815" s="18" t="s">
        <v>5947</v>
      </c>
      <c r="I815" s="18" t="s">
        <v>5947</v>
      </c>
      <c r="J815" s="19" t="s">
        <v>4118</v>
      </c>
      <c r="K815" s="18" t="s">
        <v>5947</v>
      </c>
      <c r="L815" s="19" t="s">
        <v>4119</v>
      </c>
      <c r="M815" s="18" t="s">
        <v>5947</v>
      </c>
      <c r="N815" s="19" t="s">
        <v>4120</v>
      </c>
      <c r="O815" s="20" t="s">
        <v>5950</v>
      </c>
      <c r="P815" s="20" t="s">
        <v>5974</v>
      </c>
      <c r="Q815" s="20" t="s">
        <v>5981</v>
      </c>
      <c r="R815" s="21" t="s">
        <v>4121</v>
      </c>
      <c r="S815" s="22" t="s">
        <v>5950</v>
      </c>
      <c r="T815" s="22" t="s">
        <v>5950</v>
      </c>
      <c r="U815" s="22" t="s">
        <v>5947</v>
      </c>
      <c r="V815" s="22" t="s">
        <v>5984</v>
      </c>
      <c r="W815" s="22" t="s">
        <v>5988</v>
      </c>
      <c r="X815" s="22" t="s">
        <v>115</v>
      </c>
      <c r="AA815" s="22" t="s">
        <v>148</v>
      </c>
      <c r="AB815" s="23" t="s">
        <v>4122</v>
      </c>
      <c r="AC815" s="24" t="s">
        <v>5990</v>
      </c>
      <c r="AD815" s="25" t="s">
        <v>4123</v>
      </c>
      <c r="AE815" s="26" t="s">
        <v>5948</v>
      </c>
      <c r="AF815" s="26" t="s">
        <v>5947</v>
      </c>
      <c r="AG815" s="26" t="s">
        <v>5996</v>
      </c>
      <c r="AH815" s="26" t="s">
        <v>5996</v>
      </c>
      <c r="AI815" s="26" t="s">
        <v>5996</v>
      </c>
      <c r="AJ815" s="26" t="s">
        <v>5996</v>
      </c>
      <c r="AK815" s="20" t="s">
        <v>6001</v>
      </c>
      <c r="AL815" s="20" t="s">
        <v>5947</v>
      </c>
      <c r="AM815" s="20" t="s">
        <v>5948</v>
      </c>
      <c r="AN815" s="20" t="s">
        <v>5947</v>
      </c>
      <c r="AO815" s="20" t="s">
        <v>5996</v>
      </c>
      <c r="AP815" s="20" t="s">
        <v>5996</v>
      </c>
      <c r="AQ815" s="20" t="s">
        <v>5996</v>
      </c>
      <c r="AR815" s="20" t="s">
        <v>5996</v>
      </c>
      <c r="AS815" s="20" t="s">
        <v>5996</v>
      </c>
      <c r="AT815" s="20" t="s">
        <v>5996</v>
      </c>
      <c r="AU815" s="20" t="s">
        <v>5996</v>
      </c>
      <c r="AV815" s="20" t="s">
        <v>5996</v>
      </c>
      <c r="AW815" s="20" t="s">
        <v>5996</v>
      </c>
      <c r="AX815" s="20" t="s">
        <v>5996</v>
      </c>
      <c r="AY815" s="20" t="s">
        <v>5996</v>
      </c>
      <c r="AZ815" s="20" t="s">
        <v>5996</v>
      </c>
      <c r="BA815" s="20" t="s">
        <v>5996</v>
      </c>
      <c r="BB815" s="20" t="s">
        <v>5996</v>
      </c>
      <c r="BC815" s="20" t="s">
        <v>5996</v>
      </c>
      <c r="BD815" s="20" t="s">
        <v>5996</v>
      </c>
      <c r="BE815" s="20" t="s">
        <v>5996</v>
      </c>
      <c r="BF815" s="20" t="s">
        <v>5996</v>
      </c>
      <c r="BG815" s="20" t="s">
        <v>5996</v>
      </c>
      <c r="BH815" s="20" t="s">
        <v>5996</v>
      </c>
      <c r="BI815" s="20" t="s">
        <v>5996</v>
      </c>
      <c r="BJ815" s="20" t="s">
        <v>5996</v>
      </c>
      <c r="BK815" s="20" t="s">
        <v>5996</v>
      </c>
      <c r="BL815" s="20" t="s">
        <v>5996</v>
      </c>
      <c r="BM815" s="20" t="s">
        <v>5996</v>
      </c>
      <c r="BN815" s="27" t="s">
        <v>4124</v>
      </c>
      <c r="BO815" s="28" t="s">
        <v>6007</v>
      </c>
      <c r="BP815" s="29" t="s">
        <v>4125</v>
      </c>
      <c r="BQ815" s="30" t="s">
        <v>4126</v>
      </c>
      <c r="BR815" s="24" t="s">
        <v>138</v>
      </c>
      <c r="BS815" s="24" t="s">
        <v>119</v>
      </c>
      <c r="BT815" s="24" t="s">
        <v>120</v>
      </c>
      <c r="BU815" s="24" t="s">
        <v>121</v>
      </c>
      <c r="BV815" s="24" t="s">
        <v>137</v>
      </c>
      <c r="BW815" s="24" t="s">
        <v>122</v>
      </c>
      <c r="BX815" s="24" t="s">
        <v>123</v>
      </c>
      <c r="BY815" s="24" t="s">
        <v>124</v>
      </c>
      <c r="BZ815" s="24" t="s">
        <v>125</v>
      </c>
      <c r="CA815" s="24" t="s">
        <v>148</v>
      </c>
      <c r="CB815" s="31" t="s">
        <v>4127</v>
      </c>
      <c r="CD815" s="18" t="s">
        <v>119</v>
      </c>
      <c r="CE815" s="18" t="s">
        <v>120</v>
      </c>
      <c r="CI815" s="18" t="s">
        <v>123</v>
      </c>
      <c r="CL815" s="22" t="s">
        <v>5948</v>
      </c>
      <c r="CM815" s="32" t="s">
        <v>6013</v>
      </c>
      <c r="CN815" s="33" t="s">
        <v>4128</v>
      </c>
      <c r="CO815" s="85" t="s">
        <v>1201</v>
      </c>
      <c r="CP815" s="92" t="s">
        <v>126</v>
      </c>
      <c r="CQ815" s="29" t="s">
        <v>3439</v>
      </c>
      <c r="CR815" s="17" t="s">
        <v>867</v>
      </c>
      <c r="CS815" s="17" t="s">
        <v>3440</v>
      </c>
      <c r="CW815" s="34" t="s">
        <v>96</v>
      </c>
      <c r="DE815" s="17" t="s">
        <v>102</v>
      </c>
      <c r="DH815" s="17" t="s">
        <v>4129</v>
      </c>
      <c r="DI815" s="61" t="s">
        <v>143</v>
      </c>
      <c r="DJ815" s="17" t="s">
        <v>4130</v>
      </c>
      <c r="DM815" s="35"/>
      <c r="DN815" s="35"/>
      <c r="DO815" s="35"/>
      <c r="EC815" s="17" t="s">
        <v>133</v>
      </c>
    </row>
    <row r="816" spans="1:133" ht="15" customHeight="1" x14ac:dyDescent="0.3">
      <c r="A816" s="27">
        <v>975</v>
      </c>
      <c r="C816" s="17" t="s">
        <v>126</v>
      </c>
      <c r="D816" s="29" t="s">
        <v>5956</v>
      </c>
      <c r="E816" s="18" t="s">
        <v>5947</v>
      </c>
      <c r="F816" s="18" t="s">
        <v>5949</v>
      </c>
      <c r="G816" s="18" t="s">
        <v>5948</v>
      </c>
      <c r="H816" s="18" t="s">
        <v>5947</v>
      </c>
      <c r="I816" s="18" t="s">
        <v>5948</v>
      </c>
      <c r="J816" s="19" t="s">
        <v>3908</v>
      </c>
      <c r="K816" s="18" t="s">
        <v>5947</v>
      </c>
      <c r="L816" s="19" t="s">
        <v>3909</v>
      </c>
      <c r="M816" s="18" t="s">
        <v>5949</v>
      </c>
      <c r="O816" s="20" t="s">
        <v>5948</v>
      </c>
      <c r="P816" s="20" t="s">
        <v>5974</v>
      </c>
      <c r="Q816" s="20" t="s">
        <v>5979</v>
      </c>
      <c r="R816" s="21" t="s">
        <v>3910</v>
      </c>
      <c r="S816" s="22" t="s">
        <v>5949</v>
      </c>
      <c r="T816" s="22" t="s">
        <v>5949</v>
      </c>
      <c r="U816" s="22" t="s">
        <v>5949</v>
      </c>
      <c r="V816" s="22" t="s">
        <v>5985</v>
      </c>
      <c r="W816" s="22" t="s">
        <v>5987</v>
      </c>
      <c r="X816" s="22" t="s">
        <v>115</v>
      </c>
      <c r="AC816" s="24" t="s">
        <v>5991</v>
      </c>
      <c r="AD816" s="25" t="s">
        <v>3911</v>
      </c>
      <c r="AE816" s="26" t="s">
        <v>5947</v>
      </c>
      <c r="AF816" s="26" t="s">
        <v>5947</v>
      </c>
      <c r="AG816" s="26" t="s">
        <v>5996</v>
      </c>
      <c r="AH816" s="26" t="s">
        <v>5996</v>
      </c>
      <c r="AI816" s="26" t="s">
        <v>5996</v>
      </c>
      <c r="AJ816" s="26" t="s">
        <v>5996</v>
      </c>
      <c r="AK816" s="20" t="s">
        <v>6001</v>
      </c>
      <c r="AL816" s="20" t="s">
        <v>5948</v>
      </c>
      <c r="AM816" s="20" t="s">
        <v>5949</v>
      </c>
      <c r="AN816" s="20" t="s">
        <v>5947</v>
      </c>
      <c r="AO816" s="20" t="s">
        <v>5997</v>
      </c>
      <c r="AP816" s="20" t="s">
        <v>5997</v>
      </c>
      <c r="AQ816" s="20" t="s">
        <v>5996</v>
      </c>
      <c r="AR816" s="20" t="s">
        <v>5997</v>
      </c>
      <c r="AS816" s="20" t="s">
        <v>5996</v>
      </c>
      <c r="AT816" s="20" t="s">
        <v>5996</v>
      </c>
      <c r="AU816" s="20" t="s">
        <v>5997</v>
      </c>
      <c r="AV816" s="20" t="s">
        <v>5996</v>
      </c>
      <c r="AW816" s="20" t="s">
        <v>5996</v>
      </c>
      <c r="AX816" s="20" t="s">
        <v>5996</v>
      </c>
      <c r="AY816" s="20" t="s">
        <v>5996</v>
      </c>
      <c r="AZ816" s="20" t="s">
        <v>5996</v>
      </c>
      <c r="BA816" s="20" t="s">
        <v>5996</v>
      </c>
      <c r="BB816" s="20" t="s">
        <v>5996</v>
      </c>
      <c r="BC816" s="20" t="s">
        <v>5997</v>
      </c>
      <c r="BD816" s="20" t="s">
        <v>5996</v>
      </c>
      <c r="BE816" s="20" t="s">
        <v>5996</v>
      </c>
      <c r="BF816" s="20" t="s">
        <v>5996</v>
      </c>
      <c r="BG816" s="20" t="s">
        <v>5996</v>
      </c>
      <c r="BH816" s="20" t="s">
        <v>5996</v>
      </c>
      <c r="BI816" s="20" t="s">
        <v>5996</v>
      </c>
      <c r="BJ816" s="20" t="s">
        <v>5996</v>
      </c>
      <c r="BK816" s="20" t="s">
        <v>5996</v>
      </c>
      <c r="BL816" s="20" t="s">
        <v>5996</v>
      </c>
      <c r="BM816" s="20" t="s">
        <v>5997</v>
      </c>
      <c r="BO816" s="28" t="s">
        <v>6007</v>
      </c>
      <c r="BQ816" s="30" t="s">
        <v>3912</v>
      </c>
      <c r="BR816" s="24" t="s">
        <v>138</v>
      </c>
      <c r="BS816" s="24" t="s">
        <v>119</v>
      </c>
      <c r="BT816" s="24" t="s">
        <v>120</v>
      </c>
      <c r="BV816" s="24" t="s">
        <v>137</v>
      </c>
      <c r="BW816" s="24" t="s">
        <v>122</v>
      </c>
      <c r="BY816" s="24" t="s">
        <v>124</v>
      </c>
      <c r="BZ816" s="24" t="s">
        <v>125</v>
      </c>
      <c r="CD816" s="18" t="s">
        <v>119</v>
      </c>
      <c r="CG816" s="18" t="s">
        <v>137</v>
      </c>
      <c r="CJ816" s="18" t="s">
        <v>124</v>
      </c>
      <c r="CL816" s="22" t="s">
        <v>5948</v>
      </c>
      <c r="CM816" s="32" t="s">
        <v>6012</v>
      </c>
      <c r="CO816" s="84" t="s">
        <v>126</v>
      </c>
      <c r="CP816" s="17" t="s">
        <v>126</v>
      </c>
      <c r="CQ816" s="29" t="s">
        <v>3439</v>
      </c>
      <c r="CR816" s="17" t="s">
        <v>813</v>
      </c>
      <c r="CS816" s="17" t="s">
        <v>3440</v>
      </c>
      <c r="DC816" s="31" t="s">
        <v>102</v>
      </c>
      <c r="DD816" s="31" t="s">
        <v>3913</v>
      </c>
      <c r="DE816" s="17" t="s">
        <v>130</v>
      </c>
      <c r="DI816" s="17" t="s">
        <v>143</v>
      </c>
      <c r="DJ816" s="17" t="s">
        <v>3914</v>
      </c>
      <c r="DM816" s="35"/>
      <c r="DN816" s="35"/>
      <c r="DO816" s="35"/>
      <c r="EC816" s="17" t="s">
        <v>133</v>
      </c>
    </row>
    <row r="817" spans="1:133" ht="15" customHeight="1" x14ac:dyDescent="0.3">
      <c r="A817" s="27">
        <v>1036</v>
      </c>
      <c r="C817" s="17" t="s">
        <v>126</v>
      </c>
      <c r="D817" s="29" t="s">
        <v>5956</v>
      </c>
      <c r="E817" s="18" t="s">
        <v>5948</v>
      </c>
      <c r="F817" s="18" t="s">
        <v>5949</v>
      </c>
      <c r="G817" s="18" t="s">
        <v>5948</v>
      </c>
      <c r="H817" s="18" t="s">
        <v>5948</v>
      </c>
      <c r="I817" s="18" t="s">
        <v>5948</v>
      </c>
      <c r="K817" s="18" t="s">
        <v>5948</v>
      </c>
      <c r="M817" s="18" t="s">
        <v>5948</v>
      </c>
      <c r="O817" s="20" t="s">
        <v>5948</v>
      </c>
      <c r="P817" s="20" t="s">
        <v>5974</v>
      </c>
      <c r="Q817" s="20" t="s">
        <v>5979</v>
      </c>
      <c r="S817" s="22" t="s">
        <v>5948</v>
      </c>
      <c r="T817" s="22" t="s">
        <v>5948</v>
      </c>
      <c r="U817" s="22" t="s">
        <v>5948</v>
      </c>
      <c r="V817" s="22" t="s">
        <v>5983</v>
      </c>
      <c r="W817" s="22" t="s">
        <v>5987</v>
      </c>
      <c r="X817" s="22" t="s">
        <v>115</v>
      </c>
      <c r="AC817" s="24" t="s">
        <v>5992</v>
      </c>
      <c r="AE817" s="26" t="s">
        <v>5948</v>
      </c>
      <c r="AF817" s="26" t="s">
        <v>5948</v>
      </c>
      <c r="AG817" s="26" t="s">
        <v>5997</v>
      </c>
      <c r="AH817" s="26" t="s">
        <v>5997</v>
      </c>
      <c r="AI817" s="26" t="s">
        <v>5997</v>
      </c>
      <c r="AJ817" s="26" t="s">
        <v>5997</v>
      </c>
      <c r="AK817" s="20" t="s">
        <v>6003</v>
      </c>
      <c r="AL817" s="20" t="s">
        <v>5948</v>
      </c>
      <c r="AM817" s="20" t="s">
        <v>5948</v>
      </c>
      <c r="AN817" s="20" t="s">
        <v>5948</v>
      </c>
      <c r="AO817" s="20" t="s">
        <v>5997</v>
      </c>
      <c r="AP817" s="20" t="s">
        <v>5997</v>
      </c>
      <c r="AQ817" s="20" t="s">
        <v>5997</v>
      </c>
      <c r="AR817" s="20" t="s">
        <v>5997</v>
      </c>
      <c r="AS817" s="20" t="s">
        <v>5997</v>
      </c>
      <c r="AT817" s="20" t="s">
        <v>5997</v>
      </c>
      <c r="AU817" s="20" t="s">
        <v>5997</v>
      </c>
      <c r="AV817" s="20" t="s">
        <v>5997</v>
      </c>
      <c r="AW817" s="20" t="s">
        <v>5997</v>
      </c>
      <c r="AX817" s="20" t="s">
        <v>5997</v>
      </c>
      <c r="AY817" s="20" t="s">
        <v>5997</v>
      </c>
      <c r="AZ817" s="20" t="s">
        <v>5997</v>
      </c>
      <c r="BA817" s="20" t="s">
        <v>5997</v>
      </c>
      <c r="BB817" s="20" t="s">
        <v>5997</v>
      </c>
      <c r="BC817" s="20" t="s">
        <v>5998</v>
      </c>
      <c r="BD817" s="20" t="s">
        <v>5997</v>
      </c>
      <c r="BE817" s="20" t="s">
        <v>5997</v>
      </c>
      <c r="BF817" s="20" t="s">
        <v>5997</v>
      </c>
      <c r="BG817" s="20" t="s">
        <v>5996</v>
      </c>
      <c r="BH817" s="20" t="s">
        <v>5997</v>
      </c>
      <c r="BI817" s="20" t="s">
        <v>5996</v>
      </c>
      <c r="BJ817" s="20" t="s">
        <v>5997</v>
      </c>
      <c r="BK817" s="20" t="s">
        <v>5997</v>
      </c>
      <c r="BL817" s="20" t="s">
        <v>5997</v>
      </c>
      <c r="BM817" s="20" t="s">
        <v>5997</v>
      </c>
      <c r="BO817" s="28" t="s">
        <v>6007</v>
      </c>
      <c r="BR817" s="24" t="s">
        <v>138</v>
      </c>
      <c r="BS817" s="24" t="s">
        <v>119</v>
      </c>
      <c r="BT817" s="24" t="s">
        <v>120</v>
      </c>
      <c r="BU817" s="24" t="s">
        <v>121</v>
      </c>
      <c r="BV817" s="24" t="s">
        <v>137</v>
      </c>
      <c r="BW817" s="24" t="s">
        <v>122</v>
      </c>
      <c r="BX817" s="24" t="s">
        <v>123</v>
      </c>
      <c r="BY817" s="24" t="s">
        <v>124</v>
      </c>
      <c r="BZ817" s="24" t="s">
        <v>125</v>
      </c>
      <c r="CD817" s="18" t="s">
        <v>119</v>
      </c>
      <c r="CF817" s="18" t="s">
        <v>121</v>
      </c>
      <c r="CI817" s="18" t="s">
        <v>123</v>
      </c>
      <c r="CL817" s="22" t="s">
        <v>5953</v>
      </c>
      <c r="CM817" s="32" t="s">
        <v>6012</v>
      </c>
      <c r="CO817" s="84" t="s">
        <v>126</v>
      </c>
      <c r="CP817" s="17" t="s">
        <v>126</v>
      </c>
      <c r="CQ817" s="29" t="s">
        <v>3439</v>
      </c>
      <c r="CR817" s="17" t="s">
        <v>813</v>
      </c>
      <c r="CS817" s="17" t="s">
        <v>3440</v>
      </c>
      <c r="CZ817" s="34" t="s">
        <v>99</v>
      </c>
      <c r="DE817" s="17" t="s">
        <v>161</v>
      </c>
      <c r="DI817" s="17" t="s">
        <v>131</v>
      </c>
      <c r="DJ817" s="17" t="s">
        <v>3915</v>
      </c>
      <c r="DM817" s="35"/>
      <c r="DN817" s="35"/>
      <c r="DO817" s="35"/>
      <c r="EC817" s="17" t="s">
        <v>133</v>
      </c>
    </row>
    <row r="818" spans="1:133" ht="15" customHeight="1" x14ac:dyDescent="0.3">
      <c r="A818" s="27">
        <v>1047</v>
      </c>
      <c r="C818" s="17" t="s">
        <v>126</v>
      </c>
      <c r="D818" s="29" t="s">
        <v>5956</v>
      </c>
      <c r="E818" s="18" t="s">
        <v>5947</v>
      </c>
      <c r="F818" s="18" t="s">
        <v>5951</v>
      </c>
      <c r="G818" s="18" t="s">
        <v>5948</v>
      </c>
      <c r="H818" s="18" t="s">
        <v>5949</v>
      </c>
      <c r="I818" s="18" t="s">
        <v>5949</v>
      </c>
      <c r="J818" s="19" t="s">
        <v>3916</v>
      </c>
      <c r="K818" s="18" t="s">
        <v>5948</v>
      </c>
      <c r="M818" s="18" t="s">
        <v>5948</v>
      </c>
      <c r="O818" s="20" t="s">
        <v>5948</v>
      </c>
      <c r="P818" s="20" t="s">
        <v>5974</v>
      </c>
      <c r="Q818" s="20" t="s">
        <v>5977</v>
      </c>
      <c r="S818" s="22" t="s">
        <v>5948</v>
      </c>
      <c r="T818" s="22" t="s">
        <v>5948</v>
      </c>
      <c r="U818" s="22" t="s">
        <v>5947</v>
      </c>
      <c r="V818" s="22" t="s">
        <v>5985</v>
      </c>
      <c r="W818" s="22" t="s">
        <v>5987</v>
      </c>
      <c r="X818" s="22" t="s">
        <v>115</v>
      </c>
      <c r="AC818" s="24" t="s">
        <v>5992</v>
      </c>
      <c r="AE818" s="26" t="s">
        <v>5950</v>
      </c>
      <c r="AF818" s="26" t="s">
        <v>5948</v>
      </c>
      <c r="AG818" s="26" t="s">
        <v>5997</v>
      </c>
      <c r="AH818" s="26" t="s">
        <v>5997</v>
      </c>
      <c r="AI818" s="26" t="s">
        <v>5997</v>
      </c>
      <c r="AJ818" s="26" t="s">
        <v>5997</v>
      </c>
      <c r="AK818" s="20" t="s">
        <v>6002</v>
      </c>
      <c r="AL818" s="20" t="s">
        <v>5948</v>
      </c>
      <c r="AM818" s="20" t="s">
        <v>5948</v>
      </c>
      <c r="AN818" s="20" t="s">
        <v>5947</v>
      </c>
      <c r="AO818" s="20" t="s">
        <v>5998</v>
      </c>
      <c r="AP818" s="20" t="s">
        <v>5997</v>
      </c>
      <c r="AQ818" s="20" t="s">
        <v>5996</v>
      </c>
      <c r="AR818" s="20" t="s">
        <v>5998</v>
      </c>
      <c r="AS818" s="20" t="s">
        <v>5996</v>
      </c>
      <c r="AT818" s="20" t="s">
        <v>5996</v>
      </c>
      <c r="AU818" s="20" t="s">
        <v>5996</v>
      </c>
      <c r="AV818" s="20" t="s">
        <v>5997</v>
      </c>
      <c r="AW818" s="20" t="s">
        <v>5996</v>
      </c>
      <c r="AX818" s="20" t="s">
        <v>5996</v>
      </c>
      <c r="AY818" s="20" t="s">
        <v>5996</v>
      </c>
      <c r="AZ818" s="20" t="s">
        <v>5996</v>
      </c>
      <c r="BA818" s="20" t="s">
        <v>5996</v>
      </c>
      <c r="BB818" s="20" t="s">
        <v>5996</v>
      </c>
      <c r="BC818" s="20" t="s">
        <v>5998</v>
      </c>
      <c r="BD818" s="20" t="s">
        <v>5997</v>
      </c>
      <c r="BE818" s="20" t="s">
        <v>5997</v>
      </c>
      <c r="BF818" s="20" t="s">
        <v>5997</v>
      </c>
      <c r="BG818" s="20" t="s">
        <v>5996</v>
      </c>
      <c r="BH818" s="20" t="s">
        <v>5996</v>
      </c>
      <c r="BI818" s="20" t="s">
        <v>5996</v>
      </c>
      <c r="BJ818" s="20" t="s">
        <v>5997</v>
      </c>
      <c r="BK818" s="20" t="s">
        <v>5998</v>
      </c>
      <c r="BL818" s="20" t="s">
        <v>5997</v>
      </c>
      <c r="BM818" s="20" t="s">
        <v>5998</v>
      </c>
      <c r="BO818" s="28" t="s">
        <v>6007</v>
      </c>
      <c r="BQ818" s="30" t="s">
        <v>3917</v>
      </c>
      <c r="BR818" s="24" t="s">
        <v>138</v>
      </c>
      <c r="BS818" s="24" t="s">
        <v>119</v>
      </c>
      <c r="BV818" s="24" t="s">
        <v>137</v>
      </c>
      <c r="BW818" s="24" t="s">
        <v>122</v>
      </c>
      <c r="BX818" s="24" t="s">
        <v>123</v>
      </c>
      <c r="BY818" s="24" t="s">
        <v>124</v>
      </c>
      <c r="CC818" s="18" t="s">
        <v>138</v>
      </c>
      <c r="CD818" s="18" t="s">
        <v>119</v>
      </c>
      <c r="CH818" s="18" t="s">
        <v>122</v>
      </c>
      <c r="CL818" s="22" t="s">
        <v>5952</v>
      </c>
      <c r="CM818" s="32" t="s">
        <v>6012</v>
      </c>
      <c r="CO818" s="84" t="s">
        <v>126</v>
      </c>
      <c r="CP818" s="17" t="s">
        <v>126</v>
      </c>
      <c r="CQ818" s="29" t="s">
        <v>3439</v>
      </c>
      <c r="CR818" s="17" t="s">
        <v>813</v>
      </c>
      <c r="CS818" s="17" t="s">
        <v>3440</v>
      </c>
      <c r="CZ818" s="34" t="s">
        <v>99</v>
      </c>
      <c r="DE818" s="17" t="s">
        <v>130</v>
      </c>
      <c r="DI818" s="17" t="s">
        <v>131</v>
      </c>
      <c r="DJ818" s="17" t="s">
        <v>3918</v>
      </c>
      <c r="DM818" s="35"/>
      <c r="DN818" s="35"/>
      <c r="DO818" s="35"/>
      <c r="EC818" s="17" t="s">
        <v>133</v>
      </c>
    </row>
    <row r="819" spans="1:133" ht="15" customHeight="1" x14ac:dyDescent="0.3">
      <c r="A819" s="27">
        <v>1054</v>
      </c>
      <c r="C819" s="17" t="s">
        <v>126</v>
      </c>
      <c r="D819" s="29" t="s">
        <v>5956</v>
      </c>
      <c r="E819" s="18" t="s">
        <v>5947</v>
      </c>
      <c r="F819" s="18" t="s">
        <v>5949</v>
      </c>
      <c r="G819" s="18" t="s">
        <v>5947</v>
      </c>
      <c r="H819" s="18" t="s">
        <v>5947</v>
      </c>
      <c r="I819" s="18" t="s">
        <v>5950</v>
      </c>
      <c r="K819" s="18" t="s">
        <v>5950</v>
      </c>
      <c r="M819" s="18" t="s">
        <v>5950</v>
      </c>
      <c r="O819" s="20" t="s">
        <v>5950</v>
      </c>
      <c r="P819" s="20" t="s">
        <v>5974</v>
      </c>
      <c r="Q819" s="20" t="s">
        <v>5978</v>
      </c>
      <c r="S819" s="22" t="s">
        <v>5948</v>
      </c>
      <c r="T819" s="22" t="s">
        <v>5950</v>
      </c>
      <c r="U819" s="22" t="s">
        <v>5948</v>
      </c>
      <c r="V819" s="22" t="s">
        <v>5984</v>
      </c>
      <c r="W819" s="22" t="s">
        <v>5987</v>
      </c>
      <c r="X819" s="22" t="s">
        <v>115</v>
      </c>
      <c r="Y819" s="22" t="s">
        <v>136</v>
      </c>
      <c r="Z819" s="22" t="s">
        <v>116</v>
      </c>
      <c r="AC819" s="24" t="s">
        <v>5992</v>
      </c>
      <c r="AE819" s="26" t="s">
        <v>5948</v>
      </c>
      <c r="AF819" s="26" t="s">
        <v>5947</v>
      </c>
      <c r="AG819" s="26" t="s">
        <v>5997</v>
      </c>
      <c r="AH819" s="26" t="s">
        <v>5996</v>
      </c>
      <c r="AI819" s="26" t="s">
        <v>5997</v>
      </c>
      <c r="AJ819" s="26" t="s">
        <v>5997</v>
      </c>
      <c r="AK819" s="20" t="s">
        <v>6002</v>
      </c>
      <c r="AL819" s="20" t="s">
        <v>5947</v>
      </c>
      <c r="AM819" s="20" t="s">
        <v>5951</v>
      </c>
      <c r="AN819" s="20" t="s">
        <v>5948</v>
      </c>
      <c r="AO819" s="20" t="s">
        <v>5996</v>
      </c>
      <c r="AP819" s="20" t="s">
        <v>5997</v>
      </c>
      <c r="AQ819" s="20" t="s">
        <v>5996</v>
      </c>
      <c r="AR819" s="20" t="s">
        <v>5997</v>
      </c>
      <c r="AS819" s="20" t="s">
        <v>5997</v>
      </c>
      <c r="AT819" s="20" t="s">
        <v>5997</v>
      </c>
      <c r="AU819" s="20" t="s">
        <v>5996</v>
      </c>
      <c r="AV819" s="20" t="s">
        <v>5996</v>
      </c>
      <c r="AW819" s="20" t="s">
        <v>5996</v>
      </c>
      <c r="AX819" s="20" t="s">
        <v>5998</v>
      </c>
      <c r="AY819" s="20" t="s">
        <v>5998</v>
      </c>
      <c r="AZ819" s="20" t="s">
        <v>5996</v>
      </c>
      <c r="BA819" s="20" t="s">
        <v>5996</v>
      </c>
      <c r="BB819" s="20" t="s">
        <v>5997</v>
      </c>
      <c r="BC819" s="20" t="s">
        <v>5998</v>
      </c>
      <c r="BD819" s="20" t="s">
        <v>5997</v>
      </c>
      <c r="BE819" s="20" t="s">
        <v>5997</v>
      </c>
      <c r="BF819" s="20" t="s">
        <v>5996</v>
      </c>
      <c r="BG819" s="20" t="s">
        <v>5996</v>
      </c>
      <c r="BH819" s="20" t="s">
        <v>5996</v>
      </c>
      <c r="BI819" s="20" t="s">
        <v>5997</v>
      </c>
      <c r="BJ819" s="20" t="s">
        <v>5997</v>
      </c>
      <c r="BK819" s="20" t="s">
        <v>5998</v>
      </c>
      <c r="BL819" s="20" t="s">
        <v>5996</v>
      </c>
      <c r="BM819" s="20" t="s">
        <v>5996</v>
      </c>
      <c r="BO819" s="28" t="s">
        <v>6007</v>
      </c>
      <c r="BQ819" s="30" t="s">
        <v>3919</v>
      </c>
      <c r="BR819" s="24" t="s">
        <v>138</v>
      </c>
      <c r="BS819" s="24" t="s">
        <v>119</v>
      </c>
      <c r="BT819" s="24" t="s">
        <v>120</v>
      </c>
      <c r="BV819" s="24" t="s">
        <v>137</v>
      </c>
      <c r="BW819" s="24" t="s">
        <v>122</v>
      </c>
      <c r="BX819" s="24" t="s">
        <v>123</v>
      </c>
      <c r="BY819" s="24" t="s">
        <v>124</v>
      </c>
      <c r="BZ819" s="24" t="s">
        <v>125</v>
      </c>
      <c r="CD819" s="18" t="s">
        <v>119</v>
      </c>
      <c r="CG819" s="18" t="s">
        <v>137</v>
      </c>
      <c r="CH819" s="18" t="s">
        <v>122</v>
      </c>
      <c r="CL819" s="22" t="s">
        <v>5953</v>
      </c>
      <c r="CM819" s="32" t="s">
        <v>6012</v>
      </c>
      <c r="CO819" s="84" t="s">
        <v>126</v>
      </c>
      <c r="CP819" s="17" t="s">
        <v>126</v>
      </c>
      <c r="CQ819" s="29" t="s">
        <v>3439</v>
      </c>
      <c r="CR819" s="17" t="s">
        <v>813</v>
      </c>
      <c r="CS819" s="17" t="s">
        <v>3440</v>
      </c>
      <c r="CZ819" s="34" t="s">
        <v>99</v>
      </c>
      <c r="DE819" s="17" t="s">
        <v>130</v>
      </c>
      <c r="DI819" s="17" t="s">
        <v>143</v>
      </c>
      <c r="DJ819" s="17" t="s">
        <v>3920</v>
      </c>
      <c r="DM819" s="35"/>
      <c r="DN819" s="35"/>
      <c r="DO819" s="35"/>
      <c r="EC819" s="17" t="s">
        <v>133</v>
      </c>
    </row>
    <row r="820" spans="1:133" ht="15" customHeight="1" x14ac:dyDescent="0.3">
      <c r="A820" s="27">
        <v>1056</v>
      </c>
      <c r="C820" s="17" t="s">
        <v>126</v>
      </c>
      <c r="D820" s="29" t="s">
        <v>5956</v>
      </c>
      <c r="E820" s="18" t="s">
        <v>5952</v>
      </c>
      <c r="F820" s="18" t="s">
        <v>5952</v>
      </c>
      <c r="G820" s="18" t="s">
        <v>5947</v>
      </c>
      <c r="H820" s="18" t="s">
        <v>5947</v>
      </c>
      <c r="I820" s="18" t="s">
        <v>5952</v>
      </c>
      <c r="K820" s="18" t="s">
        <v>5949</v>
      </c>
      <c r="M820" s="18" t="s">
        <v>5950</v>
      </c>
      <c r="O820" s="20" t="s">
        <v>5948</v>
      </c>
      <c r="P820" s="20" t="s">
        <v>5973</v>
      </c>
      <c r="Q820" s="20" t="s">
        <v>5977</v>
      </c>
      <c r="S820" s="22" t="s">
        <v>5950</v>
      </c>
      <c r="T820" s="22" t="s">
        <v>5950</v>
      </c>
      <c r="U820" s="22" t="s">
        <v>5948</v>
      </c>
      <c r="V820" s="22" t="s">
        <v>5984</v>
      </c>
      <c r="W820" s="22" t="s">
        <v>5988</v>
      </c>
      <c r="Z820" s="22" t="s">
        <v>116</v>
      </c>
      <c r="AC820" s="24" t="s">
        <v>5991</v>
      </c>
      <c r="AE820" s="26" t="s">
        <v>5948</v>
      </c>
      <c r="AF820" s="26" t="s">
        <v>5947</v>
      </c>
      <c r="AG820" s="26" t="s">
        <v>5997</v>
      </c>
      <c r="AH820" s="26" t="s">
        <v>5997</v>
      </c>
      <c r="AI820" s="26" t="s">
        <v>5997</v>
      </c>
      <c r="AJ820" s="26" t="s">
        <v>5997</v>
      </c>
      <c r="AK820" s="20" t="s">
        <v>6003</v>
      </c>
      <c r="AL820" s="20" t="s">
        <v>5948</v>
      </c>
      <c r="AM820" s="20" t="s">
        <v>5948</v>
      </c>
      <c r="AN820" s="20" t="s">
        <v>5948</v>
      </c>
      <c r="AO820" s="20" t="s">
        <v>5996</v>
      </c>
      <c r="AP820" s="20" t="s">
        <v>5996</v>
      </c>
      <c r="AQ820" s="20" t="s">
        <v>5996</v>
      </c>
      <c r="AR820" s="20" t="s">
        <v>5996</v>
      </c>
      <c r="AS820" s="20" t="s">
        <v>5996</v>
      </c>
      <c r="AT820" s="20" t="s">
        <v>5996</v>
      </c>
      <c r="AU820" s="20" t="s">
        <v>5996</v>
      </c>
      <c r="AV820" s="20" t="s">
        <v>5996</v>
      </c>
      <c r="AW820" s="20" t="s">
        <v>5996</v>
      </c>
      <c r="AX820" s="20" t="s">
        <v>5996</v>
      </c>
      <c r="AY820" s="20" t="s">
        <v>5996</v>
      </c>
      <c r="AZ820" s="20" t="s">
        <v>5996</v>
      </c>
      <c r="BA820" s="20" t="s">
        <v>5996</v>
      </c>
      <c r="BB820" s="20" t="s">
        <v>5996</v>
      </c>
      <c r="BC820" s="20" t="s">
        <v>5996</v>
      </c>
      <c r="BD820" s="20" t="s">
        <v>5996</v>
      </c>
      <c r="BE820" s="20" t="s">
        <v>5996</v>
      </c>
      <c r="BF820" s="20" t="s">
        <v>5996</v>
      </c>
      <c r="BG820" s="20" t="s">
        <v>5996</v>
      </c>
      <c r="BH820" s="20" t="s">
        <v>5996</v>
      </c>
      <c r="BI820" s="20" t="s">
        <v>5996</v>
      </c>
      <c r="BJ820" s="20" t="s">
        <v>5996</v>
      </c>
      <c r="BK820" s="20" t="s">
        <v>5996</v>
      </c>
      <c r="BL820" s="20" t="s">
        <v>5996</v>
      </c>
      <c r="BM820" s="20" t="s">
        <v>5996</v>
      </c>
      <c r="BO820" s="28" t="s">
        <v>6007</v>
      </c>
      <c r="BQ820" s="30" t="s">
        <v>3921</v>
      </c>
      <c r="BR820" s="24" t="s">
        <v>138</v>
      </c>
      <c r="BT820" s="24" t="s">
        <v>120</v>
      </c>
      <c r="BV820" s="24" t="s">
        <v>137</v>
      </c>
      <c r="BX820" s="24" t="s">
        <v>123</v>
      </c>
      <c r="BY820" s="24" t="s">
        <v>124</v>
      </c>
      <c r="CC820" s="18" t="s">
        <v>138</v>
      </c>
      <c r="CE820" s="18" t="s">
        <v>120</v>
      </c>
      <c r="CG820" s="18" t="s">
        <v>137</v>
      </c>
      <c r="CI820" s="18" t="s">
        <v>123</v>
      </c>
      <c r="CJ820" s="18" t="s">
        <v>124</v>
      </c>
      <c r="CK820" s="18" t="s">
        <v>125</v>
      </c>
      <c r="CL820" s="22" t="s">
        <v>5947</v>
      </c>
      <c r="CM820" s="32" t="s">
        <v>6010</v>
      </c>
      <c r="CO820" s="84" t="s">
        <v>126</v>
      </c>
      <c r="CP820" s="17" t="s">
        <v>126</v>
      </c>
      <c r="CQ820" s="29" t="s">
        <v>3439</v>
      </c>
      <c r="CR820" s="17" t="s">
        <v>813</v>
      </c>
      <c r="CS820" s="17" t="s">
        <v>3591</v>
      </c>
      <c r="CW820" s="34" t="s">
        <v>96</v>
      </c>
      <c r="DE820" s="17" t="s">
        <v>161</v>
      </c>
      <c r="DI820" s="17" t="s">
        <v>143</v>
      </c>
      <c r="DJ820" s="17" t="s">
        <v>3922</v>
      </c>
      <c r="DM820" s="35"/>
      <c r="DN820" s="35"/>
      <c r="DO820" s="35"/>
      <c r="EC820" s="17" t="s">
        <v>133</v>
      </c>
    </row>
    <row r="821" spans="1:133" ht="15" customHeight="1" x14ac:dyDescent="0.3">
      <c r="A821" s="27">
        <v>1077</v>
      </c>
      <c r="C821" s="17" t="s">
        <v>126</v>
      </c>
      <c r="D821" s="29" t="s">
        <v>5956</v>
      </c>
      <c r="E821" s="18" t="s">
        <v>5947</v>
      </c>
      <c r="F821" s="18" t="s">
        <v>5950</v>
      </c>
      <c r="G821" s="18" t="s">
        <v>5947</v>
      </c>
      <c r="H821" s="18" t="s">
        <v>5948</v>
      </c>
      <c r="I821" s="18" t="s">
        <v>5949</v>
      </c>
      <c r="K821" s="18" t="s">
        <v>5949</v>
      </c>
      <c r="M821" s="18" t="s">
        <v>5949</v>
      </c>
      <c r="O821" s="20" t="s">
        <v>5950</v>
      </c>
      <c r="P821" s="20" t="s">
        <v>5974</v>
      </c>
      <c r="Q821" s="20" t="s">
        <v>5977</v>
      </c>
      <c r="S821" s="22" t="s">
        <v>5950</v>
      </c>
      <c r="T821" s="22" t="s">
        <v>5950</v>
      </c>
      <c r="U821" s="22" t="s">
        <v>5947</v>
      </c>
      <c r="V821" s="22" t="s">
        <v>5985</v>
      </c>
      <c r="W821" s="22" t="s">
        <v>5989</v>
      </c>
      <c r="Z821" s="22" t="s">
        <v>116</v>
      </c>
      <c r="AC821" s="24" t="s">
        <v>5992</v>
      </c>
      <c r="AE821" s="26" t="s">
        <v>5948</v>
      </c>
      <c r="AF821" s="26" t="s">
        <v>5947</v>
      </c>
      <c r="AG821" s="26" t="s">
        <v>5997</v>
      </c>
      <c r="AH821" s="26" t="s">
        <v>5997</v>
      </c>
      <c r="AI821" s="26" t="s">
        <v>5997</v>
      </c>
      <c r="AJ821" s="26" t="s">
        <v>5997</v>
      </c>
      <c r="AK821" s="20" t="s">
        <v>6003</v>
      </c>
      <c r="AL821" s="20" t="s">
        <v>5948</v>
      </c>
      <c r="AM821" s="20" t="s">
        <v>5952</v>
      </c>
      <c r="AN821" s="20" t="s">
        <v>5949</v>
      </c>
      <c r="AO821" s="20" t="s">
        <v>5997</v>
      </c>
      <c r="AP821" s="20" t="s">
        <v>5996</v>
      </c>
      <c r="AQ821" s="20" t="s">
        <v>5996</v>
      </c>
      <c r="AR821" s="20" t="s">
        <v>5997</v>
      </c>
      <c r="AS821" s="20" t="s">
        <v>5997</v>
      </c>
      <c r="AT821" s="20" t="s">
        <v>5996</v>
      </c>
      <c r="AU821" s="20" t="s">
        <v>5996</v>
      </c>
      <c r="AV821" s="20" t="s">
        <v>5997</v>
      </c>
      <c r="AW821" s="20" t="s">
        <v>5996</v>
      </c>
      <c r="AX821" s="20" t="s">
        <v>5996</v>
      </c>
      <c r="AY821" s="20" t="s">
        <v>5997</v>
      </c>
      <c r="AZ821" s="20" t="s">
        <v>5997</v>
      </c>
      <c r="BA821" s="20" t="s">
        <v>5996</v>
      </c>
      <c r="BB821" s="20" t="s">
        <v>5996</v>
      </c>
      <c r="BC821" s="20" t="s">
        <v>5998</v>
      </c>
      <c r="BD821" s="20" t="s">
        <v>5997</v>
      </c>
      <c r="BE821" s="20" t="s">
        <v>5997</v>
      </c>
      <c r="BF821" s="20" t="s">
        <v>5996</v>
      </c>
      <c r="BG821" s="20" t="s">
        <v>5996</v>
      </c>
      <c r="BH821" s="20" t="s">
        <v>5996</v>
      </c>
      <c r="BI821" s="20" t="s">
        <v>5996</v>
      </c>
      <c r="BJ821" s="20" t="s">
        <v>5997</v>
      </c>
      <c r="BK821" s="20" t="s">
        <v>5997</v>
      </c>
      <c r="BL821" s="20" t="s">
        <v>5996</v>
      </c>
      <c r="BM821" s="20" t="s">
        <v>5996</v>
      </c>
      <c r="BO821" s="28" t="s">
        <v>6007</v>
      </c>
      <c r="BR821" s="24" t="s">
        <v>138</v>
      </c>
      <c r="BT821" s="24" t="s">
        <v>120</v>
      </c>
      <c r="BV821" s="24" t="s">
        <v>137</v>
      </c>
      <c r="BW821" s="24" t="s">
        <v>122</v>
      </c>
      <c r="BX821" s="24" t="s">
        <v>123</v>
      </c>
      <c r="BY821" s="24" t="s">
        <v>124</v>
      </c>
      <c r="BZ821" s="24" t="s">
        <v>125</v>
      </c>
      <c r="CD821" s="18" t="s">
        <v>119</v>
      </c>
      <c r="CE821" s="18" t="s">
        <v>120</v>
      </c>
      <c r="CI821" s="18" t="s">
        <v>123</v>
      </c>
      <c r="CL821" s="22" t="s">
        <v>5953</v>
      </c>
      <c r="CM821" s="32" t="s">
        <v>6012</v>
      </c>
      <c r="CO821" s="84" t="s">
        <v>126</v>
      </c>
      <c r="CP821" s="17" t="s">
        <v>126</v>
      </c>
      <c r="CQ821" s="29" t="s">
        <v>3439</v>
      </c>
      <c r="CR821" s="17" t="s">
        <v>813</v>
      </c>
      <c r="CS821" s="17" t="s">
        <v>3440</v>
      </c>
      <c r="CZ821" s="34" t="s">
        <v>99</v>
      </c>
      <c r="DE821" s="17" t="s">
        <v>130</v>
      </c>
      <c r="DH821" s="17" t="s">
        <v>3923</v>
      </c>
      <c r="DI821" s="17" t="s">
        <v>131</v>
      </c>
      <c r="DJ821" s="17" t="s">
        <v>3924</v>
      </c>
      <c r="DM821" s="35"/>
      <c r="DN821" s="35"/>
      <c r="DO821" s="35"/>
      <c r="EC821" s="17" t="s">
        <v>133</v>
      </c>
    </row>
    <row r="822" spans="1:133" ht="15" customHeight="1" x14ac:dyDescent="0.3">
      <c r="A822" s="27">
        <v>591</v>
      </c>
      <c r="C822" s="17" t="s">
        <v>126</v>
      </c>
      <c r="D822" s="29" t="s">
        <v>5956</v>
      </c>
      <c r="E822" s="18" t="s">
        <v>5947</v>
      </c>
      <c r="F822" s="18" t="s">
        <v>5949</v>
      </c>
      <c r="G822" s="18" t="s">
        <v>5949</v>
      </c>
      <c r="H822" s="18" t="s">
        <v>5948</v>
      </c>
      <c r="I822" s="18" t="s">
        <v>5949</v>
      </c>
      <c r="K822" s="18" t="s">
        <v>5947</v>
      </c>
      <c r="L822" s="19" t="s">
        <v>3925</v>
      </c>
      <c r="M822" s="18" t="s">
        <v>5949</v>
      </c>
      <c r="O822" s="20" t="s">
        <v>5951</v>
      </c>
      <c r="P822" s="20" t="s">
        <v>5975</v>
      </c>
      <c r="Q822" s="20" t="s">
        <v>5981</v>
      </c>
      <c r="R822" s="21" t="s">
        <v>3926</v>
      </c>
      <c r="S822" s="22" t="s">
        <v>5951</v>
      </c>
      <c r="T822" s="22" t="s">
        <v>5951</v>
      </c>
      <c r="U822" s="22" t="s">
        <v>5947</v>
      </c>
      <c r="V822" s="22" t="s">
        <v>5984</v>
      </c>
      <c r="W822" s="22" t="s">
        <v>5986</v>
      </c>
      <c r="AA822" s="22" t="s">
        <v>148</v>
      </c>
      <c r="AB822" s="23" t="s">
        <v>3927</v>
      </c>
      <c r="AC822" s="24" t="s">
        <v>5990</v>
      </c>
      <c r="AE822" s="26" t="s">
        <v>5947</v>
      </c>
      <c r="AF822" s="26" t="s">
        <v>5947</v>
      </c>
      <c r="AG822" s="26" t="s">
        <v>5996</v>
      </c>
      <c r="AH822" s="26" t="s">
        <v>5996</v>
      </c>
      <c r="AI822" s="26" t="s">
        <v>5996</v>
      </c>
      <c r="AJ822" s="26" t="s">
        <v>5997</v>
      </c>
      <c r="AK822" s="20" t="s">
        <v>6002</v>
      </c>
      <c r="AL822" s="20" t="s">
        <v>5947</v>
      </c>
      <c r="AM822" s="20" t="s">
        <v>5948</v>
      </c>
      <c r="AN822" s="20" t="s">
        <v>5947</v>
      </c>
      <c r="AO822" s="20" t="s">
        <v>5996</v>
      </c>
      <c r="AP822" s="20" t="s">
        <v>5997</v>
      </c>
      <c r="AQ822" s="20" t="s">
        <v>5997</v>
      </c>
      <c r="AR822" s="20" t="s">
        <v>5997</v>
      </c>
      <c r="AS822" s="20" t="s">
        <v>5996</v>
      </c>
      <c r="AT822" s="20" t="s">
        <v>5996</v>
      </c>
      <c r="AU822" s="20" t="s">
        <v>5997</v>
      </c>
      <c r="AV822" s="20" t="s">
        <v>5997</v>
      </c>
      <c r="AW822" s="20" t="s">
        <v>5996</v>
      </c>
      <c r="AX822" s="20" t="s">
        <v>5997</v>
      </c>
      <c r="AY822" s="20" t="s">
        <v>5997</v>
      </c>
      <c r="AZ822" s="20" t="s">
        <v>5997</v>
      </c>
      <c r="BA822" s="20" t="s">
        <v>5996</v>
      </c>
      <c r="BB822" s="20" t="s">
        <v>5996</v>
      </c>
      <c r="BC822" s="20" t="s">
        <v>5997</v>
      </c>
      <c r="BD822" s="20" t="s">
        <v>6000</v>
      </c>
      <c r="BE822" s="20" t="s">
        <v>5996</v>
      </c>
      <c r="BF822" s="20" t="s">
        <v>5996</v>
      </c>
      <c r="BG822" s="20" t="s">
        <v>5996</v>
      </c>
      <c r="BH822" s="20" t="s">
        <v>5996</v>
      </c>
      <c r="BI822" s="20" t="s">
        <v>5996</v>
      </c>
      <c r="BJ822" s="20" t="s">
        <v>6000</v>
      </c>
      <c r="BK822" s="20" t="s">
        <v>5997</v>
      </c>
      <c r="BL822" s="20" t="s">
        <v>5997</v>
      </c>
      <c r="BM822" s="20" t="s">
        <v>5997</v>
      </c>
      <c r="BO822" s="28" t="s">
        <v>6007</v>
      </c>
      <c r="BQ822" s="30" t="s">
        <v>3928</v>
      </c>
      <c r="BR822" s="24" t="s">
        <v>138</v>
      </c>
      <c r="BS822" s="24" t="s">
        <v>119</v>
      </c>
      <c r="BV822" s="24" t="s">
        <v>137</v>
      </c>
      <c r="BW822" s="24" t="s">
        <v>122</v>
      </c>
      <c r="CC822" s="18" t="s">
        <v>138</v>
      </c>
      <c r="CD822" s="18" t="s">
        <v>119</v>
      </c>
      <c r="CG822" s="18" t="s">
        <v>137</v>
      </c>
      <c r="CL822" s="22" t="s">
        <v>5953</v>
      </c>
      <c r="CM822" s="32" t="s">
        <v>6012</v>
      </c>
      <c r="CO822" s="84" t="s">
        <v>126</v>
      </c>
      <c r="CP822" s="17" t="s">
        <v>126</v>
      </c>
      <c r="CQ822" s="29" t="s">
        <v>3439</v>
      </c>
      <c r="CR822" s="17" t="s">
        <v>815</v>
      </c>
      <c r="CS822" s="17" t="s">
        <v>3440</v>
      </c>
      <c r="CW822" s="34" t="s">
        <v>96</v>
      </c>
      <c r="DE822" s="17" t="s">
        <v>130</v>
      </c>
      <c r="DI822" s="17" t="s">
        <v>131</v>
      </c>
      <c r="DJ822" s="17" t="s">
        <v>3929</v>
      </c>
      <c r="DM822" s="35"/>
      <c r="DN822" s="35"/>
      <c r="DO822" s="35"/>
      <c r="EC822" s="17" t="s">
        <v>133</v>
      </c>
    </row>
    <row r="823" spans="1:133" ht="15" customHeight="1" x14ac:dyDescent="0.3">
      <c r="A823" s="27">
        <v>791</v>
      </c>
      <c r="C823" s="17" t="s">
        <v>126</v>
      </c>
      <c r="D823" s="29" t="s">
        <v>5956</v>
      </c>
      <c r="E823" s="18" t="s">
        <v>5950</v>
      </c>
      <c r="F823" s="18" t="s">
        <v>5950</v>
      </c>
      <c r="G823" s="18" t="s">
        <v>5947</v>
      </c>
      <c r="H823" s="18" t="s">
        <v>5949</v>
      </c>
      <c r="I823" s="18" t="s">
        <v>5947</v>
      </c>
      <c r="K823" s="18" t="s">
        <v>5947</v>
      </c>
      <c r="M823" s="18" t="s">
        <v>5947</v>
      </c>
      <c r="O823" s="20" t="s">
        <v>5947</v>
      </c>
      <c r="P823" s="20" t="s">
        <v>5974</v>
      </c>
      <c r="Q823" s="20" t="s">
        <v>5977</v>
      </c>
      <c r="S823" s="22" t="s">
        <v>5947</v>
      </c>
      <c r="T823" s="22" t="s">
        <v>5947</v>
      </c>
      <c r="U823" s="22" t="s">
        <v>5951</v>
      </c>
      <c r="V823" s="22" t="s">
        <v>5983</v>
      </c>
      <c r="W823" s="22" t="s">
        <v>5987</v>
      </c>
      <c r="X823" s="22" t="s">
        <v>115</v>
      </c>
      <c r="Y823" s="22" t="s">
        <v>136</v>
      </c>
      <c r="Z823" s="22" t="s">
        <v>116</v>
      </c>
      <c r="AB823" s="23" t="s">
        <v>3930</v>
      </c>
      <c r="AC823" s="24" t="s">
        <v>5990</v>
      </c>
      <c r="AE823" s="26" t="s">
        <v>5947</v>
      </c>
      <c r="AF823" s="26" t="s">
        <v>5947</v>
      </c>
      <c r="AG823" s="26" t="s">
        <v>5996</v>
      </c>
      <c r="AH823" s="26" t="s">
        <v>5996</v>
      </c>
      <c r="AI823" s="26" t="s">
        <v>5996</v>
      </c>
      <c r="AJ823" s="26" t="s">
        <v>5996</v>
      </c>
      <c r="AK823" s="20" t="s">
        <v>6001</v>
      </c>
      <c r="AL823" s="20" t="s">
        <v>5947</v>
      </c>
      <c r="AM823" s="20" t="s">
        <v>5947</v>
      </c>
      <c r="AN823" s="20" t="s">
        <v>5947</v>
      </c>
      <c r="AO823" s="20" t="s">
        <v>5996</v>
      </c>
      <c r="AP823" s="20" t="s">
        <v>5996</v>
      </c>
      <c r="AQ823" s="20" t="s">
        <v>5996</v>
      </c>
      <c r="AR823" s="20" t="s">
        <v>5997</v>
      </c>
      <c r="AS823" s="20" t="s">
        <v>5996</v>
      </c>
      <c r="AT823" s="20" t="s">
        <v>5996</v>
      </c>
      <c r="AU823" s="20" t="s">
        <v>5996</v>
      </c>
      <c r="AV823" s="20" t="s">
        <v>5996</v>
      </c>
      <c r="AW823" s="20" t="s">
        <v>5996</v>
      </c>
      <c r="AX823" s="20" t="s">
        <v>5996</v>
      </c>
      <c r="AY823" s="20" t="s">
        <v>5997</v>
      </c>
      <c r="AZ823" s="20" t="s">
        <v>5996</v>
      </c>
      <c r="BA823" s="20" t="s">
        <v>5996</v>
      </c>
      <c r="BB823" s="20" t="s">
        <v>5996</v>
      </c>
      <c r="BC823" s="20" t="s">
        <v>5997</v>
      </c>
      <c r="BD823" s="20" t="s">
        <v>5997</v>
      </c>
      <c r="BE823" s="20" t="s">
        <v>5997</v>
      </c>
      <c r="BF823" s="20" t="s">
        <v>5996</v>
      </c>
      <c r="BG823" s="20" t="s">
        <v>5996</v>
      </c>
      <c r="BH823" s="20" t="s">
        <v>5996</v>
      </c>
      <c r="BI823" s="20" t="s">
        <v>5996</v>
      </c>
      <c r="BJ823" s="20" t="s">
        <v>5997</v>
      </c>
      <c r="BK823" s="20" t="s">
        <v>5997</v>
      </c>
      <c r="BL823" s="20" t="s">
        <v>5997</v>
      </c>
      <c r="BM823" s="20" t="s">
        <v>5996</v>
      </c>
      <c r="BN823" s="27" t="s">
        <v>3931</v>
      </c>
      <c r="BO823" s="28" t="s">
        <v>6006</v>
      </c>
      <c r="BQ823" s="30" t="s">
        <v>3932</v>
      </c>
      <c r="BR823" s="24" t="s">
        <v>138</v>
      </c>
      <c r="BS823" s="24" t="s">
        <v>119</v>
      </c>
      <c r="BT823" s="24" t="s">
        <v>120</v>
      </c>
      <c r="BU823" s="24" t="s">
        <v>121</v>
      </c>
      <c r="BV823" s="24" t="s">
        <v>137</v>
      </c>
      <c r="BW823" s="24" t="s">
        <v>122</v>
      </c>
      <c r="BX823" s="24" t="s">
        <v>123</v>
      </c>
      <c r="BY823" s="24" t="s">
        <v>124</v>
      </c>
      <c r="BZ823" s="24" t="s">
        <v>125</v>
      </c>
      <c r="CA823" s="24" t="s">
        <v>148</v>
      </c>
      <c r="CC823" s="18" t="s">
        <v>138</v>
      </c>
      <c r="CD823" s="18" t="s">
        <v>119</v>
      </c>
      <c r="CE823" s="18" t="s">
        <v>120</v>
      </c>
      <c r="CF823" s="18" t="s">
        <v>121</v>
      </c>
      <c r="CG823" s="18" t="s">
        <v>137</v>
      </c>
      <c r="CH823" s="18" t="s">
        <v>122</v>
      </c>
      <c r="CI823" s="18" t="s">
        <v>123</v>
      </c>
      <c r="CJ823" s="18" t="s">
        <v>124</v>
      </c>
      <c r="CK823" s="18" t="s">
        <v>125</v>
      </c>
      <c r="CL823" s="22" t="s">
        <v>5947</v>
      </c>
      <c r="CM823" s="32" t="s">
        <v>6010</v>
      </c>
      <c r="CO823" s="84" t="s">
        <v>126</v>
      </c>
      <c r="CP823" s="17" t="s">
        <v>126</v>
      </c>
      <c r="CQ823" s="29" t="s">
        <v>3439</v>
      </c>
      <c r="CR823" s="17" t="s">
        <v>815</v>
      </c>
      <c r="CS823" s="17" t="s">
        <v>3440</v>
      </c>
      <c r="CU823" s="34" t="s">
        <v>185</v>
      </c>
      <c r="CW823" s="34" t="s">
        <v>96</v>
      </c>
      <c r="DE823" s="17" t="s">
        <v>130</v>
      </c>
      <c r="DI823" s="17" t="s">
        <v>143</v>
      </c>
      <c r="DJ823" s="17" t="s">
        <v>3933</v>
      </c>
      <c r="DM823" s="35"/>
      <c r="DN823" s="35"/>
      <c r="DO823" s="35"/>
      <c r="EC823" s="17" t="s">
        <v>133</v>
      </c>
    </row>
    <row r="824" spans="1:133" ht="15" customHeight="1" x14ac:dyDescent="0.3">
      <c r="A824" s="27">
        <v>6</v>
      </c>
      <c r="C824" s="17" t="s">
        <v>126</v>
      </c>
      <c r="D824" s="29" t="s">
        <v>5956</v>
      </c>
      <c r="E824" s="18" t="s">
        <v>5947</v>
      </c>
      <c r="F824" s="18" t="s">
        <v>5947</v>
      </c>
      <c r="G824" s="18" t="s">
        <v>5947</v>
      </c>
      <c r="H824" s="18" t="s">
        <v>5947</v>
      </c>
      <c r="I824" s="18" t="s">
        <v>5947</v>
      </c>
      <c r="K824" s="18" t="s">
        <v>5947</v>
      </c>
      <c r="M824" s="18" t="s">
        <v>5947</v>
      </c>
      <c r="O824" s="20" t="s">
        <v>5949</v>
      </c>
      <c r="P824" s="20" t="s">
        <v>5974</v>
      </c>
      <c r="Q824" s="20" t="s">
        <v>5977</v>
      </c>
      <c r="S824" s="22" t="s">
        <v>5950</v>
      </c>
      <c r="T824" s="22" t="s">
        <v>5950</v>
      </c>
      <c r="U824" s="22" t="s">
        <v>5947</v>
      </c>
      <c r="V824" s="22" t="s">
        <v>5984</v>
      </c>
      <c r="W824" s="22" t="s">
        <v>5986</v>
      </c>
      <c r="X824" s="22" t="s">
        <v>115</v>
      </c>
      <c r="Y824" s="22" t="s">
        <v>136</v>
      </c>
      <c r="Z824" s="22" t="s">
        <v>116</v>
      </c>
      <c r="AC824" s="24" t="s">
        <v>5990</v>
      </c>
      <c r="AE824" s="26" t="s">
        <v>5950</v>
      </c>
      <c r="AF824" s="26" t="s">
        <v>5947</v>
      </c>
      <c r="AG824" s="26" t="s">
        <v>5996</v>
      </c>
      <c r="AH824" s="26" t="s">
        <v>5996</v>
      </c>
      <c r="AI824" s="26" t="s">
        <v>5996</v>
      </c>
      <c r="AJ824" s="26" t="s">
        <v>5996</v>
      </c>
      <c r="AK824" s="20" t="s">
        <v>6002</v>
      </c>
      <c r="AL824" s="20" t="s">
        <v>5948</v>
      </c>
      <c r="AM824" s="20" t="s">
        <v>5949</v>
      </c>
      <c r="AN824" s="20" t="s">
        <v>5948</v>
      </c>
      <c r="AO824" s="20" t="s">
        <v>5997</v>
      </c>
      <c r="AP824" s="20" t="s">
        <v>5996</v>
      </c>
      <c r="AQ824" s="20" t="s">
        <v>5996</v>
      </c>
      <c r="AR824" s="20" t="s">
        <v>5999</v>
      </c>
      <c r="AS824" s="20" t="s">
        <v>5996</v>
      </c>
      <c r="AT824" s="20" t="s">
        <v>5996</v>
      </c>
      <c r="AU824" s="20" t="s">
        <v>5997</v>
      </c>
      <c r="AV824" s="20" t="s">
        <v>5997</v>
      </c>
      <c r="AW824" s="20" t="s">
        <v>5996</v>
      </c>
      <c r="AX824" s="20" t="s">
        <v>5997</v>
      </c>
      <c r="AY824" s="20" t="s">
        <v>5996</v>
      </c>
      <c r="AZ824" s="20" t="s">
        <v>5996</v>
      </c>
      <c r="BA824" s="20" t="s">
        <v>5996</v>
      </c>
      <c r="BB824" s="20" t="s">
        <v>5996</v>
      </c>
      <c r="BC824" s="20" t="s">
        <v>5997</v>
      </c>
      <c r="BD824" s="20" t="s">
        <v>5997</v>
      </c>
      <c r="BE824" s="20" t="s">
        <v>5996</v>
      </c>
      <c r="BF824" s="20" t="s">
        <v>5996</v>
      </c>
      <c r="BG824" s="20" t="s">
        <v>5996</v>
      </c>
      <c r="BH824" s="20" t="s">
        <v>5996</v>
      </c>
      <c r="BI824" s="20" t="s">
        <v>5997</v>
      </c>
      <c r="BJ824" s="20" t="s">
        <v>5997</v>
      </c>
      <c r="BK824" s="20" t="s">
        <v>5997</v>
      </c>
      <c r="BL824" s="20" t="s">
        <v>5996</v>
      </c>
      <c r="BM824" s="20" t="s">
        <v>5997</v>
      </c>
      <c r="BO824" s="28" t="s">
        <v>6007</v>
      </c>
      <c r="BS824" s="24" t="s">
        <v>119</v>
      </c>
      <c r="CD824" s="18" t="s">
        <v>119</v>
      </c>
      <c r="CH824" s="18" t="s">
        <v>122</v>
      </c>
      <c r="CI824" s="18" t="s">
        <v>123</v>
      </c>
      <c r="CL824" s="22" t="s">
        <v>5948</v>
      </c>
      <c r="CM824" s="32" t="s">
        <v>6011</v>
      </c>
      <c r="CO824" s="84" t="s">
        <v>126</v>
      </c>
      <c r="CP824" s="17" t="s">
        <v>126</v>
      </c>
      <c r="CQ824" s="29" t="s">
        <v>3439</v>
      </c>
      <c r="CR824" s="17" t="s">
        <v>815</v>
      </c>
      <c r="CS824" s="60" t="s">
        <v>102</v>
      </c>
      <c r="CT824" s="17" t="s">
        <v>237</v>
      </c>
      <c r="CW824" s="34" t="s">
        <v>96</v>
      </c>
      <c r="DE824" s="17" t="s">
        <v>130</v>
      </c>
      <c r="DI824" s="17" t="s">
        <v>131</v>
      </c>
      <c r="DJ824" s="17" t="s">
        <v>3934</v>
      </c>
      <c r="DM824" s="35"/>
      <c r="DN824" s="35"/>
      <c r="DO824" s="35"/>
      <c r="EC824" s="17" t="s">
        <v>133</v>
      </c>
    </row>
    <row r="825" spans="1:133" ht="15" customHeight="1" x14ac:dyDescent="0.3">
      <c r="A825" s="27">
        <v>142</v>
      </c>
      <c r="C825" s="17" t="s">
        <v>126</v>
      </c>
      <c r="D825" s="29" t="s">
        <v>5956</v>
      </c>
      <c r="E825" s="18" t="s">
        <v>5948</v>
      </c>
      <c r="F825" s="18" t="s">
        <v>5948</v>
      </c>
      <c r="G825" s="18" t="s">
        <v>5947</v>
      </c>
      <c r="H825" s="18" t="s">
        <v>5952</v>
      </c>
      <c r="I825" s="18" t="s">
        <v>5947</v>
      </c>
      <c r="K825" s="18" t="s">
        <v>5947</v>
      </c>
      <c r="L825" s="19" t="s">
        <v>3935</v>
      </c>
      <c r="M825" s="18" t="s">
        <v>5948</v>
      </c>
      <c r="N825" s="19" t="s">
        <v>3936</v>
      </c>
      <c r="O825" s="20" t="s">
        <v>5950</v>
      </c>
      <c r="P825" s="20" t="s">
        <v>5973</v>
      </c>
      <c r="Q825" s="20" t="s">
        <v>5979</v>
      </c>
      <c r="S825" s="22" t="s">
        <v>5951</v>
      </c>
      <c r="T825" s="22" t="s">
        <v>5949</v>
      </c>
      <c r="U825" s="22" t="s">
        <v>5947</v>
      </c>
      <c r="V825" s="22" t="s">
        <v>5984</v>
      </c>
      <c r="W825" s="22" t="s">
        <v>5987</v>
      </c>
      <c r="X825" s="22" t="s">
        <v>115</v>
      </c>
      <c r="Y825" s="22" t="s">
        <v>136</v>
      </c>
      <c r="Z825" s="22" t="s">
        <v>116</v>
      </c>
      <c r="AB825" s="23" t="s">
        <v>3937</v>
      </c>
      <c r="AC825" s="24" t="s">
        <v>5991</v>
      </c>
      <c r="AE825" s="26" t="s">
        <v>5947</v>
      </c>
      <c r="AF825" s="26" t="s">
        <v>5949</v>
      </c>
      <c r="AG825" s="26" t="s">
        <v>5996</v>
      </c>
      <c r="AH825" s="26" t="s">
        <v>5996</v>
      </c>
      <c r="AI825" s="26" t="s">
        <v>5996</v>
      </c>
      <c r="AJ825" s="26" t="s">
        <v>5996</v>
      </c>
      <c r="AK825" s="20" t="s">
        <v>6003</v>
      </c>
      <c r="AL825" s="20" t="s">
        <v>5947</v>
      </c>
      <c r="AM825" s="20" t="s">
        <v>5948</v>
      </c>
      <c r="AN825" s="20" t="s">
        <v>5952</v>
      </c>
      <c r="AO825" s="20" t="s">
        <v>5997</v>
      </c>
      <c r="AP825" s="20" t="s">
        <v>5996</v>
      </c>
      <c r="AQ825" s="20" t="s">
        <v>5996</v>
      </c>
      <c r="AR825" s="20" t="s">
        <v>5996</v>
      </c>
      <c r="AS825" s="20" t="s">
        <v>5997</v>
      </c>
      <c r="AT825" s="20" t="s">
        <v>5996</v>
      </c>
      <c r="AU825" s="20" t="s">
        <v>5997</v>
      </c>
      <c r="AV825" s="20" t="s">
        <v>5996</v>
      </c>
      <c r="AW825" s="20" t="s">
        <v>5997</v>
      </c>
      <c r="AX825" s="20" t="s">
        <v>5997</v>
      </c>
      <c r="AY825" s="20" t="s">
        <v>5997</v>
      </c>
      <c r="AZ825" s="20" t="s">
        <v>5997</v>
      </c>
      <c r="BA825" s="20" t="s">
        <v>5996</v>
      </c>
      <c r="BB825" s="20" t="s">
        <v>5996</v>
      </c>
      <c r="BC825" s="20" t="s">
        <v>5998</v>
      </c>
      <c r="BD825" s="20" t="s">
        <v>5997</v>
      </c>
      <c r="BE825" s="20" t="s">
        <v>5996</v>
      </c>
      <c r="BF825" s="20" t="s">
        <v>5996</v>
      </c>
      <c r="BG825" s="20" t="s">
        <v>5996</v>
      </c>
      <c r="BH825" s="20" t="s">
        <v>5996</v>
      </c>
      <c r="BI825" s="20" t="s">
        <v>5996</v>
      </c>
      <c r="BJ825" s="20" t="s">
        <v>5997</v>
      </c>
      <c r="BK825" s="20" t="s">
        <v>5997</v>
      </c>
      <c r="BL825" s="20" t="s">
        <v>5996</v>
      </c>
      <c r="BM825" s="20" t="s">
        <v>5996</v>
      </c>
      <c r="BO825" s="28" t="s">
        <v>6007</v>
      </c>
      <c r="BR825" s="24" t="s">
        <v>138</v>
      </c>
      <c r="BS825" s="24" t="s">
        <v>119</v>
      </c>
      <c r="BV825" s="24" t="s">
        <v>137</v>
      </c>
      <c r="BW825" s="24" t="s">
        <v>122</v>
      </c>
      <c r="BX825" s="24" t="s">
        <v>123</v>
      </c>
      <c r="CD825" s="18" t="s">
        <v>119</v>
      </c>
      <c r="CH825" s="18" t="s">
        <v>122</v>
      </c>
      <c r="CI825" s="18" t="s">
        <v>123</v>
      </c>
      <c r="CL825" s="22" t="s">
        <v>5947</v>
      </c>
      <c r="CM825" s="32" t="s">
        <v>6010</v>
      </c>
      <c r="CO825" s="84" t="s">
        <v>126</v>
      </c>
      <c r="CP825" s="17" t="s">
        <v>126</v>
      </c>
      <c r="CQ825" s="29" t="s">
        <v>3439</v>
      </c>
      <c r="CR825" s="17" t="s">
        <v>835</v>
      </c>
      <c r="CS825" s="17" t="s">
        <v>3440</v>
      </c>
      <c r="CW825" s="34" t="s">
        <v>96</v>
      </c>
      <c r="DE825" s="17" t="s">
        <v>130</v>
      </c>
      <c r="DI825" s="17" t="s">
        <v>143</v>
      </c>
      <c r="DJ825" s="17" t="s">
        <v>3938</v>
      </c>
      <c r="DM825" s="35"/>
      <c r="DN825" s="35"/>
      <c r="DO825" s="35"/>
      <c r="EC825" s="17" t="s">
        <v>133</v>
      </c>
    </row>
    <row r="826" spans="1:133" ht="15" customHeight="1" x14ac:dyDescent="0.3">
      <c r="A826" s="27">
        <v>261</v>
      </c>
      <c r="C826" s="17" t="s">
        <v>126</v>
      </c>
      <c r="D826" s="29" t="s">
        <v>5956</v>
      </c>
      <c r="E826" s="18" t="s">
        <v>5950</v>
      </c>
      <c r="F826" s="18" t="s">
        <v>5948</v>
      </c>
      <c r="G826" s="18" t="s">
        <v>5947</v>
      </c>
      <c r="H826" s="18" t="s">
        <v>5947</v>
      </c>
      <c r="I826" s="18" t="s">
        <v>5947</v>
      </c>
      <c r="J826" s="19" t="s">
        <v>3939</v>
      </c>
      <c r="K826" s="18" t="s">
        <v>5947</v>
      </c>
      <c r="M826" s="18" t="s">
        <v>5948</v>
      </c>
      <c r="O826" s="20" t="s">
        <v>5949</v>
      </c>
      <c r="P826" s="20" t="s">
        <v>5973</v>
      </c>
      <c r="Q826" s="20" t="s">
        <v>5979</v>
      </c>
      <c r="S826" s="22" t="s">
        <v>5951</v>
      </c>
      <c r="T826" s="22" t="s">
        <v>5951</v>
      </c>
      <c r="U826" s="22" t="s">
        <v>5947</v>
      </c>
      <c r="V826" s="22" t="s">
        <v>5984</v>
      </c>
      <c r="W826" s="22" t="s">
        <v>5989</v>
      </c>
      <c r="X826" s="22" t="s">
        <v>115</v>
      </c>
      <c r="AC826" s="24" t="s">
        <v>5992</v>
      </c>
      <c r="AE826" s="26" t="s">
        <v>5948</v>
      </c>
      <c r="AF826" s="26" t="s">
        <v>5947</v>
      </c>
      <c r="AG826" s="26" t="s">
        <v>5996</v>
      </c>
      <c r="AH826" s="26" t="s">
        <v>5996</v>
      </c>
      <c r="AI826" s="26" t="s">
        <v>5996</v>
      </c>
      <c r="AJ826" s="26" t="s">
        <v>5996</v>
      </c>
      <c r="AK826" s="20" t="s">
        <v>6004</v>
      </c>
      <c r="AL826" s="20" t="s">
        <v>5947</v>
      </c>
      <c r="AM826" s="20" t="s">
        <v>5952</v>
      </c>
      <c r="AN826" s="20" t="s">
        <v>5947</v>
      </c>
      <c r="AO826" s="20" t="s">
        <v>5997</v>
      </c>
      <c r="AP826" s="20" t="s">
        <v>5997</v>
      </c>
      <c r="AQ826" s="20" t="s">
        <v>5997</v>
      </c>
      <c r="AR826" s="20" t="s">
        <v>5997</v>
      </c>
      <c r="AS826" s="20" t="s">
        <v>5996</v>
      </c>
      <c r="AT826" s="20" t="s">
        <v>5996</v>
      </c>
      <c r="AU826" s="20" t="s">
        <v>5997</v>
      </c>
      <c r="AV826" s="20" t="s">
        <v>5997</v>
      </c>
      <c r="AW826" s="20" t="s">
        <v>5996</v>
      </c>
      <c r="AX826" s="20" t="s">
        <v>5997</v>
      </c>
      <c r="AY826" s="20" t="s">
        <v>5998</v>
      </c>
      <c r="AZ826" s="20" t="s">
        <v>5997</v>
      </c>
      <c r="BA826" s="20" t="s">
        <v>5997</v>
      </c>
      <c r="BB826" s="20" t="s">
        <v>5997</v>
      </c>
      <c r="BC826" s="20" t="s">
        <v>5998</v>
      </c>
      <c r="BD826" s="20" t="s">
        <v>5998</v>
      </c>
      <c r="BE826" s="20" t="s">
        <v>5997</v>
      </c>
      <c r="BF826" s="20" t="s">
        <v>5997</v>
      </c>
      <c r="BG826" s="20" t="s">
        <v>5996</v>
      </c>
      <c r="BH826" s="20" t="s">
        <v>5997</v>
      </c>
      <c r="BI826" s="20" t="s">
        <v>5997</v>
      </c>
      <c r="BJ826" s="20" t="s">
        <v>6000</v>
      </c>
      <c r="BK826" s="20" t="s">
        <v>5998</v>
      </c>
      <c r="BL826" s="20" t="s">
        <v>5997</v>
      </c>
      <c r="BM826" s="20" t="s">
        <v>5997</v>
      </c>
      <c r="BO826" s="28" t="s">
        <v>6007</v>
      </c>
      <c r="BS826" s="24" t="s">
        <v>119</v>
      </c>
      <c r="BV826" s="24" t="s">
        <v>137</v>
      </c>
      <c r="BW826" s="24" t="s">
        <v>122</v>
      </c>
      <c r="CC826" s="18" t="s">
        <v>138</v>
      </c>
      <c r="CD826" s="18" t="s">
        <v>119</v>
      </c>
      <c r="CG826" s="18" t="s">
        <v>137</v>
      </c>
      <c r="CH826" s="18" t="s">
        <v>122</v>
      </c>
      <c r="CL826" s="22" t="s">
        <v>5951</v>
      </c>
      <c r="CM826" s="32" t="s">
        <v>6010</v>
      </c>
      <c r="CO826" s="84" t="s">
        <v>126</v>
      </c>
      <c r="CP826" s="17" t="s">
        <v>126</v>
      </c>
      <c r="CQ826" s="29" t="s">
        <v>3439</v>
      </c>
      <c r="CR826" s="17" t="s">
        <v>835</v>
      </c>
      <c r="CS826" s="17" t="s">
        <v>3440</v>
      </c>
      <c r="CW826" s="34" t="s">
        <v>96</v>
      </c>
      <c r="DE826" s="17" t="s">
        <v>130</v>
      </c>
      <c r="DI826" s="17" t="s">
        <v>131</v>
      </c>
      <c r="DJ826" s="17" t="s">
        <v>3940</v>
      </c>
      <c r="DM826" s="35"/>
      <c r="DN826" s="35"/>
      <c r="DO826" s="35"/>
      <c r="EC826" s="17" t="s">
        <v>133</v>
      </c>
    </row>
    <row r="827" spans="1:133" ht="15" customHeight="1" x14ac:dyDescent="0.3">
      <c r="A827" s="27">
        <v>972</v>
      </c>
      <c r="C827" s="17" t="s">
        <v>126</v>
      </c>
      <c r="D827" s="29" t="s">
        <v>5955</v>
      </c>
      <c r="E827" s="18" t="s">
        <v>5948</v>
      </c>
      <c r="F827" s="18" t="s">
        <v>5948</v>
      </c>
      <c r="G827" s="18" t="s">
        <v>5950</v>
      </c>
      <c r="H827" s="18" t="s">
        <v>5948</v>
      </c>
      <c r="I827" s="18" t="s">
        <v>5950</v>
      </c>
      <c r="K827" s="18" t="s">
        <v>5947</v>
      </c>
      <c r="L827" s="19" t="s">
        <v>3275</v>
      </c>
      <c r="M827" s="18" t="s">
        <v>5948</v>
      </c>
      <c r="N827" s="19" t="s">
        <v>3276</v>
      </c>
      <c r="O827" s="20" t="s">
        <v>5950</v>
      </c>
      <c r="P827" s="20" t="s">
        <v>5975</v>
      </c>
      <c r="Q827" s="20" t="s">
        <v>5982</v>
      </c>
      <c r="R827" s="21" t="s">
        <v>3277</v>
      </c>
      <c r="S827" s="22" t="s">
        <v>5951</v>
      </c>
      <c r="T827" s="22" t="s">
        <v>5951</v>
      </c>
      <c r="U827" s="22" t="s">
        <v>5947</v>
      </c>
      <c r="V827" s="22" t="s">
        <v>5984</v>
      </c>
      <c r="W827" s="22" t="s">
        <v>5989</v>
      </c>
      <c r="X827" s="22" t="s">
        <v>115</v>
      </c>
      <c r="AB827" s="23" t="s">
        <v>3278</v>
      </c>
      <c r="AC827" s="24" t="s">
        <v>5994</v>
      </c>
      <c r="AD827" s="25" t="s">
        <v>3279</v>
      </c>
      <c r="AE827" s="26" t="s">
        <v>5949</v>
      </c>
      <c r="AF827" s="26" t="s">
        <v>5948</v>
      </c>
      <c r="AG827" s="26" t="s">
        <v>5996</v>
      </c>
      <c r="AH827" s="26" t="s">
        <v>5996</v>
      </c>
      <c r="AI827" s="26" t="s">
        <v>5998</v>
      </c>
      <c r="AJ827" s="26" t="s">
        <v>5997</v>
      </c>
      <c r="AK827" s="20" t="s">
        <v>6002</v>
      </c>
      <c r="AL827" s="20" t="s">
        <v>5948</v>
      </c>
      <c r="AM827" s="20" t="s">
        <v>5950</v>
      </c>
      <c r="AN827" s="20" t="s">
        <v>5948</v>
      </c>
      <c r="AO827" s="20" t="s">
        <v>5998</v>
      </c>
      <c r="AP827" s="20" t="s">
        <v>5998</v>
      </c>
      <c r="AQ827" s="20" t="s">
        <v>5997</v>
      </c>
      <c r="AR827" s="20" t="s">
        <v>5997</v>
      </c>
      <c r="AS827" s="20" t="s">
        <v>5996</v>
      </c>
      <c r="AT827" s="20" t="s">
        <v>5996</v>
      </c>
      <c r="AU827" s="20" t="s">
        <v>5997</v>
      </c>
      <c r="AV827" s="20" t="s">
        <v>5997</v>
      </c>
      <c r="AW827" s="20" t="s">
        <v>5997</v>
      </c>
      <c r="AX827" s="20" t="s">
        <v>5997</v>
      </c>
      <c r="AY827" s="20" t="s">
        <v>5997</v>
      </c>
      <c r="AZ827" s="20" t="s">
        <v>5997</v>
      </c>
      <c r="BA827" s="20" t="s">
        <v>5997</v>
      </c>
      <c r="BB827" s="20" t="s">
        <v>5997</v>
      </c>
      <c r="BC827" s="20" t="s">
        <v>5998</v>
      </c>
      <c r="BD827" s="20" t="s">
        <v>5997</v>
      </c>
      <c r="BE827" s="20" t="s">
        <v>5997</v>
      </c>
      <c r="BF827" s="20" t="s">
        <v>5997</v>
      </c>
      <c r="BG827" s="20" t="s">
        <v>5997</v>
      </c>
      <c r="BH827" s="20" t="s">
        <v>5997</v>
      </c>
      <c r="BI827" s="20" t="s">
        <v>5997</v>
      </c>
      <c r="BJ827" s="20" t="s">
        <v>6000</v>
      </c>
      <c r="BK827" s="20" t="s">
        <v>5997</v>
      </c>
      <c r="BL827" s="20" t="s">
        <v>5996</v>
      </c>
      <c r="BM827" s="20" t="s">
        <v>5997</v>
      </c>
      <c r="BO827" s="28" t="s">
        <v>6007</v>
      </c>
      <c r="BQ827" s="30" t="s">
        <v>3280</v>
      </c>
      <c r="BV827" s="24" t="s">
        <v>137</v>
      </c>
      <c r="CC827" s="18" t="s">
        <v>138</v>
      </c>
      <c r="CD827" s="18" t="s">
        <v>119</v>
      </c>
      <c r="CG827" s="18" t="s">
        <v>137</v>
      </c>
      <c r="CL827" s="22" t="s">
        <v>5950</v>
      </c>
      <c r="CM827" s="32" t="s">
        <v>6013</v>
      </c>
      <c r="CN827" s="33" t="s">
        <v>3281</v>
      </c>
      <c r="CO827" s="84" t="s">
        <v>126</v>
      </c>
      <c r="CP827" s="17" t="s">
        <v>126</v>
      </c>
      <c r="CQ827" s="29" t="s">
        <v>1741</v>
      </c>
      <c r="CR827" s="17" t="s">
        <v>1597</v>
      </c>
      <c r="CS827" s="17" t="s">
        <v>1742</v>
      </c>
      <c r="CW827" s="34" t="s">
        <v>96</v>
      </c>
      <c r="DE827" s="17" t="s">
        <v>130</v>
      </c>
      <c r="DI827" s="17" t="s">
        <v>131</v>
      </c>
      <c r="DJ827" s="17" t="s">
        <v>3282</v>
      </c>
      <c r="DM827" s="35"/>
      <c r="DN827" s="35"/>
      <c r="DO827" s="35"/>
      <c r="EC827" s="17" t="s">
        <v>133</v>
      </c>
    </row>
    <row r="828" spans="1:133" ht="15" customHeight="1" x14ac:dyDescent="0.3">
      <c r="A828" s="27">
        <v>383</v>
      </c>
      <c r="C828" s="17" t="s">
        <v>126</v>
      </c>
      <c r="D828" s="29" t="s">
        <v>5956</v>
      </c>
      <c r="E828" s="18" t="s">
        <v>5948</v>
      </c>
      <c r="F828" s="18" t="s">
        <v>5949</v>
      </c>
      <c r="G828" s="18" t="s">
        <v>5948</v>
      </c>
      <c r="H828" s="18" t="s">
        <v>5948</v>
      </c>
      <c r="I828" s="18" t="s">
        <v>5948</v>
      </c>
      <c r="J828" s="19" t="s">
        <v>3944</v>
      </c>
      <c r="K828" s="18" t="s">
        <v>5948</v>
      </c>
      <c r="L828" s="19" t="s">
        <v>3945</v>
      </c>
      <c r="M828" s="18" t="s">
        <v>5948</v>
      </c>
      <c r="N828" s="19" t="s">
        <v>3946</v>
      </c>
      <c r="O828" s="20" t="s">
        <v>5949</v>
      </c>
      <c r="P828" s="20" t="s">
        <v>5974</v>
      </c>
      <c r="Q828" s="20" t="s">
        <v>5977</v>
      </c>
      <c r="S828" s="22" t="s">
        <v>5949</v>
      </c>
      <c r="T828" s="22" t="s">
        <v>5949</v>
      </c>
      <c r="U828" s="22" t="s">
        <v>5948</v>
      </c>
      <c r="V828" s="22" t="s">
        <v>5984</v>
      </c>
      <c r="W828" s="22" t="s">
        <v>5989</v>
      </c>
      <c r="X828" s="22" t="s">
        <v>115</v>
      </c>
      <c r="AB828" s="23" t="s">
        <v>3947</v>
      </c>
      <c r="AC828" s="24" t="s">
        <v>5992</v>
      </c>
      <c r="AE828" s="26" t="s">
        <v>5949</v>
      </c>
      <c r="AF828" s="26" t="s">
        <v>5948</v>
      </c>
      <c r="AG828" s="26" t="s">
        <v>5996</v>
      </c>
      <c r="AH828" s="26" t="s">
        <v>5996</v>
      </c>
      <c r="AI828" s="26" t="s">
        <v>5996</v>
      </c>
      <c r="AJ828" s="26" t="s">
        <v>5996</v>
      </c>
      <c r="AK828" s="20" t="s">
        <v>6002</v>
      </c>
      <c r="AL828" s="20" t="s">
        <v>5948</v>
      </c>
      <c r="AM828" s="20" t="s">
        <v>5949</v>
      </c>
      <c r="AN828" s="20" t="s">
        <v>5948</v>
      </c>
      <c r="AO828" s="20" t="s">
        <v>5997</v>
      </c>
      <c r="AP828" s="20" t="s">
        <v>5996</v>
      </c>
      <c r="AQ828" s="20" t="s">
        <v>5996</v>
      </c>
      <c r="AR828" s="20" t="s">
        <v>5997</v>
      </c>
      <c r="AS828" s="20" t="s">
        <v>5996</v>
      </c>
      <c r="AT828" s="20" t="s">
        <v>5996</v>
      </c>
      <c r="AU828" s="20" t="s">
        <v>5997</v>
      </c>
      <c r="AV828" s="20" t="s">
        <v>5997</v>
      </c>
      <c r="AW828" s="20" t="s">
        <v>5997</v>
      </c>
      <c r="AX828" s="20" t="s">
        <v>5997</v>
      </c>
      <c r="AY828" s="20" t="s">
        <v>5996</v>
      </c>
      <c r="AZ828" s="20" t="s">
        <v>5996</v>
      </c>
      <c r="BA828" s="20" t="s">
        <v>5997</v>
      </c>
      <c r="BB828" s="20" t="s">
        <v>5996</v>
      </c>
      <c r="BC828" s="20" t="s">
        <v>5996</v>
      </c>
      <c r="BD828" s="20" t="s">
        <v>5996</v>
      </c>
      <c r="BE828" s="20" t="s">
        <v>5996</v>
      </c>
      <c r="BF828" s="20" t="s">
        <v>5996</v>
      </c>
      <c r="BG828" s="20" t="s">
        <v>5996</v>
      </c>
      <c r="BH828" s="20" t="s">
        <v>5996</v>
      </c>
      <c r="BI828" s="20" t="s">
        <v>5996</v>
      </c>
      <c r="BJ828" s="20" t="s">
        <v>5997</v>
      </c>
      <c r="BK828" s="20" t="s">
        <v>5997</v>
      </c>
      <c r="BL828" s="20" t="s">
        <v>5996</v>
      </c>
      <c r="BM828" s="20" t="s">
        <v>5997</v>
      </c>
      <c r="BO828" s="28" t="s">
        <v>6007</v>
      </c>
      <c r="BQ828" s="30" t="s">
        <v>3948</v>
      </c>
      <c r="BR828" s="24" t="s">
        <v>138</v>
      </c>
      <c r="BS828" s="24" t="s">
        <v>119</v>
      </c>
      <c r="BT828" s="24" t="s">
        <v>120</v>
      </c>
      <c r="BV828" s="24" t="s">
        <v>137</v>
      </c>
      <c r="CC828" s="18" t="s">
        <v>138</v>
      </c>
      <c r="CD828" s="18" t="s">
        <v>119</v>
      </c>
      <c r="CE828" s="18" t="s">
        <v>120</v>
      </c>
      <c r="CL828" s="22" t="s">
        <v>5950</v>
      </c>
      <c r="CM828" s="32" t="s">
        <v>6010</v>
      </c>
      <c r="CO828" s="84" t="s">
        <v>126</v>
      </c>
      <c r="CP828" s="17" t="s">
        <v>126</v>
      </c>
      <c r="CQ828" s="29" t="s">
        <v>3439</v>
      </c>
      <c r="CR828" s="17" t="s">
        <v>835</v>
      </c>
      <c r="CS828" s="17" t="s">
        <v>3591</v>
      </c>
      <c r="CU828" s="34" t="s">
        <v>185</v>
      </c>
      <c r="DD828" s="31" t="s">
        <v>3949</v>
      </c>
      <c r="DE828" s="17" t="s">
        <v>161</v>
      </c>
      <c r="DI828" s="17" t="s">
        <v>143</v>
      </c>
      <c r="DJ828" s="17" t="s">
        <v>3950</v>
      </c>
      <c r="DM828" s="35"/>
      <c r="DN828" s="35"/>
      <c r="DO828" s="35"/>
      <c r="EC828" s="17" t="s">
        <v>133</v>
      </c>
    </row>
    <row r="829" spans="1:133" ht="15" customHeight="1" x14ac:dyDescent="0.3">
      <c r="A829" s="27">
        <v>30</v>
      </c>
      <c r="C829" s="17" t="s">
        <v>126</v>
      </c>
      <c r="D829" s="29" t="s">
        <v>5956</v>
      </c>
      <c r="E829" s="18" t="s">
        <v>5947</v>
      </c>
      <c r="F829" s="18" t="s">
        <v>5948</v>
      </c>
      <c r="G829" s="18" t="s">
        <v>5947</v>
      </c>
      <c r="H829" s="18" t="s">
        <v>5947</v>
      </c>
      <c r="I829" s="18" t="s">
        <v>5947</v>
      </c>
      <c r="J829" s="19" t="s">
        <v>3951</v>
      </c>
      <c r="K829" s="18" t="s">
        <v>5947</v>
      </c>
      <c r="L829" s="19" t="s">
        <v>3952</v>
      </c>
      <c r="M829" s="18" t="s">
        <v>5947</v>
      </c>
      <c r="N829" s="19" t="s">
        <v>3953</v>
      </c>
      <c r="O829" s="20" t="s">
        <v>5947</v>
      </c>
      <c r="P829" s="20" t="s">
        <v>5974</v>
      </c>
      <c r="Q829" s="20" t="s">
        <v>5977</v>
      </c>
      <c r="S829" s="22" t="s">
        <v>5947</v>
      </c>
      <c r="T829" s="22" t="s">
        <v>5947</v>
      </c>
      <c r="U829" s="22" t="s">
        <v>5949</v>
      </c>
      <c r="V829" s="22" t="s">
        <v>5983</v>
      </c>
      <c r="W829" s="22" t="s">
        <v>5987</v>
      </c>
      <c r="X829" s="22" t="s">
        <v>115</v>
      </c>
      <c r="Z829" s="22" t="s">
        <v>116</v>
      </c>
      <c r="AB829" s="23" t="s">
        <v>3954</v>
      </c>
      <c r="AC829" s="24" t="s">
        <v>5990</v>
      </c>
      <c r="AE829" s="26" t="s">
        <v>5947</v>
      </c>
      <c r="AF829" s="26" t="s">
        <v>5947</v>
      </c>
      <c r="AG829" s="26" t="s">
        <v>5996</v>
      </c>
      <c r="AH829" s="26" t="s">
        <v>5996</v>
      </c>
      <c r="AI829" s="26" t="s">
        <v>5996</v>
      </c>
      <c r="AJ829" s="26" t="s">
        <v>5997</v>
      </c>
      <c r="AK829" s="20" t="s">
        <v>6002</v>
      </c>
      <c r="AL829" s="20" t="s">
        <v>5947</v>
      </c>
      <c r="AM829" s="20" t="s">
        <v>5947</v>
      </c>
      <c r="AN829" s="20" t="s">
        <v>5947</v>
      </c>
      <c r="AO829" s="20" t="s">
        <v>5997</v>
      </c>
      <c r="AP829" s="20" t="s">
        <v>5996</v>
      </c>
      <c r="AQ829" s="20" t="s">
        <v>5996</v>
      </c>
      <c r="AR829" s="20" t="s">
        <v>5996</v>
      </c>
      <c r="AS829" s="20" t="s">
        <v>5996</v>
      </c>
      <c r="AT829" s="20" t="s">
        <v>5996</v>
      </c>
      <c r="AU829" s="20" t="s">
        <v>5996</v>
      </c>
      <c r="AV829" s="20" t="s">
        <v>5996</v>
      </c>
      <c r="AW829" s="20" t="s">
        <v>5996</v>
      </c>
      <c r="AX829" s="20" t="s">
        <v>5996</v>
      </c>
      <c r="AY829" s="20" t="s">
        <v>5996</v>
      </c>
      <c r="AZ829" s="20" t="s">
        <v>5996</v>
      </c>
      <c r="BA829" s="20" t="s">
        <v>5996</v>
      </c>
      <c r="BB829" s="20" t="s">
        <v>5996</v>
      </c>
      <c r="BC829" s="20" t="s">
        <v>5996</v>
      </c>
      <c r="BD829" s="20" t="s">
        <v>5997</v>
      </c>
      <c r="BE829" s="20" t="s">
        <v>5996</v>
      </c>
      <c r="BF829" s="20" t="s">
        <v>5996</v>
      </c>
      <c r="BG829" s="20" t="s">
        <v>5996</v>
      </c>
      <c r="BH829" s="20" t="s">
        <v>5996</v>
      </c>
      <c r="BI829" s="20" t="s">
        <v>5996</v>
      </c>
      <c r="BJ829" s="20" t="s">
        <v>5996</v>
      </c>
      <c r="BK829" s="20" t="s">
        <v>5996</v>
      </c>
      <c r="BL829" s="20" t="s">
        <v>5996</v>
      </c>
      <c r="BM829" s="20" t="s">
        <v>5996</v>
      </c>
      <c r="BN829" s="27" t="s">
        <v>3955</v>
      </c>
      <c r="BO829" s="28" t="s">
        <v>6007</v>
      </c>
      <c r="BQ829" s="30" t="s">
        <v>3956</v>
      </c>
      <c r="BR829" s="24" t="s">
        <v>138</v>
      </c>
      <c r="BS829" s="24" t="s">
        <v>119</v>
      </c>
      <c r="BU829" s="24" t="s">
        <v>121</v>
      </c>
      <c r="BV829" s="24" t="s">
        <v>137</v>
      </c>
      <c r="BW829" s="24" t="s">
        <v>122</v>
      </c>
      <c r="BX829" s="24" t="s">
        <v>123</v>
      </c>
      <c r="BY829" s="24" t="s">
        <v>124</v>
      </c>
      <c r="BZ829" s="24" t="s">
        <v>125</v>
      </c>
      <c r="CA829" s="24" t="s">
        <v>148</v>
      </c>
      <c r="CB829" s="31" t="s">
        <v>3957</v>
      </c>
      <c r="CD829" s="18" t="s">
        <v>119</v>
      </c>
      <c r="CH829" s="18" t="s">
        <v>122</v>
      </c>
      <c r="CJ829" s="18" t="s">
        <v>124</v>
      </c>
      <c r="CL829" s="22" t="s">
        <v>5949</v>
      </c>
      <c r="CM829" s="32" t="s">
        <v>6011</v>
      </c>
      <c r="CN829" s="33" t="s">
        <v>3958</v>
      </c>
      <c r="CO829" s="84" t="s">
        <v>126</v>
      </c>
      <c r="CP829" s="17" t="s">
        <v>126</v>
      </c>
      <c r="CQ829" s="29" t="s">
        <v>3439</v>
      </c>
      <c r="CR829" s="17" t="s">
        <v>835</v>
      </c>
      <c r="CS829" s="60" t="s">
        <v>102</v>
      </c>
      <c r="CT829" s="17" t="s">
        <v>3959</v>
      </c>
      <c r="CW829" s="34" t="s">
        <v>96</v>
      </c>
      <c r="DE829" s="17" t="s">
        <v>130</v>
      </c>
      <c r="DI829" s="17" t="s">
        <v>131</v>
      </c>
      <c r="DJ829" s="17" t="s">
        <v>3960</v>
      </c>
      <c r="DM829" s="35"/>
      <c r="DN829" s="35"/>
      <c r="DO829" s="35"/>
      <c r="EC829" s="17" t="s">
        <v>133</v>
      </c>
    </row>
    <row r="830" spans="1:133" ht="15" customHeight="1" x14ac:dyDescent="0.3">
      <c r="A830" s="27">
        <v>208</v>
      </c>
      <c r="C830" s="17" t="s">
        <v>126</v>
      </c>
      <c r="D830" s="29" t="s">
        <v>5956</v>
      </c>
      <c r="E830" s="18" t="s">
        <v>5947</v>
      </c>
      <c r="F830" s="18" t="s">
        <v>5949</v>
      </c>
      <c r="G830" s="18" t="s">
        <v>5947</v>
      </c>
      <c r="H830" s="18" t="s">
        <v>5948</v>
      </c>
      <c r="I830" s="18" t="s">
        <v>5947</v>
      </c>
      <c r="J830" s="19" t="s">
        <v>3961</v>
      </c>
      <c r="K830" s="18" t="s">
        <v>5947</v>
      </c>
      <c r="M830" s="18" t="s">
        <v>5947</v>
      </c>
      <c r="N830" s="19" t="s">
        <v>3962</v>
      </c>
      <c r="O830" s="20" t="s">
        <v>5949</v>
      </c>
      <c r="P830" s="20" t="s">
        <v>5974</v>
      </c>
      <c r="Q830" s="20" t="s">
        <v>5979</v>
      </c>
      <c r="S830" s="22" t="s">
        <v>5947</v>
      </c>
      <c r="T830" s="22" t="s">
        <v>5947</v>
      </c>
      <c r="U830" s="22" t="s">
        <v>5948</v>
      </c>
      <c r="V830" s="22" t="s">
        <v>5983</v>
      </c>
      <c r="W830" s="22" t="s">
        <v>5987</v>
      </c>
      <c r="X830" s="22" t="s">
        <v>115</v>
      </c>
      <c r="Z830" s="22" t="s">
        <v>116</v>
      </c>
      <c r="AC830" s="24" t="s">
        <v>5992</v>
      </c>
      <c r="AE830" s="26" t="s">
        <v>5948</v>
      </c>
      <c r="AF830" s="26" t="s">
        <v>5950</v>
      </c>
      <c r="AG830" s="26" t="s">
        <v>5996</v>
      </c>
      <c r="AH830" s="26" t="s">
        <v>5996</v>
      </c>
      <c r="AI830" s="26" t="s">
        <v>5996</v>
      </c>
      <c r="AJ830" s="26" t="s">
        <v>5996</v>
      </c>
      <c r="AK830" s="20" t="s">
        <v>6003</v>
      </c>
      <c r="AL830" s="20" t="s">
        <v>5947</v>
      </c>
      <c r="AM830" s="20" t="s">
        <v>5947</v>
      </c>
      <c r="AN830" s="20" t="s">
        <v>5947</v>
      </c>
      <c r="AO830" s="20" t="s">
        <v>5996</v>
      </c>
      <c r="AP830" s="20" t="s">
        <v>5996</v>
      </c>
      <c r="AQ830" s="20" t="s">
        <v>5996</v>
      </c>
      <c r="AR830" s="20" t="s">
        <v>5998</v>
      </c>
      <c r="AS830" s="20" t="s">
        <v>5996</v>
      </c>
      <c r="AT830" s="20" t="s">
        <v>5995</v>
      </c>
      <c r="AU830" s="20" t="s">
        <v>5997</v>
      </c>
      <c r="AV830" s="20" t="s">
        <v>5997</v>
      </c>
      <c r="AW830" s="20" t="s">
        <v>5996</v>
      </c>
      <c r="AX830" s="20" t="s">
        <v>5997</v>
      </c>
      <c r="AY830" s="20" t="s">
        <v>5997</v>
      </c>
      <c r="AZ830" s="20" t="s">
        <v>5997</v>
      </c>
      <c r="BA830" s="20" t="s">
        <v>5996</v>
      </c>
      <c r="BB830" s="20" t="s">
        <v>5996</v>
      </c>
      <c r="BC830" s="20" t="s">
        <v>5997</v>
      </c>
      <c r="BD830" s="20" t="s">
        <v>5997</v>
      </c>
      <c r="BE830" s="20" t="s">
        <v>5997</v>
      </c>
      <c r="BF830" s="20" t="s">
        <v>5996</v>
      </c>
      <c r="BG830" s="20" t="s">
        <v>5996</v>
      </c>
      <c r="BH830" s="20" t="s">
        <v>5996</v>
      </c>
      <c r="BI830" s="20" t="s">
        <v>5996</v>
      </c>
      <c r="BJ830" s="20" t="s">
        <v>6000</v>
      </c>
      <c r="BK830" s="20" t="s">
        <v>5997</v>
      </c>
      <c r="BL830" s="20" t="s">
        <v>5996</v>
      </c>
      <c r="BM830" s="20" t="s">
        <v>5996</v>
      </c>
      <c r="BO830" s="28" t="s">
        <v>6007</v>
      </c>
      <c r="BQ830" s="30" t="s">
        <v>3963</v>
      </c>
      <c r="BS830" s="24" t="s">
        <v>119</v>
      </c>
      <c r="BT830" s="24" t="s">
        <v>120</v>
      </c>
      <c r="BU830" s="24" t="s">
        <v>121</v>
      </c>
      <c r="BV830" s="24" t="s">
        <v>137</v>
      </c>
      <c r="BW830" s="24" t="s">
        <v>122</v>
      </c>
      <c r="BY830" s="24" t="s">
        <v>124</v>
      </c>
      <c r="BZ830" s="24" t="s">
        <v>125</v>
      </c>
      <c r="CD830" s="18" t="s">
        <v>119</v>
      </c>
      <c r="CE830" s="18" t="s">
        <v>120</v>
      </c>
      <c r="CG830" s="18" t="s">
        <v>137</v>
      </c>
      <c r="CL830" s="22" t="s">
        <v>5948</v>
      </c>
      <c r="CM830" s="32" t="s">
        <v>6012</v>
      </c>
      <c r="CO830" s="84" t="s">
        <v>126</v>
      </c>
      <c r="CP830" s="17" t="s">
        <v>126</v>
      </c>
      <c r="CQ830" s="29" t="s">
        <v>3439</v>
      </c>
      <c r="CR830" s="17" t="s">
        <v>841</v>
      </c>
      <c r="CS830" s="17" t="s">
        <v>3440</v>
      </c>
      <c r="CU830" s="34" t="s">
        <v>185</v>
      </c>
      <c r="CW830" s="34" t="s">
        <v>96</v>
      </c>
      <c r="DE830" s="17" t="s">
        <v>161</v>
      </c>
      <c r="DI830" s="17" t="s">
        <v>131</v>
      </c>
      <c r="DJ830" s="17" t="s">
        <v>3964</v>
      </c>
      <c r="DM830" s="35"/>
      <c r="DN830" s="35"/>
      <c r="DO830" s="35"/>
      <c r="EC830" s="17" t="s">
        <v>133</v>
      </c>
    </row>
    <row r="831" spans="1:133" ht="15" customHeight="1" x14ac:dyDescent="0.3">
      <c r="A831" s="27">
        <v>212</v>
      </c>
      <c r="C831" s="17" t="s">
        <v>126</v>
      </c>
      <c r="D831" s="29" t="s">
        <v>5956</v>
      </c>
      <c r="E831" s="18" t="s">
        <v>5949</v>
      </c>
      <c r="F831" s="18" t="s">
        <v>5948</v>
      </c>
      <c r="G831" s="18" t="s">
        <v>5948</v>
      </c>
      <c r="H831" s="18" t="s">
        <v>5949</v>
      </c>
      <c r="I831" s="18" t="s">
        <v>5950</v>
      </c>
      <c r="K831" s="18" t="s">
        <v>5947</v>
      </c>
      <c r="M831" s="18" t="s">
        <v>5950</v>
      </c>
      <c r="O831" s="20" t="s">
        <v>5948</v>
      </c>
      <c r="P831" s="20" t="s">
        <v>5974</v>
      </c>
      <c r="Q831" s="20" t="s">
        <v>5979</v>
      </c>
      <c r="S831" s="22" t="s">
        <v>5950</v>
      </c>
      <c r="T831" s="22" t="s">
        <v>5950</v>
      </c>
      <c r="U831" s="22" t="s">
        <v>5948</v>
      </c>
      <c r="V831" s="22" t="s">
        <v>5984</v>
      </c>
      <c r="W831" s="22" t="s">
        <v>5989</v>
      </c>
      <c r="X831" s="22" t="s">
        <v>115</v>
      </c>
      <c r="AC831" s="24" t="s">
        <v>5990</v>
      </c>
      <c r="AE831" s="26" t="s">
        <v>5948</v>
      </c>
      <c r="AF831" s="26" t="s">
        <v>5948</v>
      </c>
      <c r="AG831" s="26" t="s">
        <v>5996</v>
      </c>
      <c r="AH831" s="26" t="s">
        <v>5996</v>
      </c>
      <c r="AI831" s="26" t="s">
        <v>5997</v>
      </c>
      <c r="AJ831" s="26" t="s">
        <v>5996</v>
      </c>
      <c r="AK831" s="20" t="s">
        <v>6003</v>
      </c>
      <c r="AL831" s="20" t="s">
        <v>5948</v>
      </c>
      <c r="AM831" s="20" t="s">
        <v>5948</v>
      </c>
      <c r="AN831" s="20" t="s">
        <v>5948</v>
      </c>
      <c r="AO831" s="20" t="s">
        <v>5997</v>
      </c>
      <c r="AP831" s="20" t="s">
        <v>5998</v>
      </c>
      <c r="AQ831" s="20" t="s">
        <v>5996</v>
      </c>
      <c r="AR831" s="20" t="s">
        <v>5997</v>
      </c>
      <c r="AS831" s="20" t="s">
        <v>5996</v>
      </c>
      <c r="AT831" s="20" t="s">
        <v>5996</v>
      </c>
      <c r="AU831" s="20" t="s">
        <v>5996</v>
      </c>
      <c r="AV831" s="20" t="s">
        <v>5997</v>
      </c>
      <c r="AW831" s="20" t="s">
        <v>5996</v>
      </c>
      <c r="AX831" s="20" t="s">
        <v>5997</v>
      </c>
      <c r="AY831" s="20" t="s">
        <v>5997</v>
      </c>
      <c r="AZ831" s="20" t="s">
        <v>5996</v>
      </c>
      <c r="BA831" s="20" t="s">
        <v>5996</v>
      </c>
      <c r="BB831" s="20" t="s">
        <v>5996</v>
      </c>
      <c r="BC831" s="20" t="s">
        <v>5997</v>
      </c>
      <c r="BD831" s="20" t="s">
        <v>5996</v>
      </c>
      <c r="BE831" s="20" t="s">
        <v>5997</v>
      </c>
      <c r="BF831" s="20" t="s">
        <v>5997</v>
      </c>
      <c r="BG831" s="20" t="s">
        <v>5996</v>
      </c>
      <c r="BH831" s="20" t="s">
        <v>5996</v>
      </c>
      <c r="BI831" s="20" t="s">
        <v>5996</v>
      </c>
      <c r="BJ831" s="20" t="s">
        <v>6000</v>
      </c>
      <c r="BK831" s="20" t="s">
        <v>5997</v>
      </c>
      <c r="BL831" s="20" t="s">
        <v>5996</v>
      </c>
      <c r="BM831" s="20" t="s">
        <v>5996</v>
      </c>
      <c r="BO831" s="28" t="s">
        <v>6007</v>
      </c>
      <c r="BR831" s="24" t="s">
        <v>138</v>
      </c>
      <c r="BS831" s="24" t="s">
        <v>119</v>
      </c>
      <c r="BT831" s="24" t="s">
        <v>120</v>
      </c>
      <c r="BU831" s="24" t="s">
        <v>121</v>
      </c>
      <c r="BV831" s="24" t="s">
        <v>137</v>
      </c>
      <c r="BW831" s="24" t="s">
        <v>122</v>
      </c>
      <c r="CC831" s="18" t="s">
        <v>138</v>
      </c>
      <c r="CD831" s="18" t="s">
        <v>119</v>
      </c>
      <c r="CE831" s="18" t="s">
        <v>120</v>
      </c>
      <c r="CL831" s="22" t="s">
        <v>5948</v>
      </c>
      <c r="CM831" s="32" t="s">
        <v>6011</v>
      </c>
      <c r="CO831" s="84" t="s">
        <v>126</v>
      </c>
      <c r="CP831" s="17" t="s">
        <v>126</v>
      </c>
      <c r="CQ831" s="29" t="s">
        <v>3439</v>
      </c>
      <c r="CR831" s="17" t="s">
        <v>841</v>
      </c>
      <c r="CS831" s="17" t="s">
        <v>3440</v>
      </c>
      <c r="CW831" s="34" t="s">
        <v>96</v>
      </c>
      <c r="DE831" s="17" t="s">
        <v>130</v>
      </c>
      <c r="DI831" s="17" t="s">
        <v>143</v>
      </c>
      <c r="DJ831" s="17" t="s">
        <v>3965</v>
      </c>
      <c r="DM831" s="35"/>
      <c r="DN831" s="35"/>
      <c r="DO831" s="35"/>
      <c r="EC831" s="17" t="s">
        <v>133</v>
      </c>
    </row>
    <row r="832" spans="1:133" ht="15" customHeight="1" x14ac:dyDescent="0.3">
      <c r="A832" s="27">
        <v>302</v>
      </c>
      <c r="C832" s="17" t="s">
        <v>126</v>
      </c>
      <c r="D832" s="29" t="s">
        <v>5956</v>
      </c>
      <c r="E832" s="18" t="s">
        <v>5947</v>
      </c>
      <c r="F832" s="18" t="s">
        <v>5949</v>
      </c>
      <c r="G832" s="18" t="s">
        <v>5948</v>
      </c>
      <c r="H832" s="18" t="s">
        <v>5947</v>
      </c>
      <c r="I832" s="18" t="s">
        <v>5947</v>
      </c>
      <c r="J832" s="19" t="s">
        <v>3966</v>
      </c>
      <c r="K832" s="18" t="s">
        <v>5947</v>
      </c>
      <c r="L832" s="19" t="s">
        <v>3967</v>
      </c>
      <c r="M832" s="18" t="s">
        <v>5947</v>
      </c>
      <c r="N832" s="19" t="s">
        <v>3968</v>
      </c>
      <c r="O832" s="20" t="s">
        <v>5950</v>
      </c>
      <c r="P832" s="20" t="s">
        <v>5973</v>
      </c>
      <c r="Q832" s="20" t="s">
        <v>5978</v>
      </c>
      <c r="S832" s="22" t="s">
        <v>5950</v>
      </c>
      <c r="T832" s="22" t="s">
        <v>5950</v>
      </c>
      <c r="U832" s="22" t="s">
        <v>5950</v>
      </c>
      <c r="V832" s="22" t="s">
        <v>5984</v>
      </c>
      <c r="W832" s="22" t="s">
        <v>5989</v>
      </c>
      <c r="X832" s="22" t="s">
        <v>115</v>
      </c>
      <c r="Z832" s="22" t="s">
        <v>116</v>
      </c>
      <c r="AC832" s="24" t="s">
        <v>5992</v>
      </c>
      <c r="AE832" s="26" t="s">
        <v>5949</v>
      </c>
      <c r="AF832" s="26" t="s">
        <v>5948</v>
      </c>
      <c r="AG832" s="26" t="s">
        <v>5996</v>
      </c>
      <c r="AH832" s="26" t="s">
        <v>5996</v>
      </c>
      <c r="AI832" s="26" t="s">
        <v>5996</v>
      </c>
      <c r="AJ832" s="26" t="s">
        <v>5996</v>
      </c>
      <c r="AK832" s="20" t="s">
        <v>6002</v>
      </c>
      <c r="AL832" s="20" t="s">
        <v>5948</v>
      </c>
      <c r="AM832" s="20" t="s">
        <v>5948</v>
      </c>
      <c r="AN832" s="20" t="s">
        <v>5948</v>
      </c>
      <c r="AO832" s="20" t="s">
        <v>5997</v>
      </c>
      <c r="AP832" s="20" t="s">
        <v>5997</v>
      </c>
      <c r="AQ832" s="20" t="s">
        <v>5996</v>
      </c>
      <c r="AR832" s="20" t="s">
        <v>5997</v>
      </c>
      <c r="AS832" s="20" t="s">
        <v>5996</v>
      </c>
      <c r="AT832" s="20" t="s">
        <v>5997</v>
      </c>
      <c r="AU832" s="20" t="s">
        <v>5996</v>
      </c>
      <c r="AV832" s="20" t="s">
        <v>5996</v>
      </c>
      <c r="AW832" s="20" t="s">
        <v>5996</v>
      </c>
      <c r="AX832" s="20" t="s">
        <v>5997</v>
      </c>
      <c r="AY832" s="20" t="s">
        <v>5997</v>
      </c>
      <c r="AZ832" s="20" t="s">
        <v>5997</v>
      </c>
      <c r="BA832" s="20" t="s">
        <v>5996</v>
      </c>
      <c r="BB832" s="20" t="s">
        <v>5996</v>
      </c>
      <c r="BC832" s="20" t="s">
        <v>5997</v>
      </c>
      <c r="BD832" s="20" t="s">
        <v>5998</v>
      </c>
      <c r="BE832" s="20" t="s">
        <v>5996</v>
      </c>
      <c r="BF832" s="20" t="s">
        <v>5996</v>
      </c>
      <c r="BG832" s="20" t="s">
        <v>5997</v>
      </c>
      <c r="BH832" s="20" t="s">
        <v>5996</v>
      </c>
      <c r="BI832" s="20" t="s">
        <v>5996</v>
      </c>
      <c r="BJ832" s="20" t="s">
        <v>5997</v>
      </c>
      <c r="BK832" s="20" t="s">
        <v>5997</v>
      </c>
      <c r="BL832" s="20" t="s">
        <v>5997</v>
      </c>
      <c r="BM832" s="20" t="s">
        <v>5996</v>
      </c>
      <c r="BO832" s="28" t="s">
        <v>6007</v>
      </c>
      <c r="BQ832" s="30" t="s">
        <v>3969</v>
      </c>
      <c r="BS832" s="24" t="s">
        <v>119</v>
      </c>
      <c r="BV832" s="24" t="s">
        <v>137</v>
      </c>
      <c r="BW832" s="24" t="s">
        <v>122</v>
      </c>
      <c r="CD832" s="18" t="s">
        <v>119</v>
      </c>
      <c r="CF832" s="18" t="s">
        <v>121</v>
      </c>
      <c r="CG832" s="18" t="s">
        <v>137</v>
      </c>
      <c r="CH832" s="18" t="s">
        <v>122</v>
      </c>
      <c r="CL832" s="22" t="s">
        <v>5947</v>
      </c>
      <c r="CM832" s="32" t="s">
        <v>6010</v>
      </c>
      <c r="CO832" s="84" t="s">
        <v>126</v>
      </c>
      <c r="CP832" s="17" t="s">
        <v>126</v>
      </c>
      <c r="CQ832" s="29" t="s">
        <v>3439</v>
      </c>
      <c r="CR832" s="17" t="s">
        <v>841</v>
      </c>
      <c r="CS832" s="17" t="s">
        <v>3440</v>
      </c>
      <c r="CW832" s="34" t="s">
        <v>96</v>
      </c>
      <c r="DE832" s="17" t="s">
        <v>130</v>
      </c>
      <c r="DI832" s="17" t="s">
        <v>131</v>
      </c>
      <c r="DJ832" s="17" t="s">
        <v>3970</v>
      </c>
      <c r="DM832" s="35"/>
      <c r="DN832" s="35"/>
      <c r="DO832" s="35"/>
      <c r="EC832" s="17" t="s">
        <v>133</v>
      </c>
    </row>
    <row r="833" spans="1:133" ht="15" customHeight="1" x14ac:dyDescent="0.3">
      <c r="A833" s="27">
        <v>334</v>
      </c>
      <c r="C833" s="17" t="s">
        <v>126</v>
      </c>
      <c r="D833" s="29" t="s">
        <v>5956</v>
      </c>
      <c r="E833" s="18" t="s">
        <v>5947</v>
      </c>
      <c r="F833" s="18" t="s">
        <v>5948</v>
      </c>
      <c r="G833" s="18" t="s">
        <v>5948</v>
      </c>
      <c r="H833" s="18" t="s">
        <v>5947</v>
      </c>
      <c r="I833" s="18" t="s">
        <v>5947</v>
      </c>
      <c r="K833" s="18" t="s">
        <v>5947</v>
      </c>
      <c r="M833" s="18" t="s">
        <v>5947</v>
      </c>
      <c r="O833" s="20" t="s">
        <v>5949</v>
      </c>
      <c r="P833" s="20" t="s">
        <v>5973</v>
      </c>
      <c r="Q833" s="20" t="s">
        <v>5978</v>
      </c>
      <c r="S833" s="22" t="s">
        <v>5951</v>
      </c>
      <c r="T833" s="22" t="s">
        <v>5951</v>
      </c>
      <c r="U833" s="22" t="s">
        <v>5947</v>
      </c>
      <c r="V833" s="22" t="s">
        <v>5984</v>
      </c>
      <c r="W833" s="22" t="s">
        <v>5989</v>
      </c>
      <c r="X833" s="22" t="s">
        <v>115</v>
      </c>
      <c r="Y833" s="22" t="s">
        <v>136</v>
      </c>
      <c r="Z833" s="22" t="s">
        <v>116</v>
      </c>
      <c r="AC833" s="24" t="s">
        <v>5992</v>
      </c>
      <c r="AE833" s="26" t="s">
        <v>5949</v>
      </c>
      <c r="AF833" s="26" t="s">
        <v>5948</v>
      </c>
      <c r="AG833" s="26" t="s">
        <v>5996</v>
      </c>
      <c r="AH833" s="26" t="s">
        <v>5996</v>
      </c>
      <c r="AI833" s="26" t="s">
        <v>5996</v>
      </c>
      <c r="AJ833" s="26" t="s">
        <v>5996</v>
      </c>
      <c r="AK833" s="20" t="s">
        <v>6003</v>
      </c>
      <c r="AL833" s="20" t="s">
        <v>5951</v>
      </c>
      <c r="AM833" s="20" t="s">
        <v>5948</v>
      </c>
      <c r="AN833" s="20" t="s">
        <v>5947</v>
      </c>
      <c r="AO833" s="20" t="s">
        <v>5997</v>
      </c>
      <c r="AP833" s="20" t="s">
        <v>5996</v>
      </c>
      <c r="AQ833" s="20" t="s">
        <v>5996</v>
      </c>
      <c r="AR833" s="20" t="s">
        <v>5997</v>
      </c>
      <c r="AS833" s="20" t="s">
        <v>5996</v>
      </c>
      <c r="AT833" s="20" t="s">
        <v>5996</v>
      </c>
      <c r="AU833" s="20" t="s">
        <v>5996</v>
      </c>
      <c r="AV833" s="20" t="s">
        <v>5997</v>
      </c>
      <c r="AW833" s="20" t="s">
        <v>5996</v>
      </c>
      <c r="AX833" s="20" t="s">
        <v>5996</v>
      </c>
      <c r="AY833" s="20" t="s">
        <v>5996</v>
      </c>
      <c r="AZ833" s="20" t="s">
        <v>5996</v>
      </c>
      <c r="BA833" s="20" t="s">
        <v>5996</v>
      </c>
      <c r="BB833" s="20" t="s">
        <v>5996</v>
      </c>
      <c r="BC833" s="20" t="s">
        <v>5997</v>
      </c>
      <c r="BD833" s="20" t="s">
        <v>5997</v>
      </c>
      <c r="BE833" s="20" t="s">
        <v>5996</v>
      </c>
      <c r="BF833" s="20" t="s">
        <v>5997</v>
      </c>
      <c r="BG833" s="20" t="s">
        <v>5996</v>
      </c>
      <c r="BH833" s="20" t="s">
        <v>5996</v>
      </c>
      <c r="BI833" s="20" t="s">
        <v>5996</v>
      </c>
      <c r="BJ833" s="20" t="s">
        <v>5997</v>
      </c>
      <c r="BK833" s="20" t="s">
        <v>5997</v>
      </c>
      <c r="BL833" s="20" t="s">
        <v>5996</v>
      </c>
      <c r="BM833" s="20" t="s">
        <v>5996</v>
      </c>
      <c r="BO833" s="28" t="s">
        <v>6007</v>
      </c>
      <c r="BQ833" s="30" t="s">
        <v>3971</v>
      </c>
      <c r="BR833" s="24" t="s">
        <v>138</v>
      </c>
      <c r="BS833" s="24" t="s">
        <v>119</v>
      </c>
      <c r="BT833" s="24" t="s">
        <v>120</v>
      </c>
      <c r="BV833" s="24" t="s">
        <v>137</v>
      </c>
      <c r="BW833" s="24" t="s">
        <v>122</v>
      </c>
      <c r="BX833" s="24" t="s">
        <v>123</v>
      </c>
      <c r="BY833" s="24" t="s">
        <v>124</v>
      </c>
      <c r="BZ833" s="24" t="s">
        <v>125</v>
      </c>
      <c r="CC833" s="18" t="s">
        <v>138</v>
      </c>
      <c r="CD833" s="18" t="s">
        <v>119</v>
      </c>
      <c r="CG833" s="18" t="s">
        <v>137</v>
      </c>
      <c r="CL833" s="22" t="s">
        <v>5947</v>
      </c>
      <c r="CM833" s="32" t="s">
        <v>6010</v>
      </c>
      <c r="CO833" s="84" t="s">
        <v>126</v>
      </c>
      <c r="CP833" s="17" t="s">
        <v>126</v>
      </c>
      <c r="CQ833" s="29" t="s">
        <v>3439</v>
      </c>
      <c r="CR833" s="17" t="s">
        <v>841</v>
      </c>
      <c r="CS833" s="17" t="s">
        <v>3440</v>
      </c>
      <c r="DB833" s="34" t="s">
        <v>101</v>
      </c>
      <c r="DE833" s="17" t="s">
        <v>130</v>
      </c>
      <c r="DI833" s="17" t="s">
        <v>131</v>
      </c>
      <c r="DJ833" s="17" t="s">
        <v>3972</v>
      </c>
      <c r="DM833" s="35"/>
      <c r="DN833" s="35"/>
      <c r="DO833" s="35"/>
      <c r="EC833" s="17" t="s">
        <v>133</v>
      </c>
    </row>
    <row r="834" spans="1:133" ht="15" customHeight="1" x14ac:dyDescent="0.3">
      <c r="A834" s="27">
        <v>366</v>
      </c>
      <c r="C834" s="17" t="s">
        <v>126</v>
      </c>
      <c r="D834" s="29" t="s">
        <v>5956</v>
      </c>
      <c r="E834" s="18" t="s">
        <v>5948</v>
      </c>
      <c r="F834" s="18" t="s">
        <v>5949</v>
      </c>
      <c r="G834" s="18" t="s">
        <v>5948</v>
      </c>
      <c r="H834" s="18" t="s">
        <v>5948</v>
      </c>
      <c r="I834" s="18" t="s">
        <v>5948</v>
      </c>
      <c r="K834" s="18" t="s">
        <v>5947</v>
      </c>
      <c r="M834" s="18" t="s">
        <v>5949</v>
      </c>
      <c r="N834" s="19" t="s">
        <v>3973</v>
      </c>
      <c r="O834" s="20" t="s">
        <v>5952</v>
      </c>
      <c r="P834" s="20" t="s">
        <v>5973</v>
      </c>
      <c r="Q834" s="20" t="s">
        <v>5979</v>
      </c>
      <c r="S834" s="22" t="s">
        <v>5948</v>
      </c>
      <c r="T834" s="22" t="s">
        <v>5950</v>
      </c>
      <c r="U834" s="22" t="s">
        <v>5949</v>
      </c>
      <c r="V834" s="22" t="s">
        <v>5983</v>
      </c>
      <c r="W834" s="22" t="s">
        <v>5989</v>
      </c>
      <c r="X834" s="22" t="s">
        <v>115</v>
      </c>
      <c r="AB834" s="23" t="s">
        <v>3974</v>
      </c>
      <c r="AC834" s="24" t="s">
        <v>5995</v>
      </c>
      <c r="AD834" s="25" t="s">
        <v>3975</v>
      </c>
      <c r="AE834" s="26" t="s">
        <v>5948</v>
      </c>
      <c r="AF834" s="26" t="s">
        <v>5947</v>
      </c>
      <c r="AG834" s="26" t="s">
        <v>5999</v>
      </c>
      <c r="AH834" s="26" t="s">
        <v>5997</v>
      </c>
      <c r="AI834" s="26" t="s">
        <v>5998</v>
      </c>
      <c r="AJ834" s="26" t="s">
        <v>5997</v>
      </c>
      <c r="AK834" s="20" t="s">
        <v>6001</v>
      </c>
      <c r="AL834" s="20" t="s">
        <v>5947</v>
      </c>
      <c r="AM834" s="20" t="s">
        <v>5951</v>
      </c>
      <c r="AN834" s="20" t="s">
        <v>5947</v>
      </c>
      <c r="AO834" s="20" t="s">
        <v>5997</v>
      </c>
      <c r="AP834" s="20" t="s">
        <v>5998</v>
      </c>
      <c r="AQ834" s="20" t="s">
        <v>5997</v>
      </c>
      <c r="AR834" s="20" t="s">
        <v>5997</v>
      </c>
      <c r="AS834" s="20" t="s">
        <v>5997</v>
      </c>
      <c r="AT834" s="20" t="s">
        <v>5997</v>
      </c>
      <c r="AU834" s="20" t="s">
        <v>5997</v>
      </c>
      <c r="AV834" s="20" t="s">
        <v>5997</v>
      </c>
      <c r="AW834" s="20" t="s">
        <v>5997</v>
      </c>
      <c r="AX834" s="20" t="s">
        <v>6000</v>
      </c>
      <c r="AY834" s="20" t="s">
        <v>5998</v>
      </c>
      <c r="AZ834" s="20" t="s">
        <v>5996</v>
      </c>
      <c r="BA834" s="20" t="s">
        <v>5996</v>
      </c>
      <c r="BB834" s="20" t="s">
        <v>5996</v>
      </c>
      <c r="BC834" s="20" t="s">
        <v>5997</v>
      </c>
      <c r="BD834" s="20" t="s">
        <v>5998</v>
      </c>
      <c r="BE834" s="20" t="s">
        <v>5997</v>
      </c>
      <c r="BF834" s="20" t="s">
        <v>5997</v>
      </c>
      <c r="BG834" s="20" t="s">
        <v>5996</v>
      </c>
      <c r="BH834" s="20" t="s">
        <v>5997</v>
      </c>
      <c r="BI834" s="20" t="s">
        <v>5997</v>
      </c>
      <c r="BJ834" s="20" t="s">
        <v>6000</v>
      </c>
      <c r="BK834" s="20" t="s">
        <v>5997</v>
      </c>
      <c r="BL834" s="20" t="s">
        <v>5997</v>
      </c>
      <c r="BM834" s="20" t="s">
        <v>5997</v>
      </c>
      <c r="BO834" s="28" t="s">
        <v>6007</v>
      </c>
      <c r="BQ834" s="30" t="s">
        <v>3976</v>
      </c>
      <c r="BS834" s="24" t="s">
        <v>119</v>
      </c>
      <c r="CC834" s="18" t="s">
        <v>138</v>
      </c>
      <c r="CD834" s="18" t="s">
        <v>119</v>
      </c>
      <c r="CE834" s="18" t="s">
        <v>120</v>
      </c>
      <c r="CL834" s="22" t="s">
        <v>5948</v>
      </c>
      <c r="CM834" s="32" t="s">
        <v>6010</v>
      </c>
      <c r="CN834" s="33" t="s">
        <v>3977</v>
      </c>
      <c r="CO834" s="84" t="s">
        <v>126</v>
      </c>
      <c r="CP834" s="17" t="s">
        <v>126</v>
      </c>
      <c r="CQ834" s="29" t="s">
        <v>3439</v>
      </c>
      <c r="CR834" s="17" t="s">
        <v>841</v>
      </c>
      <c r="CS834" s="17" t="s">
        <v>3440</v>
      </c>
      <c r="CU834" s="34" t="s">
        <v>185</v>
      </c>
      <c r="CW834" s="34" t="s">
        <v>96</v>
      </c>
      <c r="DE834" s="17" t="s">
        <v>130</v>
      </c>
      <c r="DH834" s="17" t="s">
        <v>3978</v>
      </c>
      <c r="DI834" s="17" t="s">
        <v>143</v>
      </c>
      <c r="DJ834" s="17" t="s">
        <v>3979</v>
      </c>
      <c r="DM834" s="35"/>
      <c r="DN834" s="35"/>
      <c r="DO834" s="35"/>
      <c r="EC834" s="17" t="s">
        <v>133</v>
      </c>
    </row>
    <row r="835" spans="1:133" ht="15" customHeight="1" x14ac:dyDescent="0.3">
      <c r="A835" s="27">
        <v>405</v>
      </c>
      <c r="C835" s="17" t="s">
        <v>126</v>
      </c>
      <c r="D835" s="29" t="s">
        <v>5956</v>
      </c>
      <c r="E835" s="18" t="s">
        <v>5948</v>
      </c>
      <c r="F835" s="18" t="s">
        <v>5948</v>
      </c>
      <c r="G835" s="18" t="s">
        <v>5948</v>
      </c>
      <c r="H835" s="18" t="s">
        <v>5948</v>
      </c>
      <c r="I835" s="18" t="s">
        <v>5952</v>
      </c>
      <c r="K835" s="18" t="s">
        <v>5952</v>
      </c>
      <c r="M835" s="18" t="s">
        <v>5952</v>
      </c>
      <c r="O835" s="20" t="s">
        <v>5951</v>
      </c>
      <c r="P835" s="20" t="s">
        <v>5974</v>
      </c>
      <c r="Q835" s="20" t="s">
        <v>5977</v>
      </c>
      <c r="R835" s="21" t="s">
        <v>3980</v>
      </c>
      <c r="S835" s="22" t="s">
        <v>5950</v>
      </c>
      <c r="T835" s="22" t="s">
        <v>5951</v>
      </c>
      <c r="U835" s="22" t="s">
        <v>5948</v>
      </c>
      <c r="V835" s="22" t="s">
        <v>5984</v>
      </c>
      <c r="W835" s="22" t="s">
        <v>5988</v>
      </c>
      <c r="X835" s="22" t="s">
        <v>115</v>
      </c>
      <c r="Y835" s="22" t="s">
        <v>136</v>
      </c>
      <c r="Z835" s="22" t="s">
        <v>116</v>
      </c>
      <c r="AC835" s="24" t="s">
        <v>5990</v>
      </c>
      <c r="AE835" s="26" t="s">
        <v>5947</v>
      </c>
      <c r="AF835" s="26" t="s">
        <v>5947</v>
      </c>
      <c r="AG835" s="26" t="s">
        <v>5996</v>
      </c>
      <c r="AH835" s="26" t="s">
        <v>5996</v>
      </c>
      <c r="AI835" s="26" t="s">
        <v>5996</v>
      </c>
      <c r="AJ835" s="26" t="s">
        <v>5996</v>
      </c>
      <c r="AK835" s="20" t="s">
        <v>6003</v>
      </c>
      <c r="AL835" s="20" t="s">
        <v>5948</v>
      </c>
      <c r="AM835" s="20" t="s">
        <v>5950</v>
      </c>
      <c r="AN835" s="20" t="s">
        <v>5948</v>
      </c>
      <c r="AO835" s="20" t="s">
        <v>5996</v>
      </c>
      <c r="AP835" s="20" t="s">
        <v>5996</v>
      </c>
      <c r="AQ835" s="20" t="s">
        <v>5996</v>
      </c>
      <c r="AR835" s="20" t="s">
        <v>5997</v>
      </c>
      <c r="AS835" s="20" t="s">
        <v>5996</v>
      </c>
      <c r="AT835" s="20" t="s">
        <v>5996</v>
      </c>
      <c r="AU835" s="20" t="s">
        <v>5996</v>
      </c>
      <c r="AV835" s="20" t="s">
        <v>5997</v>
      </c>
      <c r="AW835" s="20" t="s">
        <v>5996</v>
      </c>
      <c r="AX835" s="20" t="s">
        <v>5996</v>
      </c>
      <c r="AY835" s="20" t="s">
        <v>5996</v>
      </c>
      <c r="AZ835" s="20" t="s">
        <v>5996</v>
      </c>
      <c r="BA835" s="20" t="s">
        <v>5996</v>
      </c>
      <c r="BB835" s="20" t="s">
        <v>5996</v>
      </c>
      <c r="BC835" s="20" t="s">
        <v>5996</v>
      </c>
      <c r="BD835" s="20" t="s">
        <v>5996</v>
      </c>
      <c r="BE835" s="20" t="s">
        <v>5996</v>
      </c>
      <c r="BF835" s="20" t="s">
        <v>5996</v>
      </c>
      <c r="BG835" s="20" t="s">
        <v>5996</v>
      </c>
      <c r="BH835" s="20" t="s">
        <v>5996</v>
      </c>
      <c r="BI835" s="20" t="s">
        <v>5996</v>
      </c>
      <c r="BJ835" s="20" t="s">
        <v>5996</v>
      </c>
      <c r="BK835" s="20" t="s">
        <v>5996</v>
      </c>
      <c r="BL835" s="20" t="s">
        <v>5996</v>
      </c>
      <c r="BM835" s="20" t="s">
        <v>5996</v>
      </c>
      <c r="BO835" s="28" t="s">
        <v>6007</v>
      </c>
      <c r="BQ835" s="30" t="s">
        <v>3981</v>
      </c>
      <c r="BR835" s="24" t="s">
        <v>138</v>
      </c>
      <c r="BS835" s="24" t="s">
        <v>119</v>
      </c>
      <c r="BT835" s="24" t="s">
        <v>120</v>
      </c>
      <c r="BV835" s="24" t="s">
        <v>137</v>
      </c>
      <c r="BW835" s="24" t="s">
        <v>122</v>
      </c>
      <c r="BX835" s="24" t="s">
        <v>123</v>
      </c>
      <c r="BY835" s="24" t="s">
        <v>124</v>
      </c>
      <c r="BZ835" s="24" t="s">
        <v>125</v>
      </c>
      <c r="CD835" s="18" t="s">
        <v>119</v>
      </c>
      <c r="CG835" s="18" t="s">
        <v>137</v>
      </c>
      <c r="CI835" s="18" t="s">
        <v>123</v>
      </c>
      <c r="CL835" s="22" t="s">
        <v>5948</v>
      </c>
      <c r="CM835" s="32" t="s">
        <v>6010</v>
      </c>
      <c r="CO835" s="84" t="s">
        <v>126</v>
      </c>
      <c r="CP835" s="17" t="s">
        <v>126</v>
      </c>
      <c r="CQ835" s="29" t="s">
        <v>3439</v>
      </c>
      <c r="CR835" s="17" t="s">
        <v>841</v>
      </c>
      <c r="CS835" s="17" t="s">
        <v>3440</v>
      </c>
      <c r="CW835" s="34" t="s">
        <v>96</v>
      </c>
      <c r="DE835" s="17" t="s">
        <v>161</v>
      </c>
      <c r="DI835" s="17" t="s">
        <v>131</v>
      </c>
      <c r="DJ835" s="17" t="s">
        <v>3982</v>
      </c>
      <c r="DM835" s="35"/>
      <c r="DN835" s="35"/>
      <c r="DO835" s="35"/>
      <c r="EC835" s="17" t="s">
        <v>133</v>
      </c>
    </row>
    <row r="836" spans="1:133" ht="15" customHeight="1" x14ac:dyDescent="0.3">
      <c r="A836" s="27">
        <v>445</v>
      </c>
      <c r="C836" s="17" t="s">
        <v>126</v>
      </c>
      <c r="D836" s="29" t="s">
        <v>5956</v>
      </c>
      <c r="E836" s="18" t="s">
        <v>5947</v>
      </c>
      <c r="F836" s="18" t="s">
        <v>5948</v>
      </c>
      <c r="G836" s="18" t="s">
        <v>5948</v>
      </c>
      <c r="H836" s="18" t="s">
        <v>5948</v>
      </c>
      <c r="I836" s="18" t="s">
        <v>5948</v>
      </c>
      <c r="J836" s="19" t="s">
        <v>3983</v>
      </c>
      <c r="K836" s="18" t="s">
        <v>5948</v>
      </c>
      <c r="L836" s="19" t="s">
        <v>3984</v>
      </c>
      <c r="M836" s="18" t="s">
        <v>5948</v>
      </c>
      <c r="N836" s="19" t="s">
        <v>3985</v>
      </c>
      <c r="O836" s="20" t="s">
        <v>5948</v>
      </c>
      <c r="P836" s="20" t="s">
        <v>5974</v>
      </c>
      <c r="Q836" s="20" t="s">
        <v>5979</v>
      </c>
      <c r="S836" s="22" t="s">
        <v>5950</v>
      </c>
      <c r="T836" s="22" t="s">
        <v>5950</v>
      </c>
      <c r="U836" s="22" t="s">
        <v>5947</v>
      </c>
      <c r="V836" s="22" t="s">
        <v>5984</v>
      </c>
      <c r="W836" s="22" t="s">
        <v>5989</v>
      </c>
      <c r="Y836" s="22" t="s">
        <v>136</v>
      </c>
      <c r="AC836" s="24" t="s">
        <v>5990</v>
      </c>
      <c r="AE836" s="26" t="s">
        <v>5948</v>
      </c>
      <c r="AF836" s="26" t="s">
        <v>5948</v>
      </c>
      <c r="AG836" s="26" t="s">
        <v>5996</v>
      </c>
      <c r="AH836" s="26" t="s">
        <v>5997</v>
      </c>
      <c r="AI836" s="26" t="s">
        <v>5997</v>
      </c>
      <c r="AJ836" s="26" t="s">
        <v>5997</v>
      </c>
      <c r="AK836" s="20" t="s">
        <v>6004</v>
      </c>
      <c r="AL836" s="20" t="s">
        <v>5948</v>
      </c>
      <c r="AM836" s="20" t="s">
        <v>5948</v>
      </c>
      <c r="AN836" s="20" t="s">
        <v>5948</v>
      </c>
      <c r="AO836" s="20" t="s">
        <v>6000</v>
      </c>
      <c r="AP836" s="20" t="s">
        <v>5997</v>
      </c>
      <c r="AQ836" s="20" t="s">
        <v>5997</v>
      </c>
      <c r="AR836" s="20" t="s">
        <v>5998</v>
      </c>
      <c r="AS836" s="20" t="s">
        <v>5997</v>
      </c>
      <c r="AT836" s="20" t="s">
        <v>5997</v>
      </c>
      <c r="AU836" s="20" t="s">
        <v>5997</v>
      </c>
      <c r="AV836" s="20" t="s">
        <v>5997</v>
      </c>
      <c r="AW836" s="20" t="s">
        <v>5997</v>
      </c>
      <c r="AX836" s="20" t="s">
        <v>5997</v>
      </c>
      <c r="AY836" s="20" t="s">
        <v>5997</v>
      </c>
      <c r="AZ836" s="20" t="s">
        <v>5997</v>
      </c>
      <c r="BA836" s="20" t="s">
        <v>5996</v>
      </c>
      <c r="BB836" s="20" t="s">
        <v>5997</v>
      </c>
      <c r="BC836" s="20" t="s">
        <v>5998</v>
      </c>
      <c r="BD836" s="20" t="s">
        <v>5997</v>
      </c>
      <c r="BE836" s="20" t="s">
        <v>5997</v>
      </c>
      <c r="BF836" s="20" t="s">
        <v>5997</v>
      </c>
      <c r="BG836" s="20" t="s">
        <v>5996</v>
      </c>
      <c r="BH836" s="20" t="s">
        <v>5996</v>
      </c>
      <c r="BI836" s="20" t="s">
        <v>5996</v>
      </c>
      <c r="BJ836" s="20" t="s">
        <v>6000</v>
      </c>
      <c r="BK836" s="20" t="s">
        <v>6000</v>
      </c>
      <c r="BL836" s="20" t="s">
        <v>5997</v>
      </c>
      <c r="BM836" s="20" t="s">
        <v>5997</v>
      </c>
      <c r="BO836" s="28" t="s">
        <v>6007</v>
      </c>
      <c r="BQ836" s="30" t="s">
        <v>3986</v>
      </c>
      <c r="BS836" s="24" t="s">
        <v>119</v>
      </c>
      <c r="BV836" s="24" t="s">
        <v>137</v>
      </c>
      <c r="BX836" s="24" t="s">
        <v>123</v>
      </c>
      <c r="BZ836" s="24" t="s">
        <v>125</v>
      </c>
      <c r="CD836" s="18" t="s">
        <v>119</v>
      </c>
      <c r="CG836" s="18" t="s">
        <v>137</v>
      </c>
      <c r="CH836" s="18" t="s">
        <v>122</v>
      </c>
      <c r="CL836" s="22" t="s">
        <v>5948</v>
      </c>
      <c r="CM836" s="32" t="s">
        <v>6011</v>
      </c>
      <c r="CO836" s="84" t="s">
        <v>126</v>
      </c>
      <c r="CP836" s="17" t="s">
        <v>126</v>
      </c>
      <c r="CQ836" s="29" t="s">
        <v>3439</v>
      </c>
      <c r="CR836" s="17" t="s">
        <v>841</v>
      </c>
      <c r="CS836" s="17" t="s">
        <v>3440</v>
      </c>
      <c r="CU836" s="34" t="s">
        <v>185</v>
      </c>
      <c r="CW836" s="34" t="s">
        <v>96</v>
      </c>
      <c r="DE836" s="17" t="s">
        <v>130</v>
      </c>
      <c r="DI836" s="17" t="s">
        <v>131</v>
      </c>
      <c r="DJ836" s="17" t="s">
        <v>3987</v>
      </c>
      <c r="DM836" s="35"/>
      <c r="DN836" s="35"/>
      <c r="DO836" s="35"/>
      <c r="EC836" s="17" t="s">
        <v>133</v>
      </c>
    </row>
    <row r="837" spans="1:133" ht="15" customHeight="1" x14ac:dyDescent="0.3">
      <c r="A837" s="27">
        <v>569</v>
      </c>
      <c r="C837" s="17" t="s">
        <v>126</v>
      </c>
      <c r="D837" s="29" t="s">
        <v>5956</v>
      </c>
      <c r="E837" s="18" t="s">
        <v>5947</v>
      </c>
      <c r="F837" s="18" t="s">
        <v>5948</v>
      </c>
      <c r="G837" s="18" t="s">
        <v>5948</v>
      </c>
      <c r="H837" s="18" t="s">
        <v>5948</v>
      </c>
      <c r="I837" s="18" t="s">
        <v>5949</v>
      </c>
      <c r="K837" s="18" t="s">
        <v>5949</v>
      </c>
      <c r="M837" s="18" t="s">
        <v>5949</v>
      </c>
      <c r="O837" s="20" t="s">
        <v>5950</v>
      </c>
      <c r="P837" s="20" t="s">
        <v>5974</v>
      </c>
      <c r="Q837" s="20" t="s">
        <v>5977</v>
      </c>
      <c r="R837" s="21" t="s">
        <v>3988</v>
      </c>
      <c r="S837" s="22" t="s">
        <v>5949</v>
      </c>
      <c r="T837" s="22" t="s">
        <v>5950</v>
      </c>
      <c r="U837" s="22" t="s">
        <v>5947</v>
      </c>
      <c r="V837" s="22" t="s">
        <v>5985</v>
      </c>
      <c r="W837" s="22" t="s">
        <v>5988</v>
      </c>
      <c r="X837" s="22" t="s">
        <v>115</v>
      </c>
      <c r="Z837" s="22" t="s">
        <v>116</v>
      </c>
      <c r="AC837" s="24" t="s">
        <v>5993</v>
      </c>
      <c r="AD837" s="25" t="s">
        <v>3989</v>
      </c>
      <c r="AE837" s="26" t="s">
        <v>5948</v>
      </c>
      <c r="AF837" s="26" t="s">
        <v>5948</v>
      </c>
      <c r="AG837" s="26" t="s">
        <v>5996</v>
      </c>
      <c r="AH837" s="26" t="s">
        <v>5996</v>
      </c>
      <c r="AI837" s="26" t="s">
        <v>5996</v>
      </c>
      <c r="AJ837" s="26" t="s">
        <v>5996</v>
      </c>
      <c r="AK837" s="20" t="s">
        <v>6002</v>
      </c>
      <c r="AL837" s="20" t="s">
        <v>5947</v>
      </c>
      <c r="AM837" s="20" t="s">
        <v>5948</v>
      </c>
      <c r="AN837" s="20" t="s">
        <v>5948</v>
      </c>
      <c r="AO837" s="20" t="s">
        <v>5996</v>
      </c>
      <c r="AP837" s="20" t="s">
        <v>5996</v>
      </c>
      <c r="AQ837" s="20" t="s">
        <v>5996</v>
      </c>
      <c r="AR837" s="20" t="s">
        <v>5997</v>
      </c>
      <c r="AS837" s="20" t="s">
        <v>5996</v>
      </c>
      <c r="AT837" s="20" t="s">
        <v>5996</v>
      </c>
      <c r="AU837" s="20" t="s">
        <v>5996</v>
      </c>
      <c r="AV837" s="20" t="s">
        <v>5997</v>
      </c>
      <c r="AW837" s="20" t="s">
        <v>5996</v>
      </c>
      <c r="AX837" s="20" t="s">
        <v>5997</v>
      </c>
      <c r="AY837" s="20" t="s">
        <v>5997</v>
      </c>
      <c r="AZ837" s="20" t="s">
        <v>5997</v>
      </c>
      <c r="BA837" s="20" t="s">
        <v>5996</v>
      </c>
      <c r="BB837" s="20" t="s">
        <v>5996</v>
      </c>
      <c r="BC837" s="20" t="s">
        <v>5998</v>
      </c>
      <c r="BD837" s="20" t="s">
        <v>5998</v>
      </c>
      <c r="BE837" s="20" t="s">
        <v>5996</v>
      </c>
      <c r="BF837" s="20" t="s">
        <v>5997</v>
      </c>
      <c r="BG837" s="20" t="s">
        <v>5996</v>
      </c>
      <c r="BH837" s="20" t="s">
        <v>5997</v>
      </c>
      <c r="BI837" s="20" t="s">
        <v>5996</v>
      </c>
      <c r="BJ837" s="20" t="s">
        <v>5997</v>
      </c>
      <c r="BK837" s="20" t="s">
        <v>5996</v>
      </c>
      <c r="BL837" s="20" t="s">
        <v>5997</v>
      </c>
      <c r="BM837" s="20" t="s">
        <v>5996</v>
      </c>
      <c r="BO837" s="28" t="s">
        <v>6007</v>
      </c>
      <c r="BQ837" s="30" t="s">
        <v>3990</v>
      </c>
      <c r="BR837" s="24" t="s">
        <v>138</v>
      </c>
      <c r="BS837" s="24" t="s">
        <v>119</v>
      </c>
      <c r="BT837" s="24" t="s">
        <v>120</v>
      </c>
      <c r="BU837" s="24" t="s">
        <v>121</v>
      </c>
      <c r="BV837" s="24" t="s">
        <v>137</v>
      </c>
      <c r="BW837" s="24" t="s">
        <v>122</v>
      </c>
      <c r="BX837" s="24" t="s">
        <v>123</v>
      </c>
      <c r="BY837" s="24" t="s">
        <v>124</v>
      </c>
      <c r="BZ837" s="24" t="s">
        <v>125</v>
      </c>
      <c r="CD837" s="18" t="s">
        <v>119</v>
      </c>
      <c r="CI837" s="18" t="s">
        <v>123</v>
      </c>
      <c r="CJ837" s="18" t="s">
        <v>124</v>
      </c>
      <c r="CL837" s="22" t="s">
        <v>5950</v>
      </c>
      <c r="CM837" s="32" t="s">
        <v>6011</v>
      </c>
      <c r="CO837" s="84" t="s">
        <v>126</v>
      </c>
      <c r="CP837" s="17" t="s">
        <v>126</v>
      </c>
      <c r="CQ837" s="29" t="s">
        <v>3439</v>
      </c>
      <c r="CR837" s="17" t="s">
        <v>841</v>
      </c>
      <c r="CS837" s="17" t="s">
        <v>3440</v>
      </c>
      <c r="CW837" s="34" t="s">
        <v>96</v>
      </c>
      <c r="DE837" s="17" t="s">
        <v>161</v>
      </c>
      <c r="DH837" s="17" t="s">
        <v>3991</v>
      </c>
      <c r="DI837" s="17" t="s">
        <v>143</v>
      </c>
      <c r="DJ837" s="17" t="s">
        <v>3992</v>
      </c>
      <c r="DM837" s="35"/>
      <c r="DN837" s="35"/>
      <c r="DO837" s="35"/>
      <c r="EC837" s="17" t="s">
        <v>133</v>
      </c>
    </row>
    <row r="838" spans="1:133" ht="15" customHeight="1" x14ac:dyDescent="0.3">
      <c r="A838" s="27">
        <v>584</v>
      </c>
      <c r="C838" s="17" t="s">
        <v>126</v>
      </c>
      <c r="D838" s="29" t="s">
        <v>5956</v>
      </c>
      <c r="E838" s="18" t="s">
        <v>5947</v>
      </c>
      <c r="F838" s="18" t="s">
        <v>5947</v>
      </c>
      <c r="G838" s="18" t="s">
        <v>5947</v>
      </c>
      <c r="H838" s="18" t="s">
        <v>5947</v>
      </c>
      <c r="I838" s="18" t="s">
        <v>5950</v>
      </c>
      <c r="K838" s="18" t="s">
        <v>5950</v>
      </c>
      <c r="M838" s="18" t="s">
        <v>5950</v>
      </c>
      <c r="O838" s="20" t="s">
        <v>5949</v>
      </c>
      <c r="P838" s="20" t="s">
        <v>5974</v>
      </c>
      <c r="Q838" s="20" t="s">
        <v>5979</v>
      </c>
      <c r="S838" s="22" t="s">
        <v>5950</v>
      </c>
      <c r="T838" s="22" t="s">
        <v>5950</v>
      </c>
      <c r="U838" s="22" t="s">
        <v>5947</v>
      </c>
      <c r="V838" s="22" t="s">
        <v>5985</v>
      </c>
      <c r="W838" s="22" t="s">
        <v>5989</v>
      </c>
      <c r="X838" s="22" t="s">
        <v>115</v>
      </c>
      <c r="Z838" s="22" t="s">
        <v>116</v>
      </c>
      <c r="AC838" s="24" t="s">
        <v>5992</v>
      </c>
      <c r="AE838" s="26" t="s">
        <v>5950</v>
      </c>
      <c r="AF838" s="26" t="s">
        <v>5947</v>
      </c>
      <c r="AG838" s="26" t="s">
        <v>5997</v>
      </c>
      <c r="AH838" s="26" t="s">
        <v>5997</v>
      </c>
      <c r="AI838" s="26" t="s">
        <v>5997</v>
      </c>
      <c r="AJ838" s="26" t="s">
        <v>5997</v>
      </c>
      <c r="AK838" s="20" t="s">
        <v>6002</v>
      </c>
      <c r="AL838" s="20" t="s">
        <v>5947</v>
      </c>
      <c r="AM838" s="20" t="s">
        <v>5948</v>
      </c>
      <c r="AN838" s="20" t="s">
        <v>5948</v>
      </c>
      <c r="AO838" s="20" t="s">
        <v>5997</v>
      </c>
      <c r="AP838" s="20" t="s">
        <v>5997</v>
      </c>
      <c r="AQ838" s="20" t="s">
        <v>5997</v>
      </c>
      <c r="AR838" s="20" t="s">
        <v>5997</v>
      </c>
      <c r="AS838" s="20" t="s">
        <v>5997</v>
      </c>
      <c r="AT838" s="20" t="s">
        <v>5997</v>
      </c>
      <c r="AU838" s="20" t="s">
        <v>5997</v>
      </c>
      <c r="AV838" s="20" t="s">
        <v>5997</v>
      </c>
      <c r="AW838" s="20" t="s">
        <v>5997</v>
      </c>
      <c r="AX838" s="20" t="s">
        <v>5997</v>
      </c>
      <c r="AY838" s="20" t="s">
        <v>5997</v>
      </c>
      <c r="AZ838" s="20" t="s">
        <v>5997</v>
      </c>
      <c r="BA838" s="20" t="s">
        <v>5996</v>
      </c>
      <c r="BB838" s="20" t="s">
        <v>5997</v>
      </c>
      <c r="BC838" s="20" t="s">
        <v>6000</v>
      </c>
      <c r="BD838" s="20" t="s">
        <v>5997</v>
      </c>
      <c r="BE838" s="20" t="s">
        <v>5997</v>
      </c>
      <c r="BF838" s="20" t="s">
        <v>6000</v>
      </c>
      <c r="BG838" s="20" t="s">
        <v>5996</v>
      </c>
      <c r="BH838" s="20" t="s">
        <v>5996</v>
      </c>
      <c r="BI838" s="20" t="s">
        <v>5997</v>
      </c>
      <c r="BJ838" s="20" t="s">
        <v>6000</v>
      </c>
      <c r="BK838" s="20" t="s">
        <v>5997</v>
      </c>
      <c r="BL838" s="20" t="s">
        <v>6000</v>
      </c>
      <c r="BM838" s="20" t="s">
        <v>5997</v>
      </c>
      <c r="BO838" s="28" t="s">
        <v>6007</v>
      </c>
      <c r="BS838" s="24" t="s">
        <v>119</v>
      </c>
      <c r="CC838" s="18" t="s">
        <v>138</v>
      </c>
      <c r="CD838" s="18" t="s">
        <v>119</v>
      </c>
      <c r="CE838" s="18" t="s">
        <v>120</v>
      </c>
      <c r="CL838" s="22" t="s">
        <v>5948</v>
      </c>
      <c r="CM838" s="32" t="s">
        <v>6011</v>
      </c>
      <c r="CO838" s="84" t="s">
        <v>126</v>
      </c>
      <c r="CP838" s="17" t="s">
        <v>126</v>
      </c>
      <c r="CQ838" s="29" t="s">
        <v>3439</v>
      </c>
      <c r="CR838" s="17" t="s">
        <v>841</v>
      </c>
      <c r="CS838" s="17" t="s">
        <v>3440</v>
      </c>
      <c r="CU838" s="34" t="s">
        <v>185</v>
      </c>
      <c r="CW838" s="34" t="s">
        <v>96</v>
      </c>
      <c r="CY838" s="34" t="s">
        <v>98</v>
      </c>
      <c r="DE838" s="17" t="s">
        <v>130</v>
      </c>
      <c r="DI838" s="17" t="s">
        <v>143</v>
      </c>
      <c r="DJ838" s="17" t="s">
        <v>3993</v>
      </c>
      <c r="DM838" s="35"/>
      <c r="DN838" s="35"/>
      <c r="DO838" s="35"/>
      <c r="EC838" s="17" t="s">
        <v>133</v>
      </c>
    </row>
    <row r="839" spans="1:133" ht="15" customHeight="1" x14ac:dyDescent="0.3">
      <c r="A839" s="27">
        <v>635</v>
      </c>
      <c r="C839" s="17" t="s">
        <v>126</v>
      </c>
      <c r="D839" s="29" t="s">
        <v>5956</v>
      </c>
      <c r="E839" s="18" t="s">
        <v>5950</v>
      </c>
      <c r="F839" s="18" t="s">
        <v>5949</v>
      </c>
      <c r="G839" s="18" t="s">
        <v>5949</v>
      </c>
      <c r="H839" s="18" t="s">
        <v>5948</v>
      </c>
      <c r="I839" s="18" t="s">
        <v>5950</v>
      </c>
      <c r="K839" s="18" t="s">
        <v>5949</v>
      </c>
      <c r="M839" s="18" t="s">
        <v>5950</v>
      </c>
      <c r="O839" s="20" t="s">
        <v>5950</v>
      </c>
      <c r="P839" s="20" t="s">
        <v>5974</v>
      </c>
      <c r="Q839" s="20" t="s">
        <v>5980</v>
      </c>
      <c r="S839" s="22" t="s">
        <v>5950</v>
      </c>
      <c r="T839" s="22" t="s">
        <v>5950</v>
      </c>
      <c r="U839" s="22" t="s">
        <v>5948</v>
      </c>
      <c r="V839" s="22" t="s">
        <v>5984</v>
      </c>
      <c r="W839" s="22" t="s">
        <v>5989</v>
      </c>
      <c r="Z839" s="22" t="s">
        <v>116</v>
      </c>
      <c r="AC839" s="24" t="s">
        <v>5990</v>
      </c>
      <c r="AE839" s="26" t="s">
        <v>5948</v>
      </c>
      <c r="AF839" s="26" t="s">
        <v>5947</v>
      </c>
      <c r="AG839" s="26" t="s">
        <v>5997</v>
      </c>
      <c r="AH839" s="26" t="s">
        <v>5996</v>
      </c>
      <c r="AI839" s="26" t="s">
        <v>5997</v>
      </c>
      <c r="AJ839" s="26" t="s">
        <v>5997</v>
      </c>
      <c r="AK839" s="20" t="s">
        <v>6001</v>
      </c>
      <c r="AL839" s="20" t="s">
        <v>5948</v>
      </c>
      <c r="AM839" s="20" t="s">
        <v>5951</v>
      </c>
      <c r="AN839" s="20" t="s">
        <v>5948</v>
      </c>
      <c r="AO839" s="20" t="s">
        <v>5997</v>
      </c>
      <c r="AP839" s="20" t="s">
        <v>5998</v>
      </c>
      <c r="AQ839" s="20" t="s">
        <v>5997</v>
      </c>
      <c r="AR839" s="20" t="s">
        <v>5998</v>
      </c>
      <c r="AS839" s="20" t="s">
        <v>5996</v>
      </c>
      <c r="AT839" s="20" t="s">
        <v>5996</v>
      </c>
      <c r="AU839" s="20" t="s">
        <v>5997</v>
      </c>
      <c r="AV839" s="20" t="s">
        <v>5997</v>
      </c>
      <c r="AW839" s="20" t="s">
        <v>5997</v>
      </c>
      <c r="AX839" s="20" t="s">
        <v>5997</v>
      </c>
      <c r="AY839" s="20" t="s">
        <v>5997</v>
      </c>
      <c r="AZ839" s="20" t="s">
        <v>5997</v>
      </c>
      <c r="BA839" s="20" t="s">
        <v>5996</v>
      </c>
      <c r="BB839" s="20" t="s">
        <v>5997</v>
      </c>
      <c r="BC839" s="20" t="s">
        <v>5998</v>
      </c>
      <c r="BD839" s="20" t="s">
        <v>5998</v>
      </c>
      <c r="BE839" s="20" t="s">
        <v>5997</v>
      </c>
      <c r="BF839" s="20" t="s">
        <v>5997</v>
      </c>
      <c r="BG839" s="20" t="s">
        <v>5996</v>
      </c>
      <c r="BH839" s="20" t="s">
        <v>5996</v>
      </c>
      <c r="BI839" s="20" t="s">
        <v>5997</v>
      </c>
      <c r="BJ839" s="20" t="s">
        <v>6000</v>
      </c>
      <c r="BK839" s="20" t="s">
        <v>5997</v>
      </c>
      <c r="BL839" s="20" t="s">
        <v>5997</v>
      </c>
      <c r="BM839" s="20" t="s">
        <v>5997</v>
      </c>
      <c r="BO839" s="28" t="s">
        <v>6006</v>
      </c>
      <c r="BR839" s="24" t="s">
        <v>138</v>
      </c>
      <c r="BS839" s="24" t="s">
        <v>119</v>
      </c>
      <c r="BT839" s="24" t="s">
        <v>120</v>
      </c>
      <c r="BW839" s="24" t="s">
        <v>122</v>
      </c>
      <c r="BX839" s="24" t="s">
        <v>123</v>
      </c>
      <c r="BY839" s="24" t="s">
        <v>124</v>
      </c>
      <c r="CD839" s="18" t="s">
        <v>119</v>
      </c>
      <c r="CE839" s="18" t="s">
        <v>120</v>
      </c>
      <c r="CJ839" s="18" t="s">
        <v>124</v>
      </c>
      <c r="CL839" s="22" t="s">
        <v>5949</v>
      </c>
      <c r="CM839" s="32" t="s">
        <v>6011</v>
      </c>
      <c r="CO839" s="84" t="s">
        <v>126</v>
      </c>
      <c r="CP839" s="17" t="s">
        <v>126</v>
      </c>
      <c r="CQ839" s="29" t="s">
        <v>3439</v>
      </c>
      <c r="CR839" s="17" t="s">
        <v>841</v>
      </c>
      <c r="CS839" s="17" t="s">
        <v>3440</v>
      </c>
      <c r="CW839" s="34" t="s">
        <v>96</v>
      </c>
      <c r="DE839" s="17" t="s">
        <v>130</v>
      </c>
      <c r="DI839" s="17" t="s">
        <v>143</v>
      </c>
      <c r="DJ839" s="17" t="s">
        <v>3994</v>
      </c>
      <c r="DM839" s="35"/>
      <c r="DN839" s="35"/>
      <c r="DO839" s="35"/>
      <c r="EC839" s="17" t="s">
        <v>133</v>
      </c>
    </row>
    <row r="840" spans="1:133" ht="15" customHeight="1" x14ac:dyDescent="0.3">
      <c r="A840" s="27">
        <v>637</v>
      </c>
      <c r="C840" s="17" t="s">
        <v>126</v>
      </c>
      <c r="D840" s="29" t="s">
        <v>5956</v>
      </c>
      <c r="E840" s="18" t="s">
        <v>5948</v>
      </c>
      <c r="F840" s="18" t="s">
        <v>5948</v>
      </c>
      <c r="G840" s="18" t="s">
        <v>5948</v>
      </c>
      <c r="H840" s="18" t="s">
        <v>5947</v>
      </c>
      <c r="I840" s="18" t="s">
        <v>5947</v>
      </c>
      <c r="J840" s="19" t="s">
        <v>3995</v>
      </c>
      <c r="K840" s="18" t="s">
        <v>5947</v>
      </c>
      <c r="M840" s="18" t="s">
        <v>5948</v>
      </c>
      <c r="N840" s="19" t="s">
        <v>3996</v>
      </c>
      <c r="O840" s="20" t="s">
        <v>5950</v>
      </c>
      <c r="P840" s="20" t="s">
        <v>5974</v>
      </c>
      <c r="Q840" s="20" t="s">
        <v>5981</v>
      </c>
      <c r="R840" s="21" t="s">
        <v>3997</v>
      </c>
      <c r="S840" s="22" t="s">
        <v>5952</v>
      </c>
      <c r="T840" s="22" t="s">
        <v>5952</v>
      </c>
      <c r="U840" s="22" t="s">
        <v>5948</v>
      </c>
      <c r="V840" s="22" t="s">
        <v>5984</v>
      </c>
      <c r="W840" s="22" t="s">
        <v>5988</v>
      </c>
      <c r="X840" s="22" t="s">
        <v>115</v>
      </c>
      <c r="AC840" s="24" t="s">
        <v>5991</v>
      </c>
      <c r="AE840" s="26" t="s">
        <v>5952</v>
      </c>
      <c r="AF840" s="26" t="s">
        <v>5947</v>
      </c>
      <c r="AG840" s="26" t="s">
        <v>5997</v>
      </c>
      <c r="AH840" s="26" t="s">
        <v>5997</v>
      </c>
      <c r="AI840" s="26" t="s">
        <v>5997</v>
      </c>
      <c r="AJ840" s="26" t="s">
        <v>5997</v>
      </c>
      <c r="AK840" s="20" t="s">
        <v>6002</v>
      </c>
      <c r="AL840" s="20" t="s">
        <v>5948</v>
      </c>
      <c r="AM840" s="20" t="s">
        <v>5950</v>
      </c>
      <c r="AN840" s="20" t="s">
        <v>5948</v>
      </c>
      <c r="AO840" s="20" t="s">
        <v>5997</v>
      </c>
      <c r="AP840" s="20" t="s">
        <v>5997</v>
      </c>
      <c r="AQ840" s="20" t="s">
        <v>5997</v>
      </c>
      <c r="AR840" s="20" t="s">
        <v>5997</v>
      </c>
      <c r="AS840" s="20" t="s">
        <v>5997</v>
      </c>
      <c r="AT840" s="20" t="s">
        <v>5997</v>
      </c>
      <c r="AU840" s="20" t="s">
        <v>5997</v>
      </c>
      <c r="AV840" s="20" t="s">
        <v>5997</v>
      </c>
      <c r="AW840" s="20" t="s">
        <v>5997</v>
      </c>
      <c r="AX840" s="20" t="s">
        <v>5997</v>
      </c>
      <c r="AY840" s="20" t="s">
        <v>6000</v>
      </c>
      <c r="AZ840" s="20" t="s">
        <v>5997</v>
      </c>
      <c r="BA840" s="20" t="s">
        <v>5997</v>
      </c>
      <c r="BB840" s="20" t="s">
        <v>5997</v>
      </c>
      <c r="BC840" s="20" t="s">
        <v>5998</v>
      </c>
      <c r="BD840" s="20" t="s">
        <v>5997</v>
      </c>
      <c r="BE840" s="20" t="s">
        <v>5997</v>
      </c>
      <c r="BF840" s="20" t="s">
        <v>5997</v>
      </c>
      <c r="BG840" s="20" t="s">
        <v>5997</v>
      </c>
      <c r="BH840" s="20" t="s">
        <v>5997</v>
      </c>
      <c r="BI840" s="20" t="s">
        <v>5997</v>
      </c>
      <c r="BJ840" s="20" t="s">
        <v>6000</v>
      </c>
      <c r="BK840" s="20" t="s">
        <v>5998</v>
      </c>
      <c r="BL840" s="20" t="s">
        <v>5997</v>
      </c>
      <c r="BM840" s="20" t="s">
        <v>5997</v>
      </c>
      <c r="BO840" s="28" t="s">
        <v>6007</v>
      </c>
      <c r="BQ840" s="30" t="s">
        <v>3998</v>
      </c>
      <c r="BR840" s="24" t="s">
        <v>138</v>
      </c>
      <c r="BS840" s="24" t="s">
        <v>119</v>
      </c>
      <c r="BT840" s="24" t="s">
        <v>120</v>
      </c>
      <c r="BU840" s="24" t="s">
        <v>121</v>
      </c>
      <c r="BV840" s="24" t="s">
        <v>137</v>
      </c>
      <c r="BW840" s="24" t="s">
        <v>122</v>
      </c>
      <c r="BX840" s="24" t="s">
        <v>123</v>
      </c>
      <c r="BY840" s="24" t="s">
        <v>124</v>
      </c>
      <c r="BZ840" s="24" t="s">
        <v>125</v>
      </c>
      <c r="CD840" s="18" t="s">
        <v>119</v>
      </c>
      <c r="CE840" s="18" t="s">
        <v>120</v>
      </c>
      <c r="CI840" s="18" t="s">
        <v>123</v>
      </c>
      <c r="CL840" s="22" t="s">
        <v>5950</v>
      </c>
      <c r="CM840" s="32" t="s">
        <v>6010</v>
      </c>
      <c r="CO840" s="84" t="s">
        <v>126</v>
      </c>
      <c r="CP840" s="17" t="s">
        <v>126</v>
      </c>
      <c r="CQ840" s="29" t="s">
        <v>3439</v>
      </c>
      <c r="CR840" s="17" t="s">
        <v>841</v>
      </c>
      <c r="CS840" s="17" t="s">
        <v>3440</v>
      </c>
      <c r="CU840" s="34" t="s">
        <v>185</v>
      </c>
      <c r="CW840" s="34" t="s">
        <v>96</v>
      </c>
      <c r="DE840" s="17" t="s">
        <v>130</v>
      </c>
      <c r="DI840" s="17" t="s">
        <v>131</v>
      </c>
      <c r="DJ840" s="17" t="s">
        <v>3999</v>
      </c>
      <c r="DM840" s="35"/>
      <c r="DN840" s="35"/>
      <c r="DO840" s="35"/>
      <c r="EC840" s="17" t="s">
        <v>133</v>
      </c>
    </row>
    <row r="841" spans="1:133" ht="15" customHeight="1" x14ac:dyDescent="0.3">
      <c r="A841" s="27">
        <v>1115</v>
      </c>
      <c r="B841" s="22" t="s">
        <v>5672</v>
      </c>
      <c r="C841" s="90" t="s">
        <v>106</v>
      </c>
      <c r="D841" s="29" t="s">
        <v>5961</v>
      </c>
      <c r="E841" s="18" t="s">
        <v>5947</v>
      </c>
      <c r="F841" s="18" t="s">
        <v>5949</v>
      </c>
      <c r="G841" s="18" t="s">
        <v>5947</v>
      </c>
      <c r="H841" s="18" t="s">
        <v>5947</v>
      </c>
      <c r="I841" s="18" t="s">
        <v>5949</v>
      </c>
      <c r="J841" s="19" t="s">
        <v>5673</v>
      </c>
      <c r="K841" s="18" t="s">
        <v>5948</v>
      </c>
      <c r="L841" s="19" t="s">
        <v>5674</v>
      </c>
      <c r="M841" s="18" t="s">
        <v>5949</v>
      </c>
      <c r="N841" s="19" t="s">
        <v>5675</v>
      </c>
      <c r="O841" s="20" t="s">
        <v>5949</v>
      </c>
      <c r="P841" s="20" t="s">
        <v>5972</v>
      </c>
      <c r="Q841" s="20" t="s">
        <v>5953</v>
      </c>
      <c r="R841" s="21" t="s">
        <v>5676</v>
      </c>
      <c r="S841" s="22" t="s">
        <v>5949</v>
      </c>
      <c r="T841" s="22" t="s">
        <v>5949</v>
      </c>
      <c r="U841" s="22" t="s">
        <v>5948</v>
      </c>
      <c r="V841" s="22" t="s">
        <v>5985</v>
      </c>
      <c r="W841" s="22" t="s">
        <v>5986</v>
      </c>
      <c r="X841" s="22" t="s">
        <v>115</v>
      </c>
      <c r="Y841" s="22" t="s">
        <v>136</v>
      </c>
      <c r="Z841" s="22" t="s">
        <v>116</v>
      </c>
      <c r="AB841" s="23" t="s">
        <v>5677</v>
      </c>
      <c r="AC841" s="24" t="s">
        <v>5995</v>
      </c>
      <c r="AD841" s="25" t="s">
        <v>5678</v>
      </c>
      <c r="AE841" s="26" t="s">
        <v>5949</v>
      </c>
      <c r="AF841" s="26" t="s">
        <v>5947</v>
      </c>
      <c r="AG841" s="26" t="s">
        <v>5997</v>
      </c>
      <c r="AH841" s="26" t="s">
        <v>5997</v>
      </c>
      <c r="AI841" s="26" t="s">
        <v>5997</v>
      </c>
      <c r="AJ841" s="26" t="s">
        <v>5997</v>
      </c>
      <c r="AK841" s="20" t="s">
        <v>6001</v>
      </c>
      <c r="AL841" s="20" t="s">
        <v>5948</v>
      </c>
      <c r="AM841" s="20" t="s">
        <v>5950</v>
      </c>
      <c r="AN841" s="20" t="s">
        <v>5950</v>
      </c>
      <c r="AO841" s="20" t="s">
        <v>5995</v>
      </c>
      <c r="AP841" s="20" t="s">
        <v>5995</v>
      </c>
      <c r="AQ841" s="20" t="s">
        <v>5995</v>
      </c>
      <c r="AR841" s="20" t="s">
        <v>5995</v>
      </c>
      <c r="AS841" s="20" t="s">
        <v>5995</v>
      </c>
      <c r="AT841" s="20" t="s">
        <v>5995</v>
      </c>
      <c r="AU841" s="20" t="s">
        <v>5995</v>
      </c>
      <c r="AV841" s="20" t="s">
        <v>5995</v>
      </c>
      <c r="AW841" s="20" t="s">
        <v>5995</v>
      </c>
      <c r="AX841" s="20" t="s">
        <v>5995</v>
      </c>
      <c r="AY841" s="20" t="s">
        <v>5995</v>
      </c>
      <c r="AZ841" s="20" t="s">
        <v>5995</v>
      </c>
      <c r="BA841" s="20" t="s">
        <v>5995</v>
      </c>
      <c r="BB841" s="20" t="s">
        <v>5995</v>
      </c>
      <c r="BC841" s="20" t="s">
        <v>5995</v>
      </c>
      <c r="BD841" s="20" t="s">
        <v>5995</v>
      </c>
      <c r="BE841" s="20" t="s">
        <v>5995</v>
      </c>
      <c r="BF841" s="20" t="s">
        <v>5995</v>
      </c>
      <c r="BG841" s="20" t="s">
        <v>5995</v>
      </c>
      <c r="BH841" s="20" t="s">
        <v>5995</v>
      </c>
      <c r="BI841" s="20" t="s">
        <v>5995</v>
      </c>
      <c r="BJ841" s="20" t="s">
        <v>5995</v>
      </c>
      <c r="BK841" s="20" t="s">
        <v>5995</v>
      </c>
      <c r="BL841" s="20" t="s">
        <v>5995</v>
      </c>
      <c r="BM841" s="20" t="s">
        <v>5995</v>
      </c>
      <c r="BN841" s="27" t="s">
        <v>5679</v>
      </c>
      <c r="BO841" s="28" t="s">
        <v>6007</v>
      </c>
      <c r="BP841" s="29" t="s">
        <v>5680</v>
      </c>
      <c r="BQ841" s="30" t="s">
        <v>5681</v>
      </c>
      <c r="BR841" s="24" t="s">
        <v>138</v>
      </c>
      <c r="BS841" s="24" t="s">
        <v>119</v>
      </c>
      <c r="BT841" s="24" t="s">
        <v>120</v>
      </c>
      <c r="BZ841" s="24" t="s">
        <v>125</v>
      </c>
      <c r="CB841" s="31" t="s">
        <v>5682</v>
      </c>
      <c r="CL841" s="22" t="s">
        <v>5950</v>
      </c>
      <c r="CM841" s="32" t="s">
        <v>5976</v>
      </c>
      <c r="CN841" s="33" t="s">
        <v>5683</v>
      </c>
      <c r="CO841" s="85" t="s">
        <v>1201</v>
      </c>
      <c r="CP841" s="90" t="s">
        <v>106</v>
      </c>
      <c r="CQ841" s="29" t="s">
        <v>5684</v>
      </c>
      <c r="CR841" s="17" t="s">
        <v>130</v>
      </c>
      <c r="CS841" s="17" t="s">
        <v>130</v>
      </c>
      <c r="CT841" s="17" t="s">
        <v>5685</v>
      </c>
      <c r="DD841" s="31" t="s">
        <v>5686</v>
      </c>
      <c r="DE841" s="17" t="s">
        <v>2303</v>
      </c>
      <c r="DG841" s="17" t="s">
        <v>5685</v>
      </c>
      <c r="DH841" s="17" t="s">
        <v>5687</v>
      </c>
      <c r="DI841" s="17" t="s">
        <v>131</v>
      </c>
      <c r="DJ841" s="17" t="s">
        <v>5688</v>
      </c>
      <c r="DM841" s="35"/>
      <c r="DN841" s="35"/>
      <c r="DO841" s="35"/>
      <c r="EC841" s="17" t="s">
        <v>133</v>
      </c>
    </row>
    <row r="842" spans="1:133" ht="15" customHeight="1" x14ac:dyDescent="0.3">
      <c r="A842" s="27">
        <v>754</v>
      </c>
      <c r="C842" s="17" t="s">
        <v>126</v>
      </c>
      <c r="D842" s="29" t="s">
        <v>5956</v>
      </c>
      <c r="E842" s="18" t="s">
        <v>5947</v>
      </c>
      <c r="F842" s="18" t="s">
        <v>5947</v>
      </c>
      <c r="G842" s="18" t="s">
        <v>5949</v>
      </c>
      <c r="H842" s="18" t="s">
        <v>5947</v>
      </c>
      <c r="I842" s="18" t="s">
        <v>5950</v>
      </c>
      <c r="K842" s="18" t="s">
        <v>5947</v>
      </c>
      <c r="L842" s="19" t="s">
        <v>4009</v>
      </c>
      <c r="M842" s="18" t="s">
        <v>5949</v>
      </c>
      <c r="O842" s="20" t="s">
        <v>5949</v>
      </c>
      <c r="P842" s="20" t="s">
        <v>5972</v>
      </c>
      <c r="Q842" s="20" t="s">
        <v>5980</v>
      </c>
      <c r="S842" s="22" t="s">
        <v>5951</v>
      </c>
      <c r="T842" s="22" t="s">
        <v>5951</v>
      </c>
      <c r="U842" s="22" t="s">
        <v>5947</v>
      </c>
      <c r="V842" s="22" t="s">
        <v>5984</v>
      </c>
      <c r="W842" s="22" t="s">
        <v>5989</v>
      </c>
      <c r="X842" s="22" t="s">
        <v>115</v>
      </c>
      <c r="AC842" s="24" t="s">
        <v>5990</v>
      </c>
      <c r="AE842" s="26" t="s">
        <v>5949</v>
      </c>
      <c r="AF842" s="26" t="s">
        <v>5947</v>
      </c>
      <c r="AG842" s="26" t="s">
        <v>5997</v>
      </c>
      <c r="AH842" s="26" t="s">
        <v>5996</v>
      </c>
      <c r="AI842" s="26" t="s">
        <v>5997</v>
      </c>
      <c r="AJ842" s="26" t="s">
        <v>5997</v>
      </c>
      <c r="AK842" s="20" t="s">
        <v>6003</v>
      </c>
      <c r="AL842" s="20" t="s">
        <v>5947</v>
      </c>
      <c r="AM842" s="20" t="s">
        <v>5951</v>
      </c>
      <c r="AN842" s="20" t="s">
        <v>5947</v>
      </c>
      <c r="AO842" s="20" t="s">
        <v>5997</v>
      </c>
      <c r="AP842" s="20" t="s">
        <v>5998</v>
      </c>
      <c r="AQ842" s="20" t="s">
        <v>5997</v>
      </c>
      <c r="AR842" s="20" t="s">
        <v>5997</v>
      </c>
      <c r="AS842" s="20" t="s">
        <v>5996</v>
      </c>
      <c r="AT842" s="20" t="s">
        <v>5996</v>
      </c>
      <c r="AU842" s="20" t="s">
        <v>5996</v>
      </c>
      <c r="AV842" s="20" t="s">
        <v>5997</v>
      </c>
      <c r="AW842" s="20" t="s">
        <v>5997</v>
      </c>
      <c r="AX842" s="20" t="s">
        <v>5997</v>
      </c>
      <c r="AY842" s="20" t="s">
        <v>5998</v>
      </c>
      <c r="AZ842" s="20" t="s">
        <v>5997</v>
      </c>
      <c r="BA842" s="20" t="s">
        <v>5996</v>
      </c>
      <c r="BB842" s="20" t="s">
        <v>5997</v>
      </c>
      <c r="BC842" s="20" t="s">
        <v>5998</v>
      </c>
      <c r="BD842" s="20" t="s">
        <v>5998</v>
      </c>
      <c r="BE842" s="20" t="s">
        <v>5996</v>
      </c>
      <c r="BF842" s="20" t="s">
        <v>5996</v>
      </c>
      <c r="BG842" s="20" t="s">
        <v>5996</v>
      </c>
      <c r="BH842" s="20" t="s">
        <v>5996</v>
      </c>
      <c r="BI842" s="20" t="s">
        <v>5997</v>
      </c>
      <c r="BJ842" s="20" t="s">
        <v>6000</v>
      </c>
      <c r="BK842" s="20" t="s">
        <v>5997</v>
      </c>
      <c r="BL842" s="20" t="s">
        <v>5996</v>
      </c>
      <c r="BM842" s="20" t="s">
        <v>5998</v>
      </c>
      <c r="BO842" s="28" t="s">
        <v>6006</v>
      </c>
      <c r="BQ842" s="30" t="s">
        <v>4010</v>
      </c>
      <c r="BR842" s="24" t="s">
        <v>138</v>
      </c>
      <c r="BS842" s="24" t="s">
        <v>119</v>
      </c>
      <c r="BT842" s="24" t="s">
        <v>120</v>
      </c>
      <c r="BX842" s="24" t="s">
        <v>123</v>
      </c>
      <c r="BY842" s="24" t="s">
        <v>124</v>
      </c>
      <c r="BZ842" s="24" t="s">
        <v>125</v>
      </c>
      <c r="CC842" s="18" t="s">
        <v>138</v>
      </c>
      <c r="CD842" s="18" t="s">
        <v>119</v>
      </c>
      <c r="CE842" s="18" t="s">
        <v>120</v>
      </c>
      <c r="CL842" s="22" t="s">
        <v>5947</v>
      </c>
      <c r="CM842" s="32" t="s">
        <v>6011</v>
      </c>
      <c r="CO842" s="84" t="s">
        <v>126</v>
      </c>
      <c r="CP842" s="17" t="s">
        <v>126</v>
      </c>
      <c r="CQ842" s="29" t="s">
        <v>3439</v>
      </c>
      <c r="CR842" s="17" t="s">
        <v>841</v>
      </c>
      <c r="CS842" s="17" t="s">
        <v>3440</v>
      </c>
      <c r="CW842" s="34" t="s">
        <v>96</v>
      </c>
      <c r="DE842" s="17" t="s">
        <v>130</v>
      </c>
      <c r="DI842" s="17" t="s">
        <v>131</v>
      </c>
      <c r="DJ842" s="17" t="s">
        <v>4011</v>
      </c>
      <c r="DM842" s="35"/>
      <c r="DN842" s="35"/>
      <c r="DO842" s="35"/>
      <c r="EC842" s="17" t="s">
        <v>133</v>
      </c>
    </row>
    <row r="843" spans="1:133" ht="15" customHeight="1" x14ac:dyDescent="0.3">
      <c r="A843" s="27">
        <v>773</v>
      </c>
      <c r="C843" s="17" t="s">
        <v>126</v>
      </c>
      <c r="D843" s="29" t="s">
        <v>5956</v>
      </c>
      <c r="E843" s="18" t="s">
        <v>5948</v>
      </c>
      <c r="F843" s="18" t="s">
        <v>5948</v>
      </c>
      <c r="G843" s="18" t="s">
        <v>5948</v>
      </c>
      <c r="H843" s="18" t="s">
        <v>5948</v>
      </c>
      <c r="I843" s="18" t="s">
        <v>5948</v>
      </c>
      <c r="K843" s="18" t="s">
        <v>5948</v>
      </c>
      <c r="M843" s="18" t="s">
        <v>5948</v>
      </c>
      <c r="O843" s="20" t="s">
        <v>5948</v>
      </c>
      <c r="P843" s="20" t="s">
        <v>5973</v>
      </c>
      <c r="Q843" s="20" t="s">
        <v>5979</v>
      </c>
      <c r="S843" s="22" t="s">
        <v>5948</v>
      </c>
      <c r="T843" s="22" t="s">
        <v>5948</v>
      </c>
      <c r="U843" s="22" t="s">
        <v>5948</v>
      </c>
      <c r="V843" s="22" t="s">
        <v>5985</v>
      </c>
      <c r="W843" s="22" t="s">
        <v>5987</v>
      </c>
      <c r="Z843" s="22" t="s">
        <v>116</v>
      </c>
      <c r="AC843" s="24" t="s">
        <v>5994</v>
      </c>
      <c r="AD843" s="25" t="s">
        <v>4012</v>
      </c>
      <c r="AE843" s="26" t="s">
        <v>5948</v>
      </c>
      <c r="AF843" s="26" t="s">
        <v>5947</v>
      </c>
      <c r="AG843" s="26" t="s">
        <v>5996</v>
      </c>
      <c r="AH843" s="26" t="s">
        <v>5996</v>
      </c>
      <c r="AI843" s="26" t="s">
        <v>5996</v>
      </c>
      <c r="AJ843" s="26" t="s">
        <v>5997</v>
      </c>
      <c r="AK843" s="20" t="s">
        <v>6001</v>
      </c>
      <c r="AL843" s="20" t="s">
        <v>5947</v>
      </c>
      <c r="AM843" s="20" t="s">
        <v>5947</v>
      </c>
      <c r="AN843" s="20" t="s">
        <v>5947</v>
      </c>
      <c r="AO843" s="20" t="s">
        <v>5997</v>
      </c>
      <c r="AP843" s="20" t="s">
        <v>5996</v>
      </c>
      <c r="AQ843" s="20" t="s">
        <v>5996</v>
      </c>
      <c r="AR843" s="20" t="s">
        <v>5997</v>
      </c>
      <c r="AS843" s="20" t="s">
        <v>5996</v>
      </c>
      <c r="AT843" s="20" t="s">
        <v>5996</v>
      </c>
      <c r="AU843" s="20" t="s">
        <v>5996</v>
      </c>
      <c r="AV843" s="20" t="s">
        <v>5996</v>
      </c>
      <c r="AW843" s="20" t="s">
        <v>5996</v>
      </c>
      <c r="AX843" s="20" t="s">
        <v>5996</v>
      </c>
      <c r="AY843" s="20" t="s">
        <v>5996</v>
      </c>
      <c r="AZ843" s="20" t="s">
        <v>5996</v>
      </c>
      <c r="BA843" s="20" t="s">
        <v>5996</v>
      </c>
      <c r="BB843" s="20" t="s">
        <v>5996</v>
      </c>
      <c r="BC843" s="20" t="s">
        <v>5997</v>
      </c>
      <c r="BD843" s="20" t="s">
        <v>5997</v>
      </c>
      <c r="BE843" s="20" t="s">
        <v>5996</v>
      </c>
      <c r="BF843" s="20" t="s">
        <v>5996</v>
      </c>
      <c r="BG843" s="20" t="s">
        <v>5996</v>
      </c>
      <c r="BH843" s="20" t="s">
        <v>5996</v>
      </c>
      <c r="BI843" s="20" t="s">
        <v>5996</v>
      </c>
      <c r="BJ843" s="20" t="s">
        <v>5996</v>
      </c>
      <c r="BK843" s="20" t="s">
        <v>5996</v>
      </c>
      <c r="BL843" s="20" t="s">
        <v>5996</v>
      </c>
      <c r="BM843" s="20" t="s">
        <v>5997</v>
      </c>
      <c r="BO843" s="28" t="s">
        <v>6007</v>
      </c>
      <c r="BS843" s="24" t="s">
        <v>119</v>
      </c>
      <c r="BT843" s="24" t="s">
        <v>120</v>
      </c>
      <c r="BX843" s="24" t="s">
        <v>123</v>
      </c>
      <c r="CD843" s="18" t="s">
        <v>119</v>
      </c>
      <c r="CL843" s="22" t="s">
        <v>5947</v>
      </c>
      <c r="CM843" s="32" t="s">
        <v>6011</v>
      </c>
      <c r="CO843" s="84" t="s">
        <v>126</v>
      </c>
      <c r="CP843" s="17" t="s">
        <v>126</v>
      </c>
      <c r="CQ843" s="29" t="s">
        <v>3439</v>
      </c>
      <c r="CR843" s="17" t="s">
        <v>841</v>
      </c>
      <c r="CS843" s="17" t="s">
        <v>3440</v>
      </c>
      <c r="CW843" s="34" t="s">
        <v>96</v>
      </c>
      <c r="DE843" s="17" t="s">
        <v>130</v>
      </c>
      <c r="DI843" s="17" t="s">
        <v>131</v>
      </c>
      <c r="DJ843" s="17" t="s">
        <v>4013</v>
      </c>
      <c r="DM843" s="35"/>
      <c r="DN843" s="35"/>
      <c r="DO843" s="35"/>
      <c r="EC843" s="17" t="s">
        <v>133</v>
      </c>
    </row>
    <row r="844" spans="1:133" ht="15" customHeight="1" x14ac:dyDescent="0.3">
      <c r="A844" s="9">
        <v>933</v>
      </c>
      <c r="B844" s="5"/>
      <c r="C844" s="1" t="s">
        <v>126</v>
      </c>
      <c r="D844" s="29" t="s">
        <v>5956</v>
      </c>
      <c r="E844" s="18" t="s">
        <v>5947</v>
      </c>
      <c r="F844" s="18" t="s">
        <v>5949</v>
      </c>
      <c r="G844" s="18" t="s">
        <v>5947</v>
      </c>
      <c r="H844" s="18" t="s">
        <v>5947</v>
      </c>
      <c r="I844" s="18" t="s">
        <v>5950</v>
      </c>
      <c r="J844" s="3" t="s">
        <v>4014</v>
      </c>
      <c r="K844" s="18" t="s">
        <v>5949</v>
      </c>
      <c r="L844" s="3"/>
      <c r="M844" s="18" t="s">
        <v>5950</v>
      </c>
      <c r="N844" s="3"/>
      <c r="O844" s="20" t="s">
        <v>5949</v>
      </c>
      <c r="P844" s="20" t="s">
        <v>5974</v>
      </c>
      <c r="Q844" s="20" t="s">
        <v>5979</v>
      </c>
      <c r="R844" s="4" t="s">
        <v>4015</v>
      </c>
      <c r="S844" s="22" t="s">
        <v>5951</v>
      </c>
      <c r="T844" s="22" t="s">
        <v>5951</v>
      </c>
      <c r="U844" s="22" t="s">
        <v>5947</v>
      </c>
      <c r="V844" s="22" t="s">
        <v>5984</v>
      </c>
      <c r="W844" s="22" t="s">
        <v>5986</v>
      </c>
      <c r="X844" s="5" t="s">
        <v>115</v>
      </c>
      <c r="Y844" s="5"/>
      <c r="Z844" s="5"/>
      <c r="AA844" s="5"/>
      <c r="AB844" s="6"/>
      <c r="AC844" s="24" t="s">
        <v>5992</v>
      </c>
      <c r="AD844" s="8"/>
      <c r="AE844" s="26" t="s">
        <v>5947</v>
      </c>
      <c r="AF844" s="26" t="s">
        <v>5947</v>
      </c>
      <c r="AG844" s="26" t="s">
        <v>5996</v>
      </c>
      <c r="AH844" s="26" t="s">
        <v>5996</v>
      </c>
      <c r="AI844" s="26" t="s">
        <v>5996</v>
      </c>
      <c r="AJ844" s="26" t="s">
        <v>5996</v>
      </c>
      <c r="AK844" s="20" t="s">
        <v>6002</v>
      </c>
      <c r="AL844" s="20" t="s">
        <v>5947</v>
      </c>
      <c r="AM844" s="20" t="s">
        <v>5952</v>
      </c>
      <c r="AN844" s="20" t="s">
        <v>5947</v>
      </c>
      <c r="AO844" s="20" t="s">
        <v>5996</v>
      </c>
      <c r="AP844" s="20" t="s">
        <v>5996</v>
      </c>
      <c r="AQ844" s="20" t="s">
        <v>5996</v>
      </c>
      <c r="AR844" s="20" t="s">
        <v>5996</v>
      </c>
      <c r="AS844" s="20" t="s">
        <v>5996</v>
      </c>
      <c r="AT844" s="20" t="s">
        <v>5996</v>
      </c>
      <c r="AU844" s="20" t="s">
        <v>5996</v>
      </c>
      <c r="AV844" s="20" t="s">
        <v>5996</v>
      </c>
      <c r="AW844" s="20" t="s">
        <v>5996</v>
      </c>
      <c r="AX844" s="20" t="s">
        <v>5996</v>
      </c>
      <c r="AY844" s="20" t="s">
        <v>5996</v>
      </c>
      <c r="AZ844" s="20" t="s">
        <v>5996</v>
      </c>
      <c r="BA844" s="20" t="s">
        <v>5996</v>
      </c>
      <c r="BB844" s="20" t="s">
        <v>5996</v>
      </c>
      <c r="BC844" s="20" t="s">
        <v>5995</v>
      </c>
      <c r="BD844" s="20" t="s">
        <v>5996</v>
      </c>
      <c r="BE844" s="20" t="s">
        <v>5996</v>
      </c>
      <c r="BF844" s="20" t="s">
        <v>5996</v>
      </c>
      <c r="BG844" s="20" t="s">
        <v>5996</v>
      </c>
      <c r="BH844" s="20" t="s">
        <v>5996</v>
      </c>
      <c r="BI844" s="20" t="s">
        <v>5996</v>
      </c>
      <c r="BJ844" s="20" t="s">
        <v>5995</v>
      </c>
      <c r="BK844" s="20" t="s">
        <v>5996</v>
      </c>
      <c r="BL844" s="20" t="s">
        <v>5996</v>
      </c>
      <c r="BM844" s="20" t="s">
        <v>5996</v>
      </c>
      <c r="BN844" s="9" t="s">
        <v>4016</v>
      </c>
      <c r="BO844" s="28" t="s">
        <v>6007</v>
      </c>
      <c r="BP844" s="10"/>
      <c r="BQ844" s="11" t="s">
        <v>4017</v>
      </c>
      <c r="BR844" s="7" t="s">
        <v>138</v>
      </c>
      <c r="BS844" s="7" t="s">
        <v>119</v>
      </c>
      <c r="BT844" s="7" t="s">
        <v>120</v>
      </c>
      <c r="BU844" s="7"/>
      <c r="BV844" s="7"/>
      <c r="BW844" s="7" t="s">
        <v>122</v>
      </c>
      <c r="BX844" s="7" t="s">
        <v>123</v>
      </c>
      <c r="BY844" s="7" t="s">
        <v>124</v>
      </c>
      <c r="BZ844" s="7" t="s">
        <v>125</v>
      </c>
      <c r="CA844" s="7"/>
      <c r="CB844" s="12"/>
      <c r="CC844" s="2" t="s">
        <v>138</v>
      </c>
      <c r="CD844" s="2" t="s">
        <v>119</v>
      </c>
      <c r="CE844" s="2"/>
      <c r="CF844" s="2"/>
      <c r="CG844" s="2"/>
      <c r="CH844" s="2"/>
      <c r="CI844" s="2" t="s">
        <v>123</v>
      </c>
      <c r="CJ844" s="2"/>
      <c r="CK844" s="2"/>
      <c r="CL844" s="22" t="s">
        <v>5949</v>
      </c>
      <c r="CM844" s="32" t="s">
        <v>6011</v>
      </c>
      <c r="CN844" s="13"/>
      <c r="CO844" s="86" t="s">
        <v>126</v>
      </c>
      <c r="CP844" s="1" t="s">
        <v>126</v>
      </c>
      <c r="CQ844" s="29" t="s">
        <v>3439</v>
      </c>
      <c r="CR844" s="1" t="s">
        <v>841</v>
      </c>
      <c r="CS844" s="1" t="s">
        <v>3440</v>
      </c>
      <c r="CT844" s="1"/>
      <c r="CU844" s="14"/>
      <c r="CV844" s="14"/>
      <c r="CW844" s="14" t="s">
        <v>96</v>
      </c>
      <c r="CX844" s="14"/>
      <c r="CY844" s="14"/>
      <c r="CZ844" s="14"/>
      <c r="DA844" s="14"/>
      <c r="DB844" s="14"/>
      <c r="DC844" s="12"/>
      <c r="DD844" s="12"/>
      <c r="DE844" s="1" t="s">
        <v>130</v>
      </c>
      <c r="DF844" s="1"/>
      <c r="DH844" s="1"/>
      <c r="DI844" s="1" t="s">
        <v>131</v>
      </c>
      <c r="DJ844" s="1" t="s">
        <v>4018</v>
      </c>
      <c r="DK844" s="1"/>
      <c r="DL844" s="1"/>
      <c r="DM844" s="15"/>
      <c r="DN844" s="15"/>
      <c r="DO844" s="15"/>
      <c r="DP844" s="1"/>
      <c r="DQ844" s="1"/>
      <c r="DR844" s="1"/>
      <c r="DS844" s="1"/>
      <c r="DT844" s="1"/>
      <c r="DU844" s="1"/>
      <c r="DV844" s="1"/>
      <c r="DW844" s="1"/>
      <c r="DX844" s="1"/>
      <c r="DY844" s="1"/>
      <c r="DZ844" s="1"/>
      <c r="EA844" s="1"/>
      <c r="EB844" s="1"/>
      <c r="EC844" s="1" t="s">
        <v>133</v>
      </c>
    </row>
    <row r="845" spans="1:133" ht="15" customHeight="1" x14ac:dyDescent="0.3">
      <c r="A845" s="27">
        <v>197</v>
      </c>
      <c r="C845" s="17" t="s">
        <v>126</v>
      </c>
      <c r="D845" s="29" t="s">
        <v>5956</v>
      </c>
      <c r="E845" s="18" t="s">
        <v>5947</v>
      </c>
      <c r="F845" s="18" t="s">
        <v>5947</v>
      </c>
      <c r="G845" s="18" t="s">
        <v>5950</v>
      </c>
      <c r="H845" s="18" t="s">
        <v>5948</v>
      </c>
      <c r="I845" s="18" t="s">
        <v>5947</v>
      </c>
      <c r="J845" s="19" t="s">
        <v>4019</v>
      </c>
      <c r="K845" s="18" t="s">
        <v>5947</v>
      </c>
      <c r="L845" s="19" t="s">
        <v>4020</v>
      </c>
      <c r="M845" s="18" t="s">
        <v>5947</v>
      </c>
      <c r="N845" s="19" t="s">
        <v>4021</v>
      </c>
      <c r="O845" s="20" t="s">
        <v>5947</v>
      </c>
      <c r="P845" s="20" t="s">
        <v>5974</v>
      </c>
      <c r="Q845" s="20" t="s">
        <v>5978</v>
      </c>
      <c r="R845" s="21" t="s">
        <v>4022</v>
      </c>
      <c r="S845" s="22" t="s">
        <v>5948</v>
      </c>
      <c r="T845" s="22" t="s">
        <v>5948</v>
      </c>
      <c r="U845" s="22" t="s">
        <v>5947</v>
      </c>
      <c r="V845" s="22" t="s">
        <v>5983</v>
      </c>
      <c r="W845" s="22" t="s">
        <v>5988</v>
      </c>
      <c r="X845" s="22" t="s">
        <v>115</v>
      </c>
      <c r="Y845" s="22" t="s">
        <v>136</v>
      </c>
      <c r="Z845" s="22" t="s">
        <v>116</v>
      </c>
      <c r="AB845" s="23" t="s">
        <v>4023</v>
      </c>
      <c r="AC845" s="24" t="s">
        <v>5991</v>
      </c>
      <c r="AD845" s="25" t="s">
        <v>4024</v>
      </c>
      <c r="AE845" s="26" t="s">
        <v>5947</v>
      </c>
      <c r="AF845" s="26" t="s">
        <v>5948</v>
      </c>
      <c r="AG845" s="26" t="s">
        <v>5996</v>
      </c>
      <c r="AH845" s="26" t="s">
        <v>5996</v>
      </c>
      <c r="AI845" s="26" t="s">
        <v>5996</v>
      </c>
      <c r="AJ845" s="26" t="s">
        <v>5996</v>
      </c>
      <c r="AK845" s="20" t="s">
        <v>6004</v>
      </c>
      <c r="AL845" s="20" t="s">
        <v>5947</v>
      </c>
      <c r="AM845" s="20" t="s">
        <v>5951</v>
      </c>
      <c r="AN845" s="20" t="s">
        <v>5947</v>
      </c>
      <c r="AO845" s="20" t="s">
        <v>5997</v>
      </c>
      <c r="AP845" s="20" t="s">
        <v>5998</v>
      </c>
      <c r="AQ845" s="20" t="s">
        <v>5996</v>
      </c>
      <c r="AR845" s="20" t="s">
        <v>5996</v>
      </c>
      <c r="AS845" s="20" t="s">
        <v>5996</v>
      </c>
      <c r="AT845" s="20" t="s">
        <v>5997</v>
      </c>
      <c r="AU845" s="20" t="s">
        <v>5997</v>
      </c>
      <c r="AV845" s="20" t="s">
        <v>5997</v>
      </c>
      <c r="AW845" s="20" t="s">
        <v>5997</v>
      </c>
      <c r="AX845" s="20" t="s">
        <v>5996</v>
      </c>
      <c r="AY845" s="20" t="s">
        <v>5996</v>
      </c>
      <c r="AZ845" s="20" t="s">
        <v>5996</v>
      </c>
      <c r="BA845" s="20" t="s">
        <v>5996</v>
      </c>
      <c r="BB845" s="20" t="s">
        <v>5996</v>
      </c>
      <c r="BC845" s="20" t="s">
        <v>5997</v>
      </c>
      <c r="BD845" s="20" t="s">
        <v>5996</v>
      </c>
      <c r="BE845" s="20" t="s">
        <v>5996</v>
      </c>
      <c r="BF845" s="20" t="s">
        <v>5996</v>
      </c>
      <c r="BG845" s="20" t="s">
        <v>5996</v>
      </c>
      <c r="BH845" s="20" t="s">
        <v>5997</v>
      </c>
      <c r="BI845" s="20" t="s">
        <v>5996</v>
      </c>
      <c r="BJ845" s="20" t="s">
        <v>5996</v>
      </c>
      <c r="BK845" s="20" t="s">
        <v>5996</v>
      </c>
      <c r="BL845" s="20" t="s">
        <v>5996</v>
      </c>
      <c r="BM845" s="20" t="s">
        <v>5996</v>
      </c>
      <c r="BN845" s="27" t="s">
        <v>4025</v>
      </c>
      <c r="BO845" s="28" t="s">
        <v>6006</v>
      </c>
      <c r="BP845" s="29" t="s">
        <v>4026</v>
      </c>
      <c r="BQ845" s="30" t="s">
        <v>4027</v>
      </c>
      <c r="BS845" s="24" t="s">
        <v>119</v>
      </c>
      <c r="BU845" s="24" t="s">
        <v>121</v>
      </c>
      <c r="BV845" s="24" t="s">
        <v>137</v>
      </c>
      <c r="BW845" s="24" t="s">
        <v>122</v>
      </c>
      <c r="BX845" s="24" t="s">
        <v>123</v>
      </c>
      <c r="BY845" s="24" t="s">
        <v>124</v>
      </c>
      <c r="BZ845" s="24" t="s">
        <v>125</v>
      </c>
      <c r="CD845" s="18" t="s">
        <v>119</v>
      </c>
      <c r="CH845" s="18" t="s">
        <v>122</v>
      </c>
      <c r="CI845" s="18" t="s">
        <v>123</v>
      </c>
      <c r="CL845" s="22" t="s">
        <v>5951</v>
      </c>
      <c r="CM845" s="32" t="s">
        <v>6012</v>
      </c>
      <c r="CO845" s="84" t="s">
        <v>126</v>
      </c>
      <c r="CP845" s="17" t="s">
        <v>126</v>
      </c>
      <c r="CQ845" s="29" t="s">
        <v>3439</v>
      </c>
      <c r="CR845" s="17" t="s">
        <v>841</v>
      </c>
      <c r="CS845" s="17" t="s">
        <v>3591</v>
      </c>
      <c r="CU845" s="34" t="s">
        <v>185</v>
      </c>
      <c r="DE845" s="17" t="s">
        <v>130</v>
      </c>
      <c r="DI845" s="17" t="s">
        <v>131</v>
      </c>
      <c r="DJ845" s="17" t="s">
        <v>4028</v>
      </c>
      <c r="DM845" s="35"/>
      <c r="DN845" s="35"/>
      <c r="DO845" s="35"/>
      <c r="EC845" s="17" t="s">
        <v>133</v>
      </c>
    </row>
    <row r="846" spans="1:133" ht="15" customHeight="1" x14ac:dyDescent="0.3">
      <c r="A846" s="27">
        <v>755</v>
      </c>
      <c r="C846" s="17" t="s">
        <v>126</v>
      </c>
      <c r="D846" s="29" t="s">
        <v>5956</v>
      </c>
      <c r="E846" s="18" t="s">
        <v>5949</v>
      </c>
      <c r="F846" s="18" t="s">
        <v>5950</v>
      </c>
      <c r="G846" s="18" t="s">
        <v>5949</v>
      </c>
      <c r="H846" s="18" t="s">
        <v>5948</v>
      </c>
      <c r="I846" s="18" t="s">
        <v>5948</v>
      </c>
      <c r="J846" s="19" t="s">
        <v>4029</v>
      </c>
      <c r="K846" s="18" t="s">
        <v>5947</v>
      </c>
      <c r="L846" s="19" t="s">
        <v>4030</v>
      </c>
      <c r="M846" s="18" t="s">
        <v>5948</v>
      </c>
      <c r="N846" s="19" t="s">
        <v>4031</v>
      </c>
      <c r="O846" s="20" t="s">
        <v>5947</v>
      </c>
      <c r="P846" s="20" t="s">
        <v>5974</v>
      </c>
      <c r="Q846" s="20" t="s">
        <v>5981</v>
      </c>
      <c r="R846" s="21" t="s">
        <v>4032</v>
      </c>
      <c r="S846" s="22" t="s">
        <v>5948</v>
      </c>
      <c r="T846" s="22" t="s">
        <v>5950</v>
      </c>
      <c r="U846" s="22" t="s">
        <v>5948</v>
      </c>
      <c r="V846" s="22" t="s">
        <v>5983</v>
      </c>
      <c r="W846" s="22" t="s">
        <v>5988</v>
      </c>
      <c r="X846" s="22" t="s">
        <v>115</v>
      </c>
      <c r="Y846" s="22" t="s">
        <v>136</v>
      </c>
      <c r="Z846" s="22" t="s">
        <v>116</v>
      </c>
      <c r="AC846" s="24" t="s">
        <v>5990</v>
      </c>
      <c r="AE846" s="26" t="s">
        <v>5947</v>
      </c>
      <c r="AF846" s="26" t="s">
        <v>5947</v>
      </c>
      <c r="AG846" s="26" t="s">
        <v>5997</v>
      </c>
      <c r="AH846" s="26" t="s">
        <v>5996</v>
      </c>
      <c r="AI846" s="26" t="s">
        <v>5997</v>
      </c>
      <c r="AJ846" s="26" t="s">
        <v>5997</v>
      </c>
      <c r="AK846" s="20" t="s">
        <v>6002</v>
      </c>
      <c r="AL846" s="20" t="s">
        <v>5948</v>
      </c>
      <c r="AM846" s="20" t="s">
        <v>5949</v>
      </c>
      <c r="AN846" s="20" t="s">
        <v>5948</v>
      </c>
      <c r="AO846" s="20" t="s">
        <v>5997</v>
      </c>
      <c r="AP846" s="20" t="s">
        <v>5997</v>
      </c>
      <c r="AQ846" s="20" t="s">
        <v>5996</v>
      </c>
      <c r="AR846" s="20" t="s">
        <v>5997</v>
      </c>
      <c r="AS846" s="20" t="s">
        <v>5997</v>
      </c>
      <c r="AT846" s="20" t="s">
        <v>5996</v>
      </c>
      <c r="AU846" s="20" t="s">
        <v>5996</v>
      </c>
      <c r="AV846" s="20" t="s">
        <v>5996</v>
      </c>
      <c r="AW846" s="20" t="s">
        <v>5996</v>
      </c>
      <c r="AX846" s="20" t="s">
        <v>5997</v>
      </c>
      <c r="AY846" s="20" t="s">
        <v>5997</v>
      </c>
      <c r="AZ846" s="20" t="s">
        <v>5996</v>
      </c>
      <c r="BA846" s="20" t="s">
        <v>5996</v>
      </c>
      <c r="BB846" s="20" t="s">
        <v>5996</v>
      </c>
      <c r="BC846" s="20" t="s">
        <v>5997</v>
      </c>
      <c r="BD846" s="20" t="s">
        <v>5997</v>
      </c>
      <c r="BE846" s="20" t="s">
        <v>5997</v>
      </c>
      <c r="BF846" s="20" t="s">
        <v>5996</v>
      </c>
      <c r="BG846" s="20" t="s">
        <v>5996</v>
      </c>
      <c r="BH846" s="20" t="s">
        <v>5996</v>
      </c>
      <c r="BI846" s="20" t="s">
        <v>5996</v>
      </c>
      <c r="BJ846" s="20" t="s">
        <v>5996</v>
      </c>
      <c r="BK846" s="20" t="s">
        <v>5996</v>
      </c>
      <c r="BL846" s="20" t="s">
        <v>5996</v>
      </c>
      <c r="BM846" s="20" t="s">
        <v>5997</v>
      </c>
      <c r="BN846" s="27" t="s">
        <v>4033</v>
      </c>
      <c r="BO846" s="28" t="s">
        <v>6007</v>
      </c>
      <c r="BQ846" s="30" t="s">
        <v>4034</v>
      </c>
      <c r="BS846" s="24" t="s">
        <v>119</v>
      </c>
      <c r="BT846" s="24" t="s">
        <v>120</v>
      </c>
      <c r="BU846" s="24" t="s">
        <v>121</v>
      </c>
      <c r="BV846" s="24" t="s">
        <v>137</v>
      </c>
      <c r="BW846" s="24" t="s">
        <v>122</v>
      </c>
      <c r="BX846" s="24" t="s">
        <v>123</v>
      </c>
      <c r="BY846" s="24" t="s">
        <v>124</v>
      </c>
      <c r="BZ846" s="24" t="s">
        <v>125</v>
      </c>
      <c r="CB846" s="31" t="s">
        <v>4035</v>
      </c>
      <c r="CD846" s="18" t="s">
        <v>119</v>
      </c>
      <c r="CI846" s="18" t="s">
        <v>123</v>
      </c>
      <c r="CJ846" s="18" t="s">
        <v>124</v>
      </c>
      <c r="CL846" s="22" t="s">
        <v>5949</v>
      </c>
      <c r="CM846" s="32" t="s">
        <v>6010</v>
      </c>
      <c r="CO846" s="84" t="s">
        <v>126</v>
      </c>
      <c r="CP846" s="17" t="s">
        <v>126</v>
      </c>
      <c r="CQ846" s="29" t="s">
        <v>3439</v>
      </c>
      <c r="CR846" s="17" t="s">
        <v>841</v>
      </c>
      <c r="CS846" s="60" t="s">
        <v>102</v>
      </c>
      <c r="CT846" s="17" t="s">
        <v>3959</v>
      </c>
      <c r="CW846" s="34" t="s">
        <v>96</v>
      </c>
      <c r="DE846" s="17" t="s">
        <v>130</v>
      </c>
      <c r="DI846" s="17" t="s">
        <v>131</v>
      </c>
      <c r="DJ846" s="17" t="s">
        <v>4036</v>
      </c>
      <c r="DM846" s="35"/>
      <c r="DN846" s="35"/>
      <c r="DO846" s="35"/>
      <c r="EC846" s="17" t="s">
        <v>133</v>
      </c>
    </row>
    <row r="847" spans="1:133" ht="15" customHeight="1" x14ac:dyDescent="0.3">
      <c r="A847" s="27">
        <v>155</v>
      </c>
      <c r="C847" s="17" t="s">
        <v>126</v>
      </c>
      <c r="D847" s="29" t="s">
        <v>5956</v>
      </c>
      <c r="E847" s="18" t="s">
        <v>5947</v>
      </c>
      <c r="F847" s="18" t="s">
        <v>5947</v>
      </c>
      <c r="G847" s="18" t="s">
        <v>5947</v>
      </c>
      <c r="H847" s="18" t="s">
        <v>5947</v>
      </c>
      <c r="I847" s="18" t="s">
        <v>5948</v>
      </c>
      <c r="J847" s="19" t="s">
        <v>4037</v>
      </c>
      <c r="K847" s="18" t="s">
        <v>5947</v>
      </c>
      <c r="M847" s="18" t="s">
        <v>5950</v>
      </c>
      <c r="O847" s="20" t="s">
        <v>5950</v>
      </c>
      <c r="P847" s="20" t="s">
        <v>5974</v>
      </c>
      <c r="Q847" s="20" t="s">
        <v>5979</v>
      </c>
      <c r="S847" s="22" t="s">
        <v>5950</v>
      </c>
      <c r="T847" s="22" t="s">
        <v>5950</v>
      </c>
      <c r="U847" s="22" t="s">
        <v>5948</v>
      </c>
      <c r="V847" s="22" t="s">
        <v>5984</v>
      </c>
      <c r="W847" s="22" t="s">
        <v>5989</v>
      </c>
      <c r="X847" s="22" t="s">
        <v>115</v>
      </c>
      <c r="Y847" s="22" t="s">
        <v>136</v>
      </c>
      <c r="Z847" s="22" t="s">
        <v>116</v>
      </c>
      <c r="AC847" s="24" t="s">
        <v>5992</v>
      </c>
      <c r="AE847" s="26" t="s">
        <v>5948</v>
      </c>
      <c r="AF847" s="26" t="s">
        <v>5947</v>
      </c>
      <c r="AG847" s="26" t="s">
        <v>5996</v>
      </c>
      <c r="AH847" s="26" t="s">
        <v>5996</v>
      </c>
      <c r="AI847" s="26" t="s">
        <v>5997</v>
      </c>
      <c r="AJ847" s="26" t="s">
        <v>5997</v>
      </c>
      <c r="AK847" s="20" t="s">
        <v>6002</v>
      </c>
      <c r="AL847" s="20" t="s">
        <v>5948</v>
      </c>
      <c r="AM847" s="20" t="s">
        <v>5948</v>
      </c>
      <c r="AN847" s="20" t="s">
        <v>5948</v>
      </c>
      <c r="AO847" s="20" t="s">
        <v>5996</v>
      </c>
      <c r="AP847" s="20" t="s">
        <v>5996</v>
      </c>
      <c r="AQ847" s="20" t="s">
        <v>5997</v>
      </c>
      <c r="AR847" s="20" t="s">
        <v>5996</v>
      </c>
      <c r="AS847" s="20" t="s">
        <v>5996</v>
      </c>
      <c r="AT847" s="20" t="s">
        <v>5996</v>
      </c>
      <c r="AU847" s="20" t="s">
        <v>5997</v>
      </c>
      <c r="AV847" s="20" t="s">
        <v>5997</v>
      </c>
      <c r="AW847" s="20" t="s">
        <v>5997</v>
      </c>
      <c r="AX847" s="20" t="s">
        <v>5996</v>
      </c>
      <c r="AY847" s="20" t="s">
        <v>5997</v>
      </c>
      <c r="AZ847" s="20" t="s">
        <v>5996</v>
      </c>
      <c r="BA847" s="20" t="s">
        <v>5997</v>
      </c>
      <c r="BB847" s="20" t="s">
        <v>5997</v>
      </c>
      <c r="BC847" s="20" t="s">
        <v>5997</v>
      </c>
      <c r="BD847" s="20" t="s">
        <v>5996</v>
      </c>
      <c r="BE847" s="20" t="s">
        <v>5996</v>
      </c>
      <c r="BF847" s="20" t="s">
        <v>5996</v>
      </c>
      <c r="BG847" s="20" t="s">
        <v>5996</v>
      </c>
      <c r="BH847" s="20" t="s">
        <v>5996</v>
      </c>
      <c r="BI847" s="20" t="s">
        <v>5997</v>
      </c>
      <c r="BJ847" s="20" t="s">
        <v>6000</v>
      </c>
      <c r="BK847" s="20" t="s">
        <v>5997</v>
      </c>
      <c r="BL847" s="20" t="s">
        <v>5996</v>
      </c>
      <c r="BM847" s="20" t="s">
        <v>5997</v>
      </c>
      <c r="BO847" s="28" t="s">
        <v>6007</v>
      </c>
      <c r="BR847" s="24" t="s">
        <v>138</v>
      </c>
      <c r="BS847" s="24" t="s">
        <v>119</v>
      </c>
      <c r="BT847" s="24" t="s">
        <v>120</v>
      </c>
      <c r="BV847" s="24" t="s">
        <v>137</v>
      </c>
      <c r="BW847" s="24" t="s">
        <v>122</v>
      </c>
      <c r="BX847" s="24" t="s">
        <v>123</v>
      </c>
      <c r="BY847" s="24" t="s">
        <v>124</v>
      </c>
      <c r="CC847" s="18" t="s">
        <v>138</v>
      </c>
      <c r="CD847" s="18" t="s">
        <v>119</v>
      </c>
      <c r="CG847" s="18" t="s">
        <v>137</v>
      </c>
      <c r="CL847" s="22" t="s">
        <v>5950</v>
      </c>
      <c r="CM847" s="32" t="s">
        <v>6011</v>
      </c>
      <c r="CO847" s="84" t="s">
        <v>126</v>
      </c>
      <c r="CP847" s="17" t="s">
        <v>126</v>
      </c>
      <c r="CQ847" s="29" t="s">
        <v>3439</v>
      </c>
      <c r="CR847" s="17" t="s">
        <v>867</v>
      </c>
      <c r="CS847" s="17" t="s">
        <v>3440</v>
      </c>
      <c r="CW847" s="34" t="s">
        <v>96</v>
      </c>
      <c r="DE847" s="17" t="s">
        <v>130</v>
      </c>
      <c r="DI847" s="17" t="s">
        <v>131</v>
      </c>
      <c r="DJ847" s="17" t="s">
        <v>4038</v>
      </c>
      <c r="DM847" s="35"/>
      <c r="DN847" s="35"/>
      <c r="DO847" s="35"/>
      <c r="EC847" s="17" t="s">
        <v>133</v>
      </c>
    </row>
    <row r="848" spans="1:133" ht="15" customHeight="1" x14ac:dyDescent="0.3">
      <c r="A848" s="27">
        <v>160</v>
      </c>
      <c r="C848" s="17" t="s">
        <v>126</v>
      </c>
      <c r="D848" s="29" t="s">
        <v>5956</v>
      </c>
      <c r="E848" s="18" t="s">
        <v>5947</v>
      </c>
      <c r="F848" s="18" t="s">
        <v>5947</v>
      </c>
      <c r="G848" s="18" t="s">
        <v>5947</v>
      </c>
      <c r="H848" s="18" t="s">
        <v>5947</v>
      </c>
      <c r="I848" s="18" t="s">
        <v>5948</v>
      </c>
      <c r="J848" s="19" t="s">
        <v>4039</v>
      </c>
      <c r="K848" s="18" t="s">
        <v>5949</v>
      </c>
      <c r="M848" s="18" t="s">
        <v>5949</v>
      </c>
      <c r="O848" s="20" t="s">
        <v>5950</v>
      </c>
      <c r="P848" s="20" t="s">
        <v>5974</v>
      </c>
      <c r="Q848" s="20" t="s">
        <v>5977</v>
      </c>
      <c r="R848" s="21" t="s">
        <v>4040</v>
      </c>
      <c r="S848" s="22" t="s">
        <v>5950</v>
      </c>
      <c r="T848" s="22" t="s">
        <v>5950</v>
      </c>
      <c r="U848" s="22" t="s">
        <v>5947</v>
      </c>
      <c r="V848" s="22" t="s">
        <v>5984</v>
      </c>
      <c r="W848" s="22" t="s">
        <v>5989</v>
      </c>
      <c r="AA848" s="22" t="s">
        <v>148</v>
      </c>
      <c r="AB848" s="23" t="s">
        <v>4041</v>
      </c>
      <c r="AC848" s="24" t="s">
        <v>5992</v>
      </c>
      <c r="AE848" s="26" t="s">
        <v>5947</v>
      </c>
      <c r="AF848" s="26" t="s">
        <v>5952</v>
      </c>
      <c r="AG848" s="26" t="s">
        <v>5996</v>
      </c>
      <c r="AH848" s="26" t="s">
        <v>5996</v>
      </c>
      <c r="AI848" s="26" t="s">
        <v>5996</v>
      </c>
      <c r="AJ848" s="26" t="s">
        <v>5996</v>
      </c>
      <c r="AK848" s="20" t="s">
        <v>6003</v>
      </c>
      <c r="AL848" s="20" t="s">
        <v>5947</v>
      </c>
      <c r="AM848" s="20" t="s">
        <v>5951</v>
      </c>
      <c r="AN848" s="20" t="s">
        <v>5947</v>
      </c>
      <c r="AO848" s="20" t="s">
        <v>5996</v>
      </c>
      <c r="AP848" s="20" t="s">
        <v>5997</v>
      </c>
      <c r="AQ848" s="20" t="s">
        <v>5996</v>
      </c>
      <c r="AR848" s="20" t="s">
        <v>5998</v>
      </c>
      <c r="AS848" s="20" t="s">
        <v>5996</v>
      </c>
      <c r="AT848" s="20" t="s">
        <v>5996</v>
      </c>
      <c r="AU848" s="20" t="s">
        <v>5996</v>
      </c>
      <c r="AV848" s="20" t="s">
        <v>5996</v>
      </c>
      <c r="AW848" s="20" t="s">
        <v>5996</v>
      </c>
      <c r="AX848" s="20" t="s">
        <v>5996</v>
      </c>
      <c r="AY848" s="20" t="s">
        <v>5996</v>
      </c>
      <c r="AZ848" s="20" t="s">
        <v>5996</v>
      </c>
      <c r="BA848" s="20" t="s">
        <v>5996</v>
      </c>
      <c r="BB848" s="20" t="s">
        <v>5996</v>
      </c>
      <c r="BC848" s="20" t="s">
        <v>5996</v>
      </c>
      <c r="BD848" s="20" t="s">
        <v>5996</v>
      </c>
      <c r="BE848" s="20" t="s">
        <v>5996</v>
      </c>
      <c r="BF848" s="20" t="s">
        <v>5996</v>
      </c>
      <c r="BG848" s="20" t="s">
        <v>5996</v>
      </c>
      <c r="BH848" s="20" t="s">
        <v>5996</v>
      </c>
      <c r="BI848" s="20" t="s">
        <v>5996</v>
      </c>
      <c r="BJ848" s="20" t="s">
        <v>5996</v>
      </c>
      <c r="BK848" s="20" t="s">
        <v>5998</v>
      </c>
      <c r="BL848" s="20" t="s">
        <v>5996</v>
      </c>
      <c r="BM848" s="20" t="s">
        <v>5996</v>
      </c>
      <c r="BN848" s="27" t="s">
        <v>4042</v>
      </c>
      <c r="BO848" s="28" t="s">
        <v>6007</v>
      </c>
      <c r="BQ848" s="30" t="s">
        <v>4043</v>
      </c>
      <c r="BR848" s="24" t="s">
        <v>138</v>
      </c>
      <c r="BS848" s="24" t="s">
        <v>119</v>
      </c>
      <c r="BT848" s="24" t="s">
        <v>120</v>
      </c>
      <c r="BU848" s="24" t="s">
        <v>121</v>
      </c>
      <c r="BV848" s="24" t="s">
        <v>137</v>
      </c>
      <c r="BW848" s="24" t="s">
        <v>122</v>
      </c>
      <c r="BX848" s="24" t="s">
        <v>123</v>
      </c>
      <c r="BY848" s="24" t="s">
        <v>124</v>
      </c>
      <c r="BZ848" s="24" t="s">
        <v>125</v>
      </c>
      <c r="CG848" s="18" t="s">
        <v>137</v>
      </c>
      <c r="CH848" s="18" t="s">
        <v>122</v>
      </c>
      <c r="CI848" s="18" t="s">
        <v>123</v>
      </c>
      <c r="CL848" s="22" t="s">
        <v>5947</v>
      </c>
      <c r="CM848" s="32" t="s">
        <v>6010</v>
      </c>
      <c r="CN848" s="33" t="s">
        <v>4044</v>
      </c>
      <c r="CO848" s="84" t="s">
        <v>126</v>
      </c>
      <c r="CP848" s="17" t="s">
        <v>126</v>
      </c>
      <c r="CQ848" s="29" t="s">
        <v>3439</v>
      </c>
      <c r="CR848" s="17" t="s">
        <v>867</v>
      </c>
      <c r="CS848" s="17" t="s">
        <v>3440</v>
      </c>
      <c r="CW848" s="34" t="s">
        <v>96</v>
      </c>
      <c r="CZ848" s="34" t="s">
        <v>99</v>
      </c>
      <c r="DC848" s="31" t="s">
        <v>102</v>
      </c>
      <c r="DD848" s="31" t="s">
        <v>4045</v>
      </c>
      <c r="DE848" s="17" t="s">
        <v>130</v>
      </c>
      <c r="DI848" s="17" t="s">
        <v>131</v>
      </c>
      <c r="DJ848" s="17" t="s">
        <v>4046</v>
      </c>
      <c r="DM848" s="35"/>
      <c r="DN848" s="35"/>
      <c r="DO848" s="35"/>
      <c r="EC848" s="17" t="s">
        <v>133</v>
      </c>
    </row>
    <row r="849" spans="1:133" ht="15" customHeight="1" x14ac:dyDescent="0.3">
      <c r="A849" s="27">
        <v>220</v>
      </c>
      <c r="C849" s="17" t="s">
        <v>126</v>
      </c>
      <c r="D849" s="29" t="s">
        <v>5956</v>
      </c>
      <c r="E849" s="18" t="s">
        <v>5947</v>
      </c>
      <c r="F849" s="18" t="s">
        <v>5947</v>
      </c>
      <c r="G849" s="18" t="s">
        <v>5947</v>
      </c>
      <c r="H849" s="18" t="s">
        <v>5947</v>
      </c>
      <c r="I849" s="18" t="s">
        <v>5948</v>
      </c>
      <c r="J849" s="19" t="s">
        <v>4047</v>
      </c>
      <c r="K849" s="18" t="s">
        <v>5947</v>
      </c>
      <c r="L849" s="19" t="s">
        <v>4048</v>
      </c>
      <c r="M849" s="18" t="s">
        <v>5949</v>
      </c>
      <c r="O849" s="20" t="s">
        <v>5948</v>
      </c>
      <c r="P849" s="20" t="s">
        <v>5973</v>
      </c>
      <c r="Q849" s="20" t="s">
        <v>5978</v>
      </c>
      <c r="S849" s="22" t="s">
        <v>5948</v>
      </c>
      <c r="T849" s="22" t="s">
        <v>5948</v>
      </c>
      <c r="U849" s="22" t="s">
        <v>5947</v>
      </c>
      <c r="V849" s="22" t="s">
        <v>5983</v>
      </c>
      <c r="W849" s="22" t="s">
        <v>5988</v>
      </c>
      <c r="X849" s="22" t="s">
        <v>115</v>
      </c>
      <c r="Y849" s="22" t="s">
        <v>136</v>
      </c>
      <c r="Z849" s="22" t="s">
        <v>116</v>
      </c>
      <c r="AC849" s="24" t="s">
        <v>5992</v>
      </c>
      <c r="AE849" s="26" t="s">
        <v>5947</v>
      </c>
      <c r="AF849" s="26" t="s">
        <v>5947</v>
      </c>
      <c r="AG849" s="26" t="s">
        <v>5996</v>
      </c>
      <c r="AH849" s="26" t="s">
        <v>5996</v>
      </c>
      <c r="AI849" s="26" t="s">
        <v>5997</v>
      </c>
      <c r="AJ849" s="26" t="s">
        <v>5997</v>
      </c>
      <c r="AK849" s="20" t="s">
        <v>6003</v>
      </c>
      <c r="AL849" s="20" t="s">
        <v>5948</v>
      </c>
      <c r="AM849" s="20" t="s">
        <v>5948</v>
      </c>
      <c r="AN849" s="20" t="s">
        <v>5947</v>
      </c>
      <c r="AO849" s="20" t="s">
        <v>5997</v>
      </c>
      <c r="AP849" s="20" t="s">
        <v>5998</v>
      </c>
      <c r="AQ849" s="20" t="s">
        <v>5996</v>
      </c>
      <c r="AR849" s="20" t="s">
        <v>5997</v>
      </c>
      <c r="AS849" s="20" t="s">
        <v>5996</v>
      </c>
      <c r="AT849" s="20" t="s">
        <v>5996</v>
      </c>
      <c r="AU849" s="20" t="s">
        <v>5997</v>
      </c>
      <c r="AV849" s="20" t="s">
        <v>5996</v>
      </c>
      <c r="AW849" s="20" t="s">
        <v>5996</v>
      </c>
      <c r="AX849" s="20" t="s">
        <v>5997</v>
      </c>
      <c r="AY849" s="20" t="s">
        <v>5997</v>
      </c>
      <c r="AZ849" s="20" t="s">
        <v>5997</v>
      </c>
      <c r="BA849" s="20" t="s">
        <v>5996</v>
      </c>
      <c r="BB849" s="20" t="s">
        <v>5996</v>
      </c>
      <c r="BC849" s="20" t="s">
        <v>5998</v>
      </c>
      <c r="BD849" s="20" t="s">
        <v>5997</v>
      </c>
      <c r="BE849" s="20" t="s">
        <v>5997</v>
      </c>
      <c r="BF849" s="20" t="s">
        <v>5996</v>
      </c>
      <c r="BG849" s="20" t="s">
        <v>5996</v>
      </c>
      <c r="BH849" s="20" t="s">
        <v>5996</v>
      </c>
      <c r="BI849" s="20" t="s">
        <v>5996</v>
      </c>
      <c r="BJ849" s="20" t="s">
        <v>5997</v>
      </c>
      <c r="BK849" s="20" t="s">
        <v>5997</v>
      </c>
      <c r="BL849" s="20" t="s">
        <v>5996</v>
      </c>
      <c r="BM849" s="20" t="s">
        <v>5997</v>
      </c>
      <c r="BO849" s="28" t="s">
        <v>6007</v>
      </c>
      <c r="BQ849" s="30" t="s">
        <v>4049</v>
      </c>
      <c r="BS849" s="24" t="s">
        <v>119</v>
      </c>
      <c r="BU849" s="24" t="s">
        <v>121</v>
      </c>
      <c r="BV849" s="24" t="s">
        <v>137</v>
      </c>
      <c r="BW849" s="24" t="s">
        <v>122</v>
      </c>
      <c r="BX849" s="24" t="s">
        <v>123</v>
      </c>
      <c r="CD849" s="18" t="s">
        <v>119</v>
      </c>
      <c r="CG849" s="18" t="s">
        <v>137</v>
      </c>
      <c r="CI849" s="18" t="s">
        <v>123</v>
      </c>
      <c r="CL849" s="22" t="s">
        <v>5947</v>
      </c>
      <c r="CM849" s="32" t="s">
        <v>6012</v>
      </c>
      <c r="CO849" s="84" t="s">
        <v>126</v>
      </c>
      <c r="CP849" s="17" t="s">
        <v>126</v>
      </c>
      <c r="CQ849" s="29" t="s">
        <v>3439</v>
      </c>
      <c r="CR849" s="17" t="s">
        <v>867</v>
      </c>
      <c r="CS849" s="17" t="s">
        <v>3440</v>
      </c>
      <c r="CW849" s="34" t="s">
        <v>96</v>
      </c>
      <c r="DE849" s="17" t="s">
        <v>130</v>
      </c>
      <c r="DI849" s="17" t="s">
        <v>143</v>
      </c>
      <c r="DJ849" s="17" t="s">
        <v>4050</v>
      </c>
      <c r="DM849" s="35"/>
      <c r="DN849" s="35"/>
      <c r="DO849" s="35"/>
      <c r="EC849" s="17" t="s">
        <v>133</v>
      </c>
    </row>
    <row r="850" spans="1:133" ht="15" customHeight="1" x14ac:dyDescent="0.3">
      <c r="A850" s="27">
        <v>588</v>
      </c>
      <c r="C850" s="17" t="s">
        <v>126</v>
      </c>
      <c r="D850" s="29" t="s">
        <v>5956</v>
      </c>
      <c r="E850" s="18" t="s">
        <v>5947</v>
      </c>
      <c r="F850" s="18" t="s">
        <v>5951</v>
      </c>
      <c r="G850" s="18" t="s">
        <v>5947</v>
      </c>
      <c r="H850" s="18" t="s">
        <v>5949</v>
      </c>
      <c r="I850" s="18" t="s">
        <v>5947</v>
      </c>
      <c r="J850" s="19" t="s">
        <v>4051</v>
      </c>
      <c r="K850" s="18" t="s">
        <v>5947</v>
      </c>
      <c r="L850" s="19" t="s">
        <v>4052</v>
      </c>
      <c r="M850" s="18" t="s">
        <v>5950</v>
      </c>
      <c r="N850" s="19" t="s">
        <v>4053</v>
      </c>
      <c r="O850" s="20" t="s">
        <v>5951</v>
      </c>
      <c r="P850" s="20" t="s">
        <v>5974</v>
      </c>
      <c r="Q850" s="20" t="s">
        <v>5953</v>
      </c>
      <c r="R850" s="21" t="s">
        <v>4054</v>
      </c>
      <c r="S850" s="22" t="s">
        <v>5951</v>
      </c>
      <c r="T850" s="22" t="s">
        <v>5951</v>
      </c>
      <c r="U850" s="22" t="s">
        <v>5947</v>
      </c>
      <c r="V850" s="22" t="s">
        <v>5984</v>
      </c>
      <c r="W850" s="22" t="s">
        <v>5986</v>
      </c>
      <c r="X850" s="22" t="s">
        <v>115</v>
      </c>
      <c r="AB850" s="23" t="s">
        <v>4055</v>
      </c>
      <c r="AC850" s="24" t="s">
        <v>5990</v>
      </c>
      <c r="AD850" s="25" t="s">
        <v>4056</v>
      </c>
      <c r="AE850" s="26" t="s">
        <v>5947</v>
      </c>
      <c r="AF850" s="26" t="s">
        <v>5947</v>
      </c>
      <c r="AG850" s="26" t="s">
        <v>5996</v>
      </c>
      <c r="AH850" s="26" t="s">
        <v>5996</v>
      </c>
      <c r="AI850" s="26" t="s">
        <v>5997</v>
      </c>
      <c r="AJ850" s="26" t="s">
        <v>5996</v>
      </c>
      <c r="AK850" s="20" t="s">
        <v>6002</v>
      </c>
      <c r="AL850" s="20" t="s">
        <v>5947</v>
      </c>
      <c r="AM850" s="20" t="s">
        <v>5947</v>
      </c>
      <c r="AN850" s="20" t="s">
        <v>5947</v>
      </c>
      <c r="AO850" s="20" t="s">
        <v>5996</v>
      </c>
      <c r="AP850" s="20" t="s">
        <v>5997</v>
      </c>
      <c r="AQ850" s="20" t="s">
        <v>5996</v>
      </c>
      <c r="AR850" s="20" t="s">
        <v>5997</v>
      </c>
      <c r="AS850" s="20" t="s">
        <v>5996</v>
      </c>
      <c r="AT850" s="20" t="s">
        <v>5996</v>
      </c>
      <c r="AU850" s="20" t="s">
        <v>5997</v>
      </c>
      <c r="AV850" s="20" t="s">
        <v>5996</v>
      </c>
      <c r="AW850" s="20" t="s">
        <v>5996</v>
      </c>
      <c r="AX850" s="20" t="s">
        <v>5996</v>
      </c>
      <c r="AY850" s="20" t="s">
        <v>5997</v>
      </c>
      <c r="AZ850" s="20" t="s">
        <v>5996</v>
      </c>
      <c r="BA850" s="20" t="s">
        <v>5996</v>
      </c>
      <c r="BB850" s="20" t="s">
        <v>5996</v>
      </c>
      <c r="BC850" s="20" t="s">
        <v>5997</v>
      </c>
      <c r="BD850" s="20" t="s">
        <v>5997</v>
      </c>
      <c r="BE850" s="20" t="s">
        <v>5997</v>
      </c>
      <c r="BF850" s="20" t="s">
        <v>5996</v>
      </c>
      <c r="BG850" s="20" t="s">
        <v>5996</v>
      </c>
      <c r="BH850" s="20" t="s">
        <v>5996</v>
      </c>
      <c r="BI850" s="20" t="s">
        <v>5996</v>
      </c>
      <c r="BJ850" s="20" t="s">
        <v>5996</v>
      </c>
      <c r="BK850" s="20" t="s">
        <v>5997</v>
      </c>
      <c r="BL850" s="20" t="s">
        <v>5997</v>
      </c>
      <c r="BM850" s="20" t="s">
        <v>5996</v>
      </c>
      <c r="BN850" s="27" t="s">
        <v>4057</v>
      </c>
      <c r="BO850" s="28" t="s">
        <v>6008</v>
      </c>
      <c r="BP850" s="29" t="s">
        <v>4058</v>
      </c>
      <c r="BQ850" s="30" t="s">
        <v>4059</v>
      </c>
      <c r="BR850" s="24" t="s">
        <v>138</v>
      </c>
      <c r="BS850" s="24" t="s">
        <v>119</v>
      </c>
      <c r="BT850" s="24" t="s">
        <v>120</v>
      </c>
      <c r="BW850" s="24" t="s">
        <v>122</v>
      </c>
      <c r="BX850" s="24" t="s">
        <v>123</v>
      </c>
      <c r="CB850" s="31" t="s">
        <v>4060</v>
      </c>
      <c r="CC850" s="18" t="s">
        <v>138</v>
      </c>
      <c r="CD850" s="18" t="s">
        <v>119</v>
      </c>
      <c r="CH850" s="18" t="s">
        <v>122</v>
      </c>
      <c r="CL850" s="22" t="s">
        <v>5951</v>
      </c>
      <c r="CM850" s="32" t="s">
        <v>6011</v>
      </c>
      <c r="CO850" s="84" t="s">
        <v>126</v>
      </c>
      <c r="CP850" s="17" t="s">
        <v>126</v>
      </c>
      <c r="CQ850" s="29" t="s">
        <v>3439</v>
      </c>
      <c r="CR850" s="17" t="s">
        <v>867</v>
      </c>
      <c r="CS850" s="17" t="s">
        <v>3440</v>
      </c>
      <c r="CW850" s="34" t="s">
        <v>96</v>
      </c>
      <c r="DE850" s="17" t="s">
        <v>130</v>
      </c>
      <c r="DI850" s="17" t="s">
        <v>131</v>
      </c>
      <c r="DJ850" s="17" t="s">
        <v>4061</v>
      </c>
      <c r="DM850" s="35"/>
      <c r="DN850" s="35"/>
      <c r="DO850" s="35"/>
      <c r="EC850" s="17" t="s">
        <v>133</v>
      </c>
    </row>
    <row r="851" spans="1:133" ht="15" customHeight="1" x14ac:dyDescent="0.3">
      <c r="A851" s="27">
        <v>627</v>
      </c>
      <c r="C851" s="17" t="s">
        <v>126</v>
      </c>
      <c r="D851" s="29" t="s">
        <v>5956</v>
      </c>
      <c r="E851" s="18" t="s">
        <v>5947</v>
      </c>
      <c r="F851" s="18" t="s">
        <v>5951</v>
      </c>
      <c r="G851" s="18" t="s">
        <v>5948</v>
      </c>
      <c r="H851" s="18" t="s">
        <v>5947</v>
      </c>
      <c r="I851" s="18" t="s">
        <v>5947</v>
      </c>
      <c r="J851" s="19" t="s">
        <v>4062</v>
      </c>
      <c r="K851" s="18" t="s">
        <v>5947</v>
      </c>
      <c r="L851" s="19" t="s">
        <v>4063</v>
      </c>
      <c r="M851" s="18" t="s">
        <v>5947</v>
      </c>
      <c r="N851" s="19" t="s">
        <v>4064</v>
      </c>
      <c r="O851" s="20" t="s">
        <v>5949</v>
      </c>
      <c r="P851" s="20" t="s">
        <v>5974</v>
      </c>
      <c r="Q851" s="20" t="s">
        <v>5977</v>
      </c>
      <c r="S851" s="22" t="s">
        <v>5951</v>
      </c>
      <c r="T851" s="22" t="s">
        <v>5951</v>
      </c>
      <c r="U851" s="22" t="s">
        <v>5947</v>
      </c>
      <c r="V851" s="22" t="s">
        <v>5984</v>
      </c>
      <c r="W851" s="22" t="s">
        <v>5989</v>
      </c>
      <c r="X851" s="22" t="s">
        <v>115</v>
      </c>
      <c r="AC851" s="24" t="s">
        <v>5994</v>
      </c>
      <c r="AD851" s="25" t="s">
        <v>4065</v>
      </c>
      <c r="AE851" s="26" t="s">
        <v>5948</v>
      </c>
      <c r="AF851" s="26" t="s">
        <v>5950</v>
      </c>
      <c r="AG851" s="26" t="s">
        <v>5996</v>
      </c>
      <c r="AH851" s="26" t="s">
        <v>5996</v>
      </c>
      <c r="AI851" s="26" t="s">
        <v>5996</v>
      </c>
      <c r="AJ851" s="26" t="s">
        <v>5996</v>
      </c>
      <c r="AK851" s="20" t="s">
        <v>6002</v>
      </c>
      <c r="AL851" s="20" t="s">
        <v>5947</v>
      </c>
      <c r="AM851" s="20" t="s">
        <v>5949</v>
      </c>
      <c r="AN851" s="20" t="s">
        <v>5947</v>
      </c>
      <c r="AO851" s="20" t="s">
        <v>5997</v>
      </c>
      <c r="AP851" s="20" t="s">
        <v>5996</v>
      </c>
      <c r="AQ851" s="20" t="s">
        <v>5997</v>
      </c>
      <c r="AR851" s="20" t="s">
        <v>5999</v>
      </c>
      <c r="AS851" s="20" t="s">
        <v>5996</v>
      </c>
      <c r="AT851" s="20" t="s">
        <v>5996</v>
      </c>
      <c r="AU851" s="20" t="s">
        <v>5996</v>
      </c>
      <c r="AV851" s="20" t="s">
        <v>5996</v>
      </c>
      <c r="AW851" s="20" t="s">
        <v>5996</v>
      </c>
      <c r="AX851" s="20" t="s">
        <v>5996</v>
      </c>
      <c r="AY851" s="20" t="s">
        <v>5997</v>
      </c>
      <c r="AZ851" s="20" t="s">
        <v>5996</v>
      </c>
      <c r="BA851" s="20" t="s">
        <v>5996</v>
      </c>
      <c r="BB851" s="20" t="s">
        <v>5996</v>
      </c>
      <c r="BC851" s="20" t="s">
        <v>5997</v>
      </c>
      <c r="BD851" s="20" t="s">
        <v>5997</v>
      </c>
      <c r="BE851" s="20" t="s">
        <v>5996</v>
      </c>
      <c r="BF851" s="20" t="s">
        <v>5996</v>
      </c>
      <c r="BG851" s="20" t="s">
        <v>5996</v>
      </c>
      <c r="BH851" s="20" t="s">
        <v>5996</v>
      </c>
      <c r="BI851" s="20" t="s">
        <v>5996</v>
      </c>
      <c r="BJ851" s="20" t="s">
        <v>5996</v>
      </c>
      <c r="BK851" s="20" t="s">
        <v>5996</v>
      </c>
      <c r="BL851" s="20" t="s">
        <v>5996</v>
      </c>
      <c r="BM851" s="20" t="s">
        <v>5996</v>
      </c>
      <c r="BO851" s="28" t="s">
        <v>6006</v>
      </c>
      <c r="BQ851" s="30" t="s">
        <v>4066</v>
      </c>
      <c r="BS851" s="24" t="s">
        <v>119</v>
      </c>
      <c r="BT851" s="24" t="s">
        <v>120</v>
      </c>
      <c r="BU851" s="24" t="s">
        <v>121</v>
      </c>
      <c r="BW851" s="24" t="s">
        <v>122</v>
      </c>
      <c r="BX851" s="24" t="s">
        <v>123</v>
      </c>
      <c r="BY851" s="24" t="s">
        <v>124</v>
      </c>
      <c r="BZ851" s="24" t="s">
        <v>125</v>
      </c>
      <c r="CD851" s="18" t="s">
        <v>119</v>
      </c>
      <c r="CF851" s="18" t="s">
        <v>121</v>
      </c>
      <c r="CG851" s="18" t="s">
        <v>137</v>
      </c>
      <c r="CH851" s="18" t="s">
        <v>122</v>
      </c>
      <c r="CI851" s="18" t="s">
        <v>123</v>
      </c>
      <c r="CJ851" s="18" t="s">
        <v>124</v>
      </c>
      <c r="CK851" s="18" t="s">
        <v>125</v>
      </c>
      <c r="CL851" s="22" t="s">
        <v>5947</v>
      </c>
      <c r="CM851" s="32" t="s">
        <v>6010</v>
      </c>
      <c r="CO851" s="84" t="s">
        <v>126</v>
      </c>
      <c r="CP851" s="17" t="s">
        <v>126</v>
      </c>
      <c r="CQ851" s="29" t="s">
        <v>3439</v>
      </c>
      <c r="CR851" s="17" t="s">
        <v>867</v>
      </c>
      <c r="CS851" s="17" t="s">
        <v>3440</v>
      </c>
      <c r="CW851" s="34" t="s">
        <v>96</v>
      </c>
      <c r="DE851" s="17" t="s">
        <v>130</v>
      </c>
      <c r="DI851" s="17" t="s">
        <v>131</v>
      </c>
      <c r="DJ851" s="17" t="s">
        <v>4067</v>
      </c>
      <c r="DM851" s="35"/>
      <c r="DN851" s="35"/>
      <c r="DO851" s="35"/>
      <c r="EC851" s="17" t="s">
        <v>133</v>
      </c>
    </row>
    <row r="852" spans="1:133" ht="15" customHeight="1" x14ac:dyDescent="0.3">
      <c r="A852" s="27">
        <v>650</v>
      </c>
      <c r="C852" s="17" t="s">
        <v>126</v>
      </c>
      <c r="D852" s="29" t="s">
        <v>5956</v>
      </c>
      <c r="E852" s="18" t="s">
        <v>5948</v>
      </c>
      <c r="F852" s="18" t="s">
        <v>5949</v>
      </c>
      <c r="G852" s="18" t="s">
        <v>5947</v>
      </c>
      <c r="H852" s="18" t="s">
        <v>5947</v>
      </c>
      <c r="I852" s="18" t="s">
        <v>5947</v>
      </c>
      <c r="K852" s="18" t="s">
        <v>5947</v>
      </c>
      <c r="M852" s="18" t="s">
        <v>5948</v>
      </c>
      <c r="O852" s="20" t="s">
        <v>5947</v>
      </c>
      <c r="P852" s="20" t="s">
        <v>5973</v>
      </c>
      <c r="Q852" s="20" t="s">
        <v>5979</v>
      </c>
      <c r="S852" s="22" t="s">
        <v>5947</v>
      </c>
      <c r="T852" s="22" t="s">
        <v>5947</v>
      </c>
      <c r="U852" s="22" t="s">
        <v>5949</v>
      </c>
      <c r="V852" s="22" t="s">
        <v>5983</v>
      </c>
      <c r="W852" s="22" t="s">
        <v>5987</v>
      </c>
      <c r="X852" s="22" t="s">
        <v>115</v>
      </c>
      <c r="AC852" s="24" t="s">
        <v>5992</v>
      </c>
      <c r="AE852" s="26" t="s">
        <v>5947</v>
      </c>
      <c r="AF852" s="26" t="s">
        <v>5947</v>
      </c>
      <c r="AG852" s="26" t="s">
        <v>5996</v>
      </c>
      <c r="AH852" s="26" t="s">
        <v>5996</v>
      </c>
      <c r="AI852" s="26" t="s">
        <v>5997</v>
      </c>
      <c r="AJ852" s="26" t="s">
        <v>5997</v>
      </c>
      <c r="AK852" s="20" t="s">
        <v>6002</v>
      </c>
      <c r="AL852" s="20" t="s">
        <v>5947</v>
      </c>
      <c r="AM852" s="20" t="s">
        <v>5950</v>
      </c>
      <c r="AN852" s="20" t="s">
        <v>5947</v>
      </c>
      <c r="AO852" s="20" t="s">
        <v>5998</v>
      </c>
      <c r="AP852" s="20" t="s">
        <v>5997</v>
      </c>
      <c r="AQ852" s="20" t="s">
        <v>5996</v>
      </c>
      <c r="AR852" s="20" t="s">
        <v>5997</v>
      </c>
      <c r="AS852" s="20" t="s">
        <v>5997</v>
      </c>
      <c r="AT852" s="20" t="s">
        <v>5996</v>
      </c>
      <c r="AU852" s="20" t="s">
        <v>5997</v>
      </c>
      <c r="AV852" s="20" t="s">
        <v>5997</v>
      </c>
      <c r="AW852" s="20" t="s">
        <v>5996</v>
      </c>
      <c r="AX852" s="20" t="s">
        <v>5996</v>
      </c>
      <c r="AY852" s="20" t="s">
        <v>5996</v>
      </c>
      <c r="AZ852" s="20" t="s">
        <v>5996</v>
      </c>
      <c r="BA852" s="20" t="s">
        <v>5997</v>
      </c>
      <c r="BB852" s="20" t="s">
        <v>5996</v>
      </c>
      <c r="BC852" s="20" t="s">
        <v>5997</v>
      </c>
      <c r="BD852" s="20" t="s">
        <v>5997</v>
      </c>
      <c r="BE852" s="20" t="s">
        <v>5996</v>
      </c>
      <c r="BF852" s="20" t="s">
        <v>5996</v>
      </c>
      <c r="BG852" s="20" t="s">
        <v>5996</v>
      </c>
      <c r="BH852" s="20" t="s">
        <v>5996</v>
      </c>
      <c r="BI852" s="20" t="s">
        <v>5996</v>
      </c>
      <c r="BJ852" s="20" t="s">
        <v>5996</v>
      </c>
      <c r="BK852" s="20" t="s">
        <v>5996</v>
      </c>
      <c r="BL852" s="20" t="s">
        <v>5996</v>
      </c>
      <c r="BM852" s="20" t="s">
        <v>5996</v>
      </c>
      <c r="BO852" s="28" t="s">
        <v>6007</v>
      </c>
      <c r="BR852" s="24" t="s">
        <v>138</v>
      </c>
      <c r="BS852" s="24" t="s">
        <v>119</v>
      </c>
      <c r="BT852" s="24" t="s">
        <v>120</v>
      </c>
      <c r="BU852" s="24" t="s">
        <v>121</v>
      </c>
      <c r="BV852" s="24" t="s">
        <v>137</v>
      </c>
      <c r="BW852" s="24" t="s">
        <v>122</v>
      </c>
      <c r="BX852" s="24" t="s">
        <v>123</v>
      </c>
      <c r="BY852" s="24" t="s">
        <v>124</v>
      </c>
      <c r="BZ852" s="24" t="s">
        <v>125</v>
      </c>
      <c r="CC852" s="18" t="s">
        <v>138</v>
      </c>
      <c r="CD852" s="18" t="s">
        <v>119</v>
      </c>
      <c r="CE852" s="18" t="s">
        <v>120</v>
      </c>
      <c r="CL852" s="22" t="s">
        <v>5947</v>
      </c>
      <c r="CM852" s="32" t="s">
        <v>6010</v>
      </c>
      <c r="CO852" s="84" t="s">
        <v>126</v>
      </c>
      <c r="CP852" s="17" t="s">
        <v>126</v>
      </c>
      <c r="CQ852" s="29" t="s">
        <v>3439</v>
      </c>
      <c r="CR852" s="17" t="s">
        <v>867</v>
      </c>
      <c r="CS852" s="17" t="s">
        <v>3440</v>
      </c>
      <c r="CZ852" s="34" t="s">
        <v>99</v>
      </c>
      <c r="DE852" s="17" t="s">
        <v>130</v>
      </c>
      <c r="DI852" s="17" t="s">
        <v>143</v>
      </c>
      <c r="DJ852" s="17" t="s">
        <v>4068</v>
      </c>
      <c r="DM852" s="35"/>
      <c r="DN852" s="35"/>
      <c r="DO852" s="35"/>
      <c r="EC852" s="17" t="s">
        <v>133</v>
      </c>
    </row>
    <row r="853" spans="1:133" ht="15" customHeight="1" x14ac:dyDescent="0.3">
      <c r="A853" s="27">
        <v>662</v>
      </c>
      <c r="C853" s="17" t="s">
        <v>126</v>
      </c>
      <c r="D853" s="29" t="s">
        <v>5956</v>
      </c>
      <c r="E853" s="18" t="s">
        <v>5948</v>
      </c>
      <c r="F853" s="18" t="s">
        <v>5950</v>
      </c>
      <c r="G853" s="18" t="s">
        <v>5950</v>
      </c>
      <c r="H853" s="18" t="s">
        <v>5948</v>
      </c>
      <c r="I853" s="18" t="s">
        <v>5947</v>
      </c>
      <c r="J853" s="19" t="s">
        <v>4069</v>
      </c>
      <c r="K853" s="18" t="s">
        <v>5947</v>
      </c>
      <c r="L853" s="19" t="s">
        <v>4070</v>
      </c>
      <c r="M853" s="18" t="s">
        <v>5948</v>
      </c>
      <c r="O853" s="20" t="s">
        <v>5948</v>
      </c>
      <c r="P853" s="20" t="s">
        <v>5973</v>
      </c>
      <c r="Q853" s="20" t="s">
        <v>5979</v>
      </c>
      <c r="S853" s="22" t="s">
        <v>5948</v>
      </c>
      <c r="T853" s="22" t="s">
        <v>5948</v>
      </c>
      <c r="U853" s="22" t="s">
        <v>5948</v>
      </c>
      <c r="V853" s="22" t="s">
        <v>5983</v>
      </c>
      <c r="W853" s="22" t="s">
        <v>5987</v>
      </c>
      <c r="X853" s="22" t="s">
        <v>115</v>
      </c>
      <c r="Y853" s="22" t="s">
        <v>136</v>
      </c>
      <c r="Z853" s="22" t="s">
        <v>116</v>
      </c>
      <c r="AC853" s="24" t="s">
        <v>5992</v>
      </c>
      <c r="AE853" s="26" t="s">
        <v>5950</v>
      </c>
      <c r="AF853" s="26" t="s">
        <v>5947</v>
      </c>
      <c r="AG853" s="26" t="s">
        <v>5996</v>
      </c>
      <c r="AH853" s="26" t="s">
        <v>5996</v>
      </c>
      <c r="AI853" s="26" t="s">
        <v>5996</v>
      </c>
      <c r="AJ853" s="26" t="s">
        <v>5996</v>
      </c>
      <c r="AK853" s="20" t="s">
        <v>6002</v>
      </c>
      <c r="AL853" s="20" t="s">
        <v>5948</v>
      </c>
      <c r="AM853" s="20" t="s">
        <v>5947</v>
      </c>
      <c r="AN853" s="20" t="s">
        <v>5947</v>
      </c>
      <c r="AO853" s="20" t="s">
        <v>5996</v>
      </c>
      <c r="AP853" s="20" t="s">
        <v>5998</v>
      </c>
      <c r="AQ853" s="20" t="s">
        <v>5996</v>
      </c>
      <c r="AR853" s="20" t="s">
        <v>5998</v>
      </c>
      <c r="AS853" s="20" t="s">
        <v>5996</v>
      </c>
      <c r="AT853" s="20" t="s">
        <v>5997</v>
      </c>
      <c r="AU853" s="20" t="s">
        <v>5997</v>
      </c>
      <c r="AV853" s="20" t="s">
        <v>5998</v>
      </c>
      <c r="AW853" s="20" t="s">
        <v>5997</v>
      </c>
      <c r="AX853" s="20" t="s">
        <v>5996</v>
      </c>
      <c r="AY853" s="20" t="s">
        <v>5997</v>
      </c>
      <c r="AZ853" s="20" t="s">
        <v>5997</v>
      </c>
      <c r="BA853" s="20" t="s">
        <v>5996</v>
      </c>
      <c r="BB853" s="20" t="s">
        <v>5997</v>
      </c>
      <c r="BC853" s="20" t="s">
        <v>5998</v>
      </c>
      <c r="BD853" s="20" t="s">
        <v>5996</v>
      </c>
      <c r="BE853" s="20" t="s">
        <v>5996</v>
      </c>
      <c r="BF853" s="20" t="s">
        <v>5997</v>
      </c>
      <c r="BG853" s="20" t="s">
        <v>5997</v>
      </c>
      <c r="BH853" s="20" t="s">
        <v>5997</v>
      </c>
      <c r="BI853" s="20" t="s">
        <v>5997</v>
      </c>
      <c r="BJ853" s="20" t="s">
        <v>5997</v>
      </c>
      <c r="BK853" s="20" t="s">
        <v>5996</v>
      </c>
      <c r="BL853" s="20" t="s">
        <v>5997</v>
      </c>
      <c r="BM853" s="20" t="s">
        <v>5997</v>
      </c>
      <c r="BO853" s="28" t="s">
        <v>6006</v>
      </c>
      <c r="BQ853" s="30" t="s">
        <v>4071</v>
      </c>
      <c r="BR853" s="24" t="s">
        <v>138</v>
      </c>
      <c r="BS853" s="24" t="s">
        <v>119</v>
      </c>
      <c r="BT853" s="24" t="s">
        <v>120</v>
      </c>
      <c r="BU853" s="24" t="s">
        <v>121</v>
      </c>
      <c r="BV853" s="24" t="s">
        <v>137</v>
      </c>
      <c r="BW853" s="24" t="s">
        <v>122</v>
      </c>
      <c r="BX853" s="24" t="s">
        <v>123</v>
      </c>
      <c r="BY853" s="24" t="s">
        <v>124</v>
      </c>
      <c r="BZ853" s="24" t="s">
        <v>125</v>
      </c>
      <c r="CD853" s="18" t="s">
        <v>119</v>
      </c>
      <c r="CG853" s="18" t="s">
        <v>137</v>
      </c>
      <c r="CH853" s="18" t="s">
        <v>122</v>
      </c>
      <c r="CL853" s="22" t="s">
        <v>5953</v>
      </c>
      <c r="CM853" s="32" t="s">
        <v>6010</v>
      </c>
      <c r="CO853" s="84" t="s">
        <v>126</v>
      </c>
      <c r="CP853" s="17" t="s">
        <v>126</v>
      </c>
      <c r="CQ853" s="29" t="s">
        <v>3439</v>
      </c>
      <c r="CR853" s="17" t="s">
        <v>867</v>
      </c>
      <c r="CS853" s="17" t="s">
        <v>3440</v>
      </c>
      <c r="CZ853" s="34" t="s">
        <v>99</v>
      </c>
      <c r="DE853" s="17" t="s">
        <v>161</v>
      </c>
      <c r="DI853" s="17" t="s">
        <v>131</v>
      </c>
      <c r="DJ853" s="17" t="s">
        <v>4072</v>
      </c>
      <c r="DM853" s="35"/>
      <c r="DN853" s="35"/>
      <c r="DO853" s="35"/>
      <c r="EC853" s="17" t="s">
        <v>133</v>
      </c>
    </row>
    <row r="854" spans="1:133" ht="15" customHeight="1" x14ac:dyDescent="0.3">
      <c r="A854" s="27">
        <v>704</v>
      </c>
      <c r="C854" s="17" t="s">
        <v>126</v>
      </c>
      <c r="D854" s="29" t="s">
        <v>5956</v>
      </c>
      <c r="E854" s="18" t="s">
        <v>5948</v>
      </c>
      <c r="F854" s="18" t="s">
        <v>5949</v>
      </c>
      <c r="G854" s="18" t="s">
        <v>5947</v>
      </c>
      <c r="H854" s="18" t="s">
        <v>5949</v>
      </c>
      <c r="I854" s="18" t="s">
        <v>5948</v>
      </c>
      <c r="J854" s="19" t="s">
        <v>4073</v>
      </c>
      <c r="K854" s="18" t="s">
        <v>5948</v>
      </c>
      <c r="L854" s="19" t="s">
        <v>4074</v>
      </c>
      <c r="M854" s="18" t="s">
        <v>5948</v>
      </c>
      <c r="N854" s="19" t="s">
        <v>4075</v>
      </c>
      <c r="O854" s="20" t="s">
        <v>5947</v>
      </c>
      <c r="P854" s="20" t="s">
        <v>5973</v>
      </c>
      <c r="Q854" s="20" t="s">
        <v>5979</v>
      </c>
      <c r="S854" s="22" t="s">
        <v>5948</v>
      </c>
      <c r="T854" s="22" t="s">
        <v>5948</v>
      </c>
      <c r="U854" s="22" t="s">
        <v>5949</v>
      </c>
      <c r="V854" s="22" t="s">
        <v>5983</v>
      </c>
      <c r="W854" s="22" t="s">
        <v>5987</v>
      </c>
      <c r="X854" s="22" t="s">
        <v>115</v>
      </c>
      <c r="Y854" s="22" t="s">
        <v>136</v>
      </c>
      <c r="Z854" s="22" t="s">
        <v>116</v>
      </c>
      <c r="AC854" s="24" t="s">
        <v>5991</v>
      </c>
      <c r="AE854" s="26" t="s">
        <v>5948</v>
      </c>
      <c r="AF854" s="26" t="s">
        <v>5947</v>
      </c>
      <c r="AG854" s="26" t="s">
        <v>5996</v>
      </c>
      <c r="AH854" s="26" t="s">
        <v>5996</v>
      </c>
      <c r="AI854" s="26" t="s">
        <v>5996</v>
      </c>
      <c r="AJ854" s="26" t="s">
        <v>5996</v>
      </c>
      <c r="AK854" s="20" t="s">
        <v>6003</v>
      </c>
      <c r="AL854" s="20" t="s">
        <v>5948</v>
      </c>
      <c r="AM854" s="20" t="s">
        <v>5949</v>
      </c>
      <c r="AN854" s="20" t="s">
        <v>5949</v>
      </c>
      <c r="AO854" s="20" t="s">
        <v>5997</v>
      </c>
      <c r="AP854" s="20" t="s">
        <v>5997</v>
      </c>
      <c r="AQ854" s="20" t="s">
        <v>5996</v>
      </c>
      <c r="AR854" s="20" t="s">
        <v>5997</v>
      </c>
      <c r="AS854" s="20" t="s">
        <v>5996</v>
      </c>
      <c r="AT854" s="20" t="s">
        <v>5996</v>
      </c>
      <c r="AU854" s="20" t="s">
        <v>5997</v>
      </c>
      <c r="AV854" s="20" t="s">
        <v>5997</v>
      </c>
      <c r="AW854" s="20" t="s">
        <v>5996</v>
      </c>
      <c r="AX854" s="20" t="s">
        <v>5997</v>
      </c>
      <c r="AY854" s="20" t="s">
        <v>5997</v>
      </c>
      <c r="AZ854" s="20" t="s">
        <v>5997</v>
      </c>
      <c r="BA854" s="20" t="s">
        <v>5996</v>
      </c>
      <c r="BB854" s="20" t="s">
        <v>5996</v>
      </c>
      <c r="BC854" s="20" t="s">
        <v>5997</v>
      </c>
      <c r="BD854" s="20" t="s">
        <v>5997</v>
      </c>
      <c r="BE854" s="20" t="s">
        <v>5997</v>
      </c>
      <c r="BF854" s="20" t="s">
        <v>5996</v>
      </c>
      <c r="BG854" s="20" t="s">
        <v>5996</v>
      </c>
      <c r="BH854" s="20" t="s">
        <v>5996</v>
      </c>
      <c r="BI854" s="20" t="s">
        <v>5996</v>
      </c>
      <c r="BJ854" s="20" t="s">
        <v>5997</v>
      </c>
      <c r="BK854" s="20" t="s">
        <v>5996</v>
      </c>
      <c r="BL854" s="20" t="s">
        <v>5996</v>
      </c>
      <c r="BM854" s="20" t="s">
        <v>5997</v>
      </c>
      <c r="BO854" s="28" t="s">
        <v>6007</v>
      </c>
      <c r="BQ854" s="30" t="s">
        <v>4076</v>
      </c>
      <c r="BR854" s="24" t="s">
        <v>138</v>
      </c>
      <c r="BS854" s="24" t="s">
        <v>119</v>
      </c>
      <c r="BV854" s="24" t="s">
        <v>137</v>
      </c>
      <c r="BW854" s="24" t="s">
        <v>122</v>
      </c>
      <c r="BZ854" s="24" t="s">
        <v>125</v>
      </c>
      <c r="CC854" s="18" t="s">
        <v>138</v>
      </c>
      <c r="CD854" s="18" t="s">
        <v>119</v>
      </c>
      <c r="CG854" s="18" t="s">
        <v>137</v>
      </c>
      <c r="CL854" s="22" t="s">
        <v>5947</v>
      </c>
      <c r="CM854" s="32" t="s">
        <v>6012</v>
      </c>
      <c r="CO854" s="84" t="s">
        <v>126</v>
      </c>
      <c r="CP854" s="17" t="s">
        <v>126</v>
      </c>
      <c r="CQ854" s="29" t="s">
        <v>3439</v>
      </c>
      <c r="CR854" s="17" t="s">
        <v>867</v>
      </c>
      <c r="CS854" s="17" t="s">
        <v>3440</v>
      </c>
      <c r="CW854" s="34" t="s">
        <v>96</v>
      </c>
      <c r="DE854" s="17" t="s">
        <v>130</v>
      </c>
      <c r="DI854" s="17" t="s">
        <v>131</v>
      </c>
      <c r="DJ854" s="17" t="s">
        <v>4077</v>
      </c>
      <c r="DM854" s="35"/>
      <c r="DN854" s="35"/>
      <c r="DO854" s="35"/>
      <c r="EC854" s="17" t="s">
        <v>133</v>
      </c>
    </row>
    <row r="855" spans="1:133" ht="15" customHeight="1" x14ac:dyDescent="0.3">
      <c r="A855" s="27">
        <v>856</v>
      </c>
      <c r="C855" s="17" t="s">
        <v>126</v>
      </c>
      <c r="D855" s="29" t="s">
        <v>5958</v>
      </c>
      <c r="E855" s="18" t="s">
        <v>5947</v>
      </c>
      <c r="F855" s="18" t="s">
        <v>5948</v>
      </c>
      <c r="G855" s="18" t="s">
        <v>5947</v>
      </c>
      <c r="H855" s="18" t="s">
        <v>5947</v>
      </c>
      <c r="I855" s="18" t="s">
        <v>5949</v>
      </c>
      <c r="K855" s="18" t="s">
        <v>5949</v>
      </c>
      <c r="M855" s="18" t="s">
        <v>5949</v>
      </c>
      <c r="O855" s="20" t="s">
        <v>5947</v>
      </c>
      <c r="P855" s="20" t="s">
        <v>5974</v>
      </c>
      <c r="Q855" s="20" t="s">
        <v>5977</v>
      </c>
      <c r="R855" s="21" t="s">
        <v>5165</v>
      </c>
      <c r="S855" s="22" t="s">
        <v>5948</v>
      </c>
      <c r="T855" s="22" t="s">
        <v>5948</v>
      </c>
      <c r="U855" s="22" t="s">
        <v>5948</v>
      </c>
      <c r="V855" s="22" t="s">
        <v>5983</v>
      </c>
      <c r="W855" s="22" t="s">
        <v>5987</v>
      </c>
      <c r="AA855" s="22" t="s">
        <v>148</v>
      </c>
      <c r="AB855" s="23" t="s">
        <v>5166</v>
      </c>
      <c r="AC855" s="24" t="s">
        <v>5990</v>
      </c>
      <c r="AD855" s="25" t="s">
        <v>5167</v>
      </c>
      <c r="AE855" s="26" t="s">
        <v>5947</v>
      </c>
      <c r="AF855" s="26" t="s">
        <v>5949</v>
      </c>
      <c r="AG855" s="26" t="s">
        <v>5996</v>
      </c>
      <c r="AH855" s="26" t="s">
        <v>5996</v>
      </c>
      <c r="AI855" s="26" t="s">
        <v>5996</v>
      </c>
      <c r="AJ855" s="26" t="s">
        <v>5996</v>
      </c>
      <c r="AK855" s="20" t="s">
        <v>6003</v>
      </c>
      <c r="AL855" s="20" t="s">
        <v>5947</v>
      </c>
      <c r="AM855" s="20" t="s">
        <v>5953</v>
      </c>
      <c r="AN855" s="20" t="s">
        <v>5947</v>
      </c>
      <c r="AO855" s="20" t="s">
        <v>5996</v>
      </c>
      <c r="AP855" s="20" t="s">
        <v>5997</v>
      </c>
      <c r="AQ855" s="20" t="s">
        <v>5996</v>
      </c>
      <c r="AR855" s="20" t="s">
        <v>5996</v>
      </c>
      <c r="AS855" s="20" t="s">
        <v>5996</v>
      </c>
      <c r="AT855" s="20" t="s">
        <v>5997</v>
      </c>
      <c r="AU855" s="20" t="s">
        <v>5996</v>
      </c>
      <c r="AV855" s="20" t="s">
        <v>5996</v>
      </c>
      <c r="AW855" s="20" t="s">
        <v>5996</v>
      </c>
      <c r="AX855" s="20" t="s">
        <v>5996</v>
      </c>
      <c r="AY855" s="20" t="s">
        <v>5997</v>
      </c>
      <c r="AZ855" s="20" t="s">
        <v>5996</v>
      </c>
      <c r="BA855" s="20" t="s">
        <v>5996</v>
      </c>
      <c r="BB855" s="20" t="s">
        <v>5996</v>
      </c>
      <c r="BC855" s="20" t="s">
        <v>5997</v>
      </c>
      <c r="BD855" s="20" t="s">
        <v>5997</v>
      </c>
      <c r="BE855" s="20" t="s">
        <v>5997</v>
      </c>
      <c r="BF855" s="20" t="s">
        <v>5996</v>
      </c>
      <c r="BG855" s="20" t="s">
        <v>5996</v>
      </c>
      <c r="BH855" s="20" t="s">
        <v>5996</v>
      </c>
      <c r="BI855" s="20" t="s">
        <v>5996</v>
      </c>
      <c r="BJ855" s="20" t="s">
        <v>5996</v>
      </c>
      <c r="BK855" s="20" t="s">
        <v>5996</v>
      </c>
      <c r="BL855" s="20" t="s">
        <v>5997</v>
      </c>
      <c r="BM855" s="20" t="s">
        <v>5996</v>
      </c>
      <c r="BN855" s="27" t="s">
        <v>5168</v>
      </c>
      <c r="BO855" s="28" t="s">
        <v>6007</v>
      </c>
      <c r="BP855" s="29" t="s">
        <v>5169</v>
      </c>
      <c r="BQ855" s="30" t="s">
        <v>5170</v>
      </c>
      <c r="BR855" s="24" t="s">
        <v>138</v>
      </c>
      <c r="BS855" s="24" t="s">
        <v>119</v>
      </c>
      <c r="BT855" s="24" t="s">
        <v>120</v>
      </c>
      <c r="BU855" s="24" t="s">
        <v>121</v>
      </c>
      <c r="BV855" s="24" t="s">
        <v>137</v>
      </c>
      <c r="BW855" s="24" t="s">
        <v>122</v>
      </c>
      <c r="BX855" s="24" t="s">
        <v>123</v>
      </c>
      <c r="BY855" s="24" t="s">
        <v>124</v>
      </c>
      <c r="BZ855" s="24" t="s">
        <v>125</v>
      </c>
      <c r="CB855" s="31" t="s">
        <v>5171</v>
      </c>
      <c r="CC855" s="18" t="s">
        <v>138</v>
      </c>
      <c r="CD855" s="18" t="s">
        <v>119</v>
      </c>
      <c r="CI855" s="18" t="s">
        <v>123</v>
      </c>
      <c r="CL855" s="22" t="s">
        <v>5950</v>
      </c>
      <c r="CM855" s="32" t="s">
        <v>6013</v>
      </c>
      <c r="CN855" s="33" t="s">
        <v>5172</v>
      </c>
      <c r="CO855" s="84" t="s">
        <v>126</v>
      </c>
      <c r="CP855" s="17" t="s">
        <v>126</v>
      </c>
      <c r="CQ855" s="29" t="s">
        <v>5058</v>
      </c>
      <c r="CR855" s="17" t="s">
        <v>1300</v>
      </c>
      <c r="CS855" s="17" t="s">
        <v>102</v>
      </c>
      <c r="CT855" s="17" t="s">
        <v>5173</v>
      </c>
      <c r="CU855" s="34" t="s">
        <v>185</v>
      </c>
      <c r="CV855" s="34" t="s">
        <v>95</v>
      </c>
      <c r="CW855" s="34" t="s">
        <v>96</v>
      </c>
      <c r="CX855" s="34" t="s">
        <v>97</v>
      </c>
      <c r="CY855" s="34" t="s">
        <v>98</v>
      </c>
      <c r="CZ855" s="34" t="s">
        <v>99</v>
      </c>
      <c r="DE855" s="17" t="s">
        <v>130</v>
      </c>
      <c r="DI855" s="17" t="s">
        <v>131</v>
      </c>
      <c r="DJ855" s="17" t="s">
        <v>5174</v>
      </c>
      <c r="DM855" s="35"/>
      <c r="DN855" s="35"/>
      <c r="DO855" s="35"/>
      <c r="EC855" s="17" t="s">
        <v>133</v>
      </c>
    </row>
    <row r="856" spans="1:133" ht="15" customHeight="1" x14ac:dyDescent="0.3">
      <c r="A856" s="27">
        <v>883</v>
      </c>
      <c r="C856" s="17" t="s">
        <v>126</v>
      </c>
      <c r="D856" s="29" t="s">
        <v>5956</v>
      </c>
      <c r="E856" s="18" t="s">
        <v>5947</v>
      </c>
      <c r="F856" s="18" t="s">
        <v>5949</v>
      </c>
      <c r="G856" s="18" t="s">
        <v>5947</v>
      </c>
      <c r="H856" s="18" t="s">
        <v>5948</v>
      </c>
      <c r="I856" s="18" t="s">
        <v>5947</v>
      </c>
      <c r="J856" s="19" t="s">
        <v>4080</v>
      </c>
      <c r="K856" s="18" t="s">
        <v>5947</v>
      </c>
      <c r="L856" s="19" t="s">
        <v>4081</v>
      </c>
      <c r="M856" s="18" t="s">
        <v>5948</v>
      </c>
      <c r="N856" s="19" t="s">
        <v>4082</v>
      </c>
      <c r="O856" s="20" t="s">
        <v>5948</v>
      </c>
      <c r="P856" s="20" t="s">
        <v>5974</v>
      </c>
      <c r="Q856" s="20" t="s">
        <v>5977</v>
      </c>
      <c r="R856" s="21" t="s">
        <v>4083</v>
      </c>
      <c r="S856" s="22" t="s">
        <v>5948</v>
      </c>
      <c r="T856" s="22" t="s">
        <v>5948</v>
      </c>
      <c r="U856" s="22" t="s">
        <v>5947</v>
      </c>
      <c r="V856" s="22" t="s">
        <v>5983</v>
      </c>
      <c r="W856" s="22" t="s">
        <v>5988</v>
      </c>
      <c r="X856" s="22" t="s">
        <v>115</v>
      </c>
      <c r="Y856" s="22" t="s">
        <v>136</v>
      </c>
      <c r="Z856" s="22" t="s">
        <v>116</v>
      </c>
      <c r="AC856" s="24" t="s">
        <v>5993</v>
      </c>
      <c r="AD856" s="25" t="s">
        <v>4084</v>
      </c>
      <c r="AE856" s="26" t="s">
        <v>5947</v>
      </c>
      <c r="AF856" s="26" t="s">
        <v>5948</v>
      </c>
      <c r="AG856" s="26" t="s">
        <v>5996</v>
      </c>
      <c r="AH856" s="26" t="s">
        <v>5996</v>
      </c>
      <c r="AI856" s="26" t="s">
        <v>5996</v>
      </c>
      <c r="AJ856" s="26" t="s">
        <v>5996</v>
      </c>
      <c r="AK856" s="20" t="s">
        <v>6003</v>
      </c>
      <c r="AL856" s="20" t="s">
        <v>5947</v>
      </c>
      <c r="AM856" s="20" t="s">
        <v>5952</v>
      </c>
      <c r="AN856" s="20" t="s">
        <v>5948</v>
      </c>
      <c r="AO856" s="20" t="s">
        <v>5997</v>
      </c>
      <c r="AP856" s="20" t="s">
        <v>5997</v>
      </c>
      <c r="AQ856" s="20" t="s">
        <v>5996</v>
      </c>
      <c r="AR856" s="20" t="s">
        <v>5997</v>
      </c>
      <c r="AS856" s="20" t="s">
        <v>5996</v>
      </c>
      <c r="AT856" s="20" t="s">
        <v>5997</v>
      </c>
      <c r="AU856" s="20" t="s">
        <v>5997</v>
      </c>
      <c r="AV856" s="20" t="s">
        <v>5996</v>
      </c>
      <c r="AW856" s="20" t="s">
        <v>5996</v>
      </c>
      <c r="AX856" s="20" t="s">
        <v>5997</v>
      </c>
      <c r="AY856" s="20" t="s">
        <v>5997</v>
      </c>
      <c r="AZ856" s="20" t="s">
        <v>5996</v>
      </c>
      <c r="BA856" s="20" t="s">
        <v>5996</v>
      </c>
      <c r="BB856" s="20" t="s">
        <v>5996</v>
      </c>
      <c r="BC856" s="20" t="s">
        <v>5997</v>
      </c>
      <c r="BD856" s="20" t="s">
        <v>5997</v>
      </c>
      <c r="BE856" s="20" t="s">
        <v>5997</v>
      </c>
      <c r="BF856" s="20" t="s">
        <v>5997</v>
      </c>
      <c r="BG856" s="20" t="s">
        <v>5996</v>
      </c>
      <c r="BH856" s="20" t="s">
        <v>5996</v>
      </c>
      <c r="BI856" s="20" t="s">
        <v>5996</v>
      </c>
      <c r="BJ856" s="20" t="s">
        <v>5997</v>
      </c>
      <c r="BK856" s="20" t="s">
        <v>5997</v>
      </c>
      <c r="BL856" s="20" t="s">
        <v>5997</v>
      </c>
      <c r="BM856" s="20" t="s">
        <v>5997</v>
      </c>
      <c r="BO856" s="28" t="s">
        <v>6007</v>
      </c>
      <c r="BQ856" s="30" t="s">
        <v>4085</v>
      </c>
      <c r="BR856" s="24" t="s">
        <v>138</v>
      </c>
      <c r="BS856" s="24" t="s">
        <v>119</v>
      </c>
      <c r="BT856" s="24" t="s">
        <v>120</v>
      </c>
      <c r="BU856" s="24" t="s">
        <v>121</v>
      </c>
      <c r="BV856" s="24" t="s">
        <v>137</v>
      </c>
      <c r="BW856" s="24" t="s">
        <v>122</v>
      </c>
      <c r="BX856" s="24" t="s">
        <v>123</v>
      </c>
      <c r="BY856" s="24" t="s">
        <v>124</v>
      </c>
      <c r="BZ856" s="24" t="s">
        <v>125</v>
      </c>
      <c r="CC856" s="18" t="s">
        <v>138</v>
      </c>
      <c r="CD856" s="18" t="s">
        <v>119</v>
      </c>
      <c r="CG856" s="18" t="s">
        <v>137</v>
      </c>
      <c r="CL856" s="22" t="s">
        <v>5950</v>
      </c>
      <c r="CM856" s="32" t="s">
        <v>6012</v>
      </c>
      <c r="CO856" s="84" t="s">
        <v>126</v>
      </c>
      <c r="CP856" s="17" t="s">
        <v>126</v>
      </c>
      <c r="CQ856" s="29" t="s">
        <v>3439</v>
      </c>
      <c r="CR856" s="17" t="s">
        <v>867</v>
      </c>
      <c r="CS856" s="17" t="s">
        <v>3440</v>
      </c>
      <c r="CW856" s="34" t="s">
        <v>96</v>
      </c>
      <c r="DE856" s="17" t="s">
        <v>130</v>
      </c>
      <c r="DI856" s="17" t="s">
        <v>131</v>
      </c>
      <c r="DJ856" s="17" t="s">
        <v>4086</v>
      </c>
      <c r="DM856" s="35"/>
      <c r="DN856" s="35"/>
      <c r="DO856" s="35"/>
      <c r="EC856" s="17" t="s">
        <v>133</v>
      </c>
    </row>
    <row r="857" spans="1:133" ht="15" customHeight="1" x14ac:dyDescent="0.3">
      <c r="A857" s="27">
        <v>579</v>
      </c>
      <c r="C857" s="17" t="s">
        <v>126</v>
      </c>
      <c r="D857" s="29" t="s">
        <v>5955</v>
      </c>
      <c r="E857" s="18" t="s">
        <v>5948</v>
      </c>
      <c r="F857" s="18" t="s">
        <v>5948</v>
      </c>
      <c r="G857" s="18" t="s">
        <v>5947</v>
      </c>
      <c r="H857" s="18" t="s">
        <v>5948</v>
      </c>
      <c r="I857" s="18" t="s">
        <v>5947</v>
      </c>
      <c r="J857" s="19" t="s">
        <v>2993</v>
      </c>
      <c r="K857" s="18" t="s">
        <v>5947</v>
      </c>
      <c r="L857" s="19" t="s">
        <v>2994</v>
      </c>
      <c r="M857" s="18" t="s">
        <v>5948</v>
      </c>
      <c r="N857" s="19" t="s">
        <v>2995</v>
      </c>
      <c r="O857" s="20" t="s">
        <v>5949</v>
      </c>
      <c r="P857" s="20" t="s">
        <v>5974</v>
      </c>
      <c r="Q857" s="20" t="s">
        <v>5977</v>
      </c>
      <c r="S857" s="22" t="s">
        <v>5948</v>
      </c>
      <c r="T857" s="22" t="s">
        <v>5949</v>
      </c>
      <c r="U857" s="22" t="s">
        <v>5948</v>
      </c>
      <c r="V857" s="22" t="s">
        <v>5985</v>
      </c>
      <c r="W857" s="22" t="s">
        <v>5989</v>
      </c>
      <c r="Z857" s="22" t="s">
        <v>116</v>
      </c>
      <c r="AC857" s="24" t="s">
        <v>5990</v>
      </c>
      <c r="AE857" s="26" t="s">
        <v>5947</v>
      </c>
      <c r="AF857" s="26" t="s">
        <v>5947</v>
      </c>
      <c r="AG857" s="26" t="s">
        <v>5996</v>
      </c>
      <c r="AH857" s="26" t="s">
        <v>5997</v>
      </c>
      <c r="AI857" s="26" t="s">
        <v>5996</v>
      </c>
      <c r="AJ857" s="26" t="s">
        <v>5997</v>
      </c>
      <c r="AK857" s="20" t="s">
        <v>6002</v>
      </c>
      <c r="AL857" s="20" t="s">
        <v>5947</v>
      </c>
      <c r="AM857" s="20" t="s">
        <v>5947</v>
      </c>
      <c r="AN857" s="20" t="s">
        <v>5947</v>
      </c>
      <c r="AO857" s="20" t="s">
        <v>5997</v>
      </c>
      <c r="AP857" s="20" t="s">
        <v>5996</v>
      </c>
      <c r="AQ857" s="20" t="s">
        <v>5996</v>
      </c>
      <c r="AR857" s="20" t="s">
        <v>5996</v>
      </c>
      <c r="AS857" s="20" t="s">
        <v>5996</v>
      </c>
      <c r="AT857" s="20" t="s">
        <v>5996</v>
      </c>
      <c r="AU857" s="20" t="s">
        <v>5996</v>
      </c>
      <c r="AV857" s="20" t="s">
        <v>5996</v>
      </c>
      <c r="AW857" s="20" t="s">
        <v>5996</v>
      </c>
      <c r="AX857" s="20" t="s">
        <v>5996</v>
      </c>
      <c r="AY857" s="20" t="s">
        <v>5996</v>
      </c>
      <c r="AZ857" s="20" t="s">
        <v>5996</v>
      </c>
      <c r="BA857" s="20" t="s">
        <v>5996</v>
      </c>
      <c r="BB857" s="20" t="s">
        <v>5996</v>
      </c>
      <c r="BC857" s="20" t="s">
        <v>5996</v>
      </c>
      <c r="BD857" s="20" t="s">
        <v>5996</v>
      </c>
      <c r="BE857" s="20" t="s">
        <v>5996</v>
      </c>
      <c r="BF857" s="20" t="s">
        <v>5996</v>
      </c>
      <c r="BG857" s="20" t="s">
        <v>5996</v>
      </c>
      <c r="BH857" s="20" t="s">
        <v>5996</v>
      </c>
      <c r="BI857" s="20" t="s">
        <v>5996</v>
      </c>
      <c r="BJ857" s="20" t="s">
        <v>5996</v>
      </c>
      <c r="BK857" s="20" t="s">
        <v>5996</v>
      </c>
      <c r="BL857" s="20" t="s">
        <v>5996</v>
      </c>
      <c r="BM857" s="20" t="s">
        <v>5996</v>
      </c>
      <c r="BO857" s="28" t="s">
        <v>6006</v>
      </c>
      <c r="BQ857" s="30" t="s">
        <v>2996</v>
      </c>
      <c r="BS857" s="24" t="s">
        <v>119</v>
      </c>
      <c r="BT857" s="24" t="s">
        <v>120</v>
      </c>
      <c r="BU857" s="24" t="s">
        <v>121</v>
      </c>
      <c r="BV857" s="24" t="s">
        <v>137</v>
      </c>
      <c r="BW857" s="24" t="s">
        <v>122</v>
      </c>
      <c r="BX857" s="24" t="s">
        <v>123</v>
      </c>
      <c r="BY857" s="24" t="s">
        <v>124</v>
      </c>
      <c r="BZ857" s="24" t="s">
        <v>125</v>
      </c>
      <c r="CD857" s="18" t="s">
        <v>119</v>
      </c>
      <c r="CG857" s="18" t="s">
        <v>137</v>
      </c>
      <c r="CH857" s="18" t="s">
        <v>122</v>
      </c>
      <c r="CL857" s="22" t="s">
        <v>5948</v>
      </c>
      <c r="CM857" s="32" t="s">
        <v>6013</v>
      </c>
      <c r="CN857" s="33" t="s">
        <v>2997</v>
      </c>
      <c r="CO857" s="84" t="s">
        <v>126</v>
      </c>
      <c r="CP857" s="17" t="s">
        <v>126</v>
      </c>
      <c r="CQ857" s="29" t="s">
        <v>1741</v>
      </c>
      <c r="CR857" s="17" t="s">
        <v>1364</v>
      </c>
      <c r="CS857" s="60" t="s">
        <v>102</v>
      </c>
      <c r="CT857" s="17" t="s">
        <v>2998</v>
      </c>
      <c r="DC857" s="31" t="s">
        <v>102</v>
      </c>
      <c r="DD857" s="31" t="s">
        <v>2999</v>
      </c>
      <c r="DE857" s="17" t="s">
        <v>130</v>
      </c>
      <c r="DI857" s="17" t="s">
        <v>131</v>
      </c>
      <c r="DJ857" s="17" t="s">
        <v>3000</v>
      </c>
      <c r="DM857" s="35"/>
      <c r="DN857" s="35"/>
      <c r="DO857" s="35"/>
      <c r="EC857" s="17" t="s">
        <v>133</v>
      </c>
    </row>
    <row r="858" spans="1:133" ht="15" customHeight="1" x14ac:dyDescent="0.3">
      <c r="A858" s="27">
        <v>894</v>
      </c>
      <c r="C858" s="17" t="s">
        <v>126</v>
      </c>
      <c r="D858" s="29" t="s">
        <v>5956</v>
      </c>
      <c r="E858" s="18" t="s">
        <v>5949</v>
      </c>
      <c r="F858" s="18" t="s">
        <v>5951</v>
      </c>
      <c r="G858" s="18" t="s">
        <v>5947</v>
      </c>
      <c r="H858" s="18" t="s">
        <v>5950</v>
      </c>
      <c r="I858" s="18" t="s">
        <v>5948</v>
      </c>
      <c r="J858" s="19" t="s">
        <v>4090</v>
      </c>
      <c r="K858" s="18" t="s">
        <v>5948</v>
      </c>
      <c r="L858" s="19" t="s">
        <v>4091</v>
      </c>
      <c r="M858" s="18" t="s">
        <v>5948</v>
      </c>
      <c r="N858" s="19" t="s">
        <v>4092</v>
      </c>
      <c r="O858" s="20" t="s">
        <v>5947</v>
      </c>
      <c r="P858" s="20" t="s">
        <v>5974</v>
      </c>
      <c r="Q858" s="20" t="s">
        <v>5978</v>
      </c>
      <c r="S858" s="22" t="s">
        <v>5948</v>
      </c>
      <c r="T858" s="22" t="s">
        <v>5948</v>
      </c>
      <c r="U858" s="22" t="s">
        <v>5949</v>
      </c>
      <c r="V858" s="22" t="s">
        <v>5983</v>
      </c>
      <c r="W858" s="22" t="s">
        <v>5989</v>
      </c>
      <c r="X858" s="22" t="s">
        <v>115</v>
      </c>
      <c r="AC858" s="24" t="s">
        <v>5992</v>
      </c>
      <c r="AE858" s="26" t="s">
        <v>5947</v>
      </c>
      <c r="AF858" s="26" t="s">
        <v>5950</v>
      </c>
      <c r="AG858" s="26" t="s">
        <v>5996</v>
      </c>
      <c r="AH858" s="26" t="s">
        <v>5996</v>
      </c>
      <c r="AI858" s="26" t="s">
        <v>5996</v>
      </c>
      <c r="AJ858" s="26" t="s">
        <v>5998</v>
      </c>
      <c r="AK858" s="20" t="s">
        <v>6003</v>
      </c>
      <c r="AL858" s="20" t="s">
        <v>5947</v>
      </c>
      <c r="AM858" s="20" t="s">
        <v>5949</v>
      </c>
      <c r="AN858" s="20" t="s">
        <v>5947</v>
      </c>
      <c r="AO858" s="20" t="s">
        <v>5996</v>
      </c>
      <c r="AP858" s="20" t="s">
        <v>5997</v>
      </c>
      <c r="AQ858" s="20" t="s">
        <v>5997</v>
      </c>
      <c r="AR858" s="20" t="s">
        <v>5997</v>
      </c>
      <c r="AS858" s="20" t="s">
        <v>5996</v>
      </c>
      <c r="AT858" s="20" t="s">
        <v>5997</v>
      </c>
      <c r="AU858" s="20" t="s">
        <v>5996</v>
      </c>
      <c r="AV858" s="20" t="s">
        <v>5997</v>
      </c>
      <c r="AW858" s="20" t="s">
        <v>5996</v>
      </c>
      <c r="AX858" s="20" t="s">
        <v>5998</v>
      </c>
      <c r="AY858" s="20" t="s">
        <v>5997</v>
      </c>
      <c r="AZ858" s="20" t="s">
        <v>5996</v>
      </c>
      <c r="BA858" s="20" t="s">
        <v>5996</v>
      </c>
      <c r="BB858" s="20" t="s">
        <v>5996</v>
      </c>
      <c r="BC858" s="20" t="s">
        <v>5998</v>
      </c>
      <c r="BD858" s="20" t="s">
        <v>5998</v>
      </c>
      <c r="BE858" s="20" t="s">
        <v>5998</v>
      </c>
      <c r="BF858" s="20" t="s">
        <v>5996</v>
      </c>
      <c r="BG858" s="20" t="s">
        <v>5996</v>
      </c>
      <c r="BH858" s="20" t="s">
        <v>5996</v>
      </c>
      <c r="BI858" s="20" t="s">
        <v>5997</v>
      </c>
      <c r="BJ858" s="20" t="s">
        <v>5998</v>
      </c>
      <c r="BK858" s="20" t="s">
        <v>5997</v>
      </c>
      <c r="BL858" s="20" t="s">
        <v>5996</v>
      </c>
      <c r="BM858" s="20" t="s">
        <v>5996</v>
      </c>
      <c r="BO858" s="28" t="s">
        <v>6007</v>
      </c>
      <c r="BQ858" s="30" t="s">
        <v>4093</v>
      </c>
      <c r="BR858" s="24" t="s">
        <v>138</v>
      </c>
      <c r="BS858" s="24" t="s">
        <v>119</v>
      </c>
      <c r="BT858" s="24" t="s">
        <v>120</v>
      </c>
      <c r="BW858" s="24" t="s">
        <v>122</v>
      </c>
      <c r="BY858" s="24" t="s">
        <v>124</v>
      </c>
      <c r="CD858" s="18" t="s">
        <v>119</v>
      </c>
      <c r="CH858" s="18" t="s">
        <v>122</v>
      </c>
      <c r="CI858" s="18" t="s">
        <v>123</v>
      </c>
      <c r="CL858" s="22" t="s">
        <v>5953</v>
      </c>
      <c r="CM858" s="32" t="s">
        <v>6012</v>
      </c>
      <c r="CO858" s="84" t="s">
        <v>126</v>
      </c>
      <c r="CP858" s="17" t="s">
        <v>126</v>
      </c>
      <c r="CQ858" s="29" t="s">
        <v>3439</v>
      </c>
      <c r="CR858" s="17" t="s">
        <v>867</v>
      </c>
      <c r="CS858" s="17" t="s">
        <v>3440</v>
      </c>
      <c r="CW858" s="34" t="s">
        <v>96</v>
      </c>
      <c r="DE858" s="17" t="s">
        <v>130</v>
      </c>
      <c r="DI858" s="17" t="s">
        <v>131</v>
      </c>
      <c r="DJ858" s="17" t="s">
        <v>4094</v>
      </c>
      <c r="DM858" s="35"/>
      <c r="DN858" s="35"/>
      <c r="DO858" s="35"/>
      <c r="EC858" s="17" t="s">
        <v>133</v>
      </c>
    </row>
    <row r="859" spans="1:133" ht="15" customHeight="1" x14ac:dyDescent="0.3">
      <c r="A859" s="27">
        <v>903</v>
      </c>
      <c r="C859" s="17" t="s">
        <v>126</v>
      </c>
      <c r="D859" s="29" t="s">
        <v>5956</v>
      </c>
      <c r="E859" s="18" t="s">
        <v>5947</v>
      </c>
      <c r="F859" s="18" t="s">
        <v>5950</v>
      </c>
      <c r="G859" s="18" t="s">
        <v>5948</v>
      </c>
      <c r="H859" s="18" t="s">
        <v>5948</v>
      </c>
      <c r="I859" s="18" t="s">
        <v>5947</v>
      </c>
      <c r="J859" s="19" t="s">
        <v>4095</v>
      </c>
      <c r="K859" s="18" t="s">
        <v>5949</v>
      </c>
      <c r="M859" s="18" t="s">
        <v>5950</v>
      </c>
      <c r="O859" s="20" t="s">
        <v>5950</v>
      </c>
      <c r="P859" s="20" t="s">
        <v>5974</v>
      </c>
      <c r="Q859" s="20" t="s">
        <v>5977</v>
      </c>
      <c r="S859" s="22" t="s">
        <v>5948</v>
      </c>
      <c r="T859" s="22" t="s">
        <v>5949</v>
      </c>
      <c r="U859" s="22" t="s">
        <v>5947</v>
      </c>
      <c r="V859" s="22" t="s">
        <v>5985</v>
      </c>
      <c r="W859" s="22" t="s">
        <v>5989</v>
      </c>
      <c r="X859" s="22" t="s">
        <v>115</v>
      </c>
      <c r="Y859" s="22" t="s">
        <v>136</v>
      </c>
      <c r="Z859" s="22" t="s">
        <v>116</v>
      </c>
      <c r="AC859" s="24" t="s">
        <v>5994</v>
      </c>
      <c r="AD859" s="25" t="s">
        <v>1095</v>
      </c>
      <c r="AE859" s="26" t="s">
        <v>5948</v>
      </c>
      <c r="AF859" s="26" t="s">
        <v>5948</v>
      </c>
      <c r="AG859" s="26" t="s">
        <v>5996</v>
      </c>
      <c r="AH859" s="26" t="s">
        <v>5997</v>
      </c>
      <c r="AI859" s="26" t="s">
        <v>5998</v>
      </c>
      <c r="AJ859" s="26" t="s">
        <v>5998</v>
      </c>
      <c r="AK859" s="20" t="s">
        <v>6002</v>
      </c>
      <c r="AL859" s="20" t="s">
        <v>5948</v>
      </c>
      <c r="AM859" s="20" t="s">
        <v>5948</v>
      </c>
      <c r="AN859" s="20" t="s">
        <v>5947</v>
      </c>
      <c r="AO859" s="20" t="s">
        <v>5996</v>
      </c>
      <c r="AP859" s="20" t="s">
        <v>5996</v>
      </c>
      <c r="AQ859" s="20" t="s">
        <v>5996</v>
      </c>
      <c r="AR859" s="20" t="s">
        <v>5997</v>
      </c>
      <c r="AS859" s="20" t="s">
        <v>5997</v>
      </c>
      <c r="AT859" s="20" t="s">
        <v>5997</v>
      </c>
      <c r="AU859" s="20" t="s">
        <v>5997</v>
      </c>
      <c r="AV859" s="20" t="s">
        <v>5997</v>
      </c>
      <c r="AW859" s="20" t="s">
        <v>5996</v>
      </c>
      <c r="AX859" s="20" t="s">
        <v>5997</v>
      </c>
      <c r="AY859" s="20" t="s">
        <v>5997</v>
      </c>
      <c r="AZ859" s="20" t="s">
        <v>5997</v>
      </c>
      <c r="BA859" s="20" t="s">
        <v>5996</v>
      </c>
      <c r="BB859" s="20" t="s">
        <v>5996</v>
      </c>
      <c r="BC859" s="20" t="s">
        <v>5998</v>
      </c>
      <c r="BD859" s="20" t="s">
        <v>5998</v>
      </c>
      <c r="BE859" s="20" t="s">
        <v>5997</v>
      </c>
      <c r="BF859" s="20" t="s">
        <v>5997</v>
      </c>
      <c r="BG859" s="20" t="s">
        <v>5996</v>
      </c>
      <c r="BH859" s="20" t="s">
        <v>5996</v>
      </c>
      <c r="BI859" s="20" t="s">
        <v>5996</v>
      </c>
      <c r="BJ859" s="20" t="s">
        <v>5996</v>
      </c>
      <c r="BK859" s="20" t="s">
        <v>5997</v>
      </c>
      <c r="BL859" s="20" t="s">
        <v>5997</v>
      </c>
      <c r="BM859" s="20" t="s">
        <v>5996</v>
      </c>
      <c r="BO859" s="28" t="s">
        <v>6007</v>
      </c>
      <c r="BQ859" s="30" t="s">
        <v>4096</v>
      </c>
      <c r="BR859" s="24" t="s">
        <v>138</v>
      </c>
      <c r="BS859" s="24" t="s">
        <v>119</v>
      </c>
      <c r="BT859" s="24" t="s">
        <v>120</v>
      </c>
      <c r="BU859" s="24" t="s">
        <v>121</v>
      </c>
      <c r="BV859" s="24" t="s">
        <v>137</v>
      </c>
      <c r="BW859" s="24" t="s">
        <v>122</v>
      </c>
      <c r="BX859" s="24" t="s">
        <v>123</v>
      </c>
      <c r="BY859" s="24" t="s">
        <v>124</v>
      </c>
      <c r="CD859" s="18" t="s">
        <v>119</v>
      </c>
      <c r="CI859" s="18" t="s">
        <v>123</v>
      </c>
      <c r="CJ859" s="18" t="s">
        <v>124</v>
      </c>
      <c r="CL859" s="22" t="s">
        <v>5949</v>
      </c>
      <c r="CM859" s="32" t="s">
        <v>6011</v>
      </c>
      <c r="CO859" s="84" t="s">
        <v>126</v>
      </c>
      <c r="CP859" s="17" t="s">
        <v>126</v>
      </c>
      <c r="CQ859" s="29" t="s">
        <v>3439</v>
      </c>
      <c r="CR859" s="17" t="s">
        <v>867</v>
      </c>
      <c r="CS859" s="17" t="s">
        <v>3440</v>
      </c>
      <c r="CW859" s="34" t="s">
        <v>96</v>
      </c>
      <c r="DE859" s="17" t="s">
        <v>161</v>
      </c>
      <c r="DI859" s="17" t="s">
        <v>131</v>
      </c>
      <c r="DJ859" s="17" t="s">
        <v>4097</v>
      </c>
      <c r="DM859" s="35"/>
      <c r="DN859" s="35"/>
      <c r="DO859" s="35"/>
      <c r="EC859" s="17" t="s">
        <v>133</v>
      </c>
    </row>
    <row r="860" spans="1:133" ht="15" customHeight="1" x14ac:dyDescent="0.3">
      <c r="A860" s="27">
        <v>947</v>
      </c>
      <c r="C860" s="17" t="s">
        <v>126</v>
      </c>
      <c r="D860" s="29" t="s">
        <v>5956</v>
      </c>
      <c r="E860" s="18" t="s">
        <v>5947</v>
      </c>
      <c r="F860" s="18" t="s">
        <v>5948</v>
      </c>
      <c r="G860" s="18" t="s">
        <v>5950</v>
      </c>
      <c r="H860" s="18" t="s">
        <v>5947</v>
      </c>
      <c r="I860" s="18" t="s">
        <v>5947</v>
      </c>
      <c r="J860" s="19" t="s">
        <v>4098</v>
      </c>
      <c r="K860" s="18" t="s">
        <v>5947</v>
      </c>
      <c r="L860" s="19" t="s">
        <v>4099</v>
      </c>
      <c r="M860" s="18" t="s">
        <v>5947</v>
      </c>
      <c r="N860" s="19" t="s">
        <v>4100</v>
      </c>
      <c r="O860" s="20" t="s">
        <v>5949</v>
      </c>
      <c r="P860" s="20" t="s">
        <v>5972</v>
      </c>
      <c r="Q860" s="20" t="s">
        <v>5979</v>
      </c>
      <c r="S860" s="22" t="s">
        <v>5947</v>
      </c>
      <c r="T860" s="22" t="s">
        <v>5947</v>
      </c>
      <c r="U860" s="22" t="s">
        <v>5949</v>
      </c>
      <c r="V860" s="22" t="s">
        <v>5983</v>
      </c>
      <c r="W860" s="22" t="s">
        <v>5987</v>
      </c>
      <c r="X860" s="22" t="s">
        <v>115</v>
      </c>
      <c r="Y860" s="22" t="s">
        <v>136</v>
      </c>
      <c r="Z860" s="22" t="s">
        <v>116</v>
      </c>
      <c r="AA860" s="22" t="s">
        <v>148</v>
      </c>
      <c r="AB860" s="23" t="s">
        <v>4101</v>
      </c>
      <c r="AC860" s="24" t="s">
        <v>5991</v>
      </c>
      <c r="AE860" s="26" t="s">
        <v>5948</v>
      </c>
      <c r="AF860" s="26" t="s">
        <v>5948</v>
      </c>
      <c r="AG860" s="26" t="s">
        <v>5996</v>
      </c>
      <c r="AH860" s="26" t="s">
        <v>5996</v>
      </c>
      <c r="AI860" s="26" t="s">
        <v>5996</v>
      </c>
      <c r="AJ860" s="26" t="s">
        <v>5996</v>
      </c>
      <c r="AK860" s="20" t="s">
        <v>6003</v>
      </c>
      <c r="AL860" s="20" t="s">
        <v>5948</v>
      </c>
      <c r="AM860" s="20" t="s">
        <v>5948</v>
      </c>
      <c r="AN860" s="20" t="s">
        <v>5948</v>
      </c>
      <c r="AO860" s="20" t="s">
        <v>5997</v>
      </c>
      <c r="AP860" s="20" t="s">
        <v>5996</v>
      </c>
      <c r="AQ860" s="20" t="s">
        <v>5996</v>
      </c>
      <c r="AR860" s="20" t="s">
        <v>5997</v>
      </c>
      <c r="AS860" s="20" t="s">
        <v>5996</v>
      </c>
      <c r="AT860" s="20" t="s">
        <v>5996</v>
      </c>
      <c r="AU860" s="20" t="s">
        <v>5996</v>
      </c>
      <c r="AV860" s="20" t="s">
        <v>5996</v>
      </c>
      <c r="AW860" s="20" t="s">
        <v>5996</v>
      </c>
      <c r="AX860" s="20" t="s">
        <v>5997</v>
      </c>
      <c r="AY860" s="20" t="s">
        <v>5996</v>
      </c>
      <c r="AZ860" s="20" t="s">
        <v>5996</v>
      </c>
      <c r="BA860" s="20" t="s">
        <v>5996</v>
      </c>
      <c r="BB860" s="20" t="s">
        <v>5996</v>
      </c>
      <c r="BC860" s="20" t="s">
        <v>5996</v>
      </c>
      <c r="BD860" s="20" t="s">
        <v>5996</v>
      </c>
      <c r="BE860" s="20" t="s">
        <v>5996</v>
      </c>
      <c r="BF860" s="20" t="s">
        <v>5996</v>
      </c>
      <c r="BG860" s="20" t="s">
        <v>5996</v>
      </c>
      <c r="BH860" s="20" t="s">
        <v>5996</v>
      </c>
      <c r="BI860" s="20" t="s">
        <v>5996</v>
      </c>
      <c r="BJ860" s="20" t="s">
        <v>5996</v>
      </c>
      <c r="BK860" s="20" t="s">
        <v>5996</v>
      </c>
      <c r="BL860" s="20" t="s">
        <v>5996</v>
      </c>
      <c r="BM860" s="20" t="s">
        <v>5996</v>
      </c>
      <c r="BO860" s="28" t="s">
        <v>6007</v>
      </c>
      <c r="BP860" s="29" t="s">
        <v>4102</v>
      </c>
      <c r="BQ860" s="30" t="s">
        <v>4103</v>
      </c>
      <c r="BR860" s="24" t="s">
        <v>138</v>
      </c>
      <c r="BS860" s="24" t="s">
        <v>119</v>
      </c>
      <c r="BT860" s="24" t="s">
        <v>120</v>
      </c>
      <c r="BU860" s="24" t="s">
        <v>121</v>
      </c>
      <c r="BV860" s="24" t="s">
        <v>137</v>
      </c>
      <c r="BW860" s="24" t="s">
        <v>122</v>
      </c>
      <c r="BX860" s="24" t="s">
        <v>123</v>
      </c>
      <c r="BY860" s="24" t="s">
        <v>124</v>
      </c>
      <c r="BZ860" s="24" t="s">
        <v>125</v>
      </c>
      <c r="CC860" s="18" t="s">
        <v>138</v>
      </c>
      <c r="CD860" s="18" t="s">
        <v>119</v>
      </c>
      <c r="CJ860" s="18" t="s">
        <v>124</v>
      </c>
      <c r="CL860" s="22" t="s">
        <v>5947</v>
      </c>
      <c r="CM860" s="32" t="s">
        <v>6010</v>
      </c>
      <c r="CN860" s="33" t="s">
        <v>4104</v>
      </c>
      <c r="CO860" s="84" t="s">
        <v>126</v>
      </c>
      <c r="CP860" s="17" t="s">
        <v>126</v>
      </c>
      <c r="CQ860" s="29" t="s">
        <v>3439</v>
      </c>
      <c r="CR860" s="17" t="s">
        <v>867</v>
      </c>
      <c r="CS860" s="17" t="s">
        <v>3440</v>
      </c>
      <c r="CW860" s="34" t="s">
        <v>96</v>
      </c>
      <c r="DE860" s="17" t="s">
        <v>130</v>
      </c>
      <c r="DI860" s="17" t="s">
        <v>131</v>
      </c>
      <c r="DJ860" s="17" t="s">
        <v>4105</v>
      </c>
      <c r="DM860" s="35"/>
      <c r="DN860" s="35"/>
      <c r="DO860" s="35"/>
      <c r="EC860" s="17" t="s">
        <v>133</v>
      </c>
    </row>
    <row r="861" spans="1:133" ht="15" customHeight="1" x14ac:dyDescent="0.3">
      <c r="A861" s="27">
        <v>970</v>
      </c>
      <c r="C861" s="17" t="s">
        <v>126</v>
      </c>
      <c r="D861" s="29" t="s">
        <v>5956</v>
      </c>
      <c r="E861" s="18" t="s">
        <v>5948</v>
      </c>
      <c r="F861" s="18" t="s">
        <v>5951</v>
      </c>
      <c r="G861" s="18" t="s">
        <v>5948</v>
      </c>
      <c r="H861" s="18" t="s">
        <v>5947</v>
      </c>
      <c r="I861" s="18" t="s">
        <v>5947</v>
      </c>
      <c r="J861" s="19" t="s">
        <v>4106</v>
      </c>
      <c r="K861" s="18" t="s">
        <v>5947</v>
      </c>
      <c r="L861" s="19" t="s">
        <v>4107</v>
      </c>
      <c r="M861" s="18" t="s">
        <v>5948</v>
      </c>
      <c r="N861" s="19" t="s">
        <v>4108</v>
      </c>
      <c r="O861" s="20" t="s">
        <v>5951</v>
      </c>
      <c r="P861" s="20" t="s">
        <v>5974</v>
      </c>
      <c r="Q861" s="20" t="s">
        <v>5977</v>
      </c>
      <c r="R861" s="21" t="s">
        <v>4109</v>
      </c>
      <c r="S861" s="22" t="s">
        <v>5951</v>
      </c>
      <c r="T861" s="22" t="s">
        <v>5951</v>
      </c>
      <c r="U861" s="22" t="s">
        <v>5947</v>
      </c>
      <c r="V861" s="22" t="s">
        <v>5984</v>
      </c>
      <c r="W861" s="22" t="s">
        <v>5989</v>
      </c>
      <c r="AA861" s="22" t="s">
        <v>148</v>
      </c>
      <c r="AB861" s="23" t="s">
        <v>4110</v>
      </c>
      <c r="AC861" s="24" t="s">
        <v>5994</v>
      </c>
      <c r="AD861" s="25" t="s">
        <v>4111</v>
      </c>
      <c r="AE861" s="26" t="s">
        <v>5950</v>
      </c>
      <c r="AF861" s="26" t="s">
        <v>5947</v>
      </c>
      <c r="AG861" s="26" t="s">
        <v>5996</v>
      </c>
      <c r="AH861" s="26" t="s">
        <v>5996</v>
      </c>
      <c r="AI861" s="26" t="s">
        <v>5996</v>
      </c>
      <c r="AJ861" s="26" t="s">
        <v>5997</v>
      </c>
      <c r="AK861" s="20" t="s">
        <v>6003</v>
      </c>
      <c r="AL861" s="20" t="s">
        <v>5947</v>
      </c>
      <c r="AM861" s="20" t="s">
        <v>5947</v>
      </c>
      <c r="AN861" s="20" t="s">
        <v>5947</v>
      </c>
      <c r="AO861" s="20" t="s">
        <v>5996</v>
      </c>
      <c r="AP861" s="20" t="s">
        <v>5996</v>
      </c>
      <c r="AQ861" s="20" t="s">
        <v>5996</v>
      </c>
      <c r="AR861" s="20" t="s">
        <v>5997</v>
      </c>
      <c r="AS861" s="20" t="s">
        <v>5996</v>
      </c>
      <c r="AT861" s="20" t="s">
        <v>5996</v>
      </c>
      <c r="AU861" s="20" t="s">
        <v>5996</v>
      </c>
      <c r="AV861" s="20" t="s">
        <v>5996</v>
      </c>
      <c r="AW861" s="20" t="s">
        <v>5996</v>
      </c>
      <c r="AX861" s="20" t="s">
        <v>5996</v>
      </c>
      <c r="AY861" s="20" t="s">
        <v>5996</v>
      </c>
      <c r="AZ861" s="20" t="s">
        <v>5996</v>
      </c>
      <c r="BA861" s="20" t="s">
        <v>5996</v>
      </c>
      <c r="BB861" s="20" t="s">
        <v>5996</v>
      </c>
      <c r="BC861" s="20" t="s">
        <v>5996</v>
      </c>
      <c r="BD861" s="20" t="s">
        <v>5996</v>
      </c>
      <c r="BE861" s="20" t="s">
        <v>5996</v>
      </c>
      <c r="BF861" s="20" t="s">
        <v>5996</v>
      </c>
      <c r="BG861" s="20" t="s">
        <v>5996</v>
      </c>
      <c r="BH861" s="20" t="s">
        <v>5996</v>
      </c>
      <c r="BI861" s="20" t="s">
        <v>5996</v>
      </c>
      <c r="BJ861" s="20" t="s">
        <v>5996</v>
      </c>
      <c r="BK861" s="20" t="s">
        <v>5996</v>
      </c>
      <c r="BL861" s="20" t="s">
        <v>5996</v>
      </c>
      <c r="BM861" s="20" t="s">
        <v>5996</v>
      </c>
      <c r="BN861" s="27" t="s">
        <v>4112</v>
      </c>
      <c r="BO861" s="28" t="s">
        <v>6008</v>
      </c>
      <c r="BP861" s="29" t="s">
        <v>4113</v>
      </c>
      <c r="BQ861" s="30" t="s">
        <v>4114</v>
      </c>
      <c r="BT861" s="24" t="s">
        <v>120</v>
      </c>
      <c r="BV861" s="24" t="s">
        <v>137</v>
      </c>
      <c r="BZ861" s="24" t="s">
        <v>125</v>
      </c>
      <c r="CA861" s="24" t="s">
        <v>148</v>
      </c>
      <c r="CB861" s="31" t="s">
        <v>4115</v>
      </c>
      <c r="CC861" s="18" t="s">
        <v>138</v>
      </c>
      <c r="CD861" s="18" t="s">
        <v>119</v>
      </c>
      <c r="CG861" s="18" t="s">
        <v>137</v>
      </c>
      <c r="CH861" s="18" t="s">
        <v>122</v>
      </c>
      <c r="CI861" s="18" t="s">
        <v>123</v>
      </c>
      <c r="CL861" s="22" t="s">
        <v>5947</v>
      </c>
      <c r="CM861" s="32" t="s">
        <v>6010</v>
      </c>
      <c r="CN861" s="33" t="s">
        <v>4116</v>
      </c>
      <c r="CO861" s="84" t="s">
        <v>126</v>
      </c>
      <c r="CP861" s="17" t="s">
        <v>126</v>
      </c>
      <c r="CQ861" s="29" t="s">
        <v>3439</v>
      </c>
      <c r="CR861" s="17" t="s">
        <v>867</v>
      </c>
      <c r="CS861" s="17" t="s">
        <v>3440</v>
      </c>
      <c r="CZ861" s="34" t="s">
        <v>99</v>
      </c>
      <c r="DE861" s="17" t="s">
        <v>130</v>
      </c>
      <c r="DI861" s="17" t="s">
        <v>131</v>
      </c>
      <c r="DJ861" s="17" t="s">
        <v>4117</v>
      </c>
      <c r="DM861" s="35"/>
      <c r="DN861" s="35"/>
      <c r="DO861" s="35"/>
      <c r="EC861" s="17" t="s">
        <v>133</v>
      </c>
    </row>
    <row r="862" spans="1:133" ht="15" customHeight="1" x14ac:dyDescent="0.3">
      <c r="A862" s="27">
        <v>249</v>
      </c>
      <c r="C862" s="17" t="s">
        <v>126</v>
      </c>
      <c r="D862" s="29" t="s">
        <v>5957</v>
      </c>
      <c r="E862" s="18" t="s">
        <v>5948</v>
      </c>
      <c r="F862" s="18" t="s">
        <v>5949</v>
      </c>
      <c r="G862" s="18" t="s">
        <v>5949</v>
      </c>
      <c r="H862" s="18" t="s">
        <v>5949</v>
      </c>
      <c r="I862" s="18" t="s">
        <v>5949</v>
      </c>
      <c r="K862" s="18" t="s">
        <v>5949</v>
      </c>
      <c r="M862" s="18" t="s">
        <v>5949</v>
      </c>
      <c r="O862" s="20" t="s">
        <v>5949</v>
      </c>
      <c r="P862" s="20" t="s">
        <v>5973</v>
      </c>
      <c r="Q862" s="20" t="s">
        <v>5979</v>
      </c>
      <c r="S862" s="22" t="s">
        <v>5949</v>
      </c>
      <c r="T862" s="22" t="s">
        <v>5950</v>
      </c>
      <c r="U862" s="22" t="s">
        <v>5948</v>
      </c>
      <c r="V862" s="22" t="s">
        <v>5985</v>
      </c>
      <c r="W862" s="22" t="s">
        <v>5988</v>
      </c>
      <c r="Y862" s="22" t="s">
        <v>136</v>
      </c>
      <c r="AC862" s="24" t="s">
        <v>5990</v>
      </c>
      <c r="AD862" s="25" t="s">
        <v>5093</v>
      </c>
      <c r="AE862" s="26" t="s">
        <v>5949</v>
      </c>
      <c r="AF862" s="26" t="s">
        <v>5948</v>
      </c>
      <c r="AG862" s="26" t="s">
        <v>5997</v>
      </c>
      <c r="AH862" s="26" t="s">
        <v>5997</v>
      </c>
      <c r="AI862" s="26" t="s">
        <v>5997</v>
      </c>
      <c r="AJ862" s="26" t="s">
        <v>5997</v>
      </c>
      <c r="AK862" s="20" t="s">
        <v>6004</v>
      </c>
      <c r="AL862" s="20" t="s">
        <v>5952</v>
      </c>
      <c r="AM862" s="20" t="s">
        <v>5952</v>
      </c>
      <c r="AN862" s="20" t="s">
        <v>5952</v>
      </c>
      <c r="AO862" s="20" t="s">
        <v>5997</v>
      </c>
      <c r="AP862" s="20" t="s">
        <v>5997</v>
      </c>
      <c r="AQ862" s="20" t="s">
        <v>5997</v>
      </c>
      <c r="AR862" s="20" t="s">
        <v>5997</v>
      </c>
      <c r="AS862" s="20" t="s">
        <v>5997</v>
      </c>
      <c r="AT862" s="20" t="s">
        <v>5997</v>
      </c>
      <c r="AU862" s="20" t="s">
        <v>5997</v>
      </c>
      <c r="AV862" s="20" t="s">
        <v>5997</v>
      </c>
      <c r="AW862" s="20" t="s">
        <v>5997</v>
      </c>
      <c r="AX862" s="20" t="s">
        <v>5997</v>
      </c>
      <c r="AY862" s="20" t="s">
        <v>5996</v>
      </c>
      <c r="AZ862" s="20" t="s">
        <v>5996</v>
      </c>
      <c r="BA862" s="20" t="s">
        <v>5996</v>
      </c>
      <c r="BB862" s="20" t="s">
        <v>5997</v>
      </c>
      <c r="BC862" s="20" t="s">
        <v>5998</v>
      </c>
      <c r="BD862" s="20" t="s">
        <v>5997</v>
      </c>
      <c r="BE862" s="20" t="s">
        <v>5997</v>
      </c>
      <c r="BF862" s="20" t="s">
        <v>5996</v>
      </c>
      <c r="BG862" s="20" t="s">
        <v>5996</v>
      </c>
      <c r="BH862" s="20" t="s">
        <v>5996</v>
      </c>
      <c r="BI862" s="20" t="s">
        <v>5996</v>
      </c>
      <c r="BJ862" s="20" t="s">
        <v>5998</v>
      </c>
      <c r="BK862" s="20" t="s">
        <v>5998</v>
      </c>
      <c r="BL862" s="20" t="s">
        <v>5997</v>
      </c>
      <c r="BM862" s="20" t="s">
        <v>5998</v>
      </c>
      <c r="BN862" s="27" t="s">
        <v>5094</v>
      </c>
      <c r="BO862" s="28" t="s">
        <v>6006</v>
      </c>
      <c r="BQ862" s="30" t="s">
        <v>5095</v>
      </c>
      <c r="BR862" s="24" t="s">
        <v>138</v>
      </c>
      <c r="BS862" s="24" t="s">
        <v>119</v>
      </c>
      <c r="BT862" s="24" t="s">
        <v>120</v>
      </c>
      <c r="BU862" s="24" t="s">
        <v>121</v>
      </c>
      <c r="BV862" s="24" t="s">
        <v>137</v>
      </c>
      <c r="CC862" s="18" t="s">
        <v>138</v>
      </c>
      <c r="CD862" s="18" t="s">
        <v>119</v>
      </c>
      <c r="CG862" s="18" t="s">
        <v>137</v>
      </c>
      <c r="CL862" s="22" t="s">
        <v>5950</v>
      </c>
      <c r="CM862" s="32" t="s">
        <v>5976</v>
      </c>
      <c r="CN862" s="33" t="s">
        <v>5096</v>
      </c>
      <c r="CO862" s="84" t="s">
        <v>126</v>
      </c>
      <c r="CP862" s="17" t="s">
        <v>126</v>
      </c>
      <c r="CQ862" s="29" t="s">
        <v>4981</v>
      </c>
      <c r="CR862" s="17" t="s">
        <v>867</v>
      </c>
      <c r="CS862" s="17" t="s">
        <v>4982</v>
      </c>
      <c r="CW862" s="34" t="s">
        <v>96</v>
      </c>
      <c r="CY862" s="34" t="s">
        <v>98</v>
      </c>
      <c r="DE862" s="17" t="s">
        <v>130</v>
      </c>
      <c r="DI862" s="17" t="s">
        <v>131</v>
      </c>
      <c r="DJ862" s="17" t="s">
        <v>5097</v>
      </c>
      <c r="DM862" s="35"/>
      <c r="DN862" s="35"/>
      <c r="DO862" s="35"/>
      <c r="EC862" s="17" t="s">
        <v>133</v>
      </c>
    </row>
    <row r="863" spans="1:133" ht="15" customHeight="1" x14ac:dyDescent="0.3">
      <c r="A863" s="27">
        <v>2011</v>
      </c>
      <c r="B863" s="22" t="s">
        <v>5887</v>
      </c>
      <c r="C863" s="90" t="s">
        <v>106</v>
      </c>
      <c r="D863" s="29" t="s">
        <v>5969</v>
      </c>
      <c r="E863" s="18" t="s">
        <v>5947</v>
      </c>
      <c r="F863" s="18" t="s">
        <v>5950</v>
      </c>
      <c r="G863" s="18" t="s">
        <v>5948</v>
      </c>
      <c r="H863" s="18" t="s">
        <v>5947</v>
      </c>
      <c r="I863" s="18" t="s">
        <v>5949</v>
      </c>
      <c r="K863" s="18" t="s">
        <v>5947</v>
      </c>
      <c r="L863" s="19" t="s">
        <v>5888</v>
      </c>
      <c r="M863" s="18" t="s">
        <v>5949</v>
      </c>
      <c r="O863" s="20" t="s">
        <v>5949</v>
      </c>
      <c r="P863" s="20" t="s">
        <v>5974</v>
      </c>
      <c r="Q863" s="20" t="s">
        <v>5981</v>
      </c>
      <c r="R863" s="21" t="s">
        <v>5889</v>
      </c>
      <c r="S863" s="22" t="s">
        <v>5951</v>
      </c>
      <c r="T863" s="22" t="s">
        <v>5951</v>
      </c>
      <c r="U863" s="22" t="s">
        <v>5947</v>
      </c>
      <c r="V863" s="22" t="s">
        <v>5984</v>
      </c>
      <c r="W863" s="22" t="s">
        <v>5986</v>
      </c>
      <c r="X863" s="22" t="s">
        <v>115</v>
      </c>
      <c r="AC863" s="24" t="s">
        <v>5994</v>
      </c>
      <c r="AD863" s="25" t="s">
        <v>5890</v>
      </c>
      <c r="AE863" s="26" t="s">
        <v>5948</v>
      </c>
      <c r="AF863" s="26" t="s">
        <v>5947</v>
      </c>
      <c r="AG863" s="26" t="s">
        <v>5997</v>
      </c>
      <c r="AH863" s="26" t="s">
        <v>5996</v>
      </c>
      <c r="AI863" s="26" t="s">
        <v>5997</v>
      </c>
      <c r="AJ863" s="26" t="s">
        <v>5996</v>
      </c>
      <c r="AK863" s="20" t="s">
        <v>6002</v>
      </c>
      <c r="AL863" s="20" t="s">
        <v>5947</v>
      </c>
      <c r="AM863" s="20" t="s">
        <v>5950</v>
      </c>
      <c r="AN863" s="20" t="s">
        <v>5949</v>
      </c>
      <c r="AO863" s="20" t="s">
        <v>5995</v>
      </c>
      <c r="AP863" s="20" t="s">
        <v>5995</v>
      </c>
      <c r="AQ863" s="20" t="s">
        <v>5995</v>
      </c>
      <c r="AR863" s="20" t="s">
        <v>5995</v>
      </c>
      <c r="AS863" s="20" t="s">
        <v>5995</v>
      </c>
      <c r="AT863" s="20" t="s">
        <v>5995</v>
      </c>
      <c r="AU863" s="20" t="s">
        <v>5995</v>
      </c>
      <c r="AV863" s="20" t="s">
        <v>5995</v>
      </c>
      <c r="AW863" s="20" t="s">
        <v>5995</v>
      </c>
      <c r="AX863" s="20" t="s">
        <v>5995</v>
      </c>
      <c r="AY863" s="20" t="s">
        <v>5995</v>
      </c>
      <c r="AZ863" s="20" t="s">
        <v>5995</v>
      </c>
      <c r="BA863" s="20" t="s">
        <v>5995</v>
      </c>
      <c r="BB863" s="20" t="s">
        <v>5995</v>
      </c>
      <c r="BC863" s="20" t="s">
        <v>5995</v>
      </c>
      <c r="BD863" s="20" t="s">
        <v>5995</v>
      </c>
      <c r="BE863" s="20" t="s">
        <v>5995</v>
      </c>
      <c r="BF863" s="20" t="s">
        <v>5995</v>
      </c>
      <c r="BG863" s="20" t="s">
        <v>5995</v>
      </c>
      <c r="BH863" s="20" t="s">
        <v>5995</v>
      </c>
      <c r="BI863" s="20" t="s">
        <v>5995</v>
      </c>
      <c r="BJ863" s="20" t="s">
        <v>5995</v>
      </c>
      <c r="BK863" s="20" t="s">
        <v>5995</v>
      </c>
      <c r="BL863" s="20" t="s">
        <v>5995</v>
      </c>
      <c r="BM863" s="20" t="s">
        <v>5995</v>
      </c>
      <c r="BN863" s="27" t="s">
        <v>5891</v>
      </c>
      <c r="BO863" s="28" t="s">
        <v>6007</v>
      </c>
      <c r="BQ863" s="30" t="s">
        <v>117</v>
      </c>
      <c r="BR863" s="24" t="s">
        <v>138</v>
      </c>
      <c r="BS863" s="24" t="s">
        <v>119</v>
      </c>
      <c r="BT863" s="24" t="s">
        <v>120</v>
      </c>
      <c r="BX863" s="24" t="s">
        <v>123</v>
      </c>
      <c r="BY863" s="24" t="s">
        <v>124</v>
      </c>
      <c r="CC863" s="18" t="s">
        <v>138</v>
      </c>
      <c r="CD863" s="18" t="s">
        <v>119</v>
      </c>
      <c r="CI863" s="18" t="s">
        <v>123</v>
      </c>
      <c r="CL863" s="22" t="s">
        <v>5950</v>
      </c>
      <c r="CM863" s="32" t="s">
        <v>5976</v>
      </c>
      <c r="CN863" s="33" t="s">
        <v>139</v>
      </c>
      <c r="CO863" s="84" t="s">
        <v>106</v>
      </c>
      <c r="CP863" s="90" t="s">
        <v>106</v>
      </c>
      <c r="CQ863" s="29" t="s">
        <v>5885</v>
      </c>
      <c r="CR863" s="17" t="s">
        <v>1300</v>
      </c>
      <c r="DE863" s="17" t="s">
        <v>5885</v>
      </c>
      <c r="DG863" s="17" t="s">
        <v>5892</v>
      </c>
      <c r="DI863" s="59"/>
    </row>
    <row r="864" spans="1:133" ht="15" customHeight="1" x14ac:dyDescent="0.3">
      <c r="A864" s="27">
        <v>593</v>
      </c>
      <c r="C864" s="17" t="s">
        <v>126</v>
      </c>
      <c r="D864" s="29" t="s">
        <v>5956</v>
      </c>
      <c r="E864" s="18" t="s">
        <v>5947</v>
      </c>
      <c r="F864" s="18" t="s">
        <v>5948</v>
      </c>
      <c r="G864" s="18" t="s">
        <v>5947</v>
      </c>
      <c r="H864" s="18" t="s">
        <v>5949</v>
      </c>
      <c r="I864" s="18" t="s">
        <v>5947</v>
      </c>
      <c r="J864" s="19" t="s">
        <v>4141</v>
      </c>
      <c r="K864" s="18" t="s">
        <v>5947</v>
      </c>
      <c r="L864" s="19" t="s">
        <v>4142</v>
      </c>
      <c r="M864" s="18" t="s">
        <v>5947</v>
      </c>
      <c r="N864" s="19" t="s">
        <v>4143</v>
      </c>
      <c r="O864" s="20" t="s">
        <v>5949</v>
      </c>
      <c r="P864" s="20" t="s">
        <v>5974</v>
      </c>
      <c r="Q864" s="20" t="s">
        <v>5978</v>
      </c>
      <c r="R864" s="21" t="s">
        <v>4144</v>
      </c>
      <c r="S864" s="22" t="s">
        <v>5948</v>
      </c>
      <c r="T864" s="22" t="s">
        <v>5948</v>
      </c>
      <c r="U864" s="22" t="s">
        <v>5949</v>
      </c>
      <c r="V864" s="22" t="s">
        <v>5983</v>
      </c>
      <c r="W864" s="22" t="s">
        <v>5987</v>
      </c>
      <c r="X864" s="22" t="s">
        <v>115</v>
      </c>
      <c r="Y864" s="22" t="s">
        <v>136</v>
      </c>
      <c r="Z864" s="22" t="s">
        <v>116</v>
      </c>
      <c r="AB864" s="23" t="s">
        <v>4145</v>
      </c>
      <c r="AC864" s="24" t="s">
        <v>5991</v>
      </c>
      <c r="AD864" s="25" t="s">
        <v>4146</v>
      </c>
      <c r="AE864" s="26" t="s">
        <v>5947</v>
      </c>
      <c r="AF864" s="26" t="s">
        <v>5947</v>
      </c>
      <c r="AG864" s="26" t="s">
        <v>5996</v>
      </c>
      <c r="AH864" s="26" t="s">
        <v>5996</v>
      </c>
      <c r="AI864" s="26" t="s">
        <v>5996</v>
      </c>
      <c r="AJ864" s="26" t="s">
        <v>5996</v>
      </c>
      <c r="AK864" s="20" t="s">
        <v>6002</v>
      </c>
      <c r="AL864" s="20" t="s">
        <v>5947</v>
      </c>
      <c r="AM864" s="20" t="s">
        <v>5948</v>
      </c>
      <c r="AN864" s="20" t="s">
        <v>5947</v>
      </c>
      <c r="AO864" s="20" t="s">
        <v>5996</v>
      </c>
      <c r="AP864" s="20" t="s">
        <v>5996</v>
      </c>
      <c r="AQ864" s="20" t="s">
        <v>5996</v>
      </c>
      <c r="AR864" s="20" t="s">
        <v>5996</v>
      </c>
      <c r="AS864" s="20" t="s">
        <v>5996</v>
      </c>
      <c r="AT864" s="20" t="s">
        <v>5996</v>
      </c>
      <c r="AU864" s="20" t="s">
        <v>5996</v>
      </c>
      <c r="AV864" s="20" t="s">
        <v>5996</v>
      </c>
      <c r="AW864" s="20" t="s">
        <v>5996</v>
      </c>
      <c r="AX864" s="20" t="s">
        <v>5996</v>
      </c>
      <c r="AY864" s="20" t="s">
        <v>5996</v>
      </c>
      <c r="AZ864" s="20" t="s">
        <v>5996</v>
      </c>
      <c r="BA864" s="20" t="s">
        <v>5996</v>
      </c>
      <c r="BB864" s="20" t="s">
        <v>5996</v>
      </c>
      <c r="BC864" s="20" t="s">
        <v>5997</v>
      </c>
      <c r="BD864" s="20" t="s">
        <v>5996</v>
      </c>
      <c r="BE864" s="20" t="s">
        <v>5996</v>
      </c>
      <c r="BF864" s="20" t="s">
        <v>5996</v>
      </c>
      <c r="BG864" s="20" t="s">
        <v>5996</v>
      </c>
      <c r="BH864" s="20" t="s">
        <v>5996</v>
      </c>
      <c r="BI864" s="20" t="s">
        <v>5996</v>
      </c>
      <c r="BJ864" s="20" t="s">
        <v>5996</v>
      </c>
      <c r="BK864" s="20" t="s">
        <v>5996</v>
      </c>
      <c r="BL864" s="20" t="s">
        <v>5996</v>
      </c>
      <c r="BM864" s="20" t="s">
        <v>5996</v>
      </c>
      <c r="BN864" s="27" t="s">
        <v>4147</v>
      </c>
      <c r="BO864" s="28" t="s">
        <v>6007</v>
      </c>
      <c r="BP864" s="29" t="s">
        <v>4148</v>
      </c>
      <c r="BQ864" s="30" t="s">
        <v>4149</v>
      </c>
      <c r="BR864" s="24" t="s">
        <v>138</v>
      </c>
      <c r="BS864" s="24" t="s">
        <v>119</v>
      </c>
      <c r="BT864" s="24" t="s">
        <v>120</v>
      </c>
      <c r="BU864" s="24" t="s">
        <v>121</v>
      </c>
      <c r="BV864" s="24" t="s">
        <v>137</v>
      </c>
      <c r="BW864" s="24" t="s">
        <v>122</v>
      </c>
      <c r="BX864" s="24" t="s">
        <v>123</v>
      </c>
      <c r="BY864" s="24" t="s">
        <v>124</v>
      </c>
      <c r="BZ864" s="24" t="s">
        <v>125</v>
      </c>
      <c r="CB864" s="31" t="s">
        <v>4150</v>
      </c>
      <c r="CC864" s="18" t="s">
        <v>138</v>
      </c>
      <c r="CD864" s="18" t="s">
        <v>119</v>
      </c>
      <c r="CH864" s="18" t="s">
        <v>122</v>
      </c>
      <c r="CL864" s="22" t="s">
        <v>5953</v>
      </c>
      <c r="CM864" s="32" t="s">
        <v>6011</v>
      </c>
      <c r="CN864" s="33" t="s">
        <v>4151</v>
      </c>
      <c r="CO864" s="84" t="s">
        <v>126</v>
      </c>
      <c r="CP864" s="17" t="s">
        <v>126</v>
      </c>
      <c r="CQ864" s="29" t="s">
        <v>3439</v>
      </c>
      <c r="CR864" s="17" t="s">
        <v>867</v>
      </c>
      <c r="CS864" s="17" t="s">
        <v>3591</v>
      </c>
      <c r="CZ864" s="34" t="s">
        <v>99</v>
      </c>
      <c r="DE864" s="17" t="s">
        <v>130</v>
      </c>
      <c r="DH864" s="17" t="s">
        <v>4152</v>
      </c>
      <c r="DI864" s="17" t="s">
        <v>131</v>
      </c>
      <c r="DJ864" s="17" t="s">
        <v>4153</v>
      </c>
      <c r="DM864" s="35"/>
      <c r="DN864" s="35"/>
      <c r="DO864" s="35"/>
      <c r="EC864" s="17" t="s">
        <v>133</v>
      </c>
    </row>
    <row r="865" spans="1:133" ht="15" customHeight="1" x14ac:dyDescent="0.3">
      <c r="A865" s="27">
        <v>857</v>
      </c>
      <c r="C865" s="92" t="s">
        <v>126</v>
      </c>
      <c r="D865" s="29" t="s">
        <v>5956</v>
      </c>
      <c r="E865" s="18" t="s">
        <v>5948</v>
      </c>
      <c r="F865" s="18" t="s">
        <v>5949</v>
      </c>
      <c r="G865" s="18" t="s">
        <v>5947</v>
      </c>
      <c r="H865" s="18" t="s">
        <v>5947</v>
      </c>
      <c r="I865" s="18" t="s">
        <v>5949</v>
      </c>
      <c r="K865" s="18" t="s">
        <v>5947</v>
      </c>
      <c r="L865" s="19" t="s">
        <v>4154</v>
      </c>
      <c r="M865" s="18" t="s">
        <v>5948</v>
      </c>
      <c r="N865" s="19" t="s">
        <v>4155</v>
      </c>
      <c r="O865" s="20" t="s">
        <v>5949</v>
      </c>
      <c r="P865" s="20" t="s">
        <v>5974</v>
      </c>
      <c r="Q865" s="20" t="s">
        <v>5977</v>
      </c>
      <c r="S865" s="22" t="s">
        <v>5950</v>
      </c>
      <c r="T865" s="22" t="s">
        <v>5949</v>
      </c>
      <c r="U865" s="22" t="s">
        <v>5948</v>
      </c>
      <c r="V865" s="22" t="s">
        <v>5985</v>
      </c>
      <c r="W865" s="22" t="s">
        <v>5987</v>
      </c>
      <c r="X865" s="22" t="s">
        <v>115</v>
      </c>
      <c r="Z865" s="22" t="s">
        <v>116</v>
      </c>
      <c r="AC865" s="24" t="s">
        <v>5992</v>
      </c>
      <c r="AE865" s="26" t="s">
        <v>5947</v>
      </c>
      <c r="AF865" s="26" t="s">
        <v>5950</v>
      </c>
      <c r="AG865" s="26" t="s">
        <v>5996</v>
      </c>
      <c r="AH865" s="26" t="s">
        <v>5996</v>
      </c>
      <c r="AI865" s="26" t="s">
        <v>5996</v>
      </c>
      <c r="AJ865" s="26" t="s">
        <v>5996</v>
      </c>
      <c r="AK865" s="20" t="s">
        <v>6002</v>
      </c>
      <c r="AL865" s="20" t="s">
        <v>5947</v>
      </c>
      <c r="AM865" s="20" t="s">
        <v>5947</v>
      </c>
      <c r="AN865" s="20" t="s">
        <v>5948</v>
      </c>
      <c r="AO865" s="20" t="s">
        <v>5996</v>
      </c>
      <c r="AP865" s="20" t="s">
        <v>5996</v>
      </c>
      <c r="AQ865" s="20" t="s">
        <v>5996</v>
      </c>
      <c r="AR865" s="20" t="s">
        <v>5996</v>
      </c>
      <c r="AS865" s="20" t="s">
        <v>5996</v>
      </c>
      <c r="AT865" s="20" t="s">
        <v>5996</v>
      </c>
      <c r="AU865" s="20" t="s">
        <v>5996</v>
      </c>
      <c r="AV865" s="20" t="s">
        <v>5996</v>
      </c>
      <c r="AW865" s="20" t="s">
        <v>5996</v>
      </c>
      <c r="AX865" s="20" t="s">
        <v>5996</v>
      </c>
      <c r="AY865" s="20" t="s">
        <v>5995</v>
      </c>
      <c r="AZ865" s="20" t="s">
        <v>5996</v>
      </c>
      <c r="BA865" s="20" t="s">
        <v>5996</v>
      </c>
      <c r="BB865" s="20" t="s">
        <v>5996</v>
      </c>
      <c r="BC865" s="20" t="s">
        <v>5996</v>
      </c>
      <c r="BD865" s="20" t="s">
        <v>5996</v>
      </c>
      <c r="BE865" s="20" t="s">
        <v>5996</v>
      </c>
      <c r="BF865" s="20" t="s">
        <v>5996</v>
      </c>
      <c r="BG865" s="20" t="s">
        <v>5996</v>
      </c>
      <c r="BH865" s="20" t="s">
        <v>5996</v>
      </c>
      <c r="BI865" s="20" t="s">
        <v>5996</v>
      </c>
      <c r="BJ865" s="20" t="s">
        <v>5996</v>
      </c>
      <c r="BK865" s="20" t="s">
        <v>5996</v>
      </c>
      <c r="BL865" s="20" t="s">
        <v>5996</v>
      </c>
      <c r="BM865" s="20" t="s">
        <v>5996</v>
      </c>
      <c r="BO865" s="28" t="s">
        <v>6007</v>
      </c>
      <c r="BS865" s="24" t="s">
        <v>119</v>
      </c>
      <c r="BU865" s="24" t="s">
        <v>121</v>
      </c>
      <c r="CD865" s="18" t="s">
        <v>119</v>
      </c>
      <c r="CF865" s="18" t="s">
        <v>121</v>
      </c>
      <c r="CI865" s="18" t="s">
        <v>123</v>
      </c>
      <c r="CL865" s="22" t="s">
        <v>5950</v>
      </c>
      <c r="CM865" s="32" t="s">
        <v>6010</v>
      </c>
      <c r="CO865" s="85" t="s">
        <v>1201</v>
      </c>
      <c r="CP865" s="92" t="s">
        <v>126</v>
      </c>
      <c r="CQ865" s="29" t="s">
        <v>3439</v>
      </c>
      <c r="CR865" s="17" t="s">
        <v>867</v>
      </c>
      <c r="CS865" s="17" t="s">
        <v>3591</v>
      </c>
      <c r="CU865" s="34" t="s">
        <v>185</v>
      </c>
      <c r="DE865" s="17" t="s">
        <v>161</v>
      </c>
      <c r="DI865" s="61" t="s">
        <v>143</v>
      </c>
      <c r="DJ865" s="17" t="s">
        <v>4156</v>
      </c>
      <c r="DM865" s="35"/>
      <c r="DN865" s="35"/>
      <c r="DO865" s="35"/>
      <c r="EC865" s="17" t="s">
        <v>133</v>
      </c>
    </row>
    <row r="866" spans="1:133" ht="15" customHeight="1" x14ac:dyDescent="0.3">
      <c r="A866" s="9">
        <v>1005</v>
      </c>
      <c r="B866" s="5"/>
      <c r="C866" s="1" t="s">
        <v>126</v>
      </c>
      <c r="D866" s="29" t="s">
        <v>5956</v>
      </c>
      <c r="E866" s="18" t="s">
        <v>5947</v>
      </c>
      <c r="F866" s="18" t="s">
        <v>5949</v>
      </c>
      <c r="G866" s="18" t="s">
        <v>5947</v>
      </c>
      <c r="H866" s="18" t="s">
        <v>5949</v>
      </c>
      <c r="I866" s="18" t="s">
        <v>5949</v>
      </c>
      <c r="J866" s="3" t="s">
        <v>4157</v>
      </c>
      <c r="K866" s="18" t="s">
        <v>5949</v>
      </c>
      <c r="L866" s="3"/>
      <c r="M866" s="18" t="s">
        <v>5949</v>
      </c>
      <c r="N866" s="3" t="s">
        <v>4158</v>
      </c>
      <c r="O866" s="20" t="s">
        <v>5949</v>
      </c>
      <c r="P866" s="20" t="s">
        <v>5974</v>
      </c>
      <c r="Q866" s="20" t="s">
        <v>5978</v>
      </c>
      <c r="R866" s="4"/>
      <c r="S866" s="22" t="s">
        <v>5951</v>
      </c>
      <c r="T866" s="22" t="s">
        <v>5951</v>
      </c>
      <c r="U866" s="22" t="s">
        <v>5947</v>
      </c>
      <c r="V866" s="22" t="s">
        <v>5984</v>
      </c>
      <c r="W866" s="22" t="s">
        <v>5986</v>
      </c>
      <c r="X866" s="5"/>
      <c r="Y866" s="5"/>
      <c r="Z866" s="5"/>
      <c r="AA866" s="5"/>
      <c r="AB866" s="6" t="s">
        <v>4159</v>
      </c>
      <c r="AC866" s="24" t="s">
        <v>5990</v>
      </c>
      <c r="AD866" s="8" t="s">
        <v>4160</v>
      </c>
      <c r="AE866" s="26" t="s">
        <v>5947</v>
      </c>
      <c r="AF866" s="26" t="s">
        <v>5947</v>
      </c>
      <c r="AG866" s="26" t="s">
        <v>5996</v>
      </c>
      <c r="AH866" s="26" t="s">
        <v>5996</v>
      </c>
      <c r="AI866" s="26" t="s">
        <v>5996</v>
      </c>
      <c r="AJ866" s="26" t="s">
        <v>5996</v>
      </c>
      <c r="AK866" s="20" t="s">
        <v>6002</v>
      </c>
      <c r="AL866" s="20" t="s">
        <v>5947</v>
      </c>
      <c r="AM866" s="20" t="s">
        <v>5951</v>
      </c>
      <c r="AN866" s="20" t="s">
        <v>5948</v>
      </c>
      <c r="AO866" s="20" t="s">
        <v>5996</v>
      </c>
      <c r="AP866" s="20" t="s">
        <v>5996</v>
      </c>
      <c r="AQ866" s="20" t="s">
        <v>5996</v>
      </c>
      <c r="AR866" s="20" t="s">
        <v>5996</v>
      </c>
      <c r="AS866" s="20" t="s">
        <v>5996</v>
      </c>
      <c r="AT866" s="20" t="s">
        <v>5996</v>
      </c>
      <c r="AU866" s="20" t="s">
        <v>5996</v>
      </c>
      <c r="AV866" s="20" t="s">
        <v>5996</v>
      </c>
      <c r="AW866" s="20" t="s">
        <v>5996</v>
      </c>
      <c r="AX866" s="20" t="s">
        <v>5996</v>
      </c>
      <c r="AY866" s="20" t="s">
        <v>5996</v>
      </c>
      <c r="AZ866" s="20" t="s">
        <v>5996</v>
      </c>
      <c r="BA866" s="20" t="s">
        <v>5996</v>
      </c>
      <c r="BB866" s="20" t="s">
        <v>5996</v>
      </c>
      <c r="BC866" s="20" t="s">
        <v>5996</v>
      </c>
      <c r="BD866" s="20" t="s">
        <v>5996</v>
      </c>
      <c r="BE866" s="20" t="s">
        <v>5996</v>
      </c>
      <c r="BF866" s="20" t="s">
        <v>5996</v>
      </c>
      <c r="BG866" s="20" t="s">
        <v>5996</v>
      </c>
      <c r="BH866" s="20" t="s">
        <v>5996</v>
      </c>
      <c r="BI866" s="20" t="s">
        <v>5996</v>
      </c>
      <c r="BJ866" s="20" t="s">
        <v>5996</v>
      </c>
      <c r="BK866" s="20" t="s">
        <v>5996</v>
      </c>
      <c r="BL866" s="20" t="s">
        <v>5996</v>
      </c>
      <c r="BM866" s="20" t="s">
        <v>5996</v>
      </c>
      <c r="BN866" s="9" t="s">
        <v>4161</v>
      </c>
      <c r="BO866" s="28" t="s">
        <v>6008</v>
      </c>
      <c r="BP866" s="10" t="s">
        <v>4162</v>
      </c>
      <c r="BQ866" s="11" t="s">
        <v>4163</v>
      </c>
      <c r="BR866" s="7" t="s">
        <v>138</v>
      </c>
      <c r="BS866" s="7" t="s">
        <v>119</v>
      </c>
      <c r="BT866" s="7" t="s">
        <v>120</v>
      </c>
      <c r="BU866" s="7"/>
      <c r="BV866" s="7"/>
      <c r="BW866" s="7" t="s">
        <v>122</v>
      </c>
      <c r="BX866" s="7" t="s">
        <v>123</v>
      </c>
      <c r="BY866" s="7" t="s">
        <v>124</v>
      </c>
      <c r="BZ866" s="7"/>
      <c r="CA866" s="7"/>
      <c r="CB866" s="12"/>
      <c r="CC866" s="2" t="s">
        <v>138</v>
      </c>
      <c r="CD866" s="2" t="s">
        <v>119</v>
      </c>
      <c r="CE866" s="2"/>
      <c r="CF866" s="2"/>
      <c r="CG866" s="2"/>
      <c r="CH866" s="2"/>
      <c r="CI866" s="2" t="s">
        <v>123</v>
      </c>
      <c r="CJ866" s="2"/>
      <c r="CK866" s="2"/>
      <c r="CL866" s="22" t="s">
        <v>5948</v>
      </c>
      <c r="CM866" s="32" t="s">
        <v>6012</v>
      </c>
      <c r="CN866" s="13" t="s">
        <v>4164</v>
      </c>
      <c r="CO866" s="86" t="s">
        <v>126</v>
      </c>
      <c r="CP866" s="1" t="s">
        <v>126</v>
      </c>
      <c r="CQ866" s="29" t="s">
        <v>3439</v>
      </c>
      <c r="CR866" s="1" t="s">
        <v>867</v>
      </c>
      <c r="CS866" s="1" t="s">
        <v>3591</v>
      </c>
      <c r="CT866" s="1"/>
      <c r="CU866" s="14" t="s">
        <v>185</v>
      </c>
      <c r="CV866" s="14"/>
      <c r="CW866" s="14" t="s">
        <v>96</v>
      </c>
      <c r="CX866" s="14"/>
      <c r="CY866" s="14" t="s">
        <v>98</v>
      </c>
      <c r="CZ866" s="14"/>
      <c r="DA866" s="14"/>
      <c r="DB866" s="14"/>
      <c r="DC866" s="12"/>
      <c r="DD866" s="12"/>
      <c r="DE866" s="1" t="s">
        <v>130</v>
      </c>
      <c r="DF866" s="1"/>
      <c r="DH866" s="1"/>
      <c r="DI866" s="1" t="s">
        <v>131</v>
      </c>
      <c r="DJ866" s="1" t="s">
        <v>4165</v>
      </c>
      <c r="DK866" s="1"/>
      <c r="DL866" s="1"/>
      <c r="DM866" s="15"/>
      <c r="DN866" s="15"/>
      <c r="DO866" s="15"/>
      <c r="DP866" s="1"/>
      <c r="DQ866" s="1"/>
      <c r="DR866" s="1"/>
      <c r="DS866" s="1"/>
      <c r="DT866" s="1"/>
      <c r="DU866" s="1"/>
      <c r="DV866" s="1"/>
      <c r="DW866" s="1"/>
      <c r="DX866" s="1"/>
      <c r="DY866" s="1"/>
      <c r="DZ866" s="1"/>
      <c r="EA866" s="1"/>
      <c r="EB866" s="1"/>
      <c r="EC866" s="1" t="s">
        <v>133</v>
      </c>
    </row>
    <row r="867" spans="1:133" ht="15" customHeight="1" x14ac:dyDescent="0.3">
      <c r="A867" s="27">
        <v>1062</v>
      </c>
      <c r="C867" s="17" t="s">
        <v>126</v>
      </c>
      <c r="D867" s="29" t="s">
        <v>5956</v>
      </c>
      <c r="E867" s="18" t="s">
        <v>5950</v>
      </c>
      <c r="F867" s="18" t="s">
        <v>5950</v>
      </c>
      <c r="G867" s="18" t="s">
        <v>5947</v>
      </c>
      <c r="H867" s="18" t="s">
        <v>5947</v>
      </c>
      <c r="I867" s="18" t="s">
        <v>5948</v>
      </c>
      <c r="J867" s="19" t="s">
        <v>4166</v>
      </c>
      <c r="K867" s="18" t="s">
        <v>5948</v>
      </c>
      <c r="L867" s="19" t="s">
        <v>4167</v>
      </c>
      <c r="M867" s="18" t="s">
        <v>5948</v>
      </c>
      <c r="N867" s="19" t="s">
        <v>4168</v>
      </c>
      <c r="O867" s="20" t="s">
        <v>5951</v>
      </c>
      <c r="P867" s="20" t="s">
        <v>5972</v>
      </c>
      <c r="Q867" s="20" t="s">
        <v>5981</v>
      </c>
      <c r="R867" s="21" t="s">
        <v>4169</v>
      </c>
      <c r="S867" s="22" t="s">
        <v>5950</v>
      </c>
      <c r="T867" s="22" t="s">
        <v>5950</v>
      </c>
      <c r="U867" s="22" t="s">
        <v>5947</v>
      </c>
      <c r="V867" s="22" t="s">
        <v>5984</v>
      </c>
      <c r="W867" s="22" t="s">
        <v>5989</v>
      </c>
      <c r="X867" s="22" t="s">
        <v>115</v>
      </c>
      <c r="AA867" s="22" t="s">
        <v>148</v>
      </c>
      <c r="AB867" s="23" t="s">
        <v>4170</v>
      </c>
      <c r="AC867" s="24" t="s">
        <v>5994</v>
      </c>
      <c r="AD867" s="25" t="s">
        <v>4171</v>
      </c>
      <c r="AE867" s="26" t="s">
        <v>5947</v>
      </c>
      <c r="AF867" s="26" t="s">
        <v>5947</v>
      </c>
      <c r="AG867" s="26" t="s">
        <v>5996</v>
      </c>
      <c r="AH867" s="26" t="s">
        <v>5996</v>
      </c>
      <c r="AI867" s="26" t="s">
        <v>5996</v>
      </c>
      <c r="AJ867" s="26" t="s">
        <v>5996</v>
      </c>
      <c r="AK867" s="20" t="s">
        <v>6001</v>
      </c>
      <c r="AL867" s="20" t="s">
        <v>5947</v>
      </c>
      <c r="AM867" s="20" t="s">
        <v>5948</v>
      </c>
      <c r="AN867" s="20" t="s">
        <v>5947</v>
      </c>
      <c r="AO867" s="20" t="s">
        <v>5996</v>
      </c>
      <c r="AP867" s="20" t="s">
        <v>5997</v>
      </c>
      <c r="AQ867" s="20" t="s">
        <v>5996</v>
      </c>
      <c r="AR867" s="20" t="s">
        <v>5997</v>
      </c>
      <c r="AS867" s="20" t="s">
        <v>5996</v>
      </c>
      <c r="AT867" s="20" t="s">
        <v>5996</v>
      </c>
      <c r="AU867" s="20" t="s">
        <v>5996</v>
      </c>
      <c r="AV867" s="20" t="s">
        <v>5996</v>
      </c>
      <c r="AW867" s="20" t="s">
        <v>5996</v>
      </c>
      <c r="AX867" s="20" t="s">
        <v>5997</v>
      </c>
      <c r="AY867" s="20" t="s">
        <v>5997</v>
      </c>
      <c r="AZ867" s="20" t="s">
        <v>5996</v>
      </c>
      <c r="BA867" s="20" t="s">
        <v>5996</v>
      </c>
      <c r="BB867" s="20" t="s">
        <v>5996</v>
      </c>
      <c r="BC867" s="20" t="s">
        <v>5997</v>
      </c>
      <c r="BD867" s="20" t="s">
        <v>5996</v>
      </c>
      <c r="BE867" s="20" t="s">
        <v>5996</v>
      </c>
      <c r="BF867" s="20" t="s">
        <v>5996</v>
      </c>
      <c r="BG867" s="20" t="s">
        <v>5996</v>
      </c>
      <c r="BH867" s="20" t="s">
        <v>5997</v>
      </c>
      <c r="BI867" s="20" t="s">
        <v>5996</v>
      </c>
      <c r="BJ867" s="20" t="s">
        <v>5996</v>
      </c>
      <c r="BK867" s="20" t="s">
        <v>5997</v>
      </c>
      <c r="BL867" s="20" t="s">
        <v>5996</v>
      </c>
      <c r="BM867" s="20" t="s">
        <v>5996</v>
      </c>
      <c r="BN867" s="27" t="s">
        <v>4172</v>
      </c>
      <c r="BO867" s="28" t="s">
        <v>6008</v>
      </c>
      <c r="BP867" s="29" t="s">
        <v>4173</v>
      </c>
      <c r="BQ867" s="30" t="s">
        <v>4174</v>
      </c>
      <c r="BR867" s="24" t="s">
        <v>138</v>
      </c>
      <c r="BS867" s="24" t="s">
        <v>119</v>
      </c>
      <c r="BV867" s="24" t="s">
        <v>137</v>
      </c>
      <c r="CA867" s="24" t="s">
        <v>148</v>
      </c>
      <c r="CB867" s="31" t="s">
        <v>4175</v>
      </c>
      <c r="CC867" s="18" t="s">
        <v>138</v>
      </c>
      <c r="CD867" s="18" t="s">
        <v>119</v>
      </c>
      <c r="CJ867" s="18" t="s">
        <v>124</v>
      </c>
      <c r="CL867" s="22" t="s">
        <v>5949</v>
      </c>
      <c r="CM867" s="32" t="s">
        <v>6010</v>
      </c>
      <c r="CO867" s="84" t="s">
        <v>126</v>
      </c>
      <c r="CP867" s="17" t="s">
        <v>126</v>
      </c>
      <c r="CQ867" s="29" t="s">
        <v>3439</v>
      </c>
      <c r="CR867" s="17" t="s">
        <v>867</v>
      </c>
      <c r="CS867" s="17" t="s">
        <v>3440</v>
      </c>
      <c r="CW867" s="34" t="s">
        <v>96</v>
      </c>
      <c r="DE867" s="17" t="s">
        <v>130</v>
      </c>
      <c r="DI867" s="17" t="s">
        <v>131</v>
      </c>
      <c r="DJ867" s="17" t="s">
        <v>4176</v>
      </c>
      <c r="DM867" s="35"/>
      <c r="DN867" s="35"/>
      <c r="DO867" s="35"/>
      <c r="EC867" s="17" t="s">
        <v>133</v>
      </c>
    </row>
    <row r="868" spans="1:133" ht="15" customHeight="1" x14ac:dyDescent="0.3">
      <c r="A868" s="27">
        <v>1073</v>
      </c>
      <c r="C868" s="17" t="s">
        <v>126</v>
      </c>
      <c r="D868" s="29" t="s">
        <v>5956</v>
      </c>
      <c r="E868" s="18" t="s">
        <v>5948</v>
      </c>
      <c r="F868" s="18" t="s">
        <v>5949</v>
      </c>
      <c r="G868" s="18" t="s">
        <v>5948</v>
      </c>
      <c r="H868" s="18" t="s">
        <v>5947</v>
      </c>
      <c r="I868" s="18" t="s">
        <v>5949</v>
      </c>
      <c r="K868" s="18" t="s">
        <v>5949</v>
      </c>
      <c r="M868" s="18" t="s">
        <v>5948</v>
      </c>
      <c r="O868" s="20" t="s">
        <v>5951</v>
      </c>
      <c r="P868" s="20" t="s">
        <v>5974</v>
      </c>
      <c r="Q868" s="20" t="s">
        <v>5977</v>
      </c>
      <c r="R868" s="21" t="s">
        <v>4177</v>
      </c>
      <c r="S868" s="22" t="s">
        <v>5951</v>
      </c>
      <c r="T868" s="22" t="s">
        <v>5951</v>
      </c>
      <c r="U868" s="22" t="s">
        <v>5947</v>
      </c>
      <c r="V868" s="22" t="s">
        <v>5984</v>
      </c>
      <c r="W868" s="22" t="s">
        <v>5989</v>
      </c>
      <c r="X868" s="22" t="s">
        <v>115</v>
      </c>
      <c r="Y868" s="22" t="s">
        <v>136</v>
      </c>
      <c r="Z868" s="22" t="s">
        <v>116</v>
      </c>
      <c r="AC868" s="24" t="s">
        <v>5991</v>
      </c>
      <c r="AE868" s="26" t="s">
        <v>5949</v>
      </c>
      <c r="AF868" s="26" t="s">
        <v>5947</v>
      </c>
      <c r="AG868" s="26" t="s">
        <v>5997</v>
      </c>
      <c r="AH868" s="26" t="s">
        <v>5996</v>
      </c>
      <c r="AI868" s="26" t="s">
        <v>5997</v>
      </c>
      <c r="AJ868" s="26" t="s">
        <v>5996</v>
      </c>
      <c r="AK868" s="20" t="s">
        <v>6002</v>
      </c>
      <c r="AL868" s="20" t="s">
        <v>5948</v>
      </c>
      <c r="AM868" s="20" t="s">
        <v>5948</v>
      </c>
      <c r="AN868" s="20" t="s">
        <v>5947</v>
      </c>
      <c r="AO868" s="20" t="s">
        <v>5997</v>
      </c>
      <c r="AP868" s="20" t="s">
        <v>5997</v>
      </c>
      <c r="AQ868" s="20" t="s">
        <v>5997</v>
      </c>
      <c r="AR868" s="20" t="s">
        <v>5997</v>
      </c>
      <c r="AS868" s="20" t="s">
        <v>5996</v>
      </c>
      <c r="AT868" s="20" t="s">
        <v>5996</v>
      </c>
      <c r="AU868" s="20" t="s">
        <v>5997</v>
      </c>
      <c r="AV868" s="20" t="s">
        <v>5996</v>
      </c>
      <c r="AW868" s="20" t="s">
        <v>5996</v>
      </c>
      <c r="AX868" s="20" t="s">
        <v>5996</v>
      </c>
      <c r="AY868" s="20" t="s">
        <v>5997</v>
      </c>
      <c r="AZ868" s="20" t="s">
        <v>5996</v>
      </c>
      <c r="BA868" s="20" t="s">
        <v>5996</v>
      </c>
      <c r="BB868" s="20" t="s">
        <v>5996</v>
      </c>
      <c r="BC868" s="20" t="s">
        <v>5997</v>
      </c>
      <c r="BD868" s="20" t="s">
        <v>5996</v>
      </c>
      <c r="BE868" s="20" t="s">
        <v>5996</v>
      </c>
      <c r="BF868" s="20" t="s">
        <v>5996</v>
      </c>
      <c r="BG868" s="20" t="s">
        <v>5996</v>
      </c>
      <c r="BH868" s="20" t="s">
        <v>5996</v>
      </c>
      <c r="BI868" s="20" t="s">
        <v>5997</v>
      </c>
      <c r="BJ868" s="20" t="s">
        <v>5997</v>
      </c>
      <c r="BK868" s="20" t="s">
        <v>5996</v>
      </c>
      <c r="BL868" s="20" t="s">
        <v>5996</v>
      </c>
      <c r="BM868" s="20" t="s">
        <v>5997</v>
      </c>
      <c r="BO868" s="28" t="s">
        <v>6007</v>
      </c>
      <c r="BQ868" s="30" t="s">
        <v>4178</v>
      </c>
      <c r="BR868" s="24" t="s">
        <v>138</v>
      </c>
      <c r="BS868" s="24" t="s">
        <v>119</v>
      </c>
      <c r="BT868" s="24" t="s">
        <v>120</v>
      </c>
      <c r="BU868" s="24" t="s">
        <v>121</v>
      </c>
      <c r="BV868" s="24" t="s">
        <v>137</v>
      </c>
      <c r="BW868" s="24" t="s">
        <v>122</v>
      </c>
      <c r="BX868" s="24" t="s">
        <v>123</v>
      </c>
      <c r="BY868" s="24" t="s">
        <v>124</v>
      </c>
      <c r="BZ868" s="24" t="s">
        <v>125</v>
      </c>
      <c r="CC868" s="18" t="s">
        <v>138</v>
      </c>
      <c r="CD868" s="18" t="s">
        <v>119</v>
      </c>
      <c r="CG868" s="18" t="s">
        <v>137</v>
      </c>
      <c r="CL868" s="22" t="s">
        <v>5949</v>
      </c>
      <c r="CM868" s="32" t="s">
        <v>6010</v>
      </c>
      <c r="CO868" s="84" t="s">
        <v>126</v>
      </c>
      <c r="CP868" s="17" t="s">
        <v>126</v>
      </c>
      <c r="CQ868" s="29" t="s">
        <v>3439</v>
      </c>
      <c r="CR868" s="17" t="s">
        <v>867</v>
      </c>
      <c r="CS868" s="17" t="s">
        <v>3440</v>
      </c>
      <c r="CV868" s="34" t="s">
        <v>95</v>
      </c>
      <c r="DE868" s="17" t="s">
        <v>130</v>
      </c>
      <c r="DI868" s="17" t="s">
        <v>143</v>
      </c>
      <c r="DJ868" s="17" t="s">
        <v>4179</v>
      </c>
      <c r="DM868" s="35"/>
      <c r="DN868" s="35"/>
      <c r="DO868" s="35"/>
      <c r="EC868" s="17" t="s">
        <v>133</v>
      </c>
    </row>
    <row r="869" spans="1:133" ht="15" customHeight="1" x14ac:dyDescent="0.3">
      <c r="A869" s="9">
        <v>1097</v>
      </c>
      <c r="B869" s="5"/>
      <c r="C869" s="1" t="s">
        <v>126</v>
      </c>
      <c r="D869" s="29" t="s">
        <v>5956</v>
      </c>
      <c r="E869" s="18" t="s">
        <v>5947</v>
      </c>
      <c r="F869" s="18" t="s">
        <v>5949</v>
      </c>
      <c r="G869" s="18" t="s">
        <v>5947</v>
      </c>
      <c r="H869" s="18" t="s">
        <v>5949</v>
      </c>
      <c r="I869" s="18" t="s">
        <v>5949</v>
      </c>
      <c r="J869" s="3"/>
      <c r="K869" s="18" t="s">
        <v>5949</v>
      </c>
      <c r="L869" s="3"/>
      <c r="M869" s="18" t="s">
        <v>5949</v>
      </c>
      <c r="N869" s="3"/>
      <c r="O869" s="20" t="s">
        <v>5949</v>
      </c>
      <c r="P869" s="20" t="s">
        <v>5975</v>
      </c>
      <c r="Q869" s="20" t="s">
        <v>5981</v>
      </c>
      <c r="R869" s="4"/>
      <c r="S869" s="22" t="s">
        <v>5951</v>
      </c>
      <c r="T869" s="22" t="s">
        <v>5951</v>
      </c>
      <c r="U869" s="22" t="s">
        <v>5947</v>
      </c>
      <c r="V869" s="22" t="s">
        <v>5984</v>
      </c>
      <c r="W869" s="22" t="s">
        <v>5987</v>
      </c>
      <c r="X869" s="5" t="s">
        <v>115</v>
      </c>
      <c r="Y869" s="5"/>
      <c r="Z869" s="5"/>
      <c r="AA869" s="5"/>
      <c r="AB869" s="6"/>
      <c r="AC869" s="24" t="s">
        <v>5994</v>
      </c>
      <c r="AD869" s="8" t="s">
        <v>4180</v>
      </c>
      <c r="AE869" s="26" t="s">
        <v>5947</v>
      </c>
      <c r="AF869" s="26" t="s">
        <v>5947</v>
      </c>
      <c r="AG869" s="26" t="s">
        <v>5996</v>
      </c>
      <c r="AH869" s="26" t="s">
        <v>5996</v>
      </c>
      <c r="AI869" s="26" t="s">
        <v>5996</v>
      </c>
      <c r="AJ869" s="26" t="s">
        <v>5996</v>
      </c>
      <c r="AK869" s="20" t="s">
        <v>6002</v>
      </c>
      <c r="AL869" s="20" t="s">
        <v>5947</v>
      </c>
      <c r="AM869" s="20" t="s">
        <v>5951</v>
      </c>
      <c r="AN869" s="20" t="s">
        <v>5948</v>
      </c>
      <c r="AO869" s="20" t="s">
        <v>5996</v>
      </c>
      <c r="AP869" s="20" t="s">
        <v>5996</v>
      </c>
      <c r="AQ869" s="20" t="s">
        <v>5996</v>
      </c>
      <c r="AR869" s="20" t="s">
        <v>5996</v>
      </c>
      <c r="AS869" s="20" t="s">
        <v>5996</v>
      </c>
      <c r="AT869" s="20" t="s">
        <v>5996</v>
      </c>
      <c r="AU869" s="20" t="s">
        <v>5996</v>
      </c>
      <c r="AV869" s="20" t="s">
        <v>5996</v>
      </c>
      <c r="AW869" s="20" t="s">
        <v>5996</v>
      </c>
      <c r="AX869" s="20" t="s">
        <v>5996</v>
      </c>
      <c r="AY869" s="20" t="s">
        <v>5996</v>
      </c>
      <c r="AZ869" s="20" t="s">
        <v>5996</v>
      </c>
      <c r="BA869" s="20" t="s">
        <v>5996</v>
      </c>
      <c r="BB869" s="20" t="s">
        <v>5996</v>
      </c>
      <c r="BC869" s="20" t="s">
        <v>5996</v>
      </c>
      <c r="BD869" s="20" t="s">
        <v>5996</v>
      </c>
      <c r="BE869" s="20" t="s">
        <v>5996</v>
      </c>
      <c r="BF869" s="20" t="s">
        <v>5996</v>
      </c>
      <c r="BG869" s="20" t="s">
        <v>5996</v>
      </c>
      <c r="BH869" s="20" t="s">
        <v>5996</v>
      </c>
      <c r="BI869" s="20" t="s">
        <v>5996</v>
      </c>
      <c r="BJ869" s="20" t="s">
        <v>5997</v>
      </c>
      <c r="BK869" s="20" t="s">
        <v>5996</v>
      </c>
      <c r="BL869" s="20" t="s">
        <v>5996</v>
      </c>
      <c r="BM869" s="20" t="s">
        <v>5996</v>
      </c>
      <c r="BN869" s="9" t="s">
        <v>4016</v>
      </c>
      <c r="BO869" s="28" t="s">
        <v>6008</v>
      </c>
      <c r="BP869" s="10" t="s">
        <v>4181</v>
      </c>
      <c r="BQ869" s="11" t="s">
        <v>4163</v>
      </c>
      <c r="BR869" s="7" t="s">
        <v>138</v>
      </c>
      <c r="BS869" s="7" t="s">
        <v>119</v>
      </c>
      <c r="BT869" s="7" t="s">
        <v>120</v>
      </c>
      <c r="BU869" s="7"/>
      <c r="BV869" s="7"/>
      <c r="BW869" s="7" t="s">
        <v>122</v>
      </c>
      <c r="BX869" s="7" t="s">
        <v>123</v>
      </c>
      <c r="BY869" s="7" t="s">
        <v>124</v>
      </c>
      <c r="BZ869" s="7"/>
      <c r="CA869" s="7"/>
      <c r="CB869" s="12"/>
      <c r="CC869" s="2" t="s">
        <v>138</v>
      </c>
      <c r="CD869" s="2" t="s">
        <v>119</v>
      </c>
      <c r="CE869" s="2"/>
      <c r="CF869" s="2"/>
      <c r="CG869" s="2"/>
      <c r="CH869" s="2"/>
      <c r="CI869" s="2" t="s">
        <v>123</v>
      </c>
      <c r="CJ869" s="2"/>
      <c r="CK869" s="2"/>
      <c r="CL869" s="22" t="s">
        <v>5950</v>
      </c>
      <c r="CM869" s="32" t="s">
        <v>6012</v>
      </c>
      <c r="CN869" s="13" t="s">
        <v>4164</v>
      </c>
      <c r="CO869" s="86" t="s">
        <v>126</v>
      </c>
      <c r="CP869" s="1" t="s">
        <v>126</v>
      </c>
      <c r="CQ869" s="29" t="s">
        <v>3439</v>
      </c>
      <c r="CR869" s="1" t="s">
        <v>867</v>
      </c>
      <c r="CS869" s="1" t="s">
        <v>3440</v>
      </c>
      <c r="CT869" s="1"/>
      <c r="CU869" s="14"/>
      <c r="CV869" s="14"/>
      <c r="CW869" s="14" t="s">
        <v>96</v>
      </c>
      <c r="CX869" s="14"/>
      <c r="CY869" s="14"/>
      <c r="CZ869" s="14"/>
      <c r="DA869" s="14"/>
      <c r="DB869" s="14"/>
      <c r="DC869" s="12"/>
      <c r="DD869" s="12"/>
      <c r="DE869" s="1" t="s">
        <v>161</v>
      </c>
      <c r="DF869" s="1"/>
      <c r="DH869" s="1"/>
      <c r="DI869" s="1" t="s">
        <v>131</v>
      </c>
      <c r="DJ869" s="1" t="s">
        <v>4182</v>
      </c>
      <c r="DK869" s="1"/>
      <c r="DL869" s="1"/>
      <c r="DM869" s="15"/>
      <c r="DN869" s="15"/>
      <c r="DO869" s="15"/>
      <c r="DP869" s="1"/>
      <c r="DQ869" s="1"/>
      <c r="DR869" s="1"/>
      <c r="DS869" s="1"/>
      <c r="DT869" s="1"/>
      <c r="DU869" s="1"/>
      <c r="DV869" s="1"/>
      <c r="DW869" s="1"/>
      <c r="DX869" s="1"/>
      <c r="DY869" s="1"/>
      <c r="DZ869" s="1"/>
      <c r="EA869" s="1"/>
      <c r="EB869" s="1"/>
      <c r="EC869" s="1" t="s">
        <v>133</v>
      </c>
    </row>
    <row r="870" spans="1:133" ht="15" customHeight="1" x14ac:dyDescent="0.3">
      <c r="A870" s="27">
        <v>143</v>
      </c>
      <c r="C870" s="17" t="s">
        <v>126</v>
      </c>
      <c r="D870" s="29" t="s">
        <v>5956</v>
      </c>
      <c r="E870" s="18" t="s">
        <v>5947</v>
      </c>
      <c r="F870" s="18" t="s">
        <v>5949</v>
      </c>
      <c r="G870" s="18" t="s">
        <v>5947</v>
      </c>
      <c r="H870" s="18" t="s">
        <v>5947</v>
      </c>
      <c r="I870" s="18" t="s">
        <v>5947</v>
      </c>
      <c r="J870" s="19" t="s">
        <v>4183</v>
      </c>
      <c r="K870" s="18" t="s">
        <v>5952</v>
      </c>
      <c r="L870" s="19" t="s">
        <v>4184</v>
      </c>
      <c r="M870" s="18" t="s">
        <v>5949</v>
      </c>
      <c r="O870" s="20" t="s">
        <v>5952</v>
      </c>
      <c r="P870" s="20" t="s">
        <v>5975</v>
      </c>
      <c r="Q870" s="20" t="s">
        <v>5979</v>
      </c>
      <c r="S870" s="22" t="s">
        <v>5951</v>
      </c>
      <c r="T870" s="22" t="s">
        <v>5951</v>
      </c>
      <c r="U870" s="22" t="s">
        <v>5947</v>
      </c>
      <c r="V870" s="22" t="s">
        <v>5984</v>
      </c>
      <c r="W870" s="22" t="s">
        <v>5989</v>
      </c>
      <c r="X870" s="22" t="s">
        <v>115</v>
      </c>
      <c r="Y870" s="22" t="s">
        <v>136</v>
      </c>
      <c r="Z870" s="22" t="s">
        <v>116</v>
      </c>
      <c r="AB870" s="23" t="s">
        <v>4185</v>
      </c>
      <c r="AC870" s="24" t="s">
        <v>5991</v>
      </c>
      <c r="AE870" s="26" t="s">
        <v>5947</v>
      </c>
      <c r="AF870" s="26" t="s">
        <v>5947</v>
      </c>
      <c r="AG870" s="26" t="s">
        <v>5997</v>
      </c>
      <c r="AH870" s="26" t="s">
        <v>5997</v>
      </c>
      <c r="AI870" s="26" t="s">
        <v>5997</v>
      </c>
      <c r="AJ870" s="26" t="s">
        <v>5997</v>
      </c>
      <c r="AK870" s="20" t="s">
        <v>6001</v>
      </c>
      <c r="AL870" s="20" t="s">
        <v>5947</v>
      </c>
      <c r="AM870" s="20" t="s">
        <v>5947</v>
      </c>
      <c r="AN870" s="20" t="s">
        <v>5947</v>
      </c>
      <c r="AO870" s="20" t="s">
        <v>5997</v>
      </c>
      <c r="AP870" s="20" t="s">
        <v>5996</v>
      </c>
      <c r="AQ870" s="20" t="s">
        <v>5996</v>
      </c>
      <c r="AR870" s="20" t="s">
        <v>5997</v>
      </c>
      <c r="AS870" s="20" t="s">
        <v>5996</v>
      </c>
      <c r="AT870" s="20" t="s">
        <v>5996</v>
      </c>
      <c r="AU870" s="20" t="s">
        <v>5996</v>
      </c>
      <c r="AV870" s="20" t="s">
        <v>5997</v>
      </c>
      <c r="AW870" s="20" t="s">
        <v>5996</v>
      </c>
      <c r="AX870" s="20" t="s">
        <v>5997</v>
      </c>
      <c r="AY870" s="20" t="s">
        <v>5997</v>
      </c>
      <c r="AZ870" s="20" t="s">
        <v>5997</v>
      </c>
      <c r="BA870" s="20" t="s">
        <v>5996</v>
      </c>
      <c r="BB870" s="20" t="s">
        <v>5996</v>
      </c>
      <c r="BC870" s="20" t="s">
        <v>5997</v>
      </c>
      <c r="BD870" s="20" t="s">
        <v>5998</v>
      </c>
      <c r="BE870" s="20" t="s">
        <v>5997</v>
      </c>
      <c r="BF870" s="20" t="s">
        <v>5997</v>
      </c>
      <c r="BG870" s="20" t="s">
        <v>5996</v>
      </c>
      <c r="BH870" s="20" t="s">
        <v>5997</v>
      </c>
      <c r="BI870" s="20" t="s">
        <v>5996</v>
      </c>
      <c r="BJ870" s="20" t="s">
        <v>5997</v>
      </c>
      <c r="BK870" s="20" t="s">
        <v>5997</v>
      </c>
      <c r="BL870" s="20" t="s">
        <v>5997</v>
      </c>
      <c r="BM870" s="20" t="s">
        <v>5997</v>
      </c>
      <c r="BO870" s="28" t="s">
        <v>6007</v>
      </c>
      <c r="BQ870" s="30" t="s">
        <v>4186</v>
      </c>
      <c r="BR870" s="24" t="s">
        <v>138</v>
      </c>
      <c r="BS870" s="24" t="s">
        <v>119</v>
      </c>
      <c r="BT870" s="24" t="s">
        <v>120</v>
      </c>
      <c r="BU870" s="24" t="s">
        <v>121</v>
      </c>
      <c r="BW870" s="24" t="s">
        <v>122</v>
      </c>
      <c r="BZ870" s="24" t="s">
        <v>125</v>
      </c>
      <c r="CD870" s="18" t="s">
        <v>119</v>
      </c>
      <c r="CF870" s="18" t="s">
        <v>121</v>
      </c>
      <c r="CH870" s="18" t="s">
        <v>122</v>
      </c>
      <c r="CL870" s="22" t="s">
        <v>5947</v>
      </c>
      <c r="CM870" s="32" t="s">
        <v>6010</v>
      </c>
      <c r="CN870" s="33" t="s">
        <v>4187</v>
      </c>
      <c r="CO870" s="84" t="s">
        <v>126</v>
      </c>
      <c r="CP870" s="17" t="s">
        <v>126</v>
      </c>
      <c r="CQ870" s="29" t="s">
        <v>3439</v>
      </c>
      <c r="CR870" s="17" t="s">
        <v>867</v>
      </c>
      <c r="CS870" s="60" t="s">
        <v>102</v>
      </c>
      <c r="CT870" s="17" t="s">
        <v>3708</v>
      </c>
      <c r="CU870" s="34" t="s">
        <v>185</v>
      </c>
      <c r="DE870" s="17" t="s">
        <v>130</v>
      </c>
      <c r="DI870" s="17" t="s">
        <v>131</v>
      </c>
      <c r="DJ870" s="17" t="s">
        <v>4188</v>
      </c>
      <c r="DM870" s="35"/>
      <c r="DN870" s="35"/>
      <c r="DO870" s="35"/>
      <c r="EC870" s="17" t="s">
        <v>133</v>
      </c>
    </row>
    <row r="871" spans="1:133" ht="15" customHeight="1" x14ac:dyDescent="0.3">
      <c r="A871" s="27">
        <v>1132</v>
      </c>
      <c r="C871" s="17" t="s">
        <v>126</v>
      </c>
      <c r="D871" s="29" t="s">
        <v>5956</v>
      </c>
      <c r="E871" s="18" t="s">
        <v>5953</v>
      </c>
      <c r="F871" s="18" t="s">
        <v>5949</v>
      </c>
      <c r="G871" s="18" t="s">
        <v>5949</v>
      </c>
      <c r="H871" s="18" t="s">
        <v>5948</v>
      </c>
      <c r="I871" s="18" t="s">
        <v>5950</v>
      </c>
      <c r="K871" s="18" t="s">
        <v>5948</v>
      </c>
      <c r="M871" s="18" t="s">
        <v>5950</v>
      </c>
      <c r="O871" s="20" t="s">
        <v>5949</v>
      </c>
      <c r="P871" s="20" t="s">
        <v>5974</v>
      </c>
      <c r="Q871" s="20" t="s">
        <v>5979</v>
      </c>
      <c r="S871" s="22" t="s">
        <v>5951</v>
      </c>
      <c r="T871" s="22" t="s">
        <v>5951</v>
      </c>
      <c r="U871" s="22" t="s">
        <v>5947</v>
      </c>
      <c r="V871" s="22" t="s">
        <v>5984</v>
      </c>
      <c r="W871" s="22" t="s">
        <v>5986</v>
      </c>
      <c r="X871" s="22" t="s">
        <v>115</v>
      </c>
      <c r="AC871" s="24" t="s">
        <v>5993</v>
      </c>
      <c r="AE871" s="26" t="s">
        <v>5948</v>
      </c>
      <c r="AF871" s="26" t="s">
        <v>5948</v>
      </c>
      <c r="AG871" s="26" t="s">
        <v>5997</v>
      </c>
      <c r="AH871" s="26" t="s">
        <v>5996</v>
      </c>
      <c r="AI871" s="26" t="s">
        <v>5997</v>
      </c>
      <c r="AJ871" s="26" t="s">
        <v>5997</v>
      </c>
      <c r="AK871" s="20" t="s">
        <v>6003</v>
      </c>
      <c r="AL871" s="20" t="s">
        <v>5948</v>
      </c>
      <c r="AM871" s="20" t="s">
        <v>5950</v>
      </c>
      <c r="AN871" s="20" t="s">
        <v>5948</v>
      </c>
      <c r="AO871" s="20" t="s">
        <v>5998</v>
      </c>
      <c r="AP871" s="20" t="s">
        <v>5998</v>
      </c>
      <c r="AQ871" s="20" t="s">
        <v>5997</v>
      </c>
      <c r="AR871" s="20" t="s">
        <v>5997</v>
      </c>
      <c r="AS871" s="20" t="s">
        <v>5996</v>
      </c>
      <c r="AT871" s="20" t="s">
        <v>5996</v>
      </c>
      <c r="AU871" s="20" t="s">
        <v>5996</v>
      </c>
      <c r="AV871" s="20" t="s">
        <v>5997</v>
      </c>
      <c r="AW871" s="20" t="s">
        <v>5997</v>
      </c>
      <c r="AX871" s="20" t="s">
        <v>5997</v>
      </c>
      <c r="AY871" s="20" t="s">
        <v>5997</v>
      </c>
      <c r="AZ871" s="20" t="s">
        <v>5997</v>
      </c>
      <c r="BA871" s="20" t="s">
        <v>5997</v>
      </c>
      <c r="BB871" s="20" t="s">
        <v>5997</v>
      </c>
      <c r="BC871" s="20" t="s">
        <v>5997</v>
      </c>
      <c r="BD871" s="20" t="s">
        <v>5997</v>
      </c>
      <c r="BE871" s="20" t="s">
        <v>5997</v>
      </c>
      <c r="BF871" s="20" t="s">
        <v>5996</v>
      </c>
      <c r="BG871" s="20" t="s">
        <v>5996</v>
      </c>
      <c r="BH871" s="20" t="s">
        <v>5996</v>
      </c>
      <c r="BI871" s="20" t="s">
        <v>5997</v>
      </c>
      <c r="BJ871" s="20" t="s">
        <v>5997</v>
      </c>
      <c r="BK871" s="20" t="s">
        <v>5997</v>
      </c>
      <c r="BL871" s="20" t="s">
        <v>5996</v>
      </c>
      <c r="BM871" s="20" t="s">
        <v>5997</v>
      </c>
      <c r="BO871" s="28" t="s">
        <v>6007</v>
      </c>
      <c r="BR871" s="24" t="s">
        <v>138</v>
      </c>
      <c r="BS871" s="24" t="s">
        <v>119</v>
      </c>
      <c r="BV871" s="24" t="s">
        <v>137</v>
      </c>
      <c r="CC871" s="18" t="s">
        <v>138</v>
      </c>
      <c r="CG871" s="18" t="s">
        <v>137</v>
      </c>
      <c r="CL871" s="22" t="s">
        <v>5953</v>
      </c>
      <c r="CM871" s="32" t="s">
        <v>6011</v>
      </c>
      <c r="CO871" s="84" t="s">
        <v>126</v>
      </c>
      <c r="CP871" s="17" t="s">
        <v>126</v>
      </c>
      <c r="CQ871" s="29" t="s">
        <v>3439</v>
      </c>
      <c r="CR871" s="17" t="s">
        <v>867</v>
      </c>
      <c r="CS871" s="17" t="s">
        <v>3440</v>
      </c>
      <c r="CW871" s="34" t="s">
        <v>96</v>
      </c>
      <c r="DE871" s="17" t="s">
        <v>130</v>
      </c>
      <c r="DI871" s="17" t="s">
        <v>131</v>
      </c>
      <c r="DJ871" s="17" t="s">
        <v>4189</v>
      </c>
      <c r="DM871" s="35"/>
      <c r="DN871" s="35"/>
      <c r="DO871" s="35"/>
      <c r="EC871" s="17" t="s">
        <v>133</v>
      </c>
    </row>
    <row r="872" spans="1:133" ht="15" customHeight="1" x14ac:dyDescent="0.3">
      <c r="A872" s="27">
        <v>1134</v>
      </c>
      <c r="C872" s="17" t="s">
        <v>126</v>
      </c>
      <c r="D872" s="29" t="s">
        <v>5956</v>
      </c>
      <c r="E872" s="18" t="s">
        <v>5948</v>
      </c>
      <c r="F872" s="18" t="s">
        <v>5949</v>
      </c>
      <c r="G872" s="18" t="s">
        <v>5947</v>
      </c>
      <c r="H872" s="18" t="s">
        <v>5947</v>
      </c>
      <c r="I872" s="18" t="s">
        <v>5948</v>
      </c>
      <c r="K872" s="18" t="s">
        <v>5948</v>
      </c>
      <c r="M872" s="18" t="s">
        <v>5948</v>
      </c>
      <c r="O872" s="20" t="s">
        <v>5948</v>
      </c>
      <c r="P872" s="20" t="s">
        <v>5974</v>
      </c>
      <c r="Q872" s="20" t="s">
        <v>5977</v>
      </c>
      <c r="S872" s="22" t="s">
        <v>5947</v>
      </c>
      <c r="T872" s="22" t="s">
        <v>5947</v>
      </c>
      <c r="U872" s="22" t="s">
        <v>5950</v>
      </c>
      <c r="V872" s="22" t="s">
        <v>5983</v>
      </c>
      <c r="W872" s="22" t="s">
        <v>5987</v>
      </c>
      <c r="X872" s="22" t="s">
        <v>115</v>
      </c>
      <c r="AC872" s="24" t="s">
        <v>5991</v>
      </c>
      <c r="AD872" s="25" t="s">
        <v>4190</v>
      </c>
      <c r="AE872" s="26" t="s">
        <v>5947</v>
      </c>
      <c r="AF872" s="26" t="s">
        <v>5949</v>
      </c>
      <c r="AG872" s="26" t="s">
        <v>5996</v>
      </c>
      <c r="AH872" s="26" t="s">
        <v>5996</v>
      </c>
      <c r="AI872" s="26" t="s">
        <v>5996</v>
      </c>
      <c r="AJ872" s="26" t="s">
        <v>5997</v>
      </c>
      <c r="AK872" s="20" t="s">
        <v>6002</v>
      </c>
      <c r="AL872" s="20" t="s">
        <v>5947</v>
      </c>
      <c r="AM872" s="20" t="s">
        <v>5948</v>
      </c>
      <c r="AN872" s="20" t="s">
        <v>5947</v>
      </c>
      <c r="AO872" s="20" t="s">
        <v>5995</v>
      </c>
      <c r="AP872" s="20" t="s">
        <v>5995</v>
      </c>
      <c r="AQ872" s="20" t="s">
        <v>5996</v>
      </c>
      <c r="AR872" s="20" t="s">
        <v>5997</v>
      </c>
      <c r="AS872" s="20" t="s">
        <v>5996</v>
      </c>
      <c r="AT872" s="20" t="s">
        <v>5995</v>
      </c>
      <c r="AU872" s="20" t="s">
        <v>5996</v>
      </c>
      <c r="AV872" s="20" t="s">
        <v>5996</v>
      </c>
      <c r="AW872" s="20" t="s">
        <v>5996</v>
      </c>
      <c r="AX872" s="20" t="s">
        <v>5995</v>
      </c>
      <c r="AY872" s="20" t="s">
        <v>5997</v>
      </c>
      <c r="AZ872" s="20" t="s">
        <v>5996</v>
      </c>
      <c r="BA872" s="20" t="s">
        <v>5996</v>
      </c>
      <c r="BB872" s="20" t="s">
        <v>5996</v>
      </c>
      <c r="BC872" s="20" t="s">
        <v>5997</v>
      </c>
      <c r="BD872" s="20" t="s">
        <v>5997</v>
      </c>
      <c r="BE872" s="20" t="s">
        <v>5997</v>
      </c>
      <c r="BF872" s="20" t="s">
        <v>5996</v>
      </c>
      <c r="BG872" s="20" t="s">
        <v>5996</v>
      </c>
      <c r="BH872" s="20" t="s">
        <v>5996</v>
      </c>
      <c r="BI872" s="20" t="s">
        <v>5996</v>
      </c>
      <c r="BJ872" s="20" t="s">
        <v>5996</v>
      </c>
      <c r="BK872" s="20" t="s">
        <v>5997</v>
      </c>
      <c r="BL872" s="20" t="s">
        <v>5996</v>
      </c>
      <c r="BM872" s="20" t="s">
        <v>5996</v>
      </c>
      <c r="BO872" s="28" t="s">
        <v>6007</v>
      </c>
      <c r="BR872" s="24" t="s">
        <v>138</v>
      </c>
      <c r="BS872" s="24" t="s">
        <v>119</v>
      </c>
      <c r="BT872" s="24" t="s">
        <v>120</v>
      </c>
      <c r="BU872" s="24" t="s">
        <v>121</v>
      </c>
      <c r="BV872" s="24" t="s">
        <v>137</v>
      </c>
      <c r="BW872" s="24" t="s">
        <v>122</v>
      </c>
      <c r="BX872" s="24" t="s">
        <v>123</v>
      </c>
      <c r="BY872" s="24" t="s">
        <v>124</v>
      </c>
      <c r="BZ872" s="24" t="s">
        <v>125</v>
      </c>
      <c r="CD872" s="18" t="s">
        <v>119</v>
      </c>
      <c r="CE872" s="18" t="s">
        <v>120</v>
      </c>
      <c r="CF872" s="18" t="s">
        <v>121</v>
      </c>
      <c r="CL872" s="22" t="s">
        <v>5949</v>
      </c>
      <c r="CM872" s="32" t="s">
        <v>6010</v>
      </c>
      <c r="CO872" s="84" t="s">
        <v>126</v>
      </c>
      <c r="CP872" s="17" t="s">
        <v>126</v>
      </c>
      <c r="CQ872" s="29" t="s">
        <v>3439</v>
      </c>
      <c r="CR872" s="17" t="s">
        <v>867</v>
      </c>
      <c r="CS872" s="17" t="s">
        <v>3440</v>
      </c>
      <c r="CV872" s="34" t="s">
        <v>95</v>
      </c>
      <c r="CZ872" s="34" t="s">
        <v>99</v>
      </c>
      <c r="DE872" s="17" t="s">
        <v>130</v>
      </c>
      <c r="DI872" s="17" t="s">
        <v>131</v>
      </c>
      <c r="DJ872" s="17" t="s">
        <v>4191</v>
      </c>
      <c r="DM872" s="35"/>
      <c r="DN872" s="35"/>
      <c r="DO872" s="35"/>
      <c r="EC872" s="17" t="s">
        <v>133</v>
      </c>
    </row>
    <row r="873" spans="1:133" ht="15" customHeight="1" x14ac:dyDescent="0.3">
      <c r="A873" s="27">
        <v>927</v>
      </c>
      <c r="C873" s="17" t="s">
        <v>126</v>
      </c>
      <c r="D873" s="29" t="s">
        <v>5956</v>
      </c>
      <c r="E873" s="18" t="s">
        <v>5948</v>
      </c>
      <c r="F873" s="18" t="s">
        <v>5948</v>
      </c>
      <c r="G873" s="18" t="s">
        <v>5947</v>
      </c>
      <c r="H873" s="18" t="s">
        <v>5947</v>
      </c>
      <c r="I873" s="18" t="s">
        <v>5948</v>
      </c>
      <c r="K873" s="18" t="s">
        <v>5948</v>
      </c>
      <c r="M873" s="18" t="s">
        <v>5948</v>
      </c>
      <c r="O873" s="20" t="s">
        <v>5948</v>
      </c>
      <c r="P873" s="20" t="s">
        <v>5974</v>
      </c>
      <c r="Q873" s="20" t="s">
        <v>5978</v>
      </c>
      <c r="S873" s="22" t="s">
        <v>5949</v>
      </c>
      <c r="T873" s="22" t="s">
        <v>5948</v>
      </c>
      <c r="U873" s="22" t="s">
        <v>5947</v>
      </c>
      <c r="V873" s="22" t="s">
        <v>5984</v>
      </c>
      <c r="W873" s="22" t="s">
        <v>5986</v>
      </c>
      <c r="X873" s="22" t="s">
        <v>115</v>
      </c>
      <c r="Z873" s="22" t="s">
        <v>116</v>
      </c>
      <c r="AC873" s="24" t="s">
        <v>5990</v>
      </c>
      <c r="AE873" s="26" t="s">
        <v>5948</v>
      </c>
      <c r="AF873" s="26" t="s">
        <v>5948</v>
      </c>
      <c r="AG873" s="26" t="s">
        <v>5996</v>
      </c>
      <c r="AH873" s="26" t="s">
        <v>5996</v>
      </c>
      <c r="AI873" s="26" t="s">
        <v>5996</v>
      </c>
      <c r="AJ873" s="26" t="s">
        <v>5996</v>
      </c>
      <c r="AK873" s="20" t="s">
        <v>6003</v>
      </c>
      <c r="AL873" s="20" t="s">
        <v>5948</v>
      </c>
      <c r="AM873" s="20" t="s">
        <v>5947</v>
      </c>
      <c r="AN873" s="20" t="s">
        <v>5947</v>
      </c>
      <c r="AO873" s="20" t="s">
        <v>5998</v>
      </c>
      <c r="AP873" s="20" t="s">
        <v>5996</v>
      </c>
      <c r="AQ873" s="20" t="s">
        <v>5997</v>
      </c>
      <c r="AR873" s="20" t="s">
        <v>5997</v>
      </c>
      <c r="AS873" s="20" t="s">
        <v>5996</v>
      </c>
      <c r="AT873" s="20" t="s">
        <v>5996</v>
      </c>
      <c r="AU873" s="20" t="s">
        <v>5997</v>
      </c>
      <c r="AV873" s="20" t="s">
        <v>5997</v>
      </c>
      <c r="AW873" s="20" t="s">
        <v>5996</v>
      </c>
      <c r="AX873" s="20" t="s">
        <v>5996</v>
      </c>
      <c r="AY873" s="20" t="s">
        <v>5996</v>
      </c>
      <c r="AZ873" s="20" t="s">
        <v>5996</v>
      </c>
      <c r="BA873" s="20" t="s">
        <v>5996</v>
      </c>
      <c r="BB873" s="20" t="s">
        <v>5996</v>
      </c>
      <c r="BC873" s="20" t="s">
        <v>5997</v>
      </c>
      <c r="BD873" s="20" t="s">
        <v>5997</v>
      </c>
      <c r="BE873" s="20" t="s">
        <v>5996</v>
      </c>
      <c r="BF873" s="20" t="s">
        <v>5996</v>
      </c>
      <c r="BG873" s="20" t="s">
        <v>5996</v>
      </c>
      <c r="BH873" s="20" t="s">
        <v>5996</v>
      </c>
      <c r="BI873" s="20" t="s">
        <v>5996</v>
      </c>
      <c r="BJ873" s="20" t="s">
        <v>5997</v>
      </c>
      <c r="BK873" s="20" t="s">
        <v>5996</v>
      </c>
      <c r="BL873" s="20" t="s">
        <v>5996</v>
      </c>
      <c r="BM873" s="20" t="s">
        <v>5996</v>
      </c>
      <c r="BO873" s="28" t="s">
        <v>6007</v>
      </c>
      <c r="BQ873" s="30" t="s">
        <v>4192</v>
      </c>
      <c r="BR873" s="24" t="s">
        <v>138</v>
      </c>
      <c r="BS873" s="24" t="s">
        <v>119</v>
      </c>
      <c r="BT873" s="24" t="s">
        <v>120</v>
      </c>
      <c r="BU873" s="24" t="s">
        <v>121</v>
      </c>
      <c r="BV873" s="24" t="s">
        <v>137</v>
      </c>
      <c r="BW873" s="24" t="s">
        <v>122</v>
      </c>
      <c r="BX873" s="24" t="s">
        <v>123</v>
      </c>
      <c r="BY873" s="24" t="s">
        <v>124</v>
      </c>
      <c r="BZ873" s="24" t="s">
        <v>125</v>
      </c>
      <c r="CC873" s="18" t="s">
        <v>138</v>
      </c>
      <c r="CG873" s="18" t="s">
        <v>137</v>
      </c>
      <c r="CI873" s="18" t="s">
        <v>123</v>
      </c>
      <c r="CL873" s="22" t="s">
        <v>5950</v>
      </c>
      <c r="CM873" s="32" t="s">
        <v>6010</v>
      </c>
      <c r="CO873" s="84" t="s">
        <v>126</v>
      </c>
      <c r="CP873" s="17" t="s">
        <v>126</v>
      </c>
      <c r="CQ873" s="29" t="s">
        <v>3439</v>
      </c>
      <c r="CR873" s="17" t="s">
        <v>867</v>
      </c>
      <c r="CS873" s="60" t="s">
        <v>102</v>
      </c>
      <c r="CT873" s="17" t="s">
        <v>237</v>
      </c>
      <c r="CY873" s="34" t="s">
        <v>98</v>
      </c>
      <c r="DD873" s="31" t="s">
        <v>4193</v>
      </c>
      <c r="DE873" s="17" t="s">
        <v>130</v>
      </c>
      <c r="DI873" s="17" t="s">
        <v>131</v>
      </c>
      <c r="DJ873" s="17" t="s">
        <v>4194</v>
      </c>
      <c r="DM873" s="35"/>
      <c r="DN873" s="35"/>
      <c r="DO873" s="35"/>
      <c r="EC873" s="17" t="s">
        <v>133</v>
      </c>
    </row>
    <row r="874" spans="1:133" ht="15" customHeight="1" x14ac:dyDescent="0.3">
      <c r="A874" s="27">
        <v>63</v>
      </c>
      <c r="C874" s="17" t="s">
        <v>126</v>
      </c>
      <c r="D874" s="29" t="s">
        <v>5956</v>
      </c>
      <c r="E874" s="18" t="s">
        <v>5947</v>
      </c>
      <c r="F874" s="18" t="s">
        <v>5950</v>
      </c>
      <c r="G874" s="18" t="s">
        <v>5947</v>
      </c>
      <c r="H874" s="18" t="s">
        <v>5948</v>
      </c>
      <c r="I874" s="18" t="s">
        <v>5947</v>
      </c>
      <c r="J874" s="19" t="s">
        <v>4195</v>
      </c>
      <c r="K874" s="18" t="s">
        <v>5947</v>
      </c>
      <c r="L874" s="19" t="s">
        <v>4196</v>
      </c>
      <c r="M874" s="18" t="s">
        <v>5950</v>
      </c>
      <c r="O874" s="20" t="s">
        <v>5950</v>
      </c>
      <c r="P874" s="20" t="s">
        <v>5974</v>
      </c>
      <c r="Q874" s="20" t="s">
        <v>5978</v>
      </c>
      <c r="R874" s="21" t="s">
        <v>4197</v>
      </c>
      <c r="S874" s="22" t="s">
        <v>5947</v>
      </c>
      <c r="T874" s="22" t="s">
        <v>5947</v>
      </c>
      <c r="U874" s="22" t="s">
        <v>5950</v>
      </c>
      <c r="V874" s="22" t="s">
        <v>5983</v>
      </c>
      <c r="W874" s="22" t="s">
        <v>5987</v>
      </c>
      <c r="X874" s="22" t="s">
        <v>115</v>
      </c>
      <c r="AC874" s="24" t="s">
        <v>5992</v>
      </c>
      <c r="AE874" s="26" t="s">
        <v>5948</v>
      </c>
      <c r="AF874" s="26" t="s">
        <v>5950</v>
      </c>
      <c r="AG874" s="26" t="s">
        <v>5997</v>
      </c>
      <c r="AH874" s="26" t="s">
        <v>5997</v>
      </c>
      <c r="AI874" s="26" t="s">
        <v>5997</v>
      </c>
      <c r="AJ874" s="26" t="s">
        <v>5997</v>
      </c>
      <c r="AK874" s="20" t="s">
        <v>6001</v>
      </c>
      <c r="AL874" s="20" t="s">
        <v>5947</v>
      </c>
      <c r="AM874" s="20" t="s">
        <v>5947</v>
      </c>
      <c r="AN874" s="20" t="s">
        <v>5947</v>
      </c>
      <c r="AO874" s="20" t="s">
        <v>5996</v>
      </c>
      <c r="AP874" s="20" t="s">
        <v>5998</v>
      </c>
      <c r="AQ874" s="20" t="s">
        <v>5996</v>
      </c>
      <c r="AR874" s="20" t="s">
        <v>5997</v>
      </c>
      <c r="AS874" s="20" t="s">
        <v>5996</v>
      </c>
      <c r="AT874" s="20" t="s">
        <v>5996</v>
      </c>
      <c r="AU874" s="20" t="s">
        <v>5997</v>
      </c>
      <c r="AV874" s="20" t="s">
        <v>5996</v>
      </c>
      <c r="AW874" s="20" t="s">
        <v>5996</v>
      </c>
      <c r="AX874" s="20" t="s">
        <v>5997</v>
      </c>
      <c r="AY874" s="20" t="s">
        <v>5997</v>
      </c>
      <c r="AZ874" s="20" t="s">
        <v>5996</v>
      </c>
      <c r="BA874" s="20" t="s">
        <v>5996</v>
      </c>
      <c r="BB874" s="20" t="s">
        <v>5996</v>
      </c>
      <c r="BC874" s="20" t="s">
        <v>5997</v>
      </c>
      <c r="BD874" s="20" t="s">
        <v>5997</v>
      </c>
      <c r="BE874" s="20" t="s">
        <v>5996</v>
      </c>
      <c r="BF874" s="20" t="s">
        <v>5996</v>
      </c>
      <c r="BG874" s="20" t="s">
        <v>5996</v>
      </c>
      <c r="BH874" s="20" t="s">
        <v>5997</v>
      </c>
      <c r="BI874" s="20" t="s">
        <v>5996</v>
      </c>
      <c r="BJ874" s="20" t="s">
        <v>5997</v>
      </c>
      <c r="BK874" s="20" t="s">
        <v>5997</v>
      </c>
      <c r="BL874" s="20" t="s">
        <v>5997</v>
      </c>
      <c r="BM874" s="20" t="s">
        <v>5997</v>
      </c>
      <c r="BN874" s="27" t="s">
        <v>4198</v>
      </c>
      <c r="BO874" s="28" t="s">
        <v>6006</v>
      </c>
      <c r="BQ874" s="30" t="s">
        <v>1878</v>
      </c>
      <c r="BS874" s="24" t="s">
        <v>119</v>
      </c>
      <c r="BT874" s="24" t="s">
        <v>120</v>
      </c>
      <c r="BU874" s="24" t="s">
        <v>121</v>
      </c>
      <c r="BW874" s="24" t="s">
        <v>122</v>
      </c>
      <c r="BX874" s="24" t="s">
        <v>123</v>
      </c>
      <c r="BY874" s="24" t="s">
        <v>124</v>
      </c>
      <c r="BZ874" s="24" t="s">
        <v>125</v>
      </c>
      <c r="CD874" s="18" t="s">
        <v>119</v>
      </c>
      <c r="CH874" s="18" t="s">
        <v>122</v>
      </c>
      <c r="CJ874" s="18" t="s">
        <v>124</v>
      </c>
      <c r="CL874" s="22" t="s">
        <v>5950</v>
      </c>
      <c r="CM874" s="32" t="s">
        <v>6012</v>
      </c>
      <c r="CO874" s="84" t="s">
        <v>126</v>
      </c>
      <c r="CP874" s="17" t="s">
        <v>126</v>
      </c>
      <c r="CQ874" s="29" t="s">
        <v>3439</v>
      </c>
      <c r="CR874" s="17" t="s">
        <v>953</v>
      </c>
      <c r="CS874" s="17" t="s">
        <v>3440</v>
      </c>
      <c r="CW874" s="34" t="s">
        <v>96</v>
      </c>
      <c r="DE874" s="17" t="s">
        <v>130</v>
      </c>
      <c r="DI874" s="17" t="s">
        <v>131</v>
      </c>
      <c r="DJ874" s="17" t="s">
        <v>4199</v>
      </c>
      <c r="DM874" s="35"/>
      <c r="DN874" s="35"/>
      <c r="DO874" s="35"/>
      <c r="EC874" s="17" t="s">
        <v>133</v>
      </c>
    </row>
    <row r="875" spans="1:133" ht="15" customHeight="1" x14ac:dyDescent="0.3">
      <c r="A875" s="27">
        <v>125</v>
      </c>
      <c r="C875" s="17" t="s">
        <v>126</v>
      </c>
      <c r="D875" s="29" t="s">
        <v>5956</v>
      </c>
      <c r="E875" s="18" t="s">
        <v>5947</v>
      </c>
      <c r="F875" s="18" t="s">
        <v>5949</v>
      </c>
      <c r="G875" s="18" t="s">
        <v>5947</v>
      </c>
      <c r="H875" s="18" t="s">
        <v>5948</v>
      </c>
      <c r="I875" s="18" t="s">
        <v>5949</v>
      </c>
      <c r="K875" s="18" t="s">
        <v>5949</v>
      </c>
      <c r="M875" s="18" t="s">
        <v>5950</v>
      </c>
      <c r="O875" s="20" t="s">
        <v>5948</v>
      </c>
      <c r="P875" s="20" t="s">
        <v>5974</v>
      </c>
      <c r="Q875" s="20" t="s">
        <v>5981</v>
      </c>
      <c r="R875" s="21" t="s">
        <v>4200</v>
      </c>
      <c r="S875" s="22" t="s">
        <v>5951</v>
      </c>
      <c r="T875" s="22" t="s">
        <v>5951</v>
      </c>
      <c r="U875" s="22" t="s">
        <v>5947</v>
      </c>
      <c r="V875" s="22" t="s">
        <v>5984</v>
      </c>
      <c r="W875" s="22" t="s">
        <v>5987</v>
      </c>
      <c r="X875" s="22" t="s">
        <v>115</v>
      </c>
      <c r="AC875" s="24" t="s">
        <v>5990</v>
      </c>
      <c r="AE875" s="26" t="s">
        <v>5949</v>
      </c>
      <c r="AF875" s="26" t="s">
        <v>5947</v>
      </c>
      <c r="AG875" s="26" t="s">
        <v>5996</v>
      </c>
      <c r="AH875" s="26" t="s">
        <v>5996</v>
      </c>
      <c r="AI875" s="26" t="s">
        <v>5997</v>
      </c>
      <c r="AJ875" s="26" t="s">
        <v>5998</v>
      </c>
      <c r="AK875" s="20" t="s">
        <v>6002</v>
      </c>
      <c r="AL875" s="20" t="s">
        <v>5947</v>
      </c>
      <c r="AM875" s="20" t="s">
        <v>5951</v>
      </c>
      <c r="AN875" s="20" t="s">
        <v>5947</v>
      </c>
      <c r="AO875" s="20" t="s">
        <v>5999</v>
      </c>
      <c r="AP875" s="20" t="s">
        <v>5996</v>
      </c>
      <c r="AQ875" s="20" t="s">
        <v>5997</v>
      </c>
      <c r="AR875" s="20" t="s">
        <v>5997</v>
      </c>
      <c r="AS875" s="20" t="s">
        <v>5996</v>
      </c>
      <c r="AT875" s="20" t="s">
        <v>5997</v>
      </c>
      <c r="AU875" s="20" t="s">
        <v>5996</v>
      </c>
      <c r="AV875" s="20" t="s">
        <v>5997</v>
      </c>
      <c r="AW875" s="20" t="s">
        <v>5996</v>
      </c>
      <c r="AX875" s="20" t="s">
        <v>5998</v>
      </c>
      <c r="AY875" s="20" t="s">
        <v>5997</v>
      </c>
      <c r="AZ875" s="20" t="s">
        <v>5997</v>
      </c>
      <c r="BA875" s="20" t="s">
        <v>5996</v>
      </c>
      <c r="BB875" s="20" t="s">
        <v>5997</v>
      </c>
      <c r="BC875" s="20" t="s">
        <v>5998</v>
      </c>
      <c r="BD875" s="20" t="s">
        <v>5998</v>
      </c>
      <c r="BE875" s="20" t="s">
        <v>5997</v>
      </c>
      <c r="BF875" s="20" t="s">
        <v>5997</v>
      </c>
      <c r="BG875" s="20" t="s">
        <v>5997</v>
      </c>
      <c r="BH875" s="20" t="s">
        <v>5997</v>
      </c>
      <c r="BI875" s="20" t="s">
        <v>5997</v>
      </c>
      <c r="BJ875" s="20" t="s">
        <v>5998</v>
      </c>
      <c r="BK875" s="20" t="s">
        <v>5997</v>
      </c>
      <c r="BL875" s="20" t="s">
        <v>5997</v>
      </c>
      <c r="BM875" s="20" t="s">
        <v>5997</v>
      </c>
      <c r="BO875" s="28" t="s">
        <v>6007</v>
      </c>
      <c r="BQ875" s="30" t="s">
        <v>4201</v>
      </c>
      <c r="BR875" s="24" t="s">
        <v>138</v>
      </c>
      <c r="BS875" s="24" t="s">
        <v>119</v>
      </c>
      <c r="BT875" s="24" t="s">
        <v>120</v>
      </c>
      <c r="BU875" s="24" t="s">
        <v>121</v>
      </c>
      <c r="BV875" s="24" t="s">
        <v>137</v>
      </c>
      <c r="BW875" s="24" t="s">
        <v>122</v>
      </c>
      <c r="BX875" s="24" t="s">
        <v>123</v>
      </c>
      <c r="BY875" s="24" t="s">
        <v>124</v>
      </c>
      <c r="BZ875" s="24" t="s">
        <v>125</v>
      </c>
      <c r="CB875" s="31" t="s">
        <v>4202</v>
      </c>
      <c r="CC875" s="18" t="s">
        <v>138</v>
      </c>
      <c r="CD875" s="18" t="s">
        <v>119</v>
      </c>
      <c r="CG875" s="18" t="s">
        <v>137</v>
      </c>
      <c r="CL875" s="22" t="s">
        <v>5951</v>
      </c>
      <c r="CM875" s="32" t="s">
        <v>6011</v>
      </c>
      <c r="CO875" s="84" t="s">
        <v>126</v>
      </c>
      <c r="CP875" s="17" t="s">
        <v>126</v>
      </c>
      <c r="CQ875" s="29" t="s">
        <v>3439</v>
      </c>
      <c r="CR875" s="17" t="s">
        <v>953</v>
      </c>
      <c r="CS875" s="17" t="s">
        <v>3440</v>
      </c>
      <c r="CW875" s="34" t="s">
        <v>96</v>
      </c>
      <c r="DE875" s="17" t="s">
        <v>130</v>
      </c>
      <c r="DI875" s="17" t="s">
        <v>131</v>
      </c>
      <c r="DJ875" s="17" t="s">
        <v>4203</v>
      </c>
      <c r="DM875" s="35"/>
      <c r="DN875" s="35"/>
      <c r="DO875" s="35"/>
      <c r="EC875" s="17" t="s">
        <v>133</v>
      </c>
    </row>
    <row r="876" spans="1:133" ht="15" customHeight="1" x14ac:dyDescent="0.3">
      <c r="A876" s="27">
        <v>132</v>
      </c>
      <c r="C876" s="17" t="s">
        <v>126</v>
      </c>
      <c r="D876" s="29" t="s">
        <v>5956</v>
      </c>
      <c r="E876" s="18" t="s">
        <v>5947</v>
      </c>
      <c r="F876" s="18" t="s">
        <v>5948</v>
      </c>
      <c r="G876" s="18" t="s">
        <v>5947</v>
      </c>
      <c r="H876" s="18" t="s">
        <v>5947</v>
      </c>
      <c r="I876" s="18" t="s">
        <v>5949</v>
      </c>
      <c r="K876" s="18" t="s">
        <v>5949</v>
      </c>
      <c r="M876" s="18" t="s">
        <v>5950</v>
      </c>
      <c r="O876" s="20" t="s">
        <v>5948</v>
      </c>
      <c r="P876" s="20" t="s">
        <v>5972</v>
      </c>
      <c r="Q876" s="20" t="s">
        <v>5979</v>
      </c>
      <c r="S876" s="22" t="s">
        <v>5949</v>
      </c>
      <c r="T876" s="22" t="s">
        <v>5951</v>
      </c>
      <c r="U876" s="22" t="s">
        <v>5947</v>
      </c>
      <c r="V876" s="22" t="s">
        <v>5984</v>
      </c>
      <c r="W876" s="22" t="s">
        <v>5987</v>
      </c>
      <c r="X876" s="22" t="s">
        <v>115</v>
      </c>
      <c r="Z876" s="22" t="s">
        <v>116</v>
      </c>
      <c r="AC876" s="24" t="s">
        <v>5992</v>
      </c>
      <c r="AE876" s="26" t="s">
        <v>5947</v>
      </c>
      <c r="AF876" s="26" t="s">
        <v>5947</v>
      </c>
      <c r="AG876" s="26" t="s">
        <v>5996</v>
      </c>
      <c r="AH876" s="26" t="s">
        <v>6000</v>
      </c>
      <c r="AI876" s="26" t="s">
        <v>5997</v>
      </c>
      <c r="AJ876" s="26" t="s">
        <v>5997</v>
      </c>
      <c r="AK876" s="20" t="s">
        <v>6003</v>
      </c>
      <c r="AL876" s="20" t="s">
        <v>5948</v>
      </c>
      <c r="AM876" s="20" t="s">
        <v>5950</v>
      </c>
      <c r="AN876" s="20" t="s">
        <v>5947</v>
      </c>
      <c r="AO876" s="20" t="s">
        <v>5998</v>
      </c>
      <c r="AP876" s="20" t="s">
        <v>5996</v>
      </c>
      <c r="AQ876" s="20" t="s">
        <v>5996</v>
      </c>
      <c r="AR876" s="20" t="s">
        <v>5997</v>
      </c>
      <c r="AS876" s="20" t="s">
        <v>5996</v>
      </c>
      <c r="AT876" s="20" t="s">
        <v>5997</v>
      </c>
      <c r="AU876" s="20" t="s">
        <v>5997</v>
      </c>
      <c r="AV876" s="20" t="s">
        <v>5997</v>
      </c>
      <c r="AW876" s="20" t="s">
        <v>5996</v>
      </c>
      <c r="AX876" s="20" t="s">
        <v>6000</v>
      </c>
      <c r="AY876" s="20" t="s">
        <v>5997</v>
      </c>
      <c r="AZ876" s="20" t="s">
        <v>5998</v>
      </c>
      <c r="BA876" s="20" t="s">
        <v>5996</v>
      </c>
      <c r="BB876" s="20" t="s">
        <v>5997</v>
      </c>
      <c r="BC876" s="20" t="s">
        <v>5998</v>
      </c>
      <c r="BD876" s="20" t="s">
        <v>5997</v>
      </c>
      <c r="BE876" s="20" t="s">
        <v>5997</v>
      </c>
      <c r="BF876" s="20" t="s">
        <v>5996</v>
      </c>
      <c r="BG876" s="20" t="s">
        <v>5996</v>
      </c>
      <c r="BH876" s="20" t="s">
        <v>5996</v>
      </c>
      <c r="BI876" s="20" t="s">
        <v>5996</v>
      </c>
      <c r="BJ876" s="20" t="s">
        <v>6000</v>
      </c>
      <c r="BK876" s="20" t="s">
        <v>5997</v>
      </c>
      <c r="BL876" s="20" t="s">
        <v>5997</v>
      </c>
      <c r="BM876" s="20" t="s">
        <v>5997</v>
      </c>
      <c r="BO876" s="28" t="s">
        <v>6007</v>
      </c>
      <c r="BR876" s="24" t="s">
        <v>138</v>
      </c>
      <c r="BS876" s="24" t="s">
        <v>119</v>
      </c>
      <c r="BT876" s="24" t="s">
        <v>120</v>
      </c>
      <c r="BV876" s="24" t="s">
        <v>137</v>
      </c>
      <c r="BW876" s="24" t="s">
        <v>122</v>
      </c>
      <c r="BX876" s="24" t="s">
        <v>123</v>
      </c>
      <c r="BY876" s="24" t="s">
        <v>124</v>
      </c>
      <c r="CC876" s="18" t="s">
        <v>138</v>
      </c>
      <c r="CD876" s="18" t="s">
        <v>119</v>
      </c>
      <c r="CG876" s="18" t="s">
        <v>137</v>
      </c>
      <c r="CL876" s="22" t="s">
        <v>5947</v>
      </c>
      <c r="CM876" s="32" t="s">
        <v>6011</v>
      </c>
      <c r="CO876" s="84" t="s">
        <v>126</v>
      </c>
      <c r="CP876" s="17" t="s">
        <v>126</v>
      </c>
      <c r="CQ876" s="29" t="s">
        <v>3439</v>
      </c>
      <c r="CR876" s="17" t="s">
        <v>953</v>
      </c>
      <c r="CS876" s="17" t="s">
        <v>3440</v>
      </c>
      <c r="CU876" s="34" t="s">
        <v>185</v>
      </c>
      <c r="CW876" s="34" t="s">
        <v>96</v>
      </c>
      <c r="DE876" s="17" t="s">
        <v>161</v>
      </c>
      <c r="DI876" s="17" t="s">
        <v>131</v>
      </c>
      <c r="DJ876" s="17" t="s">
        <v>4204</v>
      </c>
      <c r="DM876" s="35"/>
      <c r="DN876" s="35"/>
      <c r="DO876" s="35"/>
      <c r="EC876" s="17" t="s">
        <v>133</v>
      </c>
    </row>
    <row r="877" spans="1:133" ht="15" customHeight="1" x14ac:dyDescent="0.3">
      <c r="A877" s="27">
        <v>135</v>
      </c>
      <c r="C877" s="17" t="s">
        <v>126</v>
      </c>
      <c r="D877" s="29" t="s">
        <v>5956</v>
      </c>
      <c r="E877" s="18" t="s">
        <v>5948</v>
      </c>
      <c r="F877" s="18" t="s">
        <v>5949</v>
      </c>
      <c r="G877" s="18" t="s">
        <v>5948</v>
      </c>
      <c r="H877" s="18" t="s">
        <v>5947</v>
      </c>
      <c r="I877" s="18" t="s">
        <v>5949</v>
      </c>
      <c r="K877" s="18" t="s">
        <v>5949</v>
      </c>
      <c r="M877" s="18" t="s">
        <v>5950</v>
      </c>
      <c r="O877" s="20" t="s">
        <v>5950</v>
      </c>
      <c r="P877" s="20" t="s">
        <v>5974</v>
      </c>
      <c r="Q877" s="20" t="s">
        <v>5977</v>
      </c>
      <c r="S877" s="22" t="s">
        <v>5950</v>
      </c>
      <c r="T877" s="22" t="s">
        <v>5949</v>
      </c>
      <c r="U877" s="22" t="s">
        <v>5947</v>
      </c>
      <c r="V877" s="22" t="s">
        <v>5985</v>
      </c>
      <c r="W877" s="22" t="s">
        <v>5989</v>
      </c>
      <c r="X877" s="22" t="s">
        <v>115</v>
      </c>
      <c r="Y877" s="22" t="s">
        <v>136</v>
      </c>
      <c r="Z877" s="22" t="s">
        <v>116</v>
      </c>
      <c r="AC877" s="24" t="s">
        <v>5992</v>
      </c>
      <c r="AD877" s="25" t="s">
        <v>4205</v>
      </c>
      <c r="AE877" s="26" t="s">
        <v>5947</v>
      </c>
      <c r="AF877" s="26" t="s">
        <v>5947</v>
      </c>
      <c r="AG877" s="26" t="s">
        <v>5997</v>
      </c>
      <c r="AH877" s="26" t="s">
        <v>5997</v>
      </c>
      <c r="AI877" s="26" t="s">
        <v>5997</v>
      </c>
      <c r="AJ877" s="26" t="s">
        <v>5997</v>
      </c>
      <c r="AK877" s="20" t="s">
        <v>6002</v>
      </c>
      <c r="AL877" s="20" t="s">
        <v>5948</v>
      </c>
      <c r="AM877" s="20" t="s">
        <v>5948</v>
      </c>
      <c r="AN877" s="20" t="s">
        <v>5949</v>
      </c>
      <c r="AO877" s="20" t="s">
        <v>5996</v>
      </c>
      <c r="AP877" s="20" t="s">
        <v>5997</v>
      </c>
      <c r="AQ877" s="20" t="s">
        <v>5996</v>
      </c>
      <c r="AR877" s="20" t="s">
        <v>5997</v>
      </c>
      <c r="AS877" s="20" t="s">
        <v>5996</v>
      </c>
      <c r="AT877" s="20" t="s">
        <v>5997</v>
      </c>
      <c r="AU877" s="20" t="s">
        <v>5996</v>
      </c>
      <c r="AV877" s="20" t="s">
        <v>5997</v>
      </c>
      <c r="AW877" s="20" t="s">
        <v>5997</v>
      </c>
      <c r="AX877" s="20" t="s">
        <v>5997</v>
      </c>
      <c r="AY877" s="20" t="s">
        <v>5997</v>
      </c>
      <c r="AZ877" s="20" t="s">
        <v>5996</v>
      </c>
      <c r="BA877" s="20" t="s">
        <v>5996</v>
      </c>
      <c r="BB877" s="20" t="s">
        <v>5997</v>
      </c>
      <c r="BC877" s="20" t="s">
        <v>5997</v>
      </c>
      <c r="BD877" s="20" t="s">
        <v>5996</v>
      </c>
      <c r="BE877" s="20" t="s">
        <v>5996</v>
      </c>
      <c r="BF877" s="20" t="s">
        <v>5996</v>
      </c>
      <c r="BG877" s="20" t="s">
        <v>5996</v>
      </c>
      <c r="BH877" s="20" t="s">
        <v>5997</v>
      </c>
      <c r="BI877" s="20" t="s">
        <v>5997</v>
      </c>
      <c r="BJ877" s="20" t="s">
        <v>5997</v>
      </c>
      <c r="BK877" s="20" t="s">
        <v>5996</v>
      </c>
      <c r="BL877" s="20" t="s">
        <v>5996</v>
      </c>
      <c r="BM877" s="20" t="s">
        <v>5997</v>
      </c>
      <c r="BO877" s="28" t="s">
        <v>6007</v>
      </c>
      <c r="BQ877" s="30" t="s">
        <v>4206</v>
      </c>
      <c r="BR877" s="24" t="s">
        <v>138</v>
      </c>
      <c r="BS877" s="24" t="s">
        <v>119</v>
      </c>
      <c r="BU877" s="24" t="s">
        <v>121</v>
      </c>
      <c r="BV877" s="24" t="s">
        <v>137</v>
      </c>
      <c r="BW877" s="24" t="s">
        <v>122</v>
      </c>
      <c r="BX877" s="24" t="s">
        <v>123</v>
      </c>
      <c r="BY877" s="24" t="s">
        <v>124</v>
      </c>
      <c r="BZ877" s="24" t="s">
        <v>125</v>
      </c>
      <c r="CD877" s="18" t="s">
        <v>119</v>
      </c>
      <c r="CG877" s="18" t="s">
        <v>137</v>
      </c>
      <c r="CI877" s="18" t="s">
        <v>123</v>
      </c>
      <c r="CL877" s="22" t="s">
        <v>5948</v>
      </c>
      <c r="CM877" s="32" t="s">
        <v>6010</v>
      </c>
      <c r="CO877" s="84" t="s">
        <v>126</v>
      </c>
      <c r="CP877" s="17" t="s">
        <v>126</v>
      </c>
      <c r="CQ877" s="29" t="s">
        <v>3439</v>
      </c>
      <c r="CR877" s="17" t="s">
        <v>953</v>
      </c>
      <c r="CS877" s="17" t="s">
        <v>3440</v>
      </c>
      <c r="CW877" s="34" t="s">
        <v>96</v>
      </c>
      <c r="DE877" s="17" t="s">
        <v>130</v>
      </c>
      <c r="DI877" s="17" t="s">
        <v>131</v>
      </c>
      <c r="DJ877" s="17" t="s">
        <v>4207</v>
      </c>
      <c r="DM877" s="35"/>
      <c r="DN877" s="35"/>
      <c r="DO877" s="35"/>
      <c r="EC877" s="17" t="s">
        <v>133</v>
      </c>
    </row>
    <row r="878" spans="1:133" ht="15" customHeight="1" x14ac:dyDescent="0.3">
      <c r="A878" s="27">
        <v>571</v>
      </c>
      <c r="C878" s="17" t="s">
        <v>126</v>
      </c>
      <c r="D878" s="29" t="s">
        <v>5956</v>
      </c>
      <c r="E878" s="18" t="s">
        <v>5947</v>
      </c>
      <c r="F878" s="18" t="s">
        <v>5949</v>
      </c>
      <c r="G878" s="18" t="s">
        <v>5947</v>
      </c>
      <c r="H878" s="18" t="s">
        <v>5947</v>
      </c>
      <c r="I878" s="18" t="s">
        <v>5948</v>
      </c>
      <c r="J878" s="19" t="s">
        <v>4267</v>
      </c>
      <c r="K878" s="18" t="s">
        <v>5948</v>
      </c>
      <c r="L878" s="19" t="s">
        <v>4268</v>
      </c>
      <c r="M878" s="18" t="s">
        <v>5948</v>
      </c>
      <c r="N878" s="19" t="s">
        <v>4269</v>
      </c>
      <c r="O878" s="20" t="s">
        <v>5949</v>
      </c>
      <c r="P878" s="20" t="s">
        <v>5974</v>
      </c>
      <c r="Q878" s="20" t="s">
        <v>5981</v>
      </c>
      <c r="R878" s="21" t="s">
        <v>4270</v>
      </c>
      <c r="S878" s="22" t="s">
        <v>5951</v>
      </c>
      <c r="T878" s="22" t="s">
        <v>5951</v>
      </c>
      <c r="U878" s="22" t="s">
        <v>5947</v>
      </c>
      <c r="V878" s="22" t="s">
        <v>5984</v>
      </c>
      <c r="W878" s="22" t="s">
        <v>5989</v>
      </c>
      <c r="X878" s="22" t="s">
        <v>115</v>
      </c>
      <c r="AC878" s="24" t="s">
        <v>5994</v>
      </c>
      <c r="AD878" s="25" t="s">
        <v>4271</v>
      </c>
      <c r="AE878" s="26" t="s">
        <v>5947</v>
      </c>
      <c r="AF878" s="26" t="s">
        <v>5947</v>
      </c>
      <c r="AG878" s="26" t="s">
        <v>5996</v>
      </c>
      <c r="AH878" s="26" t="s">
        <v>5996</v>
      </c>
      <c r="AI878" s="26" t="s">
        <v>5997</v>
      </c>
      <c r="AJ878" s="26" t="s">
        <v>5996</v>
      </c>
      <c r="AK878" s="20" t="s">
        <v>6002</v>
      </c>
      <c r="AL878" s="20" t="s">
        <v>5947</v>
      </c>
      <c r="AM878" s="20" t="s">
        <v>5949</v>
      </c>
      <c r="AN878" s="20" t="s">
        <v>5948</v>
      </c>
      <c r="AO878" s="20" t="s">
        <v>5997</v>
      </c>
      <c r="AP878" s="20" t="s">
        <v>5997</v>
      </c>
      <c r="AQ878" s="20" t="s">
        <v>5996</v>
      </c>
      <c r="AR878" s="20" t="s">
        <v>5997</v>
      </c>
      <c r="AS878" s="20" t="s">
        <v>5996</v>
      </c>
      <c r="AT878" s="20" t="s">
        <v>5996</v>
      </c>
      <c r="AU878" s="20" t="s">
        <v>5996</v>
      </c>
      <c r="AV878" s="20" t="s">
        <v>5997</v>
      </c>
      <c r="AW878" s="20" t="s">
        <v>5996</v>
      </c>
      <c r="AX878" s="20" t="s">
        <v>5997</v>
      </c>
      <c r="AY878" s="20" t="s">
        <v>5997</v>
      </c>
      <c r="AZ878" s="20" t="s">
        <v>5996</v>
      </c>
      <c r="BA878" s="20" t="s">
        <v>5996</v>
      </c>
      <c r="BB878" s="20" t="s">
        <v>5996</v>
      </c>
      <c r="BC878" s="20" t="s">
        <v>5997</v>
      </c>
      <c r="BD878" s="20" t="s">
        <v>5997</v>
      </c>
      <c r="BE878" s="20" t="s">
        <v>5997</v>
      </c>
      <c r="BF878" s="20" t="s">
        <v>5997</v>
      </c>
      <c r="BG878" s="20" t="s">
        <v>5996</v>
      </c>
      <c r="BH878" s="20" t="s">
        <v>5997</v>
      </c>
      <c r="BI878" s="20" t="s">
        <v>5996</v>
      </c>
      <c r="BJ878" s="20" t="s">
        <v>6000</v>
      </c>
      <c r="BK878" s="20" t="s">
        <v>5997</v>
      </c>
      <c r="BL878" s="20" t="s">
        <v>5996</v>
      </c>
      <c r="BM878" s="20" t="s">
        <v>5997</v>
      </c>
      <c r="BN878" s="27" t="s">
        <v>4272</v>
      </c>
      <c r="BO878" s="28" t="s">
        <v>6007</v>
      </c>
      <c r="BP878" s="29" t="s">
        <v>4273</v>
      </c>
      <c r="BQ878" s="30" t="s">
        <v>4274</v>
      </c>
      <c r="BR878" s="24" t="s">
        <v>138</v>
      </c>
      <c r="BS878" s="24" t="s">
        <v>119</v>
      </c>
      <c r="BT878" s="24" t="s">
        <v>120</v>
      </c>
      <c r="BX878" s="24" t="s">
        <v>123</v>
      </c>
      <c r="BY878" s="24" t="s">
        <v>124</v>
      </c>
      <c r="CC878" s="18" t="s">
        <v>138</v>
      </c>
      <c r="CD878" s="18" t="s">
        <v>119</v>
      </c>
      <c r="CI878" s="18" t="s">
        <v>123</v>
      </c>
      <c r="CL878" s="22" t="s">
        <v>5950</v>
      </c>
      <c r="CM878" s="32" t="s">
        <v>6013</v>
      </c>
      <c r="CN878" s="33" t="s">
        <v>4275</v>
      </c>
      <c r="CO878" s="84" t="s">
        <v>126</v>
      </c>
      <c r="CP878" s="17" t="s">
        <v>126</v>
      </c>
      <c r="CQ878" s="29" t="s">
        <v>3439</v>
      </c>
      <c r="CR878" s="17" t="s">
        <v>953</v>
      </c>
      <c r="CS878" s="60" t="s">
        <v>102</v>
      </c>
      <c r="CT878" s="17" t="s">
        <v>3708</v>
      </c>
      <c r="CU878" s="34" t="s">
        <v>185</v>
      </c>
      <c r="CW878" s="34" t="s">
        <v>96</v>
      </c>
      <c r="DE878" s="17" t="s">
        <v>130</v>
      </c>
      <c r="DI878" s="17" t="s">
        <v>131</v>
      </c>
      <c r="DJ878" s="17" t="s">
        <v>4276</v>
      </c>
      <c r="DM878" s="35"/>
      <c r="DN878" s="35"/>
      <c r="DO878" s="35"/>
      <c r="EC878" s="17" t="s">
        <v>133</v>
      </c>
    </row>
    <row r="879" spans="1:133" ht="15" customHeight="1" x14ac:dyDescent="0.3">
      <c r="A879" s="27">
        <v>320</v>
      </c>
      <c r="C879" s="17" t="s">
        <v>126</v>
      </c>
      <c r="D879" s="29" t="s">
        <v>5956</v>
      </c>
      <c r="E879" s="18" t="s">
        <v>5947</v>
      </c>
      <c r="F879" s="18" t="s">
        <v>5947</v>
      </c>
      <c r="G879" s="18" t="s">
        <v>5947</v>
      </c>
      <c r="H879" s="18" t="s">
        <v>5948</v>
      </c>
      <c r="I879" s="18" t="s">
        <v>5950</v>
      </c>
      <c r="K879" s="18" t="s">
        <v>5950</v>
      </c>
      <c r="M879" s="18" t="s">
        <v>5950</v>
      </c>
      <c r="O879" s="20" t="s">
        <v>5951</v>
      </c>
      <c r="P879" s="20" t="s">
        <v>5974</v>
      </c>
      <c r="Q879" s="20" t="s">
        <v>5981</v>
      </c>
      <c r="R879" s="21" t="s">
        <v>4217</v>
      </c>
      <c r="S879" s="22" t="s">
        <v>5950</v>
      </c>
      <c r="T879" s="22" t="s">
        <v>5951</v>
      </c>
      <c r="U879" s="22" t="s">
        <v>5947</v>
      </c>
      <c r="V879" s="22" t="s">
        <v>5984</v>
      </c>
      <c r="W879" s="22" t="s">
        <v>5988</v>
      </c>
      <c r="X879" s="22" t="s">
        <v>115</v>
      </c>
      <c r="Y879" s="22" t="s">
        <v>136</v>
      </c>
      <c r="Z879" s="22" t="s">
        <v>116</v>
      </c>
      <c r="AA879" s="22" t="s">
        <v>148</v>
      </c>
      <c r="AB879" s="23" t="s">
        <v>4218</v>
      </c>
      <c r="AC879" s="24" t="s">
        <v>5993</v>
      </c>
      <c r="AD879" s="25" t="s">
        <v>4219</v>
      </c>
      <c r="AE879" s="26" t="s">
        <v>5948</v>
      </c>
      <c r="AF879" s="26" t="s">
        <v>5947</v>
      </c>
      <c r="AG879" s="26" t="s">
        <v>5996</v>
      </c>
      <c r="AH879" s="26" t="s">
        <v>5996</v>
      </c>
      <c r="AI879" s="26" t="s">
        <v>5996</v>
      </c>
      <c r="AJ879" s="26" t="s">
        <v>5996</v>
      </c>
      <c r="AK879" s="20" t="s">
        <v>6003</v>
      </c>
      <c r="AL879" s="20" t="s">
        <v>5948</v>
      </c>
      <c r="AM879" s="20" t="s">
        <v>5947</v>
      </c>
      <c r="AN879" s="20" t="s">
        <v>5947</v>
      </c>
      <c r="AO879" s="20" t="s">
        <v>5997</v>
      </c>
      <c r="AP879" s="20" t="s">
        <v>5997</v>
      </c>
      <c r="AQ879" s="20" t="s">
        <v>5996</v>
      </c>
      <c r="AR879" s="20" t="s">
        <v>5996</v>
      </c>
      <c r="AS879" s="20" t="s">
        <v>5996</v>
      </c>
      <c r="AT879" s="20" t="s">
        <v>5996</v>
      </c>
      <c r="AU879" s="20" t="s">
        <v>5996</v>
      </c>
      <c r="AV879" s="20" t="s">
        <v>5996</v>
      </c>
      <c r="AW879" s="20" t="s">
        <v>5996</v>
      </c>
      <c r="AX879" s="20" t="s">
        <v>5996</v>
      </c>
      <c r="AY879" s="20" t="s">
        <v>5996</v>
      </c>
      <c r="AZ879" s="20" t="s">
        <v>5996</v>
      </c>
      <c r="BA879" s="20" t="s">
        <v>5996</v>
      </c>
      <c r="BB879" s="20" t="s">
        <v>5996</v>
      </c>
      <c r="BC879" s="20" t="s">
        <v>5996</v>
      </c>
      <c r="BD879" s="20" t="s">
        <v>5996</v>
      </c>
      <c r="BE879" s="20" t="s">
        <v>5997</v>
      </c>
      <c r="BF879" s="20" t="s">
        <v>5996</v>
      </c>
      <c r="BG879" s="20" t="s">
        <v>5996</v>
      </c>
      <c r="BH879" s="20" t="s">
        <v>5996</v>
      </c>
      <c r="BI879" s="20" t="s">
        <v>5996</v>
      </c>
      <c r="BJ879" s="20" t="s">
        <v>5996</v>
      </c>
      <c r="BK879" s="20" t="s">
        <v>5996</v>
      </c>
      <c r="BL879" s="20" t="s">
        <v>5996</v>
      </c>
      <c r="BM879" s="20" t="s">
        <v>5996</v>
      </c>
      <c r="BO879" s="28" t="s">
        <v>6007</v>
      </c>
      <c r="BQ879" s="30" t="s">
        <v>4220</v>
      </c>
      <c r="BR879" s="24" t="s">
        <v>138</v>
      </c>
      <c r="BS879" s="24" t="s">
        <v>119</v>
      </c>
      <c r="BT879" s="24" t="s">
        <v>120</v>
      </c>
      <c r="BV879" s="24" t="s">
        <v>137</v>
      </c>
      <c r="BW879" s="24" t="s">
        <v>122</v>
      </c>
      <c r="BX879" s="24" t="s">
        <v>123</v>
      </c>
      <c r="BY879" s="24" t="s">
        <v>124</v>
      </c>
      <c r="CB879" s="31" t="s">
        <v>4221</v>
      </c>
      <c r="CC879" s="18" t="s">
        <v>138</v>
      </c>
      <c r="CD879" s="18" t="s">
        <v>119</v>
      </c>
      <c r="CE879" s="18" t="s">
        <v>120</v>
      </c>
      <c r="CL879" s="22" t="s">
        <v>5947</v>
      </c>
      <c r="CM879" s="32" t="s">
        <v>6010</v>
      </c>
      <c r="CN879" s="33" t="s">
        <v>4222</v>
      </c>
      <c r="CO879" s="84" t="s">
        <v>126</v>
      </c>
      <c r="CP879" s="17" t="s">
        <v>126</v>
      </c>
      <c r="CQ879" s="29" t="s">
        <v>3439</v>
      </c>
      <c r="CR879" s="17" t="s">
        <v>953</v>
      </c>
      <c r="CS879" s="17" t="s">
        <v>3440</v>
      </c>
      <c r="CZ879" s="34" t="s">
        <v>99</v>
      </c>
      <c r="DE879" s="17" t="s">
        <v>130</v>
      </c>
      <c r="DI879" s="17" t="s">
        <v>131</v>
      </c>
      <c r="DJ879" s="17" t="s">
        <v>4223</v>
      </c>
      <c r="DM879" s="35"/>
      <c r="DN879" s="35"/>
      <c r="DO879" s="35"/>
      <c r="EC879" s="17" t="s">
        <v>133</v>
      </c>
    </row>
    <row r="880" spans="1:133" ht="15" customHeight="1" x14ac:dyDescent="0.3">
      <c r="A880" s="27">
        <v>370</v>
      </c>
      <c r="C880" s="17" t="s">
        <v>126</v>
      </c>
      <c r="D880" s="29" t="s">
        <v>5956</v>
      </c>
      <c r="E880" s="18" t="s">
        <v>5947</v>
      </c>
      <c r="F880" s="18" t="s">
        <v>5947</v>
      </c>
      <c r="G880" s="18" t="s">
        <v>5947</v>
      </c>
      <c r="H880" s="18" t="s">
        <v>5947</v>
      </c>
      <c r="I880" s="18" t="s">
        <v>5947</v>
      </c>
      <c r="J880" s="19" t="s">
        <v>4224</v>
      </c>
      <c r="K880" s="18" t="s">
        <v>5947</v>
      </c>
      <c r="L880" s="19" t="s">
        <v>4225</v>
      </c>
      <c r="M880" s="18" t="s">
        <v>5950</v>
      </c>
      <c r="O880" s="20" t="s">
        <v>5951</v>
      </c>
      <c r="P880" s="20" t="s">
        <v>5973</v>
      </c>
      <c r="Q880" s="20" t="s">
        <v>5978</v>
      </c>
      <c r="S880" s="22" t="s">
        <v>5951</v>
      </c>
      <c r="T880" s="22" t="s">
        <v>5951</v>
      </c>
      <c r="U880" s="22" t="s">
        <v>5947</v>
      </c>
      <c r="V880" s="22" t="s">
        <v>5984</v>
      </c>
      <c r="W880" s="22" t="s">
        <v>5989</v>
      </c>
      <c r="X880" s="22" t="s">
        <v>115</v>
      </c>
      <c r="Z880" s="22" t="s">
        <v>116</v>
      </c>
      <c r="AC880" s="24" t="s">
        <v>5991</v>
      </c>
      <c r="AE880" s="26" t="s">
        <v>5948</v>
      </c>
      <c r="AF880" s="26" t="s">
        <v>5947</v>
      </c>
      <c r="AG880" s="26" t="s">
        <v>5996</v>
      </c>
      <c r="AH880" s="26" t="s">
        <v>5996</v>
      </c>
      <c r="AI880" s="26" t="s">
        <v>5996</v>
      </c>
      <c r="AJ880" s="26" t="s">
        <v>5996</v>
      </c>
      <c r="AK880" s="20" t="s">
        <v>6002</v>
      </c>
      <c r="AL880" s="20" t="s">
        <v>5947</v>
      </c>
      <c r="AM880" s="20" t="s">
        <v>5950</v>
      </c>
      <c r="AN880" s="20" t="s">
        <v>5947</v>
      </c>
      <c r="AO880" s="20" t="s">
        <v>5996</v>
      </c>
      <c r="AP880" s="20" t="s">
        <v>5996</v>
      </c>
      <c r="AQ880" s="20" t="s">
        <v>5996</v>
      </c>
      <c r="AR880" s="20" t="s">
        <v>5997</v>
      </c>
      <c r="AS880" s="20" t="s">
        <v>5996</v>
      </c>
      <c r="AT880" s="20" t="s">
        <v>5996</v>
      </c>
      <c r="AU880" s="20" t="s">
        <v>5998</v>
      </c>
      <c r="AV880" s="20" t="s">
        <v>5997</v>
      </c>
      <c r="AW880" s="20" t="s">
        <v>5996</v>
      </c>
      <c r="AX880" s="20" t="s">
        <v>5998</v>
      </c>
      <c r="AY880" s="20" t="s">
        <v>5997</v>
      </c>
      <c r="AZ880" s="20" t="s">
        <v>5996</v>
      </c>
      <c r="BA880" s="20" t="s">
        <v>5996</v>
      </c>
      <c r="BB880" s="20" t="s">
        <v>5996</v>
      </c>
      <c r="BC880" s="20" t="s">
        <v>5998</v>
      </c>
      <c r="BD880" s="20" t="s">
        <v>5998</v>
      </c>
      <c r="BE880" s="20" t="s">
        <v>5997</v>
      </c>
      <c r="BF880" s="20" t="s">
        <v>5996</v>
      </c>
      <c r="BG880" s="20" t="s">
        <v>5996</v>
      </c>
      <c r="BH880" s="20" t="s">
        <v>5996</v>
      </c>
      <c r="BI880" s="20" t="s">
        <v>5996</v>
      </c>
      <c r="BJ880" s="20" t="s">
        <v>5997</v>
      </c>
      <c r="BK880" s="20" t="s">
        <v>5997</v>
      </c>
      <c r="BL880" s="20" t="s">
        <v>5997</v>
      </c>
      <c r="BM880" s="20" t="s">
        <v>5997</v>
      </c>
      <c r="BO880" s="28" t="s">
        <v>6007</v>
      </c>
      <c r="BQ880" s="30" t="s">
        <v>4226</v>
      </c>
      <c r="BR880" s="24" t="s">
        <v>138</v>
      </c>
      <c r="BS880" s="24" t="s">
        <v>119</v>
      </c>
      <c r="BV880" s="24" t="s">
        <v>137</v>
      </c>
      <c r="BX880" s="24" t="s">
        <v>123</v>
      </c>
      <c r="CD880" s="18" t="s">
        <v>119</v>
      </c>
      <c r="CH880" s="18" t="s">
        <v>122</v>
      </c>
      <c r="CI880" s="18" t="s">
        <v>123</v>
      </c>
      <c r="CL880" s="22" t="s">
        <v>5947</v>
      </c>
      <c r="CM880" s="32" t="s">
        <v>6010</v>
      </c>
      <c r="CO880" s="84" t="s">
        <v>126</v>
      </c>
      <c r="CP880" s="17" t="s">
        <v>126</v>
      </c>
      <c r="CQ880" s="29" t="s">
        <v>3439</v>
      </c>
      <c r="CR880" s="17" t="s">
        <v>953</v>
      </c>
      <c r="CS880" s="17" t="s">
        <v>3440</v>
      </c>
      <c r="CU880" s="34" t="s">
        <v>185</v>
      </c>
      <c r="CW880" s="34" t="s">
        <v>96</v>
      </c>
      <c r="DE880" s="17" t="s">
        <v>130</v>
      </c>
      <c r="DI880" s="17" t="s">
        <v>131</v>
      </c>
      <c r="DJ880" s="17" t="s">
        <v>4227</v>
      </c>
      <c r="DM880" s="35"/>
      <c r="DN880" s="35"/>
      <c r="DO880" s="35"/>
      <c r="EC880" s="17" t="s">
        <v>133</v>
      </c>
    </row>
    <row r="881" spans="1:133" ht="15" customHeight="1" x14ac:dyDescent="0.3">
      <c r="A881" s="27">
        <v>580</v>
      </c>
      <c r="C881" s="17" t="s">
        <v>126</v>
      </c>
      <c r="D881" s="29" t="s">
        <v>5956</v>
      </c>
      <c r="E881" s="18" t="s">
        <v>5947</v>
      </c>
      <c r="F881" s="18" t="s">
        <v>5948</v>
      </c>
      <c r="G881" s="18" t="s">
        <v>5947</v>
      </c>
      <c r="H881" s="18" t="s">
        <v>5948</v>
      </c>
      <c r="I881" s="18" t="s">
        <v>5947</v>
      </c>
      <c r="K881" s="18" t="s">
        <v>5947</v>
      </c>
      <c r="L881" s="19" t="s">
        <v>4228</v>
      </c>
      <c r="M881" s="18" t="s">
        <v>5948</v>
      </c>
      <c r="O881" s="20" t="s">
        <v>5948</v>
      </c>
      <c r="P881" s="20" t="s">
        <v>5973</v>
      </c>
      <c r="Q881" s="20" t="s">
        <v>5977</v>
      </c>
      <c r="S881" s="22" t="s">
        <v>5951</v>
      </c>
      <c r="T881" s="22" t="s">
        <v>5951</v>
      </c>
      <c r="U881" s="22" t="s">
        <v>5947</v>
      </c>
      <c r="V881" s="22" t="s">
        <v>5984</v>
      </c>
      <c r="W881" s="22" t="s">
        <v>5989</v>
      </c>
      <c r="X881" s="22" t="s">
        <v>115</v>
      </c>
      <c r="Y881" s="22" t="s">
        <v>136</v>
      </c>
      <c r="Z881" s="22" t="s">
        <v>116</v>
      </c>
      <c r="AA881" s="22" t="s">
        <v>148</v>
      </c>
      <c r="AB881" s="23" t="s">
        <v>4229</v>
      </c>
      <c r="AC881" s="24" t="s">
        <v>5991</v>
      </c>
      <c r="AD881" s="25" t="s">
        <v>4230</v>
      </c>
      <c r="AE881" s="26" t="s">
        <v>5948</v>
      </c>
      <c r="AF881" s="26" t="s">
        <v>5947</v>
      </c>
      <c r="AG881" s="26" t="s">
        <v>5996</v>
      </c>
      <c r="AH881" s="26" t="s">
        <v>5996</v>
      </c>
      <c r="AI881" s="26" t="s">
        <v>5996</v>
      </c>
      <c r="AJ881" s="26" t="s">
        <v>5997</v>
      </c>
      <c r="AK881" s="20" t="s">
        <v>6003</v>
      </c>
      <c r="AL881" s="20" t="s">
        <v>5947</v>
      </c>
      <c r="AM881" s="20" t="s">
        <v>5947</v>
      </c>
      <c r="AN881" s="20" t="s">
        <v>5947</v>
      </c>
      <c r="AO881" s="20" t="s">
        <v>5998</v>
      </c>
      <c r="AP881" s="20" t="s">
        <v>5997</v>
      </c>
      <c r="AQ881" s="20" t="s">
        <v>5996</v>
      </c>
      <c r="AR881" s="20" t="s">
        <v>5997</v>
      </c>
      <c r="AS881" s="20" t="s">
        <v>5996</v>
      </c>
      <c r="AT881" s="20" t="s">
        <v>5996</v>
      </c>
      <c r="AU881" s="20" t="s">
        <v>5996</v>
      </c>
      <c r="AV881" s="20" t="s">
        <v>5996</v>
      </c>
      <c r="AW881" s="20" t="s">
        <v>5996</v>
      </c>
      <c r="AX881" s="20" t="s">
        <v>5997</v>
      </c>
      <c r="AY881" s="20" t="s">
        <v>5996</v>
      </c>
      <c r="AZ881" s="20" t="s">
        <v>5996</v>
      </c>
      <c r="BA881" s="20" t="s">
        <v>5996</v>
      </c>
      <c r="BB881" s="20" t="s">
        <v>5996</v>
      </c>
      <c r="BC881" s="20" t="s">
        <v>5998</v>
      </c>
      <c r="BD881" s="20" t="s">
        <v>5997</v>
      </c>
      <c r="BE881" s="20" t="s">
        <v>5997</v>
      </c>
      <c r="BF881" s="20" t="s">
        <v>5996</v>
      </c>
      <c r="BG881" s="20" t="s">
        <v>5996</v>
      </c>
      <c r="BH881" s="20" t="s">
        <v>5996</v>
      </c>
      <c r="BI881" s="20" t="s">
        <v>5996</v>
      </c>
      <c r="BJ881" s="20" t="s">
        <v>5996</v>
      </c>
      <c r="BK881" s="20" t="s">
        <v>5997</v>
      </c>
      <c r="BL881" s="20" t="s">
        <v>5996</v>
      </c>
      <c r="BM881" s="20" t="s">
        <v>5996</v>
      </c>
      <c r="BO881" s="28" t="s">
        <v>6007</v>
      </c>
      <c r="BQ881" s="30" t="s">
        <v>4231</v>
      </c>
      <c r="BR881" s="24" t="s">
        <v>138</v>
      </c>
      <c r="BS881" s="24" t="s">
        <v>119</v>
      </c>
      <c r="BT881" s="24" t="s">
        <v>120</v>
      </c>
      <c r="BU881" s="24" t="s">
        <v>121</v>
      </c>
      <c r="BV881" s="24" t="s">
        <v>137</v>
      </c>
      <c r="BW881" s="24" t="s">
        <v>122</v>
      </c>
      <c r="BX881" s="24" t="s">
        <v>123</v>
      </c>
      <c r="BY881" s="24" t="s">
        <v>124</v>
      </c>
      <c r="BZ881" s="24" t="s">
        <v>125</v>
      </c>
      <c r="CD881" s="18" t="s">
        <v>119</v>
      </c>
      <c r="CG881" s="18" t="s">
        <v>137</v>
      </c>
      <c r="CI881" s="18" t="s">
        <v>123</v>
      </c>
      <c r="CL881" s="22" t="s">
        <v>5947</v>
      </c>
      <c r="CM881" s="32" t="s">
        <v>6010</v>
      </c>
      <c r="CO881" s="84" t="s">
        <v>126</v>
      </c>
      <c r="CP881" s="17" t="s">
        <v>126</v>
      </c>
      <c r="CQ881" s="29" t="s">
        <v>3439</v>
      </c>
      <c r="CR881" s="17" t="s">
        <v>953</v>
      </c>
      <c r="CS881" s="17" t="s">
        <v>3440</v>
      </c>
      <c r="CW881" s="34" t="s">
        <v>96</v>
      </c>
      <c r="DE881" s="17" t="s">
        <v>161</v>
      </c>
      <c r="DI881" s="17" t="s">
        <v>131</v>
      </c>
      <c r="DJ881" s="17" t="s">
        <v>4232</v>
      </c>
      <c r="DM881" s="35"/>
      <c r="DN881" s="35"/>
      <c r="DO881" s="35"/>
      <c r="EC881" s="17" t="s">
        <v>133</v>
      </c>
    </row>
    <row r="882" spans="1:133" ht="15" customHeight="1" x14ac:dyDescent="0.3">
      <c r="A882" s="27">
        <v>604</v>
      </c>
      <c r="C882" s="17" t="s">
        <v>126</v>
      </c>
      <c r="D882" s="29" t="s">
        <v>5956</v>
      </c>
      <c r="E882" s="18" t="s">
        <v>5948</v>
      </c>
      <c r="F882" s="18" t="s">
        <v>5947</v>
      </c>
      <c r="G882" s="18" t="s">
        <v>5947</v>
      </c>
      <c r="H882" s="18" t="s">
        <v>5947</v>
      </c>
      <c r="I882" s="18" t="s">
        <v>5948</v>
      </c>
      <c r="J882" s="19" t="s">
        <v>4233</v>
      </c>
      <c r="K882" s="18" t="s">
        <v>5947</v>
      </c>
      <c r="L882" s="19" t="s">
        <v>4234</v>
      </c>
      <c r="M882" s="18" t="s">
        <v>5949</v>
      </c>
      <c r="O882" s="20" t="s">
        <v>5951</v>
      </c>
      <c r="P882" s="20" t="s">
        <v>5974</v>
      </c>
      <c r="Q882" s="20" t="s">
        <v>5977</v>
      </c>
      <c r="S882" s="22" t="s">
        <v>5950</v>
      </c>
      <c r="T882" s="22" t="s">
        <v>5950</v>
      </c>
      <c r="U882" s="22" t="s">
        <v>5948</v>
      </c>
      <c r="V882" s="22" t="s">
        <v>5984</v>
      </c>
      <c r="W882" s="22" t="s">
        <v>5988</v>
      </c>
      <c r="X882" s="22" t="s">
        <v>115</v>
      </c>
      <c r="Y882" s="22" t="s">
        <v>136</v>
      </c>
      <c r="AC882" s="24" t="s">
        <v>5990</v>
      </c>
      <c r="AE882" s="26" t="s">
        <v>5949</v>
      </c>
      <c r="AF882" s="26" t="s">
        <v>5947</v>
      </c>
      <c r="AG882" s="26" t="s">
        <v>5996</v>
      </c>
      <c r="AH882" s="26" t="s">
        <v>5996</v>
      </c>
      <c r="AI882" s="26" t="s">
        <v>5996</v>
      </c>
      <c r="AJ882" s="26" t="s">
        <v>5996</v>
      </c>
      <c r="AK882" s="20" t="s">
        <v>6001</v>
      </c>
      <c r="AL882" s="20" t="s">
        <v>5947</v>
      </c>
      <c r="AM882" s="20" t="s">
        <v>5947</v>
      </c>
      <c r="AN882" s="20" t="s">
        <v>5947</v>
      </c>
      <c r="AO882" s="20" t="s">
        <v>5996</v>
      </c>
      <c r="AP882" s="20" t="s">
        <v>5997</v>
      </c>
      <c r="AQ882" s="20" t="s">
        <v>5996</v>
      </c>
      <c r="AR882" s="20" t="s">
        <v>5998</v>
      </c>
      <c r="AS882" s="20" t="s">
        <v>5996</v>
      </c>
      <c r="AT882" s="20" t="s">
        <v>5996</v>
      </c>
      <c r="AU882" s="20" t="s">
        <v>5996</v>
      </c>
      <c r="AV882" s="20" t="s">
        <v>5996</v>
      </c>
      <c r="AW882" s="20" t="s">
        <v>5997</v>
      </c>
      <c r="AX882" s="20" t="s">
        <v>5998</v>
      </c>
      <c r="AY882" s="20" t="s">
        <v>5996</v>
      </c>
      <c r="AZ882" s="20" t="s">
        <v>5999</v>
      </c>
      <c r="BA882" s="20" t="s">
        <v>5996</v>
      </c>
      <c r="BB882" s="20" t="s">
        <v>5997</v>
      </c>
      <c r="BC882" s="20" t="s">
        <v>5999</v>
      </c>
      <c r="BD882" s="20" t="s">
        <v>5998</v>
      </c>
      <c r="BE882" s="20" t="s">
        <v>5997</v>
      </c>
      <c r="BF882" s="20" t="s">
        <v>5996</v>
      </c>
      <c r="BG882" s="20" t="s">
        <v>5996</v>
      </c>
      <c r="BH882" s="20" t="s">
        <v>5996</v>
      </c>
      <c r="BI882" s="20" t="s">
        <v>5996</v>
      </c>
      <c r="BJ882" s="20" t="s">
        <v>5996</v>
      </c>
      <c r="BK882" s="20" t="s">
        <v>5998</v>
      </c>
      <c r="BL882" s="20" t="s">
        <v>5996</v>
      </c>
      <c r="BM882" s="20" t="s">
        <v>5996</v>
      </c>
      <c r="BO882" s="28" t="s">
        <v>6007</v>
      </c>
      <c r="BS882" s="24" t="s">
        <v>119</v>
      </c>
      <c r="BT882" s="24" t="s">
        <v>120</v>
      </c>
      <c r="BU882" s="24" t="s">
        <v>121</v>
      </c>
      <c r="BV882" s="24" t="s">
        <v>137</v>
      </c>
      <c r="BW882" s="24" t="s">
        <v>122</v>
      </c>
      <c r="BX882" s="24" t="s">
        <v>123</v>
      </c>
      <c r="BY882" s="24" t="s">
        <v>124</v>
      </c>
      <c r="BZ882" s="24" t="s">
        <v>125</v>
      </c>
      <c r="CD882" s="18" t="s">
        <v>119</v>
      </c>
      <c r="CG882" s="18" t="s">
        <v>137</v>
      </c>
      <c r="CI882" s="18" t="s">
        <v>123</v>
      </c>
      <c r="CL882" s="22" t="s">
        <v>5950</v>
      </c>
      <c r="CM882" s="32" t="s">
        <v>6010</v>
      </c>
      <c r="CO882" s="84" t="s">
        <v>126</v>
      </c>
      <c r="CP882" s="17" t="s">
        <v>126</v>
      </c>
      <c r="CQ882" s="29" t="s">
        <v>3439</v>
      </c>
      <c r="CR882" s="17" t="s">
        <v>953</v>
      </c>
      <c r="CS882" s="17" t="s">
        <v>3440</v>
      </c>
      <c r="CZ882" s="34" t="s">
        <v>99</v>
      </c>
      <c r="DE882" s="17" t="s">
        <v>130</v>
      </c>
      <c r="DI882" s="17" t="s">
        <v>143</v>
      </c>
      <c r="DJ882" s="17" t="s">
        <v>4235</v>
      </c>
      <c r="DM882" s="35"/>
      <c r="DN882" s="35"/>
      <c r="DO882" s="35"/>
      <c r="EC882" s="17" t="s">
        <v>133</v>
      </c>
    </row>
    <row r="883" spans="1:133" ht="15" customHeight="1" x14ac:dyDescent="0.3">
      <c r="A883" s="27">
        <v>726</v>
      </c>
      <c r="C883" s="17" t="s">
        <v>126</v>
      </c>
      <c r="D883" s="29" t="s">
        <v>5956</v>
      </c>
      <c r="E883" s="18" t="s">
        <v>5947</v>
      </c>
      <c r="F883" s="18" t="s">
        <v>5950</v>
      </c>
      <c r="G883" s="18" t="s">
        <v>5947</v>
      </c>
      <c r="H883" s="18" t="s">
        <v>5947</v>
      </c>
      <c r="I883" s="18" t="s">
        <v>5948</v>
      </c>
      <c r="J883" s="19" t="s">
        <v>4236</v>
      </c>
      <c r="K883" s="18" t="s">
        <v>5947</v>
      </c>
      <c r="L883" s="19" t="s">
        <v>4237</v>
      </c>
      <c r="M883" s="18" t="s">
        <v>5949</v>
      </c>
      <c r="O883" s="20" t="s">
        <v>5947</v>
      </c>
      <c r="P883" s="20" t="s">
        <v>5973</v>
      </c>
      <c r="Q883" s="20" t="s">
        <v>5977</v>
      </c>
      <c r="S883" s="22" t="s">
        <v>5948</v>
      </c>
      <c r="T883" s="22" t="s">
        <v>5948</v>
      </c>
      <c r="U883" s="22" t="s">
        <v>5948</v>
      </c>
      <c r="V883" s="22" t="s">
        <v>5983</v>
      </c>
      <c r="W883" s="22" t="s">
        <v>5988</v>
      </c>
      <c r="X883" s="22" t="s">
        <v>115</v>
      </c>
      <c r="Y883" s="22" t="s">
        <v>136</v>
      </c>
      <c r="Z883" s="22" t="s">
        <v>116</v>
      </c>
      <c r="AC883" s="24" t="s">
        <v>5990</v>
      </c>
      <c r="AE883" s="26" t="s">
        <v>5948</v>
      </c>
      <c r="AF883" s="26" t="s">
        <v>5947</v>
      </c>
      <c r="AG883" s="26" t="s">
        <v>5996</v>
      </c>
      <c r="AH883" s="26" t="s">
        <v>5996</v>
      </c>
      <c r="AI883" s="26" t="s">
        <v>5997</v>
      </c>
      <c r="AJ883" s="26" t="s">
        <v>5997</v>
      </c>
      <c r="AK883" s="20" t="s">
        <v>6003</v>
      </c>
      <c r="AL883" s="20" t="s">
        <v>5947</v>
      </c>
      <c r="AM883" s="20" t="s">
        <v>5949</v>
      </c>
      <c r="AN883" s="20" t="s">
        <v>5947</v>
      </c>
      <c r="AO883" s="20" t="s">
        <v>5996</v>
      </c>
      <c r="AP883" s="20" t="s">
        <v>5997</v>
      </c>
      <c r="AQ883" s="20" t="s">
        <v>5996</v>
      </c>
      <c r="AR883" s="20" t="s">
        <v>5997</v>
      </c>
      <c r="AS883" s="20" t="s">
        <v>5996</v>
      </c>
      <c r="AT883" s="20" t="s">
        <v>5996</v>
      </c>
      <c r="AU883" s="20" t="s">
        <v>5996</v>
      </c>
      <c r="AV883" s="20" t="s">
        <v>5996</v>
      </c>
      <c r="AW883" s="20" t="s">
        <v>5996</v>
      </c>
      <c r="AX883" s="20" t="s">
        <v>5997</v>
      </c>
      <c r="AY883" s="20" t="s">
        <v>5997</v>
      </c>
      <c r="AZ883" s="20" t="s">
        <v>5997</v>
      </c>
      <c r="BA883" s="20" t="s">
        <v>5996</v>
      </c>
      <c r="BB883" s="20" t="s">
        <v>5996</v>
      </c>
      <c r="BC883" s="20" t="s">
        <v>5997</v>
      </c>
      <c r="BD883" s="20" t="s">
        <v>5997</v>
      </c>
      <c r="BE883" s="20" t="s">
        <v>5997</v>
      </c>
      <c r="BF883" s="20" t="s">
        <v>5996</v>
      </c>
      <c r="BG883" s="20" t="s">
        <v>5996</v>
      </c>
      <c r="BH883" s="20" t="s">
        <v>5996</v>
      </c>
      <c r="BI883" s="20" t="s">
        <v>5996</v>
      </c>
      <c r="BJ883" s="20" t="s">
        <v>5997</v>
      </c>
      <c r="BK883" s="20" t="s">
        <v>5997</v>
      </c>
      <c r="BL883" s="20" t="s">
        <v>5996</v>
      </c>
      <c r="BM883" s="20" t="s">
        <v>5997</v>
      </c>
      <c r="BO883" s="28" t="s">
        <v>6007</v>
      </c>
      <c r="BQ883" s="30" t="s">
        <v>4238</v>
      </c>
      <c r="BR883" s="24" t="s">
        <v>138</v>
      </c>
      <c r="BS883" s="24" t="s">
        <v>119</v>
      </c>
      <c r="BT883" s="24" t="s">
        <v>120</v>
      </c>
      <c r="BV883" s="24" t="s">
        <v>137</v>
      </c>
      <c r="BW883" s="24" t="s">
        <v>122</v>
      </c>
      <c r="BX883" s="24" t="s">
        <v>123</v>
      </c>
      <c r="BY883" s="24" t="s">
        <v>124</v>
      </c>
      <c r="CD883" s="18" t="s">
        <v>119</v>
      </c>
      <c r="CG883" s="18" t="s">
        <v>137</v>
      </c>
      <c r="CH883" s="18" t="s">
        <v>122</v>
      </c>
      <c r="CL883" s="22" t="s">
        <v>5947</v>
      </c>
      <c r="CM883" s="32" t="s">
        <v>6010</v>
      </c>
      <c r="CO883" s="84" t="s">
        <v>126</v>
      </c>
      <c r="CP883" s="17" t="s">
        <v>126</v>
      </c>
      <c r="CQ883" s="29" t="s">
        <v>3439</v>
      </c>
      <c r="CR883" s="17" t="s">
        <v>953</v>
      </c>
      <c r="CS883" s="17" t="s">
        <v>3440</v>
      </c>
      <c r="CZ883" s="34" t="s">
        <v>99</v>
      </c>
      <c r="DE883" s="17" t="s">
        <v>130</v>
      </c>
      <c r="DI883" s="17" t="s">
        <v>131</v>
      </c>
      <c r="DJ883" s="17" t="s">
        <v>4239</v>
      </c>
      <c r="DM883" s="35"/>
      <c r="DN883" s="35"/>
      <c r="DO883" s="35"/>
      <c r="EC883" s="17" t="s">
        <v>133</v>
      </c>
    </row>
    <row r="884" spans="1:133" ht="15" customHeight="1" x14ac:dyDescent="0.3">
      <c r="A884" s="27">
        <v>833</v>
      </c>
      <c r="C884" s="17" t="s">
        <v>126</v>
      </c>
      <c r="D884" s="29" t="s">
        <v>5956</v>
      </c>
      <c r="E884" s="18" t="s">
        <v>5947</v>
      </c>
      <c r="F884" s="18" t="s">
        <v>5948</v>
      </c>
      <c r="G884" s="18" t="s">
        <v>5947</v>
      </c>
      <c r="H884" s="18" t="s">
        <v>5948</v>
      </c>
      <c r="I884" s="18" t="s">
        <v>5949</v>
      </c>
      <c r="K884" s="18" t="s">
        <v>5949</v>
      </c>
      <c r="M884" s="18" t="s">
        <v>5950</v>
      </c>
      <c r="O884" s="20" t="s">
        <v>5948</v>
      </c>
      <c r="P884" s="20" t="s">
        <v>5972</v>
      </c>
      <c r="Q884" s="20" t="s">
        <v>5979</v>
      </c>
      <c r="S884" s="22" t="s">
        <v>5949</v>
      </c>
      <c r="T884" s="22" t="s">
        <v>5950</v>
      </c>
      <c r="U884" s="22" t="s">
        <v>5948</v>
      </c>
      <c r="V884" s="22" t="s">
        <v>5984</v>
      </c>
      <c r="W884" s="22" t="s">
        <v>5987</v>
      </c>
      <c r="X884" s="22" t="s">
        <v>115</v>
      </c>
      <c r="Y884" s="22" t="s">
        <v>136</v>
      </c>
      <c r="Z884" s="22" t="s">
        <v>116</v>
      </c>
      <c r="AC884" s="24" t="s">
        <v>5992</v>
      </c>
      <c r="AE884" s="26" t="s">
        <v>5948</v>
      </c>
      <c r="AF884" s="26" t="s">
        <v>5948</v>
      </c>
      <c r="AG884" s="26" t="s">
        <v>5997</v>
      </c>
      <c r="AH884" s="26" t="s">
        <v>5997</v>
      </c>
      <c r="AI884" s="26" t="s">
        <v>5997</v>
      </c>
      <c r="AJ884" s="26" t="s">
        <v>5997</v>
      </c>
      <c r="AK884" s="20" t="s">
        <v>6003</v>
      </c>
      <c r="AL884" s="20" t="s">
        <v>5947</v>
      </c>
      <c r="AM884" s="20" t="s">
        <v>5950</v>
      </c>
      <c r="AN884" s="20" t="s">
        <v>5948</v>
      </c>
      <c r="AO884" s="20" t="s">
        <v>5998</v>
      </c>
      <c r="AP884" s="20" t="s">
        <v>5997</v>
      </c>
      <c r="AQ884" s="20" t="s">
        <v>5997</v>
      </c>
      <c r="AR884" s="20" t="s">
        <v>5997</v>
      </c>
      <c r="AS884" s="20" t="s">
        <v>5996</v>
      </c>
      <c r="AT884" s="20" t="s">
        <v>5997</v>
      </c>
      <c r="AU884" s="20" t="s">
        <v>5997</v>
      </c>
      <c r="AV884" s="20" t="s">
        <v>5997</v>
      </c>
      <c r="AW884" s="20" t="s">
        <v>5997</v>
      </c>
      <c r="AX884" s="20" t="s">
        <v>6000</v>
      </c>
      <c r="AY884" s="20" t="s">
        <v>5997</v>
      </c>
      <c r="AZ884" s="20" t="s">
        <v>5997</v>
      </c>
      <c r="BA884" s="20" t="s">
        <v>5997</v>
      </c>
      <c r="BB884" s="20" t="s">
        <v>5997</v>
      </c>
      <c r="BC884" s="20" t="s">
        <v>5998</v>
      </c>
      <c r="BD884" s="20" t="s">
        <v>5997</v>
      </c>
      <c r="BE884" s="20" t="s">
        <v>5997</v>
      </c>
      <c r="BF884" s="20" t="s">
        <v>5996</v>
      </c>
      <c r="BG884" s="20" t="s">
        <v>5996</v>
      </c>
      <c r="BH884" s="20" t="s">
        <v>5996</v>
      </c>
      <c r="BI884" s="20" t="s">
        <v>5996</v>
      </c>
      <c r="BJ884" s="20" t="s">
        <v>6000</v>
      </c>
      <c r="BK884" s="20" t="s">
        <v>5997</v>
      </c>
      <c r="BL884" s="20" t="s">
        <v>5997</v>
      </c>
      <c r="BM884" s="20" t="s">
        <v>5997</v>
      </c>
      <c r="BO884" s="28" t="s">
        <v>6007</v>
      </c>
      <c r="BR884" s="24" t="s">
        <v>138</v>
      </c>
      <c r="BS884" s="24" t="s">
        <v>119</v>
      </c>
      <c r="BT884" s="24" t="s">
        <v>120</v>
      </c>
      <c r="BU884" s="24" t="s">
        <v>121</v>
      </c>
      <c r="BV884" s="24" t="s">
        <v>137</v>
      </c>
      <c r="BW884" s="24" t="s">
        <v>122</v>
      </c>
      <c r="BX884" s="24" t="s">
        <v>123</v>
      </c>
      <c r="CC884" s="18" t="s">
        <v>138</v>
      </c>
      <c r="CD884" s="18" t="s">
        <v>119</v>
      </c>
      <c r="CG884" s="18" t="s">
        <v>137</v>
      </c>
      <c r="CL884" s="22" t="s">
        <v>5948</v>
      </c>
      <c r="CM884" s="32" t="s">
        <v>6011</v>
      </c>
      <c r="CO884" s="84" t="s">
        <v>126</v>
      </c>
      <c r="CP884" s="17" t="s">
        <v>126</v>
      </c>
      <c r="CQ884" s="29" t="s">
        <v>3439</v>
      </c>
      <c r="CR884" s="17" t="s">
        <v>953</v>
      </c>
      <c r="CS884" s="17" t="s">
        <v>3440</v>
      </c>
      <c r="CU884" s="34" t="s">
        <v>185</v>
      </c>
      <c r="CW884" s="34" t="s">
        <v>96</v>
      </c>
      <c r="DE884" s="17" t="s">
        <v>161</v>
      </c>
      <c r="DI884" s="17" t="s">
        <v>131</v>
      </c>
      <c r="DJ884" s="17" t="s">
        <v>4240</v>
      </c>
      <c r="DM884" s="35"/>
      <c r="DN884" s="35"/>
      <c r="DO884" s="35"/>
      <c r="EC884" s="17" t="s">
        <v>133</v>
      </c>
    </row>
    <row r="885" spans="1:133" ht="15" customHeight="1" x14ac:dyDescent="0.3">
      <c r="A885" s="27">
        <v>896</v>
      </c>
      <c r="C885" s="17" t="s">
        <v>126</v>
      </c>
      <c r="D885" s="29" t="s">
        <v>5956</v>
      </c>
      <c r="E885" s="18" t="s">
        <v>5948</v>
      </c>
      <c r="F885" s="18" t="s">
        <v>5949</v>
      </c>
      <c r="G885" s="18" t="s">
        <v>5947</v>
      </c>
      <c r="H885" s="18" t="s">
        <v>5947</v>
      </c>
      <c r="I885" s="18" t="s">
        <v>5947</v>
      </c>
      <c r="J885" s="19" t="s">
        <v>4241</v>
      </c>
      <c r="K885" s="18" t="s">
        <v>5948</v>
      </c>
      <c r="L885" s="19" t="s">
        <v>4242</v>
      </c>
      <c r="M885" s="18" t="s">
        <v>5948</v>
      </c>
      <c r="N885" s="19" t="s">
        <v>4243</v>
      </c>
      <c r="O885" s="20" t="s">
        <v>5949</v>
      </c>
      <c r="P885" s="20" t="s">
        <v>5973</v>
      </c>
      <c r="Q885" s="20" t="s">
        <v>5978</v>
      </c>
      <c r="S885" s="22" t="s">
        <v>5950</v>
      </c>
      <c r="T885" s="22" t="s">
        <v>5950</v>
      </c>
      <c r="U885" s="22" t="s">
        <v>5948</v>
      </c>
      <c r="V885" s="22" t="s">
        <v>5984</v>
      </c>
      <c r="W885" s="22" t="s">
        <v>5989</v>
      </c>
      <c r="X885" s="22" t="s">
        <v>115</v>
      </c>
      <c r="Y885" s="22" t="s">
        <v>136</v>
      </c>
      <c r="Z885" s="22" t="s">
        <v>116</v>
      </c>
      <c r="AC885" s="24" t="s">
        <v>5992</v>
      </c>
      <c r="AD885" s="25" t="s">
        <v>4244</v>
      </c>
      <c r="AE885" s="26" t="s">
        <v>5948</v>
      </c>
      <c r="AF885" s="26" t="s">
        <v>5949</v>
      </c>
      <c r="AG885" s="26" t="s">
        <v>5997</v>
      </c>
      <c r="AH885" s="26" t="s">
        <v>5997</v>
      </c>
      <c r="AI885" s="26" t="s">
        <v>5997</v>
      </c>
      <c r="AJ885" s="26" t="s">
        <v>5997</v>
      </c>
      <c r="AK885" s="20" t="s">
        <v>6002</v>
      </c>
      <c r="AL885" s="20" t="s">
        <v>5948</v>
      </c>
      <c r="AM885" s="20" t="s">
        <v>5948</v>
      </c>
      <c r="AN885" s="20" t="s">
        <v>5948</v>
      </c>
      <c r="AO885" s="20" t="s">
        <v>5997</v>
      </c>
      <c r="AP885" s="20" t="s">
        <v>5997</v>
      </c>
      <c r="AQ885" s="20" t="s">
        <v>5996</v>
      </c>
      <c r="AR885" s="20" t="s">
        <v>5997</v>
      </c>
      <c r="AS885" s="20" t="s">
        <v>5996</v>
      </c>
      <c r="AT885" s="20" t="s">
        <v>5996</v>
      </c>
      <c r="AU885" s="20" t="s">
        <v>5996</v>
      </c>
      <c r="AV885" s="20" t="s">
        <v>5997</v>
      </c>
      <c r="AW885" s="20" t="s">
        <v>5996</v>
      </c>
      <c r="AX885" s="20" t="s">
        <v>5997</v>
      </c>
      <c r="AY885" s="20" t="s">
        <v>5997</v>
      </c>
      <c r="AZ885" s="20" t="s">
        <v>5996</v>
      </c>
      <c r="BA885" s="20" t="s">
        <v>5996</v>
      </c>
      <c r="BB885" s="20" t="s">
        <v>5996</v>
      </c>
      <c r="BC885" s="20" t="s">
        <v>5997</v>
      </c>
      <c r="BD885" s="20" t="s">
        <v>5997</v>
      </c>
      <c r="BE885" s="20" t="s">
        <v>5997</v>
      </c>
      <c r="BF885" s="20" t="s">
        <v>5996</v>
      </c>
      <c r="BG885" s="20" t="s">
        <v>5996</v>
      </c>
      <c r="BH885" s="20" t="s">
        <v>5996</v>
      </c>
      <c r="BI885" s="20" t="s">
        <v>5997</v>
      </c>
      <c r="BJ885" s="20" t="s">
        <v>5997</v>
      </c>
      <c r="BK885" s="20" t="s">
        <v>5997</v>
      </c>
      <c r="BL885" s="20" t="s">
        <v>5996</v>
      </c>
      <c r="BM885" s="20" t="s">
        <v>5997</v>
      </c>
      <c r="BO885" s="28" t="s">
        <v>6007</v>
      </c>
      <c r="BQ885" s="30" t="s">
        <v>4245</v>
      </c>
      <c r="BR885" s="24" t="s">
        <v>138</v>
      </c>
      <c r="BS885" s="24" t="s">
        <v>119</v>
      </c>
      <c r="BT885" s="24" t="s">
        <v>120</v>
      </c>
      <c r="BU885" s="24" t="s">
        <v>121</v>
      </c>
      <c r="BW885" s="24" t="s">
        <v>122</v>
      </c>
      <c r="BX885" s="24" t="s">
        <v>123</v>
      </c>
      <c r="BY885" s="24" t="s">
        <v>124</v>
      </c>
      <c r="BZ885" s="24" t="s">
        <v>125</v>
      </c>
      <c r="CC885" s="18" t="s">
        <v>138</v>
      </c>
      <c r="CD885" s="18" t="s">
        <v>119</v>
      </c>
      <c r="CI885" s="18" t="s">
        <v>123</v>
      </c>
      <c r="CJ885" s="18" t="s">
        <v>124</v>
      </c>
      <c r="CK885" s="18" t="s">
        <v>125</v>
      </c>
      <c r="CL885" s="22" t="s">
        <v>5949</v>
      </c>
      <c r="CM885" s="32" t="s">
        <v>6012</v>
      </c>
      <c r="CO885" s="84" t="s">
        <v>126</v>
      </c>
      <c r="CP885" s="17" t="s">
        <v>126</v>
      </c>
      <c r="CQ885" s="29" t="s">
        <v>3439</v>
      </c>
      <c r="CR885" s="17" t="s">
        <v>953</v>
      </c>
      <c r="CS885" s="17" t="s">
        <v>3440</v>
      </c>
      <c r="CW885" s="34" t="s">
        <v>96</v>
      </c>
      <c r="DE885" s="17" t="s">
        <v>130</v>
      </c>
      <c r="DI885" s="17" t="s">
        <v>131</v>
      </c>
      <c r="DJ885" s="17" t="s">
        <v>4246</v>
      </c>
      <c r="DM885" s="35"/>
      <c r="DN885" s="35"/>
      <c r="DO885" s="35"/>
      <c r="EC885" s="17" t="s">
        <v>133</v>
      </c>
    </row>
    <row r="886" spans="1:133" ht="15" customHeight="1" x14ac:dyDescent="0.3">
      <c r="A886" s="27">
        <v>570</v>
      </c>
      <c r="C886" s="17" t="s">
        <v>126</v>
      </c>
      <c r="D886" s="29" t="s">
        <v>5954</v>
      </c>
      <c r="E886" s="18" t="s">
        <v>5948</v>
      </c>
      <c r="F886" s="18" t="s">
        <v>5949</v>
      </c>
      <c r="G886" s="18" t="s">
        <v>5947</v>
      </c>
      <c r="H886" s="18" t="s">
        <v>5950</v>
      </c>
      <c r="I886" s="18" t="s">
        <v>5947</v>
      </c>
      <c r="J886" s="19" t="s">
        <v>1573</v>
      </c>
      <c r="K886" s="18" t="s">
        <v>5948</v>
      </c>
      <c r="M886" s="18" t="s">
        <v>5948</v>
      </c>
      <c r="O886" s="20" t="s">
        <v>5951</v>
      </c>
      <c r="P886" s="20" t="s">
        <v>5974</v>
      </c>
      <c r="Q886" s="20" t="s">
        <v>5977</v>
      </c>
      <c r="S886" s="22" t="s">
        <v>5952</v>
      </c>
      <c r="T886" s="22" t="s">
        <v>5952</v>
      </c>
      <c r="U886" s="22" t="s">
        <v>5947</v>
      </c>
      <c r="V886" s="22" t="s">
        <v>5985</v>
      </c>
      <c r="W886" s="22" t="s">
        <v>5989</v>
      </c>
      <c r="X886" s="22" t="s">
        <v>115</v>
      </c>
      <c r="Y886" s="22" t="s">
        <v>136</v>
      </c>
      <c r="Z886" s="22" t="s">
        <v>116</v>
      </c>
      <c r="AC886" s="24" t="s">
        <v>5990</v>
      </c>
      <c r="AE886" s="26" t="s">
        <v>5950</v>
      </c>
      <c r="AF886" s="26" t="s">
        <v>5948</v>
      </c>
      <c r="AG886" s="26" t="s">
        <v>6000</v>
      </c>
      <c r="AH886" s="26" t="s">
        <v>6000</v>
      </c>
      <c r="AI886" s="26" t="s">
        <v>6000</v>
      </c>
      <c r="AJ886" s="26" t="s">
        <v>6000</v>
      </c>
      <c r="AK886" s="20" t="s">
        <v>6004</v>
      </c>
      <c r="AL886" s="20" t="s">
        <v>5952</v>
      </c>
      <c r="AM886" s="20" t="s">
        <v>5951</v>
      </c>
      <c r="AN886" s="20" t="s">
        <v>5952</v>
      </c>
      <c r="AO886" s="20" t="s">
        <v>5996</v>
      </c>
      <c r="AP886" s="20" t="s">
        <v>5996</v>
      </c>
      <c r="AQ886" s="20" t="s">
        <v>5996</v>
      </c>
      <c r="AR886" s="20" t="s">
        <v>5996</v>
      </c>
      <c r="AS886" s="20" t="s">
        <v>5996</v>
      </c>
      <c r="AT886" s="20" t="s">
        <v>5996</v>
      </c>
      <c r="AU886" s="20" t="s">
        <v>5996</v>
      </c>
      <c r="AV886" s="20" t="s">
        <v>5996</v>
      </c>
      <c r="AW886" s="20" t="s">
        <v>5996</v>
      </c>
      <c r="AX886" s="20" t="s">
        <v>5996</v>
      </c>
      <c r="AY886" s="20" t="s">
        <v>5996</v>
      </c>
      <c r="AZ886" s="20" t="s">
        <v>5996</v>
      </c>
      <c r="BA886" s="20" t="s">
        <v>5996</v>
      </c>
      <c r="BB886" s="20" t="s">
        <v>5996</v>
      </c>
      <c r="BC886" s="20" t="s">
        <v>5996</v>
      </c>
      <c r="BD886" s="20" t="s">
        <v>5996</v>
      </c>
      <c r="BE886" s="20" t="s">
        <v>5996</v>
      </c>
      <c r="BF886" s="20" t="s">
        <v>5996</v>
      </c>
      <c r="BG886" s="20" t="s">
        <v>5996</v>
      </c>
      <c r="BH886" s="20" t="s">
        <v>5996</v>
      </c>
      <c r="BI886" s="20" t="s">
        <v>5996</v>
      </c>
      <c r="BJ886" s="20" t="s">
        <v>5996</v>
      </c>
      <c r="BK886" s="20" t="s">
        <v>5996</v>
      </c>
      <c r="BL886" s="20" t="s">
        <v>5996</v>
      </c>
      <c r="BM886" s="20" t="s">
        <v>5996</v>
      </c>
      <c r="BO886" s="28" t="s">
        <v>6007</v>
      </c>
      <c r="BQ886" s="30" t="s">
        <v>1574</v>
      </c>
      <c r="BS886" s="24" t="s">
        <v>119</v>
      </c>
      <c r="BT886" s="24" t="s">
        <v>120</v>
      </c>
      <c r="BV886" s="24" t="s">
        <v>137</v>
      </c>
      <c r="BW886" s="24" t="s">
        <v>122</v>
      </c>
      <c r="BX886" s="24" t="s">
        <v>123</v>
      </c>
      <c r="BY886" s="24" t="s">
        <v>124</v>
      </c>
      <c r="BZ886" s="24" t="s">
        <v>125</v>
      </c>
      <c r="CD886" s="18" t="s">
        <v>119</v>
      </c>
      <c r="CH886" s="18" t="s">
        <v>122</v>
      </c>
      <c r="CI886" s="18" t="s">
        <v>123</v>
      </c>
      <c r="CL886" s="22" t="s">
        <v>5948</v>
      </c>
      <c r="CM886" s="32" t="s">
        <v>6013</v>
      </c>
      <c r="CN886" s="33" t="s">
        <v>1575</v>
      </c>
      <c r="CO886" s="84" t="s">
        <v>126</v>
      </c>
      <c r="CP886" s="17" t="s">
        <v>126</v>
      </c>
      <c r="CQ886" s="29" t="s">
        <v>127</v>
      </c>
      <c r="CR886" s="17" t="s">
        <v>1552</v>
      </c>
      <c r="CS886" s="17" t="s">
        <v>129</v>
      </c>
      <c r="CW886" s="34" t="s">
        <v>96</v>
      </c>
      <c r="DE886" s="17" t="s">
        <v>130</v>
      </c>
      <c r="DI886" s="17" t="s">
        <v>131</v>
      </c>
      <c r="DJ886" s="17" t="s">
        <v>1576</v>
      </c>
      <c r="DM886" s="35"/>
      <c r="DN886" s="35"/>
      <c r="DO886" s="35"/>
      <c r="EC886" s="17" t="s">
        <v>133</v>
      </c>
    </row>
    <row r="887" spans="1:133" ht="15" customHeight="1" x14ac:dyDescent="0.3">
      <c r="A887" s="27">
        <v>967</v>
      </c>
      <c r="C887" s="17" t="s">
        <v>126</v>
      </c>
      <c r="D887" s="29" t="s">
        <v>5956</v>
      </c>
      <c r="E887" s="18" t="s">
        <v>5948</v>
      </c>
      <c r="F887" s="18" t="s">
        <v>5951</v>
      </c>
      <c r="G887" s="18" t="s">
        <v>5947</v>
      </c>
      <c r="H887" s="18" t="s">
        <v>5947</v>
      </c>
      <c r="I887" s="18" t="s">
        <v>5948</v>
      </c>
      <c r="J887" s="19" t="s">
        <v>4253</v>
      </c>
      <c r="K887" s="18" t="s">
        <v>5949</v>
      </c>
      <c r="M887" s="18" t="s">
        <v>5949</v>
      </c>
      <c r="O887" s="20" t="s">
        <v>5949</v>
      </c>
      <c r="P887" s="20" t="s">
        <v>5973</v>
      </c>
      <c r="Q887" s="20" t="s">
        <v>5978</v>
      </c>
      <c r="S887" s="22" t="s">
        <v>5951</v>
      </c>
      <c r="T887" s="22" t="s">
        <v>5951</v>
      </c>
      <c r="U887" s="22" t="s">
        <v>5947</v>
      </c>
      <c r="V887" s="22" t="s">
        <v>5984</v>
      </c>
      <c r="W887" s="22" t="s">
        <v>5987</v>
      </c>
      <c r="X887" s="22" t="s">
        <v>115</v>
      </c>
      <c r="AC887" s="24" t="s">
        <v>5994</v>
      </c>
      <c r="AD887" s="25" t="s">
        <v>4254</v>
      </c>
      <c r="AE887" s="26" t="s">
        <v>5948</v>
      </c>
      <c r="AF887" s="26" t="s">
        <v>5947</v>
      </c>
      <c r="AG887" s="26" t="s">
        <v>5996</v>
      </c>
      <c r="AH887" s="26" t="s">
        <v>5996</v>
      </c>
      <c r="AI887" s="26" t="s">
        <v>5996</v>
      </c>
      <c r="AJ887" s="26" t="s">
        <v>5996</v>
      </c>
      <c r="AK887" s="20" t="s">
        <v>6001</v>
      </c>
      <c r="AL887" s="20" t="s">
        <v>5947</v>
      </c>
      <c r="AM887" s="20" t="s">
        <v>5952</v>
      </c>
      <c r="AN887" s="20" t="s">
        <v>5947</v>
      </c>
      <c r="AO887" s="20" t="s">
        <v>5997</v>
      </c>
      <c r="AP887" s="20" t="s">
        <v>5997</v>
      </c>
      <c r="AQ887" s="20" t="s">
        <v>5997</v>
      </c>
      <c r="AR887" s="20" t="s">
        <v>5997</v>
      </c>
      <c r="AS887" s="20" t="s">
        <v>5996</v>
      </c>
      <c r="AT887" s="20" t="s">
        <v>5996</v>
      </c>
      <c r="AU887" s="20" t="s">
        <v>5996</v>
      </c>
      <c r="AV887" s="20" t="s">
        <v>5997</v>
      </c>
      <c r="AW887" s="20" t="s">
        <v>5996</v>
      </c>
      <c r="AX887" s="20" t="s">
        <v>5996</v>
      </c>
      <c r="AY887" s="20" t="s">
        <v>5997</v>
      </c>
      <c r="AZ887" s="20" t="s">
        <v>5996</v>
      </c>
      <c r="BA887" s="20" t="s">
        <v>5996</v>
      </c>
      <c r="BB887" s="20" t="s">
        <v>5996</v>
      </c>
      <c r="BC887" s="20" t="s">
        <v>5997</v>
      </c>
      <c r="BD887" s="20" t="s">
        <v>5997</v>
      </c>
      <c r="BE887" s="20" t="s">
        <v>5997</v>
      </c>
      <c r="BF887" s="20" t="s">
        <v>5997</v>
      </c>
      <c r="BG887" s="20" t="s">
        <v>5996</v>
      </c>
      <c r="BH887" s="20" t="s">
        <v>5996</v>
      </c>
      <c r="BI887" s="20" t="s">
        <v>5996</v>
      </c>
      <c r="BJ887" s="20" t="s">
        <v>5997</v>
      </c>
      <c r="BK887" s="20" t="s">
        <v>5997</v>
      </c>
      <c r="BL887" s="20" t="s">
        <v>5997</v>
      </c>
      <c r="BM887" s="20" t="s">
        <v>5997</v>
      </c>
      <c r="BO887" s="28" t="s">
        <v>6007</v>
      </c>
      <c r="BQ887" s="30" t="s">
        <v>4255</v>
      </c>
      <c r="BS887" s="24" t="s">
        <v>119</v>
      </c>
      <c r="BV887" s="24" t="s">
        <v>137</v>
      </c>
      <c r="BX887" s="24" t="s">
        <v>123</v>
      </c>
      <c r="CD887" s="18" t="s">
        <v>119</v>
      </c>
      <c r="CG887" s="18" t="s">
        <v>137</v>
      </c>
      <c r="CI887" s="18" t="s">
        <v>123</v>
      </c>
      <c r="CL887" s="22" t="s">
        <v>5952</v>
      </c>
      <c r="CM887" s="32" t="s">
        <v>6011</v>
      </c>
      <c r="CO887" s="84" t="s">
        <v>126</v>
      </c>
      <c r="CP887" s="17" t="s">
        <v>126</v>
      </c>
      <c r="CQ887" s="29" t="s">
        <v>3439</v>
      </c>
      <c r="CR887" s="17" t="s">
        <v>953</v>
      </c>
      <c r="CS887" s="17" t="s">
        <v>3440</v>
      </c>
      <c r="CZ887" s="34" t="s">
        <v>99</v>
      </c>
      <c r="DE887" s="17" t="s">
        <v>161</v>
      </c>
      <c r="DI887" s="17" t="s">
        <v>131</v>
      </c>
      <c r="DJ887" s="17" t="s">
        <v>4256</v>
      </c>
      <c r="DM887" s="35"/>
      <c r="DN887" s="35"/>
      <c r="DO887" s="35"/>
      <c r="EC887" s="17" t="s">
        <v>133</v>
      </c>
    </row>
    <row r="888" spans="1:133" ht="15" customHeight="1" x14ac:dyDescent="0.3">
      <c r="A888" s="27">
        <v>17</v>
      </c>
      <c r="C888" s="17" t="s">
        <v>126</v>
      </c>
      <c r="D888" s="29" t="s">
        <v>5956</v>
      </c>
      <c r="E888" s="18" t="s">
        <v>5948</v>
      </c>
      <c r="F888" s="18" t="s">
        <v>5948</v>
      </c>
      <c r="G888" s="18" t="s">
        <v>5947</v>
      </c>
      <c r="H888" s="18" t="s">
        <v>5948</v>
      </c>
      <c r="I888" s="18" t="s">
        <v>5947</v>
      </c>
      <c r="J888" s="19" t="s">
        <v>4257</v>
      </c>
      <c r="K888" s="18" t="s">
        <v>5948</v>
      </c>
      <c r="L888" s="19" t="s">
        <v>4258</v>
      </c>
      <c r="M888" s="18" t="s">
        <v>5947</v>
      </c>
      <c r="N888" s="19" t="s">
        <v>4259</v>
      </c>
      <c r="O888" s="20" t="s">
        <v>5949</v>
      </c>
      <c r="P888" s="20" t="s">
        <v>5974</v>
      </c>
      <c r="Q888" s="20" t="s">
        <v>5978</v>
      </c>
      <c r="R888" s="21" t="s">
        <v>4260</v>
      </c>
      <c r="S888" s="22" t="s">
        <v>5949</v>
      </c>
      <c r="T888" s="22" t="s">
        <v>5949</v>
      </c>
      <c r="U888" s="22" t="s">
        <v>5949</v>
      </c>
      <c r="V888" s="22" t="s">
        <v>5985</v>
      </c>
      <c r="W888" s="22" t="s">
        <v>5989</v>
      </c>
      <c r="X888" s="22" t="s">
        <v>115</v>
      </c>
      <c r="Y888" s="22" t="s">
        <v>136</v>
      </c>
      <c r="AB888" s="23" t="s">
        <v>4261</v>
      </c>
      <c r="AC888" s="24" t="s">
        <v>5994</v>
      </c>
      <c r="AD888" s="25" t="s">
        <v>4262</v>
      </c>
      <c r="AE888" s="26" t="s">
        <v>5949</v>
      </c>
      <c r="AF888" s="26" t="s">
        <v>5948</v>
      </c>
      <c r="AG888" s="26" t="s">
        <v>5997</v>
      </c>
      <c r="AH888" s="26" t="s">
        <v>5997</v>
      </c>
      <c r="AI888" s="26" t="s">
        <v>5997</v>
      </c>
      <c r="AJ888" s="26" t="s">
        <v>5997</v>
      </c>
      <c r="AK888" s="20" t="s">
        <v>6003</v>
      </c>
      <c r="AL888" s="20" t="s">
        <v>5949</v>
      </c>
      <c r="AM888" s="20" t="s">
        <v>5949</v>
      </c>
      <c r="AN888" s="20" t="s">
        <v>5947</v>
      </c>
      <c r="AO888" s="20" t="s">
        <v>5997</v>
      </c>
      <c r="AP888" s="20" t="s">
        <v>5997</v>
      </c>
      <c r="AQ888" s="20" t="s">
        <v>5997</v>
      </c>
      <c r="AR888" s="20" t="s">
        <v>5997</v>
      </c>
      <c r="AS888" s="20" t="s">
        <v>5997</v>
      </c>
      <c r="AT888" s="20" t="s">
        <v>5997</v>
      </c>
      <c r="AU888" s="20" t="s">
        <v>5997</v>
      </c>
      <c r="AV888" s="20" t="s">
        <v>5997</v>
      </c>
      <c r="AW888" s="20" t="s">
        <v>5997</v>
      </c>
      <c r="AX888" s="20" t="s">
        <v>5998</v>
      </c>
      <c r="AY888" s="20" t="s">
        <v>5997</v>
      </c>
      <c r="AZ888" s="20" t="s">
        <v>5997</v>
      </c>
      <c r="BA888" s="20" t="s">
        <v>5997</v>
      </c>
      <c r="BB888" s="20" t="s">
        <v>5997</v>
      </c>
      <c r="BC888" s="20" t="s">
        <v>6000</v>
      </c>
      <c r="BD888" s="20" t="s">
        <v>6000</v>
      </c>
      <c r="BE888" s="20" t="s">
        <v>5997</v>
      </c>
      <c r="BF888" s="20" t="s">
        <v>5997</v>
      </c>
      <c r="BG888" s="20" t="s">
        <v>5996</v>
      </c>
      <c r="BH888" s="20" t="s">
        <v>5997</v>
      </c>
      <c r="BI888" s="20" t="s">
        <v>5997</v>
      </c>
      <c r="BJ888" s="20" t="s">
        <v>6000</v>
      </c>
      <c r="BK888" s="20" t="s">
        <v>5997</v>
      </c>
      <c r="BL888" s="20" t="s">
        <v>5997</v>
      </c>
      <c r="BM888" s="20" t="s">
        <v>5997</v>
      </c>
      <c r="BN888" s="27" t="s">
        <v>4263</v>
      </c>
      <c r="BO888" s="28" t="s">
        <v>6008</v>
      </c>
      <c r="BP888" s="29" t="s">
        <v>4264</v>
      </c>
      <c r="BQ888" s="30" t="s">
        <v>4265</v>
      </c>
      <c r="BR888" s="24" t="s">
        <v>138</v>
      </c>
      <c r="BV888" s="24" t="s">
        <v>137</v>
      </c>
      <c r="BX888" s="24" t="s">
        <v>123</v>
      </c>
      <c r="BY888" s="24" t="s">
        <v>124</v>
      </c>
      <c r="CB888" s="31" t="s">
        <v>2094</v>
      </c>
      <c r="CC888" s="18" t="s">
        <v>138</v>
      </c>
      <c r="CG888" s="18" t="s">
        <v>137</v>
      </c>
      <c r="CJ888" s="18" t="s">
        <v>124</v>
      </c>
      <c r="CL888" s="22" t="s">
        <v>5949</v>
      </c>
      <c r="CM888" s="32" t="s">
        <v>6011</v>
      </c>
      <c r="CO888" s="84" t="s">
        <v>126</v>
      </c>
      <c r="CP888" s="17" t="s">
        <v>126</v>
      </c>
      <c r="CQ888" s="29" t="s">
        <v>3439</v>
      </c>
      <c r="CR888" s="17" t="s">
        <v>953</v>
      </c>
      <c r="CS888" s="60" t="s">
        <v>102</v>
      </c>
      <c r="CT888" s="17" t="s">
        <v>237</v>
      </c>
      <c r="CU888" s="34" t="s">
        <v>185</v>
      </c>
      <c r="CW888" s="34" t="s">
        <v>96</v>
      </c>
      <c r="DE888" s="17" t="s">
        <v>130</v>
      </c>
      <c r="DI888" s="17" t="s">
        <v>131</v>
      </c>
      <c r="DJ888" s="17" t="s">
        <v>4266</v>
      </c>
      <c r="DM888" s="35"/>
      <c r="DN888" s="35"/>
      <c r="DO888" s="35"/>
      <c r="EC888" s="17" t="s">
        <v>133</v>
      </c>
    </row>
    <row r="889" spans="1:133" ht="15" customHeight="1" x14ac:dyDescent="0.3">
      <c r="A889" s="27">
        <v>906</v>
      </c>
      <c r="C889" s="17" t="s">
        <v>126</v>
      </c>
      <c r="D889" s="29" t="s">
        <v>5956</v>
      </c>
      <c r="E889" s="18" t="s">
        <v>5948</v>
      </c>
      <c r="F889" s="18" t="s">
        <v>5949</v>
      </c>
      <c r="G889" s="18" t="s">
        <v>5947</v>
      </c>
      <c r="H889" s="18" t="s">
        <v>5947</v>
      </c>
      <c r="I889" s="18" t="s">
        <v>5948</v>
      </c>
      <c r="J889" s="19" t="s">
        <v>3765</v>
      </c>
      <c r="K889" s="18" t="s">
        <v>5948</v>
      </c>
      <c r="L889" s="19" t="s">
        <v>4715</v>
      </c>
      <c r="M889" s="18" t="s">
        <v>5948</v>
      </c>
      <c r="N889" s="19" t="s">
        <v>4716</v>
      </c>
      <c r="O889" s="20" t="s">
        <v>5949</v>
      </c>
      <c r="P889" s="20" t="s">
        <v>5974</v>
      </c>
      <c r="Q889" s="20" t="s">
        <v>5981</v>
      </c>
      <c r="R889" s="21" t="s">
        <v>4717</v>
      </c>
      <c r="S889" s="22" t="s">
        <v>5951</v>
      </c>
      <c r="T889" s="22" t="s">
        <v>5951</v>
      </c>
      <c r="U889" s="22" t="s">
        <v>5947</v>
      </c>
      <c r="V889" s="22" t="s">
        <v>5984</v>
      </c>
      <c r="W889" s="22" t="s">
        <v>5989</v>
      </c>
      <c r="X889" s="22" t="s">
        <v>115</v>
      </c>
      <c r="AC889" s="24" t="s">
        <v>5994</v>
      </c>
      <c r="AD889" s="25" t="s">
        <v>4718</v>
      </c>
      <c r="AE889" s="26" t="s">
        <v>5947</v>
      </c>
      <c r="AF889" s="26" t="s">
        <v>5947</v>
      </c>
      <c r="AG889" s="26" t="s">
        <v>5996</v>
      </c>
      <c r="AH889" s="26" t="s">
        <v>5996</v>
      </c>
      <c r="AI889" s="26" t="s">
        <v>5997</v>
      </c>
      <c r="AJ889" s="26" t="s">
        <v>5996</v>
      </c>
      <c r="AK889" s="20" t="s">
        <v>6002</v>
      </c>
      <c r="AL889" s="20" t="s">
        <v>5947</v>
      </c>
      <c r="AM889" s="20" t="s">
        <v>5949</v>
      </c>
      <c r="AN889" s="20" t="s">
        <v>5948</v>
      </c>
      <c r="AO889" s="20" t="s">
        <v>5997</v>
      </c>
      <c r="AP889" s="20" t="s">
        <v>5997</v>
      </c>
      <c r="AQ889" s="20" t="s">
        <v>5996</v>
      </c>
      <c r="AR889" s="20" t="s">
        <v>5997</v>
      </c>
      <c r="AS889" s="20" t="s">
        <v>5996</v>
      </c>
      <c r="AT889" s="20" t="s">
        <v>5996</v>
      </c>
      <c r="AU889" s="20" t="s">
        <v>5996</v>
      </c>
      <c r="AV889" s="20" t="s">
        <v>5997</v>
      </c>
      <c r="AW889" s="20" t="s">
        <v>5996</v>
      </c>
      <c r="AX889" s="20" t="s">
        <v>5997</v>
      </c>
      <c r="AY889" s="20" t="s">
        <v>5997</v>
      </c>
      <c r="AZ889" s="20" t="s">
        <v>5996</v>
      </c>
      <c r="BA889" s="20" t="s">
        <v>5996</v>
      </c>
      <c r="BB889" s="20" t="s">
        <v>5996</v>
      </c>
      <c r="BC889" s="20" t="s">
        <v>5997</v>
      </c>
      <c r="BD889" s="20" t="s">
        <v>5997</v>
      </c>
      <c r="BE889" s="20" t="s">
        <v>5997</v>
      </c>
      <c r="BF889" s="20" t="s">
        <v>5997</v>
      </c>
      <c r="BG889" s="20" t="s">
        <v>5996</v>
      </c>
      <c r="BH889" s="20" t="s">
        <v>5997</v>
      </c>
      <c r="BI889" s="20" t="s">
        <v>5996</v>
      </c>
      <c r="BJ889" s="20" t="s">
        <v>6000</v>
      </c>
      <c r="BK889" s="20" t="s">
        <v>5997</v>
      </c>
      <c r="BL889" s="20" t="s">
        <v>5996</v>
      </c>
      <c r="BM889" s="20" t="s">
        <v>5997</v>
      </c>
      <c r="BN889" s="27" t="s">
        <v>4719</v>
      </c>
      <c r="BO889" s="28" t="s">
        <v>6007</v>
      </c>
      <c r="BP889" s="29" t="s">
        <v>4720</v>
      </c>
      <c r="BQ889" s="30" t="s">
        <v>3771</v>
      </c>
      <c r="BR889" s="24" t="s">
        <v>138</v>
      </c>
      <c r="BS889" s="24" t="s">
        <v>119</v>
      </c>
      <c r="BT889" s="24" t="s">
        <v>120</v>
      </c>
      <c r="BX889" s="24" t="s">
        <v>123</v>
      </c>
      <c r="BY889" s="24" t="s">
        <v>124</v>
      </c>
      <c r="CB889" s="31" t="s">
        <v>4721</v>
      </c>
      <c r="CC889" s="18" t="s">
        <v>138</v>
      </c>
      <c r="CD889" s="18" t="s">
        <v>119</v>
      </c>
      <c r="CI889" s="18" t="s">
        <v>123</v>
      </c>
      <c r="CL889" s="22" t="s">
        <v>5950</v>
      </c>
      <c r="CM889" s="32" t="s">
        <v>6013</v>
      </c>
      <c r="CN889" s="33" t="s">
        <v>4722</v>
      </c>
      <c r="CO889" s="84" t="s">
        <v>126</v>
      </c>
      <c r="CP889" s="17" t="s">
        <v>126</v>
      </c>
      <c r="CQ889" s="29" t="s">
        <v>3439</v>
      </c>
      <c r="CR889" s="17" t="s">
        <v>1626</v>
      </c>
      <c r="CS889" s="17" t="s">
        <v>3440</v>
      </c>
      <c r="CW889" s="34" t="s">
        <v>96</v>
      </c>
      <c r="DE889" s="17" t="s">
        <v>130</v>
      </c>
      <c r="DI889" s="17" t="s">
        <v>131</v>
      </c>
      <c r="DJ889" s="17" t="s">
        <v>4723</v>
      </c>
      <c r="DM889" s="35"/>
      <c r="DN889" s="35"/>
      <c r="DO889" s="35"/>
      <c r="EC889" s="17" t="s">
        <v>133</v>
      </c>
    </row>
    <row r="890" spans="1:133" ht="15" customHeight="1" x14ac:dyDescent="0.3">
      <c r="A890" s="27">
        <v>175</v>
      </c>
      <c r="C890" s="17" t="s">
        <v>126</v>
      </c>
      <c r="D890" s="29" t="s">
        <v>5954</v>
      </c>
      <c r="E890" s="18" t="s">
        <v>5949</v>
      </c>
      <c r="F890" s="18" t="s">
        <v>5948</v>
      </c>
      <c r="G890" s="18" t="s">
        <v>5948</v>
      </c>
      <c r="H890" s="18" t="s">
        <v>5948</v>
      </c>
      <c r="I890" s="18" t="s">
        <v>5947</v>
      </c>
      <c r="J890" s="19" t="s">
        <v>172</v>
      </c>
      <c r="K890" s="18" t="s">
        <v>5947</v>
      </c>
      <c r="L890" s="19" t="s">
        <v>173</v>
      </c>
      <c r="M890" s="18" t="s">
        <v>5947</v>
      </c>
      <c r="N890" s="19" t="s">
        <v>174</v>
      </c>
      <c r="O890" s="20" t="s">
        <v>5950</v>
      </c>
      <c r="P890" s="20" t="s">
        <v>5974</v>
      </c>
      <c r="Q890" s="20" t="s">
        <v>5977</v>
      </c>
      <c r="S890" s="22" t="s">
        <v>5948</v>
      </c>
      <c r="T890" s="22" t="s">
        <v>5947</v>
      </c>
      <c r="U890" s="22" t="s">
        <v>5949</v>
      </c>
      <c r="V890" s="22" t="s">
        <v>5983</v>
      </c>
      <c r="W890" s="22" t="s">
        <v>5987</v>
      </c>
      <c r="Y890" s="22" t="s">
        <v>136</v>
      </c>
      <c r="AC890" s="24" t="s">
        <v>5992</v>
      </c>
      <c r="AE890" s="26" t="s">
        <v>5947</v>
      </c>
      <c r="AF890" s="26" t="s">
        <v>5947</v>
      </c>
      <c r="AG890" s="26" t="s">
        <v>5996</v>
      </c>
      <c r="AH890" s="26" t="s">
        <v>5996</v>
      </c>
      <c r="AI890" s="26" t="s">
        <v>5996</v>
      </c>
      <c r="AJ890" s="26" t="s">
        <v>5996</v>
      </c>
      <c r="AK890" s="20" t="s">
        <v>5976</v>
      </c>
      <c r="AL890" s="20" t="s">
        <v>5953</v>
      </c>
      <c r="AM890" s="20" t="s">
        <v>5953</v>
      </c>
      <c r="AN890" s="20" t="s">
        <v>5953</v>
      </c>
      <c r="AO890" s="20" t="s">
        <v>5995</v>
      </c>
      <c r="AP890" s="20" t="s">
        <v>5995</v>
      </c>
      <c r="AQ890" s="20" t="s">
        <v>5995</v>
      </c>
      <c r="AR890" s="20" t="s">
        <v>5995</v>
      </c>
      <c r="AS890" s="20" t="s">
        <v>5995</v>
      </c>
      <c r="AT890" s="20" t="s">
        <v>5995</v>
      </c>
      <c r="AU890" s="20" t="s">
        <v>5995</v>
      </c>
      <c r="AV890" s="20" t="s">
        <v>5995</v>
      </c>
      <c r="AW890" s="20" t="s">
        <v>5995</v>
      </c>
      <c r="AX890" s="20" t="s">
        <v>5995</v>
      </c>
      <c r="AY890" s="20" t="s">
        <v>5995</v>
      </c>
      <c r="AZ890" s="20" t="s">
        <v>5995</v>
      </c>
      <c r="BA890" s="20" t="s">
        <v>5995</v>
      </c>
      <c r="BB890" s="20" t="s">
        <v>5995</v>
      </c>
      <c r="BC890" s="20" t="s">
        <v>5995</v>
      </c>
      <c r="BD890" s="20" t="s">
        <v>5995</v>
      </c>
      <c r="BE890" s="20" t="s">
        <v>5995</v>
      </c>
      <c r="BF890" s="20" t="s">
        <v>5995</v>
      </c>
      <c r="BG890" s="20" t="s">
        <v>5995</v>
      </c>
      <c r="BH890" s="20" t="s">
        <v>5995</v>
      </c>
      <c r="BI890" s="20" t="s">
        <v>5995</v>
      </c>
      <c r="BJ890" s="20" t="s">
        <v>5995</v>
      </c>
      <c r="BK890" s="20" t="s">
        <v>5995</v>
      </c>
      <c r="BL890" s="20" t="s">
        <v>5995</v>
      </c>
      <c r="BM890" s="20" t="s">
        <v>5995</v>
      </c>
      <c r="BO890" s="28" t="s">
        <v>5986</v>
      </c>
      <c r="CL890" s="22" t="s">
        <v>5947</v>
      </c>
      <c r="CM890" s="32" t="s">
        <v>5976</v>
      </c>
      <c r="CO890" s="84" t="s">
        <v>126</v>
      </c>
      <c r="CP890" s="17" t="s">
        <v>126</v>
      </c>
      <c r="CQ890" s="29" t="s">
        <v>127</v>
      </c>
      <c r="CR890" s="17" t="s">
        <v>152</v>
      </c>
      <c r="CS890" s="17" t="s">
        <v>129</v>
      </c>
      <c r="CW890" s="34" t="s">
        <v>96</v>
      </c>
      <c r="DE890" s="17" t="s">
        <v>130</v>
      </c>
      <c r="DI890" s="17" t="s">
        <v>131</v>
      </c>
      <c r="DJ890" s="17" t="s">
        <v>175</v>
      </c>
      <c r="DM890" s="35"/>
      <c r="DN890" s="35"/>
      <c r="DO890" s="35"/>
      <c r="EC890" s="17" t="s">
        <v>133</v>
      </c>
    </row>
    <row r="891" spans="1:133" ht="15" customHeight="1" x14ac:dyDescent="0.3">
      <c r="A891" s="97">
        <v>890</v>
      </c>
      <c r="C891" s="17" t="s">
        <v>126</v>
      </c>
      <c r="D891" s="29" t="s">
        <v>5956</v>
      </c>
      <c r="E891" s="18" t="s">
        <v>5948</v>
      </c>
      <c r="F891" s="18" t="s">
        <v>5948</v>
      </c>
      <c r="G891" s="18" t="s">
        <v>5948</v>
      </c>
      <c r="H891" s="18" t="s">
        <v>5947</v>
      </c>
      <c r="I891" s="18" t="s">
        <v>5948</v>
      </c>
      <c r="J891" s="19" t="s">
        <v>4287</v>
      </c>
      <c r="K891" s="18" t="s">
        <v>5949</v>
      </c>
      <c r="M891" s="18" t="s">
        <v>5949</v>
      </c>
      <c r="O891" s="20" t="s">
        <v>5950</v>
      </c>
      <c r="P891" s="20" t="s">
        <v>5974</v>
      </c>
      <c r="Q891" s="20" t="s">
        <v>5980</v>
      </c>
      <c r="R891" s="21" t="s">
        <v>4288</v>
      </c>
      <c r="S891" s="22" t="s">
        <v>5950</v>
      </c>
      <c r="T891" s="22" t="s">
        <v>5950</v>
      </c>
      <c r="U891" s="22" t="s">
        <v>5948</v>
      </c>
      <c r="V891" s="22" t="s">
        <v>5984</v>
      </c>
      <c r="W891" s="22" t="s">
        <v>5989</v>
      </c>
      <c r="X891" s="22" t="s">
        <v>115</v>
      </c>
      <c r="Y891" s="22" t="s">
        <v>136</v>
      </c>
      <c r="Z891" s="22" t="s">
        <v>116</v>
      </c>
      <c r="AB891" s="23" t="s">
        <v>4289</v>
      </c>
      <c r="AC891" s="24" t="s">
        <v>5991</v>
      </c>
      <c r="AD891" s="25" t="s">
        <v>4290</v>
      </c>
      <c r="AE891" s="26" t="s">
        <v>5947</v>
      </c>
      <c r="AF891" s="26" t="s">
        <v>5949</v>
      </c>
      <c r="AG891" s="26" t="s">
        <v>5996</v>
      </c>
      <c r="AH891" s="26" t="s">
        <v>5996</v>
      </c>
      <c r="AI891" s="26" t="s">
        <v>5996</v>
      </c>
      <c r="AJ891" s="26" t="s">
        <v>5997</v>
      </c>
      <c r="AK891" s="20" t="s">
        <v>6002</v>
      </c>
      <c r="AL891" s="20" t="s">
        <v>5948</v>
      </c>
      <c r="AM891" s="20" t="s">
        <v>5948</v>
      </c>
      <c r="AN891" s="20" t="s">
        <v>5948</v>
      </c>
      <c r="AO891" s="20" t="s">
        <v>5997</v>
      </c>
      <c r="AP891" s="20" t="s">
        <v>5998</v>
      </c>
      <c r="AQ891" s="20" t="s">
        <v>5997</v>
      </c>
      <c r="AR891" s="20" t="s">
        <v>5997</v>
      </c>
      <c r="AS891" s="20" t="s">
        <v>5996</v>
      </c>
      <c r="AT891" s="20" t="s">
        <v>5997</v>
      </c>
      <c r="AU891" s="20" t="s">
        <v>5997</v>
      </c>
      <c r="AV891" s="20" t="s">
        <v>5997</v>
      </c>
      <c r="AW891" s="20" t="s">
        <v>5997</v>
      </c>
      <c r="AX891" s="20" t="s">
        <v>5996</v>
      </c>
      <c r="AY891" s="20" t="s">
        <v>5997</v>
      </c>
      <c r="AZ891" s="20" t="s">
        <v>5997</v>
      </c>
      <c r="BA891" s="20" t="s">
        <v>5997</v>
      </c>
      <c r="BB891" s="20" t="s">
        <v>5997</v>
      </c>
      <c r="BC891" s="20" t="s">
        <v>5997</v>
      </c>
      <c r="BD891" s="20" t="s">
        <v>5998</v>
      </c>
      <c r="BE891" s="20" t="s">
        <v>5997</v>
      </c>
      <c r="BF891" s="20" t="s">
        <v>5996</v>
      </c>
      <c r="BG891" s="20" t="s">
        <v>5997</v>
      </c>
      <c r="BH891" s="20" t="s">
        <v>5996</v>
      </c>
      <c r="BI891" s="20" t="s">
        <v>5997</v>
      </c>
      <c r="BJ891" s="20" t="s">
        <v>5995</v>
      </c>
      <c r="BK891" s="20" t="s">
        <v>5997</v>
      </c>
      <c r="BL891" s="20" t="s">
        <v>5996</v>
      </c>
      <c r="BM891" s="20" t="s">
        <v>5997</v>
      </c>
      <c r="BO891" s="28" t="s">
        <v>6007</v>
      </c>
      <c r="BQ891" s="30" t="s">
        <v>4291</v>
      </c>
      <c r="BS891" s="24" t="s">
        <v>119</v>
      </c>
      <c r="BT891" s="24" t="s">
        <v>120</v>
      </c>
      <c r="BV891" s="24" t="s">
        <v>137</v>
      </c>
      <c r="BW891" s="24" t="s">
        <v>122</v>
      </c>
      <c r="BX891" s="24" t="s">
        <v>123</v>
      </c>
      <c r="BY891" s="24" t="s">
        <v>124</v>
      </c>
      <c r="BZ891" s="24" t="s">
        <v>125</v>
      </c>
      <c r="CB891" s="31" t="s">
        <v>4292</v>
      </c>
      <c r="CD891" s="18" t="s">
        <v>119</v>
      </c>
      <c r="CG891" s="18" t="s">
        <v>137</v>
      </c>
      <c r="CI891" s="18" t="s">
        <v>123</v>
      </c>
      <c r="CL891" s="22" t="s">
        <v>5950</v>
      </c>
      <c r="CM891" s="32" t="s">
        <v>6010</v>
      </c>
      <c r="CN891" s="33" t="s">
        <v>4293</v>
      </c>
      <c r="CO891" s="84" t="s">
        <v>106</v>
      </c>
      <c r="CP891" s="17" t="s">
        <v>126</v>
      </c>
      <c r="CQ891" s="29" t="s">
        <v>3439</v>
      </c>
      <c r="CR891" s="17" t="s">
        <v>953</v>
      </c>
      <c r="CS891" s="17" t="s">
        <v>3440</v>
      </c>
      <c r="CU891" s="17" t="s">
        <v>185</v>
      </c>
      <c r="CV891" s="17"/>
      <c r="CW891" s="17" t="s">
        <v>96</v>
      </c>
      <c r="CX891" s="17"/>
      <c r="CY891" s="17" t="s">
        <v>98</v>
      </c>
      <c r="CZ891" s="17"/>
      <c r="DA891" s="17"/>
      <c r="DB891" s="17"/>
      <c r="DC891" s="17"/>
      <c r="DD891" s="17"/>
      <c r="DE891" s="17" t="s">
        <v>161</v>
      </c>
      <c r="DI891" s="17" t="s">
        <v>131</v>
      </c>
      <c r="DJ891" s="17" t="s">
        <v>4294</v>
      </c>
      <c r="DM891" s="35"/>
      <c r="DN891" s="35"/>
      <c r="DO891" s="35"/>
      <c r="EC891" s="17" t="s">
        <v>133</v>
      </c>
    </row>
    <row r="892" spans="1:133" ht="15" customHeight="1" x14ac:dyDescent="0.3">
      <c r="A892" s="27">
        <v>121</v>
      </c>
      <c r="C892" s="17" t="s">
        <v>126</v>
      </c>
      <c r="D892" s="29" t="s">
        <v>5956</v>
      </c>
      <c r="E892" s="18" t="s">
        <v>5948</v>
      </c>
      <c r="F892" s="18" t="s">
        <v>5949</v>
      </c>
      <c r="G892" s="18" t="s">
        <v>5948</v>
      </c>
      <c r="H892" s="18" t="s">
        <v>5948</v>
      </c>
      <c r="I892" s="18" t="s">
        <v>5948</v>
      </c>
      <c r="J892" s="19" t="s">
        <v>4295</v>
      </c>
      <c r="K892" s="18" t="s">
        <v>5949</v>
      </c>
      <c r="M892" s="18" t="s">
        <v>5949</v>
      </c>
      <c r="O892" s="20" t="s">
        <v>5948</v>
      </c>
      <c r="P892" s="20" t="s">
        <v>5974</v>
      </c>
      <c r="Q892" s="20" t="s">
        <v>5978</v>
      </c>
      <c r="S892" s="22" t="s">
        <v>5948</v>
      </c>
      <c r="T892" s="22" t="s">
        <v>5950</v>
      </c>
      <c r="U892" s="22" t="s">
        <v>5947</v>
      </c>
      <c r="V892" s="22" t="s">
        <v>5985</v>
      </c>
      <c r="W892" s="22" t="s">
        <v>5987</v>
      </c>
      <c r="X892" s="22" t="s">
        <v>115</v>
      </c>
      <c r="Y892" s="22" t="s">
        <v>136</v>
      </c>
      <c r="AA892" s="22" t="s">
        <v>148</v>
      </c>
      <c r="AB892" s="23" t="s">
        <v>4296</v>
      </c>
      <c r="AC892" s="24" t="s">
        <v>5992</v>
      </c>
      <c r="AE892" s="26" t="s">
        <v>5949</v>
      </c>
      <c r="AF892" s="26" t="s">
        <v>5947</v>
      </c>
      <c r="AG892" s="26" t="s">
        <v>5996</v>
      </c>
      <c r="AH892" s="26" t="s">
        <v>5996</v>
      </c>
      <c r="AI892" s="26" t="s">
        <v>5996</v>
      </c>
      <c r="AJ892" s="26" t="s">
        <v>5997</v>
      </c>
      <c r="AK892" s="20" t="s">
        <v>6002</v>
      </c>
      <c r="AL892" s="20" t="s">
        <v>5948</v>
      </c>
      <c r="AM892" s="20" t="s">
        <v>5948</v>
      </c>
      <c r="AN892" s="20" t="s">
        <v>5947</v>
      </c>
      <c r="AO892" s="20" t="s">
        <v>5997</v>
      </c>
      <c r="AP892" s="20" t="s">
        <v>5996</v>
      </c>
      <c r="AQ892" s="20" t="s">
        <v>5996</v>
      </c>
      <c r="AR892" s="20" t="s">
        <v>5997</v>
      </c>
      <c r="AS892" s="20" t="s">
        <v>5996</v>
      </c>
      <c r="AT892" s="20" t="s">
        <v>5996</v>
      </c>
      <c r="AU892" s="20" t="s">
        <v>5997</v>
      </c>
      <c r="AV892" s="20" t="s">
        <v>5997</v>
      </c>
      <c r="AW892" s="20" t="s">
        <v>5996</v>
      </c>
      <c r="AX892" s="20" t="s">
        <v>6000</v>
      </c>
      <c r="AY892" s="20" t="s">
        <v>5996</v>
      </c>
      <c r="AZ892" s="20" t="s">
        <v>5996</v>
      </c>
      <c r="BA892" s="20" t="s">
        <v>5996</v>
      </c>
      <c r="BB892" s="20" t="s">
        <v>5996</v>
      </c>
      <c r="BC892" s="20" t="s">
        <v>5997</v>
      </c>
      <c r="BD892" s="20" t="s">
        <v>5997</v>
      </c>
      <c r="BE892" s="20" t="s">
        <v>5996</v>
      </c>
      <c r="BF892" s="20" t="s">
        <v>5996</v>
      </c>
      <c r="BG892" s="20" t="s">
        <v>5996</v>
      </c>
      <c r="BH892" s="20" t="s">
        <v>5997</v>
      </c>
      <c r="BI892" s="20" t="s">
        <v>5996</v>
      </c>
      <c r="BJ892" s="20" t="s">
        <v>6000</v>
      </c>
      <c r="BK892" s="20" t="s">
        <v>5997</v>
      </c>
      <c r="BL892" s="20" t="s">
        <v>5996</v>
      </c>
      <c r="BM892" s="20" t="s">
        <v>5996</v>
      </c>
      <c r="BO892" s="28" t="s">
        <v>6007</v>
      </c>
      <c r="BR892" s="24" t="s">
        <v>138</v>
      </c>
      <c r="BS892" s="24" t="s">
        <v>119</v>
      </c>
      <c r="BU892" s="24" t="s">
        <v>121</v>
      </c>
      <c r="BV892" s="24" t="s">
        <v>137</v>
      </c>
      <c r="BW892" s="24" t="s">
        <v>122</v>
      </c>
      <c r="BX892" s="24" t="s">
        <v>123</v>
      </c>
      <c r="CD892" s="18" t="s">
        <v>119</v>
      </c>
      <c r="CG892" s="18" t="s">
        <v>137</v>
      </c>
      <c r="CI892" s="18" t="s">
        <v>123</v>
      </c>
      <c r="CL892" s="22" t="s">
        <v>5948</v>
      </c>
      <c r="CM892" s="32" t="s">
        <v>6010</v>
      </c>
      <c r="CO892" s="84" t="s">
        <v>126</v>
      </c>
      <c r="CP892" s="17" t="s">
        <v>126</v>
      </c>
      <c r="CQ892" s="29" t="s">
        <v>3439</v>
      </c>
      <c r="CR892" s="17" t="s">
        <v>997</v>
      </c>
      <c r="CS892" s="17" t="s">
        <v>3440</v>
      </c>
      <c r="DE892" s="17" t="s">
        <v>130</v>
      </c>
      <c r="DI892" s="17" t="s">
        <v>131</v>
      </c>
      <c r="DJ892" s="17" t="s">
        <v>4297</v>
      </c>
      <c r="DM892" s="35"/>
      <c r="DN892" s="35"/>
      <c r="DO892" s="35"/>
      <c r="EC892" s="17" t="s">
        <v>133</v>
      </c>
    </row>
    <row r="893" spans="1:133" ht="15" customHeight="1" x14ac:dyDescent="0.3">
      <c r="A893" s="27">
        <v>854</v>
      </c>
      <c r="C893" s="17" t="s">
        <v>126</v>
      </c>
      <c r="D893" s="29" t="s">
        <v>5956</v>
      </c>
      <c r="E893" s="18" t="s">
        <v>5947</v>
      </c>
      <c r="F893" s="18" t="s">
        <v>5949</v>
      </c>
      <c r="G893" s="18" t="s">
        <v>5947</v>
      </c>
      <c r="H893" s="18" t="s">
        <v>5948</v>
      </c>
      <c r="I893" s="18" t="s">
        <v>5949</v>
      </c>
      <c r="K893" s="18" t="s">
        <v>5949</v>
      </c>
      <c r="M893" s="18" t="s">
        <v>5949</v>
      </c>
      <c r="O893" s="20" t="s">
        <v>5947</v>
      </c>
      <c r="P893" s="20" t="s">
        <v>5974</v>
      </c>
      <c r="Q893" s="20" t="s">
        <v>5978</v>
      </c>
      <c r="S893" s="22" t="s">
        <v>5950</v>
      </c>
      <c r="T893" s="22" t="s">
        <v>5950</v>
      </c>
      <c r="U893" s="22" t="s">
        <v>5947</v>
      </c>
      <c r="V893" s="22" t="s">
        <v>5984</v>
      </c>
      <c r="W893" s="22" t="s">
        <v>5988</v>
      </c>
      <c r="X893" s="22" t="s">
        <v>115</v>
      </c>
      <c r="Y893" s="22" t="s">
        <v>136</v>
      </c>
      <c r="Z893" s="22" t="s">
        <v>116</v>
      </c>
      <c r="AC893" s="24" t="s">
        <v>5992</v>
      </c>
      <c r="AE893" s="26" t="s">
        <v>5948</v>
      </c>
      <c r="AF893" s="26" t="s">
        <v>5950</v>
      </c>
      <c r="AG893" s="26" t="s">
        <v>5996</v>
      </c>
      <c r="AH893" s="26" t="s">
        <v>5996</v>
      </c>
      <c r="AI893" s="26" t="s">
        <v>5996</v>
      </c>
      <c r="AJ893" s="26" t="s">
        <v>5996</v>
      </c>
      <c r="AK893" s="20" t="s">
        <v>6002</v>
      </c>
      <c r="AL893" s="20" t="s">
        <v>5947</v>
      </c>
      <c r="AM893" s="20" t="s">
        <v>5947</v>
      </c>
      <c r="AN893" s="20" t="s">
        <v>5947</v>
      </c>
      <c r="AO893" s="20" t="s">
        <v>5996</v>
      </c>
      <c r="AP893" s="20" t="s">
        <v>5997</v>
      </c>
      <c r="AQ893" s="20" t="s">
        <v>5997</v>
      </c>
      <c r="AR893" s="20" t="s">
        <v>5997</v>
      </c>
      <c r="AS893" s="20" t="s">
        <v>5997</v>
      </c>
      <c r="AT893" s="20" t="s">
        <v>5996</v>
      </c>
      <c r="AU893" s="20" t="s">
        <v>5996</v>
      </c>
      <c r="AV893" s="20" t="s">
        <v>5996</v>
      </c>
      <c r="AW893" s="20" t="s">
        <v>5997</v>
      </c>
      <c r="AX893" s="20" t="s">
        <v>5997</v>
      </c>
      <c r="AY893" s="20" t="s">
        <v>5997</v>
      </c>
      <c r="AZ893" s="20" t="s">
        <v>5997</v>
      </c>
      <c r="BA893" s="20" t="s">
        <v>5996</v>
      </c>
      <c r="BB893" s="20" t="s">
        <v>5997</v>
      </c>
      <c r="BC893" s="20" t="s">
        <v>5997</v>
      </c>
      <c r="BD893" s="20" t="s">
        <v>5997</v>
      </c>
      <c r="BE893" s="20" t="s">
        <v>5997</v>
      </c>
      <c r="BF893" s="20" t="s">
        <v>5996</v>
      </c>
      <c r="BG893" s="20" t="s">
        <v>5996</v>
      </c>
      <c r="BH893" s="20" t="s">
        <v>5996</v>
      </c>
      <c r="BI893" s="20" t="s">
        <v>5996</v>
      </c>
      <c r="BJ893" s="20" t="s">
        <v>5997</v>
      </c>
      <c r="BK893" s="20" t="s">
        <v>5997</v>
      </c>
      <c r="BL893" s="20" t="s">
        <v>5997</v>
      </c>
      <c r="BM893" s="20" t="s">
        <v>5997</v>
      </c>
      <c r="BO893" s="28" t="s">
        <v>6007</v>
      </c>
      <c r="BQ893" s="30" t="s">
        <v>4298</v>
      </c>
      <c r="BS893" s="24" t="s">
        <v>119</v>
      </c>
      <c r="BT893" s="24" t="s">
        <v>120</v>
      </c>
      <c r="BV893" s="24" t="s">
        <v>137</v>
      </c>
      <c r="BW893" s="24" t="s">
        <v>122</v>
      </c>
      <c r="BX893" s="24" t="s">
        <v>123</v>
      </c>
      <c r="CD893" s="18" t="s">
        <v>119</v>
      </c>
      <c r="CE893" s="18" t="s">
        <v>120</v>
      </c>
      <c r="CG893" s="18" t="s">
        <v>137</v>
      </c>
      <c r="CL893" s="22" t="s">
        <v>5948</v>
      </c>
      <c r="CM893" s="32" t="s">
        <v>6012</v>
      </c>
      <c r="CO893" s="84" t="s">
        <v>126</v>
      </c>
      <c r="CP893" s="17" t="s">
        <v>126</v>
      </c>
      <c r="CQ893" s="29" t="s">
        <v>3439</v>
      </c>
      <c r="CR893" s="17" t="s">
        <v>997</v>
      </c>
      <c r="CS893" s="17" t="s">
        <v>3440</v>
      </c>
      <c r="CZ893" s="34" t="s">
        <v>99</v>
      </c>
      <c r="DE893" s="17" t="s">
        <v>130</v>
      </c>
      <c r="DI893" s="17" t="s">
        <v>131</v>
      </c>
      <c r="DJ893" s="17" t="s">
        <v>4299</v>
      </c>
      <c r="DM893" s="35"/>
      <c r="DN893" s="35"/>
      <c r="DO893" s="35"/>
      <c r="EC893" s="17" t="s">
        <v>133</v>
      </c>
    </row>
    <row r="894" spans="1:133" ht="15" customHeight="1" x14ac:dyDescent="0.3">
      <c r="A894" s="27">
        <v>280</v>
      </c>
      <c r="C894" s="17" t="s">
        <v>126</v>
      </c>
      <c r="D894" s="29" t="s">
        <v>5956</v>
      </c>
      <c r="E894" s="18" t="s">
        <v>5948</v>
      </c>
      <c r="F894" s="18" t="s">
        <v>5950</v>
      </c>
      <c r="G894" s="18" t="s">
        <v>5948</v>
      </c>
      <c r="H894" s="18" t="s">
        <v>5948</v>
      </c>
      <c r="I894" s="18" t="s">
        <v>5950</v>
      </c>
      <c r="K894" s="18" t="s">
        <v>5950</v>
      </c>
      <c r="M894" s="18" t="s">
        <v>5950</v>
      </c>
      <c r="O894" s="20" t="s">
        <v>5953</v>
      </c>
      <c r="P894" s="20" t="s">
        <v>5974</v>
      </c>
      <c r="Q894" s="20" t="s">
        <v>5979</v>
      </c>
      <c r="S894" s="22" t="s">
        <v>5950</v>
      </c>
      <c r="T894" s="22" t="s">
        <v>5948</v>
      </c>
      <c r="U894" s="22" t="s">
        <v>5948</v>
      </c>
      <c r="V894" s="22" t="s">
        <v>5984</v>
      </c>
      <c r="W894" s="22" t="s">
        <v>5988</v>
      </c>
      <c r="X894" s="22" t="s">
        <v>115</v>
      </c>
      <c r="Y894" s="22" t="s">
        <v>136</v>
      </c>
      <c r="Z894" s="22" t="s">
        <v>116</v>
      </c>
      <c r="AB894" s="23" t="s">
        <v>4300</v>
      </c>
      <c r="AC894" s="24" t="s">
        <v>5991</v>
      </c>
      <c r="AE894" s="26" t="s">
        <v>5947</v>
      </c>
      <c r="AF894" s="26" t="s">
        <v>5947</v>
      </c>
      <c r="AG894" s="26" t="s">
        <v>5997</v>
      </c>
      <c r="AH894" s="26" t="s">
        <v>5997</v>
      </c>
      <c r="AI894" s="26" t="s">
        <v>5997</v>
      </c>
      <c r="AJ894" s="26" t="s">
        <v>5997</v>
      </c>
      <c r="AK894" s="20" t="s">
        <v>6003</v>
      </c>
      <c r="AL894" s="20" t="s">
        <v>5948</v>
      </c>
      <c r="AM894" s="20" t="s">
        <v>5948</v>
      </c>
      <c r="AN894" s="20" t="s">
        <v>5947</v>
      </c>
      <c r="AO894" s="20" t="s">
        <v>5995</v>
      </c>
      <c r="AP894" s="20" t="s">
        <v>5995</v>
      </c>
      <c r="AQ894" s="20" t="s">
        <v>5995</v>
      </c>
      <c r="AR894" s="20" t="s">
        <v>5995</v>
      </c>
      <c r="AS894" s="20" t="s">
        <v>5995</v>
      </c>
      <c r="AT894" s="20" t="s">
        <v>5995</v>
      </c>
      <c r="AU894" s="20" t="s">
        <v>5995</v>
      </c>
      <c r="AV894" s="20" t="s">
        <v>5995</v>
      </c>
      <c r="AW894" s="20" t="s">
        <v>5995</v>
      </c>
      <c r="AX894" s="20" t="s">
        <v>5995</v>
      </c>
      <c r="AY894" s="20" t="s">
        <v>5995</v>
      </c>
      <c r="AZ894" s="20" t="s">
        <v>5995</v>
      </c>
      <c r="BA894" s="20" t="s">
        <v>5995</v>
      </c>
      <c r="BB894" s="20" t="s">
        <v>5995</v>
      </c>
      <c r="BC894" s="20" t="s">
        <v>5995</v>
      </c>
      <c r="BD894" s="20" t="s">
        <v>5995</v>
      </c>
      <c r="BE894" s="20" t="s">
        <v>5995</v>
      </c>
      <c r="BF894" s="20" t="s">
        <v>5995</v>
      </c>
      <c r="BG894" s="20" t="s">
        <v>5995</v>
      </c>
      <c r="BH894" s="20" t="s">
        <v>5995</v>
      </c>
      <c r="BI894" s="20" t="s">
        <v>5995</v>
      </c>
      <c r="BJ894" s="20" t="s">
        <v>5995</v>
      </c>
      <c r="BK894" s="20" t="s">
        <v>5995</v>
      </c>
      <c r="BL894" s="20" t="s">
        <v>5995</v>
      </c>
      <c r="BM894" s="20" t="s">
        <v>5995</v>
      </c>
      <c r="BO894" s="28" t="s">
        <v>6007</v>
      </c>
      <c r="BS894" s="24" t="s">
        <v>119</v>
      </c>
      <c r="BV894" s="24" t="s">
        <v>137</v>
      </c>
      <c r="BW894" s="24" t="s">
        <v>122</v>
      </c>
      <c r="BX894" s="24" t="s">
        <v>123</v>
      </c>
      <c r="BY894" s="24" t="s">
        <v>124</v>
      </c>
      <c r="BZ894" s="24" t="s">
        <v>125</v>
      </c>
      <c r="CD894" s="18" t="s">
        <v>119</v>
      </c>
      <c r="CH894" s="18" t="s">
        <v>122</v>
      </c>
      <c r="CI894" s="18" t="s">
        <v>123</v>
      </c>
      <c r="CL894" s="22" t="s">
        <v>5953</v>
      </c>
      <c r="CM894" s="32" t="s">
        <v>6012</v>
      </c>
      <c r="CO894" s="84" t="s">
        <v>126</v>
      </c>
      <c r="CP894" s="17" t="s">
        <v>126</v>
      </c>
      <c r="CQ894" s="29" t="s">
        <v>3439</v>
      </c>
      <c r="CR894" s="17" t="s">
        <v>1217</v>
      </c>
      <c r="CS894" s="17" t="s">
        <v>3440</v>
      </c>
      <c r="CZ894" s="34" t="s">
        <v>99</v>
      </c>
      <c r="DE894" s="17" t="s">
        <v>130</v>
      </c>
      <c r="DI894" s="17" t="s">
        <v>143</v>
      </c>
      <c r="DJ894" s="17" t="s">
        <v>4301</v>
      </c>
      <c r="DM894" s="35"/>
      <c r="DN894" s="35"/>
      <c r="DO894" s="35"/>
      <c r="EC894" s="17" t="s">
        <v>133</v>
      </c>
    </row>
    <row r="895" spans="1:133" ht="15" customHeight="1" x14ac:dyDescent="0.3">
      <c r="A895" s="27">
        <v>305</v>
      </c>
      <c r="C895" s="17" t="s">
        <v>126</v>
      </c>
      <c r="D895" s="29" t="s">
        <v>5956</v>
      </c>
      <c r="E895" s="18" t="s">
        <v>5949</v>
      </c>
      <c r="F895" s="18" t="s">
        <v>5949</v>
      </c>
      <c r="G895" s="18" t="s">
        <v>5948</v>
      </c>
      <c r="H895" s="18" t="s">
        <v>5949</v>
      </c>
      <c r="I895" s="18" t="s">
        <v>5949</v>
      </c>
      <c r="K895" s="18" t="s">
        <v>5948</v>
      </c>
      <c r="L895" s="19" t="s">
        <v>4302</v>
      </c>
      <c r="M895" s="18" t="s">
        <v>5950</v>
      </c>
      <c r="O895" s="20" t="s">
        <v>5950</v>
      </c>
      <c r="P895" s="20" t="s">
        <v>5974</v>
      </c>
      <c r="Q895" s="20" t="s">
        <v>5977</v>
      </c>
      <c r="R895" s="21" t="s">
        <v>4303</v>
      </c>
      <c r="S895" s="22" t="s">
        <v>5951</v>
      </c>
      <c r="T895" s="22" t="s">
        <v>5951</v>
      </c>
      <c r="U895" s="22" t="s">
        <v>5947</v>
      </c>
      <c r="V895" s="22" t="s">
        <v>5984</v>
      </c>
      <c r="W895" s="22" t="s">
        <v>5987</v>
      </c>
      <c r="X895" s="22" t="s">
        <v>115</v>
      </c>
      <c r="AC895" s="24" t="s">
        <v>5995</v>
      </c>
      <c r="AD895" s="25" t="s">
        <v>4304</v>
      </c>
      <c r="AE895" s="26" t="s">
        <v>5948</v>
      </c>
      <c r="AF895" s="26" t="s">
        <v>5947</v>
      </c>
      <c r="AG895" s="26" t="s">
        <v>5997</v>
      </c>
      <c r="AH895" s="26" t="s">
        <v>5996</v>
      </c>
      <c r="AI895" s="26" t="s">
        <v>5997</v>
      </c>
      <c r="AJ895" s="26" t="s">
        <v>5998</v>
      </c>
      <c r="AK895" s="20" t="s">
        <v>6003</v>
      </c>
      <c r="AL895" s="20" t="s">
        <v>5947</v>
      </c>
      <c r="AM895" s="20" t="s">
        <v>5948</v>
      </c>
      <c r="AN895" s="20" t="s">
        <v>5947</v>
      </c>
      <c r="AO895" s="20" t="s">
        <v>5997</v>
      </c>
      <c r="AP895" s="20" t="s">
        <v>5996</v>
      </c>
      <c r="AQ895" s="20" t="s">
        <v>5997</v>
      </c>
      <c r="AR895" s="20" t="s">
        <v>5997</v>
      </c>
      <c r="AS895" s="20" t="s">
        <v>5996</v>
      </c>
      <c r="AT895" s="20" t="s">
        <v>5996</v>
      </c>
      <c r="AU895" s="20" t="s">
        <v>5997</v>
      </c>
      <c r="AV895" s="20" t="s">
        <v>5997</v>
      </c>
      <c r="AW895" s="20" t="s">
        <v>5997</v>
      </c>
      <c r="AX895" s="20" t="s">
        <v>5997</v>
      </c>
      <c r="AY895" s="20" t="s">
        <v>5997</v>
      </c>
      <c r="AZ895" s="20" t="s">
        <v>5997</v>
      </c>
      <c r="BA895" s="20" t="s">
        <v>5997</v>
      </c>
      <c r="BB895" s="20" t="s">
        <v>5997</v>
      </c>
      <c r="BC895" s="20" t="s">
        <v>5997</v>
      </c>
      <c r="BD895" s="20" t="s">
        <v>5997</v>
      </c>
      <c r="BE895" s="20" t="s">
        <v>5997</v>
      </c>
      <c r="BF895" s="20" t="s">
        <v>5996</v>
      </c>
      <c r="BG895" s="20" t="s">
        <v>5996</v>
      </c>
      <c r="BH895" s="20" t="s">
        <v>5996</v>
      </c>
      <c r="BI895" s="20" t="s">
        <v>5996</v>
      </c>
      <c r="BJ895" s="20" t="s">
        <v>5997</v>
      </c>
      <c r="BK895" s="20" t="s">
        <v>5997</v>
      </c>
      <c r="BL895" s="20" t="s">
        <v>5997</v>
      </c>
      <c r="BM895" s="20" t="s">
        <v>5997</v>
      </c>
      <c r="BO895" s="28" t="s">
        <v>6007</v>
      </c>
      <c r="BQ895" s="30" t="s">
        <v>4305</v>
      </c>
      <c r="BS895" s="24" t="s">
        <v>119</v>
      </c>
      <c r="BT895" s="24" t="s">
        <v>120</v>
      </c>
      <c r="CC895" s="18" t="s">
        <v>138</v>
      </c>
      <c r="CD895" s="18" t="s">
        <v>119</v>
      </c>
      <c r="CE895" s="18" t="s">
        <v>120</v>
      </c>
      <c r="CL895" s="22" t="s">
        <v>5951</v>
      </c>
      <c r="CM895" s="32" t="s">
        <v>6011</v>
      </c>
      <c r="CO895" s="84" t="s">
        <v>126</v>
      </c>
      <c r="CP895" s="17" t="s">
        <v>126</v>
      </c>
      <c r="CQ895" s="29" t="s">
        <v>3439</v>
      </c>
      <c r="CR895" s="17" t="s">
        <v>1217</v>
      </c>
      <c r="CS895" s="17" t="s">
        <v>3440</v>
      </c>
      <c r="CW895" s="34" t="s">
        <v>96</v>
      </c>
      <c r="DE895" s="17" t="s">
        <v>161</v>
      </c>
      <c r="DI895" s="17" t="s">
        <v>143</v>
      </c>
      <c r="DJ895" s="17" t="s">
        <v>4306</v>
      </c>
      <c r="DM895" s="35"/>
      <c r="DN895" s="35"/>
      <c r="DO895" s="35"/>
      <c r="EC895" s="17" t="s">
        <v>133</v>
      </c>
    </row>
    <row r="896" spans="1:133" ht="15" customHeight="1" x14ac:dyDescent="0.3">
      <c r="A896" s="27">
        <v>430</v>
      </c>
      <c r="C896" s="17" t="s">
        <v>126</v>
      </c>
      <c r="D896" s="29" t="s">
        <v>5956</v>
      </c>
      <c r="E896" s="18" t="s">
        <v>5947</v>
      </c>
      <c r="F896" s="18" t="s">
        <v>5951</v>
      </c>
      <c r="G896" s="18" t="s">
        <v>5947</v>
      </c>
      <c r="H896" s="18" t="s">
        <v>5947</v>
      </c>
      <c r="I896" s="18" t="s">
        <v>5949</v>
      </c>
      <c r="J896" s="19" t="s">
        <v>4307</v>
      </c>
      <c r="K896" s="18" t="s">
        <v>5949</v>
      </c>
      <c r="M896" s="18" t="s">
        <v>5949</v>
      </c>
      <c r="O896" s="20" t="s">
        <v>5949</v>
      </c>
      <c r="P896" s="20" t="s">
        <v>5973</v>
      </c>
      <c r="Q896" s="20" t="s">
        <v>5977</v>
      </c>
      <c r="R896" s="21" t="s">
        <v>4308</v>
      </c>
      <c r="S896" s="22" t="s">
        <v>5951</v>
      </c>
      <c r="T896" s="22" t="s">
        <v>5951</v>
      </c>
      <c r="U896" s="22" t="s">
        <v>5947</v>
      </c>
      <c r="V896" s="22" t="s">
        <v>5984</v>
      </c>
      <c r="W896" s="22" t="s">
        <v>5989</v>
      </c>
      <c r="X896" s="22" t="s">
        <v>115</v>
      </c>
      <c r="Z896" s="22" t="s">
        <v>116</v>
      </c>
      <c r="AC896" s="24" t="s">
        <v>5992</v>
      </c>
      <c r="AD896" s="25" t="s">
        <v>4309</v>
      </c>
      <c r="AE896" s="26" t="s">
        <v>5948</v>
      </c>
      <c r="AF896" s="26" t="s">
        <v>5947</v>
      </c>
      <c r="AG896" s="26" t="s">
        <v>5996</v>
      </c>
      <c r="AH896" s="26" t="s">
        <v>5996</v>
      </c>
      <c r="AI896" s="26" t="s">
        <v>5996</v>
      </c>
      <c r="AJ896" s="26" t="s">
        <v>5996</v>
      </c>
      <c r="AK896" s="20" t="s">
        <v>6002</v>
      </c>
      <c r="AL896" s="20" t="s">
        <v>5947</v>
      </c>
      <c r="AM896" s="20" t="s">
        <v>5951</v>
      </c>
      <c r="AN896" s="20" t="s">
        <v>5947</v>
      </c>
      <c r="AO896" s="20" t="s">
        <v>5997</v>
      </c>
      <c r="AP896" s="20" t="s">
        <v>5997</v>
      </c>
      <c r="AQ896" s="20" t="s">
        <v>5997</v>
      </c>
      <c r="AR896" s="20" t="s">
        <v>5997</v>
      </c>
      <c r="AS896" s="20" t="s">
        <v>5997</v>
      </c>
      <c r="AT896" s="20" t="s">
        <v>5997</v>
      </c>
      <c r="AU896" s="20" t="s">
        <v>5997</v>
      </c>
      <c r="AV896" s="20" t="s">
        <v>5997</v>
      </c>
      <c r="AW896" s="20" t="s">
        <v>5996</v>
      </c>
      <c r="AX896" s="20" t="s">
        <v>5997</v>
      </c>
      <c r="AY896" s="20" t="s">
        <v>6000</v>
      </c>
      <c r="AZ896" s="20" t="s">
        <v>5997</v>
      </c>
      <c r="BA896" s="20" t="s">
        <v>5996</v>
      </c>
      <c r="BB896" s="20" t="s">
        <v>5996</v>
      </c>
      <c r="BC896" s="20" t="s">
        <v>5997</v>
      </c>
      <c r="BD896" s="20" t="s">
        <v>5997</v>
      </c>
      <c r="BE896" s="20" t="s">
        <v>5997</v>
      </c>
      <c r="BF896" s="20" t="s">
        <v>5996</v>
      </c>
      <c r="BG896" s="20" t="s">
        <v>5996</v>
      </c>
      <c r="BH896" s="20" t="s">
        <v>5996</v>
      </c>
      <c r="BI896" s="20" t="s">
        <v>5997</v>
      </c>
      <c r="BJ896" s="20" t="s">
        <v>6000</v>
      </c>
      <c r="BK896" s="20" t="s">
        <v>5997</v>
      </c>
      <c r="BL896" s="20" t="s">
        <v>5997</v>
      </c>
      <c r="BM896" s="20" t="s">
        <v>5996</v>
      </c>
      <c r="BO896" s="28" t="s">
        <v>6007</v>
      </c>
      <c r="BQ896" s="30" t="s">
        <v>4310</v>
      </c>
      <c r="BR896" s="24" t="s">
        <v>138</v>
      </c>
      <c r="BS896" s="24" t="s">
        <v>119</v>
      </c>
      <c r="BT896" s="24" t="s">
        <v>120</v>
      </c>
      <c r="CC896" s="18" t="s">
        <v>138</v>
      </c>
      <c r="CD896" s="18" t="s">
        <v>119</v>
      </c>
      <c r="CH896" s="18" t="s">
        <v>122</v>
      </c>
      <c r="CL896" s="22" t="s">
        <v>5951</v>
      </c>
      <c r="CM896" s="32" t="s">
        <v>6010</v>
      </c>
      <c r="CO896" s="84" t="s">
        <v>126</v>
      </c>
      <c r="CP896" s="17" t="s">
        <v>126</v>
      </c>
      <c r="CQ896" s="29" t="s">
        <v>3439</v>
      </c>
      <c r="CR896" s="17" t="s">
        <v>1217</v>
      </c>
      <c r="CS896" s="17" t="s">
        <v>3440</v>
      </c>
      <c r="CU896" s="34" t="s">
        <v>185</v>
      </c>
      <c r="CW896" s="34" t="s">
        <v>96</v>
      </c>
      <c r="CY896" s="34" t="s">
        <v>98</v>
      </c>
      <c r="DD896" s="31" t="s">
        <v>4311</v>
      </c>
      <c r="DE896" s="17" t="s">
        <v>130</v>
      </c>
      <c r="DI896" s="17" t="s">
        <v>131</v>
      </c>
      <c r="DJ896" s="17" t="s">
        <v>4312</v>
      </c>
      <c r="DM896" s="35"/>
      <c r="DN896" s="35"/>
      <c r="DO896" s="35"/>
      <c r="EC896" s="17" t="s">
        <v>133</v>
      </c>
    </row>
    <row r="897" spans="1:133" ht="15" customHeight="1" x14ac:dyDescent="0.3">
      <c r="A897" s="27">
        <v>914</v>
      </c>
      <c r="C897" s="17" t="s">
        <v>126</v>
      </c>
      <c r="D897" s="29" t="s">
        <v>5956</v>
      </c>
      <c r="E897" s="18" t="s">
        <v>5948</v>
      </c>
      <c r="F897" s="18" t="s">
        <v>5951</v>
      </c>
      <c r="G897" s="18" t="s">
        <v>5948</v>
      </c>
      <c r="H897" s="18" t="s">
        <v>5951</v>
      </c>
      <c r="I897" s="18" t="s">
        <v>5947</v>
      </c>
      <c r="J897" s="19" t="s">
        <v>4313</v>
      </c>
      <c r="K897" s="18" t="s">
        <v>5949</v>
      </c>
      <c r="M897" s="18" t="s">
        <v>5949</v>
      </c>
      <c r="O897" s="20" t="s">
        <v>5949</v>
      </c>
      <c r="P897" s="20" t="s">
        <v>5974</v>
      </c>
      <c r="Q897" s="20" t="s">
        <v>5979</v>
      </c>
      <c r="S897" s="22" t="s">
        <v>5951</v>
      </c>
      <c r="T897" s="22" t="s">
        <v>5951</v>
      </c>
      <c r="U897" s="22" t="s">
        <v>5951</v>
      </c>
      <c r="V897" s="22" t="s">
        <v>5984</v>
      </c>
      <c r="W897" s="22" t="s">
        <v>5988</v>
      </c>
      <c r="X897" s="22" t="s">
        <v>115</v>
      </c>
      <c r="Y897" s="22" t="s">
        <v>136</v>
      </c>
      <c r="Z897" s="22" t="s">
        <v>116</v>
      </c>
      <c r="AC897" s="24" t="s">
        <v>5994</v>
      </c>
      <c r="AD897" s="25" t="s">
        <v>4314</v>
      </c>
      <c r="AE897" s="26" t="s">
        <v>5948</v>
      </c>
      <c r="AF897" s="26" t="s">
        <v>5947</v>
      </c>
      <c r="AG897" s="26" t="s">
        <v>5996</v>
      </c>
      <c r="AH897" s="26" t="s">
        <v>5996</v>
      </c>
      <c r="AI897" s="26" t="s">
        <v>5998</v>
      </c>
      <c r="AJ897" s="26" t="s">
        <v>5997</v>
      </c>
      <c r="AK897" s="20" t="s">
        <v>6003</v>
      </c>
      <c r="AL897" s="20" t="s">
        <v>5947</v>
      </c>
      <c r="AM897" s="20" t="s">
        <v>5947</v>
      </c>
      <c r="AN897" s="20" t="s">
        <v>5947</v>
      </c>
      <c r="AO897" s="20" t="s">
        <v>5998</v>
      </c>
      <c r="AP897" s="20" t="s">
        <v>5996</v>
      </c>
      <c r="AQ897" s="20" t="s">
        <v>5996</v>
      </c>
      <c r="AR897" s="20" t="s">
        <v>5997</v>
      </c>
      <c r="AS897" s="20" t="s">
        <v>5996</v>
      </c>
      <c r="AT897" s="20" t="s">
        <v>5996</v>
      </c>
      <c r="AU897" s="20" t="s">
        <v>5998</v>
      </c>
      <c r="AV897" s="20" t="s">
        <v>5998</v>
      </c>
      <c r="AW897" s="20" t="s">
        <v>5996</v>
      </c>
      <c r="AX897" s="20" t="s">
        <v>5996</v>
      </c>
      <c r="AY897" s="20" t="s">
        <v>5997</v>
      </c>
      <c r="AZ897" s="20" t="s">
        <v>5996</v>
      </c>
      <c r="BA897" s="20" t="s">
        <v>5996</v>
      </c>
      <c r="BB897" s="20" t="s">
        <v>5997</v>
      </c>
      <c r="BC897" s="20" t="s">
        <v>5998</v>
      </c>
      <c r="BD897" s="20" t="s">
        <v>5997</v>
      </c>
      <c r="BE897" s="20" t="s">
        <v>5997</v>
      </c>
      <c r="BF897" s="20" t="s">
        <v>5996</v>
      </c>
      <c r="BG897" s="20" t="s">
        <v>5996</v>
      </c>
      <c r="BH897" s="20" t="s">
        <v>5997</v>
      </c>
      <c r="BI897" s="20" t="s">
        <v>5996</v>
      </c>
      <c r="BJ897" s="20" t="s">
        <v>5997</v>
      </c>
      <c r="BK897" s="20" t="s">
        <v>5996</v>
      </c>
      <c r="BL897" s="20" t="s">
        <v>5996</v>
      </c>
      <c r="BM897" s="20" t="s">
        <v>5998</v>
      </c>
      <c r="BN897" s="27" t="s">
        <v>4315</v>
      </c>
      <c r="BO897" s="28" t="s">
        <v>6007</v>
      </c>
      <c r="BQ897" s="30" t="s">
        <v>4316</v>
      </c>
      <c r="BS897" s="24" t="s">
        <v>119</v>
      </c>
      <c r="BV897" s="24" t="s">
        <v>137</v>
      </c>
      <c r="BW897" s="24" t="s">
        <v>122</v>
      </c>
      <c r="BX897" s="24" t="s">
        <v>123</v>
      </c>
      <c r="BY897" s="24" t="s">
        <v>124</v>
      </c>
      <c r="CD897" s="18" t="s">
        <v>119</v>
      </c>
      <c r="CG897" s="18" t="s">
        <v>137</v>
      </c>
      <c r="CH897" s="18" t="s">
        <v>122</v>
      </c>
      <c r="CL897" s="22" t="s">
        <v>5947</v>
      </c>
      <c r="CM897" s="32" t="s">
        <v>6011</v>
      </c>
      <c r="CO897" s="84" t="s">
        <v>126</v>
      </c>
      <c r="CP897" s="17" t="s">
        <v>126</v>
      </c>
      <c r="CQ897" s="29" t="s">
        <v>3439</v>
      </c>
      <c r="CR897" s="17" t="s">
        <v>1217</v>
      </c>
      <c r="CS897" s="17" t="s">
        <v>3440</v>
      </c>
      <c r="CZ897" s="34" t="s">
        <v>99</v>
      </c>
      <c r="DE897" s="17" t="s">
        <v>130</v>
      </c>
      <c r="DI897" s="17" t="s">
        <v>131</v>
      </c>
      <c r="DJ897" s="17" t="s">
        <v>4317</v>
      </c>
      <c r="DM897" s="35"/>
      <c r="DN897" s="35"/>
      <c r="DO897" s="35"/>
      <c r="EC897" s="17" t="s">
        <v>133</v>
      </c>
    </row>
    <row r="898" spans="1:133" ht="15" customHeight="1" x14ac:dyDescent="0.3">
      <c r="A898" s="27">
        <v>69</v>
      </c>
      <c r="C898" s="17" t="s">
        <v>126</v>
      </c>
      <c r="D898" s="29" t="s">
        <v>5956</v>
      </c>
      <c r="E898" s="18" t="s">
        <v>5947</v>
      </c>
      <c r="F898" s="18" t="s">
        <v>5949</v>
      </c>
      <c r="G898" s="18" t="s">
        <v>5947</v>
      </c>
      <c r="H898" s="18" t="s">
        <v>5948</v>
      </c>
      <c r="I898" s="18" t="s">
        <v>5947</v>
      </c>
      <c r="J898" s="19" t="s">
        <v>4318</v>
      </c>
      <c r="K898" s="18" t="s">
        <v>5948</v>
      </c>
      <c r="L898" s="19" t="s">
        <v>4319</v>
      </c>
      <c r="M898" s="18" t="s">
        <v>5949</v>
      </c>
      <c r="O898" s="20" t="s">
        <v>5948</v>
      </c>
      <c r="P898" s="20" t="s">
        <v>5974</v>
      </c>
      <c r="Q898" s="20" t="s">
        <v>5978</v>
      </c>
      <c r="S898" s="22" t="s">
        <v>5949</v>
      </c>
      <c r="T898" s="22" t="s">
        <v>5949</v>
      </c>
      <c r="U898" s="22" t="s">
        <v>5947</v>
      </c>
      <c r="V898" s="22" t="s">
        <v>5984</v>
      </c>
      <c r="W898" s="22" t="s">
        <v>5989</v>
      </c>
      <c r="X898" s="22" t="s">
        <v>115</v>
      </c>
      <c r="AC898" s="24" t="s">
        <v>5992</v>
      </c>
      <c r="AE898" s="26" t="s">
        <v>5947</v>
      </c>
      <c r="AF898" s="26" t="s">
        <v>5947</v>
      </c>
      <c r="AG898" s="26" t="s">
        <v>5996</v>
      </c>
      <c r="AH898" s="26" t="s">
        <v>5996</v>
      </c>
      <c r="AI898" s="26" t="s">
        <v>5996</v>
      </c>
      <c r="AJ898" s="26" t="s">
        <v>5996</v>
      </c>
      <c r="AK898" s="20" t="s">
        <v>6003</v>
      </c>
      <c r="AL898" s="20" t="s">
        <v>5947</v>
      </c>
      <c r="AM898" s="20" t="s">
        <v>5951</v>
      </c>
      <c r="AN898" s="20" t="s">
        <v>5947</v>
      </c>
      <c r="AO898" s="20" t="s">
        <v>5997</v>
      </c>
      <c r="AP898" s="20" t="s">
        <v>5997</v>
      </c>
      <c r="AQ898" s="20" t="s">
        <v>5996</v>
      </c>
      <c r="AR898" s="20" t="s">
        <v>5997</v>
      </c>
      <c r="AS898" s="20" t="s">
        <v>5996</v>
      </c>
      <c r="AT898" s="20" t="s">
        <v>5996</v>
      </c>
      <c r="AU898" s="20" t="s">
        <v>5996</v>
      </c>
      <c r="AV898" s="20" t="s">
        <v>5997</v>
      </c>
      <c r="AW898" s="20" t="s">
        <v>5996</v>
      </c>
      <c r="AX898" s="20" t="s">
        <v>5996</v>
      </c>
      <c r="AY898" s="20" t="s">
        <v>5997</v>
      </c>
      <c r="AZ898" s="20" t="s">
        <v>5997</v>
      </c>
      <c r="BA898" s="20" t="s">
        <v>5996</v>
      </c>
      <c r="BB898" s="20" t="s">
        <v>5996</v>
      </c>
      <c r="BC898" s="20" t="s">
        <v>5997</v>
      </c>
      <c r="BD898" s="20" t="s">
        <v>5997</v>
      </c>
      <c r="BE898" s="20" t="s">
        <v>5997</v>
      </c>
      <c r="BF898" s="20" t="s">
        <v>5996</v>
      </c>
      <c r="BG898" s="20" t="s">
        <v>5996</v>
      </c>
      <c r="BH898" s="20" t="s">
        <v>5996</v>
      </c>
      <c r="BI898" s="20" t="s">
        <v>5996</v>
      </c>
      <c r="BJ898" s="20" t="s">
        <v>5996</v>
      </c>
      <c r="BK898" s="20" t="s">
        <v>5997</v>
      </c>
      <c r="BL898" s="20" t="s">
        <v>5996</v>
      </c>
      <c r="BM898" s="20" t="s">
        <v>5997</v>
      </c>
      <c r="BO898" s="28" t="s">
        <v>6007</v>
      </c>
      <c r="BQ898" s="30" t="s">
        <v>4320</v>
      </c>
      <c r="BR898" s="24" t="s">
        <v>138</v>
      </c>
      <c r="BT898" s="24" t="s">
        <v>120</v>
      </c>
      <c r="BU898" s="24" t="s">
        <v>121</v>
      </c>
      <c r="BV898" s="24" t="s">
        <v>137</v>
      </c>
      <c r="BW898" s="24" t="s">
        <v>122</v>
      </c>
      <c r="BX898" s="24" t="s">
        <v>123</v>
      </c>
      <c r="BY898" s="24" t="s">
        <v>124</v>
      </c>
      <c r="CD898" s="18" t="s">
        <v>119</v>
      </c>
      <c r="CE898" s="18" t="s">
        <v>120</v>
      </c>
      <c r="CI898" s="18" t="s">
        <v>123</v>
      </c>
      <c r="CL898" s="22" t="s">
        <v>5948</v>
      </c>
      <c r="CM898" s="32" t="s">
        <v>6010</v>
      </c>
      <c r="CO898" s="84" t="s">
        <v>126</v>
      </c>
      <c r="CP898" s="17" t="s">
        <v>126</v>
      </c>
      <c r="CQ898" s="29" t="s">
        <v>3439</v>
      </c>
      <c r="CR898" s="17" t="s">
        <v>1261</v>
      </c>
      <c r="CS898" s="17" t="s">
        <v>3440</v>
      </c>
      <c r="CZ898" s="34" t="s">
        <v>99</v>
      </c>
      <c r="DE898" s="17" t="s">
        <v>130</v>
      </c>
      <c r="DI898" s="17" t="s">
        <v>131</v>
      </c>
      <c r="DJ898" s="17" t="s">
        <v>4321</v>
      </c>
      <c r="DM898" s="35"/>
      <c r="DN898" s="35"/>
      <c r="DO898" s="35"/>
      <c r="EC898" s="17" t="s">
        <v>133</v>
      </c>
    </row>
    <row r="899" spans="1:133" ht="15" customHeight="1" x14ac:dyDescent="0.3">
      <c r="A899" s="27">
        <v>108</v>
      </c>
      <c r="C899" s="17" t="s">
        <v>126</v>
      </c>
      <c r="D899" s="29" t="s">
        <v>5954</v>
      </c>
      <c r="E899" s="18" t="s">
        <v>5948</v>
      </c>
      <c r="F899" s="18" t="s">
        <v>5948</v>
      </c>
      <c r="G899" s="18" t="s">
        <v>5947</v>
      </c>
      <c r="H899" s="18" t="s">
        <v>5947</v>
      </c>
      <c r="I899" s="18" t="s">
        <v>5951</v>
      </c>
      <c r="K899" s="18" t="s">
        <v>5947</v>
      </c>
      <c r="L899" s="19" t="s">
        <v>234</v>
      </c>
      <c r="M899" s="18" t="s">
        <v>5947</v>
      </c>
      <c r="N899" s="19" t="s">
        <v>235</v>
      </c>
      <c r="O899" s="20" t="s">
        <v>5949</v>
      </c>
      <c r="P899" s="20" t="s">
        <v>5972</v>
      </c>
      <c r="Q899" s="20" t="s">
        <v>5980</v>
      </c>
      <c r="S899" s="22" t="s">
        <v>5950</v>
      </c>
      <c r="T899" s="22" t="s">
        <v>5949</v>
      </c>
      <c r="U899" s="22" t="s">
        <v>5949</v>
      </c>
      <c r="V899" s="22" t="s">
        <v>5985</v>
      </c>
      <c r="W899" s="22" t="s">
        <v>5989</v>
      </c>
      <c r="Y899" s="22" t="s">
        <v>136</v>
      </c>
      <c r="AC899" s="24" t="s">
        <v>5992</v>
      </c>
      <c r="AE899" s="26" t="s">
        <v>5949</v>
      </c>
      <c r="AF899" s="26" t="s">
        <v>5948</v>
      </c>
      <c r="AG899" s="26" t="s">
        <v>5996</v>
      </c>
      <c r="AH899" s="26" t="s">
        <v>5996</v>
      </c>
      <c r="AI899" s="26" t="s">
        <v>5996</v>
      </c>
      <c r="AJ899" s="26" t="s">
        <v>5996</v>
      </c>
      <c r="AK899" s="20" t="s">
        <v>6001</v>
      </c>
      <c r="AL899" s="20" t="s">
        <v>5947</v>
      </c>
      <c r="AM899" s="20" t="s">
        <v>5951</v>
      </c>
      <c r="AN899" s="20" t="s">
        <v>5947</v>
      </c>
      <c r="AO899" s="20" t="s">
        <v>5996</v>
      </c>
      <c r="AP899" s="20" t="s">
        <v>5998</v>
      </c>
      <c r="AQ899" s="20" t="s">
        <v>5996</v>
      </c>
      <c r="AR899" s="20" t="s">
        <v>5998</v>
      </c>
      <c r="AS899" s="20" t="s">
        <v>5996</v>
      </c>
      <c r="AT899" s="20" t="s">
        <v>5997</v>
      </c>
      <c r="AU899" s="20" t="s">
        <v>5996</v>
      </c>
      <c r="AV899" s="20" t="s">
        <v>5996</v>
      </c>
      <c r="AW899" s="20" t="s">
        <v>5996</v>
      </c>
      <c r="AX899" s="20" t="s">
        <v>5997</v>
      </c>
      <c r="AY899" s="20" t="s">
        <v>5996</v>
      </c>
      <c r="AZ899" s="20" t="s">
        <v>5996</v>
      </c>
      <c r="BA899" s="20" t="s">
        <v>5996</v>
      </c>
      <c r="BB899" s="20" t="s">
        <v>5996</v>
      </c>
      <c r="BC899" s="20" t="s">
        <v>5998</v>
      </c>
      <c r="BD899" s="20" t="s">
        <v>5996</v>
      </c>
      <c r="BE899" s="20" t="s">
        <v>5996</v>
      </c>
      <c r="BF899" s="20" t="s">
        <v>5997</v>
      </c>
      <c r="BG899" s="20" t="s">
        <v>5996</v>
      </c>
      <c r="BH899" s="20" t="s">
        <v>5996</v>
      </c>
      <c r="BI899" s="20" t="s">
        <v>5996</v>
      </c>
      <c r="BJ899" s="20" t="s">
        <v>5996</v>
      </c>
      <c r="BK899" s="20" t="s">
        <v>5996</v>
      </c>
      <c r="BL899" s="20" t="s">
        <v>5996</v>
      </c>
      <c r="BM899" s="20" t="s">
        <v>5997</v>
      </c>
      <c r="BO899" s="28" t="s">
        <v>6006</v>
      </c>
      <c r="CL899" s="22" t="s">
        <v>5953</v>
      </c>
      <c r="CM899" s="32" t="s">
        <v>5976</v>
      </c>
      <c r="CO899" s="84" t="s">
        <v>126</v>
      </c>
      <c r="CP899" s="17" t="s">
        <v>126</v>
      </c>
      <c r="CQ899" s="29" t="s">
        <v>127</v>
      </c>
      <c r="CR899" s="17" t="s">
        <v>232</v>
      </c>
      <c r="CS899" s="17" t="s">
        <v>129</v>
      </c>
      <c r="CW899" s="34" t="s">
        <v>96</v>
      </c>
      <c r="DE899" s="17" t="s">
        <v>130</v>
      </c>
      <c r="DI899" s="17" t="s">
        <v>143</v>
      </c>
      <c r="DJ899" s="17" t="s">
        <v>236</v>
      </c>
      <c r="DM899" s="35"/>
      <c r="DN899" s="35"/>
      <c r="DO899" s="35"/>
      <c r="EC899" s="17" t="s">
        <v>133</v>
      </c>
    </row>
    <row r="900" spans="1:133" ht="15" customHeight="1" x14ac:dyDescent="0.3">
      <c r="A900" s="27">
        <v>541</v>
      </c>
      <c r="C900" s="17" t="s">
        <v>126</v>
      </c>
      <c r="D900" s="29" t="s">
        <v>5956</v>
      </c>
      <c r="E900" s="18" t="s">
        <v>5947</v>
      </c>
      <c r="F900" s="18" t="s">
        <v>5948</v>
      </c>
      <c r="G900" s="18" t="s">
        <v>5947</v>
      </c>
      <c r="H900" s="18" t="s">
        <v>5947</v>
      </c>
      <c r="I900" s="18" t="s">
        <v>5947</v>
      </c>
      <c r="J900" s="19" t="s">
        <v>4327</v>
      </c>
      <c r="K900" s="18" t="s">
        <v>5947</v>
      </c>
      <c r="L900" s="19" t="s">
        <v>4328</v>
      </c>
      <c r="M900" s="18" t="s">
        <v>5948</v>
      </c>
      <c r="N900" s="19" t="s">
        <v>4329</v>
      </c>
      <c r="O900" s="20" t="s">
        <v>5948</v>
      </c>
      <c r="P900" s="20" t="s">
        <v>5974</v>
      </c>
      <c r="Q900" s="20" t="s">
        <v>5977</v>
      </c>
      <c r="S900" s="22" t="s">
        <v>5950</v>
      </c>
      <c r="T900" s="22" t="s">
        <v>5950</v>
      </c>
      <c r="U900" s="22" t="s">
        <v>5947</v>
      </c>
      <c r="V900" s="22" t="s">
        <v>5984</v>
      </c>
      <c r="W900" s="22" t="s">
        <v>5989</v>
      </c>
      <c r="X900" s="22" t="s">
        <v>115</v>
      </c>
      <c r="AC900" s="24" t="s">
        <v>5992</v>
      </c>
      <c r="AE900" s="26" t="s">
        <v>5948</v>
      </c>
      <c r="AF900" s="26" t="s">
        <v>5947</v>
      </c>
      <c r="AG900" s="26" t="s">
        <v>5996</v>
      </c>
      <c r="AH900" s="26" t="s">
        <v>5996</v>
      </c>
      <c r="AI900" s="26" t="s">
        <v>5996</v>
      </c>
      <c r="AJ900" s="26" t="s">
        <v>5997</v>
      </c>
      <c r="AK900" s="20" t="s">
        <v>6002</v>
      </c>
      <c r="AL900" s="20" t="s">
        <v>5953</v>
      </c>
      <c r="AM900" s="20" t="s">
        <v>5953</v>
      </c>
      <c r="AN900" s="20" t="s">
        <v>5948</v>
      </c>
      <c r="AO900" s="20" t="s">
        <v>5996</v>
      </c>
      <c r="AP900" s="20" t="s">
        <v>5996</v>
      </c>
      <c r="AQ900" s="20" t="s">
        <v>5996</v>
      </c>
      <c r="AR900" s="20" t="s">
        <v>5996</v>
      </c>
      <c r="AS900" s="20" t="s">
        <v>5996</v>
      </c>
      <c r="AT900" s="20" t="s">
        <v>5996</v>
      </c>
      <c r="AU900" s="20" t="s">
        <v>5996</v>
      </c>
      <c r="AV900" s="20" t="s">
        <v>5996</v>
      </c>
      <c r="AW900" s="20" t="s">
        <v>5996</v>
      </c>
      <c r="AX900" s="20" t="s">
        <v>5996</v>
      </c>
      <c r="AY900" s="20" t="s">
        <v>5996</v>
      </c>
      <c r="AZ900" s="20" t="s">
        <v>5996</v>
      </c>
      <c r="BA900" s="20" t="s">
        <v>5996</v>
      </c>
      <c r="BB900" s="20" t="s">
        <v>5996</v>
      </c>
      <c r="BC900" s="20" t="s">
        <v>5997</v>
      </c>
      <c r="BD900" s="20" t="s">
        <v>5997</v>
      </c>
      <c r="BE900" s="20" t="s">
        <v>5996</v>
      </c>
      <c r="BF900" s="20" t="s">
        <v>5996</v>
      </c>
      <c r="BG900" s="20" t="s">
        <v>5996</v>
      </c>
      <c r="BH900" s="20" t="s">
        <v>5996</v>
      </c>
      <c r="BI900" s="20" t="s">
        <v>5996</v>
      </c>
      <c r="BJ900" s="20" t="s">
        <v>5997</v>
      </c>
      <c r="BK900" s="20" t="s">
        <v>5996</v>
      </c>
      <c r="BL900" s="20" t="s">
        <v>5997</v>
      </c>
      <c r="BM900" s="20" t="s">
        <v>5996</v>
      </c>
      <c r="BO900" s="28" t="s">
        <v>6007</v>
      </c>
      <c r="BQ900" s="30" t="s">
        <v>4330</v>
      </c>
      <c r="BR900" s="24" t="s">
        <v>138</v>
      </c>
      <c r="BS900" s="24" t="s">
        <v>119</v>
      </c>
      <c r="BT900" s="24" t="s">
        <v>120</v>
      </c>
      <c r="BV900" s="24" t="s">
        <v>137</v>
      </c>
      <c r="BW900" s="24" t="s">
        <v>122</v>
      </c>
      <c r="BX900" s="24" t="s">
        <v>123</v>
      </c>
      <c r="BY900" s="24" t="s">
        <v>124</v>
      </c>
      <c r="BZ900" s="24" t="s">
        <v>125</v>
      </c>
      <c r="CA900" s="24" t="s">
        <v>148</v>
      </c>
      <c r="CB900" s="31" t="s">
        <v>4331</v>
      </c>
      <c r="CC900" s="18" t="s">
        <v>138</v>
      </c>
      <c r="CD900" s="18" t="s">
        <v>119</v>
      </c>
      <c r="CE900" s="18" t="s">
        <v>120</v>
      </c>
      <c r="CL900" s="22" t="s">
        <v>5953</v>
      </c>
      <c r="CM900" s="32" t="s">
        <v>6011</v>
      </c>
      <c r="CO900" s="84" t="s">
        <v>126</v>
      </c>
      <c r="CP900" s="17" t="s">
        <v>126</v>
      </c>
      <c r="CQ900" s="29" t="s">
        <v>3439</v>
      </c>
      <c r="CR900" s="17" t="s">
        <v>1261</v>
      </c>
      <c r="CS900" s="17" t="s">
        <v>3440</v>
      </c>
      <c r="CZ900" s="34" t="s">
        <v>99</v>
      </c>
      <c r="DE900" s="17" t="s">
        <v>130</v>
      </c>
      <c r="DI900" s="17" t="s">
        <v>143</v>
      </c>
      <c r="DJ900" s="17" t="s">
        <v>4332</v>
      </c>
      <c r="DM900" s="35"/>
      <c r="DN900" s="35"/>
      <c r="DO900" s="35"/>
      <c r="EC900" s="17" t="s">
        <v>133</v>
      </c>
    </row>
    <row r="901" spans="1:133" ht="15" customHeight="1" x14ac:dyDescent="0.3">
      <c r="A901" s="27">
        <v>618</v>
      </c>
      <c r="C901" s="17" t="s">
        <v>126</v>
      </c>
      <c r="D901" s="29" t="s">
        <v>5956</v>
      </c>
      <c r="E901" s="18" t="s">
        <v>5950</v>
      </c>
      <c r="F901" s="18" t="s">
        <v>5950</v>
      </c>
      <c r="G901" s="18" t="s">
        <v>5951</v>
      </c>
      <c r="H901" s="18" t="s">
        <v>5948</v>
      </c>
      <c r="I901" s="18" t="s">
        <v>5950</v>
      </c>
      <c r="J901" s="19" t="s">
        <v>4333</v>
      </c>
      <c r="K901" s="18" t="s">
        <v>5951</v>
      </c>
      <c r="L901" s="19" t="s">
        <v>4334</v>
      </c>
      <c r="M901" s="18" t="s">
        <v>5950</v>
      </c>
      <c r="O901" s="20" t="s">
        <v>5951</v>
      </c>
      <c r="P901" s="20" t="s">
        <v>5974</v>
      </c>
      <c r="Q901" s="20" t="s">
        <v>5980</v>
      </c>
      <c r="R901" s="21" t="s">
        <v>4335</v>
      </c>
      <c r="S901" s="22" t="s">
        <v>5950</v>
      </c>
      <c r="T901" s="22" t="s">
        <v>5951</v>
      </c>
      <c r="U901" s="22" t="s">
        <v>5947</v>
      </c>
      <c r="V901" s="22" t="s">
        <v>5984</v>
      </c>
      <c r="W901" s="22" t="s">
        <v>5989</v>
      </c>
      <c r="X901" s="22" t="s">
        <v>115</v>
      </c>
      <c r="AC901" s="24" t="s">
        <v>5990</v>
      </c>
      <c r="AD901" s="25" t="s">
        <v>4336</v>
      </c>
      <c r="AE901" s="26" t="s">
        <v>5950</v>
      </c>
      <c r="AF901" s="26" t="s">
        <v>5947</v>
      </c>
      <c r="AG901" s="26" t="s">
        <v>5998</v>
      </c>
      <c r="AH901" s="26" t="s">
        <v>5997</v>
      </c>
      <c r="AI901" s="26" t="s">
        <v>5997</v>
      </c>
      <c r="AJ901" s="26" t="s">
        <v>5998</v>
      </c>
      <c r="AK901" s="20" t="s">
        <v>6002</v>
      </c>
      <c r="AL901" s="20" t="s">
        <v>5948</v>
      </c>
      <c r="AM901" s="20" t="s">
        <v>5950</v>
      </c>
      <c r="AN901" s="20" t="s">
        <v>5948</v>
      </c>
      <c r="AO901" s="20" t="s">
        <v>5998</v>
      </c>
      <c r="AP901" s="20" t="s">
        <v>5997</v>
      </c>
      <c r="AQ901" s="20" t="s">
        <v>5997</v>
      </c>
      <c r="AR901" s="20" t="s">
        <v>5998</v>
      </c>
      <c r="AS901" s="20" t="s">
        <v>5996</v>
      </c>
      <c r="AT901" s="20" t="s">
        <v>5996</v>
      </c>
      <c r="AU901" s="20" t="s">
        <v>5997</v>
      </c>
      <c r="AV901" s="20" t="s">
        <v>5997</v>
      </c>
      <c r="AW901" s="20" t="s">
        <v>5996</v>
      </c>
      <c r="AX901" s="20" t="s">
        <v>5998</v>
      </c>
      <c r="AY901" s="20" t="s">
        <v>5997</v>
      </c>
      <c r="AZ901" s="20" t="s">
        <v>5997</v>
      </c>
      <c r="BA901" s="20" t="s">
        <v>5997</v>
      </c>
      <c r="BB901" s="20" t="s">
        <v>5997</v>
      </c>
      <c r="BC901" s="20" t="s">
        <v>5996</v>
      </c>
      <c r="BD901" s="20" t="s">
        <v>5998</v>
      </c>
      <c r="BE901" s="20" t="s">
        <v>5997</v>
      </c>
      <c r="BF901" s="20" t="s">
        <v>5996</v>
      </c>
      <c r="BG901" s="20" t="s">
        <v>5996</v>
      </c>
      <c r="BH901" s="20" t="s">
        <v>5996</v>
      </c>
      <c r="BI901" s="20" t="s">
        <v>5996</v>
      </c>
      <c r="BJ901" s="20" t="s">
        <v>5997</v>
      </c>
      <c r="BK901" s="20" t="s">
        <v>5997</v>
      </c>
      <c r="BL901" s="20" t="s">
        <v>5996</v>
      </c>
      <c r="BM901" s="20" t="s">
        <v>5998</v>
      </c>
      <c r="BO901" s="28" t="s">
        <v>6006</v>
      </c>
      <c r="BQ901" s="30" t="s">
        <v>4337</v>
      </c>
      <c r="BS901" s="24" t="s">
        <v>119</v>
      </c>
      <c r="BT901" s="24" t="s">
        <v>120</v>
      </c>
      <c r="BU901" s="24" t="s">
        <v>121</v>
      </c>
      <c r="BV901" s="24" t="s">
        <v>137</v>
      </c>
      <c r="BW901" s="24" t="s">
        <v>122</v>
      </c>
      <c r="BX901" s="24" t="s">
        <v>123</v>
      </c>
      <c r="BY901" s="24" t="s">
        <v>124</v>
      </c>
      <c r="BZ901" s="24" t="s">
        <v>125</v>
      </c>
      <c r="CD901" s="18" t="s">
        <v>119</v>
      </c>
      <c r="CE901" s="18" t="s">
        <v>120</v>
      </c>
      <c r="CJ901" s="18" t="s">
        <v>124</v>
      </c>
      <c r="CL901" s="22" t="s">
        <v>5949</v>
      </c>
      <c r="CM901" s="32" t="s">
        <v>6012</v>
      </c>
      <c r="CO901" s="84" t="s">
        <v>126</v>
      </c>
      <c r="CP901" s="17" t="s">
        <v>126</v>
      </c>
      <c r="CQ901" s="29" t="s">
        <v>3439</v>
      </c>
      <c r="CR901" s="17" t="s">
        <v>1261</v>
      </c>
      <c r="CS901" s="17" t="s">
        <v>3440</v>
      </c>
      <c r="CW901" s="34" t="s">
        <v>96</v>
      </c>
      <c r="DE901" s="17" t="s">
        <v>130</v>
      </c>
      <c r="DI901" s="17" t="s">
        <v>131</v>
      </c>
      <c r="DJ901" s="17" t="s">
        <v>4338</v>
      </c>
      <c r="DM901" s="35"/>
      <c r="DN901" s="35"/>
      <c r="DO901" s="35"/>
      <c r="EC901" s="17" t="s">
        <v>133</v>
      </c>
    </row>
    <row r="902" spans="1:133" ht="15" customHeight="1" x14ac:dyDescent="0.3">
      <c r="A902" s="27">
        <v>1052</v>
      </c>
      <c r="C902" s="17" t="s">
        <v>126</v>
      </c>
      <c r="D902" s="29" t="s">
        <v>5956</v>
      </c>
      <c r="E902" s="18" t="s">
        <v>5948</v>
      </c>
      <c r="F902" s="18" t="s">
        <v>5948</v>
      </c>
      <c r="G902" s="18" t="s">
        <v>5948</v>
      </c>
      <c r="H902" s="18" t="s">
        <v>5948</v>
      </c>
      <c r="I902" s="18" t="s">
        <v>5948</v>
      </c>
      <c r="K902" s="18" t="s">
        <v>5947</v>
      </c>
      <c r="M902" s="18" t="s">
        <v>5950</v>
      </c>
      <c r="O902" s="20" t="s">
        <v>5950</v>
      </c>
      <c r="P902" s="20" t="s">
        <v>5974</v>
      </c>
      <c r="Q902" s="20" t="s">
        <v>5980</v>
      </c>
      <c r="S902" s="22" t="s">
        <v>5951</v>
      </c>
      <c r="T902" s="22" t="s">
        <v>5951</v>
      </c>
      <c r="U902" s="22" t="s">
        <v>5947</v>
      </c>
      <c r="V902" s="22" t="s">
        <v>5984</v>
      </c>
      <c r="W902" s="22" t="s">
        <v>5989</v>
      </c>
      <c r="X902" s="22" t="s">
        <v>115</v>
      </c>
      <c r="Y902" s="22" t="s">
        <v>136</v>
      </c>
      <c r="AC902" s="24" t="s">
        <v>5992</v>
      </c>
      <c r="AE902" s="26" t="s">
        <v>5948</v>
      </c>
      <c r="AF902" s="26" t="s">
        <v>5950</v>
      </c>
      <c r="AG902" s="26" t="s">
        <v>5996</v>
      </c>
      <c r="AH902" s="26" t="s">
        <v>5996</v>
      </c>
      <c r="AI902" s="26" t="s">
        <v>5996</v>
      </c>
      <c r="AJ902" s="26" t="s">
        <v>5996</v>
      </c>
      <c r="AK902" s="20" t="s">
        <v>6003</v>
      </c>
      <c r="AL902" s="20" t="s">
        <v>5948</v>
      </c>
      <c r="AM902" s="20" t="s">
        <v>5948</v>
      </c>
      <c r="AN902" s="20" t="s">
        <v>5947</v>
      </c>
      <c r="AO902" s="20" t="s">
        <v>5996</v>
      </c>
      <c r="AP902" s="20" t="s">
        <v>5996</v>
      </c>
      <c r="AQ902" s="20" t="s">
        <v>5996</v>
      </c>
      <c r="AR902" s="20" t="s">
        <v>5997</v>
      </c>
      <c r="AS902" s="20" t="s">
        <v>5996</v>
      </c>
      <c r="AT902" s="20" t="s">
        <v>5996</v>
      </c>
      <c r="AU902" s="20" t="s">
        <v>5996</v>
      </c>
      <c r="AV902" s="20" t="s">
        <v>5997</v>
      </c>
      <c r="AW902" s="20" t="s">
        <v>5996</v>
      </c>
      <c r="AX902" s="20" t="s">
        <v>5997</v>
      </c>
      <c r="AY902" s="20" t="s">
        <v>5995</v>
      </c>
      <c r="AZ902" s="20" t="s">
        <v>5996</v>
      </c>
      <c r="BA902" s="20" t="s">
        <v>5996</v>
      </c>
      <c r="BB902" s="20" t="s">
        <v>5996</v>
      </c>
      <c r="BC902" s="20" t="s">
        <v>5997</v>
      </c>
      <c r="BD902" s="20" t="s">
        <v>5997</v>
      </c>
      <c r="BE902" s="20" t="s">
        <v>5997</v>
      </c>
      <c r="BF902" s="20" t="s">
        <v>5996</v>
      </c>
      <c r="BG902" s="20" t="s">
        <v>5996</v>
      </c>
      <c r="BH902" s="20" t="s">
        <v>5996</v>
      </c>
      <c r="BI902" s="20" t="s">
        <v>5996</v>
      </c>
      <c r="BJ902" s="20" t="s">
        <v>5999</v>
      </c>
      <c r="BK902" s="20" t="s">
        <v>5997</v>
      </c>
      <c r="BL902" s="20" t="s">
        <v>5996</v>
      </c>
      <c r="BM902" s="20" t="s">
        <v>5997</v>
      </c>
      <c r="BO902" s="28" t="s">
        <v>6007</v>
      </c>
      <c r="BR902" s="24" t="s">
        <v>138</v>
      </c>
      <c r="BS902" s="24" t="s">
        <v>119</v>
      </c>
      <c r="BT902" s="24" t="s">
        <v>120</v>
      </c>
      <c r="BU902" s="24" t="s">
        <v>121</v>
      </c>
      <c r="BV902" s="24" t="s">
        <v>137</v>
      </c>
      <c r="BW902" s="24" t="s">
        <v>122</v>
      </c>
      <c r="BX902" s="24" t="s">
        <v>123</v>
      </c>
      <c r="BY902" s="24" t="s">
        <v>124</v>
      </c>
      <c r="BZ902" s="24" t="s">
        <v>125</v>
      </c>
      <c r="CD902" s="18" t="s">
        <v>119</v>
      </c>
      <c r="CE902" s="18" t="s">
        <v>120</v>
      </c>
      <c r="CG902" s="18" t="s">
        <v>137</v>
      </c>
      <c r="CL902" s="22" t="s">
        <v>5952</v>
      </c>
      <c r="CM902" s="32" t="s">
        <v>6012</v>
      </c>
      <c r="CO902" s="84" t="s">
        <v>126</v>
      </c>
      <c r="CP902" s="17" t="s">
        <v>126</v>
      </c>
      <c r="CQ902" s="29" t="s">
        <v>3439</v>
      </c>
      <c r="CR902" s="17" t="s">
        <v>1261</v>
      </c>
      <c r="CS902" s="17" t="s">
        <v>3440</v>
      </c>
      <c r="CW902" s="34" t="s">
        <v>96</v>
      </c>
      <c r="DE902" s="17" t="s">
        <v>130</v>
      </c>
      <c r="DI902" s="17" t="s">
        <v>131</v>
      </c>
      <c r="DJ902" s="17" t="s">
        <v>4339</v>
      </c>
      <c r="DM902" s="35"/>
      <c r="DN902" s="35"/>
      <c r="DO902" s="35"/>
      <c r="EC902" s="17" t="s">
        <v>133</v>
      </c>
    </row>
    <row r="903" spans="1:133" ht="15" customHeight="1" x14ac:dyDescent="0.3">
      <c r="A903" s="27">
        <v>500</v>
      </c>
      <c r="C903" s="17" t="s">
        <v>126</v>
      </c>
      <c r="D903" s="29" t="s">
        <v>5956</v>
      </c>
      <c r="E903" s="18" t="s">
        <v>5948</v>
      </c>
      <c r="F903" s="18" t="s">
        <v>5948</v>
      </c>
      <c r="G903" s="18" t="s">
        <v>5948</v>
      </c>
      <c r="H903" s="18" t="s">
        <v>5948</v>
      </c>
      <c r="I903" s="18" t="s">
        <v>5947</v>
      </c>
      <c r="J903" s="19" t="s">
        <v>4340</v>
      </c>
      <c r="K903" s="18" t="s">
        <v>5948</v>
      </c>
      <c r="L903" s="19" t="s">
        <v>4341</v>
      </c>
      <c r="M903" s="18" t="s">
        <v>5948</v>
      </c>
      <c r="N903" s="19" t="s">
        <v>4342</v>
      </c>
      <c r="O903" s="20" t="s">
        <v>5950</v>
      </c>
      <c r="P903" s="20" t="s">
        <v>5973</v>
      </c>
      <c r="Q903" s="20" t="s">
        <v>5981</v>
      </c>
      <c r="R903" s="21" t="s">
        <v>4343</v>
      </c>
      <c r="S903" s="22" t="s">
        <v>5951</v>
      </c>
      <c r="T903" s="22" t="s">
        <v>5951</v>
      </c>
      <c r="U903" s="22" t="s">
        <v>5947</v>
      </c>
      <c r="V903" s="22" t="s">
        <v>5984</v>
      </c>
      <c r="W903" s="22" t="s">
        <v>5986</v>
      </c>
      <c r="X903" s="22" t="s">
        <v>115</v>
      </c>
      <c r="AB903" s="23" t="s">
        <v>4344</v>
      </c>
      <c r="AC903" s="24" t="s">
        <v>5990</v>
      </c>
      <c r="AD903" s="25" t="s">
        <v>4345</v>
      </c>
      <c r="AE903" s="26" t="s">
        <v>5947</v>
      </c>
      <c r="AF903" s="26" t="s">
        <v>5950</v>
      </c>
      <c r="AG903" s="26" t="s">
        <v>5997</v>
      </c>
      <c r="AH903" s="26" t="s">
        <v>5997</v>
      </c>
      <c r="AI903" s="26" t="s">
        <v>5996</v>
      </c>
      <c r="AJ903" s="26" t="s">
        <v>5997</v>
      </c>
      <c r="AK903" s="20" t="s">
        <v>6003</v>
      </c>
      <c r="AL903" s="20" t="s">
        <v>5948</v>
      </c>
      <c r="AM903" s="20" t="s">
        <v>5950</v>
      </c>
      <c r="AN903" s="20" t="s">
        <v>5948</v>
      </c>
      <c r="AO903" s="20" t="s">
        <v>5996</v>
      </c>
      <c r="AP903" s="20" t="s">
        <v>5997</v>
      </c>
      <c r="AQ903" s="20" t="s">
        <v>5996</v>
      </c>
      <c r="AR903" s="20" t="s">
        <v>5997</v>
      </c>
      <c r="AS903" s="20" t="s">
        <v>5996</v>
      </c>
      <c r="AT903" s="20" t="s">
        <v>5996</v>
      </c>
      <c r="AU903" s="20" t="s">
        <v>5996</v>
      </c>
      <c r="AV903" s="20" t="s">
        <v>5996</v>
      </c>
      <c r="AW903" s="20" t="s">
        <v>5996</v>
      </c>
      <c r="AX903" s="20" t="s">
        <v>5997</v>
      </c>
      <c r="AY903" s="20" t="s">
        <v>5996</v>
      </c>
      <c r="AZ903" s="20" t="s">
        <v>5997</v>
      </c>
      <c r="BA903" s="20" t="s">
        <v>5996</v>
      </c>
      <c r="BB903" s="20" t="s">
        <v>5996</v>
      </c>
      <c r="BC903" s="20" t="s">
        <v>5997</v>
      </c>
      <c r="BD903" s="20" t="s">
        <v>5998</v>
      </c>
      <c r="BE903" s="20" t="s">
        <v>5997</v>
      </c>
      <c r="BF903" s="20" t="s">
        <v>5996</v>
      </c>
      <c r="BG903" s="20" t="s">
        <v>5996</v>
      </c>
      <c r="BH903" s="20" t="s">
        <v>5997</v>
      </c>
      <c r="BI903" s="20" t="s">
        <v>5996</v>
      </c>
      <c r="BJ903" s="20" t="s">
        <v>5997</v>
      </c>
      <c r="BK903" s="20" t="s">
        <v>5997</v>
      </c>
      <c r="BL903" s="20" t="s">
        <v>5997</v>
      </c>
      <c r="BM903" s="20" t="s">
        <v>5997</v>
      </c>
      <c r="BN903" s="27" t="s">
        <v>4346</v>
      </c>
      <c r="BO903" s="28" t="s">
        <v>6007</v>
      </c>
      <c r="BQ903" s="30" t="s">
        <v>4347</v>
      </c>
      <c r="BS903" s="24" t="s">
        <v>119</v>
      </c>
      <c r="CC903" s="18" t="s">
        <v>138</v>
      </c>
      <c r="CI903" s="18" t="s">
        <v>123</v>
      </c>
      <c r="CJ903" s="18" t="s">
        <v>124</v>
      </c>
      <c r="CL903" s="22" t="s">
        <v>5948</v>
      </c>
      <c r="CM903" s="32" t="s">
        <v>6012</v>
      </c>
      <c r="CO903" s="84" t="s">
        <v>126</v>
      </c>
      <c r="CP903" s="17" t="s">
        <v>126</v>
      </c>
      <c r="CQ903" s="29" t="s">
        <v>3439</v>
      </c>
      <c r="CR903" s="17" t="s">
        <v>1261</v>
      </c>
      <c r="CS903" s="60" t="s">
        <v>102</v>
      </c>
      <c r="CT903" s="17" t="s">
        <v>3959</v>
      </c>
      <c r="CZ903" s="34" t="s">
        <v>99</v>
      </c>
      <c r="DE903" s="17" t="s">
        <v>130</v>
      </c>
      <c r="DI903" s="17" t="s">
        <v>131</v>
      </c>
      <c r="DJ903" s="17" t="s">
        <v>4348</v>
      </c>
      <c r="DM903" s="35"/>
      <c r="DN903" s="35"/>
      <c r="DO903" s="35"/>
      <c r="EC903" s="17" t="s">
        <v>133</v>
      </c>
    </row>
    <row r="904" spans="1:133" ht="15" customHeight="1" x14ac:dyDescent="0.3">
      <c r="A904" s="27">
        <v>48</v>
      </c>
      <c r="C904" s="17" t="s">
        <v>126</v>
      </c>
      <c r="D904" s="29" t="s">
        <v>5956</v>
      </c>
      <c r="E904" s="18" t="s">
        <v>5947</v>
      </c>
      <c r="F904" s="18" t="s">
        <v>5947</v>
      </c>
      <c r="G904" s="18" t="s">
        <v>5947</v>
      </c>
      <c r="H904" s="18" t="s">
        <v>5947</v>
      </c>
      <c r="I904" s="18" t="s">
        <v>5947</v>
      </c>
      <c r="K904" s="18" t="s">
        <v>5947</v>
      </c>
      <c r="M904" s="18" t="s">
        <v>5947</v>
      </c>
      <c r="O904" s="20" t="s">
        <v>5949</v>
      </c>
      <c r="P904" s="20" t="s">
        <v>5974</v>
      </c>
      <c r="Q904" s="20" t="s">
        <v>5977</v>
      </c>
      <c r="S904" s="22" t="s">
        <v>5951</v>
      </c>
      <c r="T904" s="22" t="s">
        <v>5951</v>
      </c>
      <c r="U904" s="22" t="s">
        <v>5947</v>
      </c>
      <c r="V904" s="22" t="s">
        <v>5984</v>
      </c>
      <c r="W904" s="22" t="s">
        <v>5988</v>
      </c>
      <c r="X904" s="22" t="s">
        <v>115</v>
      </c>
      <c r="Y904" s="22" t="s">
        <v>136</v>
      </c>
      <c r="Z904" s="22" t="s">
        <v>116</v>
      </c>
      <c r="AC904" s="24" t="s">
        <v>5992</v>
      </c>
      <c r="AE904" s="26" t="s">
        <v>5949</v>
      </c>
      <c r="AF904" s="26" t="s">
        <v>5947</v>
      </c>
      <c r="AG904" s="26" t="s">
        <v>5996</v>
      </c>
      <c r="AH904" s="26" t="s">
        <v>5996</v>
      </c>
      <c r="AI904" s="26" t="s">
        <v>5996</v>
      </c>
      <c r="AJ904" s="26" t="s">
        <v>5996</v>
      </c>
      <c r="AK904" s="20" t="s">
        <v>6001</v>
      </c>
      <c r="AL904" s="20" t="s">
        <v>5947</v>
      </c>
      <c r="AM904" s="20" t="s">
        <v>5949</v>
      </c>
      <c r="AN904" s="20" t="s">
        <v>5948</v>
      </c>
      <c r="AO904" s="20" t="s">
        <v>5996</v>
      </c>
      <c r="AP904" s="20" t="s">
        <v>5995</v>
      </c>
      <c r="AQ904" s="20" t="s">
        <v>5996</v>
      </c>
      <c r="AR904" s="20" t="s">
        <v>5996</v>
      </c>
      <c r="AS904" s="20" t="s">
        <v>5996</v>
      </c>
      <c r="AT904" s="20" t="s">
        <v>5996</v>
      </c>
      <c r="AU904" s="20" t="s">
        <v>5996</v>
      </c>
      <c r="AV904" s="20" t="s">
        <v>5997</v>
      </c>
      <c r="AW904" s="20" t="s">
        <v>5996</v>
      </c>
      <c r="AX904" s="20" t="s">
        <v>5996</v>
      </c>
      <c r="AY904" s="20" t="s">
        <v>5996</v>
      </c>
      <c r="AZ904" s="20" t="s">
        <v>5996</v>
      </c>
      <c r="BA904" s="20" t="s">
        <v>5996</v>
      </c>
      <c r="BB904" s="20" t="s">
        <v>5996</v>
      </c>
      <c r="BC904" s="20" t="s">
        <v>5997</v>
      </c>
      <c r="BD904" s="20" t="s">
        <v>5996</v>
      </c>
      <c r="BE904" s="20" t="s">
        <v>5996</v>
      </c>
      <c r="BF904" s="20" t="s">
        <v>5996</v>
      </c>
      <c r="BG904" s="20" t="s">
        <v>5996</v>
      </c>
      <c r="BH904" s="20" t="s">
        <v>5996</v>
      </c>
      <c r="BI904" s="20" t="s">
        <v>5996</v>
      </c>
      <c r="BJ904" s="20" t="s">
        <v>5995</v>
      </c>
      <c r="BK904" s="20" t="s">
        <v>5996</v>
      </c>
      <c r="BL904" s="20" t="s">
        <v>5996</v>
      </c>
      <c r="BM904" s="20" t="s">
        <v>5996</v>
      </c>
      <c r="BO904" s="28" t="s">
        <v>6007</v>
      </c>
      <c r="CC904" s="18" t="s">
        <v>138</v>
      </c>
      <c r="CD904" s="18" t="s">
        <v>119</v>
      </c>
      <c r="CG904" s="18" t="s">
        <v>137</v>
      </c>
      <c r="CL904" s="22" t="s">
        <v>5951</v>
      </c>
      <c r="CM904" s="32" t="s">
        <v>6011</v>
      </c>
      <c r="CO904" s="84" t="s">
        <v>126</v>
      </c>
      <c r="CP904" s="17" t="s">
        <v>126</v>
      </c>
      <c r="CQ904" s="29" t="s">
        <v>3439</v>
      </c>
      <c r="CR904" s="17" t="s">
        <v>1300</v>
      </c>
      <c r="CS904" s="17" t="s">
        <v>4349</v>
      </c>
      <c r="CW904" s="34" t="s">
        <v>96</v>
      </c>
      <c r="DE904" s="17" t="s">
        <v>130</v>
      </c>
      <c r="DI904" s="17" t="s">
        <v>131</v>
      </c>
      <c r="DJ904" s="17" t="s">
        <v>4350</v>
      </c>
      <c r="DM904" s="35"/>
      <c r="DN904" s="35"/>
      <c r="DO904" s="35"/>
      <c r="EC904" s="17" t="s">
        <v>133</v>
      </c>
    </row>
    <row r="905" spans="1:133" ht="15" customHeight="1" x14ac:dyDescent="0.3">
      <c r="A905" s="27">
        <v>4</v>
      </c>
      <c r="C905" s="17" t="s">
        <v>126</v>
      </c>
      <c r="D905" s="29" t="s">
        <v>5956</v>
      </c>
      <c r="E905" s="18" t="s">
        <v>5947</v>
      </c>
      <c r="F905" s="18" t="s">
        <v>5951</v>
      </c>
      <c r="G905" s="18" t="s">
        <v>5950</v>
      </c>
      <c r="H905" s="18" t="s">
        <v>5947</v>
      </c>
      <c r="I905" s="18" t="s">
        <v>5951</v>
      </c>
      <c r="K905" s="18" t="s">
        <v>5948</v>
      </c>
      <c r="M905" s="18" t="s">
        <v>5950</v>
      </c>
      <c r="O905" s="20" t="s">
        <v>5948</v>
      </c>
      <c r="P905" s="20" t="s">
        <v>5974</v>
      </c>
      <c r="Q905" s="20" t="s">
        <v>5979</v>
      </c>
      <c r="S905" s="22" t="s">
        <v>5950</v>
      </c>
      <c r="T905" s="22" t="s">
        <v>5951</v>
      </c>
      <c r="U905" s="22" t="s">
        <v>5947</v>
      </c>
      <c r="V905" s="22" t="s">
        <v>5984</v>
      </c>
      <c r="W905" s="22" t="s">
        <v>5987</v>
      </c>
      <c r="X905" s="22" t="s">
        <v>115</v>
      </c>
      <c r="Y905" s="22" t="s">
        <v>136</v>
      </c>
      <c r="Z905" s="22" t="s">
        <v>116</v>
      </c>
      <c r="AC905" s="24" t="s">
        <v>5992</v>
      </c>
      <c r="AE905" s="26" t="s">
        <v>5949</v>
      </c>
      <c r="AF905" s="26" t="s">
        <v>5947</v>
      </c>
      <c r="AG905" s="26" t="s">
        <v>5997</v>
      </c>
      <c r="AH905" s="26" t="s">
        <v>5996</v>
      </c>
      <c r="AI905" s="26" t="s">
        <v>5997</v>
      </c>
      <c r="AJ905" s="26" t="s">
        <v>5997</v>
      </c>
      <c r="AK905" s="20" t="s">
        <v>6002</v>
      </c>
      <c r="AL905" s="20" t="s">
        <v>5947</v>
      </c>
      <c r="AM905" s="20" t="s">
        <v>5949</v>
      </c>
      <c r="AN905" s="20" t="s">
        <v>5947</v>
      </c>
      <c r="AO905" s="20" t="s">
        <v>5997</v>
      </c>
      <c r="AP905" s="20" t="s">
        <v>5997</v>
      </c>
      <c r="AQ905" s="20" t="s">
        <v>5996</v>
      </c>
      <c r="AR905" s="20" t="s">
        <v>5999</v>
      </c>
      <c r="AS905" s="20" t="s">
        <v>5996</v>
      </c>
      <c r="AT905" s="20" t="s">
        <v>5999</v>
      </c>
      <c r="AU905" s="20" t="s">
        <v>5997</v>
      </c>
      <c r="AV905" s="20" t="s">
        <v>5998</v>
      </c>
      <c r="AW905" s="20" t="s">
        <v>5996</v>
      </c>
      <c r="AX905" s="20" t="s">
        <v>5998</v>
      </c>
      <c r="AY905" s="20" t="s">
        <v>5997</v>
      </c>
      <c r="AZ905" s="20" t="s">
        <v>5996</v>
      </c>
      <c r="BA905" s="20" t="s">
        <v>5996</v>
      </c>
      <c r="BB905" s="20" t="s">
        <v>5996</v>
      </c>
      <c r="BC905" s="20" t="s">
        <v>5998</v>
      </c>
      <c r="BD905" s="20" t="s">
        <v>5998</v>
      </c>
      <c r="BE905" s="20" t="s">
        <v>5997</v>
      </c>
      <c r="BF905" s="20" t="s">
        <v>5996</v>
      </c>
      <c r="BG905" s="20" t="s">
        <v>5997</v>
      </c>
      <c r="BH905" s="20" t="s">
        <v>5996</v>
      </c>
      <c r="BI905" s="20" t="s">
        <v>5996</v>
      </c>
      <c r="BJ905" s="20" t="s">
        <v>6000</v>
      </c>
      <c r="BK905" s="20" t="s">
        <v>5997</v>
      </c>
      <c r="BL905" s="20" t="s">
        <v>5996</v>
      </c>
      <c r="BM905" s="20" t="s">
        <v>5997</v>
      </c>
      <c r="BO905" s="28" t="s">
        <v>6007</v>
      </c>
      <c r="BQ905" s="30" t="s">
        <v>4351</v>
      </c>
      <c r="BR905" s="24" t="s">
        <v>138</v>
      </c>
      <c r="BS905" s="24" t="s">
        <v>119</v>
      </c>
      <c r="BU905" s="24" t="s">
        <v>121</v>
      </c>
      <c r="BV905" s="24" t="s">
        <v>137</v>
      </c>
      <c r="BW905" s="24" t="s">
        <v>122</v>
      </c>
      <c r="BX905" s="24" t="s">
        <v>123</v>
      </c>
      <c r="BY905" s="24" t="s">
        <v>124</v>
      </c>
      <c r="BZ905" s="24" t="s">
        <v>125</v>
      </c>
      <c r="CD905" s="18" t="s">
        <v>119</v>
      </c>
      <c r="CG905" s="18" t="s">
        <v>137</v>
      </c>
      <c r="CH905" s="18" t="s">
        <v>122</v>
      </c>
      <c r="CL905" s="22" t="s">
        <v>5951</v>
      </c>
      <c r="CM905" s="32" t="s">
        <v>6011</v>
      </c>
      <c r="CO905" s="84" t="s">
        <v>126</v>
      </c>
      <c r="CP905" s="17" t="s">
        <v>126</v>
      </c>
      <c r="CQ905" s="29" t="s">
        <v>3439</v>
      </c>
      <c r="CR905" s="17" t="s">
        <v>1324</v>
      </c>
      <c r="CS905" s="17" t="s">
        <v>3440</v>
      </c>
      <c r="CW905" s="34" t="s">
        <v>96</v>
      </c>
      <c r="DE905" s="17" t="s">
        <v>130</v>
      </c>
      <c r="DI905" s="17" t="s">
        <v>131</v>
      </c>
      <c r="DJ905" s="17" t="s">
        <v>4352</v>
      </c>
      <c r="DM905" s="35"/>
      <c r="DN905" s="35"/>
      <c r="DO905" s="35"/>
      <c r="EC905" s="17" t="s">
        <v>133</v>
      </c>
    </row>
    <row r="906" spans="1:133" ht="15" customHeight="1" x14ac:dyDescent="0.3">
      <c r="A906" s="27">
        <v>39</v>
      </c>
      <c r="C906" s="17" t="s">
        <v>126</v>
      </c>
      <c r="D906" s="29" t="s">
        <v>5956</v>
      </c>
      <c r="E906" s="18" t="s">
        <v>5947</v>
      </c>
      <c r="F906" s="18" t="s">
        <v>5949</v>
      </c>
      <c r="G906" s="18" t="s">
        <v>5947</v>
      </c>
      <c r="H906" s="18" t="s">
        <v>5947</v>
      </c>
      <c r="I906" s="18" t="s">
        <v>5948</v>
      </c>
      <c r="K906" s="18" t="s">
        <v>5947</v>
      </c>
      <c r="M906" s="18" t="s">
        <v>5948</v>
      </c>
      <c r="N906" s="19" t="s">
        <v>4353</v>
      </c>
      <c r="O906" s="20" t="s">
        <v>5948</v>
      </c>
      <c r="P906" s="20" t="s">
        <v>5974</v>
      </c>
      <c r="Q906" s="20" t="s">
        <v>5979</v>
      </c>
      <c r="S906" s="22" t="s">
        <v>5948</v>
      </c>
      <c r="T906" s="22" t="s">
        <v>5949</v>
      </c>
      <c r="U906" s="22" t="s">
        <v>5948</v>
      </c>
      <c r="V906" s="22" t="s">
        <v>5984</v>
      </c>
      <c r="W906" s="22" t="s">
        <v>5986</v>
      </c>
      <c r="X906" s="22" t="s">
        <v>115</v>
      </c>
      <c r="AC906" s="24" t="s">
        <v>5991</v>
      </c>
      <c r="AD906" s="25" t="s">
        <v>4354</v>
      </c>
      <c r="AE906" s="26" t="s">
        <v>5950</v>
      </c>
      <c r="AF906" s="26" t="s">
        <v>5947</v>
      </c>
      <c r="AG906" s="26" t="s">
        <v>5996</v>
      </c>
      <c r="AH906" s="26" t="s">
        <v>5996</v>
      </c>
      <c r="AI906" s="26" t="s">
        <v>5996</v>
      </c>
      <c r="AJ906" s="26" t="s">
        <v>5996</v>
      </c>
      <c r="AK906" s="20" t="s">
        <v>6003</v>
      </c>
      <c r="AL906" s="20" t="s">
        <v>5947</v>
      </c>
      <c r="AM906" s="20" t="s">
        <v>5949</v>
      </c>
      <c r="AN906" s="20" t="s">
        <v>5947</v>
      </c>
      <c r="AO906" s="20" t="s">
        <v>5997</v>
      </c>
      <c r="AP906" s="20" t="s">
        <v>5997</v>
      </c>
      <c r="AQ906" s="20" t="s">
        <v>5996</v>
      </c>
      <c r="AR906" s="20" t="s">
        <v>5996</v>
      </c>
      <c r="AS906" s="20" t="s">
        <v>5996</v>
      </c>
      <c r="AT906" s="20" t="s">
        <v>5996</v>
      </c>
      <c r="AU906" s="20" t="s">
        <v>5996</v>
      </c>
      <c r="AV906" s="20" t="s">
        <v>5996</v>
      </c>
      <c r="AW906" s="20" t="s">
        <v>5996</v>
      </c>
      <c r="AX906" s="20" t="s">
        <v>5997</v>
      </c>
      <c r="AY906" s="20" t="s">
        <v>5997</v>
      </c>
      <c r="AZ906" s="20" t="s">
        <v>5997</v>
      </c>
      <c r="BA906" s="20" t="s">
        <v>5996</v>
      </c>
      <c r="BB906" s="20" t="s">
        <v>5996</v>
      </c>
      <c r="BC906" s="20" t="s">
        <v>5997</v>
      </c>
      <c r="BD906" s="20" t="s">
        <v>5997</v>
      </c>
      <c r="BE906" s="20" t="s">
        <v>5997</v>
      </c>
      <c r="BF906" s="20" t="s">
        <v>5997</v>
      </c>
      <c r="BG906" s="20" t="s">
        <v>5996</v>
      </c>
      <c r="BH906" s="20" t="s">
        <v>5997</v>
      </c>
      <c r="BI906" s="20" t="s">
        <v>5997</v>
      </c>
      <c r="BJ906" s="20" t="s">
        <v>5997</v>
      </c>
      <c r="BK906" s="20" t="s">
        <v>5997</v>
      </c>
      <c r="BL906" s="20" t="s">
        <v>5997</v>
      </c>
      <c r="BM906" s="20" t="s">
        <v>5997</v>
      </c>
      <c r="BO906" s="28" t="s">
        <v>6007</v>
      </c>
      <c r="BQ906" s="30" t="s">
        <v>4355</v>
      </c>
      <c r="BR906" s="24" t="s">
        <v>138</v>
      </c>
      <c r="BS906" s="24" t="s">
        <v>119</v>
      </c>
      <c r="BT906" s="24" t="s">
        <v>120</v>
      </c>
      <c r="BU906" s="24" t="s">
        <v>121</v>
      </c>
      <c r="BV906" s="24" t="s">
        <v>137</v>
      </c>
      <c r="BW906" s="24" t="s">
        <v>122</v>
      </c>
      <c r="BX906" s="24" t="s">
        <v>123</v>
      </c>
      <c r="BY906" s="24" t="s">
        <v>124</v>
      </c>
      <c r="BZ906" s="24" t="s">
        <v>125</v>
      </c>
      <c r="CC906" s="18" t="s">
        <v>138</v>
      </c>
      <c r="CE906" s="18" t="s">
        <v>120</v>
      </c>
      <c r="CG906" s="18" t="s">
        <v>137</v>
      </c>
      <c r="CL906" s="22" t="s">
        <v>5950</v>
      </c>
      <c r="CM906" s="32" t="s">
        <v>6011</v>
      </c>
      <c r="CO906" s="84" t="s">
        <v>126</v>
      </c>
      <c r="CP906" s="17" t="s">
        <v>126</v>
      </c>
      <c r="CQ906" s="29" t="s">
        <v>3439</v>
      </c>
      <c r="CR906" s="17" t="s">
        <v>1324</v>
      </c>
      <c r="CS906" s="17" t="s">
        <v>3440</v>
      </c>
      <c r="CW906" s="34" t="s">
        <v>96</v>
      </c>
      <c r="DE906" s="17" t="s">
        <v>130</v>
      </c>
      <c r="DI906" s="17" t="s">
        <v>131</v>
      </c>
      <c r="DJ906" s="17" t="s">
        <v>4356</v>
      </c>
      <c r="DM906" s="35"/>
      <c r="DN906" s="35"/>
      <c r="DO906" s="35"/>
      <c r="EC906" s="17" t="s">
        <v>133</v>
      </c>
    </row>
    <row r="907" spans="1:133" ht="15" customHeight="1" x14ac:dyDescent="0.3">
      <c r="A907" s="27">
        <v>49</v>
      </c>
      <c r="C907" s="17" t="s">
        <v>126</v>
      </c>
      <c r="D907" s="29" t="s">
        <v>5956</v>
      </c>
      <c r="E907" s="18" t="s">
        <v>5948</v>
      </c>
      <c r="F907" s="18" t="s">
        <v>5951</v>
      </c>
      <c r="G907" s="18" t="s">
        <v>5947</v>
      </c>
      <c r="H907" s="18" t="s">
        <v>5947</v>
      </c>
      <c r="I907" s="18" t="s">
        <v>5947</v>
      </c>
      <c r="J907" s="19" t="s">
        <v>4357</v>
      </c>
      <c r="K907" s="18" t="s">
        <v>5947</v>
      </c>
      <c r="M907" s="18" t="s">
        <v>5947</v>
      </c>
      <c r="N907" s="19" t="s">
        <v>4358</v>
      </c>
      <c r="O907" s="20" t="s">
        <v>5948</v>
      </c>
      <c r="P907" s="20" t="s">
        <v>5972</v>
      </c>
      <c r="Q907" s="20" t="s">
        <v>5980</v>
      </c>
      <c r="R907" s="21" t="s">
        <v>4359</v>
      </c>
      <c r="S907" s="22" t="s">
        <v>5951</v>
      </c>
      <c r="T907" s="22" t="s">
        <v>5951</v>
      </c>
      <c r="U907" s="22" t="s">
        <v>5947</v>
      </c>
      <c r="V907" s="22" t="s">
        <v>5984</v>
      </c>
      <c r="W907" s="22" t="s">
        <v>5988</v>
      </c>
      <c r="Z907" s="22" t="s">
        <v>116</v>
      </c>
      <c r="AC907" s="24" t="s">
        <v>5992</v>
      </c>
      <c r="AD907" s="25" t="s">
        <v>4360</v>
      </c>
      <c r="AE907" s="26" t="s">
        <v>5951</v>
      </c>
      <c r="AF907" s="26" t="s">
        <v>5947</v>
      </c>
      <c r="AG907" s="26" t="s">
        <v>5996</v>
      </c>
      <c r="AH907" s="26" t="s">
        <v>5996</v>
      </c>
      <c r="AI907" s="26" t="s">
        <v>5996</v>
      </c>
      <c r="AJ907" s="26" t="s">
        <v>5998</v>
      </c>
      <c r="AK907" s="20" t="s">
        <v>6002</v>
      </c>
      <c r="AL907" s="20" t="s">
        <v>5947</v>
      </c>
      <c r="AM907" s="20" t="s">
        <v>5947</v>
      </c>
      <c r="AN907" s="20" t="s">
        <v>5947</v>
      </c>
      <c r="AO907" s="20" t="s">
        <v>5998</v>
      </c>
      <c r="AP907" s="20" t="s">
        <v>5997</v>
      </c>
      <c r="AQ907" s="20" t="s">
        <v>5997</v>
      </c>
      <c r="AR907" s="20" t="s">
        <v>5997</v>
      </c>
      <c r="AS907" s="20" t="s">
        <v>5997</v>
      </c>
      <c r="AT907" s="20" t="s">
        <v>5997</v>
      </c>
      <c r="AU907" s="20" t="s">
        <v>5997</v>
      </c>
      <c r="AV907" s="20" t="s">
        <v>5997</v>
      </c>
      <c r="AW907" s="20" t="s">
        <v>5997</v>
      </c>
      <c r="AX907" s="20" t="s">
        <v>5997</v>
      </c>
      <c r="AY907" s="20" t="s">
        <v>5997</v>
      </c>
      <c r="AZ907" s="20" t="s">
        <v>5997</v>
      </c>
      <c r="BA907" s="20" t="s">
        <v>5997</v>
      </c>
      <c r="BB907" s="20" t="s">
        <v>5997</v>
      </c>
      <c r="BC907" s="20" t="s">
        <v>5998</v>
      </c>
      <c r="BD907" s="20" t="s">
        <v>5998</v>
      </c>
      <c r="BE907" s="20" t="s">
        <v>5998</v>
      </c>
      <c r="BF907" s="20" t="s">
        <v>5997</v>
      </c>
      <c r="BG907" s="20" t="s">
        <v>5997</v>
      </c>
      <c r="BH907" s="20" t="s">
        <v>5997</v>
      </c>
      <c r="BI907" s="20" t="s">
        <v>5997</v>
      </c>
      <c r="BJ907" s="20" t="s">
        <v>5998</v>
      </c>
      <c r="BK907" s="20" t="s">
        <v>5998</v>
      </c>
      <c r="BL907" s="20" t="s">
        <v>5997</v>
      </c>
      <c r="BM907" s="20" t="s">
        <v>5998</v>
      </c>
      <c r="BO907" s="28" t="s">
        <v>6007</v>
      </c>
      <c r="BR907" s="24" t="s">
        <v>138</v>
      </c>
      <c r="BS907" s="24" t="s">
        <v>119</v>
      </c>
      <c r="BT907" s="24" t="s">
        <v>120</v>
      </c>
      <c r="BU907" s="24" t="s">
        <v>121</v>
      </c>
      <c r="BV907" s="24" t="s">
        <v>137</v>
      </c>
      <c r="CC907" s="18" t="s">
        <v>138</v>
      </c>
      <c r="CD907" s="18" t="s">
        <v>119</v>
      </c>
      <c r="CE907" s="18" t="s">
        <v>120</v>
      </c>
      <c r="CF907" s="18" t="s">
        <v>121</v>
      </c>
      <c r="CG907" s="18" t="s">
        <v>137</v>
      </c>
      <c r="CH907" s="18" t="s">
        <v>122</v>
      </c>
      <c r="CL907" s="22" t="s">
        <v>5953</v>
      </c>
      <c r="CM907" s="32" t="s">
        <v>6011</v>
      </c>
      <c r="CO907" s="84" t="s">
        <v>126</v>
      </c>
      <c r="CP907" s="17" t="s">
        <v>126</v>
      </c>
      <c r="CQ907" s="29" t="s">
        <v>3439</v>
      </c>
      <c r="CR907" s="17" t="s">
        <v>1324</v>
      </c>
      <c r="CS907" s="17" t="s">
        <v>3440</v>
      </c>
      <c r="CW907" s="34" t="s">
        <v>96</v>
      </c>
      <c r="DE907" s="17" t="s">
        <v>130</v>
      </c>
      <c r="DI907" s="17" t="s">
        <v>143</v>
      </c>
      <c r="DJ907" s="17" t="s">
        <v>4361</v>
      </c>
      <c r="DM907" s="35"/>
      <c r="DN907" s="35"/>
      <c r="DO907" s="35"/>
      <c r="EC907" s="17" t="s">
        <v>133</v>
      </c>
    </row>
    <row r="908" spans="1:133" ht="15" customHeight="1" x14ac:dyDescent="0.3">
      <c r="A908" s="27">
        <v>577</v>
      </c>
      <c r="C908" s="17" t="s">
        <v>126</v>
      </c>
      <c r="D908" s="29" t="s">
        <v>5956</v>
      </c>
      <c r="E908" s="18" t="s">
        <v>5947</v>
      </c>
      <c r="F908" s="18" t="s">
        <v>5950</v>
      </c>
      <c r="G908" s="18" t="s">
        <v>5947</v>
      </c>
      <c r="H908" s="18" t="s">
        <v>5947</v>
      </c>
      <c r="I908" s="18" t="s">
        <v>5947</v>
      </c>
      <c r="J908" s="19" t="s">
        <v>4362</v>
      </c>
      <c r="K908" s="18" t="s">
        <v>5947</v>
      </c>
      <c r="L908" s="19" t="s">
        <v>4363</v>
      </c>
      <c r="M908" s="18" t="s">
        <v>5948</v>
      </c>
      <c r="N908" s="19" t="s">
        <v>4363</v>
      </c>
      <c r="O908" s="20" t="s">
        <v>5950</v>
      </c>
      <c r="P908" s="20" t="s">
        <v>5974</v>
      </c>
      <c r="Q908" s="20" t="s">
        <v>5978</v>
      </c>
      <c r="R908" s="21" t="s">
        <v>4364</v>
      </c>
      <c r="S908" s="22" t="s">
        <v>5948</v>
      </c>
      <c r="T908" s="22" t="s">
        <v>5949</v>
      </c>
      <c r="U908" s="22" t="s">
        <v>5947</v>
      </c>
      <c r="V908" s="22" t="s">
        <v>5985</v>
      </c>
      <c r="W908" s="22" t="s">
        <v>5989</v>
      </c>
      <c r="X908" s="22" t="s">
        <v>115</v>
      </c>
      <c r="AC908" s="24" t="s">
        <v>5991</v>
      </c>
      <c r="AE908" s="26" t="s">
        <v>5947</v>
      </c>
      <c r="AF908" s="26" t="s">
        <v>5950</v>
      </c>
      <c r="AG908" s="26" t="s">
        <v>5996</v>
      </c>
      <c r="AH908" s="26" t="s">
        <v>5996</v>
      </c>
      <c r="AI908" s="26" t="s">
        <v>5996</v>
      </c>
      <c r="AJ908" s="26" t="s">
        <v>5996</v>
      </c>
      <c r="AK908" s="20" t="s">
        <v>6002</v>
      </c>
      <c r="AL908" s="20" t="s">
        <v>5947</v>
      </c>
      <c r="AM908" s="20" t="s">
        <v>5947</v>
      </c>
      <c r="AN908" s="20" t="s">
        <v>5947</v>
      </c>
      <c r="AO908" s="20" t="s">
        <v>5996</v>
      </c>
      <c r="AP908" s="20" t="s">
        <v>5997</v>
      </c>
      <c r="AQ908" s="20" t="s">
        <v>5996</v>
      </c>
      <c r="AR908" s="20" t="s">
        <v>5997</v>
      </c>
      <c r="AS908" s="20" t="s">
        <v>5997</v>
      </c>
      <c r="AT908" s="20" t="s">
        <v>5996</v>
      </c>
      <c r="AU908" s="20" t="s">
        <v>5996</v>
      </c>
      <c r="AV908" s="20" t="s">
        <v>5996</v>
      </c>
      <c r="AW908" s="20" t="s">
        <v>5996</v>
      </c>
      <c r="AX908" s="20" t="s">
        <v>5996</v>
      </c>
      <c r="AY908" s="20" t="s">
        <v>5996</v>
      </c>
      <c r="AZ908" s="20" t="s">
        <v>5997</v>
      </c>
      <c r="BA908" s="20" t="s">
        <v>5996</v>
      </c>
      <c r="BB908" s="20" t="s">
        <v>5996</v>
      </c>
      <c r="BC908" s="20" t="s">
        <v>5998</v>
      </c>
      <c r="BD908" s="20" t="s">
        <v>5997</v>
      </c>
      <c r="BE908" s="20" t="s">
        <v>5996</v>
      </c>
      <c r="BF908" s="20" t="s">
        <v>5996</v>
      </c>
      <c r="BG908" s="20" t="s">
        <v>5996</v>
      </c>
      <c r="BH908" s="20" t="s">
        <v>5996</v>
      </c>
      <c r="BI908" s="20" t="s">
        <v>5996</v>
      </c>
      <c r="BJ908" s="20" t="s">
        <v>5996</v>
      </c>
      <c r="BK908" s="20" t="s">
        <v>5996</v>
      </c>
      <c r="BL908" s="20" t="s">
        <v>5996</v>
      </c>
      <c r="BM908" s="20" t="s">
        <v>5996</v>
      </c>
      <c r="BN908" s="27" t="s">
        <v>4365</v>
      </c>
      <c r="BO908" s="28" t="s">
        <v>6007</v>
      </c>
      <c r="BQ908" s="30" t="s">
        <v>4366</v>
      </c>
      <c r="BR908" s="24" t="s">
        <v>138</v>
      </c>
      <c r="BS908" s="24" t="s">
        <v>119</v>
      </c>
      <c r="BT908" s="24" t="s">
        <v>120</v>
      </c>
      <c r="BU908" s="24" t="s">
        <v>121</v>
      </c>
      <c r="BV908" s="24" t="s">
        <v>137</v>
      </c>
      <c r="BW908" s="24" t="s">
        <v>122</v>
      </c>
      <c r="BX908" s="24" t="s">
        <v>123</v>
      </c>
      <c r="BY908" s="24" t="s">
        <v>124</v>
      </c>
      <c r="BZ908" s="24" t="s">
        <v>125</v>
      </c>
      <c r="CA908" s="24" t="s">
        <v>148</v>
      </c>
      <c r="CB908" s="31" t="s">
        <v>4367</v>
      </c>
      <c r="CD908" s="18" t="s">
        <v>119</v>
      </c>
      <c r="CE908" s="18" t="s">
        <v>120</v>
      </c>
      <c r="CG908" s="18" t="s">
        <v>137</v>
      </c>
      <c r="CL908" s="22" t="s">
        <v>5952</v>
      </c>
      <c r="CM908" s="32" t="s">
        <v>6011</v>
      </c>
      <c r="CO908" s="84" t="s">
        <v>126</v>
      </c>
      <c r="CP908" s="17" t="s">
        <v>126</v>
      </c>
      <c r="CQ908" s="29" t="s">
        <v>3439</v>
      </c>
      <c r="CR908" s="17" t="s">
        <v>1324</v>
      </c>
      <c r="CS908" s="17" t="s">
        <v>3440</v>
      </c>
      <c r="CZ908" s="34" t="s">
        <v>99</v>
      </c>
      <c r="DE908" s="17" t="s">
        <v>130</v>
      </c>
      <c r="DI908" s="17" t="s">
        <v>131</v>
      </c>
      <c r="DJ908" s="17" t="s">
        <v>4368</v>
      </c>
      <c r="DM908" s="35"/>
      <c r="DN908" s="35"/>
      <c r="DO908" s="35"/>
      <c r="EC908" s="17" t="s">
        <v>133</v>
      </c>
    </row>
    <row r="909" spans="1:133" ht="15" customHeight="1" x14ac:dyDescent="0.3">
      <c r="A909" s="27">
        <v>912</v>
      </c>
      <c r="C909" s="17" t="s">
        <v>126</v>
      </c>
      <c r="D909" s="29" t="s">
        <v>5956</v>
      </c>
      <c r="E909" s="18" t="s">
        <v>5949</v>
      </c>
      <c r="F909" s="18" t="s">
        <v>5949</v>
      </c>
      <c r="G909" s="18" t="s">
        <v>5947</v>
      </c>
      <c r="H909" s="18" t="s">
        <v>5948</v>
      </c>
      <c r="I909" s="18" t="s">
        <v>5947</v>
      </c>
      <c r="J909" s="19" t="s">
        <v>4369</v>
      </c>
      <c r="K909" s="18" t="s">
        <v>5948</v>
      </c>
      <c r="L909" s="19" t="s">
        <v>4370</v>
      </c>
      <c r="M909" s="18" t="s">
        <v>5949</v>
      </c>
      <c r="O909" s="20" t="s">
        <v>5948</v>
      </c>
      <c r="P909" s="20" t="s">
        <v>5974</v>
      </c>
      <c r="Q909" s="20" t="s">
        <v>5979</v>
      </c>
      <c r="R909" s="21" t="s">
        <v>4371</v>
      </c>
      <c r="S909" s="22" t="s">
        <v>5951</v>
      </c>
      <c r="T909" s="22" t="s">
        <v>5951</v>
      </c>
      <c r="U909" s="22" t="s">
        <v>5947</v>
      </c>
      <c r="V909" s="22" t="s">
        <v>5984</v>
      </c>
      <c r="W909" s="22" t="s">
        <v>5989</v>
      </c>
      <c r="X909" s="22" t="s">
        <v>115</v>
      </c>
      <c r="Y909" s="22" t="s">
        <v>136</v>
      </c>
      <c r="Z909" s="22" t="s">
        <v>116</v>
      </c>
      <c r="AB909" s="23" t="s">
        <v>4372</v>
      </c>
      <c r="AC909" s="24" t="s">
        <v>5993</v>
      </c>
      <c r="AE909" s="26" t="s">
        <v>5947</v>
      </c>
      <c r="AF909" s="26" t="s">
        <v>5947</v>
      </c>
      <c r="AG909" s="26" t="s">
        <v>5996</v>
      </c>
      <c r="AH909" s="26" t="s">
        <v>5996</v>
      </c>
      <c r="AI909" s="26" t="s">
        <v>5996</v>
      </c>
      <c r="AJ909" s="26" t="s">
        <v>5996</v>
      </c>
      <c r="AK909" s="20" t="s">
        <v>6003</v>
      </c>
      <c r="AL909" s="20" t="s">
        <v>5948</v>
      </c>
      <c r="AM909" s="20" t="s">
        <v>5948</v>
      </c>
      <c r="AN909" s="20" t="s">
        <v>5948</v>
      </c>
      <c r="AO909" s="20" t="s">
        <v>5997</v>
      </c>
      <c r="AP909" s="20" t="s">
        <v>5996</v>
      </c>
      <c r="AQ909" s="20" t="s">
        <v>5996</v>
      </c>
      <c r="AR909" s="20" t="s">
        <v>5997</v>
      </c>
      <c r="AS909" s="20" t="s">
        <v>5996</v>
      </c>
      <c r="AT909" s="20" t="s">
        <v>5997</v>
      </c>
      <c r="AU909" s="20" t="s">
        <v>5996</v>
      </c>
      <c r="AV909" s="20" t="s">
        <v>5996</v>
      </c>
      <c r="AW909" s="20" t="s">
        <v>5996</v>
      </c>
      <c r="AX909" s="20" t="s">
        <v>5996</v>
      </c>
      <c r="AY909" s="20" t="s">
        <v>5996</v>
      </c>
      <c r="AZ909" s="20" t="s">
        <v>5996</v>
      </c>
      <c r="BA909" s="20" t="s">
        <v>5996</v>
      </c>
      <c r="BB909" s="20" t="s">
        <v>5996</v>
      </c>
      <c r="BC909" s="20" t="s">
        <v>5997</v>
      </c>
      <c r="BD909" s="20" t="s">
        <v>5997</v>
      </c>
      <c r="BE909" s="20" t="s">
        <v>5997</v>
      </c>
      <c r="BF909" s="20" t="s">
        <v>5997</v>
      </c>
      <c r="BG909" s="20" t="s">
        <v>5996</v>
      </c>
      <c r="BH909" s="20" t="s">
        <v>5997</v>
      </c>
      <c r="BI909" s="20" t="s">
        <v>5996</v>
      </c>
      <c r="BJ909" s="20" t="s">
        <v>5996</v>
      </c>
      <c r="BK909" s="20" t="s">
        <v>5997</v>
      </c>
      <c r="BL909" s="20" t="s">
        <v>5996</v>
      </c>
      <c r="BM909" s="20" t="s">
        <v>5996</v>
      </c>
      <c r="BO909" s="28" t="s">
        <v>6007</v>
      </c>
      <c r="BP909" s="29" t="s">
        <v>4373</v>
      </c>
      <c r="BQ909" s="30" t="s">
        <v>4374</v>
      </c>
      <c r="BR909" s="24" t="s">
        <v>138</v>
      </c>
      <c r="BS909" s="24" t="s">
        <v>119</v>
      </c>
      <c r="BU909" s="24" t="s">
        <v>121</v>
      </c>
      <c r="BV909" s="24" t="s">
        <v>137</v>
      </c>
      <c r="BW909" s="24" t="s">
        <v>122</v>
      </c>
      <c r="BX909" s="24" t="s">
        <v>123</v>
      </c>
      <c r="BY909" s="24" t="s">
        <v>124</v>
      </c>
      <c r="BZ909" s="24" t="s">
        <v>125</v>
      </c>
      <c r="CB909" s="31" t="s">
        <v>4375</v>
      </c>
      <c r="CD909" s="18" t="s">
        <v>119</v>
      </c>
      <c r="CI909" s="18" t="s">
        <v>123</v>
      </c>
      <c r="CJ909" s="18" t="s">
        <v>124</v>
      </c>
      <c r="CL909" s="22" t="s">
        <v>5947</v>
      </c>
      <c r="CM909" s="32" t="s">
        <v>6010</v>
      </c>
      <c r="CN909" s="33" t="s">
        <v>4376</v>
      </c>
      <c r="CO909" s="84" t="s">
        <v>126</v>
      </c>
      <c r="CP909" s="17" t="s">
        <v>126</v>
      </c>
      <c r="CQ909" s="29" t="s">
        <v>3439</v>
      </c>
      <c r="CR909" s="17" t="s">
        <v>1324</v>
      </c>
      <c r="CS909" s="17" t="s">
        <v>3440</v>
      </c>
      <c r="CT909" s="17" t="s">
        <v>4377</v>
      </c>
      <c r="CW909" s="34" t="s">
        <v>96</v>
      </c>
      <c r="DE909" s="17" t="s">
        <v>130</v>
      </c>
      <c r="DI909" s="17" t="s">
        <v>143</v>
      </c>
      <c r="DJ909" s="17" t="s">
        <v>4378</v>
      </c>
      <c r="DM909" s="35"/>
      <c r="DN909" s="35"/>
      <c r="DO909" s="35"/>
      <c r="EC909" s="17" t="s">
        <v>133</v>
      </c>
    </row>
    <row r="910" spans="1:133" ht="15" customHeight="1" x14ac:dyDescent="0.3">
      <c r="A910" s="27">
        <v>973</v>
      </c>
      <c r="C910" s="17" t="s">
        <v>126</v>
      </c>
      <c r="D910" s="29" t="s">
        <v>5956</v>
      </c>
      <c r="E910" s="18" t="s">
        <v>5947</v>
      </c>
      <c r="F910" s="18" t="s">
        <v>5949</v>
      </c>
      <c r="G910" s="18" t="s">
        <v>5947</v>
      </c>
      <c r="H910" s="18" t="s">
        <v>5948</v>
      </c>
      <c r="I910" s="18" t="s">
        <v>5949</v>
      </c>
      <c r="K910" s="18" t="s">
        <v>5949</v>
      </c>
      <c r="M910" s="18" t="s">
        <v>5949</v>
      </c>
      <c r="O910" s="20" t="s">
        <v>5949</v>
      </c>
      <c r="P910" s="20" t="s">
        <v>5972</v>
      </c>
      <c r="Q910" s="20" t="s">
        <v>5979</v>
      </c>
      <c r="S910" s="22" t="s">
        <v>5951</v>
      </c>
      <c r="T910" s="22" t="s">
        <v>5950</v>
      </c>
      <c r="U910" s="22" t="s">
        <v>5947</v>
      </c>
      <c r="V910" s="22" t="s">
        <v>5984</v>
      </c>
      <c r="W910" s="22" t="s">
        <v>5989</v>
      </c>
      <c r="X910" s="22" t="s">
        <v>115</v>
      </c>
      <c r="AC910" s="24" t="s">
        <v>5994</v>
      </c>
      <c r="AD910" s="25" t="s">
        <v>4379</v>
      </c>
      <c r="AE910" s="26" t="s">
        <v>5950</v>
      </c>
      <c r="AF910" s="26" t="s">
        <v>5947</v>
      </c>
      <c r="AG910" s="26" t="s">
        <v>5996</v>
      </c>
      <c r="AH910" s="26" t="s">
        <v>5996</v>
      </c>
      <c r="AI910" s="26" t="s">
        <v>5996</v>
      </c>
      <c r="AJ910" s="26" t="s">
        <v>5997</v>
      </c>
      <c r="AK910" s="20" t="s">
        <v>6003</v>
      </c>
      <c r="AL910" s="20" t="s">
        <v>5948</v>
      </c>
      <c r="AM910" s="20" t="s">
        <v>5948</v>
      </c>
      <c r="AN910" s="20" t="s">
        <v>5947</v>
      </c>
      <c r="AO910" s="20" t="s">
        <v>5996</v>
      </c>
      <c r="AP910" s="20" t="s">
        <v>5997</v>
      </c>
      <c r="AQ910" s="20" t="s">
        <v>5996</v>
      </c>
      <c r="AR910" s="20" t="s">
        <v>5997</v>
      </c>
      <c r="AS910" s="20" t="s">
        <v>5996</v>
      </c>
      <c r="AT910" s="20" t="s">
        <v>5996</v>
      </c>
      <c r="AU910" s="20" t="s">
        <v>5996</v>
      </c>
      <c r="AV910" s="20" t="s">
        <v>5996</v>
      </c>
      <c r="AW910" s="20" t="s">
        <v>5996</v>
      </c>
      <c r="AX910" s="20" t="s">
        <v>5996</v>
      </c>
      <c r="AY910" s="20" t="s">
        <v>5997</v>
      </c>
      <c r="AZ910" s="20" t="s">
        <v>5996</v>
      </c>
      <c r="BA910" s="20" t="s">
        <v>5996</v>
      </c>
      <c r="BB910" s="20" t="s">
        <v>5996</v>
      </c>
      <c r="BC910" s="20" t="s">
        <v>5999</v>
      </c>
      <c r="BD910" s="20" t="s">
        <v>5997</v>
      </c>
      <c r="BE910" s="20" t="s">
        <v>5997</v>
      </c>
      <c r="BF910" s="20" t="s">
        <v>5996</v>
      </c>
      <c r="BG910" s="20" t="s">
        <v>5996</v>
      </c>
      <c r="BH910" s="20" t="s">
        <v>5996</v>
      </c>
      <c r="BI910" s="20" t="s">
        <v>5997</v>
      </c>
      <c r="BJ910" s="20" t="s">
        <v>5997</v>
      </c>
      <c r="BK910" s="20" t="s">
        <v>5997</v>
      </c>
      <c r="BL910" s="20" t="s">
        <v>5997</v>
      </c>
      <c r="BM910" s="20" t="s">
        <v>5997</v>
      </c>
      <c r="BO910" s="28" t="s">
        <v>6007</v>
      </c>
      <c r="BQ910" s="30" t="s">
        <v>4380</v>
      </c>
      <c r="BS910" s="24" t="s">
        <v>119</v>
      </c>
      <c r="BV910" s="24" t="s">
        <v>137</v>
      </c>
      <c r="CC910" s="18" t="s">
        <v>138</v>
      </c>
      <c r="CD910" s="18" t="s">
        <v>119</v>
      </c>
      <c r="CL910" s="22" t="s">
        <v>5953</v>
      </c>
      <c r="CM910" s="32" t="s">
        <v>6012</v>
      </c>
      <c r="CO910" s="84" t="s">
        <v>126</v>
      </c>
      <c r="CP910" s="17" t="s">
        <v>126</v>
      </c>
      <c r="CQ910" s="29" t="s">
        <v>3439</v>
      </c>
      <c r="CR910" s="17" t="s">
        <v>1324</v>
      </c>
      <c r="CS910" s="17" t="s">
        <v>3440</v>
      </c>
      <c r="CZ910" s="34" t="s">
        <v>99</v>
      </c>
      <c r="DE910" s="17" t="s">
        <v>130</v>
      </c>
      <c r="DI910" s="17" t="s">
        <v>143</v>
      </c>
      <c r="DJ910" s="17" t="s">
        <v>4381</v>
      </c>
      <c r="DM910" s="35"/>
      <c r="DN910" s="35"/>
      <c r="DO910" s="35"/>
      <c r="EC910" s="17" t="s">
        <v>133</v>
      </c>
    </row>
    <row r="911" spans="1:133" ht="15" customHeight="1" x14ac:dyDescent="0.3">
      <c r="A911" s="27">
        <v>47</v>
      </c>
      <c r="C911" s="17" t="s">
        <v>126</v>
      </c>
      <c r="D911" s="29" t="s">
        <v>5956</v>
      </c>
      <c r="E911" s="18" t="s">
        <v>5947</v>
      </c>
      <c r="F911" s="18" t="s">
        <v>5949</v>
      </c>
      <c r="G911" s="18" t="s">
        <v>5947</v>
      </c>
      <c r="H911" s="18" t="s">
        <v>5947</v>
      </c>
      <c r="I911" s="18" t="s">
        <v>5947</v>
      </c>
      <c r="J911" s="19" t="s">
        <v>4382</v>
      </c>
      <c r="K911" s="18" t="s">
        <v>5947</v>
      </c>
      <c r="L911" s="19" t="s">
        <v>4383</v>
      </c>
      <c r="M911" s="18" t="s">
        <v>5948</v>
      </c>
      <c r="N911" s="19" t="s">
        <v>4384</v>
      </c>
      <c r="O911" s="20" t="s">
        <v>5949</v>
      </c>
      <c r="P911" s="20" t="s">
        <v>5972</v>
      </c>
      <c r="Q911" s="20" t="s">
        <v>5980</v>
      </c>
      <c r="R911" s="21" t="s">
        <v>4385</v>
      </c>
      <c r="S911" s="22" t="s">
        <v>5951</v>
      </c>
      <c r="T911" s="22" t="s">
        <v>5951</v>
      </c>
      <c r="U911" s="22" t="s">
        <v>5947</v>
      </c>
      <c r="V911" s="22" t="s">
        <v>5984</v>
      </c>
      <c r="W911" s="22" t="s">
        <v>5989</v>
      </c>
      <c r="Y911" s="22" t="s">
        <v>136</v>
      </c>
      <c r="AC911" s="24" t="s">
        <v>5992</v>
      </c>
      <c r="AE911" s="26" t="s">
        <v>5949</v>
      </c>
      <c r="AF911" s="26" t="s">
        <v>5947</v>
      </c>
      <c r="AG911" s="26" t="s">
        <v>5996</v>
      </c>
      <c r="AH911" s="26" t="s">
        <v>5996</v>
      </c>
      <c r="AI911" s="26" t="s">
        <v>5997</v>
      </c>
      <c r="AJ911" s="26" t="s">
        <v>5997</v>
      </c>
      <c r="AK911" s="20" t="s">
        <v>6003</v>
      </c>
      <c r="AL911" s="20" t="s">
        <v>5947</v>
      </c>
      <c r="AM911" s="20" t="s">
        <v>5950</v>
      </c>
      <c r="AN911" s="20" t="s">
        <v>5947</v>
      </c>
      <c r="AO911" s="20" t="s">
        <v>5996</v>
      </c>
      <c r="AP911" s="20" t="s">
        <v>5997</v>
      </c>
      <c r="AQ911" s="20" t="s">
        <v>5997</v>
      </c>
      <c r="AR911" s="20" t="s">
        <v>5997</v>
      </c>
      <c r="AS911" s="20" t="s">
        <v>5997</v>
      </c>
      <c r="AT911" s="20" t="s">
        <v>5997</v>
      </c>
      <c r="AU911" s="20" t="s">
        <v>5997</v>
      </c>
      <c r="AV911" s="20" t="s">
        <v>5997</v>
      </c>
      <c r="AW911" s="20" t="s">
        <v>5996</v>
      </c>
      <c r="AX911" s="20" t="s">
        <v>5997</v>
      </c>
      <c r="AY911" s="20" t="s">
        <v>5997</v>
      </c>
      <c r="AZ911" s="20" t="s">
        <v>5996</v>
      </c>
      <c r="BA911" s="20" t="s">
        <v>5996</v>
      </c>
      <c r="BB911" s="20" t="s">
        <v>5996</v>
      </c>
      <c r="BC911" s="20" t="s">
        <v>5998</v>
      </c>
      <c r="BD911" s="20" t="s">
        <v>5997</v>
      </c>
      <c r="BE911" s="20" t="s">
        <v>5997</v>
      </c>
      <c r="BF911" s="20" t="s">
        <v>5997</v>
      </c>
      <c r="BG911" s="20" t="s">
        <v>5996</v>
      </c>
      <c r="BH911" s="20" t="s">
        <v>5996</v>
      </c>
      <c r="BI911" s="20" t="s">
        <v>5996</v>
      </c>
      <c r="BJ911" s="20" t="s">
        <v>5996</v>
      </c>
      <c r="BK911" s="20" t="s">
        <v>5996</v>
      </c>
      <c r="BL911" s="20" t="s">
        <v>5997</v>
      </c>
      <c r="BM911" s="20" t="s">
        <v>5997</v>
      </c>
      <c r="BO911" s="28" t="s">
        <v>6007</v>
      </c>
      <c r="BQ911" s="30" t="s">
        <v>4386</v>
      </c>
      <c r="BS911" s="24" t="s">
        <v>119</v>
      </c>
      <c r="BV911" s="24" t="s">
        <v>137</v>
      </c>
      <c r="CD911" s="18" t="s">
        <v>119</v>
      </c>
      <c r="CL911" s="22" t="s">
        <v>5948</v>
      </c>
      <c r="CM911" s="32" t="s">
        <v>6012</v>
      </c>
      <c r="CO911" s="84" t="s">
        <v>126</v>
      </c>
      <c r="CP911" s="17" t="s">
        <v>126</v>
      </c>
      <c r="CQ911" s="29" t="s">
        <v>3439</v>
      </c>
      <c r="CR911" s="17" t="s">
        <v>1324</v>
      </c>
      <c r="CS911" s="17" t="s">
        <v>3591</v>
      </c>
      <c r="CW911" s="34" t="s">
        <v>96</v>
      </c>
      <c r="DE911" s="17" t="s">
        <v>161</v>
      </c>
      <c r="DI911" s="17" t="s">
        <v>131</v>
      </c>
      <c r="DJ911" s="17" t="s">
        <v>4387</v>
      </c>
      <c r="DM911" s="35"/>
      <c r="DN911" s="35"/>
      <c r="DO911" s="35"/>
      <c r="EC911" s="17" t="s">
        <v>133</v>
      </c>
    </row>
    <row r="912" spans="1:133" ht="15" customHeight="1" x14ac:dyDescent="0.3">
      <c r="A912" s="27">
        <v>29</v>
      </c>
      <c r="C912" s="17" t="s">
        <v>126</v>
      </c>
      <c r="D912" s="29" t="s">
        <v>5956</v>
      </c>
      <c r="E912" s="18" t="s">
        <v>5947</v>
      </c>
      <c r="F912" s="18" t="s">
        <v>5947</v>
      </c>
      <c r="G912" s="18" t="s">
        <v>5950</v>
      </c>
      <c r="H912" s="18" t="s">
        <v>5947</v>
      </c>
      <c r="I912" s="18" t="s">
        <v>5951</v>
      </c>
      <c r="K912" s="18" t="s">
        <v>5947</v>
      </c>
      <c r="L912" s="19" t="s">
        <v>4388</v>
      </c>
      <c r="M912" s="18" t="s">
        <v>5947</v>
      </c>
      <c r="N912" s="19" t="s">
        <v>4389</v>
      </c>
      <c r="O912" s="20" t="s">
        <v>5951</v>
      </c>
      <c r="P912" s="20" t="s">
        <v>5972</v>
      </c>
      <c r="Q912" s="20" t="s">
        <v>5977</v>
      </c>
      <c r="S912" s="22" t="s">
        <v>5950</v>
      </c>
      <c r="T912" s="22" t="s">
        <v>5949</v>
      </c>
      <c r="U912" s="22" t="s">
        <v>5947</v>
      </c>
      <c r="V912" s="22" t="s">
        <v>5984</v>
      </c>
      <c r="W912" s="22" t="s">
        <v>5986</v>
      </c>
      <c r="X912" s="22" t="s">
        <v>115</v>
      </c>
      <c r="Y912" s="22" t="s">
        <v>136</v>
      </c>
      <c r="Z912" s="22" t="s">
        <v>116</v>
      </c>
      <c r="AA912" s="22" t="s">
        <v>148</v>
      </c>
      <c r="AB912" s="23" t="s">
        <v>4390</v>
      </c>
      <c r="AC912" s="24" t="s">
        <v>5994</v>
      </c>
      <c r="AD912" s="25" t="s">
        <v>4391</v>
      </c>
      <c r="AE912" s="26" t="s">
        <v>5948</v>
      </c>
      <c r="AF912" s="26" t="s">
        <v>5948</v>
      </c>
      <c r="AG912" s="26" t="s">
        <v>5999</v>
      </c>
      <c r="AH912" s="26" t="s">
        <v>5999</v>
      </c>
      <c r="AI912" s="26" t="s">
        <v>5999</v>
      </c>
      <c r="AJ912" s="26" t="s">
        <v>5999</v>
      </c>
      <c r="AK912" s="20" t="s">
        <v>6003</v>
      </c>
      <c r="AL912" s="20" t="s">
        <v>5948</v>
      </c>
      <c r="AM912" s="20" t="s">
        <v>5948</v>
      </c>
      <c r="AN912" s="20" t="s">
        <v>5948</v>
      </c>
      <c r="AO912" s="20" t="s">
        <v>5996</v>
      </c>
      <c r="AP912" s="20" t="s">
        <v>5998</v>
      </c>
      <c r="AQ912" s="20" t="s">
        <v>5996</v>
      </c>
      <c r="AR912" s="20" t="s">
        <v>5997</v>
      </c>
      <c r="AS912" s="20" t="s">
        <v>5996</v>
      </c>
      <c r="AT912" s="20" t="s">
        <v>5997</v>
      </c>
      <c r="AU912" s="20" t="s">
        <v>5997</v>
      </c>
      <c r="AV912" s="20" t="s">
        <v>5997</v>
      </c>
      <c r="AW912" s="20" t="s">
        <v>5996</v>
      </c>
      <c r="AX912" s="20" t="s">
        <v>5997</v>
      </c>
      <c r="AY912" s="20" t="s">
        <v>5997</v>
      </c>
      <c r="AZ912" s="20" t="s">
        <v>5997</v>
      </c>
      <c r="BA912" s="20" t="s">
        <v>5996</v>
      </c>
      <c r="BB912" s="20" t="s">
        <v>5996</v>
      </c>
      <c r="BC912" s="20" t="s">
        <v>5997</v>
      </c>
      <c r="BD912" s="20" t="s">
        <v>5997</v>
      </c>
      <c r="BE912" s="20" t="s">
        <v>5996</v>
      </c>
      <c r="BF912" s="20" t="s">
        <v>5996</v>
      </c>
      <c r="BG912" s="20" t="s">
        <v>5996</v>
      </c>
      <c r="BH912" s="20" t="s">
        <v>5996</v>
      </c>
      <c r="BI912" s="20" t="s">
        <v>5996</v>
      </c>
      <c r="BJ912" s="20" t="s">
        <v>5997</v>
      </c>
      <c r="BK912" s="20" t="s">
        <v>5996</v>
      </c>
      <c r="BL912" s="20" t="s">
        <v>5996</v>
      </c>
      <c r="BM912" s="20" t="s">
        <v>5996</v>
      </c>
      <c r="BN912" s="27" t="s">
        <v>4392</v>
      </c>
      <c r="BO912" s="28" t="s">
        <v>6007</v>
      </c>
      <c r="BQ912" s="30" t="s">
        <v>4393</v>
      </c>
      <c r="BS912" s="24" t="s">
        <v>119</v>
      </c>
      <c r="BT912" s="24" t="s">
        <v>120</v>
      </c>
      <c r="BU912" s="24" t="s">
        <v>121</v>
      </c>
      <c r="BW912" s="24" t="s">
        <v>122</v>
      </c>
      <c r="BX912" s="24" t="s">
        <v>123</v>
      </c>
      <c r="BY912" s="24" t="s">
        <v>124</v>
      </c>
      <c r="CD912" s="18" t="s">
        <v>119</v>
      </c>
      <c r="CI912" s="18" t="s">
        <v>123</v>
      </c>
      <c r="CJ912" s="18" t="s">
        <v>124</v>
      </c>
      <c r="CL912" s="22" t="s">
        <v>5947</v>
      </c>
      <c r="CM912" s="32" t="s">
        <v>6010</v>
      </c>
      <c r="CO912" s="84" t="s">
        <v>126</v>
      </c>
      <c r="CP912" s="17" t="s">
        <v>126</v>
      </c>
      <c r="CQ912" s="29" t="s">
        <v>3439</v>
      </c>
      <c r="CR912" s="17" t="s">
        <v>1324</v>
      </c>
      <c r="CS912" s="60" t="s">
        <v>102</v>
      </c>
      <c r="CT912" s="17" t="s">
        <v>4394</v>
      </c>
      <c r="CW912" s="34" t="s">
        <v>96</v>
      </c>
      <c r="DE912" s="17" t="s">
        <v>130</v>
      </c>
      <c r="DI912" s="17" t="s">
        <v>131</v>
      </c>
      <c r="DJ912" s="17" t="s">
        <v>4395</v>
      </c>
      <c r="DM912" s="35"/>
      <c r="DN912" s="35"/>
      <c r="DO912" s="35"/>
      <c r="EC912" s="17" t="s">
        <v>133</v>
      </c>
    </row>
    <row r="913" spans="1:133" ht="15" customHeight="1" x14ac:dyDescent="0.3">
      <c r="A913" s="27">
        <v>715</v>
      </c>
      <c r="C913" s="17" t="s">
        <v>126</v>
      </c>
      <c r="D913" s="29" t="s">
        <v>5954</v>
      </c>
      <c r="E913" s="18" t="s">
        <v>5948</v>
      </c>
      <c r="F913" s="18" t="s">
        <v>5948</v>
      </c>
      <c r="G913" s="18" t="s">
        <v>5951</v>
      </c>
      <c r="H913" s="18" t="s">
        <v>5948</v>
      </c>
      <c r="I913" s="18" t="s">
        <v>5948</v>
      </c>
      <c r="K913" s="18" t="s">
        <v>5947</v>
      </c>
      <c r="M913" s="18" t="s">
        <v>5949</v>
      </c>
      <c r="O913" s="20" t="s">
        <v>5949</v>
      </c>
      <c r="P913" s="20" t="s">
        <v>5974</v>
      </c>
      <c r="Q913" s="20" t="s">
        <v>5979</v>
      </c>
      <c r="S913" s="22" t="s">
        <v>5949</v>
      </c>
      <c r="T913" s="22" t="s">
        <v>5950</v>
      </c>
      <c r="U913" s="22" t="s">
        <v>5948</v>
      </c>
      <c r="V913" s="22" t="s">
        <v>5984</v>
      </c>
      <c r="W913" s="22" t="s">
        <v>5986</v>
      </c>
      <c r="X913" s="22" t="s">
        <v>115</v>
      </c>
      <c r="Y913" s="22" t="s">
        <v>136</v>
      </c>
      <c r="AC913" s="24" t="s">
        <v>5992</v>
      </c>
      <c r="AE913" s="26" t="s">
        <v>5947</v>
      </c>
      <c r="AF913" s="26" t="s">
        <v>5948</v>
      </c>
      <c r="AG913" s="26" t="s">
        <v>5996</v>
      </c>
      <c r="AH913" s="26" t="s">
        <v>5996</v>
      </c>
      <c r="AI913" s="26" t="s">
        <v>5997</v>
      </c>
      <c r="AJ913" s="26" t="s">
        <v>5997</v>
      </c>
      <c r="AK913" s="20" t="s">
        <v>5976</v>
      </c>
      <c r="AL913" s="20" t="s">
        <v>5953</v>
      </c>
      <c r="AM913" s="20" t="s">
        <v>5953</v>
      </c>
      <c r="AN913" s="20" t="s">
        <v>5953</v>
      </c>
      <c r="AO913" s="20" t="s">
        <v>5995</v>
      </c>
      <c r="AP913" s="20" t="s">
        <v>5995</v>
      </c>
      <c r="AQ913" s="20" t="s">
        <v>5995</v>
      </c>
      <c r="AR913" s="20" t="s">
        <v>5995</v>
      </c>
      <c r="AS913" s="20" t="s">
        <v>5995</v>
      </c>
      <c r="AT913" s="20" t="s">
        <v>5995</v>
      </c>
      <c r="AU913" s="20" t="s">
        <v>5995</v>
      </c>
      <c r="AV913" s="20" t="s">
        <v>5995</v>
      </c>
      <c r="AW913" s="20" t="s">
        <v>5995</v>
      </c>
      <c r="AX913" s="20" t="s">
        <v>5995</v>
      </c>
      <c r="AY913" s="20" t="s">
        <v>5995</v>
      </c>
      <c r="AZ913" s="20" t="s">
        <v>5995</v>
      </c>
      <c r="BA913" s="20" t="s">
        <v>5995</v>
      </c>
      <c r="BB913" s="20" t="s">
        <v>5995</v>
      </c>
      <c r="BC913" s="20" t="s">
        <v>5995</v>
      </c>
      <c r="BD913" s="20" t="s">
        <v>5995</v>
      </c>
      <c r="BE913" s="20" t="s">
        <v>5995</v>
      </c>
      <c r="BF913" s="20" t="s">
        <v>5995</v>
      </c>
      <c r="BG913" s="20" t="s">
        <v>5995</v>
      </c>
      <c r="BH913" s="20" t="s">
        <v>5995</v>
      </c>
      <c r="BI913" s="20" t="s">
        <v>5995</v>
      </c>
      <c r="BJ913" s="20" t="s">
        <v>5995</v>
      </c>
      <c r="BK913" s="20" t="s">
        <v>5995</v>
      </c>
      <c r="BL913" s="20" t="s">
        <v>5995</v>
      </c>
      <c r="BM913" s="20" t="s">
        <v>5995</v>
      </c>
      <c r="BO913" s="28" t="s">
        <v>5986</v>
      </c>
      <c r="CL913" s="22" t="s">
        <v>5947</v>
      </c>
      <c r="CM913" s="32" t="s">
        <v>5976</v>
      </c>
      <c r="CO913" s="84" t="s">
        <v>126</v>
      </c>
      <c r="CP913" s="17" t="s">
        <v>126</v>
      </c>
      <c r="CQ913" s="29" t="s">
        <v>127</v>
      </c>
      <c r="CR913" s="17" t="s">
        <v>232</v>
      </c>
      <c r="CS913" s="17" t="s">
        <v>129</v>
      </c>
      <c r="CU913" s="34" t="s">
        <v>185</v>
      </c>
      <c r="CW913" s="34" t="s">
        <v>96</v>
      </c>
      <c r="DE913" s="17" t="s">
        <v>130</v>
      </c>
      <c r="DI913" s="17" t="s">
        <v>143</v>
      </c>
      <c r="DJ913" s="17" t="s">
        <v>360</v>
      </c>
      <c r="DM913" s="35"/>
      <c r="DN913" s="35"/>
      <c r="DO913" s="35"/>
      <c r="EC913" s="17" t="s">
        <v>133</v>
      </c>
    </row>
    <row r="914" spans="1:133" ht="15" customHeight="1" x14ac:dyDescent="0.3">
      <c r="A914" s="27">
        <v>177</v>
      </c>
      <c r="C914" s="17" t="s">
        <v>126</v>
      </c>
      <c r="D914" s="29" t="s">
        <v>5956</v>
      </c>
      <c r="E914" s="18" t="s">
        <v>5948</v>
      </c>
      <c r="F914" s="18" t="s">
        <v>5952</v>
      </c>
      <c r="G914" s="18" t="s">
        <v>5948</v>
      </c>
      <c r="H914" s="18" t="s">
        <v>5948</v>
      </c>
      <c r="I914" s="18" t="s">
        <v>5947</v>
      </c>
      <c r="K914" s="18" t="s">
        <v>5947</v>
      </c>
      <c r="M914" s="18" t="s">
        <v>5948</v>
      </c>
      <c r="O914" s="20" t="s">
        <v>5952</v>
      </c>
      <c r="P914" s="20" t="s">
        <v>5975</v>
      </c>
      <c r="Q914" s="20" t="s">
        <v>5979</v>
      </c>
      <c r="S914" s="22" t="s">
        <v>5951</v>
      </c>
      <c r="T914" s="22" t="s">
        <v>5950</v>
      </c>
      <c r="U914" s="22" t="s">
        <v>5947</v>
      </c>
      <c r="V914" s="22" t="s">
        <v>5984</v>
      </c>
      <c r="W914" s="22" t="s">
        <v>5989</v>
      </c>
      <c r="X914" s="22" t="s">
        <v>115</v>
      </c>
      <c r="Y914" s="22" t="s">
        <v>136</v>
      </c>
      <c r="AC914" s="24" t="s">
        <v>5991</v>
      </c>
      <c r="AD914" s="25" t="s">
        <v>4401</v>
      </c>
      <c r="AE914" s="26" t="s">
        <v>5948</v>
      </c>
      <c r="AF914" s="26" t="s">
        <v>5947</v>
      </c>
      <c r="AG914" s="26" t="s">
        <v>5996</v>
      </c>
      <c r="AH914" s="26" t="s">
        <v>5996</v>
      </c>
      <c r="AI914" s="26" t="s">
        <v>5997</v>
      </c>
      <c r="AJ914" s="26" t="s">
        <v>5997</v>
      </c>
      <c r="AK914" s="20" t="s">
        <v>6002</v>
      </c>
      <c r="AL914" s="20" t="s">
        <v>5948</v>
      </c>
      <c r="AM914" s="20" t="s">
        <v>5949</v>
      </c>
      <c r="AN914" s="20" t="s">
        <v>5948</v>
      </c>
      <c r="AO914" s="20" t="s">
        <v>5997</v>
      </c>
      <c r="AP914" s="20" t="s">
        <v>5997</v>
      </c>
      <c r="AQ914" s="20" t="s">
        <v>5997</v>
      </c>
      <c r="AR914" s="20" t="s">
        <v>5997</v>
      </c>
      <c r="AS914" s="20" t="s">
        <v>5997</v>
      </c>
      <c r="AT914" s="20" t="s">
        <v>5997</v>
      </c>
      <c r="AU914" s="20" t="s">
        <v>5996</v>
      </c>
      <c r="AV914" s="20" t="s">
        <v>5997</v>
      </c>
      <c r="AW914" s="20" t="s">
        <v>5997</v>
      </c>
      <c r="AX914" s="20" t="s">
        <v>5996</v>
      </c>
      <c r="AY914" s="20" t="s">
        <v>5996</v>
      </c>
      <c r="AZ914" s="20" t="s">
        <v>5996</v>
      </c>
      <c r="BA914" s="20" t="s">
        <v>5996</v>
      </c>
      <c r="BB914" s="20" t="s">
        <v>5997</v>
      </c>
      <c r="BC914" s="20" t="s">
        <v>5998</v>
      </c>
      <c r="BD914" s="20" t="s">
        <v>5997</v>
      </c>
      <c r="BE914" s="20" t="s">
        <v>5997</v>
      </c>
      <c r="BF914" s="20" t="s">
        <v>5996</v>
      </c>
      <c r="BG914" s="20" t="s">
        <v>5996</v>
      </c>
      <c r="BH914" s="20" t="s">
        <v>5996</v>
      </c>
      <c r="BI914" s="20" t="s">
        <v>5996</v>
      </c>
      <c r="BJ914" s="20" t="s">
        <v>5997</v>
      </c>
      <c r="BK914" s="20" t="s">
        <v>5997</v>
      </c>
      <c r="BL914" s="20" t="s">
        <v>5997</v>
      </c>
      <c r="BM914" s="20" t="s">
        <v>5997</v>
      </c>
      <c r="BO914" s="28" t="s">
        <v>6007</v>
      </c>
      <c r="BQ914" s="30" t="s">
        <v>4402</v>
      </c>
      <c r="BR914" s="24" t="s">
        <v>138</v>
      </c>
      <c r="BS914" s="24" t="s">
        <v>119</v>
      </c>
      <c r="BU914" s="24" t="s">
        <v>121</v>
      </c>
      <c r="BV914" s="24" t="s">
        <v>137</v>
      </c>
      <c r="BW914" s="24" t="s">
        <v>122</v>
      </c>
      <c r="BX914" s="24" t="s">
        <v>123</v>
      </c>
      <c r="BY914" s="24" t="s">
        <v>124</v>
      </c>
      <c r="BZ914" s="24" t="s">
        <v>125</v>
      </c>
      <c r="CC914" s="18" t="s">
        <v>138</v>
      </c>
      <c r="CD914" s="18" t="s">
        <v>119</v>
      </c>
      <c r="CE914" s="18" t="s">
        <v>120</v>
      </c>
      <c r="CF914" s="18" t="s">
        <v>121</v>
      </c>
      <c r="CG914" s="18" t="s">
        <v>137</v>
      </c>
      <c r="CH914" s="18" t="s">
        <v>122</v>
      </c>
      <c r="CI914" s="18" t="s">
        <v>123</v>
      </c>
      <c r="CJ914" s="18" t="s">
        <v>124</v>
      </c>
      <c r="CK914" s="18" t="s">
        <v>125</v>
      </c>
      <c r="CL914" s="22" t="s">
        <v>5952</v>
      </c>
      <c r="CM914" s="32" t="s">
        <v>6012</v>
      </c>
      <c r="CO914" s="84" t="s">
        <v>126</v>
      </c>
      <c r="CP914" s="17" t="s">
        <v>126</v>
      </c>
      <c r="CQ914" s="29" t="s">
        <v>3439</v>
      </c>
      <c r="CR914" s="17" t="s">
        <v>1364</v>
      </c>
      <c r="CS914" s="17" t="s">
        <v>3440</v>
      </c>
      <c r="CZ914" s="34" t="s">
        <v>99</v>
      </c>
      <c r="DE914" s="17" t="s">
        <v>130</v>
      </c>
      <c r="DI914" s="17" t="s">
        <v>131</v>
      </c>
      <c r="DJ914" s="17" t="s">
        <v>4403</v>
      </c>
      <c r="DM914" s="35"/>
      <c r="DN914" s="35"/>
      <c r="DO914" s="35"/>
      <c r="EC914" s="17" t="s">
        <v>133</v>
      </c>
    </row>
    <row r="915" spans="1:133" ht="15" customHeight="1" x14ac:dyDescent="0.3">
      <c r="A915" s="27">
        <v>217</v>
      </c>
      <c r="C915" s="17" t="s">
        <v>126</v>
      </c>
      <c r="D915" s="29" t="s">
        <v>5956</v>
      </c>
      <c r="E915" s="18" t="s">
        <v>5948</v>
      </c>
      <c r="F915" s="18" t="s">
        <v>5949</v>
      </c>
      <c r="G915" s="18" t="s">
        <v>5948</v>
      </c>
      <c r="H915" s="18" t="s">
        <v>5949</v>
      </c>
      <c r="I915" s="18" t="s">
        <v>5950</v>
      </c>
      <c r="K915" s="18" t="s">
        <v>5949</v>
      </c>
      <c r="M915" s="18" t="s">
        <v>5950</v>
      </c>
      <c r="O915" s="20" t="s">
        <v>5953</v>
      </c>
      <c r="P915" s="20" t="s">
        <v>5974</v>
      </c>
      <c r="Q915" s="20" t="s">
        <v>5979</v>
      </c>
      <c r="S915" s="22" t="s">
        <v>5950</v>
      </c>
      <c r="T915" s="22" t="s">
        <v>5950</v>
      </c>
      <c r="U915" s="22" t="s">
        <v>5948</v>
      </c>
      <c r="V915" s="22" t="s">
        <v>5984</v>
      </c>
      <c r="W915" s="22" t="s">
        <v>5987</v>
      </c>
      <c r="X915" s="22" t="s">
        <v>115</v>
      </c>
      <c r="AC915" s="24" t="s">
        <v>5992</v>
      </c>
      <c r="AE915" s="26" t="s">
        <v>5949</v>
      </c>
      <c r="AF915" s="26" t="s">
        <v>5948</v>
      </c>
      <c r="AG915" s="26" t="s">
        <v>5996</v>
      </c>
      <c r="AH915" s="26" t="s">
        <v>5996</v>
      </c>
      <c r="AI915" s="26" t="s">
        <v>5996</v>
      </c>
      <c r="AJ915" s="26" t="s">
        <v>5996</v>
      </c>
      <c r="AK915" s="20" t="s">
        <v>6002</v>
      </c>
      <c r="AL915" s="20" t="s">
        <v>5947</v>
      </c>
      <c r="AM915" s="20" t="s">
        <v>5950</v>
      </c>
      <c r="AN915" s="20" t="s">
        <v>5948</v>
      </c>
      <c r="AO915" s="20" t="s">
        <v>5998</v>
      </c>
      <c r="AP915" s="20" t="s">
        <v>5997</v>
      </c>
      <c r="AQ915" s="20" t="s">
        <v>5997</v>
      </c>
      <c r="AR915" s="20" t="s">
        <v>5997</v>
      </c>
      <c r="AS915" s="20" t="s">
        <v>5996</v>
      </c>
      <c r="AT915" s="20" t="s">
        <v>5996</v>
      </c>
      <c r="AU915" s="20" t="s">
        <v>5996</v>
      </c>
      <c r="AV915" s="20" t="s">
        <v>5997</v>
      </c>
      <c r="AW915" s="20" t="s">
        <v>5996</v>
      </c>
      <c r="AX915" s="20" t="s">
        <v>5997</v>
      </c>
      <c r="AY915" s="20" t="s">
        <v>5997</v>
      </c>
      <c r="AZ915" s="20" t="s">
        <v>5997</v>
      </c>
      <c r="BA915" s="20" t="s">
        <v>5997</v>
      </c>
      <c r="BB915" s="20" t="s">
        <v>5996</v>
      </c>
      <c r="BC915" s="20" t="s">
        <v>5997</v>
      </c>
      <c r="BD915" s="20" t="s">
        <v>5998</v>
      </c>
      <c r="BE915" s="20" t="s">
        <v>5996</v>
      </c>
      <c r="BF915" s="20" t="s">
        <v>5996</v>
      </c>
      <c r="BG915" s="20" t="s">
        <v>5996</v>
      </c>
      <c r="BH915" s="20" t="s">
        <v>5996</v>
      </c>
      <c r="BI915" s="20" t="s">
        <v>5997</v>
      </c>
      <c r="BJ915" s="20" t="s">
        <v>6000</v>
      </c>
      <c r="BK915" s="20" t="s">
        <v>5997</v>
      </c>
      <c r="BL915" s="20" t="s">
        <v>5996</v>
      </c>
      <c r="BM915" s="20" t="s">
        <v>5997</v>
      </c>
      <c r="BO915" s="28" t="s">
        <v>6007</v>
      </c>
      <c r="BS915" s="24" t="s">
        <v>119</v>
      </c>
      <c r="BT915" s="24" t="s">
        <v>120</v>
      </c>
      <c r="BV915" s="24" t="s">
        <v>137</v>
      </c>
      <c r="CD915" s="18" t="s">
        <v>119</v>
      </c>
      <c r="CE915" s="18" t="s">
        <v>120</v>
      </c>
      <c r="CG915" s="18" t="s">
        <v>137</v>
      </c>
      <c r="CL915" s="22" t="s">
        <v>5950</v>
      </c>
      <c r="CM915" s="32" t="s">
        <v>6012</v>
      </c>
      <c r="CO915" s="84" t="s">
        <v>126</v>
      </c>
      <c r="CP915" s="17" t="s">
        <v>126</v>
      </c>
      <c r="CQ915" s="29" t="s">
        <v>3439</v>
      </c>
      <c r="CR915" s="17" t="s">
        <v>1364</v>
      </c>
      <c r="CS915" s="17" t="s">
        <v>3440</v>
      </c>
      <c r="CW915" s="34" t="s">
        <v>96</v>
      </c>
      <c r="DE915" s="17" t="s">
        <v>130</v>
      </c>
      <c r="DI915" s="17" t="s">
        <v>131</v>
      </c>
      <c r="DJ915" s="17" t="s">
        <v>4404</v>
      </c>
      <c r="DM915" s="35"/>
      <c r="DN915" s="35"/>
      <c r="DO915" s="35"/>
      <c r="EC915" s="17" t="s">
        <v>133</v>
      </c>
    </row>
    <row r="916" spans="1:133" ht="15" customHeight="1" x14ac:dyDescent="0.3">
      <c r="A916" s="27">
        <v>290</v>
      </c>
      <c r="C916" s="17" t="s">
        <v>126</v>
      </c>
      <c r="D916" s="29" t="s">
        <v>5956</v>
      </c>
      <c r="E916" s="18" t="s">
        <v>5947</v>
      </c>
      <c r="F916" s="18" t="s">
        <v>5948</v>
      </c>
      <c r="G916" s="18" t="s">
        <v>5948</v>
      </c>
      <c r="H916" s="18" t="s">
        <v>5947</v>
      </c>
      <c r="I916" s="18" t="s">
        <v>5948</v>
      </c>
      <c r="J916" s="19" t="s">
        <v>4405</v>
      </c>
      <c r="K916" s="18" t="s">
        <v>5948</v>
      </c>
      <c r="L916" s="19" t="s">
        <v>4406</v>
      </c>
      <c r="M916" s="18" t="s">
        <v>5949</v>
      </c>
      <c r="O916" s="20" t="s">
        <v>5948</v>
      </c>
      <c r="P916" s="20" t="s">
        <v>5974</v>
      </c>
      <c r="Q916" s="20" t="s">
        <v>5980</v>
      </c>
      <c r="S916" s="22" t="s">
        <v>5949</v>
      </c>
      <c r="T916" s="22" t="s">
        <v>5949</v>
      </c>
      <c r="U916" s="22" t="s">
        <v>5948</v>
      </c>
      <c r="V916" s="22" t="s">
        <v>5985</v>
      </c>
      <c r="W916" s="22" t="s">
        <v>5989</v>
      </c>
      <c r="X916" s="22" t="s">
        <v>115</v>
      </c>
      <c r="Y916" s="22" t="s">
        <v>136</v>
      </c>
      <c r="Z916" s="22" t="s">
        <v>116</v>
      </c>
      <c r="AC916" s="24" t="s">
        <v>5992</v>
      </c>
      <c r="AE916" s="26" t="s">
        <v>5948</v>
      </c>
      <c r="AF916" s="26" t="s">
        <v>5950</v>
      </c>
      <c r="AG916" s="26" t="s">
        <v>5997</v>
      </c>
      <c r="AH916" s="26" t="s">
        <v>5997</v>
      </c>
      <c r="AI916" s="26" t="s">
        <v>5997</v>
      </c>
      <c r="AJ916" s="26" t="s">
        <v>5997</v>
      </c>
      <c r="AK916" s="20" t="s">
        <v>6002</v>
      </c>
      <c r="AL916" s="20" t="s">
        <v>5947</v>
      </c>
      <c r="AM916" s="20" t="s">
        <v>5947</v>
      </c>
      <c r="AN916" s="20" t="s">
        <v>5947</v>
      </c>
      <c r="AO916" s="20" t="s">
        <v>5997</v>
      </c>
      <c r="AP916" s="20" t="s">
        <v>5997</v>
      </c>
      <c r="AQ916" s="20" t="s">
        <v>5997</v>
      </c>
      <c r="AR916" s="20" t="s">
        <v>6000</v>
      </c>
      <c r="AS916" s="20" t="s">
        <v>5997</v>
      </c>
      <c r="AT916" s="20" t="s">
        <v>5997</v>
      </c>
      <c r="AU916" s="20" t="s">
        <v>5997</v>
      </c>
      <c r="AV916" s="20" t="s">
        <v>5997</v>
      </c>
      <c r="AW916" s="20" t="s">
        <v>5997</v>
      </c>
      <c r="AX916" s="20" t="s">
        <v>5997</v>
      </c>
      <c r="AY916" s="20" t="s">
        <v>5997</v>
      </c>
      <c r="AZ916" s="20" t="s">
        <v>5997</v>
      </c>
      <c r="BA916" s="20" t="s">
        <v>5997</v>
      </c>
      <c r="BB916" s="20" t="s">
        <v>5997</v>
      </c>
      <c r="BC916" s="20" t="s">
        <v>6000</v>
      </c>
      <c r="BD916" s="20" t="s">
        <v>5997</v>
      </c>
      <c r="BE916" s="20" t="s">
        <v>5997</v>
      </c>
      <c r="BF916" s="20" t="s">
        <v>5997</v>
      </c>
      <c r="BG916" s="20" t="s">
        <v>5997</v>
      </c>
      <c r="BH916" s="20" t="s">
        <v>5997</v>
      </c>
      <c r="BI916" s="20" t="s">
        <v>5997</v>
      </c>
      <c r="BJ916" s="20" t="s">
        <v>5997</v>
      </c>
      <c r="BK916" s="20" t="s">
        <v>5997</v>
      </c>
      <c r="BL916" s="20" t="s">
        <v>5997</v>
      </c>
      <c r="BM916" s="20" t="s">
        <v>5997</v>
      </c>
      <c r="BO916" s="28" t="s">
        <v>6007</v>
      </c>
      <c r="BQ916" s="30" t="s">
        <v>4407</v>
      </c>
      <c r="BR916" s="24" t="s">
        <v>138</v>
      </c>
      <c r="BS916" s="24" t="s">
        <v>119</v>
      </c>
      <c r="BT916" s="24" t="s">
        <v>120</v>
      </c>
      <c r="BU916" s="24" t="s">
        <v>121</v>
      </c>
      <c r="BV916" s="24" t="s">
        <v>137</v>
      </c>
      <c r="BW916" s="24" t="s">
        <v>122</v>
      </c>
      <c r="BX916" s="24" t="s">
        <v>123</v>
      </c>
      <c r="BY916" s="24" t="s">
        <v>124</v>
      </c>
      <c r="BZ916" s="24" t="s">
        <v>125</v>
      </c>
      <c r="CC916" s="18" t="s">
        <v>138</v>
      </c>
      <c r="CF916" s="18" t="s">
        <v>121</v>
      </c>
      <c r="CJ916" s="18" t="s">
        <v>124</v>
      </c>
      <c r="CL916" s="22" t="s">
        <v>5952</v>
      </c>
      <c r="CM916" s="32" t="s">
        <v>6012</v>
      </c>
      <c r="CO916" s="84" t="s">
        <v>126</v>
      </c>
      <c r="CP916" s="17" t="s">
        <v>126</v>
      </c>
      <c r="CQ916" s="29" t="s">
        <v>3439</v>
      </c>
      <c r="CR916" s="17" t="s">
        <v>1364</v>
      </c>
      <c r="CS916" s="17" t="s">
        <v>3440</v>
      </c>
      <c r="CZ916" s="34" t="s">
        <v>99</v>
      </c>
      <c r="DE916" s="17" t="s">
        <v>130</v>
      </c>
      <c r="DI916" s="17" t="s">
        <v>131</v>
      </c>
      <c r="DJ916" s="17" t="s">
        <v>4408</v>
      </c>
      <c r="DM916" s="35"/>
      <c r="DN916" s="35"/>
      <c r="DO916" s="35"/>
      <c r="EC916" s="17" t="s">
        <v>133</v>
      </c>
    </row>
    <row r="917" spans="1:133" ht="15" customHeight="1" x14ac:dyDescent="0.3">
      <c r="A917" s="27">
        <v>299</v>
      </c>
      <c r="C917" s="17" t="s">
        <v>126</v>
      </c>
      <c r="D917" s="29" t="s">
        <v>5956</v>
      </c>
      <c r="E917" s="18" t="s">
        <v>5947</v>
      </c>
      <c r="F917" s="18" t="s">
        <v>5949</v>
      </c>
      <c r="G917" s="18" t="s">
        <v>5947</v>
      </c>
      <c r="H917" s="18" t="s">
        <v>5948</v>
      </c>
      <c r="I917" s="18" t="s">
        <v>5947</v>
      </c>
      <c r="J917" s="19" t="s">
        <v>4409</v>
      </c>
      <c r="K917" s="18" t="s">
        <v>5947</v>
      </c>
      <c r="L917" s="19" t="s">
        <v>4410</v>
      </c>
      <c r="M917" s="18" t="s">
        <v>5949</v>
      </c>
      <c r="O917" s="20" t="s">
        <v>5947</v>
      </c>
      <c r="P917" s="20" t="s">
        <v>5973</v>
      </c>
      <c r="Q917" s="20" t="s">
        <v>5977</v>
      </c>
      <c r="S917" s="22" t="s">
        <v>5951</v>
      </c>
      <c r="T917" s="22" t="s">
        <v>5951</v>
      </c>
      <c r="U917" s="22" t="s">
        <v>5947</v>
      </c>
      <c r="V917" s="22" t="s">
        <v>5984</v>
      </c>
      <c r="W917" s="22" t="s">
        <v>5988</v>
      </c>
      <c r="X917" s="22" t="s">
        <v>115</v>
      </c>
      <c r="AC917" s="24" t="s">
        <v>5992</v>
      </c>
      <c r="AE917" s="26" t="s">
        <v>5947</v>
      </c>
      <c r="AF917" s="26" t="s">
        <v>5947</v>
      </c>
      <c r="AG917" s="26" t="s">
        <v>5996</v>
      </c>
      <c r="AH917" s="26" t="s">
        <v>5996</v>
      </c>
      <c r="AI917" s="26" t="s">
        <v>5996</v>
      </c>
      <c r="AJ917" s="26" t="s">
        <v>5996</v>
      </c>
      <c r="AK917" s="20" t="s">
        <v>6003</v>
      </c>
      <c r="AL917" s="20" t="s">
        <v>5947</v>
      </c>
      <c r="AM917" s="20" t="s">
        <v>5948</v>
      </c>
      <c r="AN917" s="20" t="s">
        <v>5947</v>
      </c>
      <c r="AO917" s="20" t="s">
        <v>5997</v>
      </c>
      <c r="AP917" s="20" t="s">
        <v>5997</v>
      </c>
      <c r="AQ917" s="20" t="s">
        <v>5996</v>
      </c>
      <c r="AR917" s="20" t="s">
        <v>5998</v>
      </c>
      <c r="AS917" s="20" t="s">
        <v>5996</v>
      </c>
      <c r="AT917" s="20" t="s">
        <v>5996</v>
      </c>
      <c r="AU917" s="20" t="s">
        <v>5996</v>
      </c>
      <c r="AV917" s="20" t="s">
        <v>5997</v>
      </c>
      <c r="AW917" s="20" t="s">
        <v>5996</v>
      </c>
      <c r="AX917" s="20" t="s">
        <v>5997</v>
      </c>
      <c r="AY917" s="20" t="s">
        <v>5997</v>
      </c>
      <c r="AZ917" s="20" t="s">
        <v>5996</v>
      </c>
      <c r="BA917" s="20" t="s">
        <v>5996</v>
      </c>
      <c r="BB917" s="20" t="s">
        <v>5996</v>
      </c>
      <c r="BC917" s="20" t="s">
        <v>5999</v>
      </c>
      <c r="BD917" s="20" t="s">
        <v>5997</v>
      </c>
      <c r="BE917" s="20" t="s">
        <v>5996</v>
      </c>
      <c r="BF917" s="20" t="s">
        <v>5997</v>
      </c>
      <c r="BG917" s="20" t="s">
        <v>5996</v>
      </c>
      <c r="BH917" s="20" t="s">
        <v>6000</v>
      </c>
      <c r="BI917" s="20" t="s">
        <v>5997</v>
      </c>
      <c r="BJ917" s="20" t="s">
        <v>5997</v>
      </c>
      <c r="BK917" s="20" t="s">
        <v>5997</v>
      </c>
      <c r="BL917" s="20" t="s">
        <v>5997</v>
      </c>
      <c r="BM917" s="20" t="s">
        <v>5997</v>
      </c>
      <c r="BO917" s="28" t="s">
        <v>6007</v>
      </c>
      <c r="BQ917" s="30" t="s">
        <v>4411</v>
      </c>
      <c r="BR917" s="24" t="s">
        <v>138</v>
      </c>
      <c r="BS917" s="24" t="s">
        <v>119</v>
      </c>
      <c r="BT917" s="24" t="s">
        <v>120</v>
      </c>
      <c r="BV917" s="24" t="s">
        <v>137</v>
      </c>
      <c r="BW917" s="24" t="s">
        <v>122</v>
      </c>
      <c r="BX917" s="24" t="s">
        <v>123</v>
      </c>
      <c r="BY917" s="24" t="s">
        <v>124</v>
      </c>
      <c r="CD917" s="18" t="s">
        <v>119</v>
      </c>
      <c r="CG917" s="18" t="s">
        <v>137</v>
      </c>
      <c r="CH917" s="18" t="s">
        <v>122</v>
      </c>
      <c r="CL917" s="22" t="s">
        <v>5952</v>
      </c>
      <c r="CM917" s="32" t="s">
        <v>6012</v>
      </c>
      <c r="CO917" s="84" t="s">
        <v>126</v>
      </c>
      <c r="CP917" s="17" t="s">
        <v>126</v>
      </c>
      <c r="CQ917" s="29" t="s">
        <v>3439</v>
      </c>
      <c r="CR917" s="17" t="s">
        <v>1364</v>
      </c>
      <c r="CS917" s="17" t="s">
        <v>3440</v>
      </c>
      <c r="CZ917" s="34" t="s">
        <v>99</v>
      </c>
      <c r="DE917" s="17" t="s">
        <v>130</v>
      </c>
      <c r="DI917" s="17" t="s">
        <v>143</v>
      </c>
      <c r="DJ917" s="17" t="s">
        <v>4412</v>
      </c>
      <c r="DM917" s="35"/>
      <c r="DN917" s="35"/>
      <c r="DO917" s="35"/>
      <c r="EC917" s="17" t="s">
        <v>133</v>
      </c>
    </row>
    <row r="918" spans="1:133" ht="15" customHeight="1" x14ac:dyDescent="0.3">
      <c r="A918" s="27">
        <v>351</v>
      </c>
      <c r="C918" s="17" t="s">
        <v>126</v>
      </c>
      <c r="D918" s="29" t="s">
        <v>5956</v>
      </c>
      <c r="E918" s="18" t="s">
        <v>5948</v>
      </c>
      <c r="F918" s="18" t="s">
        <v>5949</v>
      </c>
      <c r="G918" s="18" t="s">
        <v>5948</v>
      </c>
      <c r="H918" s="18" t="s">
        <v>5949</v>
      </c>
      <c r="I918" s="18" t="s">
        <v>5949</v>
      </c>
      <c r="K918" s="18" t="s">
        <v>5949</v>
      </c>
      <c r="M918" s="18" t="s">
        <v>5949</v>
      </c>
      <c r="O918" s="20" t="s">
        <v>5948</v>
      </c>
      <c r="P918" s="20" t="s">
        <v>5974</v>
      </c>
      <c r="Q918" s="20" t="s">
        <v>5978</v>
      </c>
      <c r="S918" s="22" t="s">
        <v>5948</v>
      </c>
      <c r="T918" s="22" t="s">
        <v>5948</v>
      </c>
      <c r="U918" s="22" t="s">
        <v>5948</v>
      </c>
      <c r="V918" s="22" t="s">
        <v>5983</v>
      </c>
      <c r="W918" s="22" t="s">
        <v>5987</v>
      </c>
      <c r="X918" s="22" t="s">
        <v>115</v>
      </c>
      <c r="Y918" s="22" t="s">
        <v>136</v>
      </c>
      <c r="AC918" s="24" t="s">
        <v>5992</v>
      </c>
      <c r="AE918" s="26" t="s">
        <v>5948</v>
      </c>
      <c r="AF918" s="26" t="s">
        <v>5948</v>
      </c>
      <c r="AG918" s="26" t="s">
        <v>5996</v>
      </c>
      <c r="AH918" s="26" t="s">
        <v>5996</v>
      </c>
      <c r="AI918" s="26" t="s">
        <v>5996</v>
      </c>
      <c r="AJ918" s="26" t="s">
        <v>5997</v>
      </c>
      <c r="AK918" s="20" t="s">
        <v>6004</v>
      </c>
      <c r="AL918" s="20" t="s">
        <v>5948</v>
      </c>
      <c r="AM918" s="20" t="s">
        <v>5952</v>
      </c>
      <c r="AN918" s="20" t="s">
        <v>5948</v>
      </c>
      <c r="AO918" s="20" t="s">
        <v>5996</v>
      </c>
      <c r="AP918" s="20" t="s">
        <v>5996</v>
      </c>
      <c r="AQ918" s="20" t="s">
        <v>5996</v>
      </c>
      <c r="AR918" s="20" t="s">
        <v>5997</v>
      </c>
      <c r="AS918" s="20" t="s">
        <v>5996</v>
      </c>
      <c r="AT918" s="20" t="s">
        <v>5996</v>
      </c>
      <c r="AU918" s="20" t="s">
        <v>5996</v>
      </c>
      <c r="AV918" s="20" t="s">
        <v>5996</v>
      </c>
      <c r="AW918" s="20" t="s">
        <v>5996</v>
      </c>
      <c r="AX918" s="20" t="s">
        <v>5996</v>
      </c>
      <c r="AY918" s="20" t="s">
        <v>5996</v>
      </c>
      <c r="AZ918" s="20" t="s">
        <v>5997</v>
      </c>
      <c r="BA918" s="20" t="s">
        <v>5996</v>
      </c>
      <c r="BB918" s="20" t="s">
        <v>5996</v>
      </c>
      <c r="BC918" s="20" t="s">
        <v>5997</v>
      </c>
      <c r="BD918" s="20" t="s">
        <v>5997</v>
      </c>
      <c r="BE918" s="20" t="s">
        <v>5996</v>
      </c>
      <c r="BF918" s="20" t="s">
        <v>5996</v>
      </c>
      <c r="BG918" s="20" t="s">
        <v>5996</v>
      </c>
      <c r="BH918" s="20" t="s">
        <v>5996</v>
      </c>
      <c r="BI918" s="20" t="s">
        <v>5996</v>
      </c>
      <c r="BJ918" s="20" t="s">
        <v>5996</v>
      </c>
      <c r="BK918" s="20" t="s">
        <v>5996</v>
      </c>
      <c r="BL918" s="20" t="s">
        <v>5996</v>
      </c>
      <c r="BM918" s="20" t="s">
        <v>5996</v>
      </c>
      <c r="BO918" s="28" t="s">
        <v>6007</v>
      </c>
      <c r="BQ918" s="30" t="s">
        <v>4413</v>
      </c>
      <c r="BS918" s="24" t="s">
        <v>119</v>
      </c>
      <c r="BT918" s="24" t="s">
        <v>120</v>
      </c>
      <c r="BU918" s="24" t="s">
        <v>121</v>
      </c>
      <c r="BV918" s="24" t="s">
        <v>137</v>
      </c>
      <c r="BW918" s="24" t="s">
        <v>122</v>
      </c>
      <c r="BX918" s="24" t="s">
        <v>123</v>
      </c>
      <c r="BY918" s="24" t="s">
        <v>124</v>
      </c>
      <c r="BZ918" s="24" t="s">
        <v>125</v>
      </c>
      <c r="CD918" s="18" t="s">
        <v>119</v>
      </c>
      <c r="CH918" s="18" t="s">
        <v>122</v>
      </c>
      <c r="CI918" s="18" t="s">
        <v>123</v>
      </c>
      <c r="CL918" s="22" t="s">
        <v>5952</v>
      </c>
      <c r="CM918" s="32" t="s">
        <v>6010</v>
      </c>
      <c r="CO918" s="84" t="s">
        <v>126</v>
      </c>
      <c r="CP918" s="17" t="s">
        <v>126</v>
      </c>
      <c r="CQ918" s="29" t="s">
        <v>3439</v>
      </c>
      <c r="CR918" s="17" t="s">
        <v>1364</v>
      </c>
      <c r="CS918" s="17" t="s">
        <v>3440</v>
      </c>
      <c r="CZ918" s="34" t="s">
        <v>99</v>
      </c>
      <c r="DE918" s="17" t="s">
        <v>130</v>
      </c>
      <c r="DI918" s="17" t="s">
        <v>143</v>
      </c>
      <c r="DJ918" s="17" t="s">
        <v>4414</v>
      </c>
      <c r="DM918" s="35"/>
      <c r="DN918" s="35"/>
      <c r="DO918" s="35"/>
      <c r="EC918" s="17" t="s">
        <v>133</v>
      </c>
    </row>
    <row r="919" spans="1:133" ht="15" customHeight="1" x14ac:dyDescent="0.3">
      <c r="A919" s="27">
        <v>583</v>
      </c>
      <c r="C919" s="17" t="s">
        <v>126</v>
      </c>
      <c r="D919" s="29" t="s">
        <v>5956</v>
      </c>
      <c r="E919" s="18" t="s">
        <v>5947</v>
      </c>
      <c r="F919" s="18" t="s">
        <v>5947</v>
      </c>
      <c r="G919" s="18" t="s">
        <v>5947</v>
      </c>
      <c r="H919" s="18" t="s">
        <v>5947</v>
      </c>
      <c r="I919" s="18" t="s">
        <v>5949</v>
      </c>
      <c r="K919" s="18" t="s">
        <v>5949</v>
      </c>
      <c r="M919" s="18" t="s">
        <v>5949</v>
      </c>
      <c r="O919" s="20" t="s">
        <v>5948</v>
      </c>
      <c r="P919" s="20" t="s">
        <v>5974</v>
      </c>
      <c r="Q919" s="20" t="s">
        <v>5979</v>
      </c>
      <c r="S919" s="22" t="s">
        <v>5950</v>
      </c>
      <c r="T919" s="22" t="s">
        <v>5950</v>
      </c>
      <c r="U919" s="22" t="s">
        <v>5948</v>
      </c>
      <c r="V919" s="22" t="s">
        <v>5984</v>
      </c>
      <c r="W919" s="22" t="s">
        <v>5986</v>
      </c>
      <c r="X919" s="22" t="s">
        <v>115</v>
      </c>
      <c r="Z919" s="22" t="s">
        <v>116</v>
      </c>
      <c r="AC919" s="24" t="s">
        <v>5992</v>
      </c>
      <c r="AE919" s="26" t="s">
        <v>5947</v>
      </c>
      <c r="AF919" s="26" t="s">
        <v>5949</v>
      </c>
      <c r="AG919" s="26" t="s">
        <v>5996</v>
      </c>
      <c r="AH919" s="26" t="s">
        <v>5996</v>
      </c>
      <c r="AI919" s="26" t="s">
        <v>5996</v>
      </c>
      <c r="AJ919" s="26" t="s">
        <v>5996</v>
      </c>
      <c r="AK919" s="20" t="s">
        <v>6003</v>
      </c>
      <c r="AL919" s="20" t="s">
        <v>5947</v>
      </c>
      <c r="AM919" s="20" t="s">
        <v>5949</v>
      </c>
      <c r="AN919" s="20" t="s">
        <v>5948</v>
      </c>
      <c r="AO919" s="20" t="s">
        <v>5997</v>
      </c>
      <c r="AP919" s="20" t="s">
        <v>5997</v>
      </c>
      <c r="AQ919" s="20" t="s">
        <v>5997</v>
      </c>
      <c r="AR919" s="20" t="s">
        <v>5997</v>
      </c>
      <c r="AS919" s="20" t="s">
        <v>5997</v>
      </c>
      <c r="AT919" s="20" t="s">
        <v>5997</v>
      </c>
      <c r="AU919" s="20" t="s">
        <v>5997</v>
      </c>
      <c r="AV919" s="20" t="s">
        <v>5997</v>
      </c>
      <c r="AW919" s="20" t="s">
        <v>5997</v>
      </c>
      <c r="AX919" s="20" t="s">
        <v>5997</v>
      </c>
      <c r="AY919" s="20" t="s">
        <v>5997</v>
      </c>
      <c r="AZ919" s="20" t="s">
        <v>5997</v>
      </c>
      <c r="BA919" s="20" t="s">
        <v>5997</v>
      </c>
      <c r="BB919" s="20" t="s">
        <v>5997</v>
      </c>
      <c r="BC919" s="20" t="s">
        <v>6000</v>
      </c>
      <c r="BD919" s="20" t="s">
        <v>5997</v>
      </c>
      <c r="BE919" s="20" t="s">
        <v>5997</v>
      </c>
      <c r="BF919" s="20" t="s">
        <v>5997</v>
      </c>
      <c r="BG919" s="20" t="s">
        <v>5997</v>
      </c>
      <c r="BH919" s="20" t="s">
        <v>5997</v>
      </c>
      <c r="BI919" s="20" t="s">
        <v>5997</v>
      </c>
      <c r="BJ919" s="20" t="s">
        <v>5997</v>
      </c>
      <c r="BK919" s="20" t="s">
        <v>5997</v>
      </c>
      <c r="BL919" s="20" t="s">
        <v>5997</v>
      </c>
      <c r="BM919" s="20" t="s">
        <v>5997</v>
      </c>
      <c r="BO919" s="28" t="s">
        <v>6008</v>
      </c>
      <c r="BP919" s="29" t="s">
        <v>4415</v>
      </c>
      <c r="BQ919" s="30" t="s">
        <v>4416</v>
      </c>
      <c r="BR919" s="24" t="s">
        <v>138</v>
      </c>
      <c r="BS919" s="24" t="s">
        <v>119</v>
      </c>
      <c r="BW919" s="24" t="s">
        <v>122</v>
      </c>
      <c r="BX919" s="24" t="s">
        <v>123</v>
      </c>
      <c r="CC919" s="18" t="s">
        <v>138</v>
      </c>
      <c r="CD919" s="18" t="s">
        <v>119</v>
      </c>
      <c r="CH919" s="18" t="s">
        <v>122</v>
      </c>
      <c r="CI919" s="18" t="s">
        <v>123</v>
      </c>
      <c r="CL919" s="22" t="s">
        <v>5950</v>
      </c>
      <c r="CM919" s="32" t="s">
        <v>6012</v>
      </c>
      <c r="CO919" s="84" t="s">
        <v>126</v>
      </c>
      <c r="CP919" s="17" t="s">
        <v>126</v>
      </c>
      <c r="CQ919" s="29" t="s">
        <v>3439</v>
      </c>
      <c r="CR919" s="17" t="s">
        <v>1364</v>
      </c>
      <c r="CS919" s="17" t="s">
        <v>3440</v>
      </c>
      <c r="CW919" s="34" t="s">
        <v>96</v>
      </c>
      <c r="DE919" s="17" t="s">
        <v>130</v>
      </c>
      <c r="DI919" s="17" t="s">
        <v>143</v>
      </c>
      <c r="DJ919" s="17" t="s">
        <v>4417</v>
      </c>
      <c r="DM919" s="35"/>
      <c r="DN919" s="35"/>
      <c r="DO919" s="35"/>
      <c r="EC919" s="17" t="s">
        <v>133</v>
      </c>
    </row>
    <row r="920" spans="1:133" ht="15" customHeight="1" x14ac:dyDescent="0.3">
      <c r="A920" s="27">
        <v>634</v>
      </c>
      <c r="C920" s="17" t="s">
        <v>126</v>
      </c>
      <c r="D920" s="29" t="s">
        <v>5956</v>
      </c>
      <c r="E920" s="18" t="s">
        <v>5947</v>
      </c>
      <c r="F920" s="18" t="s">
        <v>5949</v>
      </c>
      <c r="G920" s="18" t="s">
        <v>5947</v>
      </c>
      <c r="H920" s="18" t="s">
        <v>5947</v>
      </c>
      <c r="I920" s="18" t="s">
        <v>5947</v>
      </c>
      <c r="K920" s="18" t="s">
        <v>5949</v>
      </c>
      <c r="M920" s="18" t="s">
        <v>5949</v>
      </c>
      <c r="O920" s="20" t="s">
        <v>5947</v>
      </c>
      <c r="P920" s="20" t="s">
        <v>5973</v>
      </c>
      <c r="Q920" s="20" t="s">
        <v>5977</v>
      </c>
      <c r="S920" s="22" t="s">
        <v>5950</v>
      </c>
      <c r="T920" s="22" t="s">
        <v>5950</v>
      </c>
      <c r="U920" s="22" t="s">
        <v>5948</v>
      </c>
      <c r="V920" s="22" t="s">
        <v>5984</v>
      </c>
      <c r="W920" s="22" t="s">
        <v>5989</v>
      </c>
      <c r="X920" s="22" t="s">
        <v>115</v>
      </c>
      <c r="AC920" s="24" t="s">
        <v>5994</v>
      </c>
      <c r="AD920" s="25" t="s">
        <v>4418</v>
      </c>
      <c r="AE920" s="26" t="s">
        <v>5948</v>
      </c>
      <c r="AF920" s="26" t="s">
        <v>5948</v>
      </c>
      <c r="AG920" s="26" t="s">
        <v>5996</v>
      </c>
      <c r="AH920" s="26" t="s">
        <v>5997</v>
      </c>
      <c r="AI920" s="26" t="s">
        <v>5997</v>
      </c>
      <c r="AJ920" s="26" t="s">
        <v>5996</v>
      </c>
      <c r="AK920" s="20" t="s">
        <v>6002</v>
      </c>
      <c r="AL920" s="20" t="s">
        <v>5947</v>
      </c>
      <c r="AM920" s="20" t="s">
        <v>5947</v>
      </c>
      <c r="AN920" s="20" t="s">
        <v>5947</v>
      </c>
      <c r="AO920" s="20" t="s">
        <v>5996</v>
      </c>
      <c r="AP920" s="20" t="s">
        <v>5997</v>
      </c>
      <c r="AQ920" s="20" t="s">
        <v>5996</v>
      </c>
      <c r="AR920" s="20" t="s">
        <v>5996</v>
      </c>
      <c r="AS920" s="20" t="s">
        <v>5996</v>
      </c>
      <c r="AT920" s="20" t="s">
        <v>5996</v>
      </c>
      <c r="AU920" s="20" t="s">
        <v>5996</v>
      </c>
      <c r="AV920" s="20" t="s">
        <v>5996</v>
      </c>
      <c r="AW920" s="20" t="s">
        <v>5996</v>
      </c>
      <c r="AX920" s="20" t="s">
        <v>5997</v>
      </c>
      <c r="AY920" s="20" t="s">
        <v>5997</v>
      </c>
      <c r="AZ920" s="20" t="s">
        <v>5997</v>
      </c>
      <c r="BA920" s="20" t="s">
        <v>5996</v>
      </c>
      <c r="BB920" s="20" t="s">
        <v>5996</v>
      </c>
      <c r="BC920" s="20" t="s">
        <v>5998</v>
      </c>
      <c r="BD920" s="20" t="s">
        <v>5997</v>
      </c>
      <c r="BE920" s="20" t="s">
        <v>5997</v>
      </c>
      <c r="BF920" s="20" t="s">
        <v>5996</v>
      </c>
      <c r="BG920" s="20" t="s">
        <v>5996</v>
      </c>
      <c r="BH920" s="20" t="s">
        <v>5996</v>
      </c>
      <c r="BI920" s="20" t="s">
        <v>5996</v>
      </c>
      <c r="BJ920" s="20" t="s">
        <v>6000</v>
      </c>
      <c r="BK920" s="20" t="s">
        <v>6000</v>
      </c>
      <c r="BL920" s="20" t="s">
        <v>5996</v>
      </c>
      <c r="BM920" s="20" t="s">
        <v>5996</v>
      </c>
      <c r="BO920" s="28" t="s">
        <v>6007</v>
      </c>
      <c r="BQ920" s="30" t="s">
        <v>4419</v>
      </c>
      <c r="BS920" s="24" t="s">
        <v>119</v>
      </c>
      <c r="BT920" s="24" t="s">
        <v>120</v>
      </c>
      <c r="BX920" s="24" t="s">
        <v>123</v>
      </c>
      <c r="BY920" s="24" t="s">
        <v>124</v>
      </c>
      <c r="CD920" s="18" t="s">
        <v>119</v>
      </c>
      <c r="CE920" s="18" t="s">
        <v>120</v>
      </c>
      <c r="CI920" s="18" t="s">
        <v>123</v>
      </c>
      <c r="CL920" s="22" t="s">
        <v>5952</v>
      </c>
      <c r="CM920" s="32" t="s">
        <v>6011</v>
      </c>
      <c r="CO920" s="84" t="s">
        <v>126</v>
      </c>
      <c r="CP920" s="17" t="s">
        <v>126</v>
      </c>
      <c r="CQ920" s="29" t="s">
        <v>3439</v>
      </c>
      <c r="CR920" s="17" t="s">
        <v>1364</v>
      </c>
      <c r="CS920" s="17" t="s">
        <v>3440</v>
      </c>
      <c r="CW920" s="34" t="s">
        <v>96</v>
      </c>
      <c r="DE920" s="17" t="s">
        <v>130</v>
      </c>
      <c r="DI920" s="17" t="s">
        <v>131</v>
      </c>
      <c r="DJ920" s="17" t="s">
        <v>4420</v>
      </c>
      <c r="DM920" s="35"/>
      <c r="DN920" s="35"/>
      <c r="DO920" s="35"/>
      <c r="EC920" s="17" t="s">
        <v>133</v>
      </c>
    </row>
    <row r="921" spans="1:133" ht="15" customHeight="1" x14ac:dyDescent="0.3">
      <c r="A921" s="27">
        <v>878</v>
      </c>
      <c r="C921" s="17" t="s">
        <v>126</v>
      </c>
      <c r="D921" s="29" t="s">
        <v>5956</v>
      </c>
      <c r="E921" s="18" t="s">
        <v>5948</v>
      </c>
      <c r="F921" s="18" t="s">
        <v>5951</v>
      </c>
      <c r="G921" s="18" t="s">
        <v>5950</v>
      </c>
      <c r="H921" s="18" t="s">
        <v>5948</v>
      </c>
      <c r="I921" s="18" t="s">
        <v>5948</v>
      </c>
      <c r="J921" s="19" t="s">
        <v>4421</v>
      </c>
      <c r="K921" s="18" t="s">
        <v>5947</v>
      </c>
      <c r="M921" s="18" t="s">
        <v>5947</v>
      </c>
      <c r="N921" s="19" t="s">
        <v>4422</v>
      </c>
      <c r="O921" s="20" t="s">
        <v>5948</v>
      </c>
      <c r="P921" s="20" t="s">
        <v>5973</v>
      </c>
      <c r="Q921" s="20" t="s">
        <v>5979</v>
      </c>
      <c r="R921" s="21" t="s">
        <v>4423</v>
      </c>
      <c r="S921" s="22" t="s">
        <v>5951</v>
      </c>
      <c r="T921" s="22" t="s">
        <v>5951</v>
      </c>
      <c r="U921" s="22" t="s">
        <v>5947</v>
      </c>
      <c r="V921" s="22" t="s">
        <v>5984</v>
      </c>
      <c r="W921" s="22" t="s">
        <v>5989</v>
      </c>
      <c r="X921" s="22" t="s">
        <v>115</v>
      </c>
      <c r="Z921" s="22" t="s">
        <v>116</v>
      </c>
      <c r="AC921" s="24" t="s">
        <v>5990</v>
      </c>
      <c r="AE921" s="26" t="s">
        <v>5948</v>
      </c>
      <c r="AF921" s="26" t="s">
        <v>5949</v>
      </c>
      <c r="AG921" s="26" t="s">
        <v>5997</v>
      </c>
      <c r="AH921" s="26" t="s">
        <v>5997</v>
      </c>
      <c r="AI921" s="26" t="s">
        <v>5996</v>
      </c>
      <c r="AJ921" s="26" t="s">
        <v>5996</v>
      </c>
      <c r="AK921" s="20" t="s">
        <v>6002</v>
      </c>
      <c r="AL921" s="20" t="s">
        <v>5947</v>
      </c>
      <c r="AM921" s="20" t="s">
        <v>5948</v>
      </c>
      <c r="AN921" s="20" t="s">
        <v>5947</v>
      </c>
      <c r="AO921" s="20" t="s">
        <v>5997</v>
      </c>
      <c r="AP921" s="20" t="s">
        <v>5996</v>
      </c>
      <c r="AQ921" s="20" t="s">
        <v>5996</v>
      </c>
      <c r="AR921" s="20" t="s">
        <v>5996</v>
      </c>
      <c r="AS921" s="20" t="s">
        <v>5996</v>
      </c>
      <c r="AT921" s="20" t="s">
        <v>5996</v>
      </c>
      <c r="AU921" s="20" t="s">
        <v>5996</v>
      </c>
      <c r="AV921" s="20" t="s">
        <v>5996</v>
      </c>
      <c r="AW921" s="20" t="s">
        <v>5996</v>
      </c>
      <c r="AX921" s="20" t="s">
        <v>5996</v>
      </c>
      <c r="AY921" s="20" t="s">
        <v>5996</v>
      </c>
      <c r="AZ921" s="20" t="s">
        <v>5996</v>
      </c>
      <c r="BA921" s="20" t="s">
        <v>5996</v>
      </c>
      <c r="BB921" s="20" t="s">
        <v>5996</v>
      </c>
      <c r="BC921" s="20" t="s">
        <v>5997</v>
      </c>
      <c r="BD921" s="20" t="s">
        <v>5996</v>
      </c>
      <c r="BE921" s="20" t="s">
        <v>5996</v>
      </c>
      <c r="BF921" s="20" t="s">
        <v>5996</v>
      </c>
      <c r="BG921" s="20" t="s">
        <v>5996</v>
      </c>
      <c r="BH921" s="20" t="s">
        <v>5996</v>
      </c>
      <c r="BI921" s="20" t="s">
        <v>5996</v>
      </c>
      <c r="BJ921" s="20" t="s">
        <v>5996</v>
      </c>
      <c r="BK921" s="20" t="s">
        <v>5996</v>
      </c>
      <c r="BL921" s="20" t="s">
        <v>5996</v>
      </c>
      <c r="BM921" s="20" t="s">
        <v>5996</v>
      </c>
      <c r="BO921" s="28" t="s">
        <v>6007</v>
      </c>
      <c r="BQ921" s="30" t="s">
        <v>4424</v>
      </c>
      <c r="BS921" s="24" t="s">
        <v>119</v>
      </c>
      <c r="BW921" s="24" t="s">
        <v>122</v>
      </c>
      <c r="BX921" s="24" t="s">
        <v>123</v>
      </c>
      <c r="CA921" s="24" t="s">
        <v>148</v>
      </c>
      <c r="CB921" s="31" t="s">
        <v>4425</v>
      </c>
      <c r="CD921" s="18" t="s">
        <v>119</v>
      </c>
      <c r="CH921" s="18" t="s">
        <v>122</v>
      </c>
      <c r="CI921" s="18" t="s">
        <v>123</v>
      </c>
      <c r="CL921" s="22" t="s">
        <v>5951</v>
      </c>
      <c r="CM921" s="32" t="s">
        <v>6010</v>
      </c>
      <c r="CN921" s="33" t="s">
        <v>4426</v>
      </c>
      <c r="CO921" s="84" t="s">
        <v>126</v>
      </c>
      <c r="CP921" s="17" t="s">
        <v>126</v>
      </c>
      <c r="CQ921" s="29" t="s">
        <v>3439</v>
      </c>
      <c r="CR921" s="17" t="s">
        <v>1364</v>
      </c>
      <c r="CS921" s="17" t="s">
        <v>3440</v>
      </c>
      <c r="CU921" s="34" t="s">
        <v>185</v>
      </c>
      <c r="CW921" s="34" t="s">
        <v>96</v>
      </c>
      <c r="DE921" s="17" t="s">
        <v>130</v>
      </c>
      <c r="DI921" s="17" t="s">
        <v>143</v>
      </c>
      <c r="DJ921" s="17" t="s">
        <v>4427</v>
      </c>
      <c r="DM921" s="35"/>
      <c r="DN921" s="35"/>
      <c r="DO921" s="35"/>
      <c r="EC921" s="17" t="s">
        <v>133</v>
      </c>
    </row>
    <row r="922" spans="1:133" ht="15" customHeight="1" x14ac:dyDescent="0.3">
      <c r="A922" s="27">
        <v>810</v>
      </c>
      <c r="C922" s="17" t="s">
        <v>126</v>
      </c>
      <c r="D922" s="29" t="s">
        <v>5954</v>
      </c>
      <c r="E922" s="18" t="s">
        <v>5948</v>
      </c>
      <c r="F922" s="18" t="s">
        <v>5949</v>
      </c>
      <c r="G922" s="18" t="s">
        <v>5948</v>
      </c>
      <c r="H922" s="18" t="s">
        <v>5952</v>
      </c>
      <c r="I922" s="18" t="s">
        <v>5947</v>
      </c>
      <c r="J922" s="19" t="s">
        <v>442</v>
      </c>
      <c r="K922" s="18" t="s">
        <v>5947</v>
      </c>
      <c r="L922" s="19" t="s">
        <v>442</v>
      </c>
      <c r="M922" s="18" t="s">
        <v>5950</v>
      </c>
      <c r="O922" s="20" t="s">
        <v>5952</v>
      </c>
      <c r="P922" s="20" t="s">
        <v>5973</v>
      </c>
      <c r="Q922" s="20" t="s">
        <v>5978</v>
      </c>
      <c r="S922" s="22" t="s">
        <v>5952</v>
      </c>
      <c r="T922" s="22" t="s">
        <v>5952</v>
      </c>
      <c r="U922" s="22" t="s">
        <v>5952</v>
      </c>
      <c r="V922" s="22" t="s">
        <v>5985</v>
      </c>
      <c r="W922" s="22" t="s">
        <v>5987</v>
      </c>
      <c r="X922" s="22" t="s">
        <v>115</v>
      </c>
      <c r="AC922" s="24" t="s">
        <v>5995</v>
      </c>
      <c r="AE922" s="26" t="s">
        <v>5953</v>
      </c>
      <c r="AF922" s="26" t="s">
        <v>5953</v>
      </c>
      <c r="AG922" s="26" t="s">
        <v>5995</v>
      </c>
      <c r="AH922" s="26" t="s">
        <v>5995</v>
      </c>
      <c r="AI922" s="26" t="s">
        <v>5995</v>
      </c>
      <c r="AJ922" s="26" t="s">
        <v>5995</v>
      </c>
      <c r="AK922" s="20" t="s">
        <v>5976</v>
      </c>
      <c r="AL922" s="20" t="s">
        <v>5953</v>
      </c>
      <c r="AM922" s="20" t="s">
        <v>5953</v>
      </c>
      <c r="AN922" s="20" t="s">
        <v>5953</v>
      </c>
      <c r="AO922" s="20" t="s">
        <v>5995</v>
      </c>
      <c r="AP922" s="20" t="s">
        <v>5995</v>
      </c>
      <c r="AQ922" s="20" t="s">
        <v>5995</v>
      </c>
      <c r="AR922" s="20" t="s">
        <v>5995</v>
      </c>
      <c r="AS922" s="20" t="s">
        <v>5995</v>
      </c>
      <c r="AT922" s="20" t="s">
        <v>5995</v>
      </c>
      <c r="AU922" s="20" t="s">
        <v>5995</v>
      </c>
      <c r="AV922" s="20" t="s">
        <v>5995</v>
      </c>
      <c r="AW922" s="20" t="s">
        <v>5995</v>
      </c>
      <c r="AX922" s="20" t="s">
        <v>5995</v>
      </c>
      <c r="AY922" s="20" t="s">
        <v>5995</v>
      </c>
      <c r="AZ922" s="20" t="s">
        <v>5995</v>
      </c>
      <c r="BA922" s="20" t="s">
        <v>5995</v>
      </c>
      <c r="BB922" s="20" t="s">
        <v>5995</v>
      </c>
      <c r="BC922" s="20" t="s">
        <v>5995</v>
      </c>
      <c r="BD922" s="20" t="s">
        <v>5995</v>
      </c>
      <c r="BE922" s="20" t="s">
        <v>5995</v>
      </c>
      <c r="BF922" s="20" t="s">
        <v>5995</v>
      </c>
      <c r="BG922" s="20" t="s">
        <v>5995</v>
      </c>
      <c r="BH922" s="20" t="s">
        <v>5995</v>
      </c>
      <c r="BI922" s="20" t="s">
        <v>5995</v>
      </c>
      <c r="BJ922" s="20" t="s">
        <v>5995</v>
      </c>
      <c r="BK922" s="20" t="s">
        <v>5995</v>
      </c>
      <c r="BL922" s="20" t="s">
        <v>5995</v>
      </c>
      <c r="BM922" s="20" t="s">
        <v>5995</v>
      </c>
      <c r="BO922" s="28" t="s">
        <v>5986</v>
      </c>
      <c r="CL922" s="22" t="s">
        <v>5953</v>
      </c>
      <c r="CM922" s="32" t="s">
        <v>5976</v>
      </c>
      <c r="CO922" s="84" t="s">
        <v>126</v>
      </c>
      <c r="CP922" s="17" t="s">
        <v>126</v>
      </c>
      <c r="CQ922" s="29" t="s">
        <v>127</v>
      </c>
      <c r="CR922" s="17" t="s">
        <v>232</v>
      </c>
      <c r="CS922" s="17" t="s">
        <v>518</v>
      </c>
      <c r="CW922" s="34" t="s">
        <v>96</v>
      </c>
      <c r="DE922" s="17" t="s">
        <v>130</v>
      </c>
      <c r="DI922" s="17" t="s">
        <v>143</v>
      </c>
      <c r="DJ922" s="17" t="s">
        <v>520</v>
      </c>
      <c r="DM922" s="35"/>
      <c r="DN922" s="35"/>
      <c r="DO922" s="35"/>
      <c r="EC922" s="17" t="s">
        <v>133</v>
      </c>
    </row>
    <row r="923" spans="1:133" ht="15" customHeight="1" x14ac:dyDescent="0.3">
      <c r="A923" s="27">
        <v>842</v>
      </c>
      <c r="C923" s="17" t="s">
        <v>126</v>
      </c>
      <c r="D923" s="29" t="s">
        <v>5954</v>
      </c>
      <c r="E923" s="18" t="s">
        <v>5948</v>
      </c>
      <c r="F923" s="18" t="s">
        <v>5949</v>
      </c>
      <c r="G923" s="18" t="s">
        <v>5948</v>
      </c>
      <c r="H923" s="18" t="s">
        <v>5948</v>
      </c>
      <c r="I923" s="18" t="s">
        <v>5948</v>
      </c>
      <c r="K923" s="18" t="s">
        <v>5947</v>
      </c>
      <c r="M923" s="18" t="s">
        <v>5947</v>
      </c>
      <c r="N923" s="19" t="s">
        <v>596</v>
      </c>
      <c r="O923" s="20" t="s">
        <v>5948</v>
      </c>
      <c r="P923" s="20" t="s">
        <v>5974</v>
      </c>
      <c r="Q923" s="20" t="s">
        <v>5977</v>
      </c>
      <c r="S923" s="22" t="s">
        <v>5950</v>
      </c>
      <c r="T923" s="22" t="s">
        <v>5949</v>
      </c>
      <c r="U923" s="22" t="s">
        <v>5948</v>
      </c>
      <c r="V923" s="22" t="s">
        <v>5985</v>
      </c>
      <c r="W923" s="22" t="s">
        <v>5989</v>
      </c>
      <c r="X923" s="22" t="s">
        <v>115</v>
      </c>
      <c r="AC923" s="24" t="s">
        <v>5992</v>
      </c>
      <c r="AE923" s="26" t="s">
        <v>5948</v>
      </c>
      <c r="AF923" s="26" t="s">
        <v>5948</v>
      </c>
      <c r="AG923" s="26" t="s">
        <v>5997</v>
      </c>
      <c r="AH923" s="26" t="s">
        <v>5996</v>
      </c>
      <c r="AI923" s="26" t="s">
        <v>5996</v>
      </c>
      <c r="AJ923" s="26" t="s">
        <v>5996</v>
      </c>
      <c r="AK923" s="20" t="s">
        <v>6002</v>
      </c>
      <c r="AL923" s="20" t="s">
        <v>5948</v>
      </c>
      <c r="AM923" s="20" t="s">
        <v>5948</v>
      </c>
      <c r="AN923" s="20" t="s">
        <v>5947</v>
      </c>
      <c r="AO923" s="20" t="s">
        <v>5997</v>
      </c>
      <c r="AP923" s="20" t="s">
        <v>5996</v>
      </c>
      <c r="AQ923" s="20" t="s">
        <v>5996</v>
      </c>
      <c r="AR923" s="20" t="s">
        <v>5996</v>
      </c>
      <c r="AS923" s="20" t="s">
        <v>5996</v>
      </c>
      <c r="AT923" s="20" t="s">
        <v>5996</v>
      </c>
      <c r="AU923" s="20" t="s">
        <v>5996</v>
      </c>
      <c r="AV923" s="20" t="s">
        <v>5996</v>
      </c>
      <c r="AW923" s="20" t="s">
        <v>5996</v>
      </c>
      <c r="AX923" s="20" t="s">
        <v>5996</v>
      </c>
      <c r="AY923" s="20" t="s">
        <v>5996</v>
      </c>
      <c r="AZ923" s="20" t="s">
        <v>5996</v>
      </c>
      <c r="BA923" s="20" t="s">
        <v>5996</v>
      </c>
      <c r="BB923" s="20" t="s">
        <v>5996</v>
      </c>
      <c r="BC923" s="20" t="s">
        <v>5996</v>
      </c>
      <c r="BD923" s="20" t="s">
        <v>5996</v>
      </c>
      <c r="BE923" s="20" t="s">
        <v>5996</v>
      </c>
      <c r="BF923" s="20" t="s">
        <v>5997</v>
      </c>
      <c r="BG923" s="20" t="s">
        <v>5996</v>
      </c>
      <c r="BH923" s="20" t="s">
        <v>5996</v>
      </c>
      <c r="BI923" s="20" t="s">
        <v>5997</v>
      </c>
      <c r="BJ923" s="20" t="s">
        <v>5996</v>
      </c>
      <c r="BK923" s="20" t="s">
        <v>5996</v>
      </c>
      <c r="BL923" s="20" t="s">
        <v>5996</v>
      </c>
      <c r="BM923" s="20" t="s">
        <v>5997</v>
      </c>
      <c r="BO923" s="28" t="s">
        <v>6007</v>
      </c>
      <c r="BS923" s="24" t="s">
        <v>119</v>
      </c>
      <c r="BU923" s="24" t="s">
        <v>121</v>
      </c>
      <c r="CD923" s="18" t="s">
        <v>119</v>
      </c>
      <c r="CF923" s="18" t="s">
        <v>121</v>
      </c>
      <c r="CH923" s="18" t="s">
        <v>122</v>
      </c>
      <c r="CK923" s="18" t="s">
        <v>125</v>
      </c>
      <c r="CL923" s="22" t="s">
        <v>5953</v>
      </c>
      <c r="CM923" s="32" t="s">
        <v>5976</v>
      </c>
      <c r="CO923" s="84" t="s">
        <v>126</v>
      </c>
      <c r="CP923" s="17" t="s">
        <v>126</v>
      </c>
      <c r="CQ923" s="29" t="s">
        <v>127</v>
      </c>
      <c r="CR923" s="17" t="s">
        <v>542</v>
      </c>
      <c r="CS923" s="17" t="s">
        <v>129</v>
      </c>
      <c r="CW923" s="34" t="s">
        <v>96</v>
      </c>
      <c r="DE923" s="17" t="s">
        <v>130</v>
      </c>
      <c r="DI923" s="17" t="s">
        <v>131</v>
      </c>
      <c r="DJ923" s="17" t="s">
        <v>597</v>
      </c>
      <c r="DM923" s="35"/>
      <c r="DN923" s="35"/>
      <c r="DO923" s="35"/>
      <c r="EC923" s="17" t="s">
        <v>133</v>
      </c>
    </row>
    <row r="924" spans="1:133" ht="15" customHeight="1" x14ac:dyDescent="0.3">
      <c r="A924" s="27">
        <v>185</v>
      </c>
      <c r="C924" s="17" t="s">
        <v>126</v>
      </c>
      <c r="D924" s="29" t="s">
        <v>5956</v>
      </c>
      <c r="E924" s="18" t="s">
        <v>5951</v>
      </c>
      <c r="F924" s="18" t="s">
        <v>5948</v>
      </c>
      <c r="G924" s="18" t="s">
        <v>5951</v>
      </c>
      <c r="H924" s="18" t="s">
        <v>5947</v>
      </c>
      <c r="I924" s="18" t="s">
        <v>5947</v>
      </c>
      <c r="J924" s="19" t="s">
        <v>4447</v>
      </c>
      <c r="K924" s="18" t="s">
        <v>5947</v>
      </c>
      <c r="L924" s="19" t="s">
        <v>4448</v>
      </c>
      <c r="M924" s="18" t="s">
        <v>5947</v>
      </c>
      <c r="N924" s="19" t="s">
        <v>4449</v>
      </c>
      <c r="O924" s="20" t="s">
        <v>5951</v>
      </c>
      <c r="P924" s="20" t="s">
        <v>5974</v>
      </c>
      <c r="Q924" s="20" t="s">
        <v>5981</v>
      </c>
      <c r="R924" s="21" t="s">
        <v>4450</v>
      </c>
      <c r="S924" s="22" t="s">
        <v>5951</v>
      </c>
      <c r="T924" s="22" t="s">
        <v>5951</v>
      </c>
      <c r="U924" s="22" t="s">
        <v>5947</v>
      </c>
      <c r="V924" s="22" t="s">
        <v>5984</v>
      </c>
      <c r="W924" s="22" t="s">
        <v>5986</v>
      </c>
      <c r="X924" s="22" t="s">
        <v>115</v>
      </c>
      <c r="Z924" s="22" t="s">
        <v>116</v>
      </c>
      <c r="AB924" s="23" t="s">
        <v>4451</v>
      </c>
      <c r="AC924" s="24" t="s">
        <v>5992</v>
      </c>
      <c r="AD924" s="25" t="s">
        <v>4452</v>
      </c>
      <c r="AE924" s="26" t="s">
        <v>5951</v>
      </c>
      <c r="AF924" s="26" t="s">
        <v>5947</v>
      </c>
      <c r="AG924" s="26" t="s">
        <v>5996</v>
      </c>
      <c r="AH924" s="26" t="s">
        <v>5996</v>
      </c>
      <c r="AI924" s="26" t="s">
        <v>5996</v>
      </c>
      <c r="AJ924" s="26" t="s">
        <v>5996</v>
      </c>
      <c r="AK924" s="20" t="s">
        <v>6002</v>
      </c>
      <c r="AL924" s="20" t="s">
        <v>5950</v>
      </c>
      <c r="AM924" s="20" t="s">
        <v>5948</v>
      </c>
      <c r="AN924" s="20" t="s">
        <v>5947</v>
      </c>
      <c r="AO924" s="20" t="s">
        <v>5995</v>
      </c>
      <c r="AP924" s="20" t="s">
        <v>5997</v>
      </c>
      <c r="AQ924" s="20" t="s">
        <v>5997</v>
      </c>
      <c r="AR924" s="20" t="s">
        <v>5998</v>
      </c>
      <c r="AS924" s="20" t="s">
        <v>5997</v>
      </c>
      <c r="AT924" s="20" t="s">
        <v>5996</v>
      </c>
      <c r="AU924" s="20" t="s">
        <v>5996</v>
      </c>
      <c r="AV924" s="20" t="s">
        <v>5997</v>
      </c>
      <c r="AW924" s="20" t="s">
        <v>5997</v>
      </c>
      <c r="AX924" s="20" t="s">
        <v>5996</v>
      </c>
      <c r="AY924" s="20" t="s">
        <v>5996</v>
      </c>
      <c r="AZ924" s="20" t="s">
        <v>5997</v>
      </c>
      <c r="BA924" s="20" t="s">
        <v>5996</v>
      </c>
      <c r="BB924" s="20" t="s">
        <v>5996</v>
      </c>
      <c r="BC924" s="20" t="s">
        <v>5998</v>
      </c>
      <c r="BD924" s="20" t="s">
        <v>5997</v>
      </c>
      <c r="BE924" s="20" t="s">
        <v>5996</v>
      </c>
      <c r="BF924" s="20" t="s">
        <v>5996</v>
      </c>
      <c r="BG924" s="20" t="s">
        <v>5996</v>
      </c>
      <c r="BH924" s="20" t="s">
        <v>5996</v>
      </c>
      <c r="BI924" s="20" t="s">
        <v>5997</v>
      </c>
      <c r="BJ924" s="20" t="s">
        <v>5997</v>
      </c>
      <c r="BK924" s="20" t="s">
        <v>5997</v>
      </c>
      <c r="BL924" s="20" t="s">
        <v>5997</v>
      </c>
      <c r="BM924" s="20" t="s">
        <v>5997</v>
      </c>
      <c r="BN924" s="27" t="s">
        <v>4453</v>
      </c>
      <c r="BO924" s="28" t="s">
        <v>6008</v>
      </c>
      <c r="BP924" s="29" t="s">
        <v>4454</v>
      </c>
      <c r="BQ924" s="30" t="s">
        <v>4455</v>
      </c>
      <c r="BR924" s="24" t="s">
        <v>138</v>
      </c>
      <c r="BS924" s="24" t="s">
        <v>119</v>
      </c>
      <c r="BT924" s="24" t="s">
        <v>120</v>
      </c>
      <c r="BV924" s="24" t="s">
        <v>137</v>
      </c>
      <c r="BW924" s="24" t="s">
        <v>122</v>
      </c>
      <c r="BX924" s="24" t="s">
        <v>123</v>
      </c>
      <c r="CC924" s="18" t="s">
        <v>138</v>
      </c>
      <c r="CD924" s="18" t="s">
        <v>119</v>
      </c>
      <c r="CG924" s="18" t="s">
        <v>137</v>
      </c>
      <c r="CL924" s="22" t="s">
        <v>5953</v>
      </c>
      <c r="CM924" s="32" t="s">
        <v>6011</v>
      </c>
      <c r="CN924" s="33" t="s">
        <v>4456</v>
      </c>
      <c r="CO924" s="84" t="s">
        <v>126</v>
      </c>
      <c r="CP924" s="17" t="s">
        <v>126</v>
      </c>
      <c r="CQ924" s="29" t="s">
        <v>3439</v>
      </c>
      <c r="CR924" s="17" t="s">
        <v>1364</v>
      </c>
      <c r="CS924" s="17" t="s">
        <v>3591</v>
      </c>
      <c r="CZ924" s="34" t="s">
        <v>99</v>
      </c>
      <c r="DE924" s="17" t="s">
        <v>130</v>
      </c>
      <c r="DI924" s="17" t="s">
        <v>131</v>
      </c>
      <c r="DJ924" s="17" t="s">
        <v>4457</v>
      </c>
      <c r="DM924" s="35"/>
      <c r="DN924" s="35"/>
      <c r="DO924" s="35"/>
      <c r="EC924" s="17" t="s">
        <v>133</v>
      </c>
    </row>
    <row r="925" spans="1:133" ht="15" customHeight="1" x14ac:dyDescent="0.3">
      <c r="A925" s="27">
        <v>916</v>
      </c>
      <c r="C925" s="17" t="s">
        <v>126</v>
      </c>
      <c r="D925" s="29" t="s">
        <v>5956</v>
      </c>
      <c r="E925" s="18" t="s">
        <v>5948</v>
      </c>
      <c r="F925" s="18" t="s">
        <v>5950</v>
      </c>
      <c r="G925" s="18" t="s">
        <v>5947</v>
      </c>
      <c r="H925" s="18" t="s">
        <v>5947</v>
      </c>
      <c r="I925" s="18" t="s">
        <v>5949</v>
      </c>
      <c r="K925" s="18" t="s">
        <v>5948</v>
      </c>
      <c r="M925" s="18" t="s">
        <v>5950</v>
      </c>
      <c r="O925" s="20" t="s">
        <v>5951</v>
      </c>
      <c r="P925" s="20" t="s">
        <v>5974</v>
      </c>
      <c r="Q925" s="20" t="s">
        <v>5977</v>
      </c>
      <c r="S925" s="22" t="s">
        <v>5947</v>
      </c>
      <c r="T925" s="22" t="s">
        <v>5947</v>
      </c>
      <c r="U925" s="22" t="s">
        <v>5951</v>
      </c>
      <c r="V925" s="22" t="s">
        <v>5983</v>
      </c>
      <c r="W925" s="22" t="s">
        <v>5989</v>
      </c>
      <c r="X925" s="22" t="s">
        <v>115</v>
      </c>
      <c r="Y925" s="22" t="s">
        <v>136</v>
      </c>
      <c r="Z925" s="22" t="s">
        <v>116</v>
      </c>
      <c r="AC925" s="24" t="s">
        <v>5990</v>
      </c>
      <c r="AE925" s="26" t="s">
        <v>5947</v>
      </c>
      <c r="AF925" s="26" t="s">
        <v>5947</v>
      </c>
      <c r="AG925" s="26" t="s">
        <v>5997</v>
      </c>
      <c r="AH925" s="26" t="s">
        <v>5997</v>
      </c>
      <c r="AI925" s="26" t="s">
        <v>5998</v>
      </c>
      <c r="AJ925" s="26" t="s">
        <v>5998</v>
      </c>
      <c r="AK925" s="20" t="s">
        <v>6003</v>
      </c>
      <c r="AL925" s="20" t="s">
        <v>5947</v>
      </c>
      <c r="AM925" s="20" t="s">
        <v>5947</v>
      </c>
      <c r="AN925" s="20" t="s">
        <v>5947</v>
      </c>
      <c r="AO925" s="20" t="s">
        <v>5998</v>
      </c>
      <c r="AP925" s="20" t="s">
        <v>5998</v>
      </c>
      <c r="AQ925" s="20" t="s">
        <v>5996</v>
      </c>
      <c r="AR925" s="20" t="s">
        <v>5998</v>
      </c>
      <c r="AS925" s="20" t="s">
        <v>5997</v>
      </c>
      <c r="AT925" s="20" t="s">
        <v>5997</v>
      </c>
      <c r="AU925" s="20" t="s">
        <v>5996</v>
      </c>
      <c r="AV925" s="20" t="s">
        <v>5996</v>
      </c>
      <c r="AW925" s="20" t="s">
        <v>5996</v>
      </c>
      <c r="AX925" s="20" t="s">
        <v>5997</v>
      </c>
      <c r="AY925" s="20" t="s">
        <v>5998</v>
      </c>
      <c r="AZ925" s="20" t="s">
        <v>5996</v>
      </c>
      <c r="BA925" s="20" t="s">
        <v>5996</v>
      </c>
      <c r="BB925" s="20" t="s">
        <v>5997</v>
      </c>
      <c r="BC925" s="20" t="s">
        <v>5998</v>
      </c>
      <c r="BD925" s="20" t="s">
        <v>5998</v>
      </c>
      <c r="BE925" s="20" t="s">
        <v>5998</v>
      </c>
      <c r="BF925" s="20" t="s">
        <v>5996</v>
      </c>
      <c r="BG925" s="20" t="s">
        <v>5996</v>
      </c>
      <c r="BH925" s="20" t="s">
        <v>5996</v>
      </c>
      <c r="BI925" s="20" t="s">
        <v>5996</v>
      </c>
      <c r="BJ925" s="20" t="s">
        <v>5998</v>
      </c>
      <c r="BK925" s="20" t="s">
        <v>5998</v>
      </c>
      <c r="BL925" s="20" t="s">
        <v>5998</v>
      </c>
      <c r="BM925" s="20" t="s">
        <v>5997</v>
      </c>
      <c r="BO925" s="28" t="s">
        <v>6007</v>
      </c>
      <c r="BQ925" s="30" t="s">
        <v>4458</v>
      </c>
      <c r="BR925" s="24" t="s">
        <v>138</v>
      </c>
      <c r="BS925" s="24" t="s">
        <v>119</v>
      </c>
      <c r="BT925" s="24" t="s">
        <v>120</v>
      </c>
      <c r="BU925" s="24" t="s">
        <v>121</v>
      </c>
      <c r="BV925" s="24" t="s">
        <v>137</v>
      </c>
      <c r="BW925" s="24" t="s">
        <v>122</v>
      </c>
      <c r="BX925" s="24" t="s">
        <v>123</v>
      </c>
      <c r="BY925" s="24" t="s">
        <v>124</v>
      </c>
      <c r="BZ925" s="24" t="s">
        <v>125</v>
      </c>
      <c r="CD925" s="18" t="s">
        <v>119</v>
      </c>
      <c r="CH925" s="18" t="s">
        <v>122</v>
      </c>
      <c r="CJ925" s="18" t="s">
        <v>124</v>
      </c>
      <c r="CL925" s="22" t="s">
        <v>5947</v>
      </c>
      <c r="CM925" s="32" t="s">
        <v>6010</v>
      </c>
      <c r="CO925" s="84" t="s">
        <v>126</v>
      </c>
      <c r="CP925" s="17" t="s">
        <v>126</v>
      </c>
      <c r="CQ925" s="29" t="s">
        <v>3439</v>
      </c>
      <c r="CR925" s="17" t="s">
        <v>1364</v>
      </c>
      <c r="CS925" s="17" t="s">
        <v>3591</v>
      </c>
      <c r="CW925" s="34" t="s">
        <v>96</v>
      </c>
      <c r="DE925" s="17" t="s">
        <v>161</v>
      </c>
      <c r="DI925" s="17" t="s">
        <v>143</v>
      </c>
      <c r="DJ925" s="17" t="s">
        <v>4459</v>
      </c>
      <c r="DM925" s="35"/>
      <c r="DN925" s="35"/>
      <c r="DO925" s="35"/>
      <c r="EC925" s="17" t="s">
        <v>133</v>
      </c>
    </row>
    <row r="926" spans="1:133" ht="15" customHeight="1" x14ac:dyDescent="0.3">
      <c r="A926" s="27">
        <v>622</v>
      </c>
      <c r="C926" s="17" t="s">
        <v>126</v>
      </c>
      <c r="D926" s="29" t="s">
        <v>5956</v>
      </c>
      <c r="E926" s="18" t="s">
        <v>5947</v>
      </c>
      <c r="F926" s="18" t="s">
        <v>5949</v>
      </c>
      <c r="G926" s="18" t="s">
        <v>5947</v>
      </c>
      <c r="H926" s="18" t="s">
        <v>5948</v>
      </c>
      <c r="I926" s="18" t="s">
        <v>5948</v>
      </c>
      <c r="J926" s="19" t="s">
        <v>4460</v>
      </c>
      <c r="K926" s="18" t="s">
        <v>5947</v>
      </c>
      <c r="L926" s="19" t="s">
        <v>4461</v>
      </c>
      <c r="M926" s="18" t="s">
        <v>5948</v>
      </c>
      <c r="N926" s="19" t="s">
        <v>4462</v>
      </c>
      <c r="O926" s="20" t="s">
        <v>5948</v>
      </c>
      <c r="P926" s="20" t="s">
        <v>5974</v>
      </c>
      <c r="Q926" s="20" t="s">
        <v>5977</v>
      </c>
      <c r="S926" s="22" t="s">
        <v>5950</v>
      </c>
      <c r="T926" s="22" t="s">
        <v>5950</v>
      </c>
      <c r="U926" s="22" t="s">
        <v>5947</v>
      </c>
      <c r="V926" s="22" t="s">
        <v>5984</v>
      </c>
      <c r="W926" s="22" t="s">
        <v>5988</v>
      </c>
      <c r="AA926" s="22" t="s">
        <v>148</v>
      </c>
      <c r="AB926" s="23" t="s">
        <v>4463</v>
      </c>
      <c r="AC926" s="24" t="s">
        <v>5991</v>
      </c>
      <c r="AE926" s="26" t="s">
        <v>5947</v>
      </c>
      <c r="AF926" s="26" t="s">
        <v>5947</v>
      </c>
      <c r="AG926" s="26" t="s">
        <v>5996</v>
      </c>
      <c r="AH926" s="26" t="s">
        <v>5996</v>
      </c>
      <c r="AI926" s="26" t="s">
        <v>5996</v>
      </c>
      <c r="AJ926" s="26" t="s">
        <v>5997</v>
      </c>
      <c r="AK926" s="20" t="s">
        <v>6003</v>
      </c>
      <c r="AL926" s="20" t="s">
        <v>5947</v>
      </c>
      <c r="AM926" s="20" t="s">
        <v>5948</v>
      </c>
      <c r="AN926" s="20" t="s">
        <v>5947</v>
      </c>
      <c r="AO926" s="20" t="s">
        <v>5996</v>
      </c>
      <c r="AP926" s="20" t="s">
        <v>5997</v>
      </c>
      <c r="AQ926" s="20" t="s">
        <v>5996</v>
      </c>
      <c r="AR926" s="20" t="s">
        <v>5997</v>
      </c>
      <c r="AS926" s="20" t="s">
        <v>5996</v>
      </c>
      <c r="AT926" s="20" t="s">
        <v>5995</v>
      </c>
      <c r="AU926" s="20" t="s">
        <v>5996</v>
      </c>
      <c r="AV926" s="20" t="s">
        <v>5996</v>
      </c>
      <c r="AW926" s="20" t="s">
        <v>5996</v>
      </c>
      <c r="AX926" s="20" t="s">
        <v>5996</v>
      </c>
      <c r="AY926" s="20" t="s">
        <v>5996</v>
      </c>
      <c r="AZ926" s="20" t="s">
        <v>5996</v>
      </c>
      <c r="BA926" s="20" t="s">
        <v>5996</v>
      </c>
      <c r="BB926" s="20" t="s">
        <v>5996</v>
      </c>
      <c r="BC926" s="20" t="s">
        <v>5997</v>
      </c>
      <c r="BD926" s="20" t="s">
        <v>5997</v>
      </c>
      <c r="BE926" s="20" t="s">
        <v>5996</v>
      </c>
      <c r="BF926" s="20" t="s">
        <v>5996</v>
      </c>
      <c r="BG926" s="20" t="s">
        <v>5996</v>
      </c>
      <c r="BH926" s="20" t="s">
        <v>5996</v>
      </c>
      <c r="BI926" s="20" t="s">
        <v>5996</v>
      </c>
      <c r="BJ926" s="20" t="s">
        <v>5996</v>
      </c>
      <c r="BK926" s="20" t="s">
        <v>5996</v>
      </c>
      <c r="BL926" s="20" t="s">
        <v>5997</v>
      </c>
      <c r="BM926" s="20" t="s">
        <v>5996</v>
      </c>
      <c r="BN926" s="27" t="s">
        <v>4464</v>
      </c>
      <c r="BO926" s="28" t="s">
        <v>6007</v>
      </c>
      <c r="BQ926" s="30" t="s">
        <v>4465</v>
      </c>
      <c r="BR926" s="24" t="s">
        <v>138</v>
      </c>
      <c r="BS926" s="24" t="s">
        <v>119</v>
      </c>
      <c r="BT926" s="24" t="s">
        <v>120</v>
      </c>
      <c r="BU926" s="24" t="s">
        <v>121</v>
      </c>
      <c r="BV926" s="24" t="s">
        <v>137</v>
      </c>
      <c r="BW926" s="24" t="s">
        <v>122</v>
      </c>
      <c r="BX926" s="24" t="s">
        <v>123</v>
      </c>
      <c r="BY926" s="24" t="s">
        <v>124</v>
      </c>
      <c r="BZ926" s="24" t="s">
        <v>125</v>
      </c>
      <c r="CA926" s="24" t="s">
        <v>148</v>
      </c>
      <c r="CB926" s="31" t="s">
        <v>4466</v>
      </c>
      <c r="CD926" s="18" t="s">
        <v>119</v>
      </c>
      <c r="CH926" s="18" t="s">
        <v>122</v>
      </c>
      <c r="CI926" s="18" t="s">
        <v>123</v>
      </c>
      <c r="CL926" s="22" t="s">
        <v>5950</v>
      </c>
      <c r="CM926" s="32" t="s">
        <v>6010</v>
      </c>
      <c r="CO926" s="84" t="s">
        <v>126</v>
      </c>
      <c r="CP926" s="17" t="s">
        <v>126</v>
      </c>
      <c r="CQ926" s="29" t="s">
        <v>3439</v>
      </c>
      <c r="CR926" s="17" t="s">
        <v>130</v>
      </c>
      <c r="CS926" s="17" t="s">
        <v>3440</v>
      </c>
      <c r="CZ926" s="34" t="s">
        <v>99</v>
      </c>
      <c r="DE926" s="17" t="s">
        <v>130</v>
      </c>
      <c r="DI926" s="17" t="s">
        <v>131</v>
      </c>
      <c r="DJ926" s="17" t="s">
        <v>4467</v>
      </c>
      <c r="DM926" s="35"/>
      <c r="DN926" s="35"/>
      <c r="DO926" s="35"/>
      <c r="EC926" s="17" t="s">
        <v>133</v>
      </c>
    </row>
    <row r="927" spans="1:133" ht="15" customHeight="1" x14ac:dyDescent="0.3">
      <c r="A927" s="27">
        <v>758</v>
      </c>
      <c r="C927" s="17" t="s">
        <v>126</v>
      </c>
      <c r="D927" s="29" t="s">
        <v>5956</v>
      </c>
      <c r="E927" s="18" t="s">
        <v>5947</v>
      </c>
      <c r="F927" s="18" t="s">
        <v>5950</v>
      </c>
      <c r="G927" s="18" t="s">
        <v>5948</v>
      </c>
      <c r="H927" s="18" t="s">
        <v>5951</v>
      </c>
      <c r="I927" s="18" t="s">
        <v>5948</v>
      </c>
      <c r="J927" s="19" t="s">
        <v>4468</v>
      </c>
      <c r="K927" s="18" t="s">
        <v>5947</v>
      </c>
      <c r="L927" s="19" t="s">
        <v>4469</v>
      </c>
      <c r="M927" s="18" t="s">
        <v>5949</v>
      </c>
      <c r="N927" s="19" t="s">
        <v>4470</v>
      </c>
      <c r="O927" s="20" t="s">
        <v>5950</v>
      </c>
      <c r="P927" s="20" t="s">
        <v>5974</v>
      </c>
      <c r="Q927" s="20" t="s">
        <v>5978</v>
      </c>
      <c r="R927" s="21" t="s">
        <v>4471</v>
      </c>
      <c r="S927" s="22" t="s">
        <v>5951</v>
      </c>
      <c r="T927" s="22" t="s">
        <v>5951</v>
      </c>
      <c r="U927" s="22" t="s">
        <v>5947</v>
      </c>
      <c r="V927" s="22" t="s">
        <v>5984</v>
      </c>
      <c r="W927" s="22" t="s">
        <v>5989</v>
      </c>
      <c r="X927" s="22" t="s">
        <v>115</v>
      </c>
      <c r="Y927" s="22" t="s">
        <v>136</v>
      </c>
      <c r="Z927" s="22" t="s">
        <v>116</v>
      </c>
      <c r="AC927" s="24" t="s">
        <v>5990</v>
      </c>
      <c r="AD927" s="25" t="s">
        <v>4472</v>
      </c>
      <c r="AE927" s="26" t="s">
        <v>5950</v>
      </c>
      <c r="AF927" s="26" t="s">
        <v>5948</v>
      </c>
      <c r="AG927" s="26" t="s">
        <v>5996</v>
      </c>
      <c r="AH927" s="26" t="s">
        <v>5996</v>
      </c>
      <c r="AI927" s="26" t="s">
        <v>5996</v>
      </c>
      <c r="AJ927" s="26" t="s">
        <v>5996</v>
      </c>
      <c r="AK927" s="20" t="s">
        <v>6003</v>
      </c>
      <c r="AL927" s="20" t="s">
        <v>5949</v>
      </c>
      <c r="AM927" s="20" t="s">
        <v>5947</v>
      </c>
      <c r="AN927" s="20" t="s">
        <v>5947</v>
      </c>
      <c r="AO927" s="20" t="s">
        <v>5996</v>
      </c>
      <c r="AP927" s="20" t="s">
        <v>5997</v>
      </c>
      <c r="AQ927" s="20" t="s">
        <v>5997</v>
      </c>
      <c r="AR927" s="20" t="s">
        <v>5997</v>
      </c>
      <c r="AS927" s="20" t="s">
        <v>5997</v>
      </c>
      <c r="AT927" s="20" t="s">
        <v>5997</v>
      </c>
      <c r="AU927" s="20" t="s">
        <v>5997</v>
      </c>
      <c r="AV927" s="20" t="s">
        <v>5997</v>
      </c>
      <c r="AW927" s="20" t="s">
        <v>5997</v>
      </c>
      <c r="AX927" s="20" t="s">
        <v>5997</v>
      </c>
      <c r="AY927" s="20" t="s">
        <v>5997</v>
      </c>
      <c r="AZ927" s="20" t="s">
        <v>5997</v>
      </c>
      <c r="BA927" s="20" t="s">
        <v>5997</v>
      </c>
      <c r="BB927" s="20" t="s">
        <v>5997</v>
      </c>
      <c r="BC927" s="20" t="s">
        <v>5997</v>
      </c>
      <c r="BD927" s="20" t="s">
        <v>5997</v>
      </c>
      <c r="BE927" s="20" t="s">
        <v>5997</v>
      </c>
      <c r="BF927" s="20" t="s">
        <v>5997</v>
      </c>
      <c r="BG927" s="20" t="s">
        <v>5997</v>
      </c>
      <c r="BH927" s="20" t="s">
        <v>5997</v>
      </c>
      <c r="BI927" s="20" t="s">
        <v>5997</v>
      </c>
      <c r="BJ927" s="20" t="s">
        <v>5997</v>
      </c>
      <c r="BK927" s="20" t="s">
        <v>5997</v>
      </c>
      <c r="BL927" s="20" t="s">
        <v>5997</v>
      </c>
      <c r="BM927" s="20" t="s">
        <v>5997</v>
      </c>
      <c r="BN927" s="27" t="s">
        <v>4473</v>
      </c>
      <c r="BO927" s="28" t="s">
        <v>6007</v>
      </c>
      <c r="BQ927" s="30" t="s">
        <v>4474</v>
      </c>
      <c r="BR927" s="24" t="s">
        <v>138</v>
      </c>
      <c r="BS927" s="24" t="s">
        <v>119</v>
      </c>
      <c r="BT927" s="24" t="s">
        <v>120</v>
      </c>
      <c r="BU927" s="24" t="s">
        <v>121</v>
      </c>
      <c r="BV927" s="24" t="s">
        <v>137</v>
      </c>
      <c r="BW927" s="24" t="s">
        <v>122</v>
      </c>
      <c r="BX927" s="24" t="s">
        <v>123</v>
      </c>
      <c r="BY927" s="24" t="s">
        <v>124</v>
      </c>
      <c r="BZ927" s="24" t="s">
        <v>125</v>
      </c>
      <c r="CB927" s="31" t="s">
        <v>4475</v>
      </c>
      <c r="CG927" s="18" t="s">
        <v>137</v>
      </c>
      <c r="CI927" s="18" t="s">
        <v>123</v>
      </c>
      <c r="CJ927" s="18" t="s">
        <v>124</v>
      </c>
      <c r="CL927" s="22" t="s">
        <v>5950</v>
      </c>
      <c r="CM927" s="32" t="s">
        <v>6010</v>
      </c>
      <c r="CN927" s="33" t="s">
        <v>4476</v>
      </c>
      <c r="CO927" s="84" t="s">
        <v>126</v>
      </c>
      <c r="CP927" s="17" t="s">
        <v>126</v>
      </c>
      <c r="CQ927" s="29" t="s">
        <v>3439</v>
      </c>
      <c r="CR927" s="17" t="s">
        <v>130</v>
      </c>
      <c r="CS927" s="17" t="s">
        <v>3440</v>
      </c>
      <c r="CZ927" s="34" t="s">
        <v>99</v>
      </c>
      <c r="DE927" s="17" t="s">
        <v>130</v>
      </c>
      <c r="DI927" s="17" t="s">
        <v>143</v>
      </c>
      <c r="DJ927" s="17" t="s">
        <v>4477</v>
      </c>
      <c r="DM927" s="35"/>
      <c r="DN927" s="35"/>
      <c r="DO927" s="35"/>
      <c r="EC927" s="17" t="s">
        <v>133</v>
      </c>
    </row>
    <row r="928" spans="1:133" ht="15" customHeight="1" x14ac:dyDescent="0.3">
      <c r="A928" s="27">
        <v>989</v>
      </c>
      <c r="C928" s="17" t="s">
        <v>126</v>
      </c>
      <c r="D928" s="29" t="s">
        <v>5956</v>
      </c>
      <c r="E928" s="18" t="s">
        <v>5947</v>
      </c>
      <c r="F928" s="18" t="s">
        <v>5948</v>
      </c>
      <c r="G928" s="18" t="s">
        <v>5948</v>
      </c>
      <c r="H928" s="18" t="s">
        <v>5947</v>
      </c>
      <c r="I928" s="18" t="s">
        <v>5947</v>
      </c>
      <c r="J928" s="19" t="s">
        <v>4478</v>
      </c>
      <c r="K928" s="18" t="s">
        <v>5949</v>
      </c>
      <c r="M928" s="18" t="s">
        <v>5949</v>
      </c>
      <c r="O928" s="20" t="s">
        <v>5948</v>
      </c>
      <c r="P928" s="20" t="s">
        <v>5974</v>
      </c>
      <c r="Q928" s="20" t="s">
        <v>5978</v>
      </c>
      <c r="S928" s="22" t="s">
        <v>5950</v>
      </c>
      <c r="T928" s="22" t="s">
        <v>5950</v>
      </c>
      <c r="U928" s="22" t="s">
        <v>5948</v>
      </c>
      <c r="V928" s="22" t="s">
        <v>5984</v>
      </c>
      <c r="W928" s="22" t="s">
        <v>5989</v>
      </c>
      <c r="X928" s="22" t="s">
        <v>115</v>
      </c>
      <c r="Z928" s="22" t="s">
        <v>116</v>
      </c>
      <c r="AB928" s="23" t="s">
        <v>4479</v>
      </c>
      <c r="AC928" s="24" t="s">
        <v>5993</v>
      </c>
      <c r="AD928" s="25" t="s">
        <v>4480</v>
      </c>
      <c r="AE928" s="26" t="s">
        <v>5948</v>
      </c>
      <c r="AF928" s="26" t="s">
        <v>5947</v>
      </c>
      <c r="AG928" s="26" t="s">
        <v>5996</v>
      </c>
      <c r="AH928" s="26" t="s">
        <v>5996</v>
      </c>
      <c r="AI928" s="26" t="s">
        <v>5996</v>
      </c>
      <c r="AJ928" s="26" t="s">
        <v>5997</v>
      </c>
      <c r="AK928" s="20" t="s">
        <v>6001</v>
      </c>
      <c r="AL928" s="20" t="s">
        <v>5947</v>
      </c>
      <c r="AM928" s="20" t="s">
        <v>5947</v>
      </c>
      <c r="AN928" s="20" t="s">
        <v>5947</v>
      </c>
      <c r="AO928" s="20" t="s">
        <v>5996</v>
      </c>
      <c r="AP928" s="20" t="s">
        <v>5996</v>
      </c>
      <c r="AQ928" s="20" t="s">
        <v>5997</v>
      </c>
      <c r="AR928" s="20" t="s">
        <v>5997</v>
      </c>
      <c r="AS928" s="20" t="s">
        <v>5996</v>
      </c>
      <c r="AT928" s="20" t="s">
        <v>5996</v>
      </c>
      <c r="AU928" s="20" t="s">
        <v>5996</v>
      </c>
      <c r="AV928" s="20" t="s">
        <v>5996</v>
      </c>
      <c r="AW928" s="20" t="s">
        <v>5996</v>
      </c>
      <c r="AX928" s="20" t="s">
        <v>5997</v>
      </c>
      <c r="AY928" s="20" t="s">
        <v>5996</v>
      </c>
      <c r="AZ928" s="20" t="s">
        <v>5996</v>
      </c>
      <c r="BA928" s="20" t="s">
        <v>5996</v>
      </c>
      <c r="BB928" s="20" t="s">
        <v>5996</v>
      </c>
      <c r="BC928" s="20" t="s">
        <v>5997</v>
      </c>
      <c r="BD928" s="20" t="s">
        <v>5997</v>
      </c>
      <c r="BE928" s="20" t="s">
        <v>5997</v>
      </c>
      <c r="BF928" s="20" t="s">
        <v>5996</v>
      </c>
      <c r="BG928" s="20" t="s">
        <v>5996</v>
      </c>
      <c r="BH928" s="20" t="s">
        <v>5996</v>
      </c>
      <c r="BI928" s="20" t="s">
        <v>5996</v>
      </c>
      <c r="BJ928" s="20" t="s">
        <v>5997</v>
      </c>
      <c r="BK928" s="20" t="s">
        <v>5997</v>
      </c>
      <c r="BL928" s="20" t="s">
        <v>5997</v>
      </c>
      <c r="BM928" s="20" t="s">
        <v>5996</v>
      </c>
      <c r="BO928" s="28" t="s">
        <v>6006</v>
      </c>
      <c r="BQ928" s="30" t="s">
        <v>4481</v>
      </c>
      <c r="BS928" s="24" t="s">
        <v>119</v>
      </c>
      <c r="BT928" s="24" t="s">
        <v>120</v>
      </c>
      <c r="BW928" s="24" t="s">
        <v>122</v>
      </c>
      <c r="BX928" s="24" t="s">
        <v>123</v>
      </c>
      <c r="BZ928" s="24" t="s">
        <v>125</v>
      </c>
      <c r="CD928" s="18" t="s">
        <v>119</v>
      </c>
      <c r="CH928" s="18" t="s">
        <v>122</v>
      </c>
      <c r="CK928" s="18" t="s">
        <v>125</v>
      </c>
      <c r="CL928" s="22" t="s">
        <v>5948</v>
      </c>
      <c r="CM928" s="32" t="s">
        <v>6011</v>
      </c>
      <c r="CN928" s="33" t="s">
        <v>4482</v>
      </c>
      <c r="CO928" s="84" t="s">
        <v>126</v>
      </c>
      <c r="CP928" s="17" t="s">
        <v>126</v>
      </c>
      <c r="CQ928" s="29" t="s">
        <v>3439</v>
      </c>
      <c r="CR928" s="17" t="s">
        <v>130</v>
      </c>
      <c r="CS928" s="17" t="s">
        <v>3440</v>
      </c>
      <c r="CW928" s="34" t="s">
        <v>96</v>
      </c>
      <c r="DE928" s="17" t="s">
        <v>130</v>
      </c>
      <c r="DI928" s="17" t="s">
        <v>131</v>
      </c>
      <c r="DJ928" s="17" t="s">
        <v>4483</v>
      </c>
      <c r="DM928" s="35"/>
      <c r="DN928" s="35"/>
      <c r="DO928" s="35"/>
      <c r="EC928" s="17" t="s">
        <v>133</v>
      </c>
    </row>
    <row r="929" spans="1:133" ht="15" customHeight="1" x14ac:dyDescent="0.3">
      <c r="A929" s="27">
        <v>473</v>
      </c>
      <c r="C929" s="17" t="s">
        <v>126</v>
      </c>
      <c r="D929" s="29" t="s">
        <v>5956</v>
      </c>
      <c r="E929" s="18" t="s">
        <v>5947</v>
      </c>
      <c r="F929" s="18" t="s">
        <v>5947</v>
      </c>
      <c r="G929" s="18" t="s">
        <v>5947</v>
      </c>
      <c r="H929" s="18" t="s">
        <v>5947</v>
      </c>
      <c r="I929" s="18" t="s">
        <v>5947</v>
      </c>
      <c r="J929" s="19" t="s">
        <v>4484</v>
      </c>
      <c r="K929" s="18" t="s">
        <v>5951</v>
      </c>
      <c r="M929" s="18" t="s">
        <v>5951</v>
      </c>
      <c r="O929" s="20" t="s">
        <v>5951</v>
      </c>
      <c r="P929" s="20" t="s">
        <v>5972</v>
      </c>
      <c r="Q929" s="20" t="s">
        <v>5980</v>
      </c>
      <c r="R929" s="21" t="s">
        <v>4485</v>
      </c>
      <c r="S929" s="22" t="s">
        <v>5951</v>
      </c>
      <c r="T929" s="22" t="s">
        <v>5951</v>
      </c>
      <c r="U929" s="22" t="s">
        <v>5951</v>
      </c>
      <c r="V929" s="22" t="s">
        <v>5984</v>
      </c>
      <c r="W929" s="22" t="s">
        <v>5989</v>
      </c>
      <c r="X929" s="22" t="s">
        <v>115</v>
      </c>
      <c r="Y929" s="22" t="s">
        <v>136</v>
      </c>
      <c r="Z929" s="22" t="s">
        <v>116</v>
      </c>
      <c r="AC929" s="24" t="s">
        <v>5994</v>
      </c>
      <c r="AD929" s="25" t="s">
        <v>4486</v>
      </c>
      <c r="AE929" s="26" t="s">
        <v>5951</v>
      </c>
      <c r="AF929" s="26" t="s">
        <v>5947</v>
      </c>
      <c r="AG929" s="26" t="s">
        <v>5996</v>
      </c>
      <c r="AH929" s="26" t="s">
        <v>5996</v>
      </c>
      <c r="AI929" s="26" t="s">
        <v>5997</v>
      </c>
      <c r="AJ929" s="26" t="s">
        <v>5997</v>
      </c>
      <c r="AK929" s="20" t="s">
        <v>6003</v>
      </c>
      <c r="AL929" s="20" t="s">
        <v>5947</v>
      </c>
      <c r="AM929" s="20" t="s">
        <v>5947</v>
      </c>
      <c r="AN929" s="20" t="s">
        <v>5947</v>
      </c>
      <c r="AO929" s="20" t="s">
        <v>5996</v>
      </c>
      <c r="AP929" s="20" t="s">
        <v>5996</v>
      </c>
      <c r="AQ929" s="20" t="s">
        <v>5996</v>
      </c>
      <c r="AR929" s="20" t="s">
        <v>5996</v>
      </c>
      <c r="AS929" s="20" t="s">
        <v>5996</v>
      </c>
      <c r="AT929" s="20" t="s">
        <v>5996</v>
      </c>
      <c r="AU929" s="20" t="s">
        <v>5997</v>
      </c>
      <c r="AV929" s="20" t="s">
        <v>5997</v>
      </c>
      <c r="AW929" s="20" t="s">
        <v>5996</v>
      </c>
      <c r="AX929" s="20" t="s">
        <v>5997</v>
      </c>
      <c r="AY929" s="20" t="s">
        <v>5996</v>
      </c>
      <c r="AZ929" s="20" t="s">
        <v>5996</v>
      </c>
      <c r="BA929" s="20" t="s">
        <v>5996</v>
      </c>
      <c r="BB929" s="20" t="s">
        <v>5996</v>
      </c>
      <c r="BC929" s="20" t="s">
        <v>5997</v>
      </c>
      <c r="BD929" s="20" t="s">
        <v>5996</v>
      </c>
      <c r="BE929" s="20" t="s">
        <v>5997</v>
      </c>
      <c r="BF929" s="20" t="s">
        <v>5996</v>
      </c>
      <c r="BG929" s="20" t="s">
        <v>5996</v>
      </c>
      <c r="BH929" s="20" t="s">
        <v>5996</v>
      </c>
      <c r="BI929" s="20" t="s">
        <v>5996</v>
      </c>
      <c r="BJ929" s="20" t="s">
        <v>5997</v>
      </c>
      <c r="BK929" s="20" t="s">
        <v>5996</v>
      </c>
      <c r="BL929" s="20" t="s">
        <v>5996</v>
      </c>
      <c r="BM929" s="20" t="s">
        <v>5996</v>
      </c>
      <c r="BO929" s="28" t="s">
        <v>6006</v>
      </c>
      <c r="BQ929" s="30" t="s">
        <v>4487</v>
      </c>
      <c r="BS929" s="24" t="s">
        <v>119</v>
      </c>
      <c r="BV929" s="24" t="s">
        <v>137</v>
      </c>
      <c r="BW929" s="24" t="s">
        <v>122</v>
      </c>
      <c r="BX929" s="24" t="s">
        <v>123</v>
      </c>
      <c r="BY929" s="24" t="s">
        <v>124</v>
      </c>
      <c r="BZ929" s="24" t="s">
        <v>125</v>
      </c>
      <c r="CD929" s="18" t="s">
        <v>119</v>
      </c>
      <c r="CI929" s="18" t="s">
        <v>123</v>
      </c>
      <c r="CJ929" s="18" t="s">
        <v>124</v>
      </c>
      <c r="CL929" s="22" t="s">
        <v>5947</v>
      </c>
      <c r="CM929" s="32" t="s">
        <v>6010</v>
      </c>
      <c r="CO929" s="84" t="s">
        <v>126</v>
      </c>
      <c r="CP929" s="17" t="s">
        <v>126</v>
      </c>
      <c r="CQ929" s="29" t="s">
        <v>3439</v>
      </c>
      <c r="CR929" s="17" t="s">
        <v>1472</v>
      </c>
      <c r="CS929" s="17" t="s">
        <v>3440</v>
      </c>
      <c r="CW929" s="34" t="s">
        <v>96</v>
      </c>
      <c r="DE929" s="17" t="s">
        <v>130</v>
      </c>
      <c r="DI929" s="17" t="s">
        <v>131</v>
      </c>
      <c r="DJ929" s="17" t="s">
        <v>4488</v>
      </c>
      <c r="DM929" s="35"/>
      <c r="DN929" s="35"/>
      <c r="DO929" s="35"/>
      <c r="EC929" s="17" t="s">
        <v>133</v>
      </c>
    </row>
    <row r="930" spans="1:133" ht="15" customHeight="1" x14ac:dyDescent="0.3">
      <c r="A930" s="27">
        <v>96</v>
      </c>
      <c r="C930" s="17" t="s">
        <v>126</v>
      </c>
      <c r="D930" s="29" t="s">
        <v>5956</v>
      </c>
      <c r="E930" s="18" t="s">
        <v>5947</v>
      </c>
      <c r="F930" s="18" t="s">
        <v>5949</v>
      </c>
      <c r="G930" s="18" t="s">
        <v>5948</v>
      </c>
      <c r="H930" s="18" t="s">
        <v>5949</v>
      </c>
      <c r="I930" s="18" t="s">
        <v>5949</v>
      </c>
      <c r="K930" s="18" t="s">
        <v>5949</v>
      </c>
      <c r="M930" s="18" t="s">
        <v>5949</v>
      </c>
      <c r="O930" s="20" t="s">
        <v>5950</v>
      </c>
      <c r="P930" s="20" t="s">
        <v>5974</v>
      </c>
      <c r="Q930" s="20" t="s">
        <v>5977</v>
      </c>
      <c r="R930" s="21" t="s">
        <v>4489</v>
      </c>
      <c r="S930" s="22" t="s">
        <v>5949</v>
      </c>
      <c r="T930" s="22" t="s">
        <v>5948</v>
      </c>
      <c r="U930" s="22" t="s">
        <v>5948</v>
      </c>
      <c r="V930" s="22" t="s">
        <v>5985</v>
      </c>
      <c r="W930" s="22" t="s">
        <v>5989</v>
      </c>
      <c r="X930" s="22" t="s">
        <v>115</v>
      </c>
      <c r="Y930" s="22" t="s">
        <v>136</v>
      </c>
      <c r="AC930" s="24" t="s">
        <v>5991</v>
      </c>
      <c r="AD930" s="25" t="s">
        <v>4490</v>
      </c>
      <c r="AE930" s="26" t="s">
        <v>5950</v>
      </c>
      <c r="AF930" s="26" t="s">
        <v>5947</v>
      </c>
      <c r="AG930" s="26" t="s">
        <v>5996</v>
      </c>
      <c r="AH930" s="26" t="s">
        <v>5996</v>
      </c>
      <c r="AI930" s="26" t="s">
        <v>5996</v>
      </c>
      <c r="AJ930" s="26" t="s">
        <v>5998</v>
      </c>
      <c r="AK930" s="20" t="s">
        <v>6003</v>
      </c>
      <c r="AL930" s="20" t="s">
        <v>5948</v>
      </c>
      <c r="AM930" s="20" t="s">
        <v>5950</v>
      </c>
      <c r="AN930" s="20" t="s">
        <v>5948</v>
      </c>
      <c r="AO930" s="20" t="s">
        <v>5998</v>
      </c>
      <c r="AP930" s="20" t="s">
        <v>5997</v>
      </c>
      <c r="AQ930" s="20" t="s">
        <v>5996</v>
      </c>
      <c r="AR930" s="20" t="s">
        <v>5998</v>
      </c>
      <c r="AS930" s="20" t="s">
        <v>5996</v>
      </c>
      <c r="AT930" s="20" t="s">
        <v>5996</v>
      </c>
      <c r="AU930" s="20" t="s">
        <v>5996</v>
      </c>
      <c r="AV930" s="20" t="s">
        <v>5997</v>
      </c>
      <c r="AW930" s="20" t="s">
        <v>5996</v>
      </c>
      <c r="AX930" s="20" t="s">
        <v>5997</v>
      </c>
      <c r="AY930" s="20" t="s">
        <v>5997</v>
      </c>
      <c r="AZ930" s="20" t="s">
        <v>5997</v>
      </c>
      <c r="BA930" s="20" t="s">
        <v>5996</v>
      </c>
      <c r="BB930" s="20" t="s">
        <v>5996</v>
      </c>
      <c r="BC930" s="20" t="s">
        <v>5998</v>
      </c>
      <c r="BD930" s="20" t="s">
        <v>5998</v>
      </c>
      <c r="BE930" s="20" t="s">
        <v>5996</v>
      </c>
      <c r="BF930" s="20" t="s">
        <v>5996</v>
      </c>
      <c r="BG930" s="20" t="s">
        <v>5996</v>
      </c>
      <c r="BH930" s="20" t="s">
        <v>5997</v>
      </c>
      <c r="BI930" s="20" t="s">
        <v>5997</v>
      </c>
      <c r="BJ930" s="20" t="s">
        <v>5997</v>
      </c>
      <c r="BK930" s="20" t="s">
        <v>5996</v>
      </c>
      <c r="BL930" s="20" t="s">
        <v>5997</v>
      </c>
      <c r="BM930" s="20" t="s">
        <v>5998</v>
      </c>
      <c r="BN930" s="27" t="s">
        <v>4491</v>
      </c>
      <c r="BO930" s="28" t="s">
        <v>6007</v>
      </c>
      <c r="BQ930" s="30" t="s">
        <v>4492</v>
      </c>
      <c r="BR930" s="24" t="s">
        <v>138</v>
      </c>
      <c r="BS930" s="24" t="s">
        <v>119</v>
      </c>
      <c r="BT930" s="24" t="s">
        <v>120</v>
      </c>
      <c r="BU930" s="24" t="s">
        <v>121</v>
      </c>
      <c r="BV930" s="24" t="s">
        <v>137</v>
      </c>
      <c r="BW930" s="24" t="s">
        <v>122</v>
      </c>
      <c r="BY930" s="24" t="s">
        <v>124</v>
      </c>
      <c r="BZ930" s="24" t="s">
        <v>125</v>
      </c>
      <c r="CD930" s="18" t="s">
        <v>119</v>
      </c>
      <c r="CG930" s="18" t="s">
        <v>137</v>
      </c>
      <c r="CH930" s="18" t="s">
        <v>122</v>
      </c>
      <c r="CL930" s="22" t="s">
        <v>5950</v>
      </c>
      <c r="CM930" s="32" t="s">
        <v>6011</v>
      </c>
      <c r="CO930" s="84" t="s">
        <v>126</v>
      </c>
      <c r="CP930" s="17" t="s">
        <v>126</v>
      </c>
      <c r="CQ930" s="29" t="s">
        <v>3439</v>
      </c>
      <c r="CR930" s="17" t="s">
        <v>1481</v>
      </c>
      <c r="CS930" s="17" t="s">
        <v>3440</v>
      </c>
      <c r="DC930" s="31" t="s">
        <v>102</v>
      </c>
      <c r="DD930" s="31" t="s">
        <v>4493</v>
      </c>
      <c r="DE930" s="17" t="s">
        <v>130</v>
      </c>
      <c r="DI930" s="17" t="s">
        <v>131</v>
      </c>
      <c r="DJ930" s="17" t="s">
        <v>4494</v>
      </c>
      <c r="DM930" s="35"/>
      <c r="DN930" s="35"/>
      <c r="DO930" s="35"/>
      <c r="EC930" s="17" t="s">
        <v>133</v>
      </c>
    </row>
    <row r="931" spans="1:133" ht="15" customHeight="1" x14ac:dyDescent="0.3">
      <c r="A931" s="27">
        <v>256</v>
      </c>
      <c r="C931" s="17" t="s">
        <v>126</v>
      </c>
      <c r="D931" s="29" t="s">
        <v>5956</v>
      </c>
      <c r="E931" s="18" t="s">
        <v>5947</v>
      </c>
      <c r="F931" s="18" t="s">
        <v>5951</v>
      </c>
      <c r="G931" s="18" t="s">
        <v>5947</v>
      </c>
      <c r="H931" s="18" t="s">
        <v>5947</v>
      </c>
      <c r="I931" s="18" t="s">
        <v>5949</v>
      </c>
      <c r="K931" s="18" t="s">
        <v>5949</v>
      </c>
      <c r="M931" s="18" t="s">
        <v>5950</v>
      </c>
      <c r="O931" s="20" t="s">
        <v>5951</v>
      </c>
      <c r="P931" s="20" t="s">
        <v>5974</v>
      </c>
      <c r="Q931" s="20" t="s">
        <v>5978</v>
      </c>
      <c r="S931" s="22" t="s">
        <v>5948</v>
      </c>
      <c r="T931" s="22" t="s">
        <v>5949</v>
      </c>
      <c r="U931" s="22" t="s">
        <v>5948</v>
      </c>
      <c r="V931" s="22" t="s">
        <v>5983</v>
      </c>
      <c r="W931" s="22" t="s">
        <v>5988</v>
      </c>
      <c r="X931" s="22" t="s">
        <v>115</v>
      </c>
      <c r="Y931" s="22" t="s">
        <v>136</v>
      </c>
      <c r="Z931" s="22" t="s">
        <v>116</v>
      </c>
      <c r="AC931" s="24" t="s">
        <v>5991</v>
      </c>
      <c r="AE931" s="26" t="s">
        <v>5947</v>
      </c>
      <c r="AF931" s="26" t="s">
        <v>5947</v>
      </c>
      <c r="AG931" s="26" t="s">
        <v>5996</v>
      </c>
      <c r="AH931" s="26" t="s">
        <v>5996</v>
      </c>
      <c r="AI931" s="26" t="s">
        <v>5996</v>
      </c>
      <c r="AJ931" s="26" t="s">
        <v>5996</v>
      </c>
      <c r="AK931" s="20" t="s">
        <v>6002</v>
      </c>
      <c r="AL931" s="20" t="s">
        <v>5949</v>
      </c>
      <c r="AM931" s="20" t="s">
        <v>5948</v>
      </c>
      <c r="AN931" s="20" t="s">
        <v>5947</v>
      </c>
      <c r="AO931" s="20" t="s">
        <v>5997</v>
      </c>
      <c r="AP931" s="20" t="s">
        <v>5997</v>
      </c>
      <c r="AQ931" s="20" t="s">
        <v>5996</v>
      </c>
      <c r="AR931" s="20" t="s">
        <v>5997</v>
      </c>
      <c r="AS931" s="20" t="s">
        <v>5996</v>
      </c>
      <c r="AT931" s="20" t="s">
        <v>5996</v>
      </c>
      <c r="AU931" s="20" t="s">
        <v>5996</v>
      </c>
      <c r="AV931" s="20" t="s">
        <v>5996</v>
      </c>
      <c r="AW931" s="20" t="s">
        <v>5996</v>
      </c>
      <c r="AX931" s="20" t="s">
        <v>5996</v>
      </c>
      <c r="AY931" s="20" t="s">
        <v>5997</v>
      </c>
      <c r="AZ931" s="20" t="s">
        <v>5996</v>
      </c>
      <c r="BA931" s="20" t="s">
        <v>5996</v>
      </c>
      <c r="BB931" s="20" t="s">
        <v>5996</v>
      </c>
      <c r="BC931" s="20" t="s">
        <v>5997</v>
      </c>
      <c r="BD931" s="20" t="s">
        <v>5997</v>
      </c>
      <c r="BE931" s="20" t="s">
        <v>5997</v>
      </c>
      <c r="BF931" s="20" t="s">
        <v>5996</v>
      </c>
      <c r="BG931" s="20" t="s">
        <v>5996</v>
      </c>
      <c r="BH931" s="20" t="s">
        <v>5996</v>
      </c>
      <c r="BI931" s="20" t="s">
        <v>5996</v>
      </c>
      <c r="BJ931" s="20" t="s">
        <v>5997</v>
      </c>
      <c r="BK931" s="20" t="s">
        <v>5997</v>
      </c>
      <c r="BL931" s="20" t="s">
        <v>5997</v>
      </c>
      <c r="BM931" s="20" t="s">
        <v>5997</v>
      </c>
      <c r="BO931" s="28" t="s">
        <v>6007</v>
      </c>
      <c r="BQ931" s="30" t="s">
        <v>4495</v>
      </c>
      <c r="BR931" s="24" t="s">
        <v>138</v>
      </c>
      <c r="BS931" s="24" t="s">
        <v>119</v>
      </c>
      <c r="BT931" s="24" t="s">
        <v>120</v>
      </c>
      <c r="BU931" s="24" t="s">
        <v>121</v>
      </c>
      <c r="BV931" s="24" t="s">
        <v>137</v>
      </c>
      <c r="BW931" s="24" t="s">
        <v>122</v>
      </c>
      <c r="BX931" s="24" t="s">
        <v>123</v>
      </c>
      <c r="BY931" s="24" t="s">
        <v>124</v>
      </c>
      <c r="BZ931" s="24" t="s">
        <v>125</v>
      </c>
      <c r="CC931" s="18" t="s">
        <v>138</v>
      </c>
      <c r="CD931" s="18" t="s">
        <v>119</v>
      </c>
      <c r="CF931" s="18" t="s">
        <v>121</v>
      </c>
      <c r="CL931" s="22" t="s">
        <v>5947</v>
      </c>
      <c r="CM931" s="32" t="s">
        <v>6012</v>
      </c>
      <c r="CO931" s="84" t="s">
        <v>126</v>
      </c>
      <c r="CP931" s="17" t="s">
        <v>126</v>
      </c>
      <c r="CQ931" s="29" t="s">
        <v>3439</v>
      </c>
      <c r="CR931" s="17" t="s">
        <v>1481</v>
      </c>
      <c r="CS931" s="17" t="s">
        <v>3440</v>
      </c>
      <c r="CW931" s="34" t="s">
        <v>96</v>
      </c>
      <c r="DE931" s="17" t="s">
        <v>161</v>
      </c>
      <c r="DI931" s="17" t="s">
        <v>131</v>
      </c>
      <c r="DJ931" s="17" t="s">
        <v>4496</v>
      </c>
      <c r="DM931" s="35"/>
      <c r="DN931" s="35"/>
      <c r="DO931" s="35"/>
      <c r="EC931" s="17" t="s">
        <v>133</v>
      </c>
    </row>
    <row r="932" spans="1:133" ht="15" customHeight="1" x14ac:dyDescent="0.3">
      <c r="A932" s="27">
        <v>367</v>
      </c>
      <c r="C932" s="17" t="s">
        <v>126</v>
      </c>
      <c r="D932" s="29" t="s">
        <v>5956</v>
      </c>
      <c r="E932" s="18" t="s">
        <v>5948</v>
      </c>
      <c r="F932" s="18" t="s">
        <v>5948</v>
      </c>
      <c r="G932" s="18" t="s">
        <v>5948</v>
      </c>
      <c r="H932" s="18" t="s">
        <v>5948</v>
      </c>
      <c r="I932" s="18" t="s">
        <v>5950</v>
      </c>
      <c r="K932" s="18" t="s">
        <v>5948</v>
      </c>
      <c r="M932" s="18" t="s">
        <v>5950</v>
      </c>
      <c r="O932" s="20" t="s">
        <v>5948</v>
      </c>
      <c r="P932" s="20" t="s">
        <v>5974</v>
      </c>
      <c r="Q932" s="20" t="s">
        <v>5979</v>
      </c>
      <c r="S932" s="22" t="s">
        <v>5948</v>
      </c>
      <c r="T932" s="22" t="s">
        <v>5948</v>
      </c>
      <c r="U932" s="22" t="s">
        <v>5948</v>
      </c>
      <c r="V932" s="22" t="s">
        <v>5983</v>
      </c>
      <c r="W932" s="22" t="s">
        <v>5987</v>
      </c>
      <c r="X932" s="22" t="s">
        <v>115</v>
      </c>
      <c r="AC932" s="24" t="s">
        <v>5991</v>
      </c>
      <c r="AE932" s="26" t="s">
        <v>5948</v>
      </c>
      <c r="AF932" s="26" t="s">
        <v>5948</v>
      </c>
      <c r="AG932" s="26" t="s">
        <v>5997</v>
      </c>
      <c r="AH932" s="26" t="s">
        <v>5996</v>
      </c>
      <c r="AI932" s="26" t="s">
        <v>5997</v>
      </c>
      <c r="AJ932" s="26" t="s">
        <v>5998</v>
      </c>
      <c r="AK932" s="20" t="s">
        <v>6002</v>
      </c>
      <c r="AL932" s="20" t="s">
        <v>5948</v>
      </c>
      <c r="AM932" s="20" t="s">
        <v>5953</v>
      </c>
      <c r="AN932" s="20" t="s">
        <v>5953</v>
      </c>
      <c r="AO932" s="20" t="s">
        <v>5997</v>
      </c>
      <c r="AP932" s="20" t="s">
        <v>5998</v>
      </c>
      <c r="AQ932" s="20" t="s">
        <v>5997</v>
      </c>
      <c r="AR932" s="20" t="s">
        <v>5997</v>
      </c>
      <c r="AS932" s="20" t="s">
        <v>5997</v>
      </c>
      <c r="AT932" s="20" t="s">
        <v>5997</v>
      </c>
      <c r="AU932" s="20" t="s">
        <v>5997</v>
      </c>
      <c r="AV932" s="20" t="s">
        <v>5997</v>
      </c>
      <c r="AW932" s="20" t="s">
        <v>5997</v>
      </c>
      <c r="AX932" s="20" t="s">
        <v>5997</v>
      </c>
      <c r="AY932" s="20" t="s">
        <v>5997</v>
      </c>
      <c r="AZ932" s="20" t="s">
        <v>5997</v>
      </c>
      <c r="BA932" s="20" t="s">
        <v>5997</v>
      </c>
      <c r="BB932" s="20" t="s">
        <v>5997</v>
      </c>
      <c r="BC932" s="20" t="s">
        <v>5998</v>
      </c>
      <c r="BD932" s="20" t="s">
        <v>5998</v>
      </c>
      <c r="BE932" s="20" t="s">
        <v>5997</v>
      </c>
      <c r="BF932" s="20" t="s">
        <v>5997</v>
      </c>
      <c r="BG932" s="20" t="s">
        <v>5997</v>
      </c>
      <c r="BH932" s="20" t="s">
        <v>5996</v>
      </c>
      <c r="BI932" s="20" t="s">
        <v>5996</v>
      </c>
      <c r="BJ932" s="20" t="s">
        <v>5997</v>
      </c>
      <c r="BK932" s="20" t="s">
        <v>5998</v>
      </c>
      <c r="BL932" s="20" t="s">
        <v>5997</v>
      </c>
      <c r="BM932" s="20" t="s">
        <v>5996</v>
      </c>
      <c r="BO932" s="28" t="s">
        <v>6006</v>
      </c>
      <c r="BR932" s="24" t="s">
        <v>138</v>
      </c>
      <c r="BS932" s="24" t="s">
        <v>119</v>
      </c>
      <c r="BT932" s="24" t="s">
        <v>120</v>
      </c>
      <c r="BU932" s="24" t="s">
        <v>121</v>
      </c>
      <c r="BV932" s="24" t="s">
        <v>137</v>
      </c>
      <c r="BW932" s="24" t="s">
        <v>122</v>
      </c>
      <c r="BX932" s="24" t="s">
        <v>123</v>
      </c>
      <c r="BY932" s="24" t="s">
        <v>124</v>
      </c>
      <c r="BZ932" s="24" t="s">
        <v>125</v>
      </c>
      <c r="CD932" s="18" t="s">
        <v>119</v>
      </c>
      <c r="CG932" s="18" t="s">
        <v>137</v>
      </c>
      <c r="CH932" s="18" t="s">
        <v>122</v>
      </c>
      <c r="CL932" s="22" t="s">
        <v>5950</v>
      </c>
      <c r="CM932" s="32" t="s">
        <v>6012</v>
      </c>
      <c r="CO932" s="84" t="s">
        <v>126</v>
      </c>
      <c r="CP932" s="17" t="s">
        <v>126</v>
      </c>
      <c r="CQ932" s="29" t="s">
        <v>3439</v>
      </c>
      <c r="CR932" s="17" t="s">
        <v>1481</v>
      </c>
      <c r="CS932" s="17" t="s">
        <v>3440</v>
      </c>
      <c r="CW932" s="34" t="s">
        <v>96</v>
      </c>
      <c r="DE932" s="17" t="s">
        <v>161</v>
      </c>
      <c r="DI932" s="17" t="s">
        <v>143</v>
      </c>
      <c r="DJ932" s="17" t="s">
        <v>4497</v>
      </c>
      <c r="DM932" s="35"/>
      <c r="DN932" s="35"/>
      <c r="DO932" s="35"/>
      <c r="EC932" s="17" t="s">
        <v>133</v>
      </c>
    </row>
    <row r="933" spans="1:133" ht="15" customHeight="1" x14ac:dyDescent="0.3">
      <c r="A933" s="27">
        <v>418</v>
      </c>
      <c r="C933" s="17" t="s">
        <v>126</v>
      </c>
      <c r="D933" s="29" t="s">
        <v>5956</v>
      </c>
      <c r="E933" s="18" t="s">
        <v>5948</v>
      </c>
      <c r="F933" s="18" t="s">
        <v>5949</v>
      </c>
      <c r="G933" s="18" t="s">
        <v>5947</v>
      </c>
      <c r="H933" s="18" t="s">
        <v>5949</v>
      </c>
      <c r="I933" s="18" t="s">
        <v>5949</v>
      </c>
      <c r="J933" s="19" t="s">
        <v>4498</v>
      </c>
      <c r="K933" s="18" t="s">
        <v>5950</v>
      </c>
      <c r="L933" s="19" t="s">
        <v>4499</v>
      </c>
      <c r="M933" s="18" t="s">
        <v>5949</v>
      </c>
      <c r="N933" s="19" t="s">
        <v>4500</v>
      </c>
      <c r="O933" s="20" t="s">
        <v>5949</v>
      </c>
      <c r="P933" s="20" t="s">
        <v>5975</v>
      </c>
      <c r="Q933" s="20" t="s">
        <v>5977</v>
      </c>
      <c r="R933" s="21" t="s">
        <v>4501</v>
      </c>
      <c r="S933" s="22" t="s">
        <v>5950</v>
      </c>
      <c r="T933" s="22" t="s">
        <v>5950</v>
      </c>
      <c r="U933" s="22" t="s">
        <v>5949</v>
      </c>
      <c r="V933" s="22" t="s">
        <v>5984</v>
      </c>
      <c r="W933" s="22" t="s">
        <v>5988</v>
      </c>
      <c r="AB933" s="23" t="s">
        <v>4502</v>
      </c>
      <c r="AC933" s="24" t="s">
        <v>5994</v>
      </c>
      <c r="AD933" s="25" t="s">
        <v>4503</v>
      </c>
      <c r="AE933" s="26" t="s">
        <v>5952</v>
      </c>
      <c r="AF933" s="26" t="s">
        <v>5947</v>
      </c>
      <c r="AG933" s="26" t="s">
        <v>5997</v>
      </c>
      <c r="AH933" s="26" t="s">
        <v>5998</v>
      </c>
      <c r="AI933" s="26" t="s">
        <v>5998</v>
      </c>
      <c r="AJ933" s="26" t="s">
        <v>5998</v>
      </c>
      <c r="AK933" s="20" t="s">
        <v>6002</v>
      </c>
      <c r="AL933" s="20" t="s">
        <v>5948</v>
      </c>
      <c r="AM933" s="20" t="s">
        <v>5950</v>
      </c>
      <c r="AN933" s="20" t="s">
        <v>5949</v>
      </c>
      <c r="AO933" s="20" t="s">
        <v>5997</v>
      </c>
      <c r="AP933" s="20" t="s">
        <v>5997</v>
      </c>
      <c r="AQ933" s="20" t="s">
        <v>5996</v>
      </c>
      <c r="AR933" s="20" t="s">
        <v>5997</v>
      </c>
      <c r="AS933" s="20" t="s">
        <v>5997</v>
      </c>
      <c r="AT933" s="20" t="s">
        <v>5997</v>
      </c>
      <c r="AU933" s="20" t="s">
        <v>5997</v>
      </c>
      <c r="AV933" s="20" t="s">
        <v>5997</v>
      </c>
      <c r="AW933" s="20" t="s">
        <v>5997</v>
      </c>
      <c r="AX933" s="20" t="s">
        <v>5997</v>
      </c>
      <c r="AY933" s="20" t="s">
        <v>5998</v>
      </c>
      <c r="AZ933" s="20" t="s">
        <v>6000</v>
      </c>
      <c r="BA933" s="20" t="s">
        <v>5996</v>
      </c>
      <c r="BB933" s="20" t="s">
        <v>5997</v>
      </c>
      <c r="BC933" s="20" t="s">
        <v>5997</v>
      </c>
      <c r="BD933" s="20" t="s">
        <v>5997</v>
      </c>
      <c r="BE933" s="20" t="s">
        <v>5997</v>
      </c>
      <c r="BF933" s="20" t="s">
        <v>5997</v>
      </c>
      <c r="BG933" s="20" t="s">
        <v>5996</v>
      </c>
      <c r="BH933" s="20" t="s">
        <v>5997</v>
      </c>
      <c r="BI933" s="20" t="s">
        <v>5997</v>
      </c>
      <c r="BJ933" s="20" t="s">
        <v>5997</v>
      </c>
      <c r="BK933" s="20" t="s">
        <v>5996</v>
      </c>
      <c r="BL933" s="20" t="s">
        <v>5997</v>
      </c>
      <c r="BM933" s="20" t="s">
        <v>5998</v>
      </c>
      <c r="BN933" s="27" t="s">
        <v>4504</v>
      </c>
      <c r="BO933" s="28" t="s">
        <v>6007</v>
      </c>
      <c r="BP933" s="29" t="s">
        <v>4505</v>
      </c>
      <c r="BQ933" s="30" t="s">
        <v>4506</v>
      </c>
      <c r="BR933" s="24" t="s">
        <v>138</v>
      </c>
      <c r="BS933" s="24" t="s">
        <v>119</v>
      </c>
      <c r="BT933" s="24" t="s">
        <v>120</v>
      </c>
      <c r="CB933" s="31" t="s">
        <v>4507</v>
      </c>
      <c r="CC933" s="18" t="s">
        <v>138</v>
      </c>
      <c r="CD933" s="18" t="s">
        <v>119</v>
      </c>
      <c r="CE933" s="18" t="s">
        <v>120</v>
      </c>
      <c r="CL933" s="22" t="s">
        <v>5952</v>
      </c>
      <c r="CM933" s="32" t="s">
        <v>6010</v>
      </c>
      <c r="CN933" s="33" t="s">
        <v>4508</v>
      </c>
      <c r="CO933" s="84" t="s">
        <v>126</v>
      </c>
      <c r="CP933" s="17" t="s">
        <v>126</v>
      </c>
      <c r="CQ933" s="29" t="s">
        <v>3439</v>
      </c>
      <c r="CR933" s="17" t="s">
        <v>1481</v>
      </c>
      <c r="CS933" s="17" t="s">
        <v>3440</v>
      </c>
      <c r="CZ933" s="34" t="s">
        <v>99</v>
      </c>
      <c r="DE933" s="17" t="s">
        <v>130</v>
      </c>
      <c r="DI933" s="17" t="s">
        <v>131</v>
      </c>
      <c r="DJ933" s="17" t="s">
        <v>4509</v>
      </c>
      <c r="DM933" s="35"/>
      <c r="DN933" s="35"/>
      <c r="DO933" s="35"/>
      <c r="EC933" s="17" t="s">
        <v>133</v>
      </c>
    </row>
    <row r="934" spans="1:133" ht="15" customHeight="1" x14ac:dyDescent="0.3">
      <c r="A934" s="27">
        <v>852</v>
      </c>
      <c r="C934" s="17" t="s">
        <v>126</v>
      </c>
      <c r="D934" s="29" t="s">
        <v>5954</v>
      </c>
      <c r="E934" s="18" t="s">
        <v>5948</v>
      </c>
      <c r="F934" s="18" t="s">
        <v>5947</v>
      </c>
      <c r="G934" s="18" t="s">
        <v>5949</v>
      </c>
      <c r="H934" s="18" t="s">
        <v>5950</v>
      </c>
      <c r="I934" s="18" t="s">
        <v>5947</v>
      </c>
      <c r="K934" s="18" t="s">
        <v>5947</v>
      </c>
      <c r="M934" s="18" t="s">
        <v>5947</v>
      </c>
      <c r="N934" s="19" t="s">
        <v>617</v>
      </c>
      <c r="O934" s="20" t="s">
        <v>5947</v>
      </c>
      <c r="P934" s="20" t="s">
        <v>5972</v>
      </c>
      <c r="Q934" s="20" t="s">
        <v>5977</v>
      </c>
      <c r="R934" s="21" t="s">
        <v>618</v>
      </c>
      <c r="S934" s="22" t="s">
        <v>5953</v>
      </c>
      <c r="T934" s="22" t="s">
        <v>5953</v>
      </c>
      <c r="U934" s="22" t="s">
        <v>5953</v>
      </c>
      <c r="V934" s="22" t="s">
        <v>5986</v>
      </c>
      <c r="W934" s="22" t="s">
        <v>5986</v>
      </c>
      <c r="AC934" s="24" t="s">
        <v>5990</v>
      </c>
      <c r="AD934" s="25" t="s">
        <v>619</v>
      </c>
      <c r="AE934" s="26" t="s">
        <v>5953</v>
      </c>
      <c r="AF934" s="26" t="s">
        <v>5953</v>
      </c>
      <c r="AG934" s="26" t="s">
        <v>5995</v>
      </c>
      <c r="AH934" s="26" t="s">
        <v>5995</v>
      </c>
      <c r="AI934" s="26" t="s">
        <v>5995</v>
      </c>
      <c r="AJ934" s="26" t="s">
        <v>5995</v>
      </c>
      <c r="AK934" s="20" t="s">
        <v>6003</v>
      </c>
      <c r="AL934" s="20" t="s">
        <v>5948</v>
      </c>
      <c r="AM934" s="20" t="s">
        <v>5947</v>
      </c>
      <c r="AN934" s="20" t="s">
        <v>5947</v>
      </c>
      <c r="AO934" s="20" t="s">
        <v>5997</v>
      </c>
      <c r="AP934" s="20" t="s">
        <v>6000</v>
      </c>
      <c r="AQ934" s="20" t="s">
        <v>5996</v>
      </c>
      <c r="AR934" s="20" t="s">
        <v>5997</v>
      </c>
      <c r="AS934" s="20" t="s">
        <v>5997</v>
      </c>
      <c r="AT934" s="20" t="s">
        <v>5996</v>
      </c>
      <c r="AU934" s="20" t="s">
        <v>5997</v>
      </c>
      <c r="AV934" s="20" t="s">
        <v>5997</v>
      </c>
      <c r="AW934" s="20" t="s">
        <v>5996</v>
      </c>
      <c r="AX934" s="20" t="s">
        <v>5996</v>
      </c>
      <c r="AY934" s="20" t="s">
        <v>5996</v>
      </c>
      <c r="AZ934" s="20" t="s">
        <v>5997</v>
      </c>
      <c r="BA934" s="20" t="s">
        <v>5996</v>
      </c>
      <c r="BB934" s="20" t="s">
        <v>5996</v>
      </c>
      <c r="BC934" s="20" t="s">
        <v>5996</v>
      </c>
      <c r="BD934" s="20" t="s">
        <v>5996</v>
      </c>
      <c r="BE934" s="20" t="s">
        <v>5996</v>
      </c>
      <c r="BF934" s="20" t="s">
        <v>5996</v>
      </c>
      <c r="BG934" s="20" t="s">
        <v>5996</v>
      </c>
      <c r="BH934" s="20" t="s">
        <v>5997</v>
      </c>
      <c r="BI934" s="20" t="s">
        <v>5996</v>
      </c>
      <c r="BJ934" s="20" t="s">
        <v>5997</v>
      </c>
      <c r="BK934" s="20" t="s">
        <v>5997</v>
      </c>
      <c r="BL934" s="20" t="s">
        <v>5996</v>
      </c>
      <c r="BM934" s="20" t="s">
        <v>5997</v>
      </c>
      <c r="BO934" s="28" t="s">
        <v>6006</v>
      </c>
      <c r="BQ934" s="30" t="s">
        <v>620</v>
      </c>
      <c r="BS934" s="24" t="s">
        <v>119</v>
      </c>
      <c r="BT934" s="24" t="s">
        <v>120</v>
      </c>
      <c r="BU934" s="24" t="s">
        <v>121</v>
      </c>
      <c r="BW934" s="24" t="s">
        <v>122</v>
      </c>
      <c r="BX934" s="24" t="s">
        <v>123</v>
      </c>
      <c r="CD934" s="18" t="s">
        <v>119</v>
      </c>
      <c r="CH934" s="18" t="s">
        <v>122</v>
      </c>
      <c r="CI934" s="18" t="s">
        <v>123</v>
      </c>
      <c r="CL934" s="22" t="s">
        <v>5953</v>
      </c>
      <c r="CM934" s="32" t="s">
        <v>5976</v>
      </c>
      <c r="CO934" s="84" t="s">
        <v>126</v>
      </c>
      <c r="CP934" s="17" t="s">
        <v>126</v>
      </c>
      <c r="CQ934" s="29" t="s">
        <v>127</v>
      </c>
      <c r="CR934" s="17" t="s">
        <v>542</v>
      </c>
      <c r="CS934" s="17" t="s">
        <v>129</v>
      </c>
      <c r="CW934" s="34" t="s">
        <v>96</v>
      </c>
      <c r="DE934" s="17" t="s">
        <v>130</v>
      </c>
      <c r="DI934" s="17" t="s">
        <v>131</v>
      </c>
      <c r="DJ934" s="17" t="s">
        <v>621</v>
      </c>
      <c r="DM934" s="35"/>
      <c r="DN934" s="35"/>
      <c r="DO934" s="35"/>
      <c r="EC934" s="17" t="s">
        <v>133</v>
      </c>
    </row>
    <row r="935" spans="1:133" ht="15" customHeight="1" x14ac:dyDescent="0.3">
      <c r="A935" s="27">
        <v>783</v>
      </c>
      <c r="C935" s="17" t="s">
        <v>126</v>
      </c>
      <c r="D935" s="29" t="s">
        <v>5956</v>
      </c>
      <c r="E935" s="18" t="s">
        <v>5948</v>
      </c>
      <c r="F935" s="18" t="s">
        <v>5948</v>
      </c>
      <c r="G935" s="18" t="s">
        <v>5947</v>
      </c>
      <c r="H935" s="18" t="s">
        <v>5948</v>
      </c>
      <c r="I935" s="18" t="s">
        <v>5948</v>
      </c>
      <c r="J935" s="19" t="s">
        <v>4520</v>
      </c>
      <c r="K935" s="18" t="s">
        <v>5947</v>
      </c>
      <c r="L935" s="19" t="s">
        <v>4521</v>
      </c>
      <c r="M935" s="18" t="s">
        <v>5950</v>
      </c>
      <c r="N935" s="19" t="s">
        <v>4522</v>
      </c>
      <c r="O935" s="20" t="s">
        <v>5948</v>
      </c>
      <c r="P935" s="20" t="s">
        <v>5972</v>
      </c>
      <c r="Q935" s="20" t="s">
        <v>5979</v>
      </c>
      <c r="S935" s="22" t="s">
        <v>5951</v>
      </c>
      <c r="T935" s="22" t="s">
        <v>5951</v>
      </c>
      <c r="U935" s="22" t="s">
        <v>5947</v>
      </c>
      <c r="V935" s="22" t="s">
        <v>5984</v>
      </c>
      <c r="W935" s="22" t="s">
        <v>5986</v>
      </c>
      <c r="X935" s="22" t="s">
        <v>115</v>
      </c>
      <c r="Z935" s="22" t="s">
        <v>116</v>
      </c>
      <c r="AC935" s="24" t="s">
        <v>5992</v>
      </c>
      <c r="AE935" s="26" t="s">
        <v>5950</v>
      </c>
      <c r="AF935" s="26" t="s">
        <v>5947</v>
      </c>
      <c r="AG935" s="26" t="s">
        <v>5997</v>
      </c>
      <c r="AH935" s="26" t="s">
        <v>5996</v>
      </c>
      <c r="AI935" s="26" t="s">
        <v>5997</v>
      </c>
      <c r="AJ935" s="26" t="s">
        <v>5998</v>
      </c>
      <c r="AK935" s="20" t="s">
        <v>6003</v>
      </c>
      <c r="AL935" s="20" t="s">
        <v>5947</v>
      </c>
      <c r="AM935" s="20" t="s">
        <v>5947</v>
      </c>
      <c r="AN935" s="20" t="s">
        <v>5947</v>
      </c>
      <c r="AO935" s="20" t="s">
        <v>5998</v>
      </c>
      <c r="AP935" s="20" t="s">
        <v>5997</v>
      </c>
      <c r="AQ935" s="20" t="s">
        <v>5996</v>
      </c>
      <c r="AR935" s="20" t="s">
        <v>5997</v>
      </c>
      <c r="AS935" s="20" t="s">
        <v>5996</v>
      </c>
      <c r="AT935" s="20" t="s">
        <v>5996</v>
      </c>
      <c r="AU935" s="20" t="s">
        <v>5997</v>
      </c>
      <c r="AV935" s="20" t="s">
        <v>5997</v>
      </c>
      <c r="AW935" s="20" t="s">
        <v>5996</v>
      </c>
      <c r="AX935" s="20" t="s">
        <v>5997</v>
      </c>
      <c r="AY935" s="20" t="s">
        <v>5997</v>
      </c>
      <c r="AZ935" s="20" t="s">
        <v>5996</v>
      </c>
      <c r="BA935" s="20" t="s">
        <v>5996</v>
      </c>
      <c r="BB935" s="20" t="s">
        <v>5997</v>
      </c>
      <c r="BC935" s="20" t="s">
        <v>5998</v>
      </c>
      <c r="BD935" s="20" t="s">
        <v>5997</v>
      </c>
      <c r="BE935" s="20" t="s">
        <v>5996</v>
      </c>
      <c r="BF935" s="20" t="s">
        <v>5996</v>
      </c>
      <c r="BG935" s="20" t="s">
        <v>5996</v>
      </c>
      <c r="BH935" s="20" t="s">
        <v>5996</v>
      </c>
      <c r="BI935" s="20" t="s">
        <v>5996</v>
      </c>
      <c r="BJ935" s="20" t="s">
        <v>5995</v>
      </c>
      <c r="BK935" s="20" t="s">
        <v>5997</v>
      </c>
      <c r="BL935" s="20" t="s">
        <v>5996</v>
      </c>
      <c r="BM935" s="20" t="s">
        <v>5996</v>
      </c>
      <c r="BO935" s="28" t="s">
        <v>6007</v>
      </c>
      <c r="BS935" s="24" t="s">
        <v>119</v>
      </c>
      <c r="BT935" s="24" t="s">
        <v>120</v>
      </c>
      <c r="BV935" s="24" t="s">
        <v>137</v>
      </c>
      <c r="BW935" s="24" t="s">
        <v>122</v>
      </c>
      <c r="BZ935" s="24" t="s">
        <v>125</v>
      </c>
      <c r="CD935" s="18" t="s">
        <v>119</v>
      </c>
      <c r="CE935" s="18" t="s">
        <v>120</v>
      </c>
      <c r="CG935" s="18" t="s">
        <v>137</v>
      </c>
      <c r="CH935" s="18" t="s">
        <v>122</v>
      </c>
      <c r="CL935" s="22" t="s">
        <v>5947</v>
      </c>
      <c r="CM935" s="32" t="s">
        <v>6012</v>
      </c>
      <c r="CO935" s="84" t="s">
        <v>126</v>
      </c>
      <c r="CP935" s="17" t="s">
        <v>126</v>
      </c>
      <c r="CQ935" s="29" t="s">
        <v>3439</v>
      </c>
      <c r="CR935" s="17" t="s">
        <v>1481</v>
      </c>
      <c r="CS935" s="17" t="s">
        <v>3440</v>
      </c>
      <c r="CW935" s="34" t="s">
        <v>96</v>
      </c>
      <c r="DE935" s="17" t="s">
        <v>130</v>
      </c>
      <c r="DI935" s="17" t="s">
        <v>131</v>
      </c>
      <c r="DJ935" s="17" t="s">
        <v>4523</v>
      </c>
      <c r="DM935" s="35"/>
      <c r="DN935" s="35"/>
      <c r="DO935" s="35"/>
      <c r="EC935" s="17" t="s">
        <v>133</v>
      </c>
    </row>
    <row r="936" spans="1:133" ht="15" customHeight="1" x14ac:dyDescent="0.3">
      <c r="A936" s="27">
        <v>828</v>
      </c>
      <c r="C936" s="17" t="s">
        <v>126</v>
      </c>
      <c r="D936" s="29" t="s">
        <v>5956</v>
      </c>
      <c r="E936" s="18" t="s">
        <v>5948</v>
      </c>
      <c r="F936" s="18" t="s">
        <v>5947</v>
      </c>
      <c r="G936" s="18" t="s">
        <v>5947</v>
      </c>
      <c r="H936" s="18" t="s">
        <v>5947</v>
      </c>
      <c r="I936" s="18" t="s">
        <v>5949</v>
      </c>
      <c r="K936" s="18" t="s">
        <v>5949</v>
      </c>
      <c r="M936" s="18" t="s">
        <v>5949</v>
      </c>
      <c r="O936" s="20" t="s">
        <v>5947</v>
      </c>
      <c r="P936" s="20" t="s">
        <v>5973</v>
      </c>
      <c r="Q936" s="20" t="s">
        <v>5978</v>
      </c>
      <c r="S936" s="22" t="s">
        <v>5947</v>
      </c>
      <c r="T936" s="22" t="s">
        <v>5947</v>
      </c>
      <c r="U936" s="22" t="s">
        <v>5949</v>
      </c>
      <c r="V936" s="22" t="s">
        <v>5983</v>
      </c>
      <c r="W936" s="22" t="s">
        <v>5987</v>
      </c>
      <c r="X936" s="22" t="s">
        <v>115</v>
      </c>
      <c r="AC936" s="24" t="s">
        <v>5991</v>
      </c>
      <c r="AE936" s="26" t="s">
        <v>5947</v>
      </c>
      <c r="AF936" s="26" t="s">
        <v>5949</v>
      </c>
      <c r="AG936" s="26" t="s">
        <v>5996</v>
      </c>
      <c r="AH936" s="26" t="s">
        <v>5996</v>
      </c>
      <c r="AI936" s="26" t="s">
        <v>5996</v>
      </c>
      <c r="AJ936" s="26" t="s">
        <v>5997</v>
      </c>
      <c r="AK936" s="20" t="s">
        <v>6002</v>
      </c>
      <c r="AL936" s="20" t="s">
        <v>5947</v>
      </c>
      <c r="AM936" s="20" t="s">
        <v>5949</v>
      </c>
      <c r="AN936" s="20" t="s">
        <v>5947</v>
      </c>
      <c r="AO936" s="20" t="s">
        <v>5996</v>
      </c>
      <c r="AP936" s="20" t="s">
        <v>5996</v>
      </c>
      <c r="AQ936" s="20" t="s">
        <v>5996</v>
      </c>
      <c r="AR936" s="20" t="s">
        <v>5997</v>
      </c>
      <c r="AS936" s="20" t="s">
        <v>5996</v>
      </c>
      <c r="AT936" s="20" t="s">
        <v>5997</v>
      </c>
      <c r="AU936" s="20" t="s">
        <v>5996</v>
      </c>
      <c r="AV936" s="20" t="s">
        <v>5996</v>
      </c>
      <c r="AW936" s="20" t="s">
        <v>5996</v>
      </c>
      <c r="AX936" s="20" t="s">
        <v>5997</v>
      </c>
      <c r="AY936" s="20" t="s">
        <v>5997</v>
      </c>
      <c r="AZ936" s="20" t="s">
        <v>5996</v>
      </c>
      <c r="BA936" s="20" t="s">
        <v>5996</v>
      </c>
      <c r="BB936" s="20" t="s">
        <v>5996</v>
      </c>
      <c r="BC936" s="20" t="s">
        <v>5997</v>
      </c>
      <c r="BD936" s="20" t="s">
        <v>5997</v>
      </c>
      <c r="BE936" s="20" t="s">
        <v>5996</v>
      </c>
      <c r="BF936" s="20" t="s">
        <v>5996</v>
      </c>
      <c r="BG936" s="20" t="s">
        <v>5996</v>
      </c>
      <c r="BH936" s="20" t="s">
        <v>5996</v>
      </c>
      <c r="BI936" s="20" t="s">
        <v>5996</v>
      </c>
      <c r="BJ936" s="20" t="s">
        <v>5997</v>
      </c>
      <c r="BK936" s="20" t="s">
        <v>5997</v>
      </c>
      <c r="BL936" s="20" t="s">
        <v>5997</v>
      </c>
      <c r="BM936" s="20" t="s">
        <v>5996</v>
      </c>
      <c r="BO936" s="28" t="s">
        <v>6007</v>
      </c>
      <c r="BR936" s="24" t="s">
        <v>138</v>
      </c>
      <c r="BS936" s="24" t="s">
        <v>119</v>
      </c>
      <c r="BT936" s="24" t="s">
        <v>120</v>
      </c>
      <c r="BV936" s="24" t="s">
        <v>137</v>
      </c>
      <c r="BX936" s="24" t="s">
        <v>123</v>
      </c>
      <c r="CD936" s="18" t="s">
        <v>119</v>
      </c>
      <c r="CE936" s="18" t="s">
        <v>120</v>
      </c>
      <c r="CF936" s="18" t="s">
        <v>121</v>
      </c>
      <c r="CL936" s="22" t="s">
        <v>5947</v>
      </c>
      <c r="CM936" s="32" t="s">
        <v>6011</v>
      </c>
      <c r="CO936" s="84" t="s">
        <v>126</v>
      </c>
      <c r="CP936" s="17" t="s">
        <v>126</v>
      </c>
      <c r="CQ936" s="29" t="s">
        <v>3439</v>
      </c>
      <c r="CR936" s="17" t="s">
        <v>1481</v>
      </c>
      <c r="CS936" s="17" t="s">
        <v>3440</v>
      </c>
      <c r="CW936" s="34" t="s">
        <v>96</v>
      </c>
      <c r="DE936" s="17" t="s">
        <v>130</v>
      </c>
      <c r="DI936" s="17" t="s">
        <v>143</v>
      </c>
      <c r="DJ936" s="17" t="s">
        <v>4524</v>
      </c>
      <c r="DM936" s="35"/>
      <c r="DN936" s="35"/>
      <c r="DO936" s="35"/>
      <c r="EC936" s="17" t="s">
        <v>133</v>
      </c>
    </row>
    <row r="937" spans="1:133" ht="15" customHeight="1" x14ac:dyDescent="0.3">
      <c r="A937" s="27">
        <v>840</v>
      </c>
      <c r="C937" s="17" t="s">
        <v>126</v>
      </c>
      <c r="D937" s="29" t="s">
        <v>5956</v>
      </c>
      <c r="E937" s="18" t="s">
        <v>5948</v>
      </c>
      <c r="F937" s="18" t="s">
        <v>5950</v>
      </c>
      <c r="G937" s="18" t="s">
        <v>5948</v>
      </c>
      <c r="H937" s="18" t="s">
        <v>5949</v>
      </c>
      <c r="I937" s="18" t="s">
        <v>5948</v>
      </c>
      <c r="J937" s="19" t="s">
        <v>4525</v>
      </c>
      <c r="K937" s="18" t="s">
        <v>5947</v>
      </c>
      <c r="L937" s="19" t="s">
        <v>4526</v>
      </c>
      <c r="M937" s="18" t="s">
        <v>5948</v>
      </c>
      <c r="N937" s="19" t="s">
        <v>4527</v>
      </c>
      <c r="O937" s="20" t="s">
        <v>5949</v>
      </c>
      <c r="P937" s="20" t="s">
        <v>5974</v>
      </c>
      <c r="Q937" s="20" t="s">
        <v>5979</v>
      </c>
      <c r="S937" s="22" t="s">
        <v>5948</v>
      </c>
      <c r="T937" s="22" t="s">
        <v>5948</v>
      </c>
      <c r="U937" s="22" t="s">
        <v>5949</v>
      </c>
      <c r="V937" s="22" t="s">
        <v>5983</v>
      </c>
      <c r="W937" s="22" t="s">
        <v>5987</v>
      </c>
      <c r="Z937" s="22" t="s">
        <v>116</v>
      </c>
      <c r="AB937" s="23" t="s">
        <v>4528</v>
      </c>
      <c r="AC937" s="24" t="s">
        <v>5992</v>
      </c>
      <c r="AE937" s="26" t="s">
        <v>5947</v>
      </c>
      <c r="AF937" s="26" t="s">
        <v>5948</v>
      </c>
      <c r="AG937" s="26" t="s">
        <v>5996</v>
      </c>
      <c r="AH937" s="26" t="s">
        <v>5996</v>
      </c>
      <c r="AI937" s="26" t="s">
        <v>5996</v>
      </c>
      <c r="AJ937" s="26" t="s">
        <v>5997</v>
      </c>
      <c r="AK937" s="20" t="s">
        <v>6003</v>
      </c>
      <c r="AL937" s="20" t="s">
        <v>5948</v>
      </c>
      <c r="AM937" s="20" t="s">
        <v>5948</v>
      </c>
      <c r="AN937" s="20" t="s">
        <v>5948</v>
      </c>
      <c r="AO937" s="20" t="s">
        <v>5997</v>
      </c>
      <c r="AP937" s="20" t="s">
        <v>5997</v>
      </c>
      <c r="AQ937" s="20" t="s">
        <v>5996</v>
      </c>
      <c r="AR937" s="20" t="s">
        <v>5996</v>
      </c>
      <c r="AS937" s="20" t="s">
        <v>5996</v>
      </c>
      <c r="AT937" s="20" t="s">
        <v>5996</v>
      </c>
      <c r="AU937" s="20" t="s">
        <v>5997</v>
      </c>
      <c r="AV937" s="20" t="s">
        <v>5997</v>
      </c>
      <c r="AW937" s="20" t="s">
        <v>5997</v>
      </c>
      <c r="AX937" s="20" t="s">
        <v>5997</v>
      </c>
      <c r="AY937" s="20" t="s">
        <v>5997</v>
      </c>
      <c r="AZ937" s="20" t="s">
        <v>5997</v>
      </c>
      <c r="BA937" s="20" t="s">
        <v>5996</v>
      </c>
      <c r="BB937" s="20" t="s">
        <v>5996</v>
      </c>
      <c r="BC937" s="20" t="s">
        <v>5997</v>
      </c>
      <c r="BD937" s="20" t="s">
        <v>5997</v>
      </c>
      <c r="BE937" s="20" t="s">
        <v>5997</v>
      </c>
      <c r="BF937" s="20" t="s">
        <v>5996</v>
      </c>
      <c r="BG937" s="20" t="s">
        <v>5996</v>
      </c>
      <c r="BH937" s="20" t="s">
        <v>5996</v>
      </c>
      <c r="BI937" s="20" t="s">
        <v>5996</v>
      </c>
      <c r="BJ937" s="20" t="s">
        <v>5997</v>
      </c>
      <c r="BK937" s="20" t="s">
        <v>5997</v>
      </c>
      <c r="BL937" s="20" t="s">
        <v>5996</v>
      </c>
      <c r="BM937" s="20" t="s">
        <v>5996</v>
      </c>
      <c r="BO937" s="28" t="s">
        <v>6007</v>
      </c>
      <c r="BQ937" s="30" t="s">
        <v>4529</v>
      </c>
      <c r="BR937" s="24" t="s">
        <v>138</v>
      </c>
      <c r="BS937" s="24" t="s">
        <v>119</v>
      </c>
      <c r="BT937" s="24" t="s">
        <v>120</v>
      </c>
      <c r="BU937" s="24" t="s">
        <v>121</v>
      </c>
      <c r="BV937" s="24" t="s">
        <v>137</v>
      </c>
      <c r="BW937" s="24" t="s">
        <v>122</v>
      </c>
      <c r="BX937" s="24" t="s">
        <v>123</v>
      </c>
      <c r="BY937" s="24" t="s">
        <v>124</v>
      </c>
      <c r="BZ937" s="24" t="s">
        <v>125</v>
      </c>
      <c r="CC937" s="18" t="s">
        <v>138</v>
      </c>
      <c r="CD937" s="18" t="s">
        <v>119</v>
      </c>
      <c r="CH937" s="18" t="s">
        <v>122</v>
      </c>
      <c r="CL937" s="22" t="s">
        <v>5947</v>
      </c>
      <c r="CM937" s="32" t="s">
        <v>6010</v>
      </c>
      <c r="CO937" s="84" t="s">
        <v>126</v>
      </c>
      <c r="CP937" s="17" t="s">
        <v>126</v>
      </c>
      <c r="CQ937" s="29" t="s">
        <v>3439</v>
      </c>
      <c r="CR937" s="17" t="s">
        <v>1481</v>
      </c>
      <c r="CS937" s="17" t="s">
        <v>3440</v>
      </c>
      <c r="CU937" s="34" t="s">
        <v>185</v>
      </c>
      <c r="CW937" s="34" t="s">
        <v>96</v>
      </c>
      <c r="DE937" s="17" t="s">
        <v>130</v>
      </c>
      <c r="DI937" s="17" t="s">
        <v>131</v>
      </c>
      <c r="DJ937" s="17" t="s">
        <v>4530</v>
      </c>
      <c r="DM937" s="35"/>
      <c r="DN937" s="35"/>
      <c r="DO937" s="35"/>
      <c r="EC937" s="17" t="s">
        <v>133</v>
      </c>
    </row>
    <row r="938" spans="1:133" ht="15" customHeight="1" x14ac:dyDescent="0.3">
      <c r="A938" s="27">
        <v>893</v>
      </c>
      <c r="C938" s="17" t="s">
        <v>126</v>
      </c>
      <c r="D938" s="29" t="s">
        <v>5956</v>
      </c>
      <c r="E938" s="18" t="s">
        <v>5947</v>
      </c>
      <c r="F938" s="18" t="s">
        <v>5947</v>
      </c>
      <c r="G938" s="18" t="s">
        <v>5947</v>
      </c>
      <c r="H938" s="18" t="s">
        <v>5947</v>
      </c>
      <c r="I938" s="18" t="s">
        <v>5947</v>
      </c>
      <c r="K938" s="18" t="s">
        <v>5947</v>
      </c>
      <c r="M938" s="18" t="s">
        <v>5947</v>
      </c>
      <c r="O938" s="20" t="s">
        <v>5947</v>
      </c>
      <c r="P938" s="20" t="s">
        <v>5974</v>
      </c>
      <c r="Q938" s="20" t="s">
        <v>5978</v>
      </c>
      <c r="S938" s="22" t="s">
        <v>5951</v>
      </c>
      <c r="T938" s="22" t="s">
        <v>5951</v>
      </c>
      <c r="U938" s="22" t="s">
        <v>5947</v>
      </c>
      <c r="V938" s="22" t="s">
        <v>5984</v>
      </c>
      <c r="W938" s="22" t="s">
        <v>5988</v>
      </c>
      <c r="X938" s="22" t="s">
        <v>115</v>
      </c>
      <c r="Y938" s="22" t="s">
        <v>136</v>
      </c>
      <c r="Z938" s="22" t="s">
        <v>116</v>
      </c>
      <c r="AC938" s="24" t="s">
        <v>5992</v>
      </c>
      <c r="AE938" s="26" t="s">
        <v>5947</v>
      </c>
      <c r="AF938" s="26" t="s">
        <v>5947</v>
      </c>
      <c r="AG938" s="26" t="s">
        <v>5996</v>
      </c>
      <c r="AH938" s="26" t="s">
        <v>5996</v>
      </c>
      <c r="AI938" s="26" t="s">
        <v>5996</v>
      </c>
      <c r="AJ938" s="26" t="s">
        <v>5996</v>
      </c>
      <c r="AK938" s="20" t="s">
        <v>6003</v>
      </c>
      <c r="AL938" s="20" t="s">
        <v>5947</v>
      </c>
      <c r="AM938" s="20" t="s">
        <v>5947</v>
      </c>
      <c r="AN938" s="20" t="s">
        <v>5947</v>
      </c>
      <c r="AO938" s="20" t="s">
        <v>5996</v>
      </c>
      <c r="AP938" s="20" t="s">
        <v>5996</v>
      </c>
      <c r="AQ938" s="20" t="s">
        <v>5996</v>
      </c>
      <c r="AR938" s="20" t="s">
        <v>5997</v>
      </c>
      <c r="AS938" s="20" t="s">
        <v>5996</v>
      </c>
      <c r="AT938" s="20" t="s">
        <v>5996</v>
      </c>
      <c r="AU938" s="20" t="s">
        <v>5996</v>
      </c>
      <c r="AV938" s="20" t="s">
        <v>5996</v>
      </c>
      <c r="AW938" s="20" t="s">
        <v>5996</v>
      </c>
      <c r="AX938" s="20" t="s">
        <v>5996</v>
      </c>
      <c r="AY938" s="20" t="s">
        <v>5996</v>
      </c>
      <c r="AZ938" s="20" t="s">
        <v>5996</v>
      </c>
      <c r="BA938" s="20" t="s">
        <v>5996</v>
      </c>
      <c r="BB938" s="20" t="s">
        <v>5996</v>
      </c>
      <c r="BC938" s="20" t="s">
        <v>5997</v>
      </c>
      <c r="BD938" s="20" t="s">
        <v>5996</v>
      </c>
      <c r="BE938" s="20" t="s">
        <v>5996</v>
      </c>
      <c r="BF938" s="20" t="s">
        <v>5996</v>
      </c>
      <c r="BG938" s="20" t="s">
        <v>5996</v>
      </c>
      <c r="BH938" s="20" t="s">
        <v>5996</v>
      </c>
      <c r="BI938" s="20" t="s">
        <v>5996</v>
      </c>
      <c r="BJ938" s="20" t="s">
        <v>6000</v>
      </c>
      <c r="BK938" s="20" t="s">
        <v>5997</v>
      </c>
      <c r="BL938" s="20" t="s">
        <v>5996</v>
      </c>
      <c r="BM938" s="20" t="s">
        <v>5996</v>
      </c>
      <c r="BO938" s="28" t="s">
        <v>6007</v>
      </c>
      <c r="BQ938" s="30" t="s">
        <v>4531</v>
      </c>
      <c r="BR938" s="24" t="s">
        <v>138</v>
      </c>
      <c r="BS938" s="24" t="s">
        <v>119</v>
      </c>
      <c r="BT938" s="24" t="s">
        <v>120</v>
      </c>
      <c r="BU938" s="24" t="s">
        <v>121</v>
      </c>
      <c r="BV938" s="24" t="s">
        <v>137</v>
      </c>
      <c r="BW938" s="24" t="s">
        <v>122</v>
      </c>
      <c r="BX938" s="24" t="s">
        <v>123</v>
      </c>
      <c r="BY938" s="24" t="s">
        <v>124</v>
      </c>
      <c r="CD938" s="18" t="s">
        <v>119</v>
      </c>
      <c r="CE938" s="18" t="s">
        <v>120</v>
      </c>
      <c r="CG938" s="18" t="s">
        <v>137</v>
      </c>
      <c r="CL938" s="22" t="s">
        <v>5947</v>
      </c>
      <c r="CM938" s="32" t="s">
        <v>6010</v>
      </c>
      <c r="CO938" s="84" t="s">
        <v>126</v>
      </c>
      <c r="CP938" s="17" t="s">
        <v>126</v>
      </c>
      <c r="CQ938" s="29" t="s">
        <v>3439</v>
      </c>
      <c r="CR938" s="17" t="s">
        <v>1481</v>
      </c>
      <c r="CS938" s="17" t="s">
        <v>3440</v>
      </c>
      <c r="CW938" s="34" t="s">
        <v>96</v>
      </c>
      <c r="DE938" s="17" t="s">
        <v>130</v>
      </c>
      <c r="DI938" s="17" t="s">
        <v>131</v>
      </c>
      <c r="DJ938" s="17" t="s">
        <v>4532</v>
      </c>
      <c r="DM938" s="35"/>
      <c r="DN938" s="35"/>
      <c r="DO938" s="35"/>
      <c r="EC938" s="17" t="s">
        <v>133</v>
      </c>
    </row>
    <row r="939" spans="1:133" ht="15" customHeight="1" x14ac:dyDescent="0.3">
      <c r="A939" s="27">
        <v>493</v>
      </c>
      <c r="C939" s="17" t="s">
        <v>126</v>
      </c>
      <c r="D939" s="29" t="s">
        <v>5956</v>
      </c>
      <c r="E939" s="18" t="s">
        <v>5947</v>
      </c>
      <c r="F939" s="18" t="s">
        <v>5948</v>
      </c>
      <c r="G939" s="18" t="s">
        <v>5947</v>
      </c>
      <c r="H939" s="18" t="s">
        <v>5947</v>
      </c>
      <c r="I939" s="18" t="s">
        <v>5947</v>
      </c>
      <c r="J939" s="19" t="s">
        <v>4533</v>
      </c>
      <c r="K939" s="18" t="s">
        <v>5947</v>
      </c>
      <c r="L939" s="19" t="s">
        <v>4534</v>
      </c>
      <c r="M939" s="18" t="s">
        <v>5948</v>
      </c>
      <c r="N939" s="19" t="s">
        <v>4535</v>
      </c>
      <c r="O939" s="20" t="s">
        <v>5950</v>
      </c>
      <c r="P939" s="20" t="s">
        <v>5974</v>
      </c>
      <c r="Q939" s="20" t="s">
        <v>5981</v>
      </c>
      <c r="R939" s="21" t="s">
        <v>4536</v>
      </c>
      <c r="S939" s="22" t="s">
        <v>5950</v>
      </c>
      <c r="T939" s="22" t="s">
        <v>5950</v>
      </c>
      <c r="U939" s="22" t="s">
        <v>5947</v>
      </c>
      <c r="V939" s="22" t="s">
        <v>5984</v>
      </c>
      <c r="W939" s="22" t="s">
        <v>5987</v>
      </c>
      <c r="X939" s="22" t="s">
        <v>115</v>
      </c>
      <c r="Y939" s="22" t="s">
        <v>136</v>
      </c>
      <c r="Z939" s="22" t="s">
        <v>116</v>
      </c>
      <c r="AB939" s="23" t="s">
        <v>4537</v>
      </c>
      <c r="AC939" s="24" t="s">
        <v>5994</v>
      </c>
      <c r="AD939" s="25" t="s">
        <v>4538</v>
      </c>
      <c r="AE939" s="26" t="s">
        <v>5948</v>
      </c>
      <c r="AF939" s="26" t="s">
        <v>5947</v>
      </c>
      <c r="AG939" s="26" t="s">
        <v>5996</v>
      </c>
      <c r="AH939" s="26" t="s">
        <v>5996</v>
      </c>
      <c r="AI939" s="26" t="s">
        <v>5996</v>
      </c>
      <c r="AJ939" s="26" t="s">
        <v>5996</v>
      </c>
      <c r="AK939" s="20" t="s">
        <v>6002</v>
      </c>
      <c r="AL939" s="20" t="s">
        <v>5947</v>
      </c>
      <c r="AM939" s="20" t="s">
        <v>5951</v>
      </c>
      <c r="AN939" s="20" t="s">
        <v>5947</v>
      </c>
      <c r="AO939" s="20" t="s">
        <v>5996</v>
      </c>
      <c r="AP939" s="20" t="s">
        <v>5996</v>
      </c>
      <c r="AQ939" s="20" t="s">
        <v>5996</v>
      </c>
      <c r="AR939" s="20" t="s">
        <v>5997</v>
      </c>
      <c r="AS939" s="20" t="s">
        <v>5996</v>
      </c>
      <c r="AT939" s="20" t="s">
        <v>5996</v>
      </c>
      <c r="AU939" s="20" t="s">
        <v>5997</v>
      </c>
      <c r="AV939" s="20" t="s">
        <v>5997</v>
      </c>
      <c r="AW939" s="20" t="s">
        <v>5996</v>
      </c>
      <c r="AX939" s="20" t="s">
        <v>5997</v>
      </c>
      <c r="AY939" s="20" t="s">
        <v>5996</v>
      </c>
      <c r="AZ939" s="20" t="s">
        <v>5996</v>
      </c>
      <c r="BA939" s="20" t="s">
        <v>5996</v>
      </c>
      <c r="BB939" s="20" t="s">
        <v>5996</v>
      </c>
      <c r="BC939" s="20" t="s">
        <v>5997</v>
      </c>
      <c r="BD939" s="20" t="s">
        <v>5997</v>
      </c>
      <c r="BE939" s="20" t="s">
        <v>5997</v>
      </c>
      <c r="BF939" s="20" t="s">
        <v>5996</v>
      </c>
      <c r="BG939" s="20" t="s">
        <v>5996</v>
      </c>
      <c r="BH939" s="20" t="s">
        <v>5996</v>
      </c>
      <c r="BI939" s="20" t="s">
        <v>5996</v>
      </c>
      <c r="BJ939" s="20" t="s">
        <v>5997</v>
      </c>
      <c r="BK939" s="20" t="s">
        <v>5996</v>
      </c>
      <c r="BL939" s="20" t="s">
        <v>5997</v>
      </c>
      <c r="BM939" s="20" t="s">
        <v>5996</v>
      </c>
      <c r="BO939" s="28" t="s">
        <v>6007</v>
      </c>
      <c r="BQ939" s="30" t="s">
        <v>4539</v>
      </c>
      <c r="BS939" s="24" t="s">
        <v>119</v>
      </c>
      <c r="BT939" s="24" t="s">
        <v>120</v>
      </c>
      <c r="BU939" s="24" t="s">
        <v>121</v>
      </c>
      <c r="BV939" s="24" t="s">
        <v>137</v>
      </c>
      <c r="BW939" s="24" t="s">
        <v>122</v>
      </c>
      <c r="BX939" s="24" t="s">
        <v>123</v>
      </c>
      <c r="CC939" s="18" t="s">
        <v>138</v>
      </c>
      <c r="CD939" s="18" t="s">
        <v>119</v>
      </c>
      <c r="CE939" s="18" t="s">
        <v>120</v>
      </c>
      <c r="CL939" s="22" t="s">
        <v>5948</v>
      </c>
      <c r="CM939" s="32" t="s">
        <v>6010</v>
      </c>
      <c r="CO939" s="84" t="s">
        <v>126</v>
      </c>
      <c r="CP939" s="17" t="s">
        <v>126</v>
      </c>
      <c r="CQ939" s="29" t="s">
        <v>3439</v>
      </c>
      <c r="CR939" s="17" t="s">
        <v>1481</v>
      </c>
      <c r="CS939" s="17" t="s">
        <v>3591</v>
      </c>
      <c r="CW939" s="34" t="s">
        <v>96</v>
      </c>
      <c r="DE939" s="17" t="s">
        <v>161</v>
      </c>
      <c r="DI939" s="17" t="s">
        <v>143</v>
      </c>
      <c r="DJ939" s="17" t="s">
        <v>4540</v>
      </c>
      <c r="DM939" s="35"/>
      <c r="DN939" s="35"/>
      <c r="DO939" s="35"/>
      <c r="EC939" s="17" t="s">
        <v>133</v>
      </c>
    </row>
    <row r="940" spans="1:133" ht="15" customHeight="1" x14ac:dyDescent="0.3">
      <c r="A940" s="27">
        <v>756</v>
      </c>
      <c r="C940" s="17" t="s">
        <v>126</v>
      </c>
      <c r="D940" s="29" t="s">
        <v>5956</v>
      </c>
      <c r="E940" s="18" t="s">
        <v>5947</v>
      </c>
      <c r="F940" s="18" t="s">
        <v>5947</v>
      </c>
      <c r="G940" s="18" t="s">
        <v>5947</v>
      </c>
      <c r="H940" s="18" t="s">
        <v>5947</v>
      </c>
      <c r="I940" s="18" t="s">
        <v>5947</v>
      </c>
      <c r="K940" s="18" t="s">
        <v>5948</v>
      </c>
      <c r="M940" s="18" t="s">
        <v>5948</v>
      </c>
      <c r="O940" s="20" t="s">
        <v>5950</v>
      </c>
      <c r="P940" s="20" t="s">
        <v>5973</v>
      </c>
      <c r="Q940" s="20" t="s">
        <v>5979</v>
      </c>
      <c r="S940" s="22" t="s">
        <v>5950</v>
      </c>
      <c r="T940" s="22" t="s">
        <v>5950</v>
      </c>
      <c r="U940" s="22" t="s">
        <v>5947</v>
      </c>
      <c r="V940" s="22" t="s">
        <v>5984</v>
      </c>
      <c r="W940" s="22" t="s">
        <v>5988</v>
      </c>
      <c r="X940" s="22" t="s">
        <v>115</v>
      </c>
      <c r="Y940" s="22" t="s">
        <v>136</v>
      </c>
      <c r="Z940" s="22" t="s">
        <v>116</v>
      </c>
      <c r="AC940" s="24" t="s">
        <v>5991</v>
      </c>
      <c r="AE940" s="26" t="s">
        <v>5947</v>
      </c>
      <c r="AF940" s="26" t="s">
        <v>5947</v>
      </c>
      <c r="AG940" s="26" t="s">
        <v>5996</v>
      </c>
      <c r="AH940" s="26" t="s">
        <v>5997</v>
      </c>
      <c r="AI940" s="26" t="s">
        <v>5997</v>
      </c>
      <c r="AJ940" s="26" t="s">
        <v>5996</v>
      </c>
      <c r="AK940" s="20" t="s">
        <v>6003</v>
      </c>
      <c r="AL940" s="20" t="s">
        <v>5949</v>
      </c>
      <c r="AM940" s="20" t="s">
        <v>5952</v>
      </c>
      <c r="AN940" s="20" t="s">
        <v>5947</v>
      </c>
      <c r="AO940" s="20" t="s">
        <v>5999</v>
      </c>
      <c r="AP940" s="20" t="s">
        <v>5997</v>
      </c>
      <c r="AQ940" s="20" t="s">
        <v>5997</v>
      </c>
      <c r="AR940" s="20" t="s">
        <v>5999</v>
      </c>
      <c r="AS940" s="20" t="s">
        <v>5996</v>
      </c>
      <c r="AT940" s="20" t="s">
        <v>5996</v>
      </c>
      <c r="AU940" s="20" t="s">
        <v>5997</v>
      </c>
      <c r="AV940" s="20" t="s">
        <v>5998</v>
      </c>
      <c r="AW940" s="20" t="s">
        <v>5996</v>
      </c>
      <c r="AX940" s="20" t="s">
        <v>6000</v>
      </c>
      <c r="AY940" s="20" t="s">
        <v>5997</v>
      </c>
      <c r="AZ940" s="20" t="s">
        <v>5996</v>
      </c>
      <c r="BA940" s="20" t="s">
        <v>5996</v>
      </c>
      <c r="BB940" s="20" t="s">
        <v>5996</v>
      </c>
      <c r="BC940" s="20" t="s">
        <v>5998</v>
      </c>
      <c r="BD940" s="20" t="s">
        <v>5996</v>
      </c>
      <c r="BE940" s="20" t="s">
        <v>5996</v>
      </c>
      <c r="BF940" s="20" t="s">
        <v>5997</v>
      </c>
      <c r="BG940" s="20" t="s">
        <v>5997</v>
      </c>
      <c r="BH940" s="20" t="s">
        <v>5996</v>
      </c>
      <c r="BI940" s="20" t="s">
        <v>5997</v>
      </c>
      <c r="BJ940" s="20" t="s">
        <v>6000</v>
      </c>
      <c r="BK940" s="20" t="s">
        <v>5997</v>
      </c>
      <c r="BL940" s="20" t="s">
        <v>5997</v>
      </c>
      <c r="BM940" s="20" t="s">
        <v>5997</v>
      </c>
      <c r="BO940" s="28" t="s">
        <v>6007</v>
      </c>
      <c r="BR940" s="24" t="s">
        <v>138</v>
      </c>
      <c r="BS940" s="24" t="s">
        <v>119</v>
      </c>
      <c r="BX940" s="24" t="s">
        <v>123</v>
      </c>
      <c r="CD940" s="18" t="s">
        <v>119</v>
      </c>
      <c r="CH940" s="18" t="s">
        <v>122</v>
      </c>
      <c r="CI940" s="18" t="s">
        <v>123</v>
      </c>
      <c r="CL940" s="22" t="s">
        <v>5947</v>
      </c>
      <c r="CM940" s="32" t="s">
        <v>6010</v>
      </c>
      <c r="CO940" s="84" t="s">
        <v>126</v>
      </c>
      <c r="CP940" s="17" t="s">
        <v>126</v>
      </c>
      <c r="CQ940" s="29" t="s">
        <v>3439</v>
      </c>
      <c r="CR940" s="17" t="s">
        <v>1481</v>
      </c>
      <c r="CS940" s="17" t="s">
        <v>3591</v>
      </c>
      <c r="CU940" s="34" t="s">
        <v>185</v>
      </c>
      <c r="CW940" s="34" t="s">
        <v>96</v>
      </c>
      <c r="DE940" s="17" t="s">
        <v>130</v>
      </c>
      <c r="DI940" s="17" t="s">
        <v>131</v>
      </c>
      <c r="DJ940" s="17" t="s">
        <v>4541</v>
      </c>
      <c r="DM940" s="35"/>
      <c r="DN940" s="35"/>
      <c r="DO940" s="35"/>
      <c r="EC940" s="17" t="s">
        <v>133</v>
      </c>
    </row>
    <row r="941" spans="1:133" ht="15" customHeight="1" x14ac:dyDescent="0.3">
      <c r="A941" s="27">
        <v>835</v>
      </c>
      <c r="C941" s="17" t="s">
        <v>126</v>
      </c>
      <c r="D941" s="29" t="s">
        <v>5956</v>
      </c>
      <c r="E941" s="18" t="s">
        <v>5948</v>
      </c>
      <c r="F941" s="18" t="s">
        <v>5948</v>
      </c>
      <c r="G941" s="18" t="s">
        <v>5948</v>
      </c>
      <c r="H941" s="18" t="s">
        <v>5950</v>
      </c>
      <c r="I941" s="18" t="s">
        <v>5947</v>
      </c>
      <c r="J941" s="19" t="s">
        <v>4542</v>
      </c>
      <c r="K941" s="18" t="s">
        <v>5949</v>
      </c>
      <c r="M941" s="18" t="s">
        <v>5949</v>
      </c>
      <c r="O941" s="20" t="s">
        <v>5948</v>
      </c>
      <c r="P941" s="20" t="s">
        <v>5974</v>
      </c>
      <c r="Q941" s="20" t="s">
        <v>5978</v>
      </c>
      <c r="R941" s="21" t="s">
        <v>4543</v>
      </c>
      <c r="S941" s="22" t="s">
        <v>5951</v>
      </c>
      <c r="T941" s="22" t="s">
        <v>5950</v>
      </c>
      <c r="U941" s="22" t="s">
        <v>5947</v>
      </c>
      <c r="V941" s="22" t="s">
        <v>5984</v>
      </c>
      <c r="W941" s="22" t="s">
        <v>5987</v>
      </c>
      <c r="X941" s="22" t="s">
        <v>115</v>
      </c>
      <c r="AC941" s="24" t="s">
        <v>5990</v>
      </c>
      <c r="AD941" s="25" t="s">
        <v>4544</v>
      </c>
      <c r="AE941" s="26" t="s">
        <v>5947</v>
      </c>
      <c r="AF941" s="26" t="s">
        <v>5948</v>
      </c>
      <c r="AG941" s="26" t="s">
        <v>5998</v>
      </c>
      <c r="AH941" s="26" t="s">
        <v>5998</v>
      </c>
      <c r="AI941" s="26" t="s">
        <v>5996</v>
      </c>
      <c r="AJ941" s="26" t="s">
        <v>5996</v>
      </c>
      <c r="AK941" s="20" t="s">
        <v>6002</v>
      </c>
      <c r="AL941" s="20" t="s">
        <v>5948</v>
      </c>
      <c r="AM941" s="20" t="s">
        <v>5948</v>
      </c>
      <c r="AN941" s="20" t="s">
        <v>5948</v>
      </c>
      <c r="AO941" s="20" t="s">
        <v>5997</v>
      </c>
      <c r="AP941" s="20" t="s">
        <v>5997</v>
      </c>
      <c r="AQ941" s="20" t="s">
        <v>5997</v>
      </c>
      <c r="AR941" s="20" t="s">
        <v>5996</v>
      </c>
      <c r="AS941" s="20" t="s">
        <v>5996</v>
      </c>
      <c r="AT941" s="20" t="s">
        <v>5997</v>
      </c>
      <c r="AU941" s="20" t="s">
        <v>5996</v>
      </c>
      <c r="AV941" s="20" t="s">
        <v>5996</v>
      </c>
      <c r="AW941" s="20" t="s">
        <v>5996</v>
      </c>
      <c r="AX941" s="20" t="s">
        <v>5997</v>
      </c>
      <c r="AY941" s="20" t="s">
        <v>5997</v>
      </c>
      <c r="AZ941" s="20" t="s">
        <v>5996</v>
      </c>
      <c r="BA941" s="20" t="s">
        <v>5996</v>
      </c>
      <c r="BB941" s="20" t="s">
        <v>5997</v>
      </c>
      <c r="BC941" s="20" t="s">
        <v>5997</v>
      </c>
      <c r="BD941" s="20" t="s">
        <v>5997</v>
      </c>
      <c r="BE941" s="20" t="s">
        <v>5997</v>
      </c>
      <c r="BF941" s="20" t="s">
        <v>5996</v>
      </c>
      <c r="BG941" s="20" t="s">
        <v>5996</v>
      </c>
      <c r="BH941" s="20" t="s">
        <v>5997</v>
      </c>
      <c r="BI941" s="20" t="s">
        <v>5997</v>
      </c>
      <c r="BJ941" s="20" t="s">
        <v>5997</v>
      </c>
      <c r="BK941" s="20" t="s">
        <v>5996</v>
      </c>
      <c r="BL941" s="20" t="s">
        <v>5997</v>
      </c>
      <c r="BM941" s="20" t="s">
        <v>5997</v>
      </c>
      <c r="BO941" s="28" t="s">
        <v>6007</v>
      </c>
      <c r="BQ941" s="30" t="s">
        <v>4545</v>
      </c>
      <c r="BS941" s="24" t="s">
        <v>119</v>
      </c>
      <c r="BV941" s="24" t="s">
        <v>137</v>
      </c>
      <c r="CC941" s="18" t="s">
        <v>138</v>
      </c>
      <c r="CD941" s="18" t="s">
        <v>119</v>
      </c>
      <c r="CF941" s="18" t="s">
        <v>121</v>
      </c>
      <c r="CL941" s="22" t="s">
        <v>5948</v>
      </c>
      <c r="CM941" s="32" t="s">
        <v>6011</v>
      </c>
      <c r="CO941" s="84" t="s">
        <v>126</v>
      </c>
      <c r="CP941" s="17" t="s">
        <v>126</v>
      </c>
      <c r="CQ941" s="29" t="s">
        <v>3439</v>
      </c>
      <c r="CR941" s="17" t="s">
        <v>1481</v>
      </c>
      <c r="CS941" s="58" t="s">
        <v>130</v>
      </c>
      <c r="CT941" s="17" t="s">
        <v>4546</v>
      </c>
      <c r="CW941" s="34" t="s">
        <v>96</v>
      </c>
      <c r="DE941" s="17" t="s">
        <v>130</v>
      </c>
      <c r="DI941" s="17" t="s">
        <v>143</v>
      </c>
      <c r="DJ941" s="17" t="s">
        <v>4547</v>
      </c>
      <c r="DM941" s="35"/>
      <c r="DN941" s="35"/>
      <c r="DO941" s="35"/>
      <c r="EC941" s="17" t="s">
        <v>133</v>
      </c>
    </row>
    <row r="942" spans="1:133" ht="15" customHeight="1" x14ac:dyDescent="0.3">
      <c r="A942" s="27">
        <v>149</v>
      </c>
      <c r="C942" s="17" t="s">
        <v>126</v>
      </c>
      <c r="D942" s="29" t="s">
        <v>5956</v>
      </c>
      <c r="E942" s="18" t="s">
        <v>5950</v>
      </c>
      <c r="F942" s="18" t="s">
        <v>5950</v>
      </c>
      <c r="G942" s="18" t="s">
        <v>5950</v>
      </c>
      <c r="H942" s="18" t="s">
        <v>5948</v>
      </c>
      <c r="I942" s="18" t="s">
        <v>5949</v>
      </c>
      <c r="K942" s="18" t="s">
        <v>5949</v>
      </c>
      <c r="M942" s="18" t="s">
        <v>5950</v>
      </c>
      <c r="O942" s="20" t="s">
        <v>5948</v>
      </c>
      <c r="P942" s="20" t="s">
        <v>5974</v>
      </c>
      <c r="Q942" s="20" t="s">
        <v>5979</v>
      </c>
      <c r="S942" s="22" t="s">
        <v>5947</v>
      </c>
      <c r="T942" s="22" t="s">
        <v>5948</v>
      </c>
      <c r="U942" s="22" t="s">
        <v>5948</v>
      </c>
      <c r="V942" s="22" t="s">
        <v>5983</v>
      </c>
      <c r="W942" s="22" t="s">
        <v>5988</v>
      </c>
      <c r="X942" s="22" t="s">
        <v>115</v>
      </c>
      <c r="Y942" s="22" t="s">
        <v>136</v>
      </c>
      <c r="Z942" s="22" t="s">
        <v>116</v>
      </c>
      <c r="AC942" s="24" t="s">
        <v>5990</v>
      </c>
      <c r="AE942" s="26" t="s">
        <v>5950</v>
      </c>
      <c r="AF942" s="26" t="s">
        <v>5947</v>
      </c>
      <c r="AG942" s="26" t="s">
        <v>5997</v>
      </c>
      <c r="AH942" s="26" t="s">
        <v>5995</v>
      </c>
      <c r="AI942" s="26" t="s">
        <v>5997</v>
      </c>
      <c r="AJ942" s="26" t="s">
        <v>5996</v>
      </c>
      <c r="AK942" s="20" t="s">
        <v>6002</v>
      </c>
      <c r="AL942" s="20" t="s">
        <v>5948</v>
      </c>
      <c r="AM942" s="20" t="s">
        <v>5948</v>
      </c>
      <c r="AN942" s="20" t="s">
        <v>5948</v>
      </c>
      <c r="AO942" s="20" t="s">
        <v>5998</v>
      </c>
      <c r="AP942" s="20" t="s">
        <v>5997</v>
      </c>
      <c r="AQ942" s="20" t="s">
        <v>5996</v>
      </c>
      <c r="AR942" s="20" t="s">
        <v>5997</v>
      </c>
      <c r="AS942" s="20" t="s">
        <v>5996</v>
      </c>
      <c r="AT942" s="20" t="s">
        <v>5996</v>
      </c>
      <c r="AU942" s="20" t="s">
        <v>5997</v>
      </c>
      <c r="AV942" s="20" t="s">
        <v>5997</v>
      </c>
      <c r="AW942" s="20" t="s">
        <v>5996</v>
      </c>
      <c r="AX942" s="20" t="s">
        <v>5996</v>
      </c>
      <c r="AY942" s="20" t="s">
        <v>5997</v>
      </c>
      <c r="AZ942" s="20" t="s">
        <v>5996</v>
      </c>
      <c r="BA942" s="20" t="s">
        <v>5996</v>
      </c>
      <c r="BB942" s="20" t="s">
        <v>5996</v>
      </c>
      <c r="BC942" s="20" t="s">
        <v>5998</v>
      </c>
      <c r="BD942" s="20" t="s">
        <v>5997</v>
      </c>
      <c r="BE942" s="20" t="s">
        <v>5997</v>
      </c>
      <c r="BF942" s="20" t="s">
        <v>5997</v>
      </c>
      <c r="BG942" s="20" t="s">
        <v>5996</v>
      </c>
      <c r="BH942" s="20" t="s">
        <v>5996</v>
      </c>
      <c r="BI942" s="20" t="s">
        <v>5996</v>
      </c>
      <c r="BJ942" s="20" t="s">
        <v>5996</v>
      </c>
      <c r="BK942" s="20" t="s">
        <v>5996</v>
      </c>
      <c r="BL942" s="20" t="s">
        <v>5996</v>
      </c>
      <c r="BM942" s="20" t="s">
        <v>5996</v>
      </c>
      <c r="BO942" s="28" t="s">
        <v>6007</v>
      </c>
      <c r="BQ942" s="30" t="s">
        <v>4548</v>
      </c>
      <c r="BR942" s="24" t="s">
        <v>138</v>
      </c>
      <c r="BS942" s="24" t="s">
        <v>119</v>
      </c>
      <c r="BT942" s="24" t="s">
        <v>120</v>
      </c>
      <c r="BU942" s="24" t="s">
        <v>121</v>
      </c>
      <c r="BW942" s="24" t="s">
        <v>122</v>
      </c>
      <c r="BX942" s="24" t="s">
        <v>123</v>
      </c>
      <c r="BY942" s="24" t="s">
        <v>124</v>
      </c>
      <c r="BZ942" s="24" t="s">
        <v>125</v>
      </c>
      <c r="CD942" s="18" t="s">
        <v>119</v>
      </c>
      <c r="CE942" s="18" t="s">
        <v>120</v>
      </c>
      <c r="CH942" s="18" t="s">
        <v>122</v>
      </c>
      <c r="CL942" s="22" t="s">
        <v>5947</v>
      </c>
      <c r="CM942" s="32" t="s">
        <v>6010</v>
      </c>
      <c r="CO942" s="84" t="s">
        <v>126</v>
      </c>
      <c r="CP942" s="17" t="s">
        <v>126</v>
      </c>
      <c r="CQ942" s="29" t="s">
        <v>3439</v>
      </c>
      <c r="CR942" s="17" t="s">
        <v>1512</v>
      </c>
      <c r="CS942" s="17" t="s">
        <v>3440</v>
      </c>
      <c r="CW942" s="34" t="s">
        <v>96</v>
      </c>
      <c r="DE942" s="17" t="s">
        <v>161</v>
      </c>
      <c r="DI942" s="17" t="s">
        <v>131</v>
      </c>
      <c r="DJ942" s="17" t="s">
        <v>4549</v>
      </c>
      <c r="DM942" s="35"/>
      <c r="DN942" s="35"/>
      <c r="DO942" s="35"/>
      <c r="EC942" s="17" t="s">
        <v>133</v>
      </c>
    </row>
    <row r="943" spans="1:133" ht="15" customHeight="1" x14ac:dyDescent="0.3">
      <c r="A943" s="27">
        <v>201</v>
      </c>
      <c r="C943" s="17" t="s">
        <v>126</v>
      </c>
      <c r="D943" s="29" t="s">
        <v>5956</v>
      </c>
      <c r="E943" s="18" t="s">
        <v>5947</v>
      </c>
      <c r="F943" s="18" t="s">
        <v>5947</v>
      </c>
      <c r="G943" s="18" t="s">
        <v>5947</v>
      </c>
      <c r="H943" s="18" t="s">
        <v>5949</v>
      </c>
      <c r="I943" s="18" t="s">
        <v>5948</v>
      </c>
      <c r="K943" s="18" t="s">
        <v>5948</v>
      </c>
      <c r="M943" s="18" t="s">
        <v>5950</v>
      </c>
      <c r="O943" s="20" t="s">
        <v>5948</v>
      </c>
      <c r="P943" s="20" t="s">
        <v>5974</v>
      </c>
      <c r="Q943" s="20" t="s">
        <v>5978</v>
      </c>
      <c r="R943" s="21" t="s">
        <v>4550</v>
      </c>
      <c r="S943" s="22" t="s">
        <v>5951</v>
      </c>
      <c r="T943" s="22" t="s">
        <v>5951</v>
      </c>
      <c r="U943" s="22" t="s">
        <v>5947</v>
      </c>
      <c r="V943" s="22" t="s">
        <v>5984</v>
      </c>
      <c r="W943" s="22" t="s">
        <v>5988</v>
      </c>
      <c r="X943" s="22" t="s">
        <v>115</v>
      </c>
      <c r="Z943" s="22" t="s">
        <v>116</v>
      </c>
      <c r="AC943" s="24" t="s">
        <v>5994</v>
      </c>
      <c r="AD943" s="25" t="s">
        <v>4551</v>
      </c>
      <c r="AE943" s="26" t="s">
        <v>5947</v>
      </c>
      <c r="AF943" s="26" t="s">
        <v>5947</v>
      </c>
      <c r="AG943" s="26" t="s">
        <v>5996</v>
      </c>
      <c r="AH943" s="26" t="s">
        <v>5996</v>
      </c>
      <c r="AI943" s="26" t="s">
        <v>5996</v>
      </c>
      <c r="AJ943" s="26" t="s">
        <v>5996</v>
      </c>
      <c r="AK943" s="20" t="s">
        <v>6002</v>
      </c>
      <c r="AL943" s="20" t="s">
        <v>5947</v>
      </c>
      <c r="AM943" s="20" t="s">
        <v>5947</v>
      </c>
      <c r="AN943" s="20" t="s">
        <v>5947</v>
      </c>
      <c r="AO943" s="20" t="s">
        <v>5997</v>
      </c>
      <c r="AP943" s="20" t="s">
        <v>5997</v>
      </c>
      <c r="AQ943" s="20" t="s">
        <v>5996</v>
      </c>
      <c r="AR943" s="20" t="s">
        <v>5997</v>
      </c>
      <c r="AS943" s="20" t="s">
        <v>5996</v>
      </c>
      <c r="AT943" s="20" t="s">
        <v>5996</v>
      </c>
      <c r="AU943" s="20" t="s">
        <v>5996</v>
      </c>
      <c r="AV943" s="20" t="s">
        <v>5997</v>
      </c>
      <c r="AW943" s="20" t="s">
        <v>5996</v>
      </c>
      <c r="AX943" s="20" t="s">
        <v>5997</v>
      </c>
      <c r="AY943" s="20" t="s">
        <v>5996</v>
      </c>
      <c r="AZ943" s="20" t="s">
        <v>5997</v>
      </c>
      <c r="BA943" s="20" t="s">
        <v>5996</v>
      </c>
      <c r="BB943" s="20" t="s">
        <v>5996</v>
      </c>
      <c r="BC943" s="20" t="s">
        <v>5997</v>
      </c>
      <c r="BD943" s="20" t="s">
        <v>5997</v>
      </c>
      <c r="BE943" s="20" t="s">
        <v>5997</v>
      </c>
      <c r="BF943" s="20" t="s">
        <v>5997</v>
      </c>
      <c r="BG943" s="20" t="s">
        <v>5996</v>
      </c>
      <c r="BH943" s="20" t="s">
        <v>5996</v>
      </c>
      <c r="BI943" s="20" t="s">
        <v>5996</v>
      </c>
      <c r="BJ943" s="20" t="s">
        <v>5996</v>
      </c>
      <c r="BK943" s="20" t="s">
        <v>5996</v>
      </c>
      <c r="BL943" s="20" t="s">
        <v>5996</v>
      </c>
      <c r="BM943" s="20" t="s">
        <v>5996</v>
      </c>
      <c r="BO943" s="28" t="s">
        <v>6007</v>
      </c>
      <c r="BQ943" s="30" t="s">
        <v>4552</v>
      </c>
      <c r="BR943" s="24" t="s">
        <v>138</v>
      </c>
      <c r="BS943" s="24" t="s">
        <v>119</v>
      </c>
      <c r="BT943" s="24" t="s">
        <v>120</v>
      </c>
      <c r="BU943" s="24" t="s">
        <v>121</v>
      </c>
      <c r="BV943" s="24" t="s">
        <v>137</v>
      </c>
      <c r="BW943" s="24" t="s">
        <v>122</v>
      </c>
      <c r="BX943" s="24" t="s">
        <v>123</v>
      </c>
      <c r="CD943" s="18" t="s">
        <v>119</v>
      </c>
      <c r="CF943" s="18" t="s">
        <v>121</v>
      </c>
      <c r="CI943" s="18" t="s">
        <v>123</v>
      </c>
      <c r="CL943" s="22" t="s">
        <v>5947</v>
      </c>
      <c r="CM943" s="32" t="s">
        <v>6012</v>
      </c>
      <c r="CO943" s="84" t="s">
        <v>126</v>
      </c>
      <c r="CP943" s="17" t="s">
        <v>126</v>
      </c>
      <c r="CQ943" s="29" t="s">
        <v>3439</v>
      </c>
      <c r="CR943" s="17" t="s">
        <v>1512</v>
      </c>
      <c r="CS943" s="17" t="s">
        <v>3440</v>
      </c>
      <c r="CU943" s="34" t="s">
        <v>185</v>
      </c>
      <c r="CW943" s="34" t="s">
        <v>96</v>
      </c>
      <c r="DE943" s="17" t="s">
        <v>130</v>
      </c>
      <c r="DI943" s="17" t="s">
        <v>131</v>
      </c>
      <c r="DJ943" s="17" t="s">
        <v>4553</v>
      </c>
      <c r="DM943" s="35"/>
      <c r="DN943" s="35"/>
      <c r="DO943" s="35"/>
      <c r="EC943" s="17" t="s">
        <v>133</v>
      </c>
    </row>
    <row r="944" spans="1:133" ht="15" customHeight="1" x14ac:dyDescent="0.3">
      <c r="A944" s="27">
        <v>293</v>
      </c>
      <c r="C944" s="17" t="s">
        <v>126</v>
      </c>
      <c r="D944" s="29" t="s">
        <v>5956</v>
      </c>
      <c r="E944" s="18" t="s">
        <v>5947</v>
      </c>
      <c r="F944" s="18" t="s">
        <v>5948</v>
      </c>
      <c r="G944" s="18" t="s">
        <v>5947</v>
      </c>
      <c r="H944" s="18" t="s">
        <v>5947</v>
      </c>
      <c r="I944" s="18" t="s">
        <v>5947</v>
      </c>
      <c r="K944" s="18" t="s">
        <v>5947</v>
      </c>
      <c r="M944" s="18" t="s">
        <v>5947</v>
      </c>
      <c r="O944" s="20" t="s">
        <v>5950</v>
      </c>
      <c r="P944" s="20" t="s">
        <v>5974</v>
      </c>
      <c r="Q944" s="20" t="s">
        <v>5978</v>
      </c>
      <c r="S944" s="22" t="s">
        <v>5951</v>
      </c>
      <c r="T944" s="22" t="s">
        <v>5951</v>
      </c>
      <c r="U944" s="22" t="s">
        <v>5947</v>
      </c>
      <c r="V944" s="22" t="s">
        <v>5984</v>
      </c>
      <c r="W944" s="22" t="s">
        <v>5986</v>
      </c>
      <c r="X944" s="22" t="s">
        <v>115</v>
      </c>
      <c r="Z944" s="22" t="s">
        <v>116</v>
      </c>
      <c r="AC944" s="24" t="s">
        <v>5993</v>
      </c>
      <c r="AE944" s="26" t="s">
        <v>5947</v>
      </c>
      <c r="AF944" s="26" t="s">
        <v>5948</v>
      </c>
      <c r="AG944" s="26" t="s">
        <v>5996</v>
      </c>
      <c r="AH944" s="26" t="s">
        <v>5996</v>
      </c>
      <c r="AI944" s="26" t="s">
        <v>5996</v>
      </c>
      <c r="AJ944" s="26" t="s">
        <v>5996</v>
      </c>
      <c r="AK944" s="20" t="s">
        <v>6003</v>
      </c>
      <c r="AL944" s="20" t="s">
        <v>5947</v>
      </c>
      <c r="AM944" s="20" t="s">
        <v>5951</v>
      </c>
      <c r="AN944" s="20" t="s">
        <v>5947</v>
      </c>
      <c r="AO944" s="20" t="s">
        <v>5997</v>
      </c>
      <c r="AP944" s="20" t="s">
        <v>5996</v>
      </c>
      <c r="AQ944" s="20" t="s">
        <v>5997</v>
      </c>
      <c r="AR944" s="20" t="s">
        <v>5996</v>
      </c>
      <c r="AS944" s="20" t="s">
        <v>5996</v>
      </c>
      <c r="AT944" s="20" t="s">
        <v>5996</v>
      </c>
      <c r="AU944" s="20" t="s">
        <v>5996</v>
      </c>
      <c r="AV944" s="20" t="s">
        <v>5997</v>
      </c>
      <c r="AW944" s="20" t="s">
        <v>5996</v>
      </c>
      <c r="AX944" s="20" t="s">
        <v>5996</v>
      </c>
      <c r="AY944" s="20" t="s">
        <v>5996</v>
      </c>
      <c r="AZ944" s="20" t="s">
        <v>5996</v>
      </c>
      <c r="BA944" s="20" t="s">
        <v>5996</v>
      </c>
      <c r="BB944" s="20" t="s">
        <v>5996</v>
      </c>
      <c r="BC944" s="20" t="s">
        <v>5996</v>
      </c>
      <c r="BD944" s="20" t="s">
        <v>5997</v>
      </c>
      <c r="BE944" s="20" t="s">
        <v>5996</v>
      </c>
      <c r="BF944" s="20" t="s">
        <v>5996</v>
      </c>
      <c r="BG944" s="20" t="s">
        <v>5996</v>
      </c>
      <c r="BH944" s="20" t="s">
        <v>5996</v>
      </c>
      <c r="BI944" s="20" t="s">
        <v>5996</v>
      </c>
      <c r="BJ944" s="20" t="s">
        <v>5996</v>
      </c>
      <c r="BK944" s="20" t="s">
        <v>5996</v>
      </c>
      <c r="BL944" s="20" t="s">
        <v>5996</v>
      </c>
      <c r="BM944" s="20" t="s">
        <v>5996</v>
      </c>
      <c r="BN944" s="27" t="s">
        <v>4554</v>
      </c>
      <c r="BO944" s="28" t="s">
        <v>6006</v>
      </c>
      <c r="BQ944" s="30" t="s">
        <v>4555</v>
      </c>
      <c r="BS944" s="24" t="s">
        <v>119</v>
      </c>
      <c r="BV944" s="24" t="s">
        <v>137</v>
      </c>
      <c r="BW944" s="24" t="s">
        <v>122</v>
      </c>
      <c r="CD944" s="18" t="s">
        <v>119</v>
      </c>
      <c r="CG944" s="18" t="s">
        <v>137</v>
      </c>
      <c r="CH944" s="18" t="s">
        <v>122</v>
      </c>
      <c r="CL944" s="22" t="s">
        <v>5948</v>
      </c>
      <c r="CM944" s="32" t="s">
        <v>6010</v>
      </c>
      <c r="CO944" s="84" t="s">
        <v>126</v>
      </c>
      <c r="CP944" s="17" t="s">
        <v>126</v>
      </c>
      <c r="CQ944" s="29" t="s">
        <v>3439</v>
      </c>
      <c r="CR944" s="17" t="s">
        <v>1512</v>
      </c>
      <c r="CS944" s="17" t="s">
        <v>3440</v>
      </c>
      <c r="CW944" s="34" t="s">
        <v>96</v>
      </c>
      <c r="DE944" s="17" t="s">
        <v>130</v>
      </c>
      <c r="DI944" s="17" t="s">
        <v>131</v>
      </c>
      <c r="DJ944" s="17" t="s">
        <v>4556</v>
      </c>
      <c r="DM944" s="35"/>
      <c r="DN944" s="35"/>
      <c r="DO944" s="35"/>
      <c r="EC944" s="17" t="s">
        <v>133</v>
      </c>
    </row>
    <row r="945" spans="1:133" ht="15" customHeight="1" x14ac:dyDescent="0.3">
      <c r="A945" s="27">
        <v>324</v>
      </c>
      <c r="C945" s="17" t="s">
        <v>126</v>
      </c>
      <c r="D945" s="29" t="s">
        <v>5956</v>
      </c>
      <c r="E945" s="18" t="s">
        <v>5947</v>
      </c>
      <c r="F945" s="18" t="s">
        <v>5948</v>
      </c>
      <c r="G945" s="18" t="s">
        <v>5948</v>
      </c>
      <c r="H945" s="18" t="s">
        <v>5947</v>
      </c>
      <c r="I945" s="18" t="s">
        <v>5948</v>
      </c>
      <c r="K945" s="18" t="s">
        <v>5948</v>
      </c>
      <c r="M945" s="18" t="s">
        <v>5947</v>
      </c>
      <c r="N945" s="19" t="s">
        <v>4557</v>
      </c>
      <c r="O945" s="20" t="s">
        <v>5951</v>
      </c>
      <c r="P945" s="20" t="s">
        <v>5973</v>
      </c>
      <c r="Q945" s="20" t="s">
        <v>5977</v>
      </c>
      <c r="S945" s="22" t="s">
        <v>5951</v>
      </c>
      <c r="T945" s="22" t="s">
        <v>5950</v>
      </c>
      <c r="U945" s="22" t="s">
        <v>5947</v>
      </c>
      <c r="V945" s="22" t="s">
        <v>5984</v>
      </c>
      <c r="W945" s="22" t="s">
        <v>5989</v>
      </c>
      <c r="X945" s="22" t="s">
        <v>115</v>
      </c>
      <c r="Y945" s="22" t="s">
        <v>136</v>
      </c>
      <c r="Z945" s="22" t="s">
        <v>116</v>
      </c>
      <c r="AC945" s="24" t="s">
        <v>5994</v>
      </c>
      <c r="AD945" s="25" t="s">
        <v>4558</v>
      </c>
      <c r="AE945" s="26" t="s">
        <v>5947</v>
      </c>
      <c r="AF945" s="26" t="s">
        <v>5947</v>
      </c>
      <c r="AG945" s="26" t="s">
        <v>5996</v>
      </c>
      <c r="AH945" s="26" t="s">
        <v>5996</v>
      </c>
      <c r="AI945" s="26" t="s">
        <v>5996</v>
      </c>
      <c r="AJ945" s="26" t="s">
        <v>5997</v>
      </c>
      <c r="AK945" s="20" t="s">
        <v>6003</v>
      </c>
      <c r="AL945" s="20" t="s">
        <v>5947</v>
      </c>
      <c r="AM945" s="20" t="s">
        <v>5947</v>
      </c>
      <c r="AN945" s="20" t="s">
        <v>5947</v>
      </c>
      <c r="AO945" s="20" t="s">
        <v>5996</v>
      </c>
      <c r="AP945" s="20" t="s">
        <v>5996</v>
      </c>
      <c r="AQ945" s="20" t="s">
        <v>5996</v>
      </c>
      <c r="AR945" s="20" t="s">
        <v>5997</v>
      </c>
      <c r="AS945" s="20" t="s">
        <v>5996</v>
      </c>
      <c r="AT945" s="20" t="s">
        <v>5996</v>
      </c>
      <c r="AU945" s="20" t="s">
        <v>5996</v>
      </c>
      <c r="AV945" s="20" t="s">
        <v>5996</v>
      </c>
      <c r="AW945" s="20" t="s">
        <v>5996</v>
      </c>
      <c r="AX945" s="20" t="s">
        <v>5996</v>
      </c>
      <c r="AY945" s="20" t="s">
        <v>5997</v>
      </c>
      <c r="AZ945" s="20" t="s">
        <v>5997</v>
      </c>
      <c r="BA945" s="20" t="s">
        <v>5997</v>
      </c>
      <c r="BB945" s="20" t="s">
        <v>5996</v>
      </c>
      <c r="BC945" s="20" t="s">
        <v>5998</v>
      </c>
      <c r="BD945" s="20" t="s">
        <v>5997</v>
      </c>
      <c r="BE945" s="20" t="s">
        <v>5996</v>
      </c>
      <c r="BF945" s="20" t="s">
        <v>5996</v>
      </c>
      <c r="BG945" s="20" t="s">
        <v>5996</v>
      </c>
      <c r="BH945" s="20" t="s">
        <v>5997</v>
      </c>
      <c r="BI945" s="20" t="s">
        <v>5996</v>
      </c>
      <c r="BJ945" s="20" t="s">
        <v>5997</v>
      </c>
      <c r="BK945" s="20" t="s">
        <v>5997</v>
      </c>
      <c r="BL945" s="20" t="s">
        <v>5997</v>
      </c>
      <c r="BM945" s="20" t="s">
        <v>5997</v>
      </c>
      <c r="BO945" s="28" t="s">
        <v>6007</v>
      </c>
      <c r="BQ945" s="30" t="s">
        <v>4559</v>
      </c>
      <c r="BS945" s="24" t="s">
        <v>119</v>
      </c>
      <c r="BT945" s="24" t="s">
        <v>120</v>
      </c>
      <c r="BX945" s="24" t="s">
        <v>123</v>
      </c>
      <c r="BY945" s="24" t="s">
        <v>124</v>
      </c>
      <c r="CC945" s="18" t="s">
        <v>138</v>
      </c>
      <c r="CD945" s="18" t="s">
        <v>119</v>
      </c>
      <c r="CG945" s="18" t="s">
        <v>137</v>
      </c>
      <c r="CI945" s="18" t="s">
        <v>123</v>
      </c>
      <c r="CJ945" s="18" t="s">
        <v>124</v>
      </c>
      <c r="CL945" s="22" t="s">
        <v>5947</v>
      </c>
      <c r="CM945" s="32" t="s">
        <v>6012</v>
      </c>
      <c r="CO945" s="84" t="s">
        <v>126</v>
      </c>
      <c r="CP945" s="17" t="s">
        <v>126</v>
      </c>
      <c r="CQ945" s="29" t="s">
        <v>3439</v>
      </c>
      <c r="CR945" s="17" t="s">
        <v>1512</v>
      </c>
      <c r="CS945" s="17" t="s">
        <v>3440</v>
      </c>
      <c r="CZ945" s="34" t="s">
        <v>99</v>
      </c>
      <c r="DE945" s="17" t="s">
        <v>130</v>
      </c>
      <c r="DI945" s="17" t="s">
        <v>131</v>
      </c>
      <c r="DJ945" s="17" t="s">
        <v>4560</v>
      </c>
      <c r="DM945" s="35"/>
      <c r="DN945" s="35"/>
      <c r="DO945" s="35"/>
      <c r="EC945" s="17" t="s">
        <v>133</v>
      </c>
    </row>
    <row r="946" spans="1:133" ht="15" customHeight="1" x14ac:dyDescent="0.3">
      <c r="A946" s="27">
        <v>392</v>
      </c>
      <c r="C946" s="17" t="s">
        <v>126</v>
      </c>
      <c r="D946" s="29" t="s">
        <v>5956</v>
      </c>
      <c r="E946" s="18" t="s">
        <v>5947</v>
      </c>
      <c r="F946" s="18" t="s">
        <v>5950</v>
      </c>
      <c r="G946" s="18" t="s">
        <v>5948</v>
      </c>
      <c r="H946" s="18" t="s">
        <v>5948</v>
      </c>
      <c r="I946" s="18" t="s">
        <v>5949</v>
      </c>
      <c r="K946" s="18" t="s">
        <v>5949</v>
      </c>
      <c r="M946" s="18" t="s">
        <v>5949</v>
      </c>
      <c r="O946" s="20" t="s">
        <v>5950</v>
      </c>
      <c r="P946" s="20" t="s">
        <v>5973</v>
      </c>
      <c r="Q946" s="20" t="s">
        <v>5979</v>
      </c>
      <c r="S946" s="22" t="s">
        <v>5950</v>
      </c>
      <c r="T946" s="22" t="s">
        <v>5950</v>
      </c>
      <c r="U946" s="22" t="s">
        <v>5947</v>
      </c>
      <c r="V946" s="22" t="s">
        <v>5984</v>
      </c>
      <c r="W946" s="22" t="s">
        <v>5989</v>
      </c>
      <c r="Z946" s="22" t="s">
        <v>116</v>
      </c>
      <c r="AC946" s="24" t="s">
        <v>5992</v>
      </c>
      <c r="AE946" s="26" t="s">
        <v>5949</v>
      </c>
      <c r="AF946" s="26" t="s">
        <v>5947</v>
      </c>
      <c r="AG946" s="26" t="s">
        <v>5997</v>
      </c>
      <c r="AH946" s="26" t="s">
        <v>5997</v>
      </c>
      <c r="AI946" s="26" t="s">
        <v>5997</v>
      </c>
      <c r="AJ946" s="26" t="s">
        <v>5998</v>
      </c>
      <c r="AK946" s="20" t="s">
        <v>6003</v>
      </c>
      <c r="AL946" s="20" t="s">
        <v>5948</v>
      </c>
      <c r="AM946" s="20" t="s">
        <v>5948</v>
      </c>
      <c r="AN946" s="20" t="s">
        <v>5948</v>
      </c>
      <c r="AO946" s="20" t="s">
        <v>5996</v>
      </c>
      <c r="AP946" s="20" t="s">
        <v>5997</v>
      </c>
      <c r="AQ946" s="20" t="s">
        <v>5997</v>
      </c>
      <c r="AR946" s="20" t="s">
        <v>5998</v>
      </c>
      <c r="AS946" s="20" t="s">
        <v>5996</v>
      </c>
      <c r="AT946" s="20" t="s">
        <v>5997</v>
      </c>
      <c r="AU946" s="20" t="s">
        <v>5997</v>
      </c>
      <c r="AV946" s="20" t="s">
        <v>5996</v>
      </c>
      <c r="AW946" s="20" t="s">
        <v>5996</v>
      </c>
      <c r="AX946" s="20" t="s">
        <v>5996</v>
      </c>
      <c r="AY946" s="20" t="s">
        <v>5997</v>
      </c>
      <c r="AZ946" s="20" t="s">
        <v>5997</v>
      </c>
      <c r="BA946" s="20" t="s">
        <v>5996</v>
      </c>
      <c r="BB946" s="20" t="s">
        <v>5997</v>
      </c>
      <c r="BC946" s="20" t="s">
        <v>5998</v>
      </c>
      <c r="BD946" s="20" t="s">
        <v>5998</v>
      </c>
      <c r="BE946" s="20" t="s">
        <v>5997</v>
      </c>
      <c r="BF946" s="20" t="s">
        <v>5997</v>
      </c>
      <c r="BG946" s="20" t="s">
        <v>5996</v>
      </c>
      <c r="BH946" s="20" t="s">
        <v>5997</v>
      </c>
      <c r="BI946" s="20" t="s">
        <v>5996</v>
      </c>
      <c r="BJ946" s="20" t="s">
        <v>5997</v>
      </c>
      <c r="BK946" s="20" t="s">
        <v>5998</v>
      </c>
      <c r="BL946" s="20" t="s">
        <v>5997</v>
      </c>
      <c r="BM946" s="20" t="s">
        <v>5997</v>
      </c>
      <c r="BO946" s="28" t="s">
        <v>6008</v>
      </c>
      <c r="BP946" s="29" t="s">
        <v>4561</v>
      </c>
      <c r="BQ946" s="30" t="s">
        <v>4562</v>
      </c>
      <c r="BS946" s="24" t="s">
        <v>119</v>
      </c>
      <c r="BU946" s="24" t="s">
        <v>121</v>
      </c>
      <c r="BW946" s="24" t="s">
        <v>122</v>
      </c>
      <c r="BX946" s="24" t="s">
        <v>123</v>
      </c>
      <c r="BY946" s="24" t="s">
        <v>124</v>
      </c>
      <c r="BZ946" s="24" t="s">
        <v>125</v>
      </c>
      <c r="CD946" s="18" t="s">
        <v>119</v>
      </c>
      <c r="CH946" s="18" t="s">
        <v>122</v>
      </c>
      <c r="CI946" s="18" t="s">
        <v>123</v>
      </c>
      <c r="CL946" s="22" t="s">
        <v>5948</v>
      </c>
      <c r="CM946" s="32" t="s">
        <v>6012</v>
      </c>
      <c r="CO946" s="84" t="s">
        <v>126</v>
      </c>
      <c r="CP946" s="17" t="s">
        <v>126</v>
      </c>
      <c r="CQ946" s="29" t="s">
        <v>3439</v>
      </c>
      <c r="CR946" s="17" t="s">
        <v>1512</v>
      </c>
      <c r="CS946" s="17" t="s">
        <v>3440</v>
      </c>
      <c r="DC946" s="31" t="s">
        <v>102</v>
      </c>
      <c r="DD946" s="31" t="s">
        <v>4493</v>
      </c>
      <c r="DE946" s="17" t="s">
        <v>130</v>
      </c>
      <c r="DI946" s="17" t="s">
        <v>131</v>
      </c>
      <c r="DJ946" s="17" t="s">
        <v>4563</v>
      </c>
      <c r="DM946" s="35"/>
      <c r="DN946" s="35"/>
      <c r="DO946" s="35"/>
      <c r="EC946" s="17" t="s">
        <v>133</v>
      </c>
    </row>
    <row r="947" spans="1:133" ht="15" customHeight="1" x14ac:dyDescent="0.3">
      <c r="A947" s="27">
        <v>576</v>
      </c>
      <c r="C947" s="17" t="s">
        <v>126</v>
      </c>
      <c r="D947" s="29" t="s">
        <v>5956</v>
      </c>
      <c r="E947" s="18" t="s">
        <v>5948</v>
      </c>
      <c r="F947" s="18" t="s">
        <v>5949</v>
      </c>
      <c r="G947" s="18" t="s">
        <v>5947</v>
      </c>
      <c r="H947" s="18" t="s">
        <v>5948</v>
      </c>
      <c r="I947" s="18" t="s">
        <v>5948</v>
      </c>
      <c r="J947" s="19" t="s">
        <v>4564</v>
      </c>
      <c r="K947" s="18" t="s">
        <v>5947</v>
      </c>
      <c r="L947" s="19" t="s">
        <v>4565</v>
      </c>
      <c r="M947" s="18" t="s">
        <v>5950</v>
      </c>
      <c r="O947" s="20" t="s">
        <v>5949</v>
      </c>
      <c r="P947" s="20" t="s">
        <v>5974</v>
      </c>
      <c r="Q947" s="20" t="s">
        <v>5981</v>
      </c>
      <c r="R947" s="21" t="s">
        <v>4566</v>
      </c>
      <c r="S947" s="22" t="s">
        <v>5949</v>
      </c>
      <c r="T947" s="22" t="s">
        <v>5949</v>
      </c>
      <c r="U947" s="22" t="s">
        <v>5948</v>
      </c>
      <c r="V947" s="22" t="s">
        <v>5984</v>
      </c>
      <c r="W947" s="22" t="s">
        <v>5987</v>
      </c>
      <c r="X947" s="22" t="s">
        <v>115</v>
      </c>
      <c r="AC947" s="24" t="s">
        <v>5990</v>
      </c>
      <c r="AE947" s="26" t="s">
        <v>5948</v>
      </c>
      <c r="AF947" s="26" t="s">
        <v>5947</v>
      </c>
      <c r="AG947" s="26" t="s">
        <v>5997</v>
      </c>
      <c r="AH947" s="26" t="s">
        <v>5997</v>
      </c>
      <c r="AI947" s="26" t="s">
        <v>5997</v>
      </c>
      <c r="AJ947" s="26" t="s">
        <v>5997</v>
      </c>
      <c r="AK947" s="20" t="s">
        <v>6002</v>
      </c>
      <c r="AL947" s="20" t="s">
        <v>5947</v>
      </c>
      <c r="AM947" s="20" t="s">
        <v>5948</v>
      </c>
      <c r="AN947" s="20" t="s">
        <v>5948</v>
      </c>
      <c r="AO947" s="20" t="s">
        <v>5997</v>
      </c>
      <c r="AP947" s="20" t="s">
        <v>5996</v>
      </c>
      <c r="AQ947" s="20" t="s">
        <v>5996</v>
      </c>
      <c r="AR947" s="20" t="s">
        <v>5997</v>
      </c>
      <c r="AS947" s="20" t="s">
        <v>5996</v>
      </c>
      <c r="AT947" s="20" t="s">
        <v>5996</v>
      </c>
      <c r="AU947" s="20" t="s">
        <v>5997</v>
      </c>
      <c r="AV947" s="20" t="s">
        <v>5997</v>
      </c>
      <c r="AW947" s="20" t="s">
        <v>5997</v>
      </c>
      <c r="AX947" s="20" t="s">
        <v>5996</v>
      </c>
      <c r="AY947" s="20" t="s">
        <v>5997</v>
      </c>
      <c r="AZ947" s="20" t="s">
        <v>5996</v>
      </c>
      <c r="BA947" s="20" t="s">
        <v>5996</v>
      </c>
      <c r="BB947" s="20" t="s">
        <v>5996</v>
      </c>
      <c r="BC947" s="20" t="s">
        <v>5997</v>
      </c>
      <c r="BD947" s="20" t="s">
        <v>5997</v>
      </c>
      <c r="BE947" s="20" t="s">
        <v>5996</v>
      </c>
      <c r="BF947" s="20" t="s">
        <v>5996</v>
      </c>
      <c r="BG947" s="20" t="s">
        <v>5996</v>
      </c>
      <c r="BH947" s="20" t="s">
        <v>5996</v>
      </c>
      <c r="BI947" s="20" t="s">
        <v>5997</v>
      </c>
      <c r="BJ947" s="20" t="s">
        <v>6000</v>
      </c>
      <c r="BK947" s="20" t="s">
        <v>5996</v>
      </c>
      <c r="BL947" s="20" t="s">
        <v>5997</v>
      </c>
      <c r="BM947" s="20" t="s">
        <v>5996</v>
      </c>
      <c r="BO947" s="28" t="s">
        <v>6007</v>
      </c>
      <c r="BQ947" s="30" t="s">
        <v>4567</v>
      </c>
      <c r="BS947" s="24" t="s">
        <v>119</v>
      </c>
      <c r="BV947" s="24" t="s">
        <v>137</v>
      </c>
      <c r="BW947" s="24" t="s">
        <v>122</v>
      </c>
      <c r="BX947" s="24" t="s">
        <v>123</v>
      </c>
      <c r="BY947" s="24" t="s">
        <v>124</v>
      </c>
      <c r="CD947" s="18" t="s">
        <v>119</v>
      </c>
      <c r="CI947" s="18" t="s">
        <v>123</v>
      </c>
      <c r="CJ947" s="18" t="s">
        <v>124</v>
      </c>
      <c r="CL947" s="22" t="s">
        <v>5948</v>
      </c>
      <c r="CM947" s="32" t="s">
        <v>6010</v>
      </c>
      <c r="CO947" s="84" t="s">
        <v>126</v>
      </c>
      <c r="CP947" s="17" t="s">
        <v>126</v>
      </c>
      <c r="CQ947" s="29" t="s">
        <v>3439</v>
      </c>
      <c r="CR947" s="17" t="s">
        <v>1512</v>
      </c>
      <c r="CS947" s="17" t="s">
        <v>3440</v>
      </c>
      <c r="CU947" s="34" t="s">
        <v>185</v>
      </c>
      <c r="CW947" s="34" t="s">
        <v>96</v>
      </c>
      <c r="DE947" s="17" t="s">
        <v>102</v>
      </c>
      <c r="DH947" s="17" t="s">
        <v>4568</v>
      </c>
      <c r="DI947" s="17" t="s">
        <v>131</v>
      </c>
      <c r="DJ947" s="17" t="s">
        <v>4569</v>
      </c>
      <c r="DM947" s="35"/>
      <c r="DN947" s="35"/>
      <c r="DO947" s="35"/>
      <c r="EC947" s="17" t="s">
        <v>133</v>
      </c>
    </row>
    <row r="948" spans="1:133" ht="15" customHeight="1" x14ac:dyDescent="0.3">
      <c r="A948" s="27">
        <v>1071</v>
      </c>
      <c r="C948" s="17" t="s">
        <v>126</v>
      </c>
      <c r="D948" s="29" t="s">
        <v>5956</v>
      </c>
      <c r="E948" s="18" t="s">
        <v>5948</v>
      </c>
      <c r="F948" s="18" t="s">
        <v>5949</v>
      </c>
      <c r="G948" s="18" t="s">
        <v>5947</v>
      </c>
      <c r="H948" s="18" t="s">
        <v>5948</v>
      </c>
      <c r="I948" s="18" t="s">
        <v>5948</v>
      </c>
      <c r="J948" s="19" t="s">
        <v>4570</v>
      </c>
      <c r="K948" s="18" t="s">
        <v>5948</v>
      </c>
      <c r="M948" s="18" t="s">
        <v>5949</v>
      </c>
      <c r="O948" s="20" t="s">
        <v>5948</v>
      </c>
      <c r="P948" s="20" t="s">
        <v>5973</v>
      </c>
      <c r="Q948" s="20" t="s">
        <v>5979</v>
      </c>
      <c r="S948" s="22" t="s">
        <v>5948</v>
      </c>
      <c r="T948" s="22" t="s">
        <v>5948</v>
      </c>
      <c r="U948" s="22" t="s">
        <v>5950</v>
      </c>
      <c r="V948" s="22" t="s">
        <v>5983</v>
      </c>
      <c r="W948" s="22" t="s">
        <v>5987</v>
      </c>
      <c r="X948" s="22" t="s">
        <v>115</v>
      </c>
      <c r="Y948" s="22" t="s">
        <v>136</v>
      </c>
      <c r="Z948" s="22" t="s">
        <v>116</v>
      </c>
      <c r="AC948" s="24" t="s">
        <v>5992</v>
      </c>
      <c r="AE948" s="26" t="s">
        <v>5948</v>
      </c>
      <c r="AF948" s="26" t="s">
        <v>5947</v>
      </c>
      <c r="AG948" s="26" t="s">
        <v>5996</v>
      </c>
      <c r="AH948" s="26" t="s">
        <v>5996</v>
      </c>
      <c r="AI948" s="26" t="s">
        <v>5996</v>
      </c>
      <c r="AJ948" s="26" t="s">
        <v>5997</v>
      </c>
      <c r="AK948" s="20" t="s">
        <v>6001</v>
      </c>
      <c r="AL948" s="20" t="s">
        <v>5947</v>
      </c>
      <c r="AM948" s="20" t="s">
        <v>5948</v>
      </c>
      <c r="AN948" s="20" t="s">
        <v>5947</v>
      </c>
      <c r="AO948" s="20" t="s">
        <v>5997</v>
      </c>
      <c r="AP948" s="20" t="s">
        <v>5997</v>
      </c>
      <c r="AQ948" s="20" t="s">
        <v>5996</v>
      </c>
      <c r="AR948" s="20" t="s">
        <v>5997</v>
      </c>
      <c r="AS948" s="20" t="s">
        <v>5996</v>
      </c>
      <c r="AT948" s="20" t="s">
        <v>5996</v>
      </c>
      <c r="AU948" s="20" t="s">
        <v>5996</v>
      </c>
      <c r="AV948" s="20" t="s">
        <v>5996</v>
      </c>
      <c r="AW948" s="20" t="s">
        <v>5996</v>
      </c>
      <c r="AX948" s="20" t="s">
        <v>5996</v>
      </c>
      <c r="AY948" s="20" t="s">
        <v>5996</v>
      </c>
      <c r="AZ948" s="20" t="s">
        <v>5996</v>
      </c>
      <c r="BA948" s="20" t="s">
        <v>5996</v>
      </c>
      <c r="BB948" s="20" t="s">
        <v>5996</v>
      </c>
      <c r="BC948" s="20" t="s">
        <v>5997</v>
      </c>
      <c r="BD948" s="20" t="s">
        <v>5997</v>
      </c>
      <c r="BE948" s="20" t="s">
        <v>5996</v>
      </c>
      <c r="BF948" s="20" t="s">
        <v>5996</v>
      </c>
      <c r="BG948" s="20" t="s">
        <v>5996</v>
      </c>
      <c r="BH948" s="20" t="s">
        <v>5996</v>
      </c>
      <c r="BI948" s="20" t="s">
        <v>5996</v>
      </c>
      <c r="BJ948" s="20" t="s">
        <v>5997</v>
      </c>
      <c r="BK948" s="20" t="s">
        <v>5996</v>
      </c>
      <c r="BL948" s="20" t="s">
        <v>5996</v>
      </c>
      <c r="BM948" s="20" t="s">
        <v>5996</v>
      </c>
      <c r="BO948" s="28" t="s">
        <v>6007</v>
      </c>
      <c r="BQ948" s="30" t="s">
        <v>4571</v>
      </c>
      <c r="BR948" s="24" t="s">
        <v>138</v>
      </c>
      <c r="BS948" s="24" t="s">
        <v>119</v>
      </c>
      <c r="BT948" s="24" t="s">
        <v>120</v>
      </c>
      <c r="BU948" s="24" t="s">
        <v>121</v>
      </c>
      <c r="BV948" s="24" t="s">
        <v>137</v>
      </c>
      <c r="BW948" s="24" t="s">
        <v>122</v>
      </c>
      <c r="BX948" s="24" t="s">
        <v>123</v>
      </c>
      <c r="BY948" s="24" t="s">
        <v>124</v>
      </c>
      <c r="BZ948" s="24" t="s">
        <v>125</v>
      </c>
      <c r="CD948" s="18" t="s">
        <v>119</v>
      </c>
      <c r="CI948" s="18" t="s">
        <v>123</v>
      </c>
      <c r="CJ948" s="18" t="s">
        <v>124</v>
      </c>
      <c r="CL948" s="22" t="s">
        <v>5947</v>
      </c>
      <c r="CM948" s="32" t="s">
        <v>6012</v>
      </c>
      <c r="CO948" s="84" t="s">
        <v>126</v>
      </c>
      <c r="CP948" s="17" t="s">
        <v>126</v>
      </c>
      <c r="CQ948" s="29" t="s">
        <v>3439</v>
      </c>
      <c r="CR948" s="17" t="s">
        <v>1512</v>
      </c>
      <c r="CS948" s="17" t="s">
        <v>4349</v>
      </c>
      <c r="CU948" s="34" t="s">
        <v>185</v>
      </c>
      <c r="CW948" s="34" t="s">
        <v>96</v>
      </c>
      <c r="DE948" s="17" t="s">
        <v>130</v>
      </c>
      <c r="DG948" s="1"/>
      <c r="DI948" s="17" t="s">
        <v>131</v>
      </c>
      <c r="DJ948" s="17" t="s">
        <v>4572</v>
      </c>
      <c r="DM948" s="35"/>
      <c r="DN948" s="35"/>
      <c r="DO948" s="35"/>
      <c r="EC948" s="17" t="s">
        <v>133</v>
      </c>
    </row>
    <row r="949" spans="1:133" ht="15" customHeight="1" x14ac:dyDescent="0.3">
      <c r="A949" s="27">
        <v>95</v>
      </c>
      <c r="C949" s="17" t="s">
        <v>126</v>
      </c>
      <c r="D949" s="29" t="s">
        <v>5956</v>
      </c>
      <c r="E949" s="18" t="s">
        <v>5949</v>
      </c>
      <c r="F949" s="18" t="s">
        <v>5950</v>
      </c>
      <c r="G949" s="18" t="s">
        <v>5948</v>
      </c>
      <c r="H949" s="18" t="s">
        <v>5948</v>
      </c>
      <c r="I949" s="18" t="s">
        <v>5950</v>
      </c>
      <c r="K949" s="18" t="s">
        <v>5949</v>
      </c>
      <c r="M949" s="18" t="s">
        <v>5950</v>
      </c>
      <c r="O949" s="20" t="s">
        <v>5948</v>
      </c>
      <c r="P949" s="20" t="s">
        <v>5973</v>
      </c>
      <c r="Q949" s="20" t="s">
        <v>5977</v>
      </c>
      <c r="S949" s="22" t="s">
        <v>5951</v>
      </c>
      <c r="T949" s="22" t="s">
        <v>5951</v>
      </c>
      <c r="U949" s="22" t="s">
        <v>5947</v>
      </c>
      <c r="V949" s="22" t="s">
        <v>5984</v>
      </c>
      <c r="W949" s="22" t="s">
        <v>5988</v>
      </c>
      <c r="X949" s="22" t="s">
        <v>115</v>
      </c>
      <c r="Y949" s="22" t="s">
        <v>136</v>
      </c>
      <c r="Z949" s="22" t="s">
        <v>116</v>
      </c>
      <c r="AB949" s="23" t="s">
        <v>4573</v>
      </c>
      <c r="AC949" s="24" t="s">
        <v>5992</v>
      </c>
      <c r="AD949" s="25" t="s">
        <v>4574</v>
      </c>
      <c r="AE949" s="26" t="s">
        <v>5948</v>
      </c>
      <c r="AF949" s="26" t="s">
        <v>5947</v>
      </c>
      <c r="AG949" s="26" t="s">
        <v>5996</v>
      </c>
      <c r="AH949" s="26" t="s">
        <v>5996</v>
      </c>
      <c r="AI949" s="26" t="s">
        <v>5997</v>
      </c>
      <c r="AJ949" s="26" t="s">
        <v>5997</v>
      </c>
      <c r="AK949" s="20" t="s">
        <v>6002</v>
      </c>
      <c r="AL949" s="20" t="s">
        <v>5950</v>
      </c>
      <c r="AM949" s="20" t="s">
        <v>5948</v>
      </c>
      <c r="AN949" s="20" t="s">
        <v>5947</v>
      </c>
      <c r="AO949" s="20" t="s">
        <v>5997</v>
      </c>
      <c r="AP949" s="20" t="s">
        <v>5997</v>
      </c>
      <c r="AQ949" s="20" t="s">
        <v>5998</v>
      </c>
      <c r="AR949" s="20" t="s">
        <v>5998</v>
      </c>
      <c r="AS949" s="20" t="s">
        <v>5997</v>
      </c>
      <c r="AT949" s="20" t="s">
        <v>5997</v>
      </c>
      <c r="AU949" s="20" t="s">
        <v>5997</v>
      </c>
      <c r="AV949" s="20" t="s">
        <v>5997</v>
      </c>
      <c r="AW949" s="20" t="s">
        <v>5997</v>
      </c>
      <c r="AX949" s="20" t="s">
        <v>5998</v>
      </c>
      <c r="AY949" s="20" t="s">
        <v>5997</v>
      </c>
      <c r="AZ949" s="20" t="s">
        <v>5998</v>
      </c>
      <c r="BA949" s="20" t="s">
        <v>5997</v>
      </c>
      <c r="BB949" s="20" t="s">
        <v>5997</v>
      </c>
      <c r="BC949" s="20" t="s">
        <v>5998</v>
      </c>
      <c r="BD949" s="20" t="s">
        <v>5997</v>
      </c>
      <c r="BE949" s="20" t="s">
        <v>5997</v>
      </c>
      <c r="BF949" s="20" t="s">
        <v>5997</v>
      </c>
      <c r="BG949" s="20" t="s">
        <v>5997</v>
      </c>
      <c r="BH949" s="20" t="s">
        <v>5997</v>
      </c>
      <c r="BI949" s="20" t="s">
        <v>5997</v>
      </c>
      <c r="BJ949" s="20" t="s">
        <v>5997</v>
      </c>
      <c r="BK949" s="20" t="s">
        <v>5998</v>
      </c>
      <c r="BL949" s="20" t="s">
        <v>5998</v>
      </c>
      <c r="BM949" s="20" t="s">
        <v>5997</v>
      </c>
      <c r="BO949" s="28" t="s">
        <v>6006</v>
      </c>
      <c r="BQ949" s="30" t="s">
        <v>4575</v>
      </c>
      <c r="BS949" s="24" t="s">
        <v>119</v>
      </c>
      <c r="BV949" s="24" t="s">
        <v>137</v>
      </c>
      <c r="CC949" s="18" t="s">
        <v>138</v>
      </c>
      <c r="CD949" s="18" t="s">
        <v>119</v>
      </c>
      <c r="CG949" s="18" t="s">
        <v>137</v>
      </c>
      <c r="CL949" s="22" t="s">
        <v>5950</v>
      </c>
      <c r="CM949" s="32" t="s">
        <v>6011</v>
      </c>
      <c r="CO949" s="84" t="s">
        <v>126</v>
      </c>
      <c r="CP949" s="17" t="s">
        <v>126</v>
      </c>
      <c r="CQ949" s="29" t="s">
        <v>3439</v>
      </c>
      <c r="CR949" s="17" t="s">
        <v>1532</v>
      </c>
      <c r="CS949" s="17" t="s">
        <v>3440</v>
      </c>
      <c r="CW949" s="34" t="s">
        <v>96</v>
      </c>
      <c r="DE949" s="17" t="s">
        <v>130</v>
      </c>
      <c r="DI949" s="17" t="s">
        <v>131</v>
      </c>
      <c r="DJ949" s="17" t="s">
        <v>4576</v>
      </c>
      <c r="DM949" s="35"/>
      <c r="DN949" s="35"/>
      <c r="DO949" s="35"/>
      <c r="EC949" s="17" t="s">
        <v>133</v>
      </c>
    </row>
    <row r="950" spans="1:133" ht="15" customHeight="1" x14ac:dyDescent="0.3">
      <c r="A950" s="27">
        <v>146</v>
      </c>
      <c r="C950" s="17" t="s">
        <v>126</v>
      </c>
      <c r="D950" s="29" t="s">
        <v>5956</v>
      </c>
      <c r="E950" s="18" t="s">
        <v>5948</v>
      </c>
      <c r="F950" s="18" t="s">
        <v>5947</v>
      </c>
      <c r="G950" s="18" t="s">
        <v>5947</v>
      </c>
      <c r="H950" s="18" t="s">
        <v>5948</v>
      </c>
      <c r="I950" s="18" t="s">
        <v>5948</v>
      </c>
      <c r="J950" s="19" t="s">
        <v>4577</v>
      </c>
      <c r="K950" s="18" t="s">
        <v>5949</v>
      </c>
      <c r="M950" s="18" t="s">
        <v>5949</v>
      </c>
      <c r="O950" s="20" t="s">
        <v>5949</v>
      </c>
      <c r="P950" s="20" t="s">
        <v>5974</v>
      </c>
      <c r="Q950" s="20" t="s">
        <v>5979</v>
      </c>
      <c r="S950" s="22" t="s">
        <v>5950</v>
      </c>
      <c r="T950" s="22" t="s">
        <v>5949</v>
      </c>
      <c r="U950" s="22" t="s">
        <v>5947</v>
      </c>
      <c r="V950" s="22" t="s">
        <v>5985</v>
      </c>
      <c r="W950" s="22" t="s">
        <v>5988</v>
      </c>
      <c r="X950" s="22" t="s">
        <v>115</v>
      </c>
      <c r="Y950" s="22" t="s">
        <v>136</v>
      </c>
      <c r="Z950" s="22" t="s">
        <v>116</v>
      </c>
      <c r="AC950" s="24" t="s">
        <v>5990</v>
      </c>
      <c r="AE950" s="26" t="s">
        <v>5948</v>
      </c>
      <c r="AF950" s="26" t="s">
        <v>5947</v>
      </c>
      <c r="AG950" s="26" t="s">
        <v>5996</v>
      </c>
      <c r="AH950" s="26" t="s">
        <v>5996</v>
      </c>
      <c r="AI950" s="26" t="s">
        <v>5996</v>
      </c>
      <c r="AJ950" s="26" t="s">
        <v>5996</v>
      </c>
      <c r="AK950" s="20" t="s">
        <v>6003</v>
      </c>
      <c r="AL950" s="20" t="s">
        <v>5948</v>
      </c>
      <c r="AM950" s="20" t="s">
        <v>5948</v>
      </c>
      <c r="AN950" s="20" t="s">
        <v>5947</v>
      </c>
      <c r="AO950" s="20" t="s">
        <v>5997</v>
      </c>
      <c r="AP950" s="20" t="s">
        <v>5996</v>
      </c>
      <c r="AQ950" s="20" t="s">
        <v>5996</v>
      </c>
      <c r="AR950" s="20" t="s">
        <v>5996</v>
      </c>
      <c r="AS950" s="20" t="s">
        <v>5996</v>
      </c>
      <c r="AT950" s="20" t="s">
        <v>5996</v>
      </c>
      <c r="AU950" s="20" t="s">
        <v>5996</v>
      </c>
      <c r="AV950" s="20" t="s">
        <v>5997</v>
      </c>
      <c r="AW950" s="20" t="s">
        <v>5996</v>
      </c>
      <c r="AX950" s="20" t="s">
        <v>5997</v>
      </c>
      <c r="AY950" s="20" t="s">
        <v>5997</v>
      </c>
      <c r="AZ950" s="20" t="s">
        <v>5997</v>
      </c>
      <c r="BA950" s="20" t="s">
        <v>5996</v>
      </c>
      <c r="BB950" s="20" t="s">
        <v>5996</v>
      </c>
      <c r="BC950" s="20" t="s">
        <v>5997</v>
      </c>
      <c r="BD950" s="20" t="s">
        <v>5996</v>
      </c>
      <c r="BE950" s="20" t="s">
        <v>5996</v>
      </c>
      <c r="BF950" s="20" t="s">
        <v>5996</v>
      </c>
      <c r="BG950" s="20" t="s">
        <v>5996</v>
      </c>
      <c r="BH950" s="20" t="s">
        <v>5996</v>
      </c>
      <c r="BI950" s="20" t="s">
        <v>5996</v>
      </c>
      <c r="BJ950" s="20" t="s">
        <v>5996</v>
      </c>
      <c r="BK950" s="20" t="s">
        <v>5997</v>
      </c>
      <c r="BL950" s="20" t="s">
        <v>5997</v>
      </c>
      <c r="BM950" s="20" t="s">
        <v>5997</v>
      </c>
      <c r="BO950" s="28" t="s">
        <v>6007</v>
      </c>
      <c r="BQ950" s="30" t="s">
        <v>4578</v>
      </c>
      <c r="BR950" s="24" t="s">
        <v>138</v>
      </c>
      <c r="BS950" s="24" t="s">
        <v>119</v>
      </c>
      <c r="BT950" s="24" t="s">
        <v>120</v>
      </c>
      <c r="BU950" s="24" t="s">
        <v>121</v>
      </c>
      <c r="BV950" s="24" t="s">
        <v>137</v>
      </c>
      <c r="BW950" s="24" t="s">
        <v>122</v>
      </c>
      <c r="BY950" s="24" t="s">
        <v>124</v>
      </c>
      <c r="CC950" s="18" t="s">
        <v>138</v>
      </c>
      <c r="CD950" s="18" t="s">
        <v>119</v>
      </c>
      <c r="CF950" s="18" t="s">
        <v>121</v>
      </c>
      <c r="CL950" s="22" t="s">
        <v>5947</v>
      </c>
      <c r="CM950" s="32" t="s">
        <v>6012</v>
      </c>
      <c r="CO950" s="84" t="s">
        <v>126</v>
      </c>
      <c r="CP950" s="17" t="s">
        <v>126</v>
      </c>
      <c r="CQ950" s="29" t="s">
        <v>3439</v>
      </c>
      <c r="CR950" s="17" t="s">
        <v>1532</v>
      </c>
      <c r="CS950" s="17" t="s">
        <v>3440</v>
      </c>
      <c r="CU950" s="34" t="s">
        <v>185</v>
      </c>
      <c r="CW950" s="34" t="s">
        <v>96</v>
      </c>
      <c r="DE950" s="17" t="s">
        <v>161</v>
      </c>
      <c r="DI950" s="17" t="s">
        <v>143</v>
      </c>
      <c r="DJ950" s="17" t="s">
        <v>4579</v>
      </c>
      <c r="DM950" s="35"/>
      <c r="DN950" s="35"/>
      <c r="DO950" s="35"/>
      <c r="EC950" s="17" t="s">
        <v>133</v>
      </c>
    </row>
    <row r="951" spans="1:133" ht="15" customHeight="1" x14ac:dyDescent="0.3">
      <c r="A951" s="27">
        <v>310</v>
      </c>
      <c r="C951" s="17" t="s">
        <v>126</v>
      </c>
      <c r="D951" s="29" t="s">
        <v>5956</v>
      </c>
      <c r="E951" s="18" t="s">
        <v>5948</v>
      </c>
      <c r="F951" s="18" t="s">
        <v>5948</v>
      </c>
      <c r="G951" s="18" t="s">
        <v>5948</v>
      </c>
      <c r="H951" s="18" t="s">
        <v>5952</v>
      </c>
      <c r="I951" s="18" t="s">
        <v>5949</v>
      </c>
      <c r="K951" s="18" t="s">
        <v>5949</v>
      </c>
      <c r="M951" s="18" t="s">
        <v>5949</v>
      </c>
      <c r="O951" s="20" t="s">
        <v>5948</v>
      </c>
      <c r="P951" s="20" t="s">
        <v>5974</v>
      </c>
      <c r="Q951" s="20" t="s">
        <v>5979</v>
      </c>
      <c r="S951" s="22" t="s">
        <v>5948</v>
      </c>
      <c r="T951" s="22" t="s">
        <v>5950</v>
      </c>
      <c r="U951" s="22" t="s">
        <v>5947</v>
      </c>
      <c r="V951" s="22" t="s">
        <v>5984</v>
      </c>
      <c r="W951" s="22" t="s">
        <v>5986</v>
      </c>
      <c r="X951" s="22" t="s">
        <v>115</v>
      </c>
      <c r="Y951" s="22" t="s">
        <v>136</v>
      </c>
      <c r="Z951" s="22" t="s">
        <v>116</v>
      </c>
      <c r="AC951" s="24" t="s">
        <v>5991</v>
      </c>
      <c r="AE951" s="26" t="s">
        <v>5947</v>
      </c>
      <c r="AF951" s="26" t="s">
        <v>5950</v>
      </c>
      <c r="AG951" s="26" t="s">
        <v>5996</v>
      </c>
      <c r="AH951" s="26" t="s">
        <v>5996</v>
      </c>
      <c r="AI951" s="26" t="s">
        <v>5996</v>
      </c>
      <c r="AJ951" s="26" t="s">
        <v>5996</v>
      </c>
      <c r="AK951" s="20" t="s">
        <v>6002</v>
      </c>
      <c r="AL951" s="20" t="s">
        <v>5947</v>
      </c>
      <c r="AM951" s="20" t="s">
        <v>5948</v>
      </c>
      <c r="AN951" s="20" t="s">
        <v>5947</v>
      </c>
      <c r="AO951" s="20" t="s">
        <v>5997</v>
      </c>
      <c r="AP951" s="20" t="s">
        <v>5997</v>
      </c>
      <c r="AQ951" s="20" t="s">
        <v>5996</v>
      </c>
      <c r="AR951" s="20" t="s">
        <v>5997</v>
      </c>
      <c r="AS951" s="20" t="s">
        <v>5996</v>
      </c>
      <c r="AT951" s="20" t="s">
        <v>5996</v>
      </c>
      <c r="AU951" s="20" t="s">
        <v>5996</v>
      </c>
      <c r="AV951" s="20" t="s">
        <v>5997</v>
      </c>
      <c r="AW951" s="20" t="s">
        <v>5996</v>
      </c>
      <c r="AX951" s="20" t="s">
        <v>5996</v>
      </c>
      <c r="AY951" s="20" t="s">
        <v>5997</v>
      </c>
      <c r="AZ951" s="20" t="s">
        <v>5996</v>
      </c>
      <c r="BA951" s="20" t="s">
        <v>5996</v>
      </c>
      <c r="BB951" s="20" t="s">
        <v>5996</v>
      </c>
      <c r="BC951" s="20" t="s">
        <v>5997</v>
      </c>
      <c r="BD951" s="20" t="s">
        <v>5997</v>
      </c>
      <c r="BE951" s="20" t="s">
        <v>5996</v>
      </c>
      <c r="BF951" s="20" t="s">
        <v>5996</v>
      </c>
      <c r="BG951" s="20" t="s">
        <v>5996</v>
      </c>
      <c r="BH951" s="20" t="s">
        <v>5996</v>
      </c>
      <c r="BI951" s="20" t="s">
        <v>5996</v>
      </c>
      <c r="BJ951" s="20" t="s">
        <v>5996</v>
      </c>
      <c r="BK951" s="20" t="s">
        <v>5997</v>
      </c>
      <c r="BL951" s="20" t="s">
        <v>5996</v>
      </c>
      <c r="BM951" s="20" t="s">
        <v>5996</v>
      </c>
      <c r="BO951" s="28" t="s">
        <v>6007</v>
      </c>
      <c r="BQ951" s="30" t="s">
        <v>4580</v>
      </c>
      <c r="BR951" s="24" t="s">
        <v>138</v>
      </c>
      <c r="BS951" s="24" t="s">
        <v>119</v>
      </c>
      <c r="BT951" s="24" t="s">
        <v>120</v>
      </c>
      <c r="BU951" s="24" t="s">
        <v>121</v>
      </c>
      <c r="BV951" s="24" t="s">
        <v>137</v>
      </c>
      <c r="BW951" s="24" t="s">
        <v>122</v>
      </c>
      <c r="BX951" s="24" t="s">
        <v>123</v>
      </c>
      <c r="BY951" s="24" t="s">
        <v>124</v>
      </c>
      <c r="BZ951" s="24" t="s">
        <v>125</v>
      </c>
      <c r="CC951" s="18" t="s">
        <v>138</v>
      </c>
      <c r="CD951" s="18" t="s">
        <v>119</v>
      </c>
      <c r="CI951" s="18" t="s">
        <v>123</v>
      </c>
      <c r="CL951" s="22" t="s">
        <v>5948</v>
      </c>
      <c r="CM951" s="32" t="s">
        <v>6012</v>
      </c>
      <c r="CO951" s="84" t="s">
        <v>126</v>
      </c>
      <c r="CP951" s="17" t="s">
        <v>126</v>
      </c>
      <c r="CQ951" s="29" t="s">
        <v>3439</v>
      </c>
      <c r="CR951" s="17" t="s">
        <v>1532</v>
      </c>
      <c r="CS951" s="17" t="s">
        <v>3440</v>
      </c>
      <c r="DC951" s="31" t="s">
        <v>102</v>
      </c>
      <c r="DD951" s="31" t="s">
        <v>4581</v>
      </c>
      <c r="DE951" s="17" t="s">
        <v>130</v>
      </c>
      <c r="DH951" s="17" t="s">
        <v>4582</v>
      </c>
      <c r="DI951" s="17" t="s">
        <v>143</v>
      </c>
      <c r="DJ951" s="17" t="s">
        <v>4583</v>
      </c>
      <c r="DM951" s="35"/>
      <c r="DN951" s="35"/>
      <c r="DO951" s="35"/>
      <c r="EC951" s="17" t="s">
        <v>133</v>
      </c>
    </row>
    <row r="952" spans="1:133" ht="15" customHeight="1" x14ac:dyDescent="0.3">
      <c r="A952" s="27">
        <v>319</v>
      </c>
      <c r="C952" s="17" t="s">
        <v>126</v>
      </c>
      <c r="D952" s="29" t="s">
        <v>5956</v>
      </c>
      <c r="E952" s="18" t="s">
        <v>5948</v>
      </c>
      <c r="F952" s="18" t="s">
        <v>5949</v>
      </c>
      <c r="G952" s="18" t="s">
        <v>5949</v>
      </c>
      <c r="H952" s="18" t="s">
        <v>5948</v>
      </c>
      <c r="I952" s="18" t="s">
        <v>5948</v>
      </c>
      <c r="J952" s="19" t="s">
        <v>4584</v>
      </c>
      <c r="K952" s="18" t="s">
        <v>5948</v>
      </c>
      <c r="L952" s="19" t="s">
        <v>4585</v>
      </c>
      <c r="M952" s="18" t="s">
        <v>5948</v>
      </c>
      <c r="O952" s="20" t="s">
        <v>5948</v>
      </c>
      <c r="P952" s="20" t="s">
        <v>5974</v>
      </c>
      <c r="Q952" s="20" t="s">
        <v>5978</v>
      </c>
      <c r="S952" s="22" t="s">
        <v>5951</v>
      </c>
      <c r="T952" s="22" t="s">
        <v>5951</v>
      </c>
      <c r="U952" s="22" t="s">
        <v>5947</v>
      </c>
      <c r="V952" s="22" t="s">
        <v>5984</v>
      </c>
      <c r="W952" s="22" t="s">
        <v>5989</v>
      </c>
      <c r="X952" s="22" t="s">
        <v>115</v>
      </c>
      <c r="AC952" s="24" t="s">
        <v>5992</v>
      </c>
      <c r="AE952" s="26" t="s">
        <v>5948</v>
      </c>
      <c r="AF952" s="26" t="s">
        <v>5947</v>
      </c>
      <c r="AG952" s="26" t="s">
        <v>5996</v>
      </c>
      <c r="AH952" s="26" t="s">
        <v>5996</v>
      </c>
      <c r="AI952" s="26" t="s">
        <v>5997</v>
      </c>
      <c r="AJ952" s="26" t="s">
        <v>5997</v>
      </c>
      <c r="AK952" s="20" t="s">
        <v>6003</v>
      </c>
      <c r="AL952" s="20" t="s">
        <v>5949</v>
      </c>
      <c r="AM952" s="20" t="s">
        <v>5948</v>
      </c>
      <c r="AN952" s="20" t="s">
        <v>5947</v>
      </c>
      <c r="AO952" s="20" t="s">
        <v>5997</v>
      </c>
      <c r="AP952" s="20" t="s">
        <v>5997</v>
      </c>
      <c r="AQ952" s="20" t="s">
        <v>5996</v>
      </c>
      <c r="AR952" s="20" t="s">
        <v>5996</v>
      </c>
      <c r="AS952" s="20" t="s">
        <v>5996</v>
      </c>
      <c r="AT952" s="20" t="s">
        <v>5996</v>
      </c>
      <c r="AU952" s="20" t="s">
        <v>5996</v>
      </c>
      <c r="AV952" s="20" t="s">
        <v>5997</v>
      </c>
      <c r="AW952" s="20" t="s">
        <v>5996</v>
      </c>
      <c r="AX952" s="20" t="s">
        <v>5997</v>
      </c>
      <c r="AY952" s="20" t="s">
        <v>5997</v>
      </c>
      <c r="AZ952" s="20" t="s">
        <v>5996</v>
      </c>
      <c r="BA952" s="20" t="s">
        <v>5997</v>
      </c>
      <c r="BB952" s="20" t="s">
        <v>5997</v>
      </c>
      <c r="BC952" s="20" t="s">
        <v>5998</v>
      </c>
      <c r="BD952" s="20" t="s">
        <v>5998</v>
      </c>
      <c r="BE952" s="20" t="s">
        <v>5997</v>
      </c>
      <c r="BF952" s="20" t="s">
        <v>5997</v>
      </c>
      <c r="BG952" s="20" t="s">
        <v>5996</v>
      </c>
      <c r="BH952" s="20" t="s">
        <v>5996</v>
      </c>
      <c r="BI952" s="20" t="s">
        <v>5997</v>
      </c>
      <c r="BJ952" s="20" t="s">
        <v>5997</v>
      </c>
      <c r="BK952" s="20" t="s">
        <v>5998</v>
      </c>
      <c r="BL952" s="20" t="s">
        <v>5996</v>
      </c>
      <c r="BM952" s="20" t="s">
        <v>5997</v>
      </c>
      <c r="BO952" s="28" t="s">
        <v>6007</v>
      </c>
      <c r="BP952" s="29" t="s">
        <v>4586</v>
      </c>
      <c r="BQ952" s="30" t="s">
        <v>4587</v>
      </c>
      <c r="BR952" s="24" t="s">
        <v>138</v>
      </c>
      <c r="BS952" s="24" t="s">
        <v>119</v>
      </c>
      <c r="BT952" s="24" t="s">
        <v>120</v>
      </c>
      <c r="BV952" s="24" t="s">
        <v>137</v>
      </c>
      <c r="BW952" s="24" t="s">
        <v>122</v>
      </c>
      <c r="BX952" s="24" t="s">
        <v>123</v>
      </c>
      <c r="CC952" s="18" t="s">
        <v>138</v>
      </c>
      <c r="CD952" s="18" t="s">
        <v>119</v>
      </c>
      <c r="CE952" s="18" t="s">
        <v>120</v>
      </c>
      <c r="CG952" s="18" t="s">
        <v>137</v>
      </c>
      <c r="CL952" s="22" t="s">
        <v>5953</v>
      </c>
      <c r="CM952" s="32" t="s">
        <v>6012</v>
      </c>
      <c r="CO952" s="84" t="s">
        <v>126</v>
      </c>
      <c r="CP952" s="17" t="s">
        <v>126</v>
      </c>
      <c r="CQ952" s="29" t="s">
        <v>3439</v>
      </c>
      <c r="CR952" s="17" t="s">
        <v>1532</v>
      </c>
      <c r="CS952" s="17" t="s">
        <v>3440</v>
      </c>
      <c r="CW952" s="34" t="s">
        <v>96</v>
      </c>
      <c r="DE952" s="17" t="s">
        <v>130</v>
      </c>
      <c r="DI952" s="17" t="s">
        <v>143</v>
      </c>
      <c r="DJ952" s="17" t="s">
        <v>4588</v>
      </c>
      <c r="DM952" s="35"/>
      <c r="DN952" s="35"/>
      <c r="DO952" s="35"/>
      <c r="EC952" s="17" t="s">
        <v>133</v>
      </c>
    </row>
    <row r="953" spans="1:133" ht="15" customHeight="1" x14ac:dyDescent="0.3">
      <c r="A953" s="27">
        <v>889</v>
      </c>
      <c r="C953" s="17" t="s">
        <v>126</v>
      </c>
      <c r="D953" s="29" t="s">
        <v>5956</v>
      </c>
      <c r="E953" s="18" t="s">
        <v>5948</v>
      </c>
      <c r="F953" s="18" t="s">
        <v>5949</v>
      </c>
      <c r="G953" s="18" t="s">
        <v>5947</v>
      </c>
      <c r="H953" s="18" t="s">
        <v>5947</v>
      </c>
      <c r="I953" s="18" t="s">
        <v>5948</v>
      </c>
      <c r="J953" s="19" t="s">
        <v>4589</v>
      </c>
      <c r="K953" s="18" t="s">
        <v>5947</v>
      </c>
      <c r="M953" s="18" t="s">
        <v>5948</v>
      </c>
      <c r="O953" s="20" t="s">
        <v>5949</v>
      </c>
      <c r="P953" s="20" t="s">
        <v>5974</v>
      </c>
      <c r="Q953" s="20" t="s">
        <v>5981</v>
      </c>
      <c r="R953" s="21" t="s">
        <v>4590</v>
      </c>
      <c r="S953" s="22" t="s">
        <v>5951</v>
      </c>
      <c r="T953" s="22" t="s">
        <v>5951</v>
      </c>
      <c r="U953" s="22" t="s">
        <v>5947</v>
      </c>
      <c r="V953" s="22" t="s">
        <v>5984</v>
      </c>
      <c r="W953" s="22" t="s">
        <v>5989</v>
      </c>
      <c r="X953" s="22" t="s">
        <v>115</v>
      </c>
      <c r="AC953" s="24" t="s">
        <v>5994</v>
      </c>
      <c r="AD953" s="25" t="s">
        <v>4591</v>
      </c>
      <c r="AE953" s="26" t="s">
        <v>5947</v>
      </c>
      <c r="AF953" s="26" t="s">
        <v>5949</v>
      </c>
      <c r="AG953" s="26" t="s">
        <v>5996</v>
      </c>
      <c r="AH953" s="26" t="s">
        <v>5996</v>
      </c>
      <c r="AI953" s="26" t="s">
        <v>5997</v>
      </c>
      <c r="AJ953" s="26" t="s">
        <v>5997</v>
      </c>
      <c r="AK953" s="20" t="s">
        <v>6002</v>
      </c>
      <c r="AL953" s="20" t="s">
        <v>5947</v>
      </c>
      <c r="AM953" s="20" t="s">
        <v>5950</v>
      </c>
      <c r="AN953" s="20" t="s">
        <v>5948</v>
      </c>
      <c r="AO953" s="20" t="s">
        <v>5997</v>
      </c>
      <c r="AP953" s="20" t="s">
        <v>5997</v>
      </c>
      <c r="AQ953" s="20" t="s">
        <v>5997</v>
      </c>
      <c r="AR953" s="20" t="s">
        <v>5997</v>
      </c>
      <c r="AS953" s="20" t="s">
        <v>5997</v>
      </c>
      <c r="AT953" s="20" t="s">
        <v>5997</v>
      </c>
      <c r="AU953" s="20" t="s">
        <v>5996</v>
      </c>
      <c r="AV953" s="20" t="s">
        <v>5997</v>
      </c>
      <c r="AW953" s="20" t="s">
        <v>5996</v>
      </c>
      <c r="AX953" s="20" t="s">
        <v>6000</v>
      </c>
      <c r="AY953" s="20" t="s">
        <v>5997</v>
      </c>
      <c r="AZ953" s="20" t="s">
        <v>5997</v>
      </c>
      <c r="BA953" s="20" t="s">
        <v>5996</v>
      </c>
      <c r="BB953" s="20" t="s">
        <v>5997</v>
      </c>
      <c r="BC953" s="20" t="s">
        <v>5997</v>
      </c>
      <c r="BD953" s="20" t="s">
        <v>5997</v>
      </c>
      <c r="BE953" s="20" t="s">
        <v>5997</v>
      </c>
      <c r="BF953" s="20" t="s">
        <v>5997</v>
      </c>
      <c r="BG953" s="20" t="s">
        <v>5996</v>
      </c>
      <c r="BH953" s="20" t="s">
        <v>5996</v>
      </c>
      <c r="BI953" s="20" t="s">
        <v>5996</v>
      </c>
      <c r="BJ953" s="20" t="s">
        <v>6000</v>
      </c>
      <c r="BK953" s="20" t="s">
        <v>5997</v>
      </c>
      <c r="BL953" s="20" t="s">
        <v>5996</v>
      </c>
      <c r="BM953" s="20" t="s">
        <v>5996</v>
      </c>
      <c r="BO953" s="28" t="s">
        <v>6007</v>
      </c>
      <c r="BQ953" s="30" t="s">
        <v>4592</v>
      </c>
      <c r="BR953" s="24" t="s">
        <v>138</v>
      </c>
      <c r="BS953" s="24" t="s">
        <v>119</v>
      </c>
      <c r="BT953" s="24" t="s">
        <v>120</v>
      </c>
      <c r="BX953" s="24" t="s">
        <v>123</v>
      </c>
      <c r="BY953" s="24" t="s">
        <v>124</v>
      </c>
      <c r="CC953" s="18" t="s">
        <v>138</v>
      </c>
      <c r="CD953" s="18" t="s">
        <v>119</v>
      </c>
      <c r="CI953" s="18" t="s">
        <v>123</v>
      </c>
      <c r="CL953" s="22" t="s">
        <v>5950</v>
      </c>
      <c r="CM953" s="32" t="s">
        <v>6012</v>
      </c>
      <c r="CO953" s="84" t="s">
        <v>126</v>
      </c>
      <c r="CP953" s="17" t="s">
        <v>126</v>
      </c>
      <c r="CQ953" s="29" t="s">
        <v>3439</v>
      </c>
      <c r="CR953" s="17" t="s">
        <v>1532</v>
      </c>
      <c r="CS953" s="17" t="s">
        <v>3440</v>
      </c>
      <c r="CW953" s="34" t="s">
        <v>96</v>
      </c>
      <c r="DE953" s="17" t="s">
        <v>130</v>
      </c>
      <c r="DI953" s="17" t="s">
        <v>143</v>
      </c>
      <c r="DJ953" s="17" t="s">
        <v>4593</v>
      </c>
      <c r="DM953" s="35"/>
      <c r="DN953" s="35"/>
      <c r="DO953" s="35"/>
      <c r="EC953" s="17" t="s">
        <v>133</v>
      </c>
    </row>
    <row r="954" spans="1:133" ht="15" customHeight="1" x14ac:dyDescent="0.3">
      <c r="A954" s="27">
        <v>1074</v>
      </c>
      <c r="C954" s="17" t="s">
        <v>126</v>
      </c>
      <c r="D954" s="29" t="s">
        <v>5956</v>
      </c>
      <c r="E954" s="18" t="s">
        <v>5947</v>
      </c>
      <c r="F954" s="18" t="s">
        <v>5951</v>
      </c>
      <c r="G954" s="18" t="s">
        <v>5947</v>
      </c>
      <c r="H954" s="18" t="s">
        <v>5951</v>
      </c>
      <c r="I954" s="18" t="s">
        <v>5947</v>
      </c>
      <c r="J954" s="19" t="s">
        <v>4594</v>
      </c>
      <c r="K954" s="18" t="s">
        <v>5947</v>
      </c>
      <c r="L954" s="19" t="s">
        <v>4595</v>
      </c>
      <c r="M954" s="18" t="s">
        <v>5947</v>
      </c>
      <c r="O954" s="20" t="s">
        <v>5950</v>
      </c>
      <c r="P954" s="20" t="s">
        <v>5974</v>
      </c>
      <c r="Q954" s="20" t="s">
        <v>5977</v>
      </c>
      <c r="R954" s="21" t="s">
        <v>4596</v>
      </c>
      <c r="S954" s="22" t="s">
        <v>5947</v>
      </c>
      <c r="T954" s="22" t="s">
        <v>5947</v>
      </c>
      <c r="U954" s="22" t="s">
        <v>5948</v>
      </c>
      <c r="V954" s="22" t="s">
        <v>5983</v>
      </c>
      <c r="W954" s="22" t="s">
        <v>5987</v>
      </c>
      <c r="Y954" s="22" t="s">
        <v>136</v>
      </c>
      <c r="AC954" s="24" t="s">
        <v>5990</v>
      </c>
      <c r="AE954" s="26" t="s">
        <v>5948</v>
      </c>
      <c r="AF954" s="26" t="s">
        <v>5948</v>
      </c>
      <c r="AG954" s="26" t="s">
        <v>5996</v>
      </c>
      <c r="AH954" s="26" t="s">
        <v>5996</v>
      </c>
      <c r="AI954" s="26" t="s">
        <v>5996</v>
      </c>
      <c r="AJ954" s="26" t="s">
        <v>5996</v>
      </c>
      <c r="AK954" s="20" t="s">
        <v>6001</v>
      </c>
      <c r="AL954" s="20" t="s">
        <v>5948</v>
      </c>
      <c r="AM954" s="20" t="s">
        <v>5948</v>
      </c>
      <c r="AN954" s="20" t="s">
        <v>5948</v>
      </c>
      <c r="AO954" s="20" t="s">
        <v>5997</v>
      </c>
      <c r="AP954" s="20" t="s">
        <v>5996</v>
      </c>
      <c r="AQ954" s="20" t="s">
        <v>5997</v>
      </c>
      <c r="AR954" s="20" t="s">
        <v>5997</v>
      </c>
      <c r="AS954" s="20" t="s">
        <v>5996</v>
      </c>
      <c r="AT954" s="20" t="s">
        <v>5996</v>
      </c>
      <c r="AU954" s="20" t="s">
        <v>5997</v>
      </c>
      <c r="AV954" s="20" t="s">
        <v>5997</v>
      </c>
      <c r="AW954" s="20" t="s">
        <v>5997</v>
      </c>
      <c r="AX954" s="20" t="s">
        <v>5997</v>
      </c>
      <c r="AY954" s="20" t="s">
        <v>5996</v>
      </c>
      <c r="AZ954" s="20" t="s">
        <v>5996</v>
      </c>
      <c r="BA954" s="20" t="s">
        <v>5997</v>
      </c>
      <c r="BB954" s="20" t="s">
        <v>5996</v>
      </c>
      <c r="BC954" s="20" t="s">
        <v>5996</v>
      </c>
      <c r="BD954" s="20" t="s">
        <v>5996</v>
      </c>
      <c r="BE954" s="20" t="s">
        <v>5996</v>
      </c>
      <c r="BF954" s="20" t="s">
        <v>5996</v>
      </c>
      <c r="BG954" s="20" t="s">
        <v>5996</v>
      </c>
      <c r="BH954" s="20" t="s">
        <v>5996</v>
      </c>
      <c r="BI954" s="20" t="s">
        <v>5996</v>
      </c>
      <c r="BJ954" s="20" t="s">
        <v>5996</v>
      </c>
      <c r="BK954" s="20" t="s">
        <v>5996</v>
      </c>
      <c r="BL954" s="20" t="s">
        <v>5996</v>
      </c>
      <c r="BM954" s="20" t="s">
        <v>5996</v>
      </c>
      <c r="BO954" s="28" t="s">
        <v>6007</v>
      </c>
      <c r="BQ954" s="30" t="s">
        <v>4597</v>
      </c>
      <c r="BR954" s="24" t="s">
        <v>138</v>
      </c>
      <c r="BS954" s="24" t="s">
        <v>119</v>
      </c>
      <c r="BT954" s="24" t="s">
        <v>120</v>
      </c>
      <c r="BU954" s="24" t="s">
        <v>121</v>
      </c>
      <c r="BV954" s="24" t="s">
        <v>137</v>
      </c>
      <c r="BW954" s="24" t="s">
        <v>122</v>
      </c>
      <c r="BX954" s="24" t="s">
        <v>123</v>
      </c>
      <c r="BY954" s="24" t="s">
        <v>124</v>
      </c>
      <c r="BZ954" s="24" t="s">
        <v>125</v>
      </c>
      <c r="CC954" s="18" t="s">
        <v>138</v>
      </c>
      <c r="CD954" s="18" t="s">
        <v>119</v>
      </c>
      <c r="CJ954" s="18" t="s">
        <v>124</v>
      </c>
      <c r="CL954" s="22" t="s">
        <v>5947</v>
      </c>
      <c r="CM954" s="32" t="s">
        <v>6010</v>
      </c>
      <c r="CO954" s="84" t="s">
        <v>126</v>
      </c>
      <c r="CP954" s="17" t="s">
        <v>126</v>
      </c>
      <c r="CQ954" s="29" t="s">
        <v>3439</v>
      </c>
      <c r="CR954" s="17" t="s">
        <v>1532</v>
      </c>
      <c r="CS954" s="17" t="s">
        <v>3440</v>
      </c>
      <c r="CW954" s="34" t="s">
        <v>96</v>
      </c>
      <c r="DE954" s="17" t="s">
        <v>130</v>
      </c>
      <c r="DI954" s="17" t="s">
        <v>131</v>
      </c>
      <c r="DJ954" s="17" t="s">
        <v>4598</v>
      </c>
      <c r="DM954" s="35"/>
      <c r="DN954" s="35"/>
      <c r="DO954" s="35"/>
      <c r="EC954" s="17" t="s">
        <v>133</v>
      </c>
    </row>
    <row r="955" spans="1:133" ht="15" customHeight="1" x14ac:dyDescent="0.3">
      <c r="A955" s="27">
        <v>188</v>
      </c>
      <c r="C955" s="17" t="s">
        <v>126</v>
      </c>
      <c r="D955" s="29" t="s">
        <v>5956</v>
      </c>
      <c r="E955" s="18" t="s">
        <v>5947</v>
      </c>
      <c r="F955" s="18" t="s">
        <v>5948</v>
      </c>
      <c r="G955" s="18" t="s">
        <v>5947</v>
      </c>
      <c r="H955" s="18" t="s">
        <v>5948</v>
      </c>
      <c r="I955" s="18" t="s">
        <v>5948</v>
      </c>
      <c r="J955" s="19" t="s">
        <v>4599</v>
      </c>
      <c r="K955" s="18" t="s">
        <v>5948</v>
      </c>
      <c r="L955" s="19" t="s">
        <v>4600</v>
      </c>
      <c r="M955" s="18" t="s">
        <v>5948</v>
      </c>
      <c r="N955" s="19" t="s">
        <v>4601</v>
      </c>
      <c r="O955" s="20" t="s">
        <v>5948</v>
      </c>
      <c r="P955" s="20" t="s">
        <v>5974</v>
      </c>
      <c r="Q955" s="20" t="s">
        <v>5979</v>
      </c>
      <c r="S955" s="22" t="s">
        <v>5951</v>
      </c>
      <c r="T955" s="22" t="s">
        <v>5951</v>
      </c>
      <c r="U955" s="22" t="s">
        <v>5947</v>
      </c>
      <c r="V955" s="22" t="s">
        <v>5984</v>
      </c>
      <c r="W955" s="22" t="s">
        <v>5989</v>
      </c>
      <c r="X955" s="22" t="s">
        <v>115</v>
      </c>
      <c r="Y955" s="22" t="s">
        <v>136</v>
      </c>
      <c r="Z955" s="22" t="s">
        <v>116</v>
      </c>
      <c r="AC955" s="24" t="s">
        <v>5992</v>
      </c>
      <c r="AE955" s="26" t="s">
        <v>5948</v>
      </c>
      <c r="AF955" s="26" t="s">
        <v>5949</v>
      </c>
      <c r="AG955" s="26" t="s">
        <v>5996</v>
      </c>
      <c r="AH955" s="26" t="s">
        <v>5996</v>
      </c>
      <c r="AI955" s="26" t="s">
        <v>5996</v>
      </c>
      <c r="AJ955" s="26" t="s">
        <v>5996</v>
      </c>
      <c r="AK955" s="20" t="s">
        <v>6002</v>
      </c>
      <c r="AL955" s="20" t="s">
        <v>5948</v>
      </c>
      <c r="AM955" s="20" t="s">
        <v>5949</v>
      </c>
      <c r="AN955" s="20" t="s">
        <v>5947</v>
      </c>
      <c r="AO955" s="20" t="s">
        <v>5997</v>
      </c>
      <c r="AP955" s="20" t="s">
        <v>5997</v>
      </c>
      <c r="AQ955" s="20" t="s">
        <v>5996</v>
      </c>
      <c r="AR955" s="20" t="s">
        <v>5997</v>
      </c>
      <c r="AS955" s="20" t="s">
        <v>5996</v>
      </c>
      <c r="AT955" s="20" t="s">
        <v>5996</v>
      </c>
      <c r="AU955" s="20" t="s">
        <v>5996</v>
      </c>
      <c r="AV955" s="20" t="s">
        <v>5996</v>
      </c>
      <c r="AW955" s="20" t="s">
        <v>5996</v>
      </c>
      <c r="AX955" s="20" t="s">
        <v>5996</v>
      </c>
      <c r="AY955" s="20" t="s">
        <v>5996</v>
      </c>
      <c r="AZ955" s="20" t="s">
        <v>5996</v>
      </c>
      <c r="BA955" s="20" t="s">
        <v>5996</v>
      </c>
      <c r="BB955" s="20" t="s">
        <v>5996</v>
      </c>
      <c r="BC955" s="20" t="s">
        <v>5997</v>
      </c>
      <c r="BD955" s="20" t="s">
        <v>5997</v>
      </c>
      <c r="BE955" s="20" t="s">
        <v>5996</v>
      </c>
      <c r="BF955" s="20" t="s">
        <v>5996</v>
      </c>
      <c r="BG955" s="20" t="s">
        <v>5997</v>
      </c>
      <c r="BH955" s="20" t="s">
        <v>5995</v>
      </c>
      <c r="BI955" s="20" t="s">
        <v>5996</v>
      </c>
      <c r="BJ955" s="20" t="s">
        <v>5997</v>
      </c>
      <c r="BK955" s="20" t="s">
        <v>5997</v>
      </c>
      <c r="BL955" s="20" t="s">
        <v>5997</v>
      </c>
      <c r="BM955" s="20" t="s">
        <v>5997</v>
      </c>
      <c r="BO955" s="28" t="s">
        <v>6007</v>
      </c>
      <c r="BQ955" s="30" t="s">
        <v>4602</v>
      </c>
      <c r="BS955" s="24" t="s">
        <v>119</v>
      </c>
      <c r="BT955" s="24" t="s">
        <v>120</v>
      </c>
      <c r="BV955" s="24" t="s">
        <v>137</v>
      </c>
      <c r="BX955" s="24" t="s">
        <v>123</v>
      </c>
      <c r="CD955" s="18" t="s">
        <v>119</v>
      </c>
      <c r="CI955" s="18" t="s">
        <v>123</v>
      </c>
      <c r="CL955" s="22" t="s">
        <v>5948</v>
      </c>
      <c r="CM955" s="32" t="s">
        <v>6011</v>
      </c>
      <c r="CO955" s="84" t="s">
        <v>126</v>
      </c>
      <c r="CP955" s="17" t="s">
        <v>126</v>
      </c>
      <c r="CQ955" s="29" t="s">
        <v>3439</v>
      </c>
      <c r="CR955" s="17" t="s">
        <v>1552</v>
      </c>
      <c r="CS955" s="17" t="s">
        <v>3440</v>
      </c>
      <c r="CU955" s="34" t="s">
        <v>185</v>
      </c>
      <c r="CW955" s="34" t="s">
        <v>96</v>
      </c>
      <c r="CZ955" s="34" t="s">
        <v>99</v>
      </c>
      <c r="DE955" s="17" t="s">
        <v>130</v>
      </c>
      <c r="DI955" s="17" t="s">
        <v>131</v>
      </c>
      <c r="DJ955" s="17" t="s">
        <v>4603</v>
      </c>
      <c r="DM955" s="35"/>
      <c r="DN955" s="35"/>
      <c r="DO955" s="35"/>
      <c r="EC955" s="17" t="s">
        <v>133</v>
      </c>
    </row>
    <row r="956" spans="1:133" ht="15" customHeight="1" x14ac:dyDescent="0.3">
      <c r="A956" s="27">
        <v>564</v>
      </c>
      <c r="C956" s="17" t="s">
        <v>126</v>
      </c>
      <c r="D956" s="29" t="s">
        <v>5956</v>
      </c>
      <c r="E956" s="18" t="s">
        <v>5948</v>
      </c>
      <c r="F956" s="18" t="s">
        <v>5949</v>
      </c>
      <c r="G956" s="18" t="s">
        <v>5947</v>
      </c>
      <c r="H956" s="18" t="s">
        <v>5947</v>
      </c>
      <c r="I956" s="18" t="s">
        <v>5948</v>
      </c>
      <c r="J956" s="19" t="s">
        <v>4604</v>
      </c>
      <c r="K956" s="18" t="s">
        <v>5948</v>
      </c>
      <c r="L956" s="19" t="s">
        <v>4605</v>
      </c>
      <c r="M956" s="18" t="s">
        <v>5948</v>
      </c>
      <c r="N956" s="19" t="s">
        <v>4606</v>
      </c>
      <c r="O956" s="20" t="s">
        <v>5949</v>
      </c>
      <c r="P956" s="20" t="s">
        <v>5974</v>
      </c>
      <c r="Q956" s="20" t="s">
        <v>5981</v>
      </c>
      <c r="R956" s="21" t="s">
        <v>4607</v>
      </c>
      <c r="S956" s="22" t="s">
        <v>5951</v>
      </c>
      <c r="T956" s="22" t="s">
        <v>5951</v>
      </c>
      <c r="U956" s="22" t="s">
        <v>5947</v>
      </c>
      <c r="V956" s="22" t="s">
        <v>5984</v>
      </c>
      <c r="W956" s="22" t="s">
        <v>5989</v>
      </c>
      <c r="X956" s="22" t="s">
        <v>115</v>
      </c>
      <c r="AC956" s="24" t="s">
        <v>5994</v>
      </c>
      <c r="AD956" s="25" t="s">
        <v>4608</v>
      </c>
      <c r="AE956" s="26" t="s">
        <v>5947</v>
      </c>
      <c r="AF956" s="26" t="s">
        <v>5947</v>
      </c>
      <c r="AG956" s="26" t="s">
        <v>5996</v>
      </c>
      <c r="AH956" s="26" t="s">
        <v>5996</v>
      </c>
      <c r="AI956" s="26" t="s">
        <v>5997</v>
      </c>
      <c r="AJ956" s="26" t="s">
        <v>5996</v>
      </c>
      <c r="AK956" s="20" t="s">
        <v>6002</v>
      </c>
      <c r="AL956" s="20" t="s">
        <v>5947</v>
      </c>
      <c r="AM956" s="20" t="s">
        <v>5949</v>
      </c>
      <c r="AN956" s="20" t="s">
        <v>5948</v>
      </c>
      <c r="AO956" s="20" t="s">
        <v>5997</v>
      </c>
      <c r="AP956" s="20" t="s">
        <v>5997</v>
      </c>
      <c r="AQ956" s="20" t="s">
        <v>5996</v>
      </c>
      <c r="AR956" s="20" t="s">
        <v>5997</v>
      </c>
      <c r="AS956" s="20" t="s">
        <v>5996</v>
      </c>
      <c r="AT956" s="20" t="s">
        <v>5996</v>
      </c>
      <c r="AU956" s="20" t="s">
        <v>5996</v>
      </c>
      <c r="AV956" s="20" t="s">
        <v>5997</v>
      </c>
      <c r="AW956" s="20" t="s">
        <v>5996</v>
      </c>
      <c r="AX956" s="20" t="s">
        <v>5997</v>
      </c>
      <c r="AY956" s="20" t="s">
        <v>5997</v>
      </c>
      <c r="AZ956" s="20" t="s">
        <v>5996</v>
      </c>
      <c r="BA956" s="20" t="s">
        <v>5996</v>
      </c>
      <c r="BB956" s="20" t="s">
        <v>5996</v>
      </c>
      <c r="BC956" s="20" t="s">
        <v>5997</v>
      </c>
      <c r="BD956" s="20" t="s">
        <v>5997</v>
      </c>
      <c r="BE956" s="20" t="s">
        <v>5996</v>
      </c>
      <c r="BF956" s="20" t="s">
        <v>5996</v>
      </c>
      <c r="BG956" s="20" t="s">
        <v>5996</v>
      </c>
      <c r="BH956" s="20" t="s">
        <v>5996</v>
      </c>
      <c r="BI956" s="20" t="s">
        <v>5996</v>
      </c>
      <c r="BJ956" s="20" t="s">
        <v>6000</v>
      </c>
      <c r="BK956" s="20" t="s">
        <v>5997</v>
      </c>
      <c r="BL956" s="20" t="s">
        <v>5996</v>
      </c>
      <c r="BM956" s="20" t="s">
        <v>5997</v>
      </c>
      <c r="BN956" s="27" t="s">
        <v>4609</v>
      </c>
      <c r="BO956" s="28" t="s">
        <v>6007</v>
      </c>
      <c r="BQ956" s="30" t="s">
        <v>4610</v>
      </c>
      <c r="BR956" s="24" t="s">
        <v>138</v>
      </c>
      <c r="BS956" s="24" t="s">
        <v>119</v>
      </c>
      <c r="BT956" s="24" t="s">
        <v>120</v>
      </c>
      <c r="BX956" s="24" t="s">
        <v>123</v>
      </c>
      <c r="BY956" s="24" t="s">
        <v>124</v>
      </c>
      <c r="CC956" s="18" t="s">
        <v>138</v>
      </c>
      <c r="CD956" s="18" t="s">
        <v>119</v>
      </c>
      <c r="CI956" s="18" t="s">
        <v>123</v>
      </c>
      <c r="CL956" s="22" t="s">
        <v>5950</v>
      </c>
      <c r="CM956" s="32" t="s">
        <v>6012</v>
      </c>
      <c r="CO956" s="84" t="s">
        <v>126</v>
      </c>
      <c r="CP956" s="17" t="s">
        <v>126</v>
      </c>
      <c r="CQ956" s="29" t="s">
        <v>3439</v>
      </c>
      <c r="CR956" s="17" t="s">
        <v>1552</v>
      </c>
      <c r="CS956" s="17" t="s">
        <v>3440</v>
      </c>
      <c r="CU956" s="34" t="s">
        <v>185</v>
      </c>
      <c r="CW956" s="34" t="s">
        <v>96</v>
      </c>
      <c r="DE956" s="17" t="s">
        <v>161</v>
      </c>
      <c r="DI956" s="17" t="s">
        <v>131</v>
      </c>
      <c r="DJ956" s="17" t="s">
        <v>4611</v>
      </c>
      <c r="DM956" s="35"/>
      <c r="DN956" s="35"/>
      <c r="DO956" s="35"/>
      <c r="EC956" s="17" t="s">
        <v>133</v>
      </c>
    </row>
    <row r="957" spans="1:133" ht="15" customHeight="1" x14ac:dyDescent="0.3">
      <c r="A957" s="27">
        <v>575</v>
      </c>
      <c r="C957" s="17" t="s">
        <v>126</v>
      </c>
      <c r="D957" s="29" t="s">
        <v>5956</v>
      </c>
      <c r="E957" s="18" t="s">
        <v>5947</v>
      </c>
      <c r="F957" s="18" t="s">
        <v>5949</v>
      </c>
      <c r="G957" s="18" t="s">
        <v>5947</v>
      </c>
      <c r="H957" s="18" t="s">
        <v>5947</v>
      </c>
      <c r="I957" s="18" t="s">
        <v>5949</v>
      </c>
      <c r="K957" s="18" t="s">
        <v>5949</v>
      </c>
      <c r="M957" s="18" t="s">
        <v>5949</v>
      </c>
      <c r="O957" s="20" t="s">
        <v>5950</v>
      </c>
      <c r="P957" s="20" t="s">
        <v>5974</v>
      </c>
      <c r="Q957" s="20" t="s">
        <v>5978</v>
      </c>
      <c r="S957" s="22" t="s">
        <v>5950</v>
      </c>
      <c r="T957" s="22" t="s">
        <v>5950</v>
      </c>
      <c r="U957" s="22" t="s">
        <v>5947</v>
      </c>
      <c r="V957" s="22" t="s">
        <v>5984</v>
      </c>
      <c r="W957" s="22" t="s">
        <v>5988</v>
      </c>
      <c r="X957" s="22" t="s">
        <v>115</v>
      </c>
      <c r="Y957" s="22" t="s">
        <v>136</v>
      </c>
      <c r="Z957" s="22" t="s">
        <v>116</v>
      </c>
      <c r="AB957" s="23" t="s">
        <v>4612</v>
      </c>
      <c r="AC957" s="24" t="s">
        <v>5992</v>
      </c>
      <c r="AE957" s="26" t="s">
        <v>5948</v>
      </c>
      <c r="AF957" s="26" t="s">
        <v>5948</v>
      </c>
      <c r="AG957" s="26" t="s">
        <v>5996</v>
      </c>
      <c r="AH957" s="26" t="s">
        <v>5996</v>
      </c>
      <c r="AI957" s="26" t="s">
        <v>5996</v>
      </c>
      <c r="AJ957" s="26" t="s">
        <v>5997</v>
      </c>
      <c r="AK957" s="20" t="s">
        <v>6001</v>
      </c>
      <c r="AL957" s="20" t="s">
        <v>5947</v>
      </c>
      <c r="AM957" s="20" t="s">
        <v>5948</v>
      </c>
      <c r="AN957" s="20" t="s">
        <v>5947</v>
      </c>
      <c r="AO957" s="20" t="s">
        <v>5996</v>
      </c>
      <c r="AP957" s="20" t="s">
        <v>5996</v>
      </c>
      <c r="AQ957" s="20" t="s">
        <v>5996</v>
      </c>
      <c r="AR957" s="20" t="s">
        <v>5997</v>
      </c>
      <c r="AS957" s="20" t="s">
        <v>5995</v>
      </c>
      <c r="AT957" s="20" t="s">
        <v>5996</v>
      </c>
      <c r="AU957" s="20" t="s">
        <v>5996</v>
      </c>
      <c r="AV957" s="20" t="s">
        <v>5996</v>
      </c>
      <c r="AW957" s="20" t="s">
        <v>5996</v>
      </c>
      <c r="AX957" s="20" t="s">
        <v>5996</v>
      </c>
      <c r="AY957" s="20" t="s">
        <v>5996</v>
      </c>
      <c r="AZ957" s="20" t="s">
        <v>5996</v>
      </c>
      <c r="BA957" s="20" t="s">
        <v>5996</v>
      </c>
      <c r="BB957" s="20" t="s">
        <v>5996</v>
      </c>
      <c r="BC957" s="20" t="s">
        <v>5997</v>
      </c>
      <c r="BD957" s="20" t="s">
        <v>5997</v>
      </c>
      <c r="BE957" s="20" t="s">
        <v>5996</v>
      </c>
      <c r="BF957" s="20" t="s">
        <v>5996</v>
      </c>
      <c r="BG957" s="20" t="s">
        <v>5996</v>
      </c>
      <c r="BH957" s="20" t="s">
        <v>5996</v>
      </c>
      <c r="BI957" s="20" t="s">
        <v>5996</v>
      </c>
      <c r="BJ957" s="20" t="s">
        <v>5997</v>
      </c>
      <c r="BK957" s="20" t="s">
        <v>5997</v>
      </c>
      <c r="BL957" s="20" t="s">
        <v>5996</v>
      </c>
      <c r="BM957" s="20" t="s">
        <v>5996</v>
      </c>
      <c r="BO957" s="28" t="s">
        <v>6007</v>
      </c>
      <c r="BQ957" s="30" t="s">
        <v>4613</v>
      </c>
      <c r="BS957" s="24" t="s">
        <v>119</v>
      </c>
      <c r="BT957" s="24" t="s">
        <v>120</v>
      </c>
      <c r="BV957" s="24" t="s">
        <v>137</v>
      </c>
      <c r="BW957" s="24" t="s">
        <v>122</v>
      </c>
      <c r="BX957" s="24" t="s">
        <v>123</v>
      </c>
      <c r="BY957" s="24" t="s">
        <v>124</v>
      </c>
      <c r="BZ957" s="24" t="s">
        <v>125</v>
      </c>
      <c r="CD957" s="18" t="s">
        <v>119</v>
      </c>
      <c r="CH957" s="18" t="s">
        <v>122</v>
      </c>
      <c r="CI957" s="18" t="s">
        <v>123</v>
      </c>
      <c r="CL957" s="22" t="s">
        <v>5951</v>
      </c>
      <c r="CM957" s="32" t="s">
        <v>6012</v>
      </c>
      <c r="CO957" s="84" t="s">
        <v>126</v>
      </c>
      <c r="CP957" s="17" t="s">
        <v>126</v>
      </c>
      <c r="CQ957" s="29" t="s">
        <v>3439</v>
      </c>
      <c r="CR957" s="17" t="s">
        <v>1552</v>
      </c>
      <c r="CS957" s="17" t="s">
        <v>3440</v>
      </c>
      <c r="CY957" s="34" t="s">
        <v>98</v>
      </c>
      <c r="DE957" s="17" t="s">
        <v>130</v>
      </c>
      <c r="DI957" s="17" t="s">
        <v>131</v>
      </c>
      <c r="DJ957" s="17" t="s">
        <v>4614</v>
      </c>
      <c r="DM957" s="35"/>
      <c r="DN957" s="35"/>
      <c r="DO957" s="35"/>
      <c r="EC957" s="17" t="s">
        <v>133</v>
      </c>
    </row>
    <row r="958" spans="1:133" ht="15" customHeight="1" x14ac:dyDescent="0.3">
      <c r="A958" s="27">
        <v>3</v>
      </c>
      <c r="C958" s="17" t="s">
        <v>126</v>
      </c>
      <c r="D958" s="29" t="s">
        <v>5956</v>
      </c>
      <c r="E958" s="18" t="s">
        <v>5947</v>
      </c>
      <c r="F958" s="18" t="s">
        <v>5947</v>
      </c>
      <c r="G958" s="18" t="s">
        <v>5948</v>
      </c>
      <c r="H958" s="18" t="s">
        <v>5950</v>
      </c>
      <c r="I958" s="18" t="s">
        <v>5947</v>
      </c>
      <c r="J958" s="19" t="s">
        <v>4615</v>
      </c>
      <c r="K958" s="18" t="s">
        <v>5947</v>
      </c>
      <c r="L958" s="19" t="s">
        <v>4616</v>
      </c>
      <c r="M958" s="18" t="s">
        <v>5949</v>
      </c>
      <c r="O958" s="20" t="s">
        <v>5951</v>
      </c>
      <c r="P958" s="20" t="s">
        <v>5973</v>
      </c>
      <c r="Q958" s="20" t="s">
        <v>5978</v>
      </c>
      <c r="S958" s="22" t="s">
        <v>5947</v>
      </c>
      <c r="T958" s="22" t="s">
        <v>5947</v>
      </c>
      <c r="U958" s="22" t="s">
        <v>5947</v>
      </c>
      <c r="V958" s="22" t="s">
        <v>5983</v>
      </c>
      <c r="W958" s="22" t="s">
        <v>5988</v>
      </c>
      <c r="X958" s="22" t="s">
        <v>115</v>
      </c>
      <c r="Y958" s="22" t="s">
        <v>136</v>
      </c>
      <c r="Z958" s="22" t="s">
        <v>116</v>
      </c>
      <c r="AC958" s="24" t="s">
        <v>5991</v>
      </c>
      <c r="AE958" s="26" t="s">
        <v>5951</v>
      </c>
      <c r="AF958" s="26" t="s">
        <v>5947</v>
      </c>
      <c r="AG958" s="26" t="s">
        <v>5996</v>
      </c>
      <c r="AH958" s="26" t="s">
        <v>5996</v>
      </c>
      <c r="AI958" s="26" t="s">
        <v>5996</v>
      </c>
      <c r="AJ958" s="26" t="s">
        <v>5996</v>
      </c>
      <c r="AK958" s="20" t="s">
        <v>6002</v>
      </c>
      <c r="AL958" s="20" t="s">
        <v>5947</v>
      </c>
      <c r="AM958" s="20" t="s">
        <v>5947</v>
      </c>
      <c r="AN958" s="20" t="s">
        <v>5947</v>
      </c>
      <c r="AO958" s="20" t="s">
        <v>5996</v>
      </c>
      <c r="AP958" s="20" t="s">
        <v>5996</v>
      </c>
      <c r="AQ958" s="20" t="s">
        <v>5996</v>
      </c>
      <c r="AR958" s="20" t="s">
        <v>5997</v>
      </c>
      <c r="AS958" s="20" t="s">
        <v>5996</v>
      </c>
      <c r="AT958" s="20" t="s">
        <v>5996</v>
      </c>
      <c r="AU958" s="20" t="s">
        <v>5996</v>
      </c>
      <c r="AV958" s="20" t="s">
        <v>5996</v>
      </c>
      <c r="AW958" s="20" t="s">
        <v>5996</v>
      </c>
      <c r="AX958" s="20" t="s">
        <v>5996</v>
      </c>
      <c r="AY958" s="20" t="s">
        <v>5996</v>
      </c>
      <c r="AZ958" s="20" t="s">
        <v>5996</v>
      </c>
      <c r="BA958" s="20" t="s">
        <v>5996</v>
      </c>
      <c r="BB958" s="20" t="s">
        <v>5996</v>
      </c>
      <c r="BC958" s="20" t="s">
        <v>5997</v>
      </c>
      <c r="BD958" s="20" t="s">
        <v>5996</v>
      </c>
      <c r="BE958" s="20" t="s">
        <v>5996</v>
      </c>
      <c r="BF958" s="20" t="s">
        <v>5996</v>
      </c>
      <c r="BG958" s="20" t="s">
        <v>5996</v>
      </c>
      <c r="BH958" s="20" t="s">
        <v>5996</v>
      </c>
      <c r="BI958" s="20" t="s">
        <v>5996</v>
      </c>
      <c r="BJ958" s="20" t="s">
        <v>5996</v>
      </c>
      <c r="BK958" s="20" t="s">
        <v>5996</v>
      </c>
      <c r="BL958" s="20" t="s">
        <v>5996</v>
      </c>
      <c r="BM958" s="20" t="s">
        <v>5996</v>
      </c>
      <c r="BO958" s="28" t="s">
        <v>6007</v>
      </c>
      <c r="BQ958" s="30" t="s">
        <v>4617</v>
      </c>
      <c r="BR958" s="24" t="s">
        <v>138</v>
      </c>
      <c r="BS958" s="24" t="s">
        <v>119</v>
      </c>
      <c r="BT958" s="24" t="s">
        <v>120</v>
      </c>
      <c r="BU958" s="24" t="s">
        <v>121</v>
      </c>
      <c r="BV958" s="24" t="s">
        <v>137</v>
      </c>
      <c r="BW958" s="24" t="s">
        <v>122</v>
      </c>
      <c r="BX958" s="24" t="s">
        <v>123</v>
      </c>
      <c r="BY958" s="24" t="s">
        <v>124</v>
      </c>
      <c r="BZ958" s="24" t="s">
        <v>125</v>
      </c>
      <c r="CC958" s="18" t="s">
        <v>138</v>
      </c>
      <c r="CD958" s="18" t="s">
        <v>119</v>
      </c>
      <c r="CI958" s="18" t="s">
        <v>123</v>
      </c>
      <c r="CL958" s="22" t="s">
        <v>5947</v>
      </c>
      <c r="CM958" s="32" t="s">
        <v>6012</v>
      </c>
      <c r="CO958" s="84" t="s">
        <v>126</v>
      </c>
      <c r="CP958" s="17" t="s">
        <v>126</v>
      </c>
      <c r="CQ958" s="29" t="s">
        <v>3439</v>
      </c>
      <c r="CR958" s="17" t="s">
        <v>1597</v>
      </c>
      <c r="CS958" s="17" t="s">
        <v>3440</v>
      </c>
      <c r="CW958" s="34" t="s">
        <v>96</v>
      </c>
      <c r="DE958" s="17" t="s">
        <v>102</v>
      </c>
      <c r="DI958" s="17" t="s">
        <v>143</v>
      </c>
      <c r="DJ958" s="17" t="s">
        <v>4618</v>
      </c>
      <c r="DM958" s="35"/>
      <c r="DN958" s="35"/>
      <c r="DO958" s="35"/>
      <c r="EC958" s="17" t="s">
        <v>133</v>
      </c>
    </row>
    <row r="959" spans="1:133" ht="15" customHeight="1" x14ac:dyDescent="0.3">
      <c r="A959" s="27">
        <v>946</v>
      </c>
      <c r="C959" s="17" t="s">
        <v>126</v>
      </c>
      <c r="D959" s="29" t="s">
        <v>5954</v>
      </c>
      <c r="E959" s="18" t="s">
        <v>5951</v>
      </c>
      <c r="F959" s="18" t="s">
        <v>5947</v>
      </c>
      <c r="G959" s="18" t="s">
        <v>5951</v>
      </c>
      <c r="H959" s="18" t="s">
        <v>5951</v>
      </c>
      <c r="I959" s="18" t="s">
        <v>5947</v>
      </c>
      <c r="J959" s="19" t="s">
        <v>634</v>
      </c>
      <c r="K959" s="18" t="s">
        <v>5951</v>
      </c>
      <c r="M959" s="18" t="s">
        <v>5947</v>
      </c>
      <c r="N959" s="19" t="s">
        <v>634</v>
      </c>
      <c r="O959" s="20" t="s">
        <v>5949</v>
      </c>
      <c r="P959" s="20" t="s">
        <v>5975</v>
      </c>
      <c r="Q959" s="20" t="s">
        <v>5977</v>
      </c>
      <c r="S959" s="22" t="s">
        <v>5953</v>
      </c>
      <c r="T959" s="22" t="s">
        <v>5953</v>
      </c>
      <c r="U959" s="22" t="s">
        <v>5953</v>
      </c>
      <c r="V959" s="22" t="s">
        <v>5986</v>
      </c>
      <c r="W959" s="22" t="s">
        <v>5986</v>
      </c>
      <c r="AC959" s="24" t="s">
        <v>5994</v>
      </c>
      <c r="AD959" s="25" t="s">
        <v>635</v>
      </c>
      <c r="AE959" s="26" t="s">
        <v>5953</v>
      </c>
      <c r="AF959" s="26" t="s">
        <v>5953</v>
      </c>
      <c r="AG959" s="26" t="s">
        <v>5996</v>
      </c>
      <c r="AH959" s="26" t="s">
        <v>5999</v>
      </c>
      <c r="AI959" s="26" t="s">
        <v>5996</v>
      </c>
      <c r="AJ959" s="26" t="s">
        <v>5996</v>
      </c>
      <c r="AK959" s="20" t="s">
        <v>5976</v>
      </c>
      <c r="AL959" s="20" t="s">
        <v>5953</v>
      </c>
      <c r="AM959" s="20" t="s">
        <v>5953</v>
      </c>
      <c r="AN959" s="20" t="s">
        <v>5953</v>
      </c>
      <c r="AO959" s="20" t="s">
        <v>5999</v>
      </c>
      <c r="AP959" s="20" t="s">
        <v>5996</v>
      </c>
      <c r="AQ959" s="20" t="s">
        <v>5997</v>
      </c>
      <c r="AR959" s="20" t="s">
        <v>5997</v>
      </c>
      <c r="AS959" s="20" t="s">
        <v>5997</v>
      </c>
      <c r="AT959" s="20" t="s">
        <v>5996</v>
      </c>
      <c r="AU959" s="20" t="s">
        <v>5997</v>
      </c>
      <c r="AV959" s="20" t="s">
        <v>5997</v>
      </c>
      <c r="AW959" s="20" t="s">
        <v>5997</v>
      </c>
      <c r="AX959" s="20" t="s">
        <v>5996</v>
      </c>
      <c r="AY959" s="20" t="s">
        <v>5996</v>
      </c>
      <c r="AZ959" s="20" t="s">
        <v>5997</v>
      </c>
      <c r="BA959" s="20" t="s">
        <v>5997</v>
      </c>
      <c r="BB959" s="20" t="s">
        <v>5996</v>
      </c>
      <c r="BC959" s="20" t="s">
        <v>5997</v>
      </c>
      <c r="BD959" s="20" t="s">
        <v>5996</v>
      </c>
      <c r="BE959" s="20" t="s">
        <v>5996</v>
      </c>
      <c r="BF959" s="20" t="s">
        <v>5996</v>
      </c>
      <c r="BG959" s="20" t="s">
        <v>5996</v>
      </c>
      <c r="BH959" s="20" t="s">
        <v>5996</v>
      </c>
      <c r="BI959" s="20" t="s">
        <v>5996</v>
      </c>
      <c r="BJ959" s="20" t="s">
        <v>5997</v>
      </c>
      <c r="BK959" s="20" t="s">
        <v>5997</v>
      </c>
      <c r="BL959" s="20" t="s">
        <v>5997</v>
      </c>
      <c r="BM959" s="20" t="s">
        <v>5997</v>
      </c>
      <c r="BN959" s="27" t="s">
        <v>636</v>
      </c>
      <c r="BO959" s="28" t="s">
        <v>5986</v>
      </c>
      <c r="CL959" s="22" t="s">
        <v>5953</v>
      </c>
      <c r="CM959" s="32" t="s">
        <v>5976</v>
      </c>
      <c r="CO959" s="84" t="s">
        <v>126</v>
      </c>
      <c r="CP959" s="17" t="s">
        <v>126</v>
      </c>
      <c r="CQ959" s="29" t="s">
        <v>127</v>
      </c>
      <c r="CR959" s="17" t="s">
        <v>542</v>
      </c>
      <c r="CS959" s="17" t="s">
        <v>129</v>
      </c>
      <c r="CW959" s="34" t="s">
        <v>96</v>
      </c>
      <c r="DE959" s="17" t="s">
        <v>130</v>
      </c>
      <c r="DI959" s="17" t="s">
        <v>131</v>
      </c>
      <c r="DJ959" s="17" t="s">
        <v>637</v>
      </c>
      <c r="DM959" s="35"/>
      <c r="DN959" s="35"/>
      <c r="DO959" s="35"/>
      <c r="EC959" s="17" t="s">
        <v>133</v>
      </c>
    </row>
    <row r="960" spans="1:133" ht="15" customHeight="1" x14ac:dyDescent="0.3">
      <c r="A960" s="27">
        <v>408</v>
      </c>
      <c r="C960" s="17" t="s">
        <v>126</v>
      </c>
      <c r="D960" s="29" t="s">
        <v>5956</v>
      </c>
      <c r="E960" s="18" t="s">
        <v>5947</v>
      </c>
      <c r="F960" s="18" t="s">
        <v>5948</v>
      </c>
      <c r="G960" s="18" t="s">
        <v>5948</v>
      </c>
      <c r="H960" s="18" t="s">
        <v>5947</v>
      </c>
      <c r="I960" s="18" t="s">
        <v>5948</v>
      </c>
      <c r="J960" s="19" t="s">
        <v>4620</v>
      </c>
      <c r="K960" s="18" t="s">
        <v>5949</v>
      </c>
      <c r="M960" s="18" t="s">
        <v>5948</v>
      </c>
      <c r="O960" s="20" t="s">
        <v>5948</v>
      </c>
      <c r="P960" s="20" t="s">
        <v>5974</v>
      </c>
      <c r="Q960" s="20" t="s">
        <v>5979</v>
      </c>
      <c r="S960" s="22" t="s">
        <v>5948</v>
      </c>
      <c r="T960" s="22" t="s">
        <v>5948</v>
      </c>
      <c r="U960" s="22" t="s">
        <v>5948</v>
      </c>
      <c r="V960" s="22" t="s">
        <v>5983</v>
      </c>
      <c r="W960" s="22" t="s">
        <v>5987</v>
      </c>
      <c r="X960" s="22" t="s">
        <v>115</v>
      </c>
      <c r="Z960" s="22" t="s">
        <v>116</v>
      </c>
      <c r="AC960" s="24" t="s">
        <v>5991</v>
      </c>
      <c r="AE960" s="26" t="s">
        <v>5948</v>
      </c>
      <c r="AF960" s="26" t="s">
        <v>5949</v>
      </c>
      <c r="AG960" s="26" t="s">
        <v>5996</v>
      </c>
      <c r="AH960" s="26" t="s">
        <v>5996</v>
      </c>
      <c r="AI960" s="26" t="s">
        <v>5996</v>
      </c>
      <c r="AJ960" s="26" t="s">
        <v>5996</v>
      </c>
      <c r="AK960" s="20" t="s">
        <v>6003</v>
      </c>
      <c r="AL960" s="20" t="s">
        <v>5947</v>
      </c>
      <c r="AM960" s="20" t="s">
        <v>5952</v>
      </c>
      <c r="AN960" s="20" t="s">
        <v>5947</v>
      </c>
      <c r="AO960" s="20" t="s">
        <v>5997</v>
      </c>
      <c r="AP960" s="20" t="s">
        <v>5996</v>
      </c>
      <c r="AQ960" s="20" t="s">
        <v>5996</v>
      </c>
      <c r="AR960" s="20" t="s">
        <v>5997</v>
      </c>
      <c r="AS960" s="20" t="s">
        <v>5996</v>
      </c>
      <c r="AT960" s="20" t="s">
        <v>5996</v>
      </c>
      <c r="AU960" s="20" t="s">
        <v>5997</v>
      </c>
      <c r="AV960" s="20" t="s">
        <v>5997</v>
      </c>
      <c r="AW960" s="20" t="s">
        <v>5996</v>
      </c>
      <c r="AX960" s="20" t="s">
        <v>5997</v>
      </c>
      <c r="AY960" s="20" t="s">
        <v>5997</v>
      </c>
      <c r="AZ960" s="20" t="s">
        <v>5996</v>
      </c>
      <c r="BA960" s="20" t="s">
        <v>5996</v>
      </c>
      <c r="BB960" s="20" t="s">
        <v>5996</v>
      </c>
      <c r="BC960" s="20" t="s">
        <v>5997</v>
      </c>
      <c r="BD960" s="20" t="s">
        <v>5997</v>
      </c>
      <c r="BE960" s="20" t="s">
        <v>5997</v>
      </c>
      <c r="BF960" s="20" t="s">
        <v>5996</v>
      </c>
      <c r="BG960" s="20" t="s">
        <v>5996</v>
      </c>
      <c r="BH960" s="20" t="s">
        <v>5996</v>
      </c>
      <c r="BI960" s="20" t="s">
        <v>5996</v>
      </c>
      <c r="BJ960" s="20" t="s">
        <v>5996</v>
      </c>
      <c r="BK960" s="20" t="s">
        <v>5996</v>
      </c>
      <c r="BL960" s="20" t="s">
        <v>5996</v>
      </c>
      <c r="BM960" s="20" t="s">
        <v>5997</v>
      </c>
      <c r="BO960" s="28" t="s">
        <v>6007</v>
      </c>
      <c r="BQ960" s="30" t="s">
        <v>4621</v>
      </c>
      <c r="BR960" s="24" t="s">
        <v>138</v>
      </c>
      <c r="BS960" s="24" t="s">
        <v>119</v>
      </c>
      <c r="BT960" s="24" t="s">
        <v>120</v>
      </c>
      <c r="BV960" s="24" t="s">
        <v>137</v>
      </c>
      <c r="BY960" s="24" t="s">
        <v>124</v>
      </c>
      <c r="CC960" s="18" t="s">
        <v>138</v>
      </c>
      <c r="CD960" s="18" t="s">
        <v>119</v>
      </c>
      <c r="CG960" s="18" t="s">
        <v>137</v>
      </c>
      <c r="CL960" s="22" t="s">
        <v>5948</v>
      </c>
      <c r="CM960" s="32" t="s">
        <v>6012</v>
      </c>
      <c r="CO960" s="84" t="s">
        <v>126</v>
      </c>
      <c r="CP960" s="17" t="s">
        <v>126</v>
      </c>
      <c r="CQ960" s="29" t="s">
        <v>3439</v>
      </c>
      <c r="CR960" s="17" t="s">
        <v>1597</v>
      </c>
      <c r="CS960" s="17" t="s">
        <v>3440</v>
      </c>
      <c r="DC960" s="31" t="s">
        <v>102</v>
      </c>
      <c r="DD960" s="31" t="s">
        <v>4622</v>
      </c>
      <c r="DE960" s="17" t="s">
        <v>130</v>
      </c>
      <c r="DI960" s="17" t="s">
        <v>143</v>
      </c>
      <c r="DJ960" s="17" t="s">
        <v>4623</v>
      </c>
      <c r="DM960" s="35"/>
      <c r="DN960" s="35"/>
      <c r="DO960" s="35"/>
      <c r="EC960" s="17" t="s">
        <v>133</v>
      </c>
    </row>
    <row r="961" spans="1:133" ht="15" customHeight="1" x14ac:dyDescent="0.3">
      <c r="A961" s="27">
        <v>497</v>
      </c>
      <c r="C961" s="17" t="s">
        <v>126</v>
      </c>
      <c r="D961" s="29" t="s">
        <v>5956</v>
      </c>
      <c r="E961" s="18" t="s">
        <v>5947</v>
      </c>
      <c r="F961" s="18" t="s">
        <v>5948</v>
      </c>
      <c r="G961" s="18" t="s">
        <v>5948</v>
      </c>
      <c r="H961" s="18" t="s">
        <v>5947</v>
      </c>
      <c r="I961" s="18" t="s">
        <v>5949</v>
      </c>
      <c r="K961" s="18" t="s">
        <v>5947</v>
      </c>
      <c r="L961" s="19" t="s">
        <v>4624</v>
      </c>
      <c r="M961" s="18" t="s">
        <v>5949</v>
      </c>
      <c r="O961" s="20" t="s">
        <v>5948</v>
      </c>
      <c r="P961" s="20" t="s">
        <v>5973</v>
      </c>
      <c r="Q961" s="20" t="s">
        <v>5979</v>
      </c>
      <c r="S961" s="22" t="s">
        <v>5950</v>
      </c>
      <c r="T961" s="22" t="s">
        <v>5950</v>
      </c>
      <c r="U961" s="22" t="s">
        <v>5947</v>
      </c>
      <c r="V961" s="22" t="s">
        <v>5984</v>
      </c>
      <c r="W961" s="22" t="s">
        <v>5989</v>
      </c>
      <c r="Z961" s="22" t="s">
        <v>116</v>
      </c>
      <c r="AC961" s="24" t="s">
        <v>5994</v>
      </c>
      <c r="AD961" s="25" t="s">
        <v>4625</v>
      </c>
      <c r="AE961" s="26" t="s">
        <v>5947</v>
      </c>
      <c r="AF961" s="26" t="s">
        <v>5948</v>
      </c>
      <c r="AG961" s="26" t="s">
        <v>5996</v>
      </c>
      <c r="AH961" s="26" t="s">
        <v>5996</v>
      </c>
      <c r="AI961" s="26" t="s">
        <v>5996</v>
      </c>
      <c r="AJ961" s="26" t="s">
        <v>5996</v>
      </c>
      <c r="AK961" s="20" t="s">
        <v>6002</v>
      </c>
      <c r="AL961" s="20" t="s">
        <v>5948</v>
      </c>
      <c r="AM961" s="20" t="s">
        <v>5948</v>
      </c>
      <c r="AN961" s="20" t="s">
        <v>5948</v>
      </c>
      <c r="AO961" s="20" t="s">
        <v>5996</v>
      </c>
      <c r="AP961" s="20" t="s">
        <v>5997</v>
      </c>
      <c r="AQ961" s="20" t="s">
        <v>5996</v>
      </c>
      <c r="AR961" s="20" t="s">
        <v>5998</v>
      </c>
      <c r="AS961" s="20" t="s">
        <v>5996</v>
      </c>
      <c r="AT961" s="20" t="s">
        <v>5996</v>
      </c>
      <c r="AU961" s="20" t="s">
        <v>5996</v>
      </c>
      <c r="AV961" s="20" t="s">
        <v>5997</v>
      </c>
      <c r="AW961" s="20" t="s">
        <v>5996</v>
      </c>
      <c r="AX961" s="20" t="s">
        <v>5997</v>
      </c>
      <c r="AY961" s="20" t="s">
        <v>5997</v>
      </c>
      <c r="AZ961" s="20" t="s">
        <v>5997</v>
      </c>
      <c r="BA961" s="20" t="s">
        <v>5996</v>
      </c>
      <c r="BB961" s="20" t="s">
        <v>5996</v>
      </c>
      <c r="BC961" s="20" t="s">
        <v>5998</v>
      </c>
      <c r="BD961" s="20" t="s">
        <v>5997</v>
      </c>
      <c r="BE961" s="20" t="s">
        <v>5996</v>
      </c>
      <c r="BF961" s="20" t="s">
        <v>5996</v>
      </c>
      <c r="BG961" s="20" t="s">
        <v>5996</v>
      </c>
      <c r="BH961" s="20" t="s">
        <v>5996</v>
      </c>
      <c r="BI961" s="20" t="s">
        <v>5996</v>
      </c>
      <c r="BJ961" s="20" t="s">
        <v>5997</v>
      </c>
      <c r="BK961" s="20" t="s">
        <v>5997</v>
      </c>
      <c r="BL961" s="20" t="s">
        <v>5996</v>
      </c>
      <c r="BM961" s="20" t="s">
        <v>5997</v>
      </c>
      <c r="BO961" s="28" t="s">
        <v>6007</v>
      </c>
      <c r="BQ961" s="30" t="s">
        <v>4626</v>
      </c>
      <c r="BR961" s="24" t="s">
        <v>138</v>
      </c>
      <c r="BS961" s="24" t="s">
        <v>119</v>
      </c>
      <c r="BU961" s="24" t="s">
        <v>121</v>
      </c>
      <c r="BV961" s="24" t="s">
        <v>137</v>
      </c>
      <c r="BW961" s="24" t="s">
        <v>122</v>
      </c>
      <c r="BX961" s="24" t="s">
        <v>123</v>
      </c>
      <c r="CB961" s="31" t="s">
        <v>4627</v>
      </c>
      <c r="CC961" s="18" t="s">
        <v>138</v>
      </c>
      <c r="CD961" s="18" t="s">
        <v>119</v>
      </c>
      <c r="CG961" s="18" t="s">
        <v>137</v>
      </c>
      <c r="CL961" s="22" t="s">
        <v>5947</v>
      </c>
      <c r="CM961" s="32" t="s">
        <v>6011</v>
      </c>
      <c r="CN961" s="33" t="s">
        <v>4628</v>
      </c>
      <c r="CO961" s="84" t="s">
        <v>126</v>
      </c>
      <c r="CP961" s="17" t="s">
        <v>126</v>
      </c>
      <c r="CQ961" s="29" t="s">
        <v>3439</v>
      </c>
      <c r="CR961" s="17" t="s">
        <v>1597</v>
      </c>
      <c r="CS961" s="17" t="s">
        <v>3440</v>
      </c>
      <c r="CU961" s="34" t="s">
        <v>185</v>
      </c>
      <c r="CW961" s="34" t="s">
        <v>96</v>
      </c>
      <c r="DE961" s="17" t="s">
        <v>130</v>
      </c>
      <c r="DI961" s="17" t="s">
        <v>143</v>
      </c>
      <c r="DJ961" s="17" t="s">
        <v>4629</v>
      </c>
      <c r="DM961" s="35"/>
      <c r="DN961" s="35"/>
      <c r="DO961" s="35"/>
      <c r="EC961" s="17" t="s">
        <v>133</v>
      </c>
    </row>
    <row r="962" spans="1:133" ht="15" customHeight="1" x14ac:dyDescent="0.3">
      <c r="A962" s="27">
        <v>653</v>
      </c>
      <c r="C962" s="17" t="s">
        <v>126</v>
      </c>
      <c r="D962" s="29" t="s">
        <v>5956</v>
      </c>
      <c r="E962" s="18" t="s">
        <v>5951</v>
      </c>
      <c r="F962" s="18" t="s">
        <v>5951</v>
      </c>
      <c r="G962" s="18" t="s">
        <v>5950</v>
      </c>
      <c r="H962" s="18" t="s">
        <v>5950</v>
      </c>
      <c r="I962" s="18" t="s">
        <v>5948</v>
      </c>
      <c r="J962" s="19" t="s">
        <v>4630</v>
      </c>
      <c r="K962" s="18" t="s">
        <v>5947</v>
      </c>
      <c r="L962" s="19" t="s">
        <v>4631</v>
      </c>
      <c r="M962" s="18" t="s">
        <v>5948</v>
      </c>
      <c r="N962" s="19" t="s">
        <v>4632</v>
      </c>
      <c r="O962" s="20" t="s">
        <v>5950</v>
      </c>
      <c r="P962" s="20" t="s">
        <v>5974</v>
      </c>
      <c r="Q962" s="20" t="s">
        <v>5977</v>
      </c>
      <c r="S962" s="22" t="s">
        <v>5949</v>
      </c>
      <c r="T962" s="22" t="s">
        <v>5950</v>
      </c>
      <c r="U962" s="22" t="s">
        <v>5947</v>
      </c>
      <c r="V962" s="22" t="s">
        <v>5984</v>
      </c>
      <c r="W962" s="22" t="s">
        <v>5986</v>
      </c>
      <c r="Y962" s="22" t="s">
        <v>136</v>
      </c>
      <c r="AC962" s="24" t="s">
        <v>5992</v>
      </c>
      <c r="AE962" s="26" t="s">
        <v>5951</v>
      </c>
      <c r="AF962" s="26" t="s">
        <v>5951</v>
      </c>
      <c r="AG962" s="26" t="s">
        <v>5996</v>
      </c>
      <c r="AH962" s="26" t="s">
        <v>5996</v>
      </c>
      <c r="AI962" s="26" t="s">
        <v>5996</v>
      </c>
      <c r="AJ962" s="26" t="s">
        <v>5996</v>
      </c>
      <c r="AK962" s="20" t="s">
        <v>6003</v>
      </c>
      <c r="AL962" s="20" t="s">
        <v>5947</v>
      </c>
      <c r="AM962" s="20" t="s">
        <v>5947</v>
      </c>
      <c r="AN962" s="20" t="s">
        <v>5947</v>
      </c>
      <c r="AO962" s="20" t="s">
        <v>5997</v>
      </c>
      <c r="AP962" s="20" t="s">
        <v>5997</v>
      </c>
      <c r="AQ962" s="20" t="s">
        <v>5996</v>
      </c>
      <c r="AR962" s="20" t="s">
        <v>5997</v>
      </c>
      <c r="AS962" s="20" t="s">
        <v>5997</v>
      </c>
      <c r="AT962" s="20" t="s">
        <v>5997</v>
      </c>
      <c r="AU962" s="20" t="s">
        <v>5996</v>
      </c>
      <c r="AV962" s="20" t="s">
        <v>5997</v>
      </c>
      <c r="AW962" s="20" t="s">
        <v>5997</v>
      </c>
      <c r="AX962" s="20" t="s">
        <v>5997</v>
      </c>
      <c r="AY962" s="20" t="s">
        <v>5997</v>
      </c>
      <c r="AZ962" s="20" t="s">
        <v>5997</v>
      </c>
      <c r="BA962" s="20" t="s">
        <v>5997</v>
      </c>
      <c r="BB962" s="20" t="s">
        <v>5997</v>
      </c>
      <c r="BC962" s="20" t="s">
        <v>5998</v>
      </c>
      <c r="BD962" s="20" t="s">
        <v>5997</v>
      </c>
      <c r="BE962" s="20" t="s">
        <v>5997</v>
      </c>
      <c r="BF962" s="20" t="s">
        <v>5996</v>
      </c>
      <c r="BG962" s="20" t="s">
        <v>5996</v>
      </c>
      <c r="BH962" s="20" t="s">
        <v>5996</v>
      </c>
      <c r="BI962" s="20" t="s">
        <v>5996</v>
      </c>
      <c r="BJ962" s="20" t="s">
        <v>6000</v>
      </c>
      <c r="BK962" s="20" t="s">
        <v>5997</v>
      </c>
      <c r="BL962" s="20" t="s">
        <v>5996</v>
      </c>
      <c r="BM962" s="20" t="s">
        <v>5996</v>
      </c>
      <c r="BN962" s="27" t="s">
        <v>4633</v>
      </c>
      <c r="BO962" s="28" t="s">
        <v>6007</v>
      </c>
      <c r="BQ962" s="30" t="s">
        <v>4634</v>
      </c>
      <c r="BR962" s="24" t="s">
        <v>138</v>
      </c>
      <c r="BS962" s="24" t="s">
        <v>119</v>
      </c>
      <c r="BV962" s="24" t="s">
        <v>137</v>
      </c>
      <c r="BW962" s="24" t="s">
        <v>122</v>
      </c>
      <c r="CC962" s="18" t="s">
        <v>138</v>
      </c>
      <c r="CD962" s="18" t="s">
        <v>119</v>
      </c>
      <c r="CH962" s="18" t="s">
        <v>122</v>
      </c>
      <c r="CL962" s="22" t="s">
        <v>5947</v>
      </c>
      <c r="CM962" s="32" t="s">
        <v>6011</v>
      </c>
      <c r="CN962" s="33" t="s">
        <v>4635</v>
      </c>
      <c r="CO962" s="84" t="s">
        <v>126</v>
      </c>
      <c r="CP962" s="17" t="s">
        <v>126</v>
      </c>
      <c r="CQ962" s="29" t="s">
        <v>3439</v>
      </c>
      <c r="CR962" s="17" t="s">
        <v>1597</v>
      </c>
      <c r="CS962" s="17" t="s">
        <v>3440</v>
      </c>
      <c r="CU962" s="34" t="s">
        <v>185</v>
      </c>
      <c r="CW962" s="34" t="s">
        <v>96</v>
      </c>
      <c r="CY962" s="34" t="s">
        <v>98</v>
      </c>
      <c r="DE962" s="17" t="s">
        <v>130</v>
      </c>
      <c r="DI962" s="17" t="s">
        <v>131</v>
      </c>
      <c r="DJ962" s="17" t="s">
        <v>4636</v>
      </c>
      <c r="DM962" s="35"/>
      <c r="DN962" s="35"/>
      <c r="DO962" s="35"/>
      <c r="EC962" s="17" t="s">
        <v>133</v>
      </c>
    </row>
    <row r="963" spans="1:133" ht="15" customHeight="1" x14ac:dyDescent="0.3">
      <c r="A963" s="27">
        <v>885</v>
      </c>
      <c r="C963" s="17" t="s">
        <v>126</v>
      </c>
      <c r="D963" s="29" t="s">
        <v>5956</v>
      </c>
      <c r="E963" s="18" t="s">
        <v>5948</v>
      </c>
      <c r="F963" s="18" t="s">
        <v>5948</v>
      </c>
      <c r="G963" s="18" t="s">
        <v>5948</v>
      </c>
      <c r="H963" s="18" t="s">
        <v>5948</v>
      </c>
      <c r="I963" s="18" t="s">
        <v>5948</v>
      </c>
      <c r="K963" s="18" t="s">
        <v>5948</v>
      </c>
      <c r="M963" s="18" t="s">
        <v>5948</v>
      </c>
      <c r="O963" s="20" t="s">
        <v>5951</v>
      </c>
      <c r="P963" s="20" t="s">
        <v>5973</v>
      </c>
      <c r="Q963" s="20" t="s">
        <v>5977</v>
      </c>
      <c r="S963" s="22" t="s">
        <v>5951</v>
      </c>
      <c r="T963" s="22" t="s">
        <v>5951</v>
      </c>
      <c r="U963" s="22" t="s">
        <v>5947</v>
      </c>
      <c r="V963" s="22" t="s">
        <v>5984</v>
      </c>
      <c r="W963" s="22" t="s">
        <v>5988</v>
      </c>
      <c r="X963" s="22" t="s">
        <v>115</v>
      </c>
      <c r="AC963" s="24" t="s">
        <v>5992</v>
      </c>
      <c r="AD963" s="25" t="s">
        <v>4637</v>
      </c>
      <c r="AE963" s="26" t="s">
        <v>5947</v>
      </c>
      <c r="AF963" s="26" t="s">
        <v>5947</v>
      </c>
      <c r="AG963" s="26" t="s">
        <v>5996</v>
      </c>
      <c r="AH963" s="26" t="s">
        <v>5996</v>
      </c>
      <c r="AI963" s="26" t="s">
        <v>5996</v>
      </c>
      <c r="AJ963" s="26" t="s">
        <v>5996</v>
      </c>
      <c r="AK963" s="20" t="s">
        <v>6004</v>
      </c>
      <c r="AL963" s="20" t="s">
        <v>5948</v>
      </c>
      <c r="AM963" s="20" t="s">
        <v>5948</v>
      </c>
      <c r="AN963" s="20" t="s">
        <v>5948</v>
      </c>
      <c r="AO963" s="20" t="s">
        <v>5997</v>
      </c>
      <c r="AP963" s="20" t="s">
        <v>5996</v>
      </c>
      <c r="AQ963" s="20" t="s">
        <v>5996</v>
      </c>
      <c r="AR963" s="20" t="s">
        <v>5997</v>
      </c>
      <c r="AS963" s="20" t="s">
        <v>5996</v>
      </c>
      <c r="AT963" s="20" t="s">
        <v>5996</v>
      </c>
      <c r="AU963" s="20" t="s">
        <v>5997</v>
      </c>
      <c r="AV963" s="20" t="s">
        <v>5997</v>
      </c>
      <c r="AW963" s="20" t="s">
        <v>5996</v>
      </c>
      <c r="AX963" s="20" t="s">
        <v>5996</v>
      </c>
      <c r="AY963" s="20" t="s">
        <v>5997</v>
      </c>
      <c r="AZ963" s="20" t="s">
        <v>5997</v>
      </c>
      <c r="BA963" s="20" t="s">
        <v>5996</v>
      </c>
      <c r="BB963" s="20" t="s">
        <v>5996</v>
      </c>
      <c r="BC963" s="20" t="s">
        <v>5998</v>
      </c>
      <c r="BD963" s="20" t="s">
        <v>5997</v>
      </c>
      <c r="BE963" s="20" t="s">
        <v>5996</v>
      </c>
      <c r="BF963" s="20" t="s">
        <v>5996</v>
      </c>
      <c r="BG963" s="20" t="s">
        <v>5996</v>
      </c>
      <c r="BH963" s="20" t="s">
        <v>5996</v>
      </c>
      <c r="BI963" s="20" t="s">
        <v>5996</v>
      </c>
      <c r="BJ963" s="20" t="s">
        <v>5996</v>
      </c>
      <c r="BK963" s="20" t="s">
        <v>5997</v>
      </c>
      <c r="BL963" s="20" t="s">
        <v>5996</v>
      </c>
      <c r="BM963" s="20" t="s">
        <v>5997</v>
      </c>
      <c r="BO963" s="28" t="s">
        <v>6007</v>
      </c>
      <c r="BR963" s="24" t="s">
        <v>138</v>
      </c>
      <c r="BS963" s="24" t="s">
        <v>119</v>
      </c>
      <c r="BT963" s="24" t="s">
        <v>120</v>
      </c>
      <c r="BU963" s="24" t="s">
        <v>121</v>
      </c>
      <c r="BW963" s="24" t="s">
        <v>122</v>
      </c>
      <c r="CC963" s="18" t="s">
        <v>138</v>
      </c>
      <c r="CD963" s="18" t="s">
        <v>119</v>
      </c>
      <c r="CE963" s="18" t="s">
        <v>120</v>
      </c>
      <c r="CL963" s="22" t="s">
        <v>5951</v>
      </c>
      <c r="CM963" s="32" t="s">
        <v>6011</v>
      </c>
      <c r="CO963" s="84" t="s">
        <v>126</v>
      </c>
      <c r="CP963" s="17" t="s">
        <v>126</v>
      </c>
      <c r="CQ963" s="29" t="s">
        <v>3439</v>
      </c>
      <c r="CR963" s="17" t="s">
        <v>1597</v>
      </c>
      <c r="CS963" s="17" t="s">
        <v>3440</v>
      </c>
      <c r="CW963" s="34" t="s">
        <v>96</v>
      </c>
      <c r="DE963" s="17" t="s">
        <v>130</v>
      </c>
      <c r="DI963" s="17" t="s">
        <v>131</v>
      </c>
      <c r="DJ963" s="17" t="s">
        <v>4638</v>
      </c>
      <c r="DM963" s="35"/>
      <c r="DN963" s="35"/>
      <c r="DO963" s="35"/>
      <c r="EC963" s="17" t="s">
        <v>133</v>
      </c>
    </row>
    <row r="964" spans="1:133" ht="15" customHeight="1" x14ac:dyDescent="0.3">
      <c r="A964" s="27">
        <v>52</v>
      </c>
      <c r="C964" s="17" t="s">
        <v>126</v>
      </c>
      <c r="D964" s="29" t="s">
        <v>5956</v>
      </c>
      <c r="E964" s="18" t="s">
        <v>5948</v>
      </c>
      <c r="F964" s="18" t="s">
        <v>5950</v>
      </c>
      <c r="G964" s="18" t="s">
        <v>5947</v>
      </c>
      <c r="H964" s="18" t="s">
        <v>5947</v>
      </c>
      <c r="I964" s="18" t="s">
        <v>5947</v>
      </c>
      <c r="J964" s="19" t="s">
        <v>4639</v>
      </c>
      <c r="K964" s="18" t="s">
        <v>5948</v>
      </c>
      <c r="L964" s="19" t="s">
        <v>4640</v>
      </c>
      <c r="M964" s="18" t="s">
        <v>5948</v>
      </c>
      <c r="N964" s="19" t="s">
        <v>1602</v>
      </c>
      <c r="O964" s="20" t="s">
        <v>5949</v>
      </c>
      <c r="P964" s="20" t="s">
        <v>5973</v>
      </c>
      <c r="Q964" s="20" t="s">
        <v>5979</v>
      </c>
      <c r="R964" s="21" t="s">
        <v>4641</v>
      </c>
      <c r="S964" s="22" t="s">
        <v>5948</v>
      </c>
      <c r="T964" s="22" t="s">
        <v>5948</v>
      </c>
      <c r="U964" s="22" t="s">
        <v>5950</v>
      </c>
      <c r="V964" s="22" t="s">
        <v>5983</v>
      </c>
      <c r="W964" s="22" t="s">
        <v>5987</v>
      </c>
      <c r="X964" s="22" t="s">
        <v>115</v>
      </c>
      <c r="Y964" s="22" t="s">
        <v>136</v>
      </c>
      <c r="Z964" s="22" t="s">
        <v>116</v>
      </c>
      <c r="AC964" s="24" t="s">
        <v>5992</v>
      </c>
      <c r="AE964" s="26" t="s">
        <v>5949</v>
      </c>
      <c r="AF964" s="26" t="s">
        <v>5947</v>
      </c>
      <c r="AG964" s="26" t="s">
        <v>5996</v>
      </c>
      <c r="AH964" s="26" t="s">
        <v>5996</v>
      </c>
      <c r="AI964" s="26" t="s">
        <v>5996</v>
      </c>
      <c r="AJ964" s="26" t="s">
        <v>5996</v>
      </c>
      <c r="AK964" s="20" t="s">
        <v>6001</v>
      </c>
      <c r="AL964" s="20" t="s">
        <v>5947</v>
      </c>
      <c r="AM964" s="20" t="s">
        <v>5948</v>
      </c>
      <c r="AN964" s="20" t="s">
        <v>5947</v>
      </c>
      <c r="AO964" s="20" t="s">
        <v>5996</v>
      </c>
      <c r="AP964" s="20" t="s">
        <v>5996</v>
      </c>
      <c r="AQ964" s="20" t="s">
        <v>5996</v>
      </c>
      <c r="AR964" s="20" t="s">
        <v>5997</v>
      </c>
      <c r="AS964" s="20" t="s">
        <v>5996</v>
      </c>
      <c r="AT964" s="20" t="s">
        <v>5996</v>
      </c>
      <c r="AU964" s="20" t="s">
        <v>5996</v>
      </c>
      <c r="AV964" s="20" t="s">
        <v>5996</v>
      </c>
      <c r="AW964" s="20" t="s">
        <v>5996</v>
      </c>
      <c r="AX964" s="20" t="s">
        <v>5996</v>
      </c>
      <c r="AY964" s="20" t="s">
        <v>5996</v>
      </c>
      <c r="AZ964" s="20" t="s">
        <v>5996</v>
      </c>
      <c r="BA964" s="20" t="s">
        <v>5996</v>
      </c>
      <c r="BB964" s="20" t="s">
        <v>5996</v>
      </c>
      <c r="BC964" s="20" t="s">
        <v>5998</v>
      </c>
      <c r="BD964" s="20" t="s">
        <v>5997</v>
      </c>
      <c r="BE964" s="20" t="s">
        <v>5996</v>
      </c>
      <c r="BF964" s="20" t="s">
        <v>5996</v>
      </c>
      <c r="BG964" s="20" t="s">
        <v>5996</v>
      </c>
      <c r="BH964" s="20" t="s">
        <v>5996</v>
      </c>
      <c r="BI964" s="20" t="s">
        <v>5996</v>
      </c>
      <c r="BJ964" s="20" t="s">
        <v>5996</v>
      </c>
      <c r="BK964" s="20" t="s">
        <v>5997</v>
      </c>
      <c r="BL964" s="20" t="s">
        <v>5997</v>
      </c>
      <c r="BM964" s="20" t="s">
        <v>5997</v>
      </c>
      <c r="BO964" s="28" t="s">
        <v>6007</v>
      </c>
      <c r="BQ964" s="30" t="s">
        <v>4642</v>
      </c>
      <c r="BR964" s="24" t="s">
        <v>138</v>
      </c>
      <c r="BS964" s="24" t="s">
        <v>119</v>
      </c>
      <c r="BT964" s="24" t="s">
        <v>120</v>
      </c>
      <c r="BU964" s="24" t="s">
        <v>121</v>
      </c>
      <c r="BV964" s="24" t="s">
        <v>137</v>
      </c>
      <c r="BW964" s="24" t="s">
        <v>122</v>
      </c>
      <c r="BX964" s="24" t="s">
        <v>123</v>
      </c>
      <c r="BY964" s="24" t="s">
        <v>124</v>
      </c>
      <c r="BZ964" s="24" t="s">
        <v>125</v>
      </c>
      <c r="CC964" s="18" t="s">
        <v>138</v>
      </c>
      <c r="CD964" s="18" t="s">
        <v>119</v>
      </c>
      <c r="CE964" s="18" t="s">
        <v>120</v>
      </c>
      <c r="CF964" s="18" t="s">
        <v>121</v>
      </c>
      <c r="CG964" s="18" t="s">
        <v>137</v>
      </c>
      <c r="CH964" s="18" t="s">
        <v>122</v>
      </c>
      <c r="CI964" s="18" t="s">
        <v>123</v>
      </c>
      <c r="CJ964" s="18" t="s">
        <v>124</v>
      </c>
      <c r="CK964" s="18" t="s">
        <v>125</v>
      </c>
      <c r="CL964" s="22" t="s">
        <v>5948</v>
      </c>
      <c r="CM964" s="32" t="s">
        <v>6011</v>
      </c>
      <c r="CO964" s="84" t="s">
        <v>126</v>
      </c>
      <c r="CP964" s="17" t="s">
        <v>126</v>
      </c>
      <c r="CQ964" s="29" t="s">
        <v>3439</v>
      </c>
      <c r="CR964" s="17" t="s">
        <v>1626</v>
      </c>
      <c r="CS964" s="17" t="s">
        <v>3440</v>
      </c>
      <c r="CZ964" s="34" t="s">
        <v>99</v>
      </c>
      <c r="DE964" s="17" t="s">
        <v>130</v>
      </c>
      <c r="DI964" s="17" t="s">
        <v>131</v>
      </c>
      <c r="DJ964" s="17" t="s">
        <v>4643</v>
      </c>
      <c r="DM964" s="35"/>
      <c r="DN964" s="35"/>
      <c r="DO964" s="35"/>
      <c r="EC964" s="17" t="s">
        <v>133</v>
      </c>
    </row>
    <row r="965" spans="1:133" ht="15" customHeight="1" x14ac:dyDescent="0.3">
      <c r="A965" s="27">
        <v>120</v>
      </c>
      <c r="C965" s="17" t="s">
        <v>126</v>
      </c>
      <c r="D965" s="29" t="s">
        <v>5956</v>
      </c>
      <c r="E965" s="18" t="s">
        <v>5950</v>
      </c>
      <c r="F965" s="18" t="s">
        <v>5950</v>
      </c>
      <c r="G965" s="18" t="s">
        <v>5949</v>
      </c>
      <c r="H965" s="18" t="s">
        <v>5947</v>
      </c>
      <c r="I965" s="18" t="s">
        <v>5949</v>
      </c>
      <c r="K965" s="18" t="s">
        <v>5947</v>
      </c>
      <c r="L965" s="19" t="s">
        <v>4644</v>
      </c>
      <c r="M965" s="18" t="s">
        <v>5949</v>
      </c>
      <c r="O965" s="20" t="s">
        <v>5948</v>
      </c>
      <c r="P965" s="20" t="s">
        <v>5974</v>
      </c>
      <c r="Q965" s="20" t="s">
        <v>5979</v>
      </c>
      <c r="S965" s="22" t="s">
        <v>5950</v>
      </c>
      <c r="T965" s="22" t="s">
        <v>5950</v>
      </c>
      <c r="U965" s="22" t="s">
        <v>5948</v>
      </c>
      <c r="V965" s="22" t="s">
        <v>5984</v>
      </c>
      <c r="W965" s="22" t="s">
        <v>5989</v>
      </c>
      <c r="Z965" s="22" t="s">
        <v>116</v>
      </c>
      <c r="AC965" s="24" t="s">
        <v>5994</v>
      </c>
      <c r="AD965" s="25" t="s">
        <v>4645</v>
      </c>
      <c r="AE965" s="26" t="s">
        <v>5949</v>
      </c>
      <c r="AF965" s="26" t="s">
        <v>5947</v>
      </c>
      <c r="AG965" s="26" t="s">
        <v>5997</v>
      </c>
      <c r="AH965" s="26" t="s">
        <v>5996</v>
      </c>
      <c r="AI965" s="26" t="s">
        <v>5997</v>
      </c>
      <c r="AJ965" s="26" t="s">
        <v>5996</v>
      </c>
      <c r="AK965" s="20" t="s">
        <v>6003</v>
      </c>
      <c r="AL965" s="20" t="s">
        <v>5949</v>
      </c>
      <c r="AM965" s="20" t="s">
        <v>5949</v>
      </c>
      <c r="AN965" s="20" t="s">
        <v>5949</v>
      </c>
      <c r="AO965" s="20" t="s">
        <v>5997</v>
      </c>
      <c r="AP965" s="20" t="s">
        <v>5997</v>
      </c>
      <c r="AQ965" s="20" t="s">
        <v>5997</v>
      </c>
      <c r="AR965" s="20" t="s">
        <v>5998</v>
      </c>
      <c r="AS965" s="20" t="s">
        <v>5997</v>
      </c>
      <c r="AT965" s="20" t="s">
        <v>5997</v>
      </c>
      <c r="AU965" s="20" t="s">
        <v>5997</v>
      </c>
      <c r="AV965" s="20" t="s">
        <v>5997</v>
      </c>
      <c r="AW965" s="20" t="s">
        <v>5997</v>
      </c>
      <c r="AX965" s="20" t="s">
        <v>5997</v>
      </c>
      <c r="AY965" s="20" t="s">
        <v>5998</v>
      </c>
      <c r="AZ965" s="20" t="s">
        <v>5997</v>
      </c>
      <c r="BA965" s="20" t="s">
        <v>5997</v>
      </c>
      <c r="BB965" s="20" t="s">
        <v>5997</v>
      </c>
      <c r="BC965" s="20" t="s">
        <v>5998</v>
      </c>
      <c r="BD965" s="20" t="s">
        <v>5998</v>
      </c>
      <c r="BE965" s="20" t="s">
        <v>5997</v>
      </c>
      <c r="BF965" s="20" t="s">
        <v>5997</v>
      </c>
      <c r="BG965" s="20" t="s">
        <v>5996</v>
      </c>
      <c r="BH965" s="20" t="s">
        <v>5997</v>
      </c>
      <c r="BI965" s="20" t="s">
        <v>5997</v>
      </c>
      <c r="BJ965" s="20" t="s">
        <v>5997</v>
      </c>
      <c r="BK965" s="20" t="s">
        <v>5998</v>
      </c>
      <c r="BL965" s="20" t="s">
        <v>5996</v>
      </c>
      <c r="BM965" s="20" t="s">
        <v>5997</v>
      </c>
      <c r="BO965" s="28" t="s">
        <v>6007</v>
      </c>
      <c r="BR965" s="24" t="s">
        <v>138</v>
      </c>
      <c r="BS965" s="24" t="s">
        <v>119</v>
      </c>
      <c r="BT965" s="24" t="s">
        <v>120</v>
      </c>
      <c r="BX965" s="24" t="s">
        <v>123</v>
      </c>
      <c r="CC965" s="18" t="s">
        <v>138</v>
      </c>
      <c r="CD965" s="18" t="s">
        <v>119</v>
      </c>
      <c r="CE965" s="18" t="s">
        <v>120</v>
      </c>
      <c r="CL965" s="22" t="s">
        <v>5947</v>
      </c>
      <c r="CM965" s="32" t="s">
        <v>6011</v>
      </c>
      <c r="CO965" s="84" t="s">
        <v>126</v>
      </c>
      <c r="CP965" s="17" t="s">
        <v>126</v>
      </c>
      <c r="CQ965" s="29" t="s">
        <v>3439</v>
      </c>
      <c r="CR965" s="17" t="s">
        <v>1626</v>
      </c>
      <c r="CS965" s="17" t="s">
        <v>3440</v>
      </c>
      <c r="CU965" s="34" t="s">
        <v>185</v>
      </c>
      <c r="CW965" s="34" t="s">
        <v>96</v>
      </c>
      <c r="DE965" s="17" t="s">
        <v>130</v>
      </c>
      <c r="DI965" s="17" t="s">
        <v>143</v>
      </c>
      <c r="DJ965" s="17" t="s">
        <v>4646</v>
      </c>
      <c r="DM965" s="35"/>
      <c r="DN965" s="35"/>
      <c r="DO965" s="35"/>
      <c r="EC965" s="17" t="s">
        <v>133</v>
      </c>
    </row>
    <row r="966" spans="1:133" ht="15" customHeight="1" x14ac:dyDescent="0.3">
      <c r="A966" s="27">
        <v>131</v>
      </c>
      <c r="C966" s="17" t="s">
        <v>126</v>
      </c>
      <c r="D966" s="29" t="s">
        <v>5956</v>
      </c>
      <c r="E966" s="18" t="s">
        <v>5947</v>
      </c>
      <c r="F966" s="18" t="s">
        <v>5948</v>
      </c>
      <c r="G966" s="18" t="s">
        <v>5947</v>
      </c>
      <c r="H966" s="18" t="s">
        <v>5947</v>
      </c>
      <c r="I966" s="18" t="s">
        <v>5947</v>
      </c>
      <c r="J966" s="19" t="s">
        <v>4647</v>
      </c>
      <c r="K966" s="18" t="s">
        <v>5947</v>
      </c>
      <c r="L966" s="19" t="s">
        <v>4648</v>
      </c>
      <c r="M966" s="18" t="s">
        <v>5949</v>
      </c>
      <c r="O966" s="20" t="s">
        <v>5950</v>
      </c>
      <c r="P966" s="20" t="s">
        <v>5974</v>
      </c>
      <c r="Q966" s="20" t="s">
        <v>5978</v>
      </c>
      <c r="S966" s="22" t="s">
        <v>5948</v>
      </c>
      <c r="T966" s="22" t="s">
        <v>5948</v>
      </c>
      <c r="U966" s="22" t="s">
        <v>5948</v>
      </c>
      <c r="V966" s="22" t="s">
        <v>5983</v>
      </c>
      <c r="W966" s="22" t="s">
        <v>5988</v>
      </c>
      <c r="X966" s="22" t="s">
        <v>115</v>
      </c>
      <c r="Z966" s="22" t="s">
        <v>116</v>
      </c>
      <c r="AC966" s="24" t="s">
        <v>5991</v>
      </c>
      <c r="AE966" s="26" t="s">
        <v>5947</v>
      </c>
      <c r="AF966" s="26" t="s">
        <v>5947</v>
      </c>
      <c r="AG966" s="26" t="s">
        <v>5996</v>
      </c>
      <c r="AH966" s="26" t="s">
        <v>5996</v>
      </c>
      <c r="AI966" s="26" t="s">
        <v>5997</v>
      </c>
      <c r="AJ966" s="26" t="s">
        <v>5997</v>
      </c>
      <c r="AK966" s="20" t="s">
        <v>5976</v>
      </c>
      <c r="AL966" s="20" t="s">
        <v>5953</v>
      </c>
      <c r="AM966" s="20" t="s">
        <v>5953</v>
      </c>
      <c r="AN966" s="20" t="s">
        <v>5953</v>
      </c>
      <c r="AO966" s="20" t="s">
        <v>5995</v>
      </c>
      <c r="AP966" s="20" t="s">
        <v>5995</v>
      </c>
      <c r="AQ966" s="20" t="s">
        <v>5995</v>
      </c>
      <c r="AR966" s="20" t="s">
        <v>5995</v>
      </c>
      <c r="AS966" s="20" t="s">
        <v>5995</v>
      </c>
      <c r="AT966" s="20" t="s">
        <v>5995</v>
      </c>
      <c r="AU966" s="20" t="s">
        <v>5995</v>
      </c>
      <c r="AV966" s="20" t="s">
        <v>5995</v>
      </c>
      <c r="AW966" s="20" t="s">
        <v>5995</v>
      </c>
      <c r="AX966" s="20" t="s">
        <v>5995</v>
      </c>
      <c r="AY966" s="20" t="s">
        <v>5995</v>
      </c>
      <c r="AZ966" s="20" t="s">
        <v>5995</v>
      </c>
      <c r="BA966" s="20" t="s">
        <v>5995</v>
      </c>
      <c r="BB966" s="20" t="s">
        <v>5995</v>
      </c>
      <c r="BC966" s="20" t="s">
        <v>5995</v>
      </c>
      <c r="BD966" s="20" t="s">
        <v>5995</v>
      </c>
      <c r="BE966" s="20" t="s">
        <v>5995</v>
      </c>
      <c r="BF966" s="20" t="s">
        <v>5995</v>
      </c>
      <c r="BG966" s="20" t="s">
        <v>5995</v>
      </c>
      <c r="BH966" s="20" t="s">
        <v>5995</v>
      </c>
      <c r="BI966" s="20" t="s">
        <v>5995</v>
      </c>
      <c r="BJ966" s="20" t="s">
        <v>5995</v>
      </c>
      <c r="BK966" s="20" t="s">
        <v>5995</v>
      </c>
      <c r="BL966" s="20" t="s">
        <v>5995</v>
      </c>
      <c r="BM966" s="20" t="s">
        <v>5995</v>
      </c>
      <c r="BO966" s="28" t="s">
        <v>5986</v>
      </c>
      <c r="CL966" s="22" t="s">
        <v>5953</v>
      </c>
      <c r="CM966" s="32" t="s">
        <v>6012</v>
      </c>
      <c r="CO966" s="84" t="s">
        <v>126</v>
      </c>
      <c r="CP966" s="17" t="s">
        <v>126</v>
      </c>
      <c r="CQ966" s="29" t="s">
        <v>3439</v>
      </c>
      <c r="CR966" s="17" t="s">
        <v>1626</v>
      </c>
      <c r="CS966" s="17" t="s">
        <v>3440</v>
      </c>
      <c r="CW966" s="34" t="s">
        <v>96</v>
      </c>
      <c r="DE966" s="17" t="s">
        <v>161</v>
      </c>
      <c r="DI966" s="17" t="s">
        <v>143</v>
      </c>
      <c r="DJ966" s="17" t="s">
        <v>4649</v>
      </c>
      <c r="DM966" s="35"/>
      <c r="DN966" s="35"/>
      <c r="DO966" s="35"/>
      <c r="EC966" s="17" t="s">
        <v>133</v>
      </c>
    </row>
    <row r="967" spans="1:133" ht="15" customHeight="1" x14ac:dyDescent="0.3">
      <c r="A967" s="27">
        <v>200</v>
      </c>
      <c r="C967" s="17" t="s">
        <v>126</v>
      </c>
      <c r="D967" s="29" t="s">
        <v>5956</v>
      </c>
      <c r="E967" s="18" t="s">
        <v>5948</v>
      </c>
      <c r="F967" s="18" t="s">
        <v>5948</v>
      </c>
      <c r="G967" s="18" t="s">
        <v>5947</v>
      </c>
      <c r="H967" s="18" t="s">
        <v>5948</v>
      </c>
      <c r="I967" s="18" t="s">
        <v>5947</v>
      </c>
      <c r="J967" s="19" t="s">
        <v>4650</v>
      </c>
      <c r="K967" s="18" t="s">
        <v>5947</v>
      </c>
      <c r="L967" s="19" t="s">
        <v>4651</v>
      </c>
      <c r="M967" s="18" t="s">
        <v>5949</v>
      </c>
      <c r="O967" s="20" t="s">
        <v>5947</v>
      </c>
      <c r="P967" s="20" t="s">
        <v>5974</v>
      </c>
      <c r="Q967" s="20" t="s">
        <v>5979</v>
      </c>
      <c r="S967" s="22" t="s">
        <v>5951</v>
      </c>
      <c r="T967" s="22" t="s">
        <v>5950</v>
      </c>
      <c r="U967" s="22" t="s">
        <v>5947</v>
      </c>
      <c r="V967" s="22" t="s">
        <v>5985</v>
      </c>
      <c r="W967" s="22" t="s">
        <v>5989</v>
      </c>
      <c r="X967" s="22" t="s">
        <v>115</v>
      </c>
      <c r="Y967" s="22" t="s">
        <v>136</v>
      </c>
      <c r="Z967" s="22" t="s">
        <v>116</v>
      </c>
      <c r="AC967" s="24" t="s">
        <v>5994</v>
      </c>
      <c r="AD967" s="25" t="s">
        <v>4652</v>
      </c>
      <c r="AE967" s="26" t="s">
        <v>5949</v>
      </c>
      <c r="AF967" s="26" t="s">
        <v>5947</v>
      </c>
      <c r="AG967" s="26" t="s">
        <v>5996</v>
      </c>
      <c r="AH967" s="26" t="s">
        <v>5996</v>
      </c>
      <c r="AI967" s="26" t="s">
        <v>5996</v>
      </c>
      <c r="AJ967" s="26" t="s">
        <v>5996</v>
      </c>
      <c r="AK967" s="20" t="s">
        <v>6003</v>
      </c>
      <c r="AL967" s="20" t="s">
        <v>5947</v>
      </c>
      <c r="AM967" s="20" t="s">
        <v>5947</v>
      </c>
      <c r="AN967" s="20" t="s">
        <v>5947</v>
      </c>
      <c r="AO967" s="20" t="s">
        <v>5997</v>
      </c>
      <c r="AP967" s="20" t="s">
        <v>5997</v>
      </c>
      <c r="AQ967" s="20" t="s">
        <v>5996</v>
      </c>
      <c r="AR967" s="20" t="s">
        <v>5997</v>
      </c>
      <c r="AS967" s="20" t="s">
        <v>5996</v>
      </c>
      <c r="AT967" s="20" t="s">
        <v>5997</v>
      </c>
      <c r="AU967" s="20" t="s">
        <v>5997</v>
      </c>
      <c r="AV967" s="20" t="s">
        <v>5997</v>
      </c>
      <c r="AW967" s="20" t="s">
        <v>5996</v>
      </c>
      <c r="AX967" s="20" t="s">
        <v>5997</v>
      </c>
      <c r="AY967" s="20" t="s">
        <v>5997</v>
      </c>
      <c r="AZ967" s="20" t="s">
        <v>5997</v>
      </c>
      <c r="BA967" s="20" t="s">
        <v>5996</v>
      </c>
      <c r="BB967" s="20" t="s">
        <v>5997</v>
      </c>
      <c r="BC967" s="20" t="s">
        <v>5998</v>
      </c>
      <c r="BD967" s="20" t="s">
        <v>5997</v>
      </c>
      <c r="BE967" s="20" t="s">
        <v>5996</v>
      </c>
      <c r="BF967" s="20" t="s">
        <v>5996</v>
      </c>
      <c r="BG967" s="20" t="s">
        <v>5996</v>
      </c>
      <c r="BH967" s="20" t="s">
        <v>5996</v>
      </c>
      <c r="BI967" s="20" t="s">
        <v>5996</v>
      </c>
      <c r="BJ967" s="20" t="s">
        <v>6000</v>
      </c>
      <c r="BK967" s="20" t="s">
        <v>5997</v>
      </c>
      <c r="BL967" s="20" t="s">
        <v>5996</v>
      </c>
      <c r="BM967" s="20" t="s">
        <v>5996</v>
      </c>
      <c r="BN967" s="27" t="s">
        <v>4653</v>
      </c>
      <c r="BO967" s="28" t="s">
        <v>6007</v>
      </c>
      <c r="BQ967" s="30" t="s">
        <v>4654</v>
      </c>
      <c r="BS967" s="24" t="s">
        <v>119</v>
      </c>
      <c r="BT967" s="24" t="s">
        <v>120</v>
      </c>
      <c r="BV967" s="24" t="s">
        <v>137</v>
      </c>
      <c r="BW967" s="24" t="s">
        <v>122</v>
      </c>
      <c r="BX967" s="24" t="s">
        <v>123</v>
      </c>
      <c r="CD967" s="18" t="s">
        <v>119</v>
      </c>
      <c r="CG967" s="18" t="s">
        <v>137</v>
      </c>
      <c r="CH967" s="18" t="s">
        <v>122</v>
      </c>
      <c r="CL967" s="22" t="s">
        <v>5947</v>
      </c>
      <c r="CM967" s="32" t="s">
        <v>6012</v>
      </c>
      <c r="CO967" s="84" t="s">
        <v>126</v>
      </c>
      <c r="CP967" s="17" t="s">
        <v>126</v>
      </c>
      <c r="CQ967" s="29" t="s">
        <v>3439</v>
      </c>
      <c r="CR967" s="17" t="s">
        <v>1626</v>
      </c>
      <c r="CS967" s="17" t="s">
        <v>3440</v>
      </c>
      <c r="CW967" s="34" t="s">
        <v>96</v>
      </c>
      <c r="DE967" s="17" t="s">
        <v>130</v>
      </c>
      <c r="DI967" s="17" t="s">
        <v>131</v>
      </c>
      <c r="DJ967" s="17" t="s">
        <v>4655</v>
      </c>
      <c r="DM967" s="35"/>
      <c r="DN967" s="35"/>
      <c r="DO967" s="35"/>
      <c r="EC967" s="17" t="s">
        <v>133</v>
      </c>
    </row>
    <row r="968" spans="1:133" ht="15" customHeight="1" x14ac:dyDescent="0.3">
      <c r="A968" s="27">
        <v>317</v>
      </c>
      <c r="C968" s="17" t="s">
        <v>126</v>
      </c>
      <c r="D968" s="29" t="s">
        <v>5956</v>
      </c>
      <c r="E968" s="18" t="s">
        <v>5947</v>
      </c>
      <c r="F968" s="18" t="s">
        <v>5951</v>
      </c>
      <c r="G968" s="18" t="s">
        <v>5947</v>
      </c>
      <c r="H968" s="18" t="s">
        <v>5949</v>
      </c>
      <c r="I968" s="18" t="s">
        <v>5947</v>
      </c>
      <c r="J968" s="19" t="s">
        <v>4656</v>
      </c>
      <c r="K968" s="18" t="s">
        <v>5947</v>
      </c>
      <c r="L968" s="19" t="s">
        <v>4657</v>
      </c>
      <c r="M968" s="18" t="s">
        <v>5947</v>
      </c>
      <c r="N968" s="19" t="s">
        <v>4658</v>
      </c>
      <c r="O968" s="20" t="s">
        <v>5950</v>
      </c>
      <c r="P968" s="20" t="s">
        <v>5974</v>
      </c>
      <c r="Q968" s="20" t="s">
        <v>5977</v>
      </c>
      <c r="S968" s="22" t="s">
        <v>5947</v>
      </c>
      <c r="T968" s="22" t="s">
        <v>5947</v>
      </c>
      <c r="U968" s="22" t="s">
        <v>5949</v>
      </c>
      <c r="V968" s="22" t="s">
        <v>5983</v>
      </c>
      <c r="W968" s="22" t="s">
        <v>5987</v>
      </c>
      <c r="X968" s="22" t="s">
        <v>115</v>
      </c>
      <c r="Z968" s="22" t="s">
        <v>116</v>
      </c>
      <c r="AC968" s="24" t="s">
        <v>5992</v>
      </c>
      <c r="AE968" s="26" t="s">
        <v>5948</v>
      </c>
      <c r="AF968" s="26" t="s">
        <v>5950</v>
      </c>
      <c r="AG968" s="26" t="s">
        <v>5996</v>
      </c>
      <c r="AH968" s="26" t="s">
        <v>5996</v>
      </c>
      <c r="AI968" s="26" t="s">
        <v>5996</v>
      </c>
      <c r="AJ968" s="26" t="s">
        <v>5996</v>
      </c>
      <c r="AK968" s="20" t="s">
        <v>6002</v>
      </c>
      <c r="AL968" s="20" t="s">
        <v>5947</v>
      </c>
      <c r="AM968" s="20" t="s">
        <v>5947</v>
      </c>
      <c r="AN968" s="20" t="s">
        <v>5949</v>
      </c>
      <c r="AO968" s="20" t="s">
        <v>5996</v>
      </c>
      <c r="AP968" s="20" t="s">
        <v>5997</v>
      </c>
      <c r="AQ968" s="20" t="s">
        <v>5998</v>
      </c>
      <c r="AR968" s="20" t="s">
        <v>5998</v>
      </c>
      <c r="AS968" s="20" t="s">
        <v>5996</v>
      </c>
      <c r="AT968" s="20" t="s">
        <v>5996</v>
      </c>
      <c r="AU968" s="20" t="s">
        <v>5996</v>
      </c>
      <c r="AV968" s="20" t="s">
        <v>5996</v>
      </c>
      <c r="AW968" s="20" t="s">
        <v>5996</v>
      </c>
      <c r="AX968" s="20" t="s">
        <v>5997</v>
      </c>
      <c r="AY968" s="20" t="s">
        <v>5996</v>
      </c>
      <c r="AZ968" s="20" t="s">
        <v>5996</v>
      </c>
      <c r="BA968" s="20" t="s">
        <v>5996</v>
      </c>
      <c r="BB968" s="20" t="s">
        <v>5996</v>
      </c>
      <c r="BC968" s="20" t="s">
        <v>5999</v>
      </c>
      <c r="BD968" s="20" t="s">
        <v>5997</v>
      </c>
      <c r="BE968" s="20" t="s">
        <v>5996</v>
      </c>
      <c r="BF968" s="20" t="s">
        <v>5996</v>
      </c>
      <c r="BG968" s="20" t="s">
        <v>5996</v>
      </c>
      <c r="BH968" s="20" t="s">
        <v>5996</v>
      </c>
      <c r="BI968" s="20" t="s">
        <v>5996</v>
      </c>
      <c r="BJ968" s="20" t="s">
        <v>5997</v>
      </c>
      <c r="BK968" s="20" t="s">
        <v>5996</v>
      </c>
      <c r="BL968" s="20" t="s">
        <v>5997</v>
      </c>
      <c r="BM968" s="20" t="s">
        <v>5997</v>
      </c>
      <c r="BO968" s="28" t="s">
        <v>6007</v>
      </c>
      <c r="BQ968" s="30" t="s">
        <v>4659</v>
      </c>
      <c r="BR968" s="24" t="s">
        <v>138</v>
      </c>
      <c r="BS968" s="24" t="s">
        <v>119</v>
      </c>
      <c r="BT968" s="24" t="s">
        <v>120</v>
      </c>
      <c r="BU968" s="24" t="s">
        <v>121</v>
      </c>
      <c r="BV968" s="24" t="s">
        <v>137</v>
      </c>
      <c r="BW968" s="24" t="s">
        <v>122</v>
      </c>
      <c r="BX968" s="24" t="s">
        <v>123</v>
      </c>
      <c r="BY968" s="24" t="s">
        <v>124</v>
      </c>
      <c r="BZ968" s="24" t="s">
        <v>125</v>
      </c>
      <c r="CD968" s="18" t="s">
        <v>119</v>
      </c>
      <c r="CH968" s="18" t="s">
        <v>122</v>
      </c>
      <c r="CI968" s="18" t="s">
        <v>123</v>
      </c>
      <c r="CL968" s="22" t="s">
        <v>5953</v>
      </c>
      <c r="CM968" s="32" t="s">
        <v>6010</v>
      </c>
      <c r="CO968" s="84" t="s">
        <v>126</v>
      </c>
      <c r="CP968" s="17" t="s">
        <v>126</v>
      </c>
      <c r="CQ968" s="29" t="s">
        <v>3439</v>
      </c>
      <c r="CR968" s="17" t="s">
        <v>1626</v>
      </c>
      <c r="CS968" s="17" t="s">
        <v>3440</v>
      </c>
      <c r="CZ968" s="34" t="s">
        <v>99</v>
      </c>
      <c r="DE968" s="17" t="s">
        <v>130</v>
      </c>
      <c r="DI968" s="17" t="s">
        <v>131</v>
      </c>
      <c r="DJ968" s="17" t="s">
        <v>4660</v>
      </c>
      <c r="DM968" s="35"/>
      <c r="DN968" s="35"/>
      <c r="DO968" s="35"/>
      <c r="EC968" s="17" t="s">
        <v>133</v>
      </c>
    </row>
    <row r="969" spans="1:133" ht="15" customHeight="1" x14ac:dyDescent="0.3">
      <c r="A969" s="27">
        <v>325</v>
      </c>
      <c r="C969" s="17" t="s">
        <v>126</v>
      </c>
      <c r="D969" s="29" t="s">
        <v>5956</v>
      </c>
      <c r="E969" s="18" t="s">
        <v>5951</v>
      </c>
      <c r="F969" s="18" t="s">
        <v>5949</v>
      </c>
      <c r="G969" s="18" t="s">
        <v>5950</v>
      </c>
      <c r="H969" s="18" t="s">
        <v>5947</v>
      </c>
      <c r="I969" s="18" t="s">
        <v>5948</v>
      </c>
      <c r="K969" s="18" t="s">
        <v>5948</v>
      </c>
      <c r="M969" s="18" t="s">
        <v>5950</v>
      </c>
      <c r="O969" s="20" t="s">
        <v>5948</v>
      </c>
      <c r="P969" s="20" t="s">
        <v>5974</v>
      </c>
      <c r="Q969" s="20" t="s">
        <v>5979</v>
      </c>
      <c r="S969" s="22" t="s">
        <v>5951</v>
      </c>
      <c r="T969" s="22" t="s">
        <v>5951</v>
      </c>
      <c r="U969" s="22" t="s">
        <v>5947</v>
      </c>
      <c r="V969" s="22" t="s">
        <v>5984</v>
      </c>
      <c r="W969" s="22" t="s">
        <v>5988</v>
      </c>
      <c r="X969" s="22" t="s">
        <v>115</v>
      </c>
      <c r="Y969" s="22" t="s">
        <v>136</v>
      </c>
      <c r="AC969" s="24" t="s">
        <v>5992</v>
      </c>
      <c r="AE969" s="26" t="s">
        <v>5948</v>
      </c>
      <c r="AF969" s="26" t="s">
        <v>5947</v>
      </c>
      <c r="AG969" s="26" t="s">
        <v>5997</v>
      </c>
      <c r="AH969" s="26" t="s">
        <v>5997</v>
      </c>
      <c r="AI969" s="26" t="s">
        <v>5997</v>
      </c>
      <c r="AJ969" s="26" t="s">
        <v>5998</v>
      </c>
      <c r="AK969" s="20" t="s">
        <v>6003</v>
      </c>
      <c r="AL969" s="20" t="s">
        <v>5947</v>
      </c>
      <c r="AM969" s="20" t="s">
        <v>5948</v>
      </c>
      <c r="AN969" s="20" t="s">
        <v>5947</v>
      </c>
      <c r="AO969" s="20" t="s">
        <v>5997</v>
      </c>
      <c r="AP969" s="20" t="s">
        <v>5997</v>
      </c>
      <c r="AQ969" s="20" t="s">
        <v>5997</v>
      </c>
      <c r="AR969" s="20" t="s">
        <v>5998</v>
      </c>
      <c r="AS969" s="20" t="s">
        <v>5997</v>
      </c>
      <c r="AT969" s="20" t="s">
        <v>5996</v>
      </c>
      <c r="AU969" s="20" t="s">
        <v>5996</v>
      </c>
      <c r="AV969" s="20" t="s">
        <v>5997</v>
      </c>
      <c r="AW969" s="20" t="s">
        <v>5997</v>
      </c>
      <c r="AX969" s="20" t="s">
        <v>5997</v>
      </c>
      <c r="AY969" s="20" t="s">
        <v>5997</v>
      </c>
      <c r="AZ969" s="20" t="s">
        <v>5997</v>
      </c>
      <c r="BA969" s="20" t="s">
        <v>5996</v>
      </c>
      <c r="BB969" s="20" t="s">
        <v>5996</v>
      </c>
      <c r="BC969" s="20" t="s">
        <v>5997</v>
      </c>
      <c r="BD969" s="20" t="s">
        <v>5998</v>
      </c>
      <c r="BE969" s="20" t="s">
        <v>5996</v>
      </c>
      <c r="BF969" s="20" t="s">
        <v>5996</v>
      </c>
      <c r="BG969" s="20" t="s">
        <v>5996</v>
      </c>
      <c r="BH969" s="20" t="s">
        <v>5996</v>
      </c>
      <c r="BI969" s="20" t="s">
        <v>5996</v>
      </c>
      <c r="BJ969" s="20" t="s">
        <v>5997</v>
      </c>
      <c r="BK969" s="20" t="s">
        <v>5997</v>
      </c>
      <c r="BL969" s="20" t="s">
        <v>5997</v>
      </c>
      <c r="BM969" s="20" t="s">
        <v>5998</v>
      </c>
      <c r="BO969" s="28" t="s">
        <v>6007</v>
      </c>
      <c r="BQ969" s="30" t="s">
        <v>4661</v>
      </c>
      <c r="BR969" s="24" t="s">
        <v>138</v>
      </c>
      <c r="BS969" s="24" t="s">
        <v>119</v>
      </c>
      <c r="BT969" s="24" t="s">
        <v>120</v>
      </c>
      <c r="BU969" s="24" t="s">
        <v>121</v>
      </c>
      <c r="BV969" s="24" t="s">
        <v>137</v>
      </c>
      <c r="BW969" s="24" t="s">
        <v>122</v>
      </c>
      <c r="BX969" s="24" t="s">
        <v>123</v>
      </c>
      <c r="BY969" s="24" t="s">
        <v>124</v>
      </c>
      <c r="CD969" s="18" t="s">
        <v>119</v>
      </c>
      <c r="CE969" s="18" t="s">
        <v>120</v>
      </c>
      <c r="CG969" s="18" t="s">
        <v>137</v>
      </c>
      <c r="CL969" s="22" t="s">
        <v>5951</v>
      </c>
      <c r="CM969" s="32" t="s">
        <v>6010</v>
      </c>
      <c r="CO969" s="84" t="s">
        <v>126</v>
      </c>
      <c r="CP969" s="17" t="s">
        <v>126</v>
      </c>
      <c r="CQ969" s="29" t="s">
        <v>3439</v>
      </c>
      <c r="CR969" s="17" t="s">
        <v>1626</v>
      </c>
      <c r="CS969" s="17" t="s">
        <v>3440</v>
      </c>
      <c r="CW969" s="34" t="s">
        <v>96</v>
      </c>
      <c r="DE969" s="17" t="s">
        <v>130</v>
      </c>
      <c r="DI969" s="17" t="s">
        <v>131</v>
      </c>
      <c r="DJ969" s="17" t="s">
        <v>4662</v>
      </c>
      <c r="DM969" s="35"/>
      <c r="DN969" s="35"/>
      <c r="DO969" s="35"/>
      <c r="EC969" s="17" t="s">
        <v>133</v>
      </c>
    </row>
    <row r="970" spans="1:133" ht="15" customHeight="1" x14ac:dyDescent="0.3">
      <c r="A970" s="27">
        <v>336</v>
      </c>
      <c r="C970" s="17" t="s">
        <v>126</v>
      </c>
      <c r="D970" s="29" t="s">
        <v>5956</v>
      </c>
      <c r="E970" s="18" t="s">
        <v>5948</v>
      </c>
      <c r="F970" s="18" t="s">
        <v>5948</v>
      </c>
      <c r="G970" s="18" t="s">
        <v>5948</v>
      </c>
      <c r="H970" s="18" t="s">
        <v>5948</v>
      </c>
      <c r="I970" s="18" t="s">
        <v>5949</v>
      </c>
      <c r="K970" s="18" t="s">
        <v>5949</v>
      </c>
      <c r="M970" s="18" t="s">
        <v>5949</v>
      </c>
      <c r="O970" s="20" t="s">
        <v>5949</v>
      </c>
      <c r="P970" s="20" t="s">
        <v>5974</v>
      </c>
      <c r="Q970" s="20" t="s">
        <v>5980</v>
      </c>
      <c r="R970" s="21" t="s">
        <v>4663</v>
      </c>
      <c r="S970" s="22" t="s">
        <v>5951</v>
      </c>
      <c r="T970" s="22" t="s">
        <v>5951</v>
      </c>
      <c r="U970" s="22" t="s">
        <v>5947</v>
      </c>
      <c r="V970" s="22" t="s">
        <v>5984</v>
      </c>
      <c r="W970" s="22" t="s">
        <v>5986</v>
      </c>
      <c r="X970" s="22" t="s">
        <v>115</v>
      </c>
      <c r="AC970" s="24" t="s">
        <v>5991</v>
      </c>
      <c r="AE970" s="26" t="s">
        <v>5948</v>
      </c>
      <c r="AF970" s="26" t="s">
        <v>5948</v>
      </c>
      <c r="AG970" s="26" t="s">
        <v>5996</v>
      </c>
      <c r="AH970" s="26" t="s">
        <v>5996</v>
      </c>
      <c r="AI970" s="26" t="s">
        <v>5996</v>
      </c>
      <c r="AJ970" s="26" t="s">
        <v>5997</v>
      </c>
      <c r="AK970" s="20" t="s">
        <v>6003</v>
      </c>
      <c r="AL970" s="20" t="s">
        <v>5948</v>
      </c>
      <c r="AM970" s="20" t="s">
        <v>5948</v>
      </c>
      <c r="AN970" s="20" t="s">
        <v>5948</v>
      </c>
      <c r="AO970" s="20" t="s">
        <v>5997</v>
      </c>
      <c r="AP970" s="20" t="s">
        <v>5997</v>
      </c>
      <c r="AQ970" s="20" t="s">
        <v>5996</v>
      </c>
      <c r="AR970" s="20" t="s">
        <v>5998</v>
      </c>
      <c r="AS970" s="20" t="s">
        <v>5996</v>
      </c>
      <c r="AT970" s="20" t="s">
        <v>5997</v>
      </c>
      <c r="AU970" s="20" t="s">
        <v>5997</v>
      </c>
      <c r="AV970" s="20" t="s">
        <v>5996</v>
      </c>
      <c r="AW970" s="20" t="s">
        <v>5996</v>
      </c>
      <c r="AX970" s="20" t="s">
        <v>5997</v>
      </c>
      <c r="AY970" s="20" t="s">
        <v>5997</v>
      </c>
      <c r="AZ970" s="20" t="s">
        <v>5996</v>
      </c>
      <c r="BA970" s="20" t="s">
        <v>5996</v>
      </c>
      <c r="BB970" s="20" t="s">
        <v>5996</v>
      </c>
      <c r="BC970" s="20" t="s">
        <v>5998</v>
      </c>
      <c r="BD970" s="20" t="s">
        <v>5997</v>
      </c>
      <c r="BE970" s="20" t="s">
        <v>5996</v>
      </c>
      <c r="BF970" s="20" t="s">
        <v>5996</v>
      </c>
      <c r="BG970" s="20" t="s">
        <v>5996</v>
      </c>
      <c r="BH970" s="20" t="s">
        <v>5996</v>
      </c>
      <c r="BI970" s="20" t="s">
        <v>5997</v>
      </c>
      <c r="BJ970" s="20" t="s">
        <v>5997</v>
      </c>
      <c r="BK970" s="20" t="s">
        <v>5997</v>
      </c>
      <c r="BL970" s="20" t="s">
        <v>5997</v>
      </c>
      <c r="BM970" s="20" t="s">
        <v>5997</v>
      </c>
      <c r="BO970" s="28" t="s">
        <v>6007</v>
      </c>
      <c r="BQ970" s="30" t="s">
        <v>4664</v>
      </c>
      <c r="BR970" s="24" t="s">
        <v>138</v>
      </c>
      <c r="BS970" s="24" t="s">
        <v>119</v>
      </c>
      <c r="BV970" s="24" t="s">
        <v>137</v>
      </c>
      <c r="BW970" s="24" t="s">
        <v>122</v>
      </c>
      <c r="BX970" s="24" t="s">
        <v>123</v>
      </c>
      <c r="BY970" s="24" t="s">
        <v>124</v>
      </c>
      <c r="CC970" s="18" t="s">
        <v>138</v>
      </c>
      <c r="CD970" s="18" t="s">
        <v>119</v>
      </c>
      <c r="CG970" s="18" t="s">
        <v>137</v>
      </c>
      <c r="CH970" s="18" t="s">
        <v>122</v>
      </c>
      <c r="CI970" s="18" t="s">
        <v>123</v>
      </c>
      <c r="CL970" s="22" t="s">
        <v>5953</v>
      </c>
      <c r="CM970" s="32" t="s">
        <v>6011</v>
      </c>
      <c r="CO970" s="84" t="s">
        <v>126</v>
      </c>
      <c r="CP970" s="17" t="s">
        <v>126</v>
      </c>
      <c r="CQ970" s="29" t="s">
        <v>3439</v>
      </c>
      <c r="CR970" s="17" t="s">
        <v>1626</v>
      </c>
      <c r="CS970" s="17" t="s">
        <v>3440</v>
      </c>
      <c r="CZ970" s="34" t="s">
        <v>99</v>
      </c>
      <c r="DE970" s="17" t="s">
        <v>130</v>
      </c>
      <c r="DI970" s="17" t="s">
        <v>131</v>
      </c>
      <c r="DJ970" s="17" t="s">
        <v>4665</v>
      </c>
      <c r="DM970" s="35"/>
      <c r="DN970" s="35"/>
      <c r="DO970" s="35"/>
      <c r="EC970" s="17" t="s">
        <v>133</v>
      </c>
    </row>
    <row r="971" spans="1:133" ht="15" customHeight="1" x14ac:dyDescent="0.3">
      <c r="A971" s="27">
        <v>439</v>
      </c>
      <c r="C971" s="17" t="s">
        <v>126</v>
      </c>
      <c r="D971" s="29" t="s">
        <v>5956</v>
      </c>
      <c r="E971" s="18" t="s">
        <v>5948</v>
      </c>
      <c r="F971" s="18" t="s">
        <v>5950</v>
      </c>
      <c r="G971" s="18" t="s">
        <v>5948</v>
      </c>
      <c r="H971" s="18" t="s">
        <v>5948</v>
      </c>
      <c r="I971" s="18" t="s">
        <v>5950</v>
      </c>
      <c r="K971" s="18" t="s">
        <v>5947</v>
      </c>
      <c r="M971" s="18" t="s">
        <v>5950</v>
      </c>
      <c r="O971" s="20" t="s">
        <v>5948</v>
      </c>
      <c r="P971" s="20" t="s">
        <v>5973</v>
      </c>
      <c r="Q971" s="20" t="s">
        <v>5979</v>
      </c>
      <c r="S971" s="22" t="s">
        <v>5951</v>
      </c>
      <c r="T971" s="22" t="s">
        <v>5951</v>
      </c>
      <c r="U971" s="22" t="s">
        <v>5948</v>
      </c>
      <c r="V971" s="22" t="s">
        <v>5984</v>
      </c>
      <c r="W971" s="22" t="s">
        <v>5989</v>
      </c>
      <c r="X971" s="22" t="s">
        <v>115</v>
      </c>
      <c r="Y971" s="22" t="s">
        <v>136</v>
      </c>
      <c r="AC971" s="24" t="s">
        <v>5992</v>
      </c>
      <c r="AE971" s="26" t="s">
        <v>5949</v>
      </c>
      <c r="AF971" s="26" t="s">
        <v>5948</v>
      </c>
      <c r="AG971" s="26" t="s">
        <v>5997</v>
      </c>
      <c r="AH971" s="26" t="s">
        <v>5996</v>
      </c>
      <c r="AI971" s="26" t="s">
        <v>5997</v>
      </c>
      <c r="AJ971" s="26" t="s">
        <v>5998</v>
      </c>
      <c r="AK971" s="20" t="s">
        <v>6001</v>
      </c>
      <c r="AL971" s="20" t="s">
        <v>5948</v>
      </c>
      <c r="AM971" s="20" t="s">
        <v>5948</v>
      </c>
      <c r="AN971" s="20" t="s">
        <v>5948</v>
      </c>
      <c r="AO971" s="20" t="s">
        <v>5998</v>
      </c>
      <c r="AP971" s="20" t="s">
        <v>5998</v>
      </c>
      <c r="AQ971" s="20" t="s">
        <v>5997</v>
      </c>
      <c r="AR971" s="20" t="s">
        <v>5997</v>
      </c>
      <c r="AS971" s="20" t="s">
        <v>5997</v>
      </c>
      <c r="AT971" s="20" t="s">
        <v>5997</v>
      </c>
      <c r="AU971" s="20" t="s">
        <v>5997</v>
      </c>
      <c r="AV971" s="20" t="s">
        <v>5997</v>
      </c>
      <c r="AW971" s="20" t="s">
        <v>5997</v>
      </c>
      <c r="AX971" s="20" t="s">
        <v>5998</v>
      </c>
      <c r="AY971" s="20" t="s">
        <v>5998</v>
      </c>
      <c r="AZ971" s="20" t="s">
        <v>5998</v>
      </c>
      <c r="BA971" s="20" t="s">
        <v>5997</v>
      </c>
      <c r="BB971" s="20" t="s">
        <v>5998</v>
      </c>
      <c r="BC971" s="20" t="s">
        <v>5999</v>
      </c>
      <c r="BD971" s="20" t="s">
        <v>5998</v>
      </c>
      <c r="BE971" s="20" t="s">
        <v>5998</v>
      </c>
      <c r="BF971" s="20" t="s">
        <v>5998</v>
      </c>
      <c r="BG971" s="20" t="s">
        <v>5997</v>
      </c>
      <c r="BH971" s="20" t="s">
        <v>5997</v>
      </c>
      <c r="BI971" s="20" t="s">
        <v>5997</v>
      </c>
      <c r="BJ971" s="20" t="s">
        <v>5998</v>
      </c>
      <c r="BK971" s="20" t="s">
        <v>5999</v>
      </c>
      <c r="BL971" s="20" t="s">
        <v>5997</v>
      </c>
      <c r="BM971" s="20" t="s">
        <v>5998</v>
      </c>
      <c r="BN971" s="27" t="s">
        <v>4666</v>
      </c>
      <c r="BO971" s="28" t="s">
        <v>6006</v>
      </c>
      <c r="BS971" s="24" t="s">
        <v>119</v>
      </c>
      <c r="BV971" s="24" t="s">
        <v>137</v>
      </c>
      <c r="BW971" s="24" t="s">
        <v>122</v>
      </c>
      <c r="CD971" s="18" t="s">
        <v>119</v>
      </c>
      <c r="CG971" s="18" t="s">
        <v>137</v>
      </c>
      <c r="CH971" s="18" t="s">
        <v>122</v>
      </c>
      <c r="CL971" s="22" t="s">
        <v>5948</v>
      </c>
      <c r="CM971" s="32" t="s">
        <v>6010</v>
      </c>
      <c r="CO971" s="84" t="s">
        <v>126</v>
      </c>
      <c r="CP971" s="17" t="s">
        <v>126</v>
      </c>
      <c r="CQ971" s="29" t="s">
        <v>3439</v>
      </c>
      <c r="CR971" s="17" t="s">
        <v>1626</v>
      </c>
      <c r="CS971" s="17" t="s">
        <v>3440</v>
      </c>
      <c r="CW971" s="34" t="s">
        <v>96</v>
      </c>
      <c r="DE971" s="17" t="s">
        <v>130</v>
      </c>
      <c r="DI971" s="17" t="s">
        <v>131</v>
      </c>
      <c r="DJ971" s="17" t="s">
        <v>4667</v>
      </c>
      <c r="DM971" s="35"/>
      <c r="DN971" s="35"/>
      <c r="DO971" s="35"/>
      <c r="EC971" s="17" t="s">
        <v>133</v>
      </c>
    </row>
    <row r="972" spans="1:133" ht="15" customHeight="1" x14ac:dyDescent="0.3">
      <c r="A972" s="27">
        <v>478</v>
      </c>
      <c r="C972" s="17" t="s">
        <v>126</v>
      </c>
      <c r="D972" s="29" t="s">
        <v>5956</v>
      </c>
      <c r="E972" s="18" t="s">
        <v>5949</v>
      </c>
      <c r="F972" s="18" t="s">
        <v>5949</v>
      </c>
      <c r="G972" s="18" t="s">
        <v>5947</v>
      </c>
      <c r="H972" s="18" t="s">
        <v>5948</v>
      </c>
      <c r="I972" s="18" t="s">
        <v>5948</v>
      </c>
      <c r="J972" s="19" t="s">
        <v>4668</v>
      </c>
      <c r="K972" s="18" t="s">
        <v>5948</v>
      </c>
      <c r="L972" s="19" t="s">
        <v>4669</v>
      </c>
      <c r="M972" s="18" t="s">
        <v>5948</v>
      </c>
      <c r="N972" s="19" t="s">
        <v>4670</v>
      </c>
      <c r="O972" s="20" t="s">
        <v>5948</v>
      </c>
      <c r="P972" s="20" t="s">
        <v>5973</v>
      </c>
      <c r="Q972" s="20" t="s">
        <v>5977</v>
      </c>
      <c r="S972" s="22" t="s">
        <v>5950</v>
      </c>
      <c r="T972" s="22" t="s">
        <v>5950</v>
      </c>
      <c r="U972" s="22" t="s">
        <v>5949</v>
      </c>
      <c r="V972" s="22" t="s">
        <v>5984</v>
      </c>
      <c r="W972" s="22" t="s">
        <v>5989</v>
      </c>
      <c r="X972" s="22" t="s">
        <v>115</v>
      </c>
      <c r="Y972" s="22" t="s">
        <v>136</v>
      </c>
      <c r="AC972" s="24" t="s">
        <v>5991</v>
      </c>
      <c r="AE972" s="26" t="s">
        <v>5948</v>
      </c>
      <c r="AF972" s="26" t="s">
        <v>5947</v>
      </c>
      <c r="AG972" s="26" t="s">
        <v>5996</v>
      </c>
      <c r="AH972" s="26" t="s">
        <v>5996</v>
      </c>
      <c r="AI972" s="26" t="s">
        <v>5996</v>
      </c>
      <c r="AJ972" s="26" t="s">
        <v>5996</v>
      </c>
      <c r="AK972" s="20" t="s">
        <v>6002</v>
      </c>
      <c r="AL972" s="20" t="s">
        <v>5948</v>
      </c>
      <c r="AM972" s="20" t="s">
        <v>5948</v>
      </c>
      <c r="AN972" s="20" t="s">
        <v>5948</v>
      </c>
      <c r="AO972" s="20" t="s">
        <v>5997</v>
      </c>
      <c r="AP972" s="20" t="s">
        <v>5997</v>
      </c>
      <c r="AQ972" s="20" t="s">
        <v>5996</v>
      </c>
      <c r="AR972" s="20" t="s">
        <v>5997</v>
      </c>
      <c r="AS972" s="20" t="s">
        <v>5996</v>
      </c>
      <c r="AT972" s="20" t="s">
        <v>5996</v>
      </c>
      <c r="AU972" s="20" t="s">
        <v>5997</v>
      </c>
      <c r="AV972" s="20" t="s">
        <v>5997</v>
      </c>
      <c r="AW972" s="20" t="s">
        <v>5996</v>
      </c>
      <c r="AX972" s="20" t="s">
        <v>5997</v>
      </c>
      <c r="AY972" s="20" t="s">
        <v>5997</v>
      </c>
      <c r="AZ972" s="20" t="s">
        <v>5997</v>
      </c>
      <c r="BA972" s="20" t="s">
        <v>5996</v>
      </c>
      <c r="BB972" s="20" t="s">
        <v>5996</v>
      </c>
      <c r="BC972" s="20" t="s">
        <v>5997</v>
      </c>
      <c r="BD972" s="20" t="s">
        <v>5996</v>
      </c>
      <c r="BE972" s="20" t="s">
        <v>5997</v>
      </c>
      <c r="BF972" s="20" t="s">
        <v>5997</v>
      </c>
      <c r="BG972" s="20" t="s">
        <v>5996</v>
      </c>
      <c r="BH972" s="20" t="s">
        <v>5996</v>
      </c>
      <c r="BI972" s="20" t="s">
        <v>5997</v>
      </c>
      <c r="BJ972" s="20" t="s">
        <v>6000</v>
      </c>
      <c r="BK972" s="20" t="s">
        <v>5997</v>
      </c>
      <c r="BL972" s="20" t="s">
        <v>5997</v>
      </c>
      <c r="BM972" s="20" t="s">
        <v>5997</v>
      </c>
      <c r="BO972" s="28" t="s">
        <v>6007</v>
      </c>
      <c r="BQ972" s="30" t="s">
        <v>4671</v>
      </c>
      <c r="BR972" s="24" t="s">
        <v>138</v>
      </c>
      <c r="BS972" s="24" t="s">
        <v>119</v>
      </c>
      <c r="BT972" s="24" t="s">
        <v>120</v>
      </c>
      <c r="BV972" s="24" t="s">
        <v>137</v>
      </c>
      <c r="BW972" s="24" t="s">
        <v>122</v>
      </c>
      <c r="BX972" s="24" t="s">
        <v>123</v>
      </c>
      <c r="BZ972" s="24" t="s">
        <v>125</v>
      </c>
      <c r="CC972" s="18" t="s">
        <v>138</v>
      </c>
      <c r="CD972" s="18" t="s">
        <v>119</v>
      </c>
      <c r="CE972" s="18" t="s">
        <v>120</v>
      </c>
      <c r="CL972" s="22" t="s">
        <v>5952</v>
      </c>
      <c r="CM972" s="32" t="s">
        <v>6010</v>
      </c>
      <c r="CO972" s="84" t="s">
        <v>126</v>
      </c>
      <c r="CP972" s="17" t="s">
        <v>126</v>
      </c>
      <c r="CQ972" s="29" t="s">
        <v>3439</v>
      </c>
      <c r="CR972" s="17" t="s">
        <v>1626</v>
      </c>
      <c r="CS972" s="17" t="s">
        <v>3440</v>
      </c>
      <c r="CW972" s="34" t="s">
        <v>96</v>
      </c>
      <c r="DE972" s="17" t="s">
        <v>130</v>
      </c>
      <c r="DI972" s="17" t="s">
        <v>131</v>
      </c>
      <c r="DJ972" s="17" t="s">
        <v>4672</v>
      </c>
      <c r="DM972" s="35"/>
      <c r="DN972" s="35"/>
      <c r="DO972" s="35"/>
      <c r="EC972" s="17" t="s">
        <v>133</v>
      </c>
    </row>
    <row r="973" spans="1:133" ht="15" customHeight="1" x14ac:dyDescent="0.3">
      <c r="A973" s="27">
        <v>554</v>
      </c>
      <c r="C973" s="17" t="s">
        <v>126</v>
      </c>
      <c r="D973" s="29" t="s">
        <v>5956</v>
      </c>
      <c r="E973" s="18" t="s">
        <v>5948</v>
      </c>
      <c r="F973" s="18" t="s">
        <v>5949</v>
      </c>
      <c r="G973" s="18" t="s">
        <v>5948</v>
      </c>
      <c r="H973" s="18" t="s">
        <v>5947</v>
      </c>
      <c r="I973" s="18" t="s">
        <v>5947</v>
      </c>
      <c r="K973" s="18" t="s">
        <v>5947</v>
      </c>
      <c r="M973" s="18" t="s">
        <v>5947</v>
      </c>
      <c r="O973" s="20" t="s">
        <v>5949</v>
      </c>
      <c r="P973" s="20" t="s">
        <v>5974</v>
      </c>
      <c r="Q973" s="20" t="s">
        <v>5981</v>
      </c>
      <c r="S973" s="22" t="s">
        <v>5951</v>
      </c>
      <c r="T973" s="22" t="s">
        <v>5951</v>
      </c>
      <c r="U973" s="22" t="s">
        <v>5947</v>
      </c>
      <c r="V973" s="22" t="s">
        <v>5984</v>
      </c>
      <c r="W973" s="22" t="s">
        <v>5989</v>
      </c>
      <c r="X973" s="22" t="s">
        <v>115</v>
      </c>
      <c r="AC973" s="24" t="s">
        <v>5994</v>
      </c>
      <c r="AE973" s="26" t="s">
        <v>5948</v>
      </c>
      <c r="AF973" s="26" t="s">
        <v>5947</v>
      </c>
      <c r="AG973" s="26" t="s">
        <v>5996</v>
      </c>
      <c r="AH973" s="26" t="s">
        <v>5996</v>
      </c>
      <c r="AI973" s="26" t="s">
        <v>5996</v>
      </c>
      <c r="AJ973" s="26" t="s">
        <v>5996</v>
      </c>
      <c r="AK973" s="20" t="s">
        <v>6002</v>
      </c>
      <c r="AL973" s="20" t="s">
        <v>5947</v>
      </c>
      <c r="AM973" s="20" t="s">
        <v>5947</v>
      </c>
      <c r="AN973" s="20" t="s">
        <v>5947</v>
      </c>
      <c r="AO973" s="20" t="s">
        <v>5997</v>
      </c>
      <c r="AP973" s="20" t="s">
        <v>5997</v>
      </c>
      <c r="AQ973" s="20" t="s">
        <v>5997</v>
      </c>
      <c r="AR973" s="20" t="s">
        <v>5995</v>
      </c>
      <c r="AS973" s="20" t="s">
        <v>5997</v>
      </c>
      <c r="AT973" s="20" t="s">
        <v>5997</v>
      </c>
      <c r="AU973" s="20" t="s">
        <v>5997</v>
      </c>
      <c r="AV973" s="20" t="s">
        <v>5997</v>
      </c>
      <c r="AW973" s="20" t="s">
        <v>5997</v>
      </c>
      <c r="AX973" s="20" t="s">
        <v>5995</v>
      </c>
      <c r="AY973" s="20" t="s">
        <v>5997</v>
      </c>
      <c r="AZ973" s="20" t="s">
        <v>5997</v>
      </c>
      <c r="BA973" s="20" t="s">
        <v>5997</v>
      </c>
      <c r="BB973" s="20" t="s">
        <v>5997</v>
      </c>
      <c r="BC973" s="20" t="s">
        <v>5995</v>
      </c>
      <c r="BD973" s="20" t="s">
        <v>5995</v>
      </c>
      <c r="BE973" s="20" t="s">
        <v>5997</v>
      </c>
      <c r="BF973" s="20" t="s">
        <v>5997</v>
      </c>
      <c r="BG973" s="20" t="s">
        <v>5997</v>
      </c>
      <c r="BH973" s="20" t="s">
        <v>5997</v>
      </c>
      <c r="BI973" s="20" t="s">
        <v>5995</v>
      </c>
      <c r="BJ973" s="20" t="s">
        <v>5995</v>
      </c>
      <c r="BK973" s="20" t="s">
        <v>5995</v>
      </c>
      <c r="BL973" s="20" t="s">
        <v>5995</v>
      </c>
      <c r="BM973" s="20" t="s">
        <v>5997</v>
      </c>
      <c r="BO973" s="28" t="s">
        <v>6007</v>
      </c>
      <c r="BQ973" s="30" t="s">
        <v>4673</v>
      </c>
      <c r="BR973" s="24" t="s">
        <v>138</v>
      </c>
      <c r="BS973" s="24" t="s">
        <v>119</v>
      </c>
      <c r="BT973" s="24" t="s">
        <v>120</v>
      </c>
      <c r="BX973" s="24" t="s">
        <v>123</v>
      </c>
      <c r="BY973" s="24" t="s">
        <v>124</v>
      </c>
      <c r="CC973" s="18" t="s">
        <v>138</v>
      </c>
      <c r="CD973" s="18" t="s">
        <v>119</v>
      </c>
      <c r="CI973" s="18" t="s">
        <v>123</v>
      </c>
      <c r="CL973" s="22" t="s">
        <v>5950</v>
      </c>
      <c r="CM973" s="32" t="s">
        <v>6011</v>
      </c>
      <c r="CO973" s="84" t="s">
        <v>126</v>
      </c>
      <c r="CP973" s="17" t="s">
        <v>126</v>
      </c>
      <c r="CQ973" s="29" t="s">
        <v>3439</v>
      </c>
      <c r="CR973" s="17" t="s">
        <v>1626</v>
      </c>
      <c r="CS973" s="17" t="s">
        <v>3440</v>
      </c>
      <c r="CW973" s="34" t="s">
        <v>96</v>
      </c>
      <c r="DE973" s="17" t="s">
        <v>161</v>
      </c>
      <c r="DI973" s="17" t="s">
        <v>143</v>
      </c>
      <c r="DJ973" s="17" t="s">
        <v>4674</v>
      </c>
      <c r="DM973" s="35"/>
      <c r="DN973" s="35"/>
      <c r="DO973" s="35"/>
      <c r="EC973" s="17" t="s">
        <v>133</v>
      </c>
    </row>
    <row r="974" spans="1:133" ht="15" customHeight="1" x14ac:dyDescent="0.3">
      <c r="A974" s="27">
        <v>565</v>
      </c>
      <c r="C974" s="17" t="s">
        <v>126</v>
      </c>
      <c r="D974" s="29" t="s">
        <v>5956</v>
      </c>
      <c r="E974" s="18" t="s">
        <v>5948</v>
      </c>
      <c r="F974" s="18" t="s">
        <v>5949</v>
      </c>
      <c r="G974" s="18" t="s">
        <v>5947</v>
      </c>
      <c r="H974" s="18" t="s">
        <v>5947</v>
      </c>
      <c r="I974" s="18" t="s">
        <v>5948</v>
      </c>
      <c r="J974" s="19" t="s">
        <v>4675</v>
      </c>
      <c r="K974" s="18" t="s">
        <v>5948</v>
      </c>
      <c r="L974" s="19" t="s">
        <v>4676</v>
      </c>
      <c r="M974" s="18" t="s">
        <v>5948</v>
      </c>
      <c r="N974" s="19" t="s">
        <v>4677</v>
      </c>
      <c r="O974" s="20" t="s">
        <v>5949</v>
      </c>
      <c r="P974" s="20" t="s">
        <v>5974</v>
      </c>
      <c r="Q974" s="20" t="s">
        <v>5981</v>
      </c>
      <c r="R974" s="21" t="s">
        <v>4678</v>
      </c>
      <c r="S974" s="22" t="s">
        <v>5951</v>
      </c>
      <c r="T974" s="22" t="s">
        <v>5951</v>
      </c>
      <c r="U974" s="22" t="s">
        <v>5947</v>
      </c>
      <c r="V974" s="22" t="s">
        <v>5984</v>
      </c>
      <c r="W974" s="22" t="s">
        <v>5989</v>
      </c>
      <c r="X974" s="22" t="s">
        <v>115</v>
      </c>
      <c r="AB974" s="23" t="s">
        <v>4679</v>
      </c>
      <c r="AC974" s="24" t="s">
        <v>5994</v>
      </c>
      <c r="AD974" s="25" t="s">
        <v>4680</v>
      </c>
      <c r="AE974" s="26" t="s">
        <v>5947</v>
      </c>
      <c r="AF974" s="26" t="s">
        <v>5947</v>
      </c>
      <c r="AG974" s="26" t="s">
        <v>5996</v>
      </c>
      <c r="AH974" s="26" t="s">
        <v>5996</v>
      </c>
      <c r="AI974" s="26" t="s">
        <v>5997</v>
      </c>
      <c r="AJ974" s="26" t="s">
        <v>5997</v>
      </c>
      <c r="AK974" s="20" t="s">
        <v>6002</v>
      </c>
      <c r="AL974" s="20" t="s">
        <v>5947</v>
      </c>
      <c r="AM974" s="20" t="s">
        <v>5948</v>
      </c>
      <c r="AN974" s="20" t="s">
        <v>5947</v>
      </c>
      <c r="AO974" s="20" t="s">
        <v>5997</v>
      </c>
      <c r="AP974" s="20" t="s">
        <v>5997</v>
      </c>
      <c r="AQ974" s="20" t="s">
        <v>5996</v>
      </c>
      <c r="AR974" s="20" t="s">
        <v>5997</v>
      </c>
      <c r="AS974" s="20" t="s">
        <v>5996</v>
      </c>
      <c r="AT974" s="20" t="s">
        <v>5996</v>
      </c>
      <c r="AU974" s="20" t="s">
        <v>5996</v>
      </c>
      <c r="AV974" s="20" t="s">
        <v>5997</v>
      </c>
      <c r="AW974" s="20" t="s">
        <v>5996</v>
      </c>
      <c r="AX974" s="20" t="s">
        <v>5997</v>
      </c>
      <c r="AY974" s="20" t="s">
        <v>5997</v>
      </c>
      <c r="AZ974" s="20" t="s">
        <v>5996</v>
      </c>
      <c r="BA974" s="20" t="s">
        <v>5996</v>
      </c>
      <c r="BB974" s="20" t="s">
        <v>5996</v>
      </c>
      <c r="BC974" s="20" t="s">
        <v>5997</v>
      </c>
      <c r="BD974" s="20" t="s">
        <v>5997</v>
      </c>
      <c r="BE974" s="20" t="s">
        <v>5997</v>
      </c>
      <c r="BF974" s="20" t="s">
        <v>5997</v>
      </c>
      <c r="BG974" s="20" t="s">
        <v>5996</v>
      </c>
      <c r="BH974" s="20" t="s">
        <v>5997</v>
      </c>
      <c r="BI974" s="20" t="s">
        <v>5996</v>
      </c>
      <c r="BJ974" s="20" t="s">
        <v>5997</v>
      </c>
      <c r="BK974" s="20" t="s">
        <v>5997</v>
      </c>
      <c r="BL974" s="20" t="s">
        <v>5996</v>
      </c>
      <c r="BM974" s="20" t="s">
        <v>5996</v>
      </c>
      <c r="BN974" s="27" t="s">
        <v>4681</v>
      </c>
      <c r="BO974" s="28" t="s">
        <v>6007</v>
      </c>
      <c r="BP974" s="29" t="s">
        <v>4682</v>
      </c>
      <c r="BQ974" s="30" t="s">
        <v>4683</v>
      </c>
      <c r="BR974" s="24" t="s">
        <v>138</v>
      </c>
      <c r="BS974" s="24" t="s">
        <v>119</v>
      </c>
      <c r="BT974" s="24" t="s">
        <v>120</v>
      </c>
      <c r="BX974" s="24" t="s">
        <v>123</v>
      </c>
      <c r="BY974" s="24" t="s">
        <v>124</v>
      </c>
      <c r="CB974" s="31" t="s">
        <v>4684</v>
      </c>
      <c r="CC974" s="18" t="s">
        <v>138</v>
      </c>
      <c r="CD974" s="18" t="s">
        <v>119</v>
      </c>
      <c r="CI974" s="18" t="s">
        <v>123</v>
      </c>
      <c r="CL974" s="22" t="s">
        <v>5948</v>
      </c>
      <c r="CM974" s="32" t="s">
        <v>6012</v>
      </c>
      <c r="CN974" s="33" t="s">
        <v>4685</v>
      </c>
      <c r="CO974" s="84" t="s">
        <v>126</v>
      </c>
      <c r="CP974" s="17" t="s">
        <v>126</v>
      </c>
      <c r="CQ974" s="29" t="s">
        <v>3439</v>
      </c>
      <c r="CR974" s="17" t="s">
        <v>1626</v>
      </c>
      <c r="CS974" s="17" t="s">
        <v>3440</v>
      </c>
      <c r="CW974" s="34" t="s">
        <v>96</v>
      </c>
      <c r="DE974" s="17" t="s">
        <v>130</v>
      </c>
      <c r="DI974" s="17" t="s">
        <v>131</v>
      </c>
      <c r="DJ974" s="17" t="s">
        <v>4686</v>
      </c>
      <c r="DM974" s="35"/>
      <c r="DN974" s="35"/>
      <c r="DO974" s="35"/>
      <c r="EC974" s="17" t="s">
        <v>133</v>
      </c>
    </row>
    <row r="975" spans="1:133" ht="15" customHeight="1" x14ac:dyDescent="0.3">
      <c r="A975" s="27">
        <v>625</v>
      </c>
      <c r="C975" s="17" t="s">
        <v>126</v>
      </c>
      <c r="D975" s="29" t="s">
        <v>5956</v>
      </c>
      <c r="E975" s="18" t="s">
        <v>5948</v>
      </c>
      <c r="F975" s="18" t="s">
        <v>5948</v>
      </c>
      <c r="G975" s="18" t="s">
        <v>5947</v>
      </c>
      <c r="H975" s="18" t="s">
        <v>5947</v>
      </c>
      <c r="I975" s="18" t="s">
        <v>5947</v>
      </c>
      <c r="K975" s="18" t="s">
        <v>5947</v>
      </c>
      <c r="M975" s="18" t="s">
        <v>5948</v>
      </c>
      <c r="N975" s="19" t="s">
        <v>4687</v>
      </c>
      <c r="O975" s="20" t="s">
        <v>5951</v>
      </c>
      <c r="P975" s="20" t="s">
        <v>5973</v>
      </c>
      <c r="Q975" s="20" t="s">
        <v>5978</v>
      </c>
      <c r="S975" s="22" t="s">
        <v>5948</v>
      </c>
      <c r="T975" s="22" t="s">
        <v>5948</v>
      </c>
      <c r="U975" s="22" t="s">
        <v>5948</v>
      </c>
      <c r="V975" s="22" t="s">
        <v>5983</v>
      </c>
      <c r="W975" s="22" t="s">
        <v>5987</v>
      </c>
      <c r="X975" s="22" t="s">
        <v>115</v>
      </c>
      <c r="Y975" s="22" t="s">
        <v>136</v>
      </c>
      <c r="AC975" s="24" t="s">
        <v>5991</v>
      </c>
      <c r="AE975" s="26" t="s">
        <v>5948</v>
      </c>
      <c r="AF975" s="26" t="s">
        <v>5948</v>
      </c>
      <c r="AG975" s="26" t="s">
        <v>5996</v>
      </c>
      <c r="AH975" s="26" t="s">
        <v>5996</v>
      </c>
      <c r="AI975" s="26" t="s">
        <v>5996</v>
      </c>
      <c r="AJ975" s="26" t="s">
        <v>5996</v>
      </c>
      <c r="AK975" s="20" t="s">
        <v>6003</v>
      </c>
      <c r="AL975" s="20" t="s">
        <v>5948</v>
      </c>
      <c r="AM975" s="20" t="s">
        <v>5948</v>
      </c>
      <c r="AN975" s="20" t="s">
        <v>5947</v>
      </c>
      <c r="AO975" s="20" t="s">
        <v>5997</v>
      </c>
      <c r="AP975" s="20" t="s">
        <v>5997</v>
      </c>
      <c r="AQ975" s="20" t="s">
        <v>5997</v>
      </c>
      <c r="AR975" s="20" t="s">
        <v>5997</v>
      </c>
      <c r="AS975" s="20" t="s">
        <v>5997</v>
      </c>
      <c r="AT975" s="20" t="s">
        <v>5997</v>
      </c>
      <c r="AU975" s="20" t="s">
        <v>5997</v>
      </c>
      <c r="AV975" s="20" t="s">
        <v>5997</v>
      </c>
      <c r="AW975" s="20" t="s">
        <v>5997</v>
      </c>
      <c r="AX975" s="20" t="s">
        <v>5997</v>
      </c>
      <c r="AY975" s="20" t="s">
        <v>5997</v>
      </c>
      <c r="AZ975" s="20" t="s">
        <v>5997</v>
      </c>
      <c r="BA975" s="20" t="s">
        <v>5997</v>
      </c>
      <c r="BB975" s="20" t="s">
        <v>5997</v>
      </c>
      <c r="BC975" s="20" t="s">
        <v>5999</v>
      </c>
      <c r="BD975" s="20" t="s">
        <v>5997</v>
      </c>
      <c r="BE975" s="20" t="s">
        <v>5997</v>
      </c>
      <c r="BF975" s="20" t="s">
        <v>5997</v>
      </c>
      <c r="BG975" s="20" t="s">
        <v>5997</v>
      </c>
      <c r="BH975" s="20" t="s">
        <v>5996</v>
      </c>
      <c r="BI975" s="20" t="s">
        <v>5997</v>
      </c>
      <c r="BJ975" s="20" t="s">
        <v>5997</v>
      </c>
      <c r="BK975" s="20" t="s">
        <v>5997</v>
      </c>
      <c r="BL975" s="20" t="s">
        <v>5997</v>
      </c>
      <c r="BM975" s="20" t="s">
        <v>5997</v>
      </c>
      <c r="BO975" s="28" t="s">
        <v>6007</v>
      </c>
      <c r="BR975" s="24" t="s">
        <v>138</v>
      </c>
      <c r="BS975" s="24" t="s">
        <v>119</v>
      </c>
      <c r="BT975" s="24" t="s">
        <v>120</v>
      </c>
      <c r="BU975" s="24" t="s">
        <v>121</v>
      </c>
      <c r="BV975" s="24" t="s">
        <v>137</v>
      </c>
      <c r="BW975" s="24" t="s">
        <v>122</v>
      </c>
      <c r="BX975" s="24" t="s">
        <v>123</v>
      </c>
      <c r="BY975" s="24" t="s">
        <v>124</v>
      </c>
      <c r="BZ975" s="24" t="s">
        <v>125</v>
      </c>
      <c r="CC975" s="18" t="s">
        <v>138</v>
      </c>
      <c r="CD975" s="18" t="s">
        <v>119</v>
      </c>
      <c r="CH975" s="18" t="s">
        <v>122</v>
      </c>
      <c r="CL975" s="22" t="s">
        <v>5948</v>
      </c>
      <c r="CM975" s="32" t="s">
        <v>6011</v>
      </c>
      <c r="CO975" s="84" t="s">
        <v>126</v>
      </c>
      <c r="CP975" s="17" t="s">
        <v>126</v>
      </c>
      <c r="CQ975" s="29" t="s">
        <v>3439</v>
      </c>
      <c r="CR975" s="17" t="s">
        <v>1626</v>
      </c>
      <c r="CS975" s="17" t="s">
        <v>3440</v>
      </c>
      <c r="CZ975" s="34" t="s">
        <v>99</v>
      </c>
      <c r="DE975" s="17" t="s">
        <v>130</v>
      </c>
      <c r="DI975" s="17" t="s">
        <v>131</v>
      </c>
      <c r="DJ975" s="17" t="s">
        <v>4688</v>
      </c>
      <c r="DM975" s="35"/>
      <c r="DN975" s="35"/>
      <c r="DO975" s="35"/>
      <c r="EC975" s="17" t="s">
        <v>133</v>
      </c>
    </row>
    <row r="976" spans="1:133" ht="15" customHeight="1" x14ac:dyDescent="0.3">
      <c r="A976" s="27">
        <v>831</v>
      </c>
      <c r="C976" s="17" t="s">
        <v>126</v>
      </c>
      <c r="D976" s="29" t="s">
        <v>5956</v>
      </c>
      <c r="E976" s="18" t="s">
        <v>5947</v>
      </c>
      <c r="F976" s="18" t="s">
        <v>5947</v>
      </c>
      <c r="G976" s="18" t="s">
        <v>5947</v>
      </c>
      <c r="H976" s="18" t="s">
        <v>5947</v>
      </c>
      <c r="I976" s="18" t="s">
        <v>5947</v>
      </c>
      <c r="J976" s="19" t="s">
        <v>4689</v>
      </c>
      <c r="K976" s="18" t="s">
        <v>5949</v>
      </c>
      <c r="M976" s="18" t="s">
        <v>5949</v>
      </c>
      <c r="O976" s="20" t="s">
        <v>5947</v>
      </c>
      <c r="P976" s="20" t="s">
        <v>5974</v>
      </c>
      <c r="Q976" s="20" t="s">
        <v>5979</v>
      </c>
      <c r="S976" s="22" t="s">
        <v>5948</v>
      </c>
      <c r="T976" s="22" t="s">
        <v>5948</v>
      </c>
      <c r="U976" s="22" t="s">
        <v>5948</v>
      </c>
      <c r="V976" s="22" t="s">
        <v>5983</v>
      </c>
      <c r="W976" s="22" t="s">
        <v>5987</v>
      </c>
      <c r="Y976" s="22" t="s">
        <v>136</v>
      </c>
      <c r="AC976" s="24" t="s">
        <v>5992</v>
      </c>
      <c r="AE976" s="26" t="s">
        <v>5947</v>
      </c>
      <c r="AF976" s="26" t="s">
        <v>5949</v>
      </c>
      <c r="AG976" s="26" t="s">
        <v>5996</v>
      </c>
      <c r="AH976" s="26" t="s">
        <v>5996</v>
      </c>
      <c r="AI976" s="26" t="s">
        <v>5996</v>
      </c>
      <c r="AJ976" s="26" t="s">
        <v>5996</v>
      </c>
      <c r="AK976" s="20" t="s">
        <v>6003</v>
      </c>
      <c r="AL976" s="20" t="s">
        <v>5947</v>
      </c>
      <c r="AM976" s="20" t="s">
        <v>5949</v>
      </c>
      <c r="AN976" s="20" t="s">
        <v>5948</v>
      </c>
      <c r="AO976" s="20" t="s">
        <v>5997</v>
      </c>
      <c r="AP976" s="20" t="s">
        <v>5997</v>
      </c>
      <c r="AQ976" s="20" t="s">
        <v>5996</v>
      </c>
      <c r="AR976" s="20" t="s">
        <v>5997</v>
      </c>
      <c r="AS976" s="20" t="s">
        <v>5996</v>
      </c>
      <c r="AT976" s="20" t="s">
        <v>5996</v>
      </c>
      <c r="AU976" s="20" t="s">
        <v>5996</v>
      </c>
      <c r="AV976" s="20" t="s">
        <v>5997</v>
      </c>
      <c r="AW976" s="20" t="s">
        <v>5996</v>
      </c>
      <c r="AX976" s="20" t="s">
        <v>5996</v>
      </c>
      <c r="AY976" s="20" t="s">
        <v>5996</v>
      </c>
      <c r="AZ976" s="20" t="s">
        <v>5997</v>
      </c>
      <c r="BA976" s="20" t="s">
        <v>5996</v>
      </c>
      <c r="BB976" s="20" t="s">
        <v>5996</v>
      </c>
      <c r="BC976" s="20" t="s">
        <v>5996</v>
      </c>
      <c r="BD976" s="20" t="s">
        <v>5997</v>
      </c>
      <c r="BE976" s="20" t="s">
        <v>5996</v>
      </c>
      <c r="BF976" s="20" t="s">
        <v>5996</v>
      </c>
      <c r="BG976" s="20" t="s">
        <v>5996</v>
      </c>
      <c r="BH976" s="20" t="s">
        <v>5996</v>
      </c>
      <c r="BI976" s="20" t="s">
        <v>5996</v>
      </c>
      <c r="BJ976" s="20" t="s">
        <v>5996</v>
      </c>
      <c r="BK976" s="20" t="s">
        <v>5996</v>
      </c>
      <c r="BL976" s="20" t="s">
        <v>5996</v>
      </c>
      <c r="BM976" s="20" t="s">
        <v>5997</v>
      </c>
      <c r="BO976" s="28" t="s">
        <v>6007</v>
      </c>
      <c r="BQ976" s="30" t="s">
        <v>4690</v>
      </c>
      <c r="BR976" s="24" t="s">
        <v>138</v>
      </c>
      <c r="BS976" s="24" t="s">
        <v>119</v>
      </c>
      <c r="BT976" s="24" t="s">
        <v>120</v>
      </c>
      <c r="BU976" s="24" t="s">
        <v>121</v>
      </c>
      <c r="BV976" s="24" t="s">
        <v>137</v>
      </c>
      <c r="BW976" s="24" t="s">
        <v>122</v>
      </c>
      <c r="BX976" s="24" t="s">
        <v>123</v>
      </c>
      <c r="BY976" s="24" t="s">
        <v>124</v>
      </c>
      <c r="BZ976" s="24" t="s">
        <v>125</v>
      </c>
      <c r="CC976" s="18" t="s">
        <v>138</v>
      </c>
      <c r="CD976" s="18" t="s">
        <v>119</v>
      </c>
      <c r="CG976" s="18" t="s">
        <v>137</v>
      </c>
      <c r="CL976" s="22" t="s">
        <v>5948</v>
      </c>
      <c r="CM976" s="32" t="s">
        <v>6011</v>
      </c>
      <c r="CO976" s="84" t="s">
        <v>126</v>
      </c>
      <c r="CP976" s="17" t="s">
        <v>126</v>
      </c>
      <c r="CQ976" s="29" t="s">
        <v>3439</v>
      </c>
      <c r="CR976" s="17" t="s">
        <v>1626</v>
      </c>
      <c r="CS976" s="17" t="s">
        <v>3440</v>
      </c>
      <c r="CU976" s="34" t="s">
        <v>185</v>
      </c>
      <c r="CW976" s="34" t="s">
        <v>96</v>
      </c>
      <c r="DE976" s="17" t="s">
        <v>130</v>
      </c>
      <c r="DI976" s="17" t="s">
        <v>131</v>
      </c>
      <c r="DJ976" s="17" t="s">
        <v>4691</v>
      </c>
      <c r="DM976" s="35"/>
      <c r="DN976" s="35"/>
      <c r="DO976" s="35"/>
      <c r="EC976" s="17" t="s">
        <v>133</v>
      </c>
    </row>
    <row r="977" spans="1:133" ht="15" customHeight="1" x14ac:dyDescent="0.3">
      <c r="A977" s="27">
        <v>886</v>
      </c>
      <c r="C977" s="17" t="s">
        <v>126</v>
      </c>
      <c r="D977" s="29" t="s">
        <v>5956</v>
      </c>
      <c r="E977" s="18" t="s">
        <v>5948</v>
      </c>
      <c r="F977" s="18" t="s">
        <v>5948</v>
      </c>
      <c r="G977" s="18" t="s">
        <v>5947</v>
      </c>
      <c r="H977" s="18" t="s">
        <v>5948</v>
      </c>
      <c r="I977" s="18" t="s">
        <v>5947</v>
      </c>
      <c r="J977" s="19" t="s">
        <v>4692</v>
      </c>
      <c r="K977" s="18" t="s">
        <v>5947</v>
      </c>
      <c r="L977" s="19" t="s">
        <v>4693</v>
      </c>
      <c r="M977" s="18" t="s">
        <v>5948</v>
      </c>
      <c r="O977" s="20" t="s">
        <v>5947</v>
      </c>
      <c r="P977" s="20" t="s">
        <v>5973</v>
      </c>
      <c r="Q977" s="20" t="s">
        <v>5979</v>
      </c>
      <c r="R977" s="21" t="s">
        <v>4694</v>
      </c>
      <c r="S977" s="22" t="s">
        <v>5951</v>
      </c>
      <c r="T977" s="22" t="s">
        <v>5951</v>
      </c>
      <c r="U977" s="22" t="s">
        <v>5947</v>
      </c>
      <c r="V977" s="22" t="s">
        <v>5984</v>
      </c>
      <c r="W977" s="22" t="s">
        <v>5989</v>
      </c>
      <c r="X977" s="22" t="s">
        <v>115</v>
      </c>
      <c r="Y977" s="22" t="s">
        <v>136</v>
      </c>
      <c r="Z977" s="22" t="s">
        <v>116</v>
      </c>
      <c r="AB977" s="23" t="s">
        <v>4695</v>
      </c>
      <c r="AC977" s="24" t="s">
        <v>5992</v>
      </c>
      <c r="AE977" s="26" t="s">
        <v>5947</v>
      </c>
      <c r="AF977" s="26" t="s">
        <v>5947</v>
      </c>
      <c r="AG977" s="26" t="s">
        <v>5996</v>
      </c>
      <c r="AH977" s="26" t="s">
        <v>5996</v>
      </c>
      <c r="AI977" s="26" t="s">
        <v>5996</v>
      </c>
      <c r="AJ977" s="26" t="s">
        <v>5996</v>
      </c>
      <c r="AK977" s="20" t="s">
        <v>6002</v>
      </c>
      <c r="AL977" s="20" t="s">
        <v>5948</v>
      </c>
      <c r="AM977" s="20" t="s">
        <v>5948</v>
      </c>
      <c r="AN977" s="20" t="s">
        <v>5948</v>
      </c>
      <c r="AO977" s="20" t="s">
        <v>5997</v>
      </c>
      <c r="AP977" s="20" t="s">
        <v>5997</v>
      </c>
      <c r="AQ977" s="20" t="s">
        <v>5996</v>
      </c>
      <c r="AR977" s="20" t="s">
        <v>5997</v>
      </c>
      <c r="AS977" s="20" t="s">
        <v>5997</v>
      </c>
      <c r="AT977" s="20" t="s">
        <v>5996</v>
      </c>
      <c r="AU977" s="20" t="s">
        <v>5996</v>
      </c>
      <c r="AV977" s="20" t="s">
        <v>5997</v>
      </c>
      <c r="AW977" s="20" t="s">
        <v>5997</v>
      </c>
      <c r="AX977" s="20" t="s">
        <v>5997</v>
      </c>
      <c r="AY977" s="20" t="s">
        <v>5997</v>
      </c>
      <c r="AZ977" s="20" t="s">
        <v>5997</v>
      </c>
      <c r="BA977" s="20" t="s">
        <v>5997</v>
      </c>
      <c r="BB977" s="20" t="s">
        <v>5997</v>
      </c>
      <c r="BC977" s="20" t="s">
        <v>5998</v>
      </c>
      <c r="BD977" s="20" t="s">
        <v>5997</v>
      </c>
      <c r="BE977" s="20" t="s">
        <v>5997</v>
      </c>
      <c r="BF977" s="20" t="s">
        <v>5997</v>
      </c>
      <c r="BG977" s="20" t="s">
        <v>5997</v>
      </c>
      <c r="BH977" s="20" t="s">
        <v>5996</v>
      </c>
      <c r="BI977" s="20" t="s">
        <v>5996</v>
      </c>
      <c r="BJ977" s="20" t="s">
        <v>5997</v>
      </c>
      <c r="BK977" s="20" t="s">
        <v>5997</v>
      </c>
      <c r="BL977" s="20" t="s">
        <v>5996</v>
      </c>
      <c r="BM977" s="20" t="s">
        <v>5997</v>
      </c>
      <c r="BO977" s="28" t="s">
        <v>6007</v>
      </c>
      <c r="BQ977" s="30" t="s">
        <v>4696</v>
      </c>
      <c r="BR977" s="24" t="s">
        <v>138</v>
      </c>
      <c r="BS977" s="24" t="s">
        <v>119</v>
      </c>
      <c r="BU977" s="24" t="s">
        <v>121</v>
      </c>
      <c r="BV977" s="24" t="s">
        <v>137</v>
      </c>
      <c r="BW977" s="24" t="s">
        <v>122</v>
      </c>
      <c r="CC977" s="18" t="s">
        <v>138</v>
      </c>
      <c r="CD977" s="18" t="s">
        <v>119</v>
      </c>
      <c r="CF977" s="18" t="s">
        <v>121</v>
      </c>
      <c r="CG977" s="18" t="s">
        <v>137</v>
      </c>
      <c r="CH977" s="18" t="s">
        <v>122</v>
      </c>
      <c r="CL977" s="22" t="s">
        <v>5951</v>
      </c>
      <c r="CM977" s="32" t="s">
        <v>6010</v>
      </c>
      <c r="CN977" s="33" t="s">
        <v>4697</v>
      </c>
      <c r="CO977" s="84" t="s">
        <v>126</v>
      </c>
      <c r="CP977" s="17" t="s">
        <v>126</v>
      </c>
      <c r="CQ977" s="29" t="s">
        <v>3439</v>
      </c>
      <c r="CR977" s="17" t="s">
        <v>1626</v>
      </c>
      <c r="CS977" s="17" t="s">
        <v>3440</v>
      </c>
      <c r="CW977" s="34" t="s">
        <v>96</v>
      </c>
      <c r="DE977" s="17" t="s">
        <v>161</v>
      </c>
      <c r="DI977" s="17" t="s">
        <v>131</v>
      </c>
      <c r="DJ977" s="17" t="s">
        <v>4698</v>
      </c>
      <c r="DM977" s="35"/>
      <c r="DN977" s="35"/>
      <c r="DO977" s="35"/>
      <c r="EC977" s="17" t="s">
        <v>133</v>
      </c>
    </row>
    <row r="978" spans="1:133" ht="15" customHeight="1" x14ac:dyDescent="0.3">
      <c r="A978" s="27">
        <v>898</v>
      </c>
      <c r="C978" s="17" t="s">
        <v>126</v>
      </c>
      <c r="D978" s="29" t="s">
        <v>5956</v>
      </c>
      <c r="E978" s="18" t="s">
        <v>5948</v>
      </c>
      <c r="F978" s="18" t="s">
        <v>5949</v>
      </c>
      <c r="G978" s="18" t="s">
        <v>5947</v>
      </c>
      <c r="H978" s="18" t="s">
        <v>5947</v>
      </c>
      <c r="I978" s="18" t="s">
        <v>5948</v>
      </c>
      <c r="J978" s="19" t="s">
        <v>4699</v>
      </c>
      <c r="K978" s="18" t="s">
        <v>5948</v>
      </c>
      <c r="L978" s="19" t="s">
        <v>4700</v>
      </c>
      <c r="M978" s="18" t="s">
        <v>5948</v>
      </c>
      <c r="N978" s="19" t="s">
        <v>4701</v>
      </c>
      <c r="O978" s="20" t="s">
        <v>5949</v>
      </c>
      <c r="P978" s="20" t="s">
        <v>5974</v>
      </c>
      <c r="Q978" s="20" t="s">
        <v>5981</v>
      </c>
      <c r="R978" s="21" t="s">
        <v>4702</v>
      </c>
      <c r="S978" s="22" t="s">
        <v>5951</v>
      </c>
      <c r="T978" s="22" t="s">
        <v>5951</v>
      </c>
      <c r="U978" s="22" t="s">
        <v>5947</v>
      </c>
      <c r="V978" s="22" t="s">
        <v>5984</v>
      </c>
      <c r="W978" s="22" t="s">
        <v>5989</v>
      </c>
      <c r="X978" s="22" t="s">
        <v>115</v>
      </c>
      <c r="AC978" s="24" t="s">
        <v>5994</v>
      </c>
      <c r="AD978" s="25" t="s">
        <v>4703</v>
      </c>
      <c r="AE978" s="26" t="s">
        <v>5947</v>
      </c>
      <c r="AF978" s="26" t="s">
        <v>5947</v>
      </c>
      <c r="AG978" s="26" t="s">
        <v>5996</v>
      </c>
      <c r="AH978" s="26" t="s">
        <v>5996</v>
      </c>
      <c r="AI978" s="26" t="s">
        <v>5996</v>
      </c>
      <c r="AJ978" s="26" t="s">
        <v>5996</v>
      </c>
      <c r="AK978" s="20" t="s">
        <v>6003</v>
      </c>
      <c r="AL978" s="20" t="s">
        <v>5947</v>
      </c>
      <c r="AM978" s="20" t="s">
        <v>5949</v>
      </c>
      <c r="AN978" s="20" t="s">
        <v>5948</v>
      </c>
      <c r="AO978" s="20" t="s">
        <v>5997</v>
      </c>
      <c r="AP978" s="20" t="s">
        <v>5997</v>
      </c>
      <c r="AQ978" s="20" t="s">
        <v>5996</v>
      </c>
      <c r="AR978" s="20" t="s">
        <v>5997</v>
      </c>
      <c r="AS978" s="20" t="s">
        <v>5996</v>
      </c>
      <c r="AT978" s="20" t="s">
        <v>5996</v>
      </c>
      <c r="AU978" s="20" t="s">
        <v>5996</v>
      </c>
      <c r="AV978" s="20" t="s">
        <v>5997</v>
      </c>
      <c r="AW978" s="20" t="s">
        <v>5996</v>
      </c>
      <c r="AX978" s="20" t="s">
        <v>5997</v>
      </c>
      <c r="AY978" s="20" t="s">
        <v>5997</v>
      </c>
      <c r="AZ978" s="20" t="s">
        <v>5996</v>
      </c>
      <c r="BA978" s="20" t="s">
        <v>5996</v>
      </c>
      <c r="BB978" s="20" t="s">
        <v>5996</v>
      </c>
      <c r="BC978" s="20" t="s">
        <v>5997</v>
      </c>
      <c r="BD978" s="20" t="s">
        <v>5997</v>
      </c>
      <c r="BE978" s="20" t="s">
        <v>5997</v>
      </c>
      <c r="BF978" s="20" t="s">
        <v>5997</v>
      </c>
      <c r="BG978" s="20" t="s">
        <v>5996</v>
      </c>
      <c r="BH978" s="20" t="s">
        <v>5997</v>
      </c>
      <c r="BI978" s="20" t="s">
        <v>5996</v>
      </c>
      <c r="BJ978" s="20" t="s">
        <v>5996</v>
      </c>
      <c r="BK978" s="20" t="s">
        <v>5996</v>
      </c>
      <c r="BL978" s="20" t="s">
        <v>5996</v>
      </c>
      <c r="BM978" s="20" t="s">
        <v>5997</v>
      </c>
      <c r="BN978" s="27" t="s">
        <v>4704</v>
      </c>
      <c r="BO978" s="28" t="s">
        <v>6007</v>
      </c>
      <c r="BP978" s="29" t="s">
        <v>4705</v>
      </c>
      <c r="BQ978" s="30" t="s">
        <v>4706</v>
      </c>
      <c r="BR978" s="24" t="s">
        <v>138</v>
      </c>
      <c r="BS978" s="24" t="s">
        <v>119</v>
      </c>
      <c r="BT978" s="24" t="s">
        <v>120</v>
      </c>
      <c r="BX978" s="24" t="s">
        <v>123</v>
      </c>
      <c r="BY978" s="24" t="s">
        <v>124</v>
      </c>
      <c r="CB978" s="31" t="s">
        <v>4707</v>
      </c>
      <c r="CC978" s="18" t="s">
        <v>138</v>
      </c>
      <c r="CD978" s="18" t="s">
        <v>119</v>
      </c>
      <c r="CI978" s="18" t="s">
        <v>123</v>
      </c>
      <c r="CL978" s="22" t="s">
        <v>5950</v>
      </c>
      <c r="CM978" s="32" t="s">
        <v>6012</v>
      </c>
      <c r="CN978" s="33" t="s">
        <v>4708</v>
      </c>
      <c r="CO978" s="84" t="s">
        <v>126</v>
      </c>
      <c r="CP978" s="17" t="s">
        <v>126</v>
      </c>
      <c r="CQ978" s="29" t="s">
        <v>3439</v>
      </c>
      <c r="CR978" s="17" t="s">
        <v>1626</v>
      </c>
      <c r="CS978" s="17" t="s">
        <v>3440</v>
      </c>
      <c r="DC978" s="31" t="s">
        <v>102</v>
      </c>
      <c r="DD978" s="31" t="s">
        <v>4709</v>
      </c>
      <c r="DE978" s="17" t="s">
        <v>130</v>
      </c>
      <c r="DI978" s="17" t="s">
        <v>131</v>
      </c>
      <c r="DJ978" s="17" t="s">
        <v>4710</v>
      </c>
      <c r="DM978" s="35"/>
      <c r="DN978" s="35"/>
      <c r="DO978" s="35"/>
      <c r="EC978" s="17" t="s">
        <v>133</v>
      </c>
    </row>
    <row r="979" spans="1:133" ht="15" customHeight="1" x14ac:dyDescent="0.3">
      <c r="A979" s="27">
        <v>904</v>
      </c>
      <c r="C979" s="17" t="s">
        <v>126</v>
      </c>
      <c r="D979" s="29" t="s">
        <v>5956</v>
      </c>
      <c r="E979" s="18" t="s">
        <v>5948</v>
      </c>
      <c r="F979" s="18" t="s">
        <v>5948</v>
      </c>
      <c r="G979" s="18" t="s">
        <v>5947</v>
      </c>
      <c r="H979" s="18" t="s">
        <v>5951</v>
      </c>
      <c r="I979" s="18" t="s">
        <v>5947</v>
      </c>
      <c r="J979" s="19" t="s">
        <v>4711</v>
      </c>
      <c r="K979" s="18" t="s">
        <v>5947</v>
      </c>
      <c r="L979" s="19" t="s">
        <v>4712</v>
      </c>
      <c r="M979" s="18" t="s">
        <v>5948</v>
      </c>
      <c r="O979" s="20" t="s">
        <v>5950</v>
      </c>
      <c r="P979" s="20" t="s">
        <v>5974</v>
      </c>
      <c r="Q979" s="20" t="s">
        <v>5978</v>
      </c>
      <c r="S979" s="22" t="s">
        <v>5948</v>
      </c>
      <c r="T979" s="22" t="s">
        <v>5948</v>
      </c>
      <c r="U979" s="22" t="s">
        <v>5949</v>
      </c>
      <c r="V979" s="22" t="s">
        <v>5985</v>
      </c>
      <c r="W979" s="22" t="s">
        <v>5989</v>
      </c>
      <c r="X979" s="22" t="s">
        <v>115</v>
      </c>
      <c r="AC979" s="24" t="s">
        <v>5992</v>
      </c>
      <c r="AE979" s="26" t="s">
        <v>5950</v>
      </c>
      <c r="AF979" s="26" t="s">
        <v>5947</v>
      </c>
      <c r="AG979" s="26" t="s">
        <v>5996</v>
      </c>
      <c r="AH979" s="26" t="s">
        <v>5996</v>
      </c>
      <c r="AI979" s="26" t="s">
        <v>5996</v>
      </c>
      <c r="AJ979" s="26" t="s">
        <v>5998</v>
      </c>
      <c r="AK979" s="20" t="s">
        <v>6002</v>
      </c>
      <c r="AL979" s="20" t="s">
        <v>5947</v>
      </c>
      <c r="AM979" s="20" t="s">
        <v>5950</v>
      </c>
      <c r="AN979" s="20" t="s">
        <v>5948</v>
      </c>
      <c r="AO979" s="20" t="s">
        <v>5997</v>
      </c>
      <c r="AP979" s="20" t="s">
        <v>5997</v>
      </c>
      <c r="AQ979" s="20" t="s">
        <v>5996</v>
      </c>
      <c r="AR979" s="20" t="s">
        <v>5997</v>
      </c>
      <c r="AS979" s="20" t="s">
        <v>5996</v>
      </c>
      <c r="AT979" s="20" t="s">
        <v>5996</v>
      </c>
      <c r="AU979" s="20" t="s">
        <v>5997</v>
      </c>
      <c r="AV979" s="20" t="s">
        <v>5996</v>
      </c>
      <c r="AW979" s="20" t="s">
        <v>5996</v>
      </c>
      <c r="AX979" s="20" t="s">
        <v>5997</v>
      </c>
      <c r="AY979" s="20" t="s">
        <v>5997</v>
      </c>
      <c r="AZ979" s="20" t="s">
        <v>5997</v>
      </c>
      <c r="BA979" s="20" t="s">
        <v>5996</v>
      </c>
      <c r="BB979" s="20" t="s">
        <v>5996</v>
      </c>
      <c r="BC979" s="20" t="s">
        <v>5998</v>
      </c>
      <c r="BD979" s="20" t="s">
        <v>5998</v>
      </c>
      <c r="BE979" s="20" t="s">
        <v>5996</v>
      </c>
      <c r="BF979" s="20" t="s">
        <v>5996</v>
      </c>
      <c r="BG979" s="20" t="s">
        <v>5996</v>
      </c>
      <c r="BH979" s="20" t="s">
        <v>5997</v>
      </c>
      <c r="BI979" s="20" t="s">
        <v>5997</v>
      </c>
      <c r="BJ979" s="20" t="s">
        <v>5997</v>
      </c>
      <c r="BK979" s="20" t="s">
        <v>5997</v>
      </c>
      <c r="BL979" s="20" t="s">
        <v>5997</v>
      </c>
      <c r="BM979" s="20" t="s">
        <v>5997</v>
      </c>
      <c r="BO979" s="28" t="s">
        <v>6007</v>
      </c>
      <c r="BQ979" s="30" t="s">
        <v>4713</v>
      </c>
      <c r="BS979" s="24" t="s">
        <v>119</v>
      </c>
      <c r="BT979" s="24" t="s">
        <v>120</v>
      </c>
      <c r="BX979" s="24" t="s">
        <v>123</v>
      </c>
      <c r="BZ979" s="24" t="s">
        <v>125</v>
      </c>
      <c r="CD979" s="18" t="s">
        <v>119</v>
      </c>
      <c r="CH979" s="18" t="s">
        <v>122</v>
      </c>
      <c r="CI979" s="18" t="s">
        <v>123</v>
      </c>
      <c r="CL979" s="22" t="s">
        <v>5948</v>
      </c>
      <c r="CM979" s="32" t="s">
        <v>6011</v>
      </c>
      <c r="CO979" s="84" t="s">
        <v>126</v>
      </c>
      <c r="CP979" s="17" t="s">
        <v>126</v>
      </c>
      <c r="CQ979" s="29" t="s">
        <v>3439</v>
      </c>
      <c r="CR979" s="17" t="s">
        <v>1626</v>
      </c>
      <c r="CS979" s="17" t="s">
        <v>3440</v>
      </c>
      <c r="CW979" s="34" t="s">
        <v>96</v>
      </c>
      <c r="DE979" s="17" t="s">
        <v>130</v>
      </c>
      <c r="DI979" s="17" t="s">
        <v>131</v>
      </c>
      <c r="DJ979" s="17" t="s">
        <v>4714</v>
      </c>
      <c r="DM979" s="35"/>
      <c r="DN979" s="35"/>
      <c r="DO979" s="35"/>
      <c r="EC979" s="17" t="s">
        <v>133</v>
      </c>
    </row>
    <row r="980" spans="1:133" ht="15" customHeight="1" x14ac:dyDescent="0.3">
      <c r="A980" s="27">
        <v>123</v>
      </c>
      <c r="C980" s="17" t="s">
        <v>126</v>
      </c>
      <c r="D980" s="29" t="s">
        <v>5954</v>
      </c>
      <c r="E980" s="18" t="s">
        <v>5949</v>
      </c>
      <c r="F980" s="18" t="s">
        <v>5949</v>
      </c>
      <c r="G980" s="18" t="s">
        <v>5950</v>
      </c>
      <c r="H980" s="18" t="s">
        <v>5949</v>
      </c>
      <c r="I980" s="18" t="s">
        <v>5950</v>
      </c>
      <c r="K980" s="18" t="s">
        <v>5949</v>
      </c>
      <c r="M980" s="18" t="s">
        <v>5949</v>
      </c>
      <c r="O980" s="20" t="s">
        <v>5949</v>
      </c>
      <c r="P980" s="20" t="s">
        <v>5974</v>
      </c>
      <c r="Q980" s="20" t="s">
        <v>5981</v>
      </c>
      <c r="S980" s="22" t="s">
        <v>5951</v>
      </c>
      <c r="T980" s="22" t="s">
        <v>5951</v>
      </c>
      <c r="U980" s="22" t="s">
        <v>5947</v>
      </c>
      <c r="V980" s="22" t="s">
        <v>5985</v>
      </c>
      <c r="W980" s="22" t="s">
        <v>5989</v>
      </c>
      <c r="Y980" s="22" t="s">
        <v>136</v>
      </c>
      <c r="AC980" s="24" t="s">
        <v>5994</v>
      </c>
      <c r="AD980" s="25" t="s">
        <v>656</v>
      </c>
      <c r="AE980" s="26" t="s">
        <v>5949</v>
      </c>
      <c r="AF980" s="26" t="s">
        <v>5947</v>
      </c>
      <c r="AG980" s="26" t="s">
        <v>6000</v>
      </c>
      <c r="AH980" s="26" t="s">
        <v>5997</v>
      </c>
      <c r="AI980" s="26" t="s">
        <v>6000</v>
      </c>
      <c r="AJ980" s="26" t="s">
        <v>6000</v>
      </c>
      <c r="AK980" s="20" t="s">
        <v>6002</v>
      </c>
      <c r="AL980" s="20" t="s">
        <v>5949</v>
      </c>
      <c r="AM980" s="20" t="s">
        <v>5949</v>
      </c>
      <c r="AN980" s="20" t="s">
        <v>5949</v>
      </c>
      <c r="AO980" s="20" t="s">
        <v>5996</v>
      </c>
      <c r="AP980" s="20" t="s">
        <v>5997</v>
      </c>
      <c r="AQ980" s="20" t="s">
        <v>5997</v>
      </c>
      <c r="AR980" s="20" t="s">
        <v>5997</v>
      </c>
      <c r="AS980" s="20" t="s">
        <v>5996</v>
      </c>
      <c r="AT980" s="20" t="s">
        <v>5996</v>
      </c>
      <c r="AU980" s="20" t="s">
        <v>5997</v>
      </c>
      <c r="AV980" s="20" t="s">
        <v>5997</v>
      </c>
      <c r="AW980" s="20" t="s">
        <v>5997</v>
      </c>
      <c r="AX980" s="20" t="s">
        <v>5997</v>
      </c>
      <c r="AY980" s="20" t="s">
        <v>5998</v>
      </c>
      <c r="AZ980" s="20" t="s">
        <v>5996</v>
      </c>
      <c r="BA980" s="20" t="s">
        <v>5997</v>
      </c>
      <c r="BB980" s="20" t="s">
        <v>5997</v>
      </c>
      <c r="BC980" s="20" t="s">
        <v>5997</v>
      </c>
      <c r="BD980" s="20" t="s">
        <v>5998</v>
      </c>
      <c r="BE980" s="20" t="s">
        <v>5998</v>
      </c>
      <c r="BF980" s="20" t="s">
        <v>5997</v>
      </c>
      <c r="BG980" s="20" t="s">
        <v>5996</v>
      </c>
      <c r="BH980" s="20" t="s">
        <v>5997</v>
      </c>
      <c r="BI980" s="20" t="s">
        <v>5997</v>
      </c>
      <c r="BJ980" s="20" t="s">
        <v>5997</v>
      </c>
      <c r="BK980" s="20" t="s">
        <v>5997</v>
      </c>
      <c r="BL980" s="20" t="s">
        <v>5996</v>
      </c>
      <c r="BM980" s="20" t="s">
        <v>5997</v>
      </c>
      <c r="BN980" s="27" t="s">
        <v>657</v>
      </c>
      <c r="BO980" s="28" t="s">
        <v>6007</v>
      </c>
      <c r="BQ980" s="30" t="s">
        <v>658</v>
      </c>
      <c r="BV980" s="24" t="s">
        <v>137</v>
      </c>
      <c r="CC980" s="18" t="s">
        <v>138</v>
      </c>
      <c r="CG980" s="18" t="s">
        <v>137</v>
      </c>
      <c r="CL980" s="22" t="s">
        <v>5950</v>
      </c>
      <c r="CM980" s="32" t="s">
        <v>6013</v>
      </c>
      <c r="CO980" s="84" t="s">
        <v>126</v>
      </c>
      <c r="CP980" s="17" t="s">
        <v>126</v>
      </c>
      <c r="CQ980" s="29" t="s">
        <v>127</v>
      </c>
      <c r="CR980" s="17" t="s">
        <v>659</v>
      </c>
      <c r="CS980" s="17" t="s">
        <v>129</v>
      </c>
      <c r="CW980" s="34" t="s">
        <v>96</v>
      </c>
      <c r="DE980" s="17" t="s">
        <v>102</v>
      </c>
      <c r="DI980" s="17" t="s">
        <v>143</v>
      </c>
      <c r="DJ980" s="17" t="s">
        <v>660</v>
      </c>
      <c r="DM980" s="35"/>
      <c r="DN980" s="35"/>
      <c r="DO980" s="35"/>
      <c r="EC980" s="17" t="s">
        <v>133</v>
      </c>
    </row>
    <row r="981" spans="1:133" ht="15" customHeight="1" x14ac:dyDescent="0.3">
      <c r="A981" s="27">
        <v>412</v>
      </c>
      <c r="C981" s="17" t="s">
        <v>126</v>
      </c>
      <c r="D981" s="29" t="s">
        <v>5954</v>
      </c>
      <c r="E981" s="18" t="s">
        <v>5951</v>
      </c>
      <c r="F981" s="18" t="s">
        <v>5951</v>
      </c>
      <c r="G981" s="18" t="s">
        <v>5948</v>
      </c>
      <c r="H981" s="18" t="s">
        <v>5950</v>
      </c>
      <c r="I981" s="18" t="s">
        <v>5948</v>
      </c>
      <c r="K981" s="18" t="s">
        <v>5948</v>
      </c>
      <c r="M981" s="18" t="s">
        <v>5948</v>
      </c>
      <c r="O981" s="20" t="s">
        <v>5951</v>
      </c>
      <c r="P981" s="20" t="s">
        <v>5973</v>
      </c>
      <c r="Q981" s="20" t="s">
        <v>5979</v>
      </c>
      <c r="S981" s="22" t="s">
        <v>5951</v>
      </c>
      <c r="T981" s="22" t="s">
        <v>5951</v>
      </c>
      <c r="U981" s="22" t="s">
        <v>5951</v>
      </c>
      <c r="V981" s="22" t="s">
        <v>5984</v>
      </c>
      <c r="W981" s="22" t="s">
        <v>5989</v>
      </c>
      <c r="X981" s="22" t="s">
        <v>115</v>
      </c>
      <c r="AC981" s="24" t="s">
        <v>5992</v>
      </c>
      <c r="AE981" s="26" t="s">
        <v>5953</v>
      </c>
      <c r="AF981" s="26" t="s">
        <v>5953</v>
      </c>
      <c r="AG981" s="26" t="s">
        <v>5995</v>
      </c>
      <c r="AH981" s="26" t="s">
        <v>5995</v>
      </c>
      <c r="AI981" s="26" t="s">
        <v>5995</v>
      </c>
      <c r="AJ981" s="26" t="s">
        <v>5995</v>
      </c>
      <c r="AK981" s="20" t="s">
        <v>5976</v>
      </c>
      <c r="AL981" s="20" t="s">
        <v>5953</v>
      </c>
      <c r="AM981" s="20" t="s">
        <v>5953</v>
      </c>
      <c r="AN981" s="20" t="s">
        <v>5953</v>
      </c>
      <c r="AO981" s="20" t="s">
        <v>5995</v>
      </c>
      <c r="AP981" s="20" t="s">
        <v>5995</v>
      </c>
      <c r="AQ981" s="20" t="s">
        <v>5995</v>
      </c>
      <c r="AR981" s="20" t="s">
        <v>5995</v>
      </c>
      <c r="AS981" s="20" t="s">
        <v>5995</v>
      </c>
      <c r="AT981" s="20" t="s">
        <v>5995</v>
      </c>
      <c r="AU981" s="20" t="s">
        <v>5995</v>
      </c>
      <c r="AV981" s="20" t="s">
        <v>5995</v>
      </c>
      <c r="AW981" s="20" t="s">
        <v>5995</v>
      </c>
      <c r="AX981" s="20" t="s">
        <v>5995</v>
      </c>
      <c r="AY981" s="20" t="s">
        <v>5995</v>
      </c>
      <c r="AZ981" s="20" t="s">
        <v>5995</v>
      </c>
      <c r="BA981" s="20" t="s">
        <v>5995</v>
      </c>
      <c r="BB981" s="20" t="s">
        <v>5995</v>
      </c>
      <c r="BC981" s="20" t="s">
        <v>5995</v>
      </c>
      <c r="BD981" s="20" t="s">
        <v>5995</v>
      </c>
      <c r="BE981" s="20" t="s">
        <v>5995</v>
      </c>
      <c r="BF981" s="20" t="s">
        <v>5995</v>
      </c>
      <c r="BG981" s="20" t="s">
        <v>5995</v>
      </c>
      <c r="BH981" s="20" t="s">
        <v>5995</v>
      </c>
      <c r="BI981" s="20" t="s">
        <v>5995</v>
      </c>
      <c r="BJ981" s="20" t="s">
        <v>5995</v>
      </c>
      <c r="BK981" s="20" t="s">
        <v>5995</v>
      </c>
      <c r="BL981" s="20" t="s">
        <v>5995</v>
      </c>
      <c r="BM981" s="20" t="s">
        <v>5995</v>
      </c>
      <c r="BO981" s="28" t="s">
        <v>5986</v>
      </c>
      <c r="CL981" s="22" t="s">
        <v>5953</v>
      </c>
      <c r="CM981" s="32" t="s">
        <v>5976</v>
      </c>
      <c r="CO981" s="84" t="s">
        <v>126</v>
      </c>
      <c r="CP981" s="17" t="s">
        <v>126</v>
      </c>
      <c r="CQ981" s="29" t="s">
        <v>127</v>
      </c>
      <c r="CR981" s="17" t="s">
        <v>752</v>
      </c>
      <c r="CS981" s="17" t="s">
        <v>129</v>
      </c>
      <c r="CW981" s="34" t="s">
        <v>96</v>
      </c>
      <c r="DE981" s="17" t="s">
        <v>130</v>
      </c>
      <c r="DI981" s="17" t="s">
        <v>131</v>
      </c>
      <c r="DJ981" s="17" t="s">
        <v>760</v>
      </c>
      <c r="DM981" s="35"/>
      <c r="DN981" s="35"/>
      <c r="DO981" s="35"/>
      <c r="EC981" s="17" t="s">
        <v>133</v>
      </c>
    </row>
    <row r="982" spans="1:133" ht="15" customHeight="1" x14ac:dyDescent="0.3">
      <c r="A982" s="27">
        <v>932</v>
      </c>
      <c r="C982" s="17" t="s">
        <v>126</v>
      </c>
      <c r="D982" s="29" t="s">
        <v>5956</v>
      </c>
      <c r="E982" s="18" t="s">
        <v>5947</v>
      </c>
      <c r="F982" s="18" t="s">
        <v>5948</v>
      </c>
      <c r="G982" s="18" t="s">
        <v>5947</v>
      </c>
      <c r="H982" s="18" t="s">
        <v>5949</v>
      </c>
      <c r="I982" s="18" t="s">
        <v>5948</v>
      </c>
      <c r="K982" s="18" t="s">
        <v>5947</v>
      </c>
      <c r="M982" s="18" t="s">
        <v>5948</v>
      </c>
      <c r="O982" s="20" t="s">
        <v>5947</v>
      </c>
      <c r="P982" s="20" t="s">
        <v>5973</v>
      </c>
      <c r="Q982" s="20" t="s">
        <v>5977</v>
      </c>
      <c r="S982" s="22" t="s">
        <v>5951</v>
      </c>
      <c r="T982" s="22" t="s">
        <v>5951</v>
      </c>
      <c r="U982" s="22" t="s">
        <v>5947</v>
      </c>
      <c r="V982" s="22" t="s">
        <v>5984</v>
      </c>
      <c r="W982" s="22" t="s">
        <v>5989</v>
      </c>
      <c r="X982" s="22" t="s">
        <v>115</v>
      </c>
      <c r="Y982" s="22" t="s">
        <v>136</v>
      </c>
      <c r="Z982" s="22" t="s">
        <v>116</v>
      </c>
      <c r="AC982" s="24" t="s">
        <v>5992</v>
      </c>
      <c r="AE982" s="26" t="s">
        <v>5947</v>
      </c>
      <c r="AF982" s="26" t="s">
        <v>5947</v>
      </c>
      <c r="AG982" s="26" t="s">
        <v>5996</v>
      </c>
      <c r="AH982" s="26" t="s">
        <v>5996</v>
      </c>
      <c r="AI982" s="26" t="s">
        <v>5996</v>
      </c>
      <c r="AJ982" s="26" t="s">
        <v>5996</v>
      </c>
      <c r="AK982" s="20" t="s">
        <v>6001</v>
      </c>
      <c r="AL982" s="20" t="s">
        <v>5947</v>
      </c>
      <c r="AM982" s="20" t="s">
        <v>5950</v>
      </c>
      <c r="AN982" s="20" t="s">
        <v>5948</v>
      </c>
      <c r="AO982" s="20" t="s">
        <v>5998</v>
      </c>
      <c r="AP982" s="20" t="s">
        <v>5997</v>
      </c>
      <c r="AQ982" s="20" t="s">
        <v>5996</v>
      </c>
      <c r="AR982" s="20" t="s">
        <v>5997</v>
      </c>
      <c r="AS982" s="20" t="s">
        <v>5997</v>
      </c>
      <c r="AT982" s="20" t="s">
        <v>5996</v>
      </c>
      <c r="AU982" s="20" t="s">
        <v>5997</v>
      </c>
      <c r="AV982" s="20" t="s">
        <v>5996</v>
      </c>
      <c r="AW982" s="20" t="s">
        <v>5997</v>
      </c>
      <c r="AX982" s="20" t="s">
        <v>5997</v>
      </c>
      <c r="AY982" s="20" t="s">
        <v>5997</v>
      </c>
      <c r="AZ982" s="20" t="s">
        <v>5997</v>
      </c>
      <c r="BA982" s="20" t="s">
        <v>5996</v>
      </c>
      <c r="BB982" s="20" t="s">
        <v>5996</v>
      </c>
      <c r="BC982" s="20" t="s">
        <v>5999</v>
      </c>
      <c r="BD982" s="20" t="s">
        <v>5997</v>
      </c>
      <c r="BE982" s="20" t="s">
        <v>5997</v>
      </c>
      <c r="BF982" s="20" t="s">
        <v>5997</v>
      </c>
      <c r="BG982" s="20" t="s">
        <v>5996</v>
      </c>
      <c r="BH982" s="20" t="s">
        <v>5997</v>
      </c>
      <c r="BI982" s="20" t="s">
        <v>5996</v>
      </c>
      <c r="BJ982" s="20" t="s">
        <v>5997</v>
      </c>
      <c r="BK982" s="20" t="s">
        <v>5997</v>
      </c>
      <c r="BL982" s="20" t="s">
        <v>5999</v>
      </c>
      <c r="BM982" s="20" t="s">
        <v>5996</v>
      </c>
      <c r="BN982" s="27" t="s">
        <v>4728</v>
      </c>
      <c r="BO982" s="28" t="s">
        <v>6007</v>
      </c>
      <c r="BQ982" s="30" t="s">
        <v>4729</v>
      </c>
      <c r="BR982" s="24" t="s">
        <v>138</v>
      </c>
      <c r="BS982" s="24" t="s">
        <v>119</v>
      </c>
      <c r="BT982" s="24" t="s">
        <v>120</v>
      </c>
      <c r="BU982" s="24" t="s">
        <v>121</v>
      </c>
      <c r="BV982" s="24" t="s">
        <v>137</v>
      </c>
      <c r="BW982" s="24" t="s">
        <v>122</v>
      </c>
      <c r="BX982" s="24" t="s">
        <v>123</v>
      </c>
      <c r="BY982" s="24" t="s">
        <v>124</v>
      </c>
      <c r="BZ982" s="24" t="s">
        <v>125</v>
      </c>
      <c r="CD982" s="18" t="s">
        <v>119</v>
      </c>
      <c r="CH982" s="18" t="s">
        <v>122</v>
      </c>
      <c r="CI982" s="18" t="s">
        <v>123</v>
      </c>
      <c r="CL982" s="22" t="s">
        <v>5951</v>
      </c>
      <c r="CM982" s="32" t="s">
        <v>6011</v>
      </c>
      <c r="CO982" s="84" t="s">
        <v>126</v>
      </c>
      <c r="CP982" s="17" t="s">
        <v>126</v>
      </c>
      <c r="CQ982" s="29" t="s">
        <v>3439</v>
      </c>
      <c r="CR982" s="17" t="s">
        <v>1626</v>
      </c>
      <c r="CS982" s="17" t="s">
        <v>3440</v>
      </c>
      <c r="CU982" s="34" t="s">
        <v>185</v>
      </c>
      <c r="CW982" s="34" t="s">
        <v>96</v>
      </c>
      <c r="DE982" s="17" t="s">
        <v>161</v>
      </c>
      <c r="DH982" s="17" t="s">
        <v>4730</v>
      </c>
      <c r="DI982" s="17" t="s">
        <v>131</v>
      </c>
      <c r="DJ982" s="17" t="s">
        <v>4731</v>
      </c>
      <c r="DM982" s="35"/>
      <c r="DN982" s="35"/>
      <c r="DO982" s="35"/>
      <c r="EC982" s="17" t="s">
        <v>133</v>
      </c>
    </row>
    <row r="983" spans="1:133" ht="15" customHeight="1" x14ac:dyDescent="0.3">
      <c r="A983" s="27">
        <v>936</v>
      </c>
      <c r="C983" s="17" t="s">
        <v>126</v>
      </c>
      <c r="D983" s="29" t="s">
        <v>5956</v>
      </c>
      <c r="E983" s="18" t="s">
        <v>5949</v>
      </c>
      <c r="F983" s="18" t="s">
        <v>5951</v>
      </c>
      <c r="G983" s="18" t="s">
        <v>5948</v>
      </c>
      <c r="H983" s="18" t="s">
        <v>5948</v>
      </c>
      <c r="I983" s="18" t="s">
        <v>5948</v>
      </c>
      <c r="J983" s="19" t="s">
        <v>4732</v>
      </c>
      <c r="K983" s="18" t="s">
        <v>5948</v>
      </c>
      <c r="L983" s="19" t="s">
        <v>4733</v>
      </c>
      <c r="M983" s="18" t="s">
        <v>5951</v>
      </c>
      <c r="O983" s="20" t="s">
        <v>5952</v>
      </c>
      <c r="P983" s="20" t="s">
        <v>5973</v>
      </c>
      <c r="Q983" s="20" t="s">
        <v>5977</v>
      </c>
      <c r="R983" s="21" t="s">
        <v>4734</v>
      </c>
      <c r="S983" s="22" t="s">
        <v>5951</v>
      </c>
      <c r="T983" s="22" t="s">
        <v>5951</v>
      </c>
      <c r="U983" s="22" t="s">
        <v>5951</v>
      </c>
      <c r="V983" s="22" t="s">
        <v>5984</v>
      </c>
      <c r="W983" s="22" t="s">
        <v>5986</v>
      </c>
      <c r="X983" s="22" t="s">
        <v>115</v>
      </c>
      <c r="AC983" s="24" t="s">
        <v>5994</v>
      </c>
      <c r="AD983" s="25" t="s">
        <v>4735</v>
      </c>
      <c r="AE983" s="26" t="s">
        <v>5948</v>
      </c>
      <c r="AF983" s="26" t="s">
        <v>5948</v>
      </c>
      <c r="AG983" s="26" t="s">
        <v>5996</v>
      </c>
      <c r="AH983" s="26" t="s">
        <v>5996</v>
      </c>
      <c r="AI983" s="26" t="s">
        <v>5997</v>
      </c>
      <c r="AJ983" s="26" t="s">
        <v>5997</v>
      </c>
      <c r="AK983" s="20" t="s">
        <v>6002</v>
      </c>
      <c r="AL983" s="20" t="s">
        <v>5948</v>
      </c>
      <c r="AM983" s="20" t="s">
        <v>5948</v>
      </c>
      <c r="AN983" s="20" t="s">
        <v>5948</v>
      </c>
      <c r="AO983" s="20" t="s">
        <v>6000</v>
      </c>
      <c r="AP983" s="20" t="s">
        <v>5997</v>
      </c>
      <c r="AQ983" s="20" t="s">
        <v>5996</v>
      </c>
      <c r="AR983" s="20" t="s">
        <v>5996</v>
      </c>
      <c r="AS983" s="20" t="s">
        <v>5996</v>
      </c>
      <c r="AT983" s="20" t="s">
        <v>5996</v>
      </c>
      <c r="AU983" s="20" t="s">
        <v>5996</v>
      </c>
      <c r="AV983" s="20" t="s">
        <v>5996</v>
      </c>
      <c r="AW983" s="20" t="s">
        <v>5996</v>
      </c>
      <c r="AX983" s="20" t="s">
        <v>5996</v>
      </c>
      <c r="AY983" s="20" t="s">
        <v>5997</v>
      </c>
      <c r="AZ983" s="20" t="s">
        <v>6000</v>
      </c>
      <c r="BA983" s="20" t="s">
        <v>5996</v>
      </c>
      <c r="BB983" s="20" t="s">
        <v>5996</v>
      </c>
      <c r="BC983" s="20" t="s">
        <v>6000</v>
      </c>
      <c r="BD983" s="20" t="s">
        <v>5997</v>
      </c>
      <c r="BE983" s="20" t="s">
        <v>5997</v>
      </c>
      <c r="BF983" s="20" t="s">
        <v>5997</v>
      </c>
      <c r="BG983" s="20" t="s">
        <v>5996</v>
      </c>
      <c r="BH983" s="20" t="s">
        <v>5996</v>
      </c>
      <c r="BI983" s="20" t="s">
        <v>5996</v>
      </c>
      <c r="BJ983" s="20" t="s">
        <v>6000</v>
      </c>
      <c r="BK983" s="20" t="s">
        <v>6000</v>
      </c>
      <c r="BL983" s="20" t="s">
        <v>5997</v>
      </c>
      <c r="BM983" s="20" t="s">
        <v>5997</v>
      </c>
      <c r="BO983" s="28" t="s">
        <v>6007</v>
      </c>
      <c r="BQ983" s="30" t="s">
        <v>4736</v>
      </c>
      <c r="BS983" s="24" t="s">
        <v>119</v>
      </c>
      <c r="BV983" s="24" t="s">
        <v>137</v>
      </c>
      <c r="BY983" s="24" t="s">
        <v>124</v>
      </c>
      <c r="CC983" s="18" t="s">
        <v>138</v>
      </c>
      <c r="CD983" s="18" t="s">
        <v>119</v>
      </c>
      <c r="CG983" s="18" t="s">
        <v>137</v>
      </c>
      <c r="CJ983" s="18" t="s">
        <v>124</v>
      </c>
      <c r="CL983" s="22" t="s">
        <v>5948</v>
      </c>
      <c r="CM983" s="32" t="s">
        <v>6011</v>
      </c>
      <c r="CO983" s="84" t="s">
        <v>126</v>
      </c>
      <c r="CP983" s="17" t="s">
        <v>126</v>
      </c>
      <c r="CQ983" s="29" t="s">
        <v>3439</v>
      </c>
      <c r="CR983" s="17" t="s">
        <v>1626</v>
      </c>
      <c r="CS983" s="17" t="s">
        <v>3440</v>
      </c>
      <c r="CW983" s="34" t="s">
        <v>96</v>
      </c>
      <c r="DE983" s="17" t="s">
        <v>130</v>
      </c>
      <c r="DH983" s="17" t="s">
        <v>4737</v>
      </c>
      <c r="DI983" s="17" t="s">
        <v>131</v>
      </c>
      <c r="DJ983" s="17" t="s">
        <v>4738</v>
      </c>
      <c r="DM983" s="35"/>
      <c r="DN983" s="35"/>
      <c r="DO983" s="35"/>
      <c r="EC983" s="17" t="s">
        <v>133</v>
      </c>
    </row>
    <row r="984" spans="1:133" ht="15" customHeight="1" x14ac:dyDescent="0.3">
      <c r="A984" s="9">
        <v>1042</v>
      </c>
      <c r="B984" s="5"/>
      <c r="C984" s="1" t="s">
        <v>126</v>
      </c>
      <c r="D984" s="29" t="s">
        <v>5956</v>
      </c>
      <c r="E984" s="18" t="s">
        <v>5947</v>
      </c>
      <c r="F984" s="18" t="s">
        <v>5949</v>
      </c>
      <c r="G984" s="18" t="s">
        <v>5947</v>
      </c>
      <c r="H984" s="18" t="s">
        <v>5949</v>
      </c>
      <c r="I984" s="18" t="s">
        <v>5949</v>
      </c>
      <c r="J984" s="3" t="s">
        <v>4739</v>
      </c>
      <c r="K984" s="18" t="s">
        <v>5949</v>
      </c>
      <c r="L984" s="3" t="s">
        <v>4740</v>
      </c>
      <c r="M984" s="18" t="s">
        <v>5949</v>
      </c>
      <c r="N984" s="3" t="s">
        <v>4741</v>
      </c>
      <c r="O984" s="20" t="s">
        <v>5949</v>
      </c>
      <c r="P984" s="20" t="s">
        <v>5975</v>
      </c>
      <c r="Q984" s="20" t="s">
        <v>5981</v>
      </c>
      <c r="R984" s="4" t="s">
        <v>4742</v>
      </c>
      <c r="S984" s="22" t="s">
        <v>5951</v>
      </c>
      <c r="T984" s="22" t="s">
        <v>5951</v>
      </c>
      <c r="U984" s="22" t="s">
        <v>5947</v>
      </c>
      <c r="V984" s="22" t="s">
        <v>5984</v>
      </c>
      <c r="W984" s="22" t="s">
        <v>5986</v>
      </c>
      <c r="X984" s="5" t="s">
        <v>115</v>
      </c>
      <c r="Y984" s="5"/>
      <c r="Z984" s="5"/>
      <c r="AA984" s="5"/>
      <c r="AB984" s="6" t="s">
        <v>4743</v>
      </c>
      <c r="AC984" s="24" t="s">
        <v>5994</v>
      </c>
      <c r="AD984" s="8" t="s">
        <v>4744</v>
      </c>
      <c r="AE984" s="26" t="s">
        <v>5947</v>
      </c>
      <c r="AF984" s="26" t="s">
        <v>5947</v>
      </c>
      <c r="AG984" s="26" t="s">
        <v>5996</v>
      </c>
      <c r="AH984" s="26" t="s">
        <v>5996</v>
      </c>
      <c r="AI984" s="26" t="s">
        <v>5996</v>
      </c>
      <c r="AJ984" s="26" t="s">
        <v>5996</v>
      </c>
      <c r="AK984" s="20" t="s">
        <v>6002</v>
      </c>
      <c r="AL984" s="20" t="s">
        <v>5947</v>
      </c>
      <c r="AM984" s="20" t="s">
        <v>5951</v>
      </c>
      <c r="AN984" s="20" t="s">
        <v>5948</v>
      </c>
      <c r="AO984" s="20" t="s">
        <v>5996</v>
      </c>
      <c r="AP984" s="20" t="s">
        <v>5996</v>
      </c>
      <c r="AQ984" s="20" t="s">
        <v>5996</v>
      </c>
      <c r="AR984" s="20" t="s">
        <v>5996</v>
      </c>
      <c r="AS984" s="20" t="s">
        <v>5996</v>
      </c>
      <c r="AT984" s="20" t="s">
        <v>5996</v>
      </c>
      <c r="AU984" s="20" t="s">
        <v>5996</v>
      </c>
      <c r="AV984" s="20" t="s">
        <v>5996</v>
      </c>
      <c r="AW984" s="20" t="s">
        <v>5996</v>
      </c>
      <c r="AX984" s="20" t="s">
        <v>5996</v>
      </c>
      <c r="AY984" s="20" t="s">
        <v>5996</v>
      </c>
      <c r="AZ984" s="20" t="s">
        <v>5996</v>
      </c>
      <c r="BA984" s="20" t="s">
        <v>5996</v>
      </c>
      <c r="BB984" s="20" t="s">
        <v>5996</v>
      </c>
      <c r="BC984" s="20" t="s">
        <v>5996</v>
      </c>
      <c r="BD984" s="20" t="s">
        <v>5996</v>
      </c>
      <c r="BE984" s="20" t="s">
        <v>5996</v>
      </c>
      <c r="BF984" s="20" t="s">
        <v>5996</v>
      </c>
      <c r="BG984" s="20" t="s">
        <v>5996</v>
      </c>
      <c r="BH984" s="20" t="s">
        <v>5996</v>
      </c>
      <c r="BI984" s="20" t="s">
        <v>5996</v>
      </c>
      <c r="BJ984" s="20" t="s">
        <v>5997</v>
      </c>
      <c r="BK984" s="20" t="s">
        <v>5996</v>
      </c>
      <c r="BL984" s="20" t="s">
        <v>5996</v>
      </c>
      <c r="BM984" s="20" t="s">
        <v>5996</v>
      </c>
      <c r="BN984" s="9" t="s">
        <v>4016</v>
      </c>
      <c r="BO984" s="28" t="s">
        <v>6008</v>
      </c>
      <c r="BP984" s="10" t="s">
        <v>4745</v>
      </c>
      <c r="BQ984" s="11" t="s">
        <v>4746</v>
      </c>
      <c r="BR984" s="7" t="s">
        <v>138</v>
      </c>
      <c r="BS984" s="7" t="s">
        <v>119</v>
      </c>
      <c r="BT984" s="7" t="s">
        <v>120</v>
      </c>
      <c r="BU984" s="7"/>
      <c r="BV984" s="7"/>
      <c r="BW984" s="7" t="s">
        <v>122</v>
      </c>
      <c r="BX984" s="7" t="s">
        <v>123</v>
      </c>
      <c r="BY984" s="7" t="s">
        <v>124</v>
      </c>
      <c r="BZ984" s="7"/>
      <c r="CA984" s="7"/>
      <c r="CB984" s="12"/>
      <c r="CC984" s="2" t="s">
        <v>138</v>
      </c>
      <c r="CD984" s="2" t="s">
        <v>119</v>
      </c>
      <c r="CE984" s="2"/>
      <c r="CF984" s="2"/>
      <c r="CG984" s="2"/>
      <c r="CH984" s="2"/>
      <c r="CI984" s="2" t="s">
        <v>123</v>
      </c>
      <c r="CJ984" s="2"/>
      <c r="CK984" s="2"/>
      <c r="CL984" s="22" t="s">
        <v>5950</v>
      </c>
      <c r="CM984" s="32" t="s">
        <v>6012</v>
      </c>
      <c r="CN984" s="13"/>
      <c r="CO984" s="86" t="s">
        <v>126</v>
      </c>
      <c r="CP984" s="1" t="s">
        <v>126</v>
      </c>
      <c r="CQ984" s="29" t="s">
        <v>3439</v>
      </c>
      <c r="CR984" s="1" t="s">
        <v>1626</v>
      </c>
      <c r="CS984" s="1" t="s">
        <v>3440</v>
      </c>
      <c r="CT984" s="1"/>
      <c r="CU984" s="14"/>
      <c r="CV984" s="14"/>
      <c r="CW984" s="14" t="s">
        <v>96</v>
      </c>
      <c r="CX984" s="14"/>
      <c r="CY984" s="14"/>
      <c r="CZ984" s="14"/>
      <c r="DA984" s="14"/>
      <c r="DB984" s="14"/>
      <c r="DC984" s="12"/>
      <c r="DD984" s="12"/>
      <c r="DE984" s="1" t="s">
        <v>161</v>
      </c>
      <c r="DF984" s="1"/>
      <c r="DH984" s="1"/>
      <c r="DI984" s="1" t="s">
        <v>131</v>
      </c>
      <c r="DJ984" s="1" t="s">
        <v>4747</v>
      </c>
      <c r="DK984" s="1"/>
      <c r="DL984" s="1"/>
      <c r="DM984" s="15"/>
      <c r="DN984" s="15"/>
      <c r="DO984" s="15"/>
      <c r="DP984" s="1"/>
      <c r="DQ984" s="1"/>
      <c r="DR984" s="1"/>
      <c r="DS984" s="1"/>
      <c r="DT984" s="1"/>
      <c r="DU984" s="1"/>
      <c r="DV984" s="1"/>
      <c r="DW984" s="1"/>
      <c r="DX984" s="1"/>
      <c r="DY984" s="1"/>
      <c r="DZ984" s="1"/>
      <c r="EA984" s="1"/>
      <c r="EB984" s="1"/>
      <c r="EC984" s="1" t="s">
        <v>133</v>
      </c>
    </row>
    <row r="985" spans="1:133" ht="15" customHeight="1" x14ac:dyDescent="0.3">
      <c r="A985" s="9">
        <v>1046</v>
      </c>
      <c r="B985" s="5"/>
      <c r="C985" s="1" t="s">
        <v>126</v>
      </c>
      <c r="D985" s="29" t="s">
        <v>5956</v>
      </c>
      <c r="E985" s="18" t="s">
        <v>5947</v>
      </c>
      <c r="F985" s="18" t="s">
        <v>5949</v>
      </c>
      <c r="G985" s="18" t="s">
        <v>5947</v>
      </c>
      <c r="H985" s="18" t="s">
        <v>5949</v>
      </c>
      <c r="I985" s="18" t="s">
        <v>5949</v>
      </c>
      <c r="J985" s="3" t="s">
        <v>4748</v>
      </c>
      <c r="K985" s="18" t="s">
        <v>5949</v>
      </c>
      <c r="L985" s="3" t="s">
        <v>4749</v>
      </c>
      <c r="M985" s="18" t="s">
        <v>5949</v>
      </c>
      <c r="N985" s="3" t="s">
        <v>4750</v>
      </c>
      <c r="O985" s="20" t="s">
        <v>5949</v>
      </c>
      <c r="P985" s="20" t="s">
        <v>5972</v>
      </c>
      <c r="Q985" s="20" t="s">
        <v>5981</v>
      </c>
      <c r="R985" s="4"/>
      <c r="S985" s="22" t="s">
        <v>5951</v>
      </c>
      <c r="T985" s="22" t="s">
        <v>5951</v>
      </c>
      <c r="U985" s="22" t="s">
        <v>5947</v>
      </c>
      <c r="V985" s="22" t="s">
        <v>5984</v>
      </c>
      <c r="W985" s="22" t="s">
        <v>5988</v>
      </c>
      <c r="X985" s="5" t="s">
        <v>115</v>
      </c>
      <c r="Y985" s="5"/>
      <c r="Z985" s="5"/>
      <c r="AA985" s="5"/>
      <c r="AB985" s="6"/>
      <c r="AC985" s="24" t="s">
        <v>5994</v>
      </c>
      <c r="AD985" s="8" t="s">
        <v>4751</v>
      </c>
      <c r="AE985" s="26" t="s">
        <v>5947</v>
      </c>
      <c r="AF985" s="26" t="s">
        <v>5947</v>
      </c>
      <c r="AG985" s="26" t="s">
        <v>5996</v>
      </c>
      <c r="AH985" s="26" t="s">
        <v>5996</v>
      </c>
      <c r="AI985" s="26" t="s">
        <v>5996</v>
      </c>
      <c r="AJ985" s="26" t="s">
        <v>5996</v>
      </c>
      <c r="AK985" s="20" t="s">
        <v>6002</v>
      </c>
      <c r="AL985" s="20" t="s">
        <v>5947</v>
      </c>
      <c r="AM985" s="20" t="s">
        <v>5951</v>
      </c>
      <c r="AN985" s="20" t="s">
        <v>5948</v>
      </c>
      <c r="AO985" s="20" t="s">
        <v>5996</v>
      </c>
      <c r="AP985" s="20" t="s">
        <v>5996</v>
      </c>
      <c r="AQ985" s="20" t="s">
        <v>5996</v>
      </c>
      <c r="AR985" s="20" t="s">
        <v>5996</v>
      </c>
      <c r="AS985" s="20" t="s">
        <v>5996</v>
      </c>
      <c r="AT985" s="20" t="s">
        <v>5996</v>
      </c>
      <c r="AU985" s="20" t="s">
        <v>5996</v>
      </c>
      <c r="AV985" s="20" t="s">
        <v>5996</v>
      </c>
      <c r="AW985" s="20" t="s">
        <v>5996</v>
      </c>
      <c r="AX985" s="20" t="s">
        <v>5996</v>
      </c>
      <c r="AY985" s="20" t="s">
        <v>5996</v>
      </c>
      <c r="AZ985" s="20" t="s">
        <v>5996</v>
      </c>
      <c r="BA985" s="20" t="s">
        <v>5996</v>
      </c>
      <c r="BB985" s="20" t="s">
        <v>5996</v>
      </c>
      <c r="BC985" s="20" t="s">
        <v>5996</v>
      </c>
      <c r="BD985" s="20" t="s">
        <v>5996</v>
      </c>
      <c r="BE985" s="20" t="s">
        <v>5996</v>
      </c>
      <c r="BF985" s="20" t="s">
        <v>5996</v>
      </c>
      <c r="BG985" s="20" t="s">
        <v>5996</v>
      </c>
      <c r="BH985" s="20" t="s">
        <v>5996</v>
      </c>
      <c r="BI985" s="20" t="s">
        <v>5996</v>
      </c>
      <c r="BJ985" s="20" t="s">
        <v>5996</v>
      </c>
      <c r="BK985" s="20" t="s">
        <v>5996</v>
      </c>
      <c r="BL985" s="20" t="s">
        <v>5996</v>
      </c>
      <c r="BM985" s="20" t="s">
        <v>5996</v>
      </c>
      <c r="BN985" s="9" t="s">
        <v>4016</v>
      </c>
      <c r="BO985" s="28" t="s">
        <v>6008</v>
      </c>
      <c r="BP985" s="10" t="s">
        <v>4162</v>
      </c>
      <c r="BQ985" s="11" t="s">
        <v>4163</v>
      </c>
      <c r="BR985" s="7" t="s">
        <v>138</v>
      </c>
      <c r="BS985" s="7" t="s">
        <v>119</v>
      </c>
      <c r="BT985" s="7" t="s">
        <v>120</v>
      </c>
      <c r="BU985" s="7"/>
      <c r="BV985" s="7"/>
      <c r="BW985" s="7" t="s">
        <v>122</v>
      </c>
      <c r="BX985" s="7" t="s">
        <v>123</v>
      </c>
      <c r="BY985" s="7" t="s">
        <v>124</v>
      </c>
      <c r="BZ985" s="7"/>
      <c r="CA985" s="7"/>
      <c r="CB985" s="12"/>
      <c r="CC985" s="2" t="s">
        <v>138</v>
      </c>
      <c r="CD985" s="2" t="s">
        <v>119</v>
      </c>
      <c r="CE985" s="2"/>
      <c r="CF985" s="2"/>
      <c r="CG985" s="2"/>
      <c r="CH985" s="2"/>
      <c r="CI985" s="2" t="s">
        <v>123</v>
      </c>
      <c r="CJ985" s="2"/>
      <c r="CK985" s="2"/>
      <c r="CL985" s="22" t="s">
        <v>5950</v>
      </c>
      <c r="CM985" s="32" t="s">
        <v>6012</v>
      </c>
      <c r="CN985" s="13" t="s">
        <v>4164</v>
      </c>
      <c r="CO985" s="86" t="s">
        <v>126</v>
      </c>
      <c r="CP985" s="1" t="s">
        <v>126</v>
      </c>
      <c r="CQ985" s="29" t="s">
        <v>3439</v>
      </c>
      <c r="CR985" s="1" t="s">
        <v>1626</v>
      </c>
      <c r="CS985" s="1" t="s">
        <v>3440</v>
      </c>
      <c r="CT985" s="1"/>
      <c r="CU985" s="14"/>
      <c r="CV985" s="14"/>
      <c r="CW985" s="14"/>
      <c r="CX985" s="14"/>
      <c r="CY985" s="14"/>
      <c r="CZ985" s="14" t="s">
        <v>99</v>
      </c>
      <c r="DA985" s="14"/>
      <c r="DB985" s="14"/>
      <c r="DC985" s="12"/>
      <c r="DD985" s="12"/>
      <c r="DE985" s="1" t="s">
        <v>130</v>
      </c>
      <c r="DF985" s="1"/>
      <c r="DH985" s="1"/>
      <c r="DI985" s="1" t="s">
        <v>143</v>
      </c>
      <c r="DJ985" s="1" t="s">
        <v>4752</v>
      </c>
      <c r="DK985" s="1"/>
      <c r="DL985" s="1"/>
      <c r="DM985" s="15"/>
      <c r="DN985" s="15"/>
      <c r="DO985" s="15"/>
      <c r="DP985" s="1"/>
      <c r="DQ985" s="1"/>
      <c r="DR985" s="1"/>
      <c r="DS985" s="1"/>
      <c r="DT985" s="1"/>
      <c r="DU985" s="1"/>
      <c r="DV985" s="1"/>
      <c r="DW985" s="1"/>
      <c r="DX985" s="1"/>
      <c r="DY985" s="1"/>
      <c r="DZ985" s="1"/>
      <c r="EA985" s="1"/>
      <c r="EB985" s="1"/>
      <c r="EC985" s="1" t="s">
        <v>133</v>
      </c>
    </row>
    <row r="986" spans="1:133" ht="15" customHeight="1" x14ac:dyDescent="0.3">
      <c r="A986" s="27">
        <v>997</v>
      </c>
      <c r="C986" s="17" t="s">
        <v>126</v>
      </c>
      <c r="D986" s="29" t="s">
        <v>5954</v>
      </c>
      <c r="E986" s="18" t="s">
        <v>5948</v>
      </c>
      <c r="F986" s="18" t="s">
        <v>5948</v>
      </c>
      <c r="G986" s="18" t="s">
        <v>5949</v>
      </c>
      <c r="H986" s="18" t="s">
        <v>5948</v>
      </c>
      <c r="I986" s="18" t="s">
        <v>5947</v>
      </c>
      <c r="J986" s="19" t="s">
        <v>1118</v>
      </c>
      <c r="K986" s="18" t="s">
        <v>5948</v>
      </c>
      <c r="L986" s="19" t="s">
        <v>1119</v>
      </c>
      <c r="M986" s="18" t="s">
        <v>5948</v>
      </c>
      <c r="O986" s="20" t="s">
        <v>5953</v>
      </c>
      <c r="P986" s="20" t="s">
        <v>5974</v>
      </c>
      <c r="Q986" s="20" t="s">
        <v>5953</v>
      </c>
      <c r="S986" s="22" t="s">
        <v>5953</v>
      </c>
      <c r="T986" s="22" t="s">
        <v>5953</v>
      </c>
      <c r="U986" s="22" t="s">
        <v>5953</v>
      </c>
      <c r="V986" s="22" t="s">
        <v>5986</v>
      </c>
      <c r="W986" s="22" t="s">
        <v>5986</v>
      </c>
      <c r="AC986" s="24" t="s">
        <v>5990</v>
      </c>
      <c r="AD986" s="25" t="s">
        <v>1120</v>
      </c>
      <c r="AE986" s="26" t="s">
        <v>5948</v>
      </c>
      <c r="AF986" s="26" t="s">
        <v>5948</v>
      </c>
      <c r="AG986" s="26" t="s">
        <v>5995</v>
      </c>
      <c r="AH986" s="26" t="s">
        <v>5995</v>
      </c>
      <c r="AI986" s="26" t="s">
        <v>5995</v>
      </c>
      <c r="AJ986" s="26" t="s">
        <v>5995</v>
      </c>
      <c r="AK986" s="20" t="s">
        <v>6002</v>
      </c>
      <c r="AL986" s="20" t="s">
        <v>5948</v>
      </c>
      <c r="AM986" s="20" t="s">
        <v>5950</v>
      </c>
      <c r="AN986" s="20" t="s">
        <v>5948</v>
      </c>
      <c r="AO986" s="20" t="s">
        <v>5997</v>
      </c>
      <c r="AP986" s="20" t="s">
        <v>5997</v>
      </c>
      <c r="AQ986" s="20" t="s">
        <v>5997</v>
      </c>
      <c r="AR986" s="20" t="s">
        <v>5997</v>
      </c>
      <c r="AS986" s="20" t="s">
        <v>5997</v>
      </c>
      <c r="AT986" s="20" t="s">
        <v>5997</v>
      </c>
      <c r="AU986" s="20" t="s">
        <v>5997</v>
      </c>
      <c r="AV986" s="20" t="s">
        <v>5997</v>
      </c>
      <c r="AW986" s="20" t="s">
        <v>5997</v>
      </c>
      <c r="AX986" s="20" t="s">
        <v>5997</v>
      </c>
      <c r="AY986" s="20" t="s">
        <v>5997</v>
      </c>
      <c r="AZ986" s="20" t="s">
        <v>5997</v>
      </c>
      <c r="BA986" s="20" t="s">
        <v>5997</v>
      </c>
      <c r="BB986" s="20" t="s">
        <v>5997</v>
      </c>
      <c r="BC986" s="20" t="s">
        <v>5997</v>
      </c>
      <c r="BD986" s="20" t="s">
        <v>5997</v>
      </c>
      <c r="BE986" s="20" t="s">
        <v>5997</v>
      </c>
      <c r="BF986" s="20" t="s">
        <v>5997</v>
      </c>
      <c r="BG986" s="20" t="s">
        <v>5997</v>
      </c>
      <c r="BH986" s="20" t="s">
        <v>5997</v>
      </c>
      <c r="BI986" s="20" t="s">
        <v>5997</v>
      </c>
      <c r="BJ986" s="20" t="s">
        <v>5997</v>
      </c>
      <c r="BK986" s="20" t="s">
        <v>5997</v>
      </c>
      <c r="BL986" s="20" t="s">
        <v>5997</v>
      </c>
      <c r="BM986" s="20" t="s">
        <v>5997</v>
      </c>
      <c r="BO986" s="28" t="s">
        <v>5986</v>
      </c>
      <c r="CL986" s="22" t="s">
        <v>5948</v>
      </c>
      <c r="CM986" s="32" t="s">
        <v>5976</v>
      </c>
      <c r="CO986" s="84" t="s">
        <v>126</v>
      </c>
      <c r="CP986" s="17" t="s">
        <v>126</v>
      </c>
      <c r="CQ986" s="29" t="s">
        <v>127</v>
      </c>
      <c r="CR986" s="17" t="s">
        <v>997</v>
      </c>
      <c r="CS986" s="17" t="s">
        <v>129</v>
      </c>
      <c r="CU986" s="34" t="s">
        <v>185</v>
      </c>
      <c r="DE986" s="17" t="s">
        <v>130</v>
      </c>
      <c r="DI986" s="17" t="s">
        <v>131</v>
      </c>
      <c r="DJ986" s="17" t="s">
        <v>1121</v>
      </c>
      <c r="DM986" s="35"/>
      <c r="DN986" s="35"/>
      <c r="DO986" s="35"/>
      <c r="EC986" s="17" t="s">
        <v>133</v>
      </c>
    </row>
    <row r="987" spans="1:133" ht="15" customHeight="1" x14ac:dyDescent="0.3">
      <c r="A987" s="27">
        <v>1128</v>
      </c>
      <c r="C987" s="17" t="s">
        <v>126</v>
      </c>
      <c r="D987" s="29" t="s">
        <v>5956</v>
      </c>
      <c r="E987" s="18" t="s">
        <v>5947</v>
      </c>
      <c r="F987" s="18" t="s">
        <v>5949</v>
      </c>
      <c r="G987" s="18" t="s">
        <v>5947</v>
      </c>
      <c r="H987" s="18" t="s">
        <v>5947</v>
      </c>
      <c r="I987" s="18" t="s">
        <v>5949</v>
      </c>
      <c r="J987" s="19" t="s">
        <v>4760</v>
      </c>
      <c r="K987" s="18" t="s">
        <v>5948</v>
      </c>
      <c r="L987" s="19" t="s">
        <v>4761</v>
      </c>
      <c r="M987" s="18" t="s">
        <v>5949</v>
      </c>
      <c r="N987" s="19" t="s">
        <v>4762</v>
      </c>
      <c r="O987" s="20" t="s">
        <v>5948</v>
      </c>
      <c r="P987" s="20" t="s">
        <v>5974</v>
      </c>
      <c r="Q987" s="20" t="s">
        <v>5979</v>
      </c>
      <c r="R987" s="21" t="s">
        <v>4763</v>
      </c>
      <c r="S987" s="22" t="s">
        <v>5950</v>
      </c>
      <c r="T987" s="22" t="s">
        <v>5950</v>
      </c>
      <c r="U987" s="22" t="s">
        <v>5948</v>
      </c>
      <c r="V987" s="22" t="s">
        <v>5984</v>
      </c>
      <c r="W987" s="22" t="s">
        <v>5987</v>
      </c>
      <c r="X987" s="22" t="s">
        <v>115</v>
      </c>
      <c r="AC987" s="24" t="s">
        <v>5994</v>
      </c>
      <c r="AD987" s="25" t="s">
        <v>4764</v>
      </c>
      <c r="AE987" s="26" t="s">
        <v>5947</v>
      </c>
      <c r="AF987" s="26" t="s">
        <v>5947</v>
      </c>
      <c r="AG987" s="26" t="s">
        <v>5996</v>
      </c>
      <c r="AH987" s="26" t="s">
        <v>5996</v>
      </c>
      <c r="AI987" s="26" t="s">
        <v>5996</v>
      </c>
      <c r="AJ987" s="26" t="s">
        <v>5996</v>
      </c>
      <c r="AK987" s="20" t="s">
        <v>6002</v>
      </c>
      <c r="AL987" s="20" t="s">
        <v>5947</v>
      </c>
      <c r="AM987" s="20" t="s">
        <v>5949</v>
      </c>
      <c r="AN987" s="20" t="s">
        <v>5947</v>
      </c>
      <c r="AO987" s="20" t="s">
        <v>5996</v>
      </c>
      <c r="AP987" s="20" t="s">
        <v>5996</v>
      </c>
      <c r="AQ987" s="20" t="s">
        <v>5996</v>
      </c>
      <c r="AR987" s="20" t="s">
        <v>5996</v>
      </c>
      <c r="AS987" s="20" t="s">
        <v>5996</v>
      </c>
      <c r="AT987" s="20" t="s">
        <v>5996</v>
      </c>
      <c r="AU987" s="20" t="s">
        <v>5996</v>
      </c>
      <c r="AV987" s="20" t="s">
        <v>5996</v>
      </c>
      <c r="AW987" s="20" t="s">
        <v>5996</v>
      </c>
      <c r="AX987" s="20" t="s">
        <v>5996</v>
      </c>
      <c r="AY987" s="20" t="s">
        <v>5996</v>
      </c>
      <c r="AZ987" s="20" t="s">
        <v>5996</v>
      </c>
      <c r="BA987" s="20" t="s">
        <v>5996</v>
      </c>
      <c r="BB987" s="20" t="s">
        <v>5996</v>
      </c>
      <c r="BC987" s="20" t="s">
        <v>5996</v>
      </c>
      <c r="BD987" s="20" t="s">
        <v>5996</v>
      </c>
      <c r="BE987" s="20" t="s">
        <v>5996</v>
      </c>
      <c r="BF987" s="20" t="s">
        <v>5996</v>
      </c>
      <c r="BG987" s="20" t="s">
        <v>5996</v>
      </c>
      <c r="BH987" s="20" t="s">
        <v>5996</v>
      </c>
      <c r="BI987" s="20" t="s">
        <v>5996</v>
      </c>
      <c r="BJ987" s="20" t="s">
        <v>5996</v>
      </c>
      <c r="BK987" s="20" t="s">
        <v>5996</v>
      </c>
      <c r="BL987" s="20" t="s">
        <v>5996</v>
      </c>
      <c r="BM987" s="20" t="s">
        <v>5996</v>
      </c>
      <c r="BO987" s="28" t="s">
        <v>6007</v>
      </c>
      <c r="BQ987" s="30" t="s">
        <v>4765</v>
      </c>
      <c r="BR987" s="24" t="s">
        <v>138</v>
      </c>
      <c r="BS987" s="24" t="s">
        <v>119</v>
      </c>
      <c r="BT987" s="24" t="s">
        <v>120</v>
      </c>
      <c r="BV987" s="24" t="s">
        <v>137</v>
      </c>
      <c r="BW987" s="24" t="s">
        <v>122</v>
      </c>
      <c r="BX987" s="24" t="s">
        <v>123</v>
      </c>
      <c r="BY987" s="24" t="s">
        <v>124</v>
      </c>
      <c r="BZ987" s="24" t="s">
        <v>125</v>
      </c>
      <c r="CC987" s="18" t="s">
        <v>138</v>
      </c>
      <c r="CD987" s="18" t="s">
        <v>119</v>
      </c>
      <c r="CI987" s="18" t="s">
        <v>123</v>
      </c>
      <c r="CL987" s="22" t="s">
        <v>5952</v>
      </c>
      <c r="CM987" s="32" t="s">
        <v>6012</v>
      </c>
      <c r="CN987" s="33" t="s">
        <v>4766</v>
      </c>
      <c r="CO987" s="84" t="s">
        <v>126</v>
      </c>
      <c r="CP987" s="17" t="s">
        <v>126</v>
      </c>
      <c r="CQ987" s="29" t="s">
        <v>3439</v>
      </c>
      <c r="CR987" s="17" t="s">
        <v>1626</v>
      </c>
      <c r="CS987" s="17" t="s">
        <v>3440</v>
      </c>
      <c r="CZ987" s="34" t="s">
        <v>99</v>
      </c>
      <c r="DE987" s="17" t="s">
        <v>130</v>
      </c>
      <c r="DI987" s="17" t="s">
        <v>143</v>
      </c>
      <c r="DJ987" s="17" t="s">
        <v>4767</v>
      </c>
      <c r="DM987" s="35"/>
      <c r="DN987" s="35"/>
      <c r="DO987" s="35"/>
      <c r="EC987" s="17" t="s">
        <v>133</v>
      </c>
    </row>
    <row r="988" spans="1:133" ht="15" customHeight="1" x14ac:dyDescent="0.3">
      <c r="A988" s="27">
        <v>609</v>
      </c>
      <c r="C988" s="17" t="s">
        <v>126</v>
      </c>
      <c r="D988" s="29" t="s">
        <v>5954</v>
      </c>
      <c r="E988" s="18" t="s">
        <v>5947</v>
      </c>
      <c r="F988" s="18" t="s">
        <v>5947</v>
      </c>
      <c r="G988" s="18" t="s">
        <v>5947</v>
      </c>
      <c r="H988" s="18" t="s">
        <v>5947</v>
      </c>
      <c r="I988" s="18" t="s">
        <v>5947</v>
      </c>
      <c r="J988" s="19" t="s">
        <v>1273</v>
      </c>
      <c r="K988" s="18" t="s">
        <v>5950</v>
      </c>
      <c r="M988" s="18" t="s">
        <v>5947</v>
      </c>
      <c r="N988" s="19" t="s">
        <v>1274</v>
      </c>
      <c r="O988" s="20" t="s">
        <v>5950</v>
      </c>
      <c r="P988" s="20" t="s">
        <v>5974</v>
      </c>
      <c r="Q988" s="20" t="s">
        <v>5977</v>
      </c>
      <c r="R988" s="21" t="s">
        <v>1275</v>
      </c>
      <c r="S988" s="22" t="s">
        <v>5949</v>
      </c>
      <c r="T988" s="22" t="s">
        <v>5949</v>
      </c>
      <c r="U988" s="22" t="s">
        <v>5949</v>
      </c>
      <c r="V988" s="22" t="s">
        <v>5984</v>
      </c>
      <c r="W988" s="22" t="s">
        <v>5988</v>
      </c>
      <c r="X988" s="22" t="s">
        <v>115</v>
      </c>
      <c r="AB988" s="23" t="s">
        <v>1276</v>
      </c>
      <c r="AC988" s="24" t="s">
        <v>5991</v>
      </c>
      <c r="AE988" s="26" t="s">
        <v>5947</v>
      </c>
      <c r="AF988" s="26" t="s">
        <v>5947</v>
      </c>
      <c r="AG988" s="26" t="s">
        <v>5996</v>
      </c>
      <c r="AH988" s="26" t="s">
        <v>5995</v>
      </c>
      <c r="AI988" s="26" t="s">
        <v>5996</v>
      </c>
      <c r="AJ988" s="26" t="s">
        <v>5996</v>
      </c>
      <c r="AK988" s="20" t="s">
        <v>6002</v>
      </c>
      <c r="AL988" s="20" t="s">
        <v>5947</v>
      </c>
      <c r="AM988" s="20" t="s">
        <v>5947</v>
      </c>
      <c r="AN988" s="20" t="s">
        <v>5947</v>
      </c>
      <c r="AO988" s="20" t="s">
        <v>5999</v>
      </c>
      <c r="AP988" s="20" t="s">
        <v>5996</v>
      </c>
      <c r="AQ988" s="20" t="s">
        <v>5997</v>
      </c>
      <c r="AR988" s="20" t="s">
        <v>5996</v>
      </c>
      <c r="AS988" s="20" t="s">
        <v>5996</v>
      </c>
      <c r="AT988" s="20" t="s">
        <v>5996</v>
      </c>
      <c r="AU988" s="20" t="s">
        <v>5996</v>
      </c>
      <c r="AV988" s="20" t="s">
        <v>5999</v>
      </c>
      <c r="AW988" s="20" t="s">
        <v>5997</v>
      </c>
      <c r="AX988" s="20" t="s">
        <v>5998</v>
      </c>
      <c r="AY988" s="20" t="s">
        <v>5997</v>
      </c>
      <c r="AZ988" s="20" t="s">
        <v>5996</v>
      </c>
      <c r="BA988" s="20" t="s">
        <v>5998</v>
      </c>
      <c r="BB988" s="20" t="s">
        <v>5996</v>
      </c>
      <c r="BC988" s="20" t="s">
        <v>5996</v>
      </c>
      <c r="BD988" s="20" t="s">
        <v>5996</v>
      </c>
      <c r="BE988" s="20" t="s">
        <v>5996</v>
      </c>
      <c r="BF988" s="20" t="s">
        <v>5996</v>
      </c>
      <c r="BG988" s="20" t="s">
        <v>5996</v>
      </c>
      <c r="BH988" s="20" t="s">
        <v>5996</v>
      </c>
      <c r="BI988" s="20" t="s">
        <v>5997</v>
      </c>
      <c r="BJ988" s="20" t="s">
        <v>5998</v>
      </c>
      <c r="BK988" s="20" t="s">
        <v>5998</v>
      </c>
      <c r="BL988" s="20" t="s">
        <v>5999</v>
      </c>
      <c r="BM988" s="20" t="s">
        <v>5996</v>
      </c>
      <c r="BN988" s="27" t="s">
        <v>1277</v>
      </c>
      <c r="BO988" s="28" t="s">
        <v>6006</v>
      </c>
      <c r="BQ988" s="30" t="s">
        <v>1278</v>
      </c>
      <c r="BR988" s="24" t="s">
        <v>138</v>
      </c>
      <c r="BS988" s="24" t="s">
        <v>119</v>
      </c>
      <c r="CB988" s="31" t="s">
        <v>1279</v>
      </c>
      <c r="CL988" s="22" t="s">
        <v>5953</v>
      </c>
      <c r="CM988" s="32" t="s">
        <v>5976</v>
      </c>
      <c r="CO988" s="84" t="s">
        <v>126</v>
      </c>
      <c r="CP988" s="17" t="s">
        <v>126</v>
      </c>
      <c r="CQ988" s="29" t="s">
        <v>127</v>
      </c>
      <c r="CR988" s="17" t="s">
        <v>1261</v>
      </c>
      <c r="CS988" s="17" t="s">
        <v>129</v>
      </c>
      <c r="CW988" s="34" t="s">
        <v>96</v>
      </c>
      <c r="CZ988" s="34" t="s">
        <v>99</v>
      </c>
      <c r="DE988" s="17" t="s">
        <v>130</v>
      </c>
      <c r="DI988" s="17" t="s">
        <v>131</v>
      </c>
      <c r="DJ988" s="17" t="s">
        <v>1280</v>
      </c>
      <c r="DM988" s="35"/>
      <c r="DN988" s="35"/>
      <c r="DO988" s="35"/>
      <c r="EC988" s="17" t="s">
        <v>133</v>
      </c>
    </row>
    <row r="989" spans="1:133" ht="15" customHeight="1" x14ac:dyDescent="0.3">
      <c r="A989" s="27">
        <v>1119</v>
      </c>
      <c r="C989" s="17" t="s">
        <v>126</v>
      </c>
      <c r="D989" s="29" t="s">
        <v>5956</v>
      </c>
      <c r="E989" s="18" t="s">
        <v>5947</v>
      </c>
      <c r="F989" s="18" t="s">
        <v>5948</v>
      </c>
      <c r="G989" s="18" t="s">
        <v>5947</v>
      </c>
      <c r="H989" s="18" t="s">
        <v>5947</v>
      </c>
      <c r="I989" s="18" t="s">
        <v>5949</v>
      </c>
      <c r="K989" s="18" t="s">
        <v>5948</v>
      </c>
      <c r="L989" s="19" t="s">
        <v>4776</v>
      </c>
      <c r="M989" s="18" t="s">
        <v>5950</v>
      </c>
      <c r="N989" s="19" t="s">
        <v>4777</v>
      </c>
      <c r="O989" s="20" t="s">
        <v>5948</v>
      </c>
      <c r="P989" s="20" t="s">
        <v>5974</v>
      </c>
      <c r="Q989" s="20" t="s">
        <v>5979</v>
      </c>
      <c r="S989" s="22" t="s">
        <v>5952</v>
      </c>
      <c r="T989" s="22" t="s">
        <v>5951</v>
      </c>
      <c r="U989" s="22" t="s">
        <v>5948</v>
      </c>
      <c r="V989" s="22" t="s">
        <v>5985</v>
      </c>
      <c r="W989" s="22" t="s">
        <v>5989</v>
      </c>
      <c r="X989" s="22" t="s">
        <v>115</v>
      </c>
      <c r="Z989" s="22" t="s">
        <v>116</v>
      </c>
      <c r="AA989" s="22" t="s">
        <v>148</v>
      </c>
      <c r="AB989" s="23" t="s">
        <v>4778</v>
      </c>
      <c r="AC989" s="24" t="s">
        <v>5992</v>
      </c>
      <c r="AE989" s="26" t="s">
        <v>5947</v>
      </c>
      <c r="AF989" s="26" t="s">
        <v>5950</v>
      </c>
      <c r="AG989" s="26" t="s">
        <v>5996</v>
      </c>
      <c r="AH989" s="26" t="s">
        <v>5996</v>
      </c>
      <c r="AI989" s="26" t="s">
        <v>5996</v>
      </c>
      <c r="AJ989" s="26" t="s">
        <v>5996</v>
      </c>
      <c r="AK989" s="20" t="s">
        <v>6002</v>
      </c>
      <c r="AL989" s="20" t="s">
        <v>5947</v>
      </c>
      <c r="AM989" s="20" t="s">
        <v>5949</v>
      </c>
      <c r="AN989" s="20" t="s">
        <v>5947</v>
      </c>
      <c r="AO989" s="20" t="s">
        <v>5996</v>
      </c>
      <c r="AP989" s="20" t="s">
        <v>5997</v>
      </c>
      <c r="AQ989" s="20" t="s">
        <v>5996</v>
      </c>
      <c r="AR989" s="20" t="s">
        <v>5998</v>
      </c>
      <c r="AS989" s="20" t="s">
        <v>5996</v>
      </c>
      <c r="AT989" s="20" t="s">
        <v>5996</v>
      </c>
      <c r="AU989" s="20" t="s">
        <v>5996</v>
      </c>
      <c r="AV989" s="20" t="s">
        <v>5996</v>
      </c>
      <c r="AW989" s="20" t="s">
        <v>5996</v>
      </c>
      <c r="AX989" s="20" t="s">
        <v>5996</v>
      </c>
      <c r="AY989" s="20" t="s">
        <v>5997</v>
      </c>
      <c r="AZ989" s="20" t="s">
        <v>5997</v>
      </c>
      <c r="BA989" s="20" t="s">
        <v>5996</v>
      </c>
      <c r="BB989" s="20" t="s">
        <v>5996</v>
      </c>
      <c r="BC989" s="20" t="s">
        <v>5998</v>
      </c>
      <c r="BD989" s="20" t="s">
        <v>5997</v>
      </c>
      <c r="BE989" s="20" t="s">
        <v>5997</v>
      </c>
      <c r="BF989" s="20" t="s">
        <v>5996</v>
      </c>
      <c r="BG989" s="20" t="s">
        <v>5996</v>
      </c>
      <c r="BH989" s="20" t="s">
        <v>5996</v>
      </c>
      <c r="BI989" s="20" t="s">
        <v>5996</v>
      </c>
      <c r="BJ989" s="20" t="s">
        <v>5996</v>
      </c>
      <c r="BK989" s="20" t="s">
        <v>5997</v>
      </c>
      <c r="BL989" s="20" t="s">
        <v>5996</v>
      </c>
      <c r="BM989" s="20" t="s">
        <v>5996</v>
      </c>
      <c r="BO989" s="28" t="s">
        <v>6007</v>
      </c>
      <c r="BQ989" s="30" t="s">
        <v>4779</v>
      </c>
      <c r="BR989" s="24" t="s">
        <v>138</v>
      </c>
      <c r="BS989" s="24" t="s">
        <v>119</v>
      </c>
      <c r="BT989" s="24" t="s">
        <v>120</v>
      </c>
      <c r="BU989" s="24" t="s">
        <v>121</v>
      </c>
      <c r="BV989" s="24" t="s">
        <v>137</v>
      </c>
      <c r="BW989" s="24" t="s">
        <v>122</v>
      </c>
      <c r="BX989" s="24" t="s">
        <v>123</v>
      </c>
      <c r="BY989" s="24" t="s">
        <v>124</v>
      </c>
      <c r="BZ989" s="24" t="s">
        <v>125</v>
      </c>
      <c r="CC989" s="18" t="s">
        <v>138</v>
      </c>
      <c r="CD989" s="18" t="s">
        <v>119</v>
      </c>
      <c r="CF989" s="18" t="s">
        <v>121</v>
      </c>
      <c r="CL989" s="22" t="s">
        <v>5947</v>
      </c>
      <c r="CM989" s="32" t="s">
        <v>6011</v>
      </c>
      <c r="CN989" s="33" t="s">
        <v>4780</v>
      </c>
      <c r="CO989" s="84" t="s">
        <v>106</v>
      </c>
      <c r="CP989" s="17" t="s">
        <v>126</v>
      </c>
      <c r="CQ989" s="29" t="s">
        <v>3439</v>
      </c>
      <c r="CR989" s="17" t="s">
        <v>1626</v>
      </c>
      <c r="CS989" s="63" t="s">
        <v>3440</v>
      </c>
      <c r="CZ989" s="34" t="s">
        <v>99</v>
      </c>
      <c r="DE989" s="55" t="s">
        <v>102</v>
      </c>
      <c r="DF989" s="55" t="s">
        <v>4781</v>
      </c>
      <c r="DI989" s="17" t="s">
        <v>131</v>
      </c>
      <c r="DJ989" s="17" t="s">
        <v>4782</v>
      </c>
      <c r="DM989" s="35"/>
      <c r="DN989" s="35"/>
      <c r="DO989" s="35"/>
      <c r="EC989" s="17" t="s">
        <v>133</v>
      </c>
    </row>
    <row r="990" spans="1:133" ht="15" customHeight="1" x14ac:dyDescent="0.3">
      <c r="A990" s="9">
        <v>1089</v>
      </c>
      <c r="B990" s="5"/>
      <c r="C990" s="93" t="s">
        <v>126</v>
      </c>
      <c r="D990" s="29" t="s">
        <v>5956</v>
      </c>
      <c r="E990" s="18" t="s">
        <v>5947</v>
      </c>
      <c r="F990" s="18" t="s">
        <v>5949</v>
      </c>
      <c r="G990" s="18" t="s">
        <v>5948</v>
      </c>
      <c r="H990" s="18" t="s">
        <v>5948</v>
      </c>
      <c r="I990" s="18" t="s">
        <v>5948</v>
      </c>
      <c r="J990" s="3" t="s">
        <v>4783</v>
      </c>
      <c r="K990" s="18" t="s">
        <v>5947</v>
      </c>
      <c r="L990" s="3" t="s">
        <v>4784</v>
      </c>
      <c r="M990" s="18" t="s">
        <v>5948</v>
      </c>
      <c r="N990" s="3" t="s">
        <v>4785</v>
      </c>
      <c r="O990" s="20" t="s">
        <v>5950</v>
      </c>
      <c r="P990" s="20" t="s">
        <v>5974</v>
      </c>
      <c r="Q990" s="20" t="s">
        <v>5978</v>
      </c>
      <c r="R990" s="4" t="s">
        <v>4786</v>
      </c>
      <c r="S990" s="22" t="s">
        <v>5950</v>
      </c>
      <c r="T990" s="22" t="s">
        <v>5950</v>
      </c>
      <c r="U990" s="22" t="s">
        <v>5947</v>
      </c>
      <c r="V990" s="22" t="s">
        <v>5984</v>
      </c>
      <c r="W990" s="22" t="s">
        <v>5987</v>
      </c>
      <c r="X990" s="5" t="s">
        <v>115</v>
      </c>
      <c r="Y990" s="5" t="s">
        <v>136</v>
      </c>
      <c r="Z990" s="5"/>
      <c r="AA990" s="5"/>
      <c r="AB990" s="6" t="s">
        <v>4787</v>
      </c>
      <c r="AC990" s="24" t="s">
        <v>5991</v>
      </c>
      <c r="AD990" s="8"/>
      <c r="AE990" s="26" t="s">
        <v>5947</v>
      </c>
      <c r="AF990" s="26" t="s">
        <v>5947</v>
      </c>
      <c r="AG990" s="26" t="s">
        <v>5996</v>
      </c>
      <c r="AH990" s="26" t="s">
        <v>5996</v>
      </c>
      <c r="AI990" s="26" t="s">
        <v>5996</v>
      </c>
      <c r="AJ990" s="26" t="s">
        <v>5996</v>
      </c>
      <c r="AK990" s="20" t="s">
        <v>6002</v>
      </c>
      <c r="AL990" s="20" t="s">
        <v>5947</v>
      </c>
      <c r="AM990" s="20" t="s">
        <v>5950</v>
      </c>
      <c r="AN990" s="20" t="s">
        <v>5948</v>
      </c>
      <c r="AO990" s="20" t="s">
        <v>5996</v>
      </c>
      <c r="AP990" s="20" t="s">
        <v>5996</v>
      </c>
      <c r="AQ990" s="20" t="s">
        <v>5996</v>
      </c>
      <c r="AR990" s="20" t="s">
        <v>5996</v>
      </c>
      <c r="AS990" s="20" t="s">
        <v>5996</v>
      </c>
      <c r="AT990" s="20" t="s">
        <v>5996</v>
      </c>
      <c r="AU990" s="20" t="s">
        <v>5996</v>
      </c>
      <c r="AV990" s="20" t="s">
        <v>5996</v>
      </c>
      <c r="AW990" s="20" t="s">
        <v>5996</v>
      </c>
      <c r="AX990" s="20" t="s">
        <v>5996</v>
      </c>
      <c r="AY990" s="20" t="s">
        <v>5996</v>
      </c>
      <c r="AZ990" s="20" t="s">
        <v>5996</v>
      </c>
      <c r="BA990" s="20" t="s">
        <v>5996</v>
      </c>
      <c r="BB990" s="20" t="s">
        <v>5996</v>
      </c>
      <c r="BC990" s="20" t="s">
        <v>5998</v>
      </c>
      <c r="BD990" s="20" t="s">
        <v>5997</v>
      </c>
      <c r="BE990" s="20" t="s">
        <v>5996</v>
      </c>
      <c r="BF990" s="20" t="s">
        <v>5996</v>
      </c>
      <c r="BG990" s="20" t="s">
        <v>5996</v>
      </c>
      <c r="BH990" s="20" t="s">
        <v>5996</v>
      </c>
      <c r="BI990" s="20" t="s">
        <v>5996</v>
      </c>
      <c r="BJ990" s="20" t="s">
        <v>5996</v>
      </c>
      <c r="BK990" s="20" t="s">
        <v>5997</v>
      </c>
      <c r="BL990" s="20" t="s">
        <v>5996</v>
      </c>
      <c r="BM990" s="20" t="s">
        <v>5996</v>
      </c>
      <c r="BN990" s="9" t="s">
        <v>4016</v>
      </c>
      <c r="BO990" s="28" t="s">
        <v>6006</v>
      </c>
      <c r="BP990" s="10" t="s">
        <v>4788</v>
      </c>
      <c r="BQ990" s="11" t="s">
        <v>4789</v>
      </c>
      <c r="BR990" s="7" t="s">
        <v>138</v>
      </c>
      <c r="BS990" s="7" t="s">
        <v>119</v>
      </c>
      <c r="BT990" s="7" t="s">
        <v>120</v>
      </c>
      <c r="BU990" s="7" t="s">
        <v>121</v>
      </c>
      <c r="BV990" s="7" t="s">
        <v>137</v>
      </c>
      <c r="BW990" s="7" t="s">
        <v>122</v>
      </c>
      <c r="BX990" s="7" t="s">
        <v>123</v>
      </c>
      <c r="BY990" s="7" t="s">
        <v>124</v>
      </c>
      <c r="BZ990" s="7" t="s">
        <v>125</v>
      </c>
      <c r="CA990" s="7"/>
      <c r="CB990" s="12"/>
      <c r="CC990" s="2" t="s">
        <v>138</v>
      </c>
      <c r="CD990" s="2" t="s">
        <v>119</v>
      </c>
      <c r="CE990" s="2"/>
      <c r="CF990" s="2" t="s">
        <v>121</v>
      </c>
      <c r="CG990" s="2"/>
      <c r="CH990" s="2"/>
      <c r="CI990" s="2"/>
      <c r="CJ990" s="2"/>
      <c r="CK990" s="2"/>
      <c r="CL990" s="22" t="s">
        <v>5948</v>
      </c>
      <c r="CM990" s="32" t="s">
        <v>6011</v>
      </c>
      <c r="CN990" s="13"/>
      <c r="CO990" s="87" t="s">
        <v>1201</v>
      </c>
      <c r="CP990" s="93" t="s">
        <v>126</v>
      </c>
      <c r="CQ990" s="29" t="s">
        <v>3439</v>
      </c>
      <c r="CR990" s="1" t="s">
        <v>1626</v>
      </c>
      <c r="CS990" s="1" t="s">
        <v>102</v>
      </c>
      <c r="CT990" s="1" t="s">
        <v>4790</v>
      </c>
      <c r="CU990" s="14"/>
      <c r="CV990" s="14"/>
      <c r="CW990" s="14"/>
      <c r="CX990" s="14"/>
      <c r="CY990" s="14"/>
      <c r="CZ990" s="14" t="s">
        <v>99</v>
      </c>
      <c r="DA990" s="14"/>
      <c r="DB990" s="14"/>
      <c r="DC990" s="12"/>
      <c r="DD990" s="12"/>
      <c r="DE990" s="1" t="s">
        <v>130</v>
      </c>
      <c r="DF990" s="1"/>
      <c r="DG990" s="66"/>
      <c r="DH990" s="1"/>
      <c r="DI990" s="36" t="s">
        <v>143</v>
      </c>
      <c r="DJ990" s="1" t="s">
        <v>4791</v>
      </c>
      <c r="DK990" s="1"/>
      <c r="DL990" s="1"/>
      <c r="DM990" s="15"/>
      <c r="DN990" s="15"/>
      <c r="DO990" s="15"/>
      <c r="DP990" s="1"/>
      <c r="DQ990" s="1"/>
      <c r="DR990" s="1"/>
      <c r="DS990" s="1"/>
      <c r="DT990" s="1"/>
      <c r="DU990" s="1"/>
      <c r="DV990" s="1"/>
      <c r="DW990" s="1"/>
      <c r="DX990" s="1"/>
      <c r="DY990" s="1"/>
      <c r="DZ990" s="1"/>
      <c r="EA990" s="1"/>
      <c r="EB990" s="1"/>
      <c r="EC990" s="1" t="s">
        <v>133</v>
      </c>
    </row>
    <row r="991" spans="1:133" ht="15" customHeight="1" x14ac:dyDescent="0.3">
      <c r="A991" s="27">
        <v>440</v>
      </c>
      <c r="C991" s="17" t="s">
        <v>126</v>
      </c>
      <c r="D991" s="29" t="s">
        <v>5956</v>
      </c>
      <c r="E991" s="18" t="s">
        <v>5947</v>
      </c>
      <c r="F991" s="18" t="s">
        <v>5947</v>
      </c>
      <c r="G991" s="18" t="s">
        <v>5947</v>
      </c>
      <c r="H991" s="18" t="s">
        <v>5947</v>
      </c>
      <c r="I991" s="18" t="s">
        <v>5947</v>
      </c>
      <c r="K991" s="18" t="s">
        <v>5947</v>
      </c>
      <c r="M991" s="18" t="s">
        <v>5947</v>
      </c>
      <c r="O991" s="20" t="s">
        <v>5949</v>
      </c>
      <c r="P991" s="20" t="s">
        <v>5973</v>
      </c>
      <c r="Q991" s="20" t="s">
        <v>5979</v>
      </c>
      <c r="S991" s="22" t="s">
        <v>5951</v>
      </c>
      <c r="T991" s="22" t="s">
        <v>5951</v>
      </c>
      <c r="U991" s="22" t="s">
        <v>5951</v>
      </c>
      <c r="V991" s="22" t="s">
        <v>5984</v>
      </c>
      <c r="W991" s="22" t="s">
        <v>5989</v>
      </c>
      <c r="Z991" s="22" t="s">
        <v>116</v>
      </c>
      <c r="AC991" s="24" t="s">
        <v>5992</v>
      </c>
      <c r="AE991" s="26" t="s">
        <v>5947</v>
      </c>
      <c r="AF991" s="26" t="s">
        <v>5947</v>
      </c>
      <c r="AG991" s="26" t="s">
        <v>5996</v>
      </c>
      <c r="AH991" s="26" t="s">
        <v>5996</v>
      </c>
      <c r="AI991" s="26" t="s">
        <v>5996</v>
      </c>
      <c r="AJ991" s="26" t="s">
        <v>5996</v>
      </c>
      <c r="AK991" s="20" t="s">
        <v>6003</v>
      </c>
      <c r="AL991" s="20" t="s">
        <v>5949</v>
      </c>
      <c r="AM991" s="20" t="s">
        <v>5949</v>
      </c>
      <c r="AN991" s="20" t="s">
        <v>5947</v>
      </c>
      <c r="AO991" s="20" t="s">
        <v>5996</v>
      </c>
      <c r="AP991" s="20" t="s">
        <v>5996</v>
      </c>
      <c r="AQ991" s="20" t="s">
        <v>5996</v>
      </c>
      <c r="AR991" s="20" t="s">
        <v>5996</v>
      </c>
      <c r="AS991" s="20" t="s">
        <v>5996</v>
      </c>
      <c r="AT991" s="20" t="s">
        <v>5996</v>
      </c>
      <c r="AU991" s="20" t="s">
        <v>5996</v>
      </c>
      <c r="AV991" s="20" t="s">
        <v>5996</v>
      </c>
      <c r="AW991" s="20" t="s">
        <v>5996</v>
      </c>
      <c r="AX991" s="20" t="s">
        <v>5996</v>
      </c>
      <c r="AY991" s="20" t="s">
        <v>5996</v>
      </c>
      <c r="AZ991" s="20" t="s">
        <v>5996</v>
      </c>
      <c r="BA991" s="20" t="s">
        <v>5996</v>
      </c>
      <c r="BB991" s="20" t="s">
        <v>5996</v>
      </c>
      <c r="BC991" s="20" t="s">
        <v>5996</v>
      </c>
      <c r="BD991" s="20" t="s">
        <v>5996</v>
      </c>
      <c r="BE991" s="20" t="s">
        <v>5996</v>
      </c>
      <c r="BF991" s="20" t="s">
        <v>5996</v>
      </c>
      <c r="BG991" s="20" t="s">
        <v>5996</v>
      </c>
      <c r="BH991" s="20" t="s">
        <v>5996</v>
      </c>
      <c r="BI991" s="20" t="s">
        <v>5996</v>
      </c>
      <c r="BJ991" s="20" t="s">
        <v>5996</v>
      </c>
      <c r="BK991" s="20" t="s">
        <v>5996</v>
      </c>
      <c r="BL991" s="20" t="s">
        <v>5996</v>
      </c>
      <c r="BM991" s="20" t="s">
        <v>5996</v>
      </c>
      <c r="BO991" s="28" t="s">
        <v>6007</v>
      </c>
      <c r="BS991" s="24" t="s">
        <v>119</v>
      </c>
      <c r="BV991" s="24" t="s">
        <v>137</v>
      </c>
      <c r="BW991" s="24" t="s">
        <v>122</v>
      </c>
      <c r="BX991" s="24" t="s">
        <v>123</v>
      </c>
      <c r="BY991" s="24" t="s">
        <v>124</v>
      </c>
      <c r="BZ991" s="24" t="s">
        <v>125</v>
      </c>
      <c r="CC991" s="18" t="s">
        <v>138</v>
      </c>
      <c r="CD991" s="18" t="s">
        <v>119</v>
      </c>
      <c r="CG991" s="18" t="s">
        <v>137</v>
      </c>
      <c r="CH991" s="18" t="s">
        <v>122</v>
      </c>
      <c r="CL991" s="22" t="s">
        <v>5947</v>
      </c>
      <c r="CM991" s="32" t="s">
        <v>6010</v>
      </c>
      <c r="CO991" s="84" t="s">
        <v>106</v>
      </c>
      <c r="CP991" s="17" t="s">
        <v>126</v>
      </c>
      <c r="CQ991" s="29" t="s">
        <v>3439</v>
      </c>
      <c r="CR991" s="17" t="s">
        <v>1626</v>
      </c>
      <c r="CS991" s="17" t="s">
        <v>3440</v>
      </c>
      <c r="CU991" s="17"/>
      <c r="CV991" s="17"/>
      <c r="CW991" s="17"/>
      <c r="CX991" s="17"/>
      <c r="CY991" s="17"/>
      <c r="CZ991" s="17"/>
      <c r="DA991" s="17"/>
      <c r="DB991" s="17"/>
      <c r="DC991" s="17"/>
      <c r="DD991" s="17" t="s">
        <v>4792</v>
      </c>
      <c r="DE991" s="17" t="s">
        <v>161</v>
      </c>
      <c r="DI991" s="17" t="s">
        <v>131</v>
      </c>
      <c r="DJ991" s="17" t="s">
        <v>4793</v>
      </c>
      <c r="DM991" s="35"/>
      <c r="DN991" s="35"/>
      <c r="DO991" s="35"/>
      <c r="EC991" s="17" t="s">
        <v>133</v>
      </c>
    </row>
    <row r="992" spans="1:133" ht="15" customHeight="1" x14ac:dyDescent="0.3">
      <c r="A992" s="27">
        <v>674</v>
      </c>
      <c r="C992" s="17" t="s">
        <v>126</v>
      </c>
      <c r="D992" s="29" t="s">
        <v>5956</v>
      </c>
      <c r="E992" s="18" t="s">
        <v>5948</v>
      </c>
      <c r="F992" s="18" t="s">
        <v>5949</v>
      </c>
      <c r="G992" s="18" t="s">
        <v>5947</v>
      </c>
      <c r="H992" s="18" t="s">
        <v>5948</v>
      </c>
      <c r="I992" s="18" t="s">
        <v>5949</v>
      </c>
      <c r="K992" s="18" t="s">
        <v>5948</v>
      </c>
      <c r="M992" s="18" t="s">
        <v>5948</v>
      </c>
      <c r="O992" s="20" t="s">
        <v>5948</v>
      </c>
      <c r="P992" s="20" t="s">
        <v>5974</v>
      </c>
      <c r="Q992" s="20" t="s">
        <v>5978</v>
      </c>
      <c r="S992" s="22" t="s">
        <v>5951</v>
      </c>
      <c r="T992" s="22" t="s">
        <v>5951</v>
      </c>
      <c r="U992" s="22" t="s">
        <v>5951</v>
      </c>
      <c r="V992" s="22" t="s">
        <v>5984</v>
      </c>
      <c r="W992" s="22" t="s">
        <v>5989</v>
      </c>
      <c r="X992" s="22" t="s">
        <v>115</v>
      </c>
      <c r="Y992" s="22" t="s">
        <v>136</v>
      </c>
      <c r="Z992" s="22" t="s">
        <v>116</v>
      </c>
      <c r="AC992" s="24" t="s">
        <v>5990</v>
      </c>
      <c r="AE992" s="26" t="s">
        <v>5947</v>
      </c>
      <c r="AF992" s="26" t="s">
        <v>5947</v>
      </c>
      <c r="AG992" s="26" t="s">
        <v>5997</v>
      </c>
      <c r="AH992" s="26" t="s">
        <v>5997</v>
      </c>
      <c r="AI992" s="26" t="s">
        <v>5997</v>
      </c>
      <c r="AJ992" s="26" t="s">
        <v>5998</v>
      </c>
      <c r="AK992" s="20" t="s">
        <v>6003</v>
      </c>
      <c r="AL992" s="20" t="s">
        <v>5947</v>
      </c>
      <c r="AM992" s="20" t="s">
        <v>5950</v>
      </c>
      <c r="AN992" s="20" t="s">
        <v>5948</v>
      </c>
      <c r="AO992" s="20" t="s">
        <v>5997</v>
      </c>
      <c r="AP992" s="20" t="s">
        <v>5997</v>
      </c>
      <c r="AQ992" s="20" t="s">
        <v>5996</v>
      </c>
      <c r="AR992" s="20" t="s">
        <v>5997</v>
      </c>
      <c r="AS992" s="20" t="s">
        <v>5997</v>
      </c>
      <c r="AT992" s="20" t="s">
        <v>5996</v>
      </c>
      <c r="AU992" s="20" t="s">
        <v>5996</v>
      </c>
      <c r="AV992" s="20" t="s">
        <v>5998</v>
      </c>
      <c r="AW992" s="20" t="s">
        <v>5996</v>
      </c>
      <c r="AX992" s="20" t="s">
        <v>5997</v>
      </c>
      <c r="AY992" s="20" t="s">
        <v>5997</v>
      </c>
      <c r="AZ992" s="20" t="s">
        <v>5996</v>
      </c>
      <c r="BA992" s="20" t="s">
        <v>5996</v>
      </c>
      <c r="BB992" s="20" t="s">
        <v>5996</v>
      </c>
      <c r="BC992" s="20" t="s">
        <v>5998</v>
      </c>
      <c r="BD992" s="20" t="s">
        <v>5997</v>
      </c>
      <c r="BE992" s="20" t="s">
        <v>5996</v>
      </c>
      <c r="BF992" s="20" t="s">
        <v>5996</v>
      </c>
      <c r="BG992" s="20" t="s">
        <v>5996</v>
      </c>
      <c r="BH992" s="20" t="s">
        <v>5996</v>
      </c>
      <c r="BI992" s="20" t="s">
        <v>5996</v>
      </c>
      <c r="BJ992" s="20" t="s">
        <v>5997</v>
      </c>
      <c r="BK992" s="20" t="s">
        <v>5998</v>
      </c>
      <c r="BL992" s="20" t="s">
        <v>5997</v>
      </c>
      <c r="BM992" s="20" t="s">
        <v>5998</v>
      </c>
      <c r="BO992" s="28" t="s">
        <v>6007</v>
      </c>
      <c r="BR992" s="24" t="s">
        <v>138</v>
      </c>
      <c r="BS992" s="24" t="s">
        <v>119</v>
      </c>
      <c r="BV992" s="24" t="s">
        <v>137</v>
      </c>
      <c r="BX992" s="24" t="s">
        <v>123</v>
      </c>
      <c r="BY992" s="24" t="s">
        <v>124</v>
      </c>
      <c r="CC992" s="18" t="s">
        <v>138</v>
      </c>
      <c r="CD992" s="18" t="s">
        <v>119</v>
      </c>
      <c r="CJ992" s="18" t="s">
        <v>124</v>
      </c>
      <c r="CL992" s="22" t="s">
        <v>5948</v>
      </c>
      <c r="CM992" s="32" t="s">
        <v>6012</v>
      </c>
      <c r="CO992" s="84" t="s">
        <v>126</v>
      </c>
      <c r="CP992" s="17" t="s">
        <v>126</v>
      </c>
      <c r="CQ992" s="29" t="s">
        <v>3439</v>
      </c>
      <c r="CR992" s="17" t="s">
        <v>1672</v>
      </c>
      <c r="CS992" s="17" t="s">
        <v>3440</v>
      </c>
      <c r="CU992" s="34" t="s">
        <v>185</v>
      </c>
      <c r="CW992" s="34" t="s">
        <v>96</v>
      </c>
      <c r="DE992" s="17" t="s">
        <v>161</v>
      </c>
      <c r="DI992" s="17" t="s">
        <v>131</v>
      </c>
      <c r="DJ992" s="17" t="s">
        <v>4794</v>
      </c>
      <c r="DM992" s="35"/>
      <c r="DN992" s="35"/>
      <c r="DO992" s="35"/>
      <c r="EC992" s="17" t="s">
        <v>133</v>
      </c>
    </row>
    <row r="993" spans="1:133" ht="15" customHeight="1" x14ac:dyDescent="0.3">
      <c r="A993" s="27">
        <v>907</v>
      </c>
      <c r="C993" s="17" t="s">
        <v>126</v>
      </c>
      <c r="D993" s="29" t="s">
        <v>5956</v>
      </c>
      <c r="E993" s="18" t="s">
        <v>5948</v>
      </c>
      <c r="F993" s="18" t="s">
        <v>5949</v>
      </c>
      <c r="G993" s="18" t="s">
        <v>5947</v>
      </c>
      <c r="H993" s="18" t="s">
        <v>5947</v>
      </c>
      <c r="I993" s="18" t="s">
        <v>5948</v>
      </c>
      <c r="J993" s="19" t="s">
        <v>4795</v>
      </c>
      <c r="K993" s="18" t="s">
        <v>5948</v>
      </c>
      <c r="L993" s="19" t="s">
        <v>4796</v>
      </c>
      <c r="M993" s="18" t="s">
        <v>5948</v>
      </c>
      <c r="N993" s="19" t="s">
        <v>4797</v>
      </c>
      <c r="O993" s="20" t="s">
        <v>5949</v>
      </c>
      <c r="P993" s="20" t="s">
        <v>5974</v>
      </c>
      <c r="Q993" s="20" t="s">
        <v>5981</v>
      </c>
      <c r="R993" s="21" t="s">
        <v>4798</v>
      </c>
      <c r="S993" s="22" t="s">
        <v>5951</v>
      </c>
      <c r="T993" s="22" t="s">
        <v>5951</v>
      </c>
      <c r="U993" s="22" t="s">
        <v>5947</v>
      </c>
      <c r="V993" s="22" t="s">
        <v>5984</v>
      </c>
      <c r="W993" s="22" t="s">
        <v>5989</v>
      </c>
      <c r="X993" s="22" t="s">
        <v>115</v>
      </c>
      <c r="AC993" s="24" t="s">
        <v>5994</v>
      </c>
      <c r="AD993" s="25" t="s">
        <v>4799</v>
      </c>
      <c r="AE993" s="26" t="s">
        <v>5947</v>
      </c>
      <c r="AF993" s="26" t="s">
        <v>5947</v>
      </c>
      <c r="AG993" s="26" t="s">
        <v>5996</v>
      </c>
      <c r="AH993" s="26" t="s">
        <v>5996</v>
      </c>
      <c r="AI993" s="26" t="s">
        <v>5997</v>
      </c>
      <c r="AJ993" s="26" t="s">
        <v>5996</v>
      </c>
      <c r="AK993" s="20" t="s">
        <v>6002</v>
      </c>
      <c r="AL993" s="20" t="s">
        <v>5947</v>
      </c>
      <c r="AM993" s="20" t="s">
        <v>5949</v>
      </c>
      <c r="AN993" s="20" t="s">
        <v>5948</v>
      </c>
      <c r="AO993" s="20" t="s">
        <v>5997</v>
      </c>
      <c r="AP993" s="20" t="s">
        <v>5997</v>
      </c>
      <c r="AQ993" s="20" t="s">
        <v>5996</v>
      </c>
      <c r="AR993" s="20" t="s">
        <v>5997</v>
      </c>
      <c r="AS993" s="20" t="s">
        <v>5996</v>
      </c>
      <c r="AT993" s="20" t="s">
        <v>5996</v>
      </c>
      <c r="AU993" s="20" t="s">
        <v>5996</v>
      </c>
      <c r="AV993" s="20" t="s">
        <v>5997</v>
      </c>
      <c r="AW993" s="20" t="s">
        <v>5996</v>
      </c>
      <c r="AX993" s="20" t="s">
        <v>5997</v>
      </c>
      <c r="AY993" s="20" t="s">
        <v>5997</v>
      </c>
      <c r="AZ993" s="20" t="s">
        <v>5996</v>
      </c>
      <c r="BA993" s="20" t="s">
        <v>5996</v>
      </c>
      <c r="BB993" s="20" t="s">
        <v>5996</v>
      </c>
      <c r="BC993" s="20" t="s">
        <v>5997</v>
      </c>
      <c r="BD993" s="20" t="s">
        <v>5997</v>
      </c>
      <c r="BE993" s="20" t="s">
        <v>5997</v>
      </c>
      <c r="BF993" s="20" t="s">
        <v>5997</v>
      </c>
      <c r="BG993" s="20" t="s">
        <v>5996</v>
      </c>
      <c r="BH993" s="20" t="s">
        <v>5997</v>
      </c>
      <c r="BI993" s="20" t="s">
        <v>5996</v>
      </c>
      <c r="BJ993" s="20" t="s">
        <v>6000</v>
      </c>
      <c r="BK993" s="20" t="s">
        <v>5995</v>
      </c>
      <c r="BL993" s="20" t="s">
        <v>5997</v>
      </c>
      <c r="BM993" s="20" t="s">
        <v>5996</v>
      </c>
      <c r="BN993" s="27" t="s">
        <v>4800</v>
      </c>
      <c r="BO993" s="28" t="s">
        <v>6007</v>
      </c>
      <c r="BQ993" s="30" t="s">
        <v>4801</v>
      </c>
      <c r="BR993" s="24" t="s">
        <v>138</v>
      </c>
      <c r="BS993" s="24" t="s">
        <v>119</v>
      </c>
      <c r="BT993" s="24" t="s">
        <v>120</v>
      </c>
      <c r="BX993" s="24" t="s">
        <v>123</v>
      </c>
      <c r="BY993" s="24" t="s">
        <v>124</v>
      </c>
      <c r="CC993" s="18" t="s">
        <v>138</v>
      </c>
      <c r="CD993" s="18" t="s">
        <v>119</v>
      </c>
      <c r="CI993" s="18" t="s">
        <v>123</v>
      </c>
      <c r="CL993" s="22" t="s">
        <v>5950</v>
      </c>
      <c r="CM993" s="32" t="s">
        <v>6012</v>
      </c>
      <c r="CO993" s="84" t="s">
        <v>126</v>
      </c>
      <c r="CP993" s="17" t="s">
        <v>126</v>
      </c>
      <c r="CQ993" s="29" t="s">
        <v>3439</v>
      </c>
      <c r="CR993" s="17" t="s">
        <v>1672</v>
      </c>
      <c r="CS993" s="17" t="s">
        <v>3440</v>
      </c>
      <c r="CW993" s="34" t="s">
        <v>96</v>
      </c>
      <c r="DE993" s="17" t="s">
        <v>130</v>
      </c>
      <c r="DI993" s="17" t="s">
        <v>143</v>
      </c>
      <c r="DJ993" s="17" t="s">
        <v>4802</v>
      </c>
      <c r="DM993" s="35"/>
      <c r="DN993" s="35"/>
      <c r="DO993" s="35"/>
      <c r="EC993" s="17" t="s">
        <v>133</v>
      </c>
    </row>
    <row r="994" spans="1:133" ht="15" customHeight="1" x14ac:dyDescent="0.3">
      <c r="A994" s="27">
        <v>920</v>
      </c>
      <c r="C994" s="17" t="s">
        <v>126</v>
      </c>
      <c r="D994" s="29" t="s">
        <v>5956</v>
      </c>
      <c r="E994" s="18" t="s">
        <v>5947</v>
      </c>
      <c r="F994" s="18" t="s">
        <v>5948</v>
      </c>
      <c r="G994" s="18" t="s">
        <v>5947</v>
      </c>
      <c r="H994" s="18" t="s">
        <v>5949</v>
      </c>
      <c r="I994" s="18" t="s">
        <v>5949</v>
      </c>
      <c r="K994" s="18" t="s">
        <v>5947</v>
      </c>
      <c r="L994" s="19" t="s">
        <v>4803</v>
      </c>
      <c r="M994" s="18" t="s">
        <v>5949</v>
      </c>
      <c r="O994" s="20" t="s">
        <v>5950</v>
      </c>
      <c r="P994" s="20" t="s">
        <v>5973</v>
      </c>
      <c r="Q994" s="20" t="s">
        <v>5977</v>
      </c>
      <c r="S994" s="22" t="s">
        <v>5948</v>
      </c>
      <c r="T994" s="22" t="s">
        <v>5948</v>
      </c>
      <c r="U994" s="22" t="s">
        <v>5948</v>
      </c>
      <c r="V994" s="22" t="s">
        <v>5983</v>
      </c>
      <c r="W994" s="22" t="s">
        <v>5986</v>
      </c>
      <c r="X994" s="22" t="s">
        <v>115</v>
      </c>
      <c r="Y994" s="22" t="s">
        <v>136</v>
      </c>
      <c r="Z994" s="22" t="s">
        <v>116</v>
      </c>
      <c r="AC994" s="24" t="s">
        <v>5994</v>
      </c>
      <c r="AD994" s="25" t="s">
        <v>4804</v>
      </c>
      <c r="AE994" s="26" t="s">
        <v>5947</v>
      </c>
      <c r="AF994" s="26" t="s">
        <v>5947</v>
      </c>
      <c r="AG994" s="26" t="s">
        <v>5997</v>
      </c>
      <c r="AH994" s="26" t="s">
        <v>5997</v>
      </c>
      <c r="AI994" s="26" t="s">
        <v>5997</v>
      </c>
      <c r="AJ994" s="26" t="s">
        <v>5997</v>
      </c>
      <c r="AK994" s="20" t="s">
        <v>6002</v>
      </c>
      <c r="AL994" s="20" t="s">
        <v>5947</v>
      </c>
      <c r="AM994" s="20" t="s">
        <v>5949</v>
      </c>
      <c r="AN994" s="20" t="s">
        <v>5947</v>
      </c>
      <c r="AO994" s="20" t="s">
        <v>5997</v>
      </c>
      <c r="AP994" s="20" t="s">
        <v>5996</v>
      </c>
      <c r="AQ994" s="20" t="s">
        <v>5996</v>
      </c>
      <c r="AR994" s="20" t="s">
        <v>5996</v>
      </c>
      <c r="AS994" s="20" t="s">
        <v>5996</v>
      </c>
      <c r="AT994" s="20" t="s">
        <v>5996</v>
      </c>
      <c r="AU994" s="20" t="s">
        <v>5996</v>
      </c>
      <c r="AV994" s="20" t="s">
        <v>5997</v>
      </c>
      <c r="AW994" s="20" t="s">
        <v>5996</v>
      </c>
      <c r="AX994" s="20" t="s">
        <v>5997</v>
      </c>
      <c r="AY994" s="20" t="s">
        <v>5997</v>
      </c>
      <c r="AZ994" s="20" t="s">
        <v>5996</v>
      </c>
      <c r="BA994" s="20" t="s">
        <v>5996</v>
      </c>
      <c r="BB994" s="20" t="s">
        <v>5996</v>
      </c>
      <c r="BC994" s="20" t="s">
        <v>5997</v>
      </c>
      <c r="BD994" s="20" t="s">
        <v>5997</v>
      </c>
      <c r="BE994" s="20" t="s">
        <v>5997</v>
      </c>
      <c r="BF994" s="20" t="s">
        <v>5996</v>
      </c>
      <c r="BG994" s="20" t="s">
        <v>5996</v>
      </c>
      <c r="BH994" s="20" t="s">
        <v>5996</v>
      </c>
      <c r="BI994" s="20" t="s">
        <v>5996</v>
      </c>
      <c r="BJ994" s="20" t="s">
        <v>5996</v>
      </c>
      <c r="BK994" s="20" t="s">
        <v>5996</v>
      </c>
      <c r="BL994" s="20" t="s">
        <v>5996</v>
      </c>
      <c r="BM994" s="20" t="s">
        <v>5997</v>
      </c>
      <c r="BN994" s="27" t="s">
        <v>4805</v>
      </c>
      <c r="BO994" s="28" t="s">
        <v>6006</v>
      </c>
      <c r="BQ994" s="30" t="s">
        <v>4806</v>
      </c>
      <c r="BS994" s="24" t="s">
        <v>119</v>
      </c>
      <c r="BT994" s="24" t="s">
        <v>120</v>
      </c>
      <c r="BX994" s="24" t="s">
        <v>123</v>
      </c>
      <c r="BY994" s="24" t="s">
        <v>124</v>
      </c>
      <c r="CD994" s="18" t="s">
        <v>119</v>
      </c>
      <c r="CE994" s="18" t="s">
        <v>120</v>
      </c>
      <c r="CJ994" s="18" t="s">
        <v>124</v>
      </c>
      <c r="CL994" s="22" t="s">
        <v>5950</v>
      </c>
      <c r="CM994" s="32" t="s">
        <v>6012</v>
      </c>
      <c r="CO994" s="84" t="s">
        <v>126</v>
      </c>
      <c r="CP994" s="17" t="s">
        <v>126</v>
      </c>
      <c r="CQ994" s="29" t="s">
        <v>3439</v>
      </c>
      <c r="CR994" s="17" t="s">
        <v>1672</v>
      </c>
      <c r="CS994" s="60" t="s">
        <v>102</v>
      </c>
      <c r="CT994" s="17" t="s">
        <v>3779</v>
      </c>
      <c r="CW994" s="34" t="s">
        <v>96</v>
      </c>
      <c r="DE994" s="17" t="s">
        <v>130</v>
      </c>
      <c r="DI994" s="17" t="s">
        <v>131</v>
      </c>
      <c r="DJ994" s="17" t="s">
        <v>4807</v>
      </c>
      <c r="DM994" s="35"/>
      <c r="DN994" s="35"/>
      <c r="DO994" s="35"/>
      <c r="EC994" s="17" t="s">
        <v>133</v>
      </c>
    </row>
    <row r="995" spans="1:133" ht="15" customHeight="1" x14ac:dyDescent="0.3">
      <c r="A995" s="27">
        <v>843</v>
      </c>
      <c r="C995" s="17" t="s">
        <v>126</v>
      </c>
      <c r="D995" s="29" t="s">
        <v>5956</v>
      </c>
      <c r="E995" s="18" t="s">
        <v>5947</v>
      </c>
      <c r="F995" s="18" t="s">
        <v>5950</v>
      </c>
      <c r="G995" s="18" t="s">
        <v>5947</v>
      </c>
      <c r="H995" s="18" t="s">
        <v>5947</v>
      </c>
      <c r="I995" s="18" t="s">
        <v>5948</v>
      </c>
      <c r="K995" s="18" t="s">
        <v>5948</v>
      </c>
      <c r="M995" s="18" t="s">
        <v>5949</v>
      </c>
      <c r="O995" s="20" t="s">
        <v>5950</v>
      </c>
      <c r="P995" s="20" t="s">
        <v>5974</v>
      </c>
      <c r="Q995" s="20" t="s">
        <v>5980</v>
      </c>
      <c r="S995" s="22" t="s">
        <v>5951</v>
      </c>
      <c r="T995" s="22" t="s">
        <v>5951</v>
      </c>
      <c r="U995" s="22" t="s">
        <v>5947</v>
      </c>
      <c r="V995" s="22" t="s">
        <v>5984</v>
      </c>
      <c r="W995" s="22" t="s">
        <v>5989</v>
      </c>
      <c r="X995" s="22" t="s">
        <v>115</v>
      </c>
      <c r="Y995" s="22" t="s">
        <v>136</v>
      </c>
      <c r="Z995" s="22" t="s">
        <v>116</v>
      </c>
      <c r="AC995" s="24" t="s">
        <v>5992</v>
      </c>
      <c r="AE995" s="26" t="s">
        <v>5948</v>
      </c>
      <c r="AF995" s="26" t="s">
        <v>5948</v>
      </c>
      <c r="AG995" s="26" t="s">
        <v>5997</v>
      </c>
      <c r="AH995" s="26" t="s">
        <v>5997</v>
      </c>
      <c r="AI995" s="26" t="s">
        <v>5997</v>
      </c>
      <c r="AJ995" s="26" t="s">
        <v>5997</v>
      </c>
      <c r="AK995" s="20" t="s">
        <v>6002</v>
      </c>
      <c r="AL995" s="20" t="s">
        <v>5947</v>
      </c>
      <c r="AM995" s="20" t="s">
        <v>5948</v>
      </c>
      <c r="AN995" s="20" t="s">
        <v>5947</v>
      </c>
      <c r="AO995" s="20" t="s">
        <v>5997</v>
      </c>
      <c r="AP995" s="20" t="s">
        <v>5997</v>
      </c>
      <c r="AQ995" s="20" t="s">
        <v>5996</v>
      </c>
      <c r="AR995" s="20" t="s">
        <v>5997</v>
      </c>
      <c r="AS995" s="20" t="s">
        <v>5996</v>
      </c>
      <c r="AT995" s="20" t="s">
        <v>5996</v>
      </c>
      <c r="AU995" s="20" t="s">
        <v>5996</v>
      </c>
      <c r="AV995" s="20" t="s">
        <v>5997</v>
      </c>
      <c r="AW995" s="20" t="s">
        <v>5997</v>
      </c>
      <c r="AX995" s="20" t="s">
        <v>5997</v>
      </c>
      <c r="AY995" s="20" t="s">
        <v>5996</v>
      </c>
      <c r="AZ995" s="20" t="s">
        <v>5996</v>
      </c>
      <c r="BA995" s="20" t="s">
        <v>5996</v>
      </c>
      <c r="BB995" s="20" t="s">
        <v>5996</v>
      </c>
      <c r="BC995" s="20" t="s">
        <v>5998</v>
      </c>
      <c r="BD995" s="20" t="s">
        <v>5997</v>
      </c>
      <c r="BE995" s="20" t="s">
        <v>5997</v>
      </c>
      <c r="BF995" s="20" t="s">
        <v>5997</v>
      </c>
      <c r="BG995" s="20" t="s">
        <v>5996</v>
      </c>
      <c r="BH995" s="20" t="s">
        <v>5996</v>
      </c>
      <c r="BI995" s="20" t="s">
        <v>5996</v>
      </c>
      <c r="BJ995" s="20" t="s">
        <v>5996</v>
      </c>
      <c r="BK995" s="20" t="s">
        <v>5996</v>
      </c>
      <c r="BL995" s="20" t="s">
        <v>5996</v>
      </c>
      <c r="BM995" s="20" t="s">
        <v>5996</v>
      </c>
      <c r="BO995" s="28" t="s">
        <v>5986</v>
      </c>
      <c r="CL995" s="22" t="s">
        <v>5953</v>
      </c>
      <c r="CM995" s="32" t="s">
        <v>6011</v>
      </c>
      <c r="CO995" s="84" t="s">
        <v>126</v>
      </c>
      <c r="CP995" s="17" t="s">
        <v>126</v>
      </c>
      <c r="CQ995" s="29" t="s">
        <v>3439</v>
      </c>
      <c r="CR995" s="17" t="s">
        <v>1679</v>
      </c>
      <c r="CS995" s="17" t="s">
        <v>3440</v>
      </c>
      <c r="CZ995" s="34" t="s">
        <v>99</v>
      </c>
      <c r="DE995" s="17" t="s">
        <v>130</v>
      </c>
      <c r="DI995" s="17" t="s">
        <v>143</v>
      </c>
      <c r="DJ995" s="17" t="s">
        <v>4808</v>
      </c>
      <c r="DM995" s="35"/>
      <c r="DN995" s="35"/>
      <c r="DO995" s="35"/>
      <c r="EC995" s="17" t="s">
        <v>133</v>
      </c>
    </row>
    <row r="996" spans="1:133" ht="15" customHeight="1" x14ac:dyDescent="0.3">
      <c r="A996" s="27">
        <v>882</v>
      </c>
      <c r="C996" s="17" t="s">
        <v>126</v>
      </c>
      <c r="D996" s="29" t="s">
        <v>5956</v>
      </c>
      <c r="E996" s="18" t="s">
        <v>5948</v>
      </c>
      <c r="F996" s="18" t="s">
        <v>5950</v>
      </c>
      <c r="G996" s="18" t="s">
        <v>5947</v>
      </c>
      <c r="H996" s="18" t="s">
        <v>5952</v>
      </c>
      <c r="I996" s="18" t="s">
        <v>5947</v>
      </c>
      <c r="J996" s="19" t="s">
        <v>4809</v>
      </c>
      <c r="K996" s="18" t="s">
        <v>5947</v>
      </c>
      <c r="M996" s="18" t="s">
        <v>5947</v>
      </c>
      <c r="O996" s="20" t="s">
        <v>5949</v>
      </c>
      <c r="P996" s="20" t="s">
        <v>5974</v>
      </c>
      <c r="Q996" s="20" t="s">
        <v>5981</v>
      </c>
      <c r="R996" s="21" t="s">
        <v>4810</v>
      </c>
      <c r="S996" s="22" t="s">
        <v>5947</v>
      </c>
      <c r="T996" s="22" t="s">
        <v>5947</v>
      </c>
      <c r="U996" s="22" t="s">
        <v>5950</v>
      </c>
      <c r="V996" s="22" t="s">
        <v>5983</v>
      </c>
      <c r="W996" s="22" t="s">
        <v>5987</v>
      </c>
      <c r="X996" s="22" t="s">
        <v>115</v>
      </c>
      <c r="Y996" s="22" t="s">
        <v>136</v>
      </c>
      <c r="Z996" s="22" t="s">
        <v>116</v>
      </c>
      <c r="AC996" s="24" t="s">
        <v>5992</v>
      </c>
      <c r="AE996" s="26" t="s">
        <v>5947</v>
      </c>
      <c r="AF996" s="26" t="s">
        <v>5947</v>
      </c>
      <c r="AG996" s="26" t="s">
        <v>5996</v>
      </c>
      <c r="AH996" s="26" t="s">
        <v>5996</v>
      </c>
      <c r="AI996" s="26" t="s">
        <v>5996</v>
      </c>
      <c r="AJ996" s="26" t="s">
        <v>5996</v>
      </c>
      <c r="AK996" s="20" t="s">
        <v>6003</v>
      </c>
      <c r="AL996" s="20" t="s">
        <v>5947</v>
      </c>
      <c r="AM996" s="20" t="s">
        <v>5947</v>
      </c>
      <c r="AN996" s="20" t="s">
        <v>5947</v>
      </c>
      <c r="AO996" s="20" t="s">
        <v>5999</v>
      </c>
      <c r="AP996" s="20" t="s">
        <v>5996</v>
      </c>
      <c r="AQ996" s="20" t="s">
        <v>5996</v>
      </c>
      <c r="AR996" s="20" t="s">
        <v>5997</v>
      </c>
      <c r="AS996" s="20" t="s">
        <v>5996</v>
      </c>
      <c r="AT996" s="20" t="s">
        <v>5996</v>
      </c>
      <c r="AU996" s="20" t="s">
        <v>5996</v>
      </c>
      <c r="AV996" s="20" t="s">
        <v>5997</v>
      </c>
      <c r="AW996" s="20" t="s">
        <v>5996</v>
      </c>
      <c r="AX996" s="20" t="s">
        <v>5997</v>
      </c>
      <c r="AY996" s="20" t="s">
        <v>5996</v>
      </c>
      <c r="AZ996" s="20" t="s">
        <v>5996</v>
      </c>
      <c r="BA996" s="20" t="s">
        <v>5996</v>
      </c>
      <c r="BB996" s="20" t="s">
        <v>5996</v>
      </c>
      <c r="BC996" s="20" t="s">
        <v>5997</v>
      </c>
      <c r="BD996" s="20" t="s">
        <v>5996</v>
      </c>
      <c r="BE996" s="20" t="s">
        <v>5996</v>
      </c>
      <c r="BF996" s="20" t="s">
        <v>5996</v>
      </c>
      <c r="BG996" s="20" t="s">
        <v>5996</v>
      </c>
      <c r="BH996" s="20" t="s">
        <v>5997</v>
      </c>
      <c r="BI996" s="20" t="s">
        <v>5997</v>
      </c>
      <c r="BJ996" s="20" t="s">
        <v>6000</v>
      </c>
      <c r="BK996" s="20" t="s">
        <v>5997</v>
      </c>
      <c r="BL996" s="20" t="s">
        <v>5996</v>
      </c>
      <c r="BM996" s="20" t="s">
        <v>5996</v>
      </c>
      <c r="BO996" s="28" t="s">
        <v>6006</v>
      </c>
      <c r="BR996" s="24" t="s">
        <v>138</v>
      </c>
      <c r="BS996" s="24" t="s">
        <v>119</v>
      </c>
      <c r="BT996" s="24" t="s">
        <v>120</v>
      </c>
      <c r="BV996" s="24" t="s">
        <v>137</v>
      </c>
      <c r="BW996" s="24" t="s">
        <v>122</v>
      </c>
      <c r="BX996" s="24" t="s">
        <v>123</v>
      </c>
      <c r="BY996" s="24" t="s">
        <v>124</v>
      </c>
      <c r="BZ996" s="24" t="s">
        <v>125</v>
      </c>
      <c r="CD996" s="18" t="s">
        <v>119</v>
      </c>
      <c r="CE996" s="18" t="s">
        <v>120</v>
      </c>
      <c r="CI996" s="18" t="s">
        <v>123</v>
      </c>
      <c r="CL996" s="22" t="s">
        <v>5947</v>
      </c>
      <c r="CM996" s="32" t="s">
        <v>6010</v>
      </c>
      <c r="CO996" s="84" t="s">
        <v>126</v>
      </c>
      <c r="CP996" s="17" t="s">
        <v>126</v>
      </c>
      <c r="CQ996" s="29" t="s">
        <v>3439</v>
      </c>
      <c r="CR996" s="17" t="s">
        <v>1679</v>
      </c>
      <c r="CS996" s="17" t="s">
        <v>3440</v>
      </c>
      <c r="DC996" s="31" t="s">
        <v>102</v>
      </c>
      <c r="DD996" s="31" t="s">
        <v>3402</v>
      </c>
      <c r="DE996" s="17" t="s">
        <v>130</v>
      </c>
      <c r="DI996" s="17" t="s">
        <v>131</v>
      </c>
      <c r="DJ996" s="17" t="s">
        <v>4811</v>
      </c>
      <c r="DM996" s="35"/>
      <c r="DN996" s="35"/>
      <c r="DO996" s="35"/>
      <c r="EC996" s="17" t="s">
        <v>133</v>
      </c>
    </row>
    <row r="997" spans="1:133" ht="15" customHeight="1" x14ac:dyDescent="0.3">
      <c r="A997" s="27">
        <v>891</v>
      </c>
      <c r="C997" s="17" t="s">
        <v>126</v>
      </c>
      <c r="D997" s="29" t="s">
        <v>5956</v>
      </c>
      <c r="E997" s="18" t="s">
        <v>5947</v>
      </c>
      <c r="F997" s="18" t="s">
        <v>5950</v>
      </c>
      <c r="G997" s="18" t="s">
        <v>5948</v>
      </c>
      <c r="H997" s="18" t="s">
        <v>5948</v>
      </c>
      <c r="I997" s="18" t="s">
        <v>5948</v>
      </c>
      <c r="J997" s="19" t="s">
        <v>4812</v>
      </c>
      <c r="K997" s="18" t="s">
        <v>5948</v>
      </c>
      <c r="L997" s="19" t="s">
        <v>4813</v>
      </c>
      <c r="M997" s="18" t="s">
        <v>5949</v>
      </c>
      <c r="N997" s="19" t="s">
        <v>4814</v>
      </c>
      <c r="O997" s="20" t="s">
        <v>5950</v>
      </c>
      <c r="P997" s="20" t="s">
        <v>5974</v>
      </c>
      <c r="Q997" s="20" t="s">
        <v>5981</v>
      </c>
      <c r="R997" s="21" t="s">
        <v>4815</v>
      </c>
      <c r="S997" s="22" t="s">
        <v>5951</v>
      </c>
      <c r="T997" s="22" t="s">
        <v>5951</v>
      </c>
      <c r="U997" s="22" t="s">
        <v>5947</v>
      </c>
      <c r="V997" s="22" t="s">
        <v>5984</v>
      </c>
      <c r="W997" s="22" t="s">
        <v>5989</v>
      </c>
      <c r="X997" s="22" t="s">
        <v>115</v>
      </c>
      <c r="Z997" s="22" t="s">
        <v>116</v>
      </c>
      <c r="AC997" s="24" t="s">
        <v>5992</v>
      </c>
      <c r="AD997" s="25" t="s">
        <v>4816</v>
      </c>
      <c r="AE997" s="26" t="s">
        <v>5948</v>
      </c>
      <c r="AF997" s="26" t="s">
        <v>5947</v>
      </c>
      <c r="AG997" s="26" t="s">
        <v>5996</v>
      </c>
      <c r="AH997" s="26" t="s">
        <v>5996</v>
      </c>
      <c r="AI997" s="26" t="s">
        <v>5997</v>
      </c>
      <c r="AJ997" s="26" t="s">
        <v>5997</v>
      </c>
      <c r="AK997" s="20" t="s">
        <v>6002</v>
      </c>
      <c r="AL997" s="20" t="s">
        <v>5947</v>
      </c>
      <c r="AM997" s="20" t="s">
        <v>5947</v>
      </c>
      <c r="AN997" s="20" t="s">
        <v>5947</v>
      </c>
      <c r="AO997" s="20" t="s">
        <v>5997</v>
      </c>
      <c r="AP997" s="20" t="s">
        <v>5997</v>
      </c>
      <c r="AQ997" s="20" t="s">
        <v>5996</v>
      </c>
      <c r="AR997" s="20" t="s">
        <v>5996</v>
      </c>
      <c r="AS997" s="20" t="s">
        <v>5996</v>
      </c>
      <c r="AT997" s="20" t="s">
        <v>5997</v>
      </c>
      <c r="AU997" s="20" t="s">
        <v>5996</v>
      </c>
      <c r="AV997" s="20" t="s">
        <v>5997</v>
      </c>
      <c r="AW997" s="20" t="s">
        <v>5996</v>
      </c>
      <c r="AX997" s="20" t="s">
        <v>5996</v>
      </c>
      <c r="AY997" s="20" t="s">
        <v>5997</v>
      </c>
      <c r="AZ997" s="20" t="s">
        <v>5997</v>
      </c>
      <c r="BA997" s="20" t="s">
        <v>5996</v>
      </c>
      <c r="BB997" s="20" t="s">
        <v>5996</v>
      </c>
      <c r="BC997" s="20" t="s">
        <v>5997</v>
      </c>
      <c r="BD997" s="20" t="s">
        <v>5997</v>
      </c>
      <c r="BE997" s="20" t="s">
        <v>5997</v>
      </c>
      <c r="BF997" s="20" t="s">
        <v>5996</v>
      </c>
      <c r="BG997" s="20" t="s">
        <v>5996</v>
      </c>
      <c r="BH997" s="20" t="s">
        <v>5996</v>
      </c>
      <c r="BI997" s="20" t="s">
        <v>5996</v>
      </c>
      <c r="BJ997" s="20" t="s">
        <v>6000</v>
      </c>
      <c r="BK997" s="20" t="s">
        <v>5997</v>
      </c>
      <c r="BL997" s="20" t="s">
        <v>5997</v>
      </c>
      <c r="BM997" s="20" t="s">
        <v>5997</v>
      </c>
      <c r="BO997" s="28" t="s">
        <v>6007</v>
      </c>
      <c r="BQ997" s="30" t="s">
        <v>335</v>
      </c>
      <c r="BR997" s="24" t="s">
        <v>138</v>
      </c>
      <c r="BS997" s="24" t="s">
        <v>119</v>
      </c>
      <c r="BT997" s="24" t="s">
        <v>120</v>
      </c>
      <c r="BV997" s="24" t="s">
        <v>137</v>
      </c>
      <c r="BX997" s="24" t="s">
        <v>123</v>
      </c>
      <c r="BY997" s="24" t="s">
        <v>124</v>
      </c>
      <c r="BZ997" s="24" t="s">
        <v>125</v>
      </c>
      <c r="CC997" s="18" t="s">
        <v>138</v>
      </c>
      <c r="CD997" s="18" t="s">
        <v>119</v>
      </c>
      <c r="CG997" s="18" t="s">
        <v>137</v>
      </c>
      <c r="CI997" s="18" t="s">
        <v>123</v>
      </c>
      <c r="CJ997" s="18" t="s">
        <v>124</v>
      </c>
      <c r="CL997" s="22" t="s">
        <v>5951</v>
      </c>
      <c r="CM997" s="32" t="s">
        <v>6012</v>
      </c>
      <c r="CO997" s="84" t="s">
        <v>126</v>
      </c>
      <c r="CP997" s="17" t="s">
        <v>126</v>
      </c>
      <c r="CQ997" s="29" t="s">
        <v>3439</v>
      </c>
      <c r="CR997" s="17" t="s">
        <v>1679</v>
      </c>
      <c r="CS997" s="17" t="s">
        <v>3440</v>
      </c>
      <c r="CW997" s="34" t="s">
        <v>96</v>
      </c>
      <c r="DE997" s="17" t="s">
        <v>130</v>
      </c>
      <c r="DI997" s="17" t="s">
        <v>131</v>
      </c>
      <c r="DJ997" s="17" t="s">
        <v>4817</v>
      </c>
      <c r="DM997" s="35"/>
      <c r="DN997" s="35"/>
      <c r="DO997" s="35"/>
      <c r="EC997" s="17" t="s">
        <v>133</v>
      </c>
    </row>
    <row r="998" spans="1:133" ht="15" customHeight="1" x14ac:dyDescent="0.3">
      <c r="A998" s="27">
        <v>902</v>
      </c>
      <c r="C998" s="17" t="s">
        <v>126</v>
      </c>
      <c r="D998" s="29" t="s">
        <v>5956</v>
      </c>
      <c r="E998" s="18" t="s">
        <v>5947</v>
      </c>
      <c r="F998" s="18" t="s">
        <v>5948</v>
      </c>
      <c r="G998" s="18" t="s">
        <v>5947</v>
      </c>
      <c r="H998" s="18" t="s">
        <v>5947</v>
      </c>
      <c r="I998" s="18" t="s">
        <v>5947</v>
      </c>
      <c r="J998" s="19" t="s">
        <v>4818</v>
      </c>
      <c r="K998" s="18" t="s">
        <v>5947</v>
      </c>
      <c r="L998" s="19" t="s">
        <v>4818</v>
      </c>
      <c r="M998" s="18" t="s">
        <v>5947</v>
      </c>
      <c r="N998" s="19" t="s">
        <v>4819</v>
      </c>
      <c r="O998" s="20" t="s">
        <v>5950</v>
      </c>
      <c r="P998" s="20" t="s">
        <v>5974</v>
      </c>
      <c r="Q998" s="20" t="s">
        <v>5978</v>
      </c>
      <c r="S998" s="22" t="s">
        <v>5951</v>
      </c>
      <c r="T998" s="22" t="s">
        <v>5951</v>
      </c>
      <c r="U998" s="22" t="s">
        <v>5948</v>
      </c>
      <c r="V998" s="22" t="s">
        <v>5984</v>
      </c>
      <c r="W998" s="22" t="s">
        <v>5987</v>
      </c>
      <c r="X998" s="22" t="s">
        <v>115</v>
      </c>
      <c r="Y998" s="22" t="s">
        <v>136</v>
      </c>
      <c r="Z998" s="22" t="s">
        <v>116</v>
      </c>
      <c r="AC998" s="24" t="s">
        <v>5991</v>
      </c>
      <c r="AE998" s="26" t="s">
        <v>5947</v>
      </c>
      <c r="AF998" s="26" t="s">
        <v>5950</v>
      </c>
      <c r="AG998" s="26" t="s">
        <v>5996</v>
      </c>
      <c r="AH998" s="26" t="s">
        <v>5996</v>
      </c>
      <c r="AI998" s="26" t="s">
        <v>5996</v>
      </c>
      <c r="AJ998" s="26" t="s">
        <v>5996</v>
      </c>
      <c r="AK998" s="20" t="s">
        <v>6002</v>
      </c>
      <c r="AL998" s="20" t="s">
        <v>5947</v>
      </c>
      <c r="AM998" s="20" t="s">
        <v>5951</v>
      </c>
      <c r="AN998" s="20" t="s">
        <v>5948</v>
      </c>
      <c r="AO998" s="20" t="s">
        <v>5998</v>
      </c>
      <c r="AP998" s="20" t="s">
        <v>5997</v>
      </c>
      <c r="AQ998" s="20" t="s">
        <v>5996</v>
      </c>
      <c r="AR998" s="20" t="s">
        <v>5998</v>
      </c>
      <c r="AS998" s="20" t="s">
        <v>5996</v>
      </c>
      <c r="AT998" s="20" t="s">
        <v>5996</v>
      </c>
      <c r="AU998" s="20" t="s">
        <v>5996</v>
      </c>
      <c r="AV998" s="20" t="s">
        <v>5996</v>
      </c>
      <c r="AW998" s="20" t="s">
        <v>5996</v>
      </c>
      <c r="AX998" s="20" t="s">
        <v>5997</v>
      </c>
      <c r="AY998" s="20" t="s">
        <v>5998</v>
      </c>
      <c r="AZ998" s="20" t="s">
        <v>5997</v>
      </c>
      <c r="BA998" s="20" t="s">
        <v>5996</v>
      </c>
      <c r="BB998" s="20" t="s">
        <v>5997</v>
      </c>
      <c r="BC998" s="20" t="s">
        <v>5998</v>
      </c>
      <c r="BD998" s="20" t="s">
        <v>5998</v>
      </c>
      <c r="BE998" s="20" t="s">
        <v>5996</v>
      </c>
      <c r="BF998" s="20" t="s">
        <v>5997</v>
      </c>
      <c r="BG998" s="20" t="s">
        <v>5996</v>
      </c>
      <c r="BH998" s="20" t="s">
        <v>5997</v>
      </c>
      <c r="BI998" s="20" t="s">
        <v>5997</v>
      </c>
      <c r="BJ998" s="20" t="s">
        <v>5997</v>
      </c>
      <c r="BK998" s="20" t="s">
        <v>5997</v>
      </c>
      <c r="BL998" s="20" t="s">
        <v>5997</v>
      </c>
      <c r="BM998" s="20" t="s">
        <v>5997</v>
      </c>
      <c r="BO998" s="28" t="s">
        <v>6006</v>
      </c>
      <c r="BQ998" s="30" t="s">
        <v>4820</v>
      </c>
      <c r="BR998" s="24" t="s">
        <v>138</v>
      </c>
      <c r="BS998" s="24" t="s">
        <v>119</v>
      </c>
      <c r="BT998" s="24" t="s">
        <v>120</v>
      </c>
      <c r="BV998" s="24" t="s">
        <v>137</v>
      </c>
      <c r="BW998" s="24" t="s">
        <v>122</v>
      </c>
      <c r="BX998" s="24" t="s">
        <v>123</v>
      </c>
      <c r="BY998" s="24" t="s">
        <v>124</v>
      </c>
      <c r="BZ998" s="24" t="s">
        <v>125</v>
      </c>
      <c r="CD998" s="18" t="s">
        <v>119</v>
      </c>
      <c r="CI998" s="18" t="s">
        <v>123</v>
      </c>
      <c r="CJ998" s="18" t="s">
        <v>124</v>
      </c>
      <c r="CL998" s="22" t="s">
        <v>5951</v>
      </c>
      <c r="CM998" s="32" t="s">
        <v>6012</v>
      </c>
      <c r="CO998" s="84" t="s">
        <v>126</v>
      </c>
      <c r="CP998" s="17" t="s">
        <v>126</v>
      </c>
      <c r="CQ998" s="29" t="s">
        <v>3439</v>
      </c>
      <c r="CR998" s="17" t="s">
        <v>1679</v>
      </c>
      <c r="CS998" s="17" t="s">
        <v>3440</v>
      </c>
      <c r="CW998" s="34" t="s">
        <v>96</v>
      </c>
      <c r="DE998" s="17" t="s">
        <v>130</v>
      </c>
      <c r="DI998" s="17" t="s">
        <v>143</v>
      </c>
      <c r="DJ998" s="17" t="s">
        <v>4821</v>
      </c>
      <c r="DM998" s="35"/>
      <c r="DN998" s="35"/>
      <c r="DO998" s="35"/>
      <c r="EC998" s="17" t="s">
        <v>133</v>
      </c>
    </row>
    <row r="999" spans="1:133" ht="15" customHeight="1" x14ac:dyDescent="0.3">
      <c r="A999" s="27">
        <v>1038</v>
      </c>
      <c r="C999" s="17" t="s">
        <v>126</v>
      </c>
      <c r="D999" s="29" t="s">
        <v>5956</v>
      </c>
      <c r="E999" s="18" t="s">
        <v>5948</v>
      </c>
      <c r="F999" s="18" t="s">
        <v>5948</v>
      </c>
      <c r="G999" s="18" t="s">
        <v>5948</v>
      </c>
      <c r="H999" s="18" t="s">
        <v>5948</v>
      </c>
      <c r="I999" s="18" t="s">
        <v>5947</v>
      </c>
      <c r="J999" s="19" t="s">
        <v>4822</v>
      </c>
      <c r="K999" s="18" t="s">
        <v>5948</v>
      </c>
      <c r="M999" s="18" t="s">
        <v>5948</v>
      </c>
      <c r="O999" s="20" t="s">
        <v>5949</v>
      </c>
      <c r="P999" s="20" t="s">
        <v>5974</v>
      </c>
      <c r="Q999" s="20" t="s">
        <v>5978</v>
      </c>
      <c r="S999" s="22" t="s">
        <v>5951</v>
      </c>
      <c r="T999" s="22" t="s">
        <v>5951</v>
      </c>
      <c r="U999" s="22" t="s">
        <v>5947</v>
      </c>
      <c r="V999" s="22" t="s">
        <v>5984</v>
      </c>
      <c r="W999" s="22" t="s">
        <v>5989</v>
      </c>
      <c r="X999" s="22" t="s">
        <v>115</v>
      </c>
      <c r="Z999" s="22" t="s">
        <v>116</v>
      </c>
      <c r="AC999" s="24" t="s">
        <v>5990</v>
      </c>
      <c r="AD999" s="25" t="s">
        <v>4823</v>
      </c>
      <c r="AE999" s="26" t="s">
        <v>5948</v>
      </c>
      <c r="AF999" s="26" t="s">
        <v>5947</v>
      </c>
      <c r="AG999" s="26" t="s">
        <v>5996</v>
      </c>
      <c r="AH999" s="26" t="s">
        <v>5996</v>
      </c>
      <c r="AI999" s="26" t="s">
        <v>5996</v>
      </c>
      <c r="AJ999" s="26" t="s">
        <v>5997</v>
      </c>
      <c r="AK999" s="20" t="s">
        <v>6003</v>
      </c>
      <c r="AL999" s="20" t="s">
        <v>5947</v>
      </c>
      <c r="AM999" s="20" t="s">
        <v>5949</v>
      </c>
      <c r="AN999" s="20" t="s">
        <v>5948</v>
      </c>
      <c r="AO999" s="20" t="s">
        <v>5997</v>
      </c>
      <c r="AP999" s="20" t="s">
        <v>5997</v>
      </c>
      <c r="AQ999" s="20" t="s">
        <v>5997</v>
      </c>
      <c r="AR999" s="20" t="s">
        <v>5995</v>
      </c>
      <c r="AS999" s="20" t="s">
        <v>5997</v>
      </c>
      <c r="AT999" s="20" t="s">
        <v>5997</v>
      </c>
      <c r="AU999" s="20" t="s">
        <v>5997</v>
      </c>
      <c r="AV999" s="20" t="s">
        <v>5998</v>
      </c>
      <c r="AW999" s="20" t="s">
        <v>5997</v>
      </c>
      <c r="AX999" s="20" t="s">
        <v>6000</v>
      </c>
      <c r="AY999" s="20" t="s">
        <v>6000</v>
      </c>
      <c r="AZ999" s="20" t="s">
        <v>6000</v>
      </c>
      <c r="BA999" s="20" t="s">
        <v>5996</v>
      </c>
      <c r="BB999" s="20" t="s">
        <v>5997</v>
      </c>
      <c r="BC999" s="20" t="s">
        <v>6000</v>
      </c>
      <c r="BD999" s="20" t="s">
        <v>6000</v>
      </c>
      <c r="BE999" s="20" t="s">
        <v>5997</v>
      </c>
      <c r="BF999" s="20" t="s">
        <v>5997</v>
      </c>
      <c r="BG999" s="20" t="s">
        <v>5996</v>
      </c>
      <c r="BH999" s="20" t="s">
        <v>5996</v>
      </c>
      <c r="BI999" s="20" t="s">
        <v>5997</v>
      </c>
      <c r="BJ999" s="20" t="s">
        <v>6000</v>
      </c>
      <c r="BK999" s="20" t="s">
        <v>6000</v>
      </c>
      <c r="BL999" s="20" t="s">
        <v>5997</v>
      </c>
      <c r="BM999" s="20" t="s">
        <v>6000</v>
      </c>
      <c r="BO999" s="28" t="s">
        <v>6007</v>
      </c>
      <c r="BQ999" s="30" t="s">
        <v>4824</v>
      </c>
      <c r="BR999" s="24" t="s">
        <v>138</v>
      </c>
      <c r="BS999" s="24" t="s">
        <v>119</v>
      </c>
      <c r="BV999" s="24" t="s">
        <v>137</v>
      </c>
      <c r="BX999" s="24" t="s">
        <v>123</v>
      </c>
      <c r="CC999" s="18" t="s">
        <v>138</v>
      </c>
      <c r="CD999" s="18" t="s">
        <v>119</v>
      </c>
      <c r="CG999" s="18" t="s">
        <v>137</v>
      </c>
      <c r="CL999" s="22" t="s">
        <v>5949</v>
      </c>
      <c r="CM999" s="32" t="s">
        <v>6010</v>
      </c>
      <c r="CO999" s="84" t="s">
        <v>126</v>
      </c>
      <c r="CP999" s="17" t="s">
        <v>126</v>
      </c>
      <c r="CQ999" s="29" t="s">
        <v>3439</v>
      </c>
      <c r="CR999" s="17" t="s">
        <v>1679</v>
      </c>
      <c r="CS999" s="17" t="s">
        <v>3440</v>
      </c>
      <c r="CU999" s="34" t="s">
        <v>185</v>
      </c>
      <c r="CW999" s="34" t="s">
        <v>96</v>
      </c>
      <c r="DE999" s="17" t="s">
        <v>130</v>
      </c>
      <c r="DI999" s="17" t="s">
        <v>131</v>
      </c>
      <c r="DJ999" s="17" t="s">
        <v>4825</v>
      </c>
      <c r="DM999" s="35"/>
      <c r="DN999" s="35"/>
      <c r="DO999" s="35"/>
      <c r="EC999" s="17" t="s">
        <v>133</v>
      </c>
    </row>
    <row r="1000" spans="1:133" ht="15" customHeight="1" x14ac:dyDescent="0.3">
      <c r="A1000" s="27">
        <v>1040</v>
      </c>
      <c r="C1000" s="17" t="s">
        <v>126</v>
      </c>
      <c r="D1000" s="29" t="s">
        <v>5956</v>
      </c>
      <c r="E1000" s="18" t="s">
        <v>5947</v>
      </c>
      <c r="F1000" s="18" t="s">
        <v>5949</v>
      </c>
      <c r="G1000" s="18" t="s">
        <v>5947</v>
      </c>
      <c r="H1000" s="18" t="s">
        <v>5948</v>
      </c>
      <c r="I1000" s="18" t="s">
        <v>5948</v>
      </c>
      <c r="J1000" s="19" t="s">
        <v>4826</v>
      </c>
      <c r="K1000" s="18" t="s">
        <v>5947</v>
      </c>
      <c r="L1000" s="19" t="s">
        <v>4827</v>
      </c>
      <c r="M1000" s="18" t="s">
        <v>5948</v>
      </c>
      <c r="N1000" s="19" t="s">
        <v>4828</v>
      </c>
      <c r="O1000" s="20" t="s">
        <v>5948</v>
      </c>
      <c r="P1000" s="20" t="s">
        <v>5974</v>
      </c>
      <c r="Q1000" s="20" t="s">
        <v>5978</v>
      </c>
      <c r="S1000" s="22" t="s">
        <v>5950</v>
      </c>
      <c r="T1000" s="22" t="s">
        <v>5950</v>
      </c>
      <c r="U1000" s="22" t="s">
        <v>5947</v>
      </c>
      <c r="V1000" s="22" t="s">
        <v>5983</v>
      </c>
      <c r="W1000" s="22" t="s">
        <v>5989</v>
      </c>
      <c r="X1000" s="22" t="s">
        <v>115</v>
      </c>
      <c r="Y1000" s="22" t="s">
        <v>136</v>
      </c>
      <c r="Z1000" s="22" t="s">
        <v>116</v>
      </c>
      <c r="AC1000" s="24" t="s">
        <v>5992</v>
      </c>
      <c r="AE1000" s="26" t="s">
        <v>5948</v>
      </c>
      <c r="AF1000" s="26" t="s">
        <v>5947</v>
      </c>
      <c r="AG1000" s="26" t="s">
        <v>5997</v>
      </c>
      <c r="AH1000" s="26" t="s">
        <v>5996</v>
      </c>
      <c r="AI1000" s="26" t="s">
        <v>5997</v>
      </c>
      <c r="AJ1000" s="26" t="s">
        <v>5997</v>
      </c>
      <c r="AK1000" s="20" t="s">
        <v>6002</v>
      </c>
      <c r="AL1000" s="20" t="s">
        <v>5948</v>
      </c>
      <c r="AM1000" s="20" t="s">
        <v>5949</v>
      </c>
      <c r="AN1000" s="20" t="s">
        <v>5947</v>
      </c>
      <c r="AO1000" s="20" t="s">
        <v>5997</v>
      </c>
      <c r="AP1000" s="20" t="s">
        <v>5997</v>
      </c>
      <c r="AQ1000" s="20" t="s">
        <v>5996</v>
      </c>
      <c r="AR1000" s="20" t="s">
        <v>5998</v>
      </c>
      <c r="AS1000" s="20" t="s">
        <v>5996</v>
      </c>
      <c r="AT1000" s="20" t="s">
        <v>5996</v>
      </c>
      <c r="AU1000" s="20" t="s">
        <v>5997</v>
      </c>
      <c r="AV1000" s="20" t="s">
        <v>5997</v>
      </c>
      <c r="AW1000" s="20" t="s">
        <v>5996</v>
      </c>
      <c r="AX1000" s="20" t="s">
        <v>5996</v>
      </c>
      <c r="AY1000" s="20" t="s">
        <v>5997</v>
      </c>
      <c r="AZ1000" s="20" t="s">
        <v>5997</v>
      </c>
      <c r="BA1000" s="20" t="s">
        <v>5996</v>
      </c>
      <c r="BB1000" s="20" t="s">
        <v>5996</v>
      </c>
      <c r="BC1000" s="20" t="s">
        <v>5998</v>
      </c>
      <c r="BD1000" s="20" t="s">
        <v>5997</v>
      </c>
      <c r="BE1000" s="20" t="s">
        <v>5996</v>
      </c>
      <c r="BF1000" s="20" t="s">
        <v>5996</v>
      </c>
      <c r="BG1000" s="20" t="s">
        <v>5996</v>
      </c>
      <c r="BH1000" s="20" t="s">
        <v>5996</v>
      </c>
      <c r="BI1000" s="20" t="s">
        <v>5996</v>
      </c>
      <c r="BJ1000" s="20" t="s">
        <v>5996</v>
      </c>
      <c r="BK1000" s="20" t="s">
        <v>5997</v>
      </c>
      <c r="BL1000" s="20" t="s">
        <v>5997</v>
      </c>
      <c r="BM1000" s="20" t="s">
        <v>5996</v>
      </c>
      <c r="BO1000" s="28" t="s">
        <v>6007</v>
      </c>
      <c r="BQ1000" s="30" t="s">
        <v>4829</v>
      </c>
      <c r="BR1000" s="24" t="s">
        <v>138</v>
      </c>
      <c r="BS1000" s="24" t="s">
        <v>119</v>
      </c>
      <c r="BT1000" s="24" t="s">
        <v>120</v>
      </c>
      <c r="BU1000" s="24" t="s">
        <v>121</v>
      </c>
      <c r="BV1000" s="24" t="s">
        <v>137</v>
      </c>
      <c r="BW1000" s="24" t="s">
        <v>122</v>
      </c>
      <c r="BX1000" s="24" t="s">
        <v>123</v>
      </c>
      <c r="BY1000" s="24" t="s">
        <v>124</v>
      </c>
      <c r="BZ1000" s="24" t="s">
        <v>125</v>
      </c>
      <c r="CB1000" s="31" t="s">
        <v>4830</v>
      </c>
      <c r="CD1000" s="18" t="s">
        <v>119</v>
      </c>
      <c r="CE1000" s="18" t="s">
        <v>120</v>
      </c>
      <c r="CF1000" s="18" t="s">
        <v>121</v>
      </c>
      <c r="CG1000" s="18" t="s">
        <v>137</v>
      </c>
      <c r="CH1000" s="18" t="s">
        <v>122</v>
      </c>
      <c r="CI1000" s="18" t="s">
        <v>123</v>
      </c>
      <c r="CJ1000" s="18" t="s">
        <v>124</v>
      </c>
      <c r="CL1000" s="22" t="s">
        <v>5949</v>
      </c>
      <c r="CM1000" s="32" t="s">
        <v>6012</v>
      </c>
      <c r="CO1000" s="84" t="s">
        <v>126</v>
      </c>
      <c r="CP1000" s="17" t="s">
        <v>126</v>
      </c>
      <c r="CQ1000" s="29" t="s">
        <v>3439</v>
      </c>
      <c r="CR1000" s="17" t="s">
        <v>1679</v>
      </c>
      <c r="CS1000" s="17" t="s">
        <v>3440</v>
      </c>
      <c r="CU1000" s="34" t="s">
        <v>185</v>
      </c>
      <c r="CW1000" s="34" t="s">
        <v>96</v>
      </c>
      <c r="CZ1000" s="34" t="s">
        <v>99</v>
      </c>
      <c r="DE1000" s="17" t="s">
        <v>130</v>
      </c>
      <c r="DI1000" s="17" t="s">
        <v>131</v>
      </c>
      <c r="DJ1000" s="17" t="s">
        <v>4831</v>
      </c>
      <c r="DM1000" s="35"/>
      <c r="DN1000" s="35"/>
      <c r="DO1000" s="35"/>
      <c r="EC1000" s="17" t="s">
        <v>133</v>
      </c>
    </row>
    <row r="1001" spans="1:133" ht="15" customHeight="1" x14ac:dyDescent="0.3">
      <c r="A1001" s="27">
        <v>262</v>
      </c>
      <c r="C1001" s="17" t="s">
        <v>126</v>
      </c>
      <c r="D1001" s="29" t="s">
        <v>5956</v>
      </c>
      <c r="E1001" s="18" t="s">
        <v>5952</v>
      </c>
      <c r="F1001" s="18" t="s">
        <v>5952</v>
      </c>
      <c r="G1001" s="18" t="s">
        <v>5947</v>
      </c>
      <c r="H1001" s="18" t="s">
        <v>5948</v>
      </c>
      <c r="I1001" s="18" t="s">
        <v>5947</v>
      </c>
      <c r="J1001" s="19" t="s">
        <v>4832</v>
      </c>
      <c r="K1001" s="18" t="s">
        <v>5947</v>
      </c>
      <c r="L1001" s="19" t="s">
        <v>4833</v>
      </c>
      <c r="M1001" s="18" t="s">
        <v>5947</v>
      </c>
      <c r="N1001" s="19" t="s">
        <v>4834</v>
      </c>
      <c r="O1001" s="20" t="s">
        <v>5952</v>
      </c>
      <c r="P1001" s="20" t="s">
        <v>5975</v>
      </c>
      <c r="Q1001" s="20" t="s">
        <v>5981</v>
      </c>
      <c r="R1001" s="21" t="s">
        <v>4835</v>
      </c>
      <c r="S1001" s="22" t="s">
        <v>5951</v>
      </c>
      <c r="T1001" s="22" t="s">
        <v>5951</v>
      </c>
      <c r="U1001" s="22" t="s">
        <v>5948</v>
      </c>
      <c r="V1001" s="22" t="s">
        <v>5984</v>
      </c>
      <c r="W1001" s="22" t="s">
        <v>5986</v>
      </c>
      <c r="X1001" s="22" t="s">
        <v>115</v>
      </c>
      <c r="Y1001" s="22" t="s">
        <v>136</v>
      </c>
      <c r="Z1001" s="22" t="s">
        <v>116</v>
      </c>
      <c r="AA1001" s="22" t="s">
        <v>148</v>
      </c>
      <c r="AB1001" s="23" t="s">
        <v>4836</v>
      </c>
      <c r="AC1001" s="24" t="s">
        <v>5994</v>
      </c>
      <c r="AD1001" s="25" t="s">
        <v>4837</v>
      </c>
      <c r="AE1001" s="26" t="s">
        <v>5947</v>
      </c>
      <c r="AF1001" s="26" t="s">
        <v>5947</v>
      </c>
      <c r="AG1001" s="26" t="s">
        <v>5996</v>
      </c>
      <c r="AH1001" s="26" t="s">
        <v>5996</v>
      </c>
      <c r="AI1001" s="26" t="s">
        <v>5996</v>
      </c>
      <c r="AJ1001" s="26" t="s">
        <v>5996</v>
      </c>
      <c r="AK1001" s="20" t="s">
        <v>6001</v>
      </c>
      <c r="AL1001" s="20" t="s">
        <v>5947</v>
      </c>
      <c r="AM1001" s="20" t="s">
        <v>5947</v>
      </c>
      <c r="AN1001" s="20" t="s">
        <v>5947</v>
      </c>
      <c r="AO1001" s="20" t="s">
        <v>5998</v>
      </c>
      <c r="AP1001" s="20" t="s">
        <v>5996</v>
      </c>
      <c r="AQ1001" s="20" t="s">
        <v>5997</v>
      </c>
      <c r="AR1001" s="20" t="s">
        <v>5998</v>
      </c>
      <c r="AS1001" s="20" t="s">
        <v>5997</v>
      </c>
      <c r="AT1001" s="20" t="s">
        <v>5997</v>
      </c>
      <c r="AU1001" s="20" t="s">
        <v>5997</v>
      </c>
      <c r="AV1001" s="20" t="s">
        <v>5997</v>
      </c>
      <c r="AW1001" s="20" t="s">
        <v>5997</v>
      </c>
      <c r="AX1001" s="20" t="s">
        <v>5997</v>
      </c>
      <c r="AY1001" s="20" t="s">
        <v>5996</v>
      </c>
      <c r="AZ1001" s="20" t="s">
        <v>5997</v>
      </c>
      <c r="BA1001" s="20" t="s">
        <v>5996</v>
      </c>
      <c r="BB1001" s="20" t="s">
        <v>5997</v>
      </c>
      <c r="BC1001" s="20" t="s">
        <v>5998</v>
      </c>
      <c r="BD1001" s="20" t="s">
        <v>5997</v>
      </c>
      <c r="BE1001" s="20" t="s">
        <v>5997</v>
      </c>
      <c r="BF1001" s="20" t="s">
        <v>5996</v>
      </c>
      <c r="BG1001" s="20" t="s">
        <v>5996</v>
      </c>
      <c r="BH1001" s="20" t="s">
        <v>5996</v>
      </c>
      <c r="BI1001" s="20" t="s">
        <v>5997</v>
      </c>
      <c r="BJ1001" s="20" t="s">
        <v>6000</v>
      </c>
      <c r="BK1001" s="20" t="s">
        <v>5998</v>
      </c>
      <c r="BL1001" s="20" t="s">
        <v>5997</v>
      </c>
      <c r="BM1001" s="20" t="s">
        <v>5997</v>
      </c>
      <c r="BO1001" s="28" t="s">
        <v>6006</v>
      </c>
      <c r="BP1001" s="29" t="s">
        <v>4838</v>
      </c>
      <c r="BQ1001" s="30" t="s">
        <v>4839</v>
      </c>
      <c r="BR1001" s="24" t="s">
        <v>138</v>
      </c>
      <c r="BS1001" s="24" t="s">
        <v>119</v>
      </c>
      <c r="BT1001" s="24" t="s">
        <v>120</v>
      </c>
      <c r="BV1001" s="24" t="s">
        <v>137</v>
      </c>
      <c r="BW1001" s="24" t="s">
        <v>122</v>
      </c>
      <c r="BX1001" s="24" t="s">
        <v>123</v>
      </c>
      <c r="BY1001" s="24" t="s">
        <v>124</v>
      </c>
      <c r="BZ1001" s="24" t="s">
        <v>125</v>
      </c>
      <c r="CC1001" s="18" t="s">
        <v>138</v>
      </c>
      <c r="CD1001" s="18" t="s">
        <v>119</v>
      </c>
      <c r="CG1001" s="18" t="s">
        <v>137</v>
      </c>
      <c r="CL1001" s="22" t="s">
        <v>5947</v>
      </c>
      <c r="CM1001" s="32" t="s">
        <v>6010</v>
      </c>
      <c r="CN1001" s="33" t="s">
        <v>4840</v>
      </c>
      <c r="CO1001" s="84" t="s">
        <v>126</v>
      </c>
      <c r="CP1001" s="17" t="s">
        <v>126</v>
      </c>
      <c r="CQ1001" s="29" t="s">
        <v>3439</v>
      </c>
      <c r="CR1001" s="17" t="s">
        <v>1679</v>
      </c>
      <c r="CS1001" s="17" t="s">
        <v>3591</v>
      </c>
      <c r="CT1001" s="17" t="s">
        <v>3708</v>
      </c>
      <c r="CU1001" s="34" t="s">
        <v>185</v>
      </c>
      <c r="CW1001" s="34" t="s">
        <v>96</v>
      </c>
      <c r="DE1001" s="17" t="s">
        <v>130</v>
      </c>
      <c r="DI1001" s="17" t="s">
        <v>131</v>
      </c>
      <c r="DJ1001" s="17" t="s">
        <v>4841</v>
      </c>
      <c r="DM1001" s="35"/>
      <c r="DN1001" s="35"/>
      <c r="DO1001" s="35"/>
      <c r="EC1001" s="17" t="s">
        <v>133</v>
      </c>
    </row>
    <row r="1002" spans="1:133" ht="15" customHeight="1" x14ac:dyDescent="0.3">
      <c r="A1002" s="27">
        <v>1041</v>
      </c>
      <c r="C1002" s="17" t="s">
        <v>126</v>
      </c>
      <c r="D1002" s="29" t="s">
        <v>5956</v>
      </c>
      <c r="E1002" s="18" t="s">
        <v>5947</v>
      </c>
      <c r="F1002" s="18" t="s">
        <v>5949</v>
      </c>
      <c r="G1002" s="18" t="s">
        <v>5947</v>
      </c>
      <c r="H1002" s="18" t="s">
        <v>5947</v>
      </c>
      <c r="I1002" s="18" t="s">
        <v>5947</v>
      </c>
      <c r="J1002" s="19" t="s">
        <v>4842</v>
      </c>
      <c r="K1002" s="18" t="s">
        <v>5950</v>
      </c>
      <c r="M1002" s="18" t="s">
        <v>5949</v>
      </c>
      <c r="O1002" s="20" t="s">
        <v>5948</v>
      </c>
      <c r="P1002" s="20" t="s">
        <v>5973</v>
      </c>
      <c r="Q1002" s="20" t="s">
        <v>5979</v>
      </c>
      <c r="S1002" s="22" t="s">
        <v>5948</v>
      </c>
      <c r="T1002" s="22" t="s">
        <v>5948</v>
      </c>
      <c r="U1002" s="22" t="s">
        <v>5947</v>
      </c>
      <c r="V1002" s="22" t="s">
        <v>5983</v>
      </c>
      <c r="W1002" s="22" t="s">
        <v>5989</v>
      </c>
      <c r="X1002" s="22" t="s">
        <v>115</v>
      </c>
      <c r="Y1002" s="22" t="s">
        <v>136</v>
      </c>
      <c r="Z1002" s="22" t="s">
        <v>116</v>
      </c>
      <c r="AC1002" s="24" t="s">
        <v>5992</v>
      </c>
      <c r="AE1002" s="26" t="s">
        <v>5947</v>
      </c>
      <c r="AF1002" s="26" t="s">
        <v>5948</v>
      </c>
      <c r="AG1002" s="26" t="s">
        <v>5998</v>
      </c>
      <c r="AH1002" s="26" t="s">
        <v>5998</v>
      </c>
      <c r="AI1002" s="26" t="s">
        <v>5998</v>
      </c>
      <c r="AJ1002" s="26" t="s">
        <v>5998</v>
      </c>
      <c r="AK1002" s="20" t="s">
        <v>6003</v>
      </c>
      <c r="AL1002" s="20" t="s">
        <v>5947</v>
      </c>
      <c r="AM1002" s="20" t="s">
        <v>5952</v>
      </c>
      <c r="AN1002" s="20" t="s">
        <v>5947</v>
      </c>
      <c r="AO1002" s="20" t="s">
        <v>5997</v>
      </c>
      <c r="AP1002" s="20" t="s">
        <v>5997</v>
      </c>
      <c r="AQ1002" s="20" t="s">
        <v>5997</v>
      </c>
      <c r="AR1002" s="20" t="s">
        <v>5997</v>
      </c>
      <c r="AS1002" s="20" t="s">
        <v>5997</v>
      </c>
      <c r="AT1002" s="20" t="s">
        <v>5997</v>
      </c>
      <c r="AU1002" s="20" t="s">
        <v>5997</v>
      </c>
      <c r="AV1002" s="20" t="s">
        <v>5997</v>
      </c>
      <c r="AW1002" s="20" t="s">
        <v>5997</v>
      </c>
      <c r="AX1002" s="20" t="s">
        <v>5997</v>
      </c>
      <c r="AY1002" s="20" t="s">
        <v>5997</v>
      </c>
      <c r="AZ1002" s="20" t="s">
        <v>5997</v>
      </c>
      <c r="BA1002" s="20" t="s">
        <v>5997</v>
      </c>
      <c r="BB1002" s="20" t="s">
        <v>5997</v>
      </c>
      <c r="BC1002" s="20" t="s">
        <v>5997</v>
      </c>
      <c r="BD1002" s="20" t="s">
        <v>5997</v>
      </c>
      <c r="BE1002" s="20" t="s">
        <v>5997</v>
      </c>
      <c r="BF1002" s="20" t="s">
        <v>5997</v>
      </c>
      <c r="BG1002" s="20" t="s">
        <v>5997</v>
      </c>
      <c r="BH1002" s="20" t="s">
        <v>5997</v>
      </c>
      <c r="BI1002" s="20" t="s">
        <v>5997</v>
      </c>
      <c r="BJ1002" s="20" t="s">
        <v>6000</v>
      </c>
      <c r="BK1002" s="20" t="s">
        <v>5997</v>
      </c>
      <c r="BL1002" s="20" t="s">
        <v>5997</v>
      </c>
      <c r="BM1002" s="20" t="s">
        <v>5997</v>
      </c>
      <c r="BO1002" s="28" t="s">
        <v>6007</v>
      </c>
      <c r="BS1002" s="24" t="s">
        <v>119</v>
      </c>
      <c r="BT1002" s="24" t="s">
        <v>120</v>
      </c>
      <c r="BU1002" s="24" t="s">
        <v>121</v>
      </c>
      <c r="BV1002" s="24" t="s">
        <v>137</v>
      </c>
      <c r="BW1002" s="24" t="s">
        <v>122</v>
      </c>
      <c r="CD1002" s="18" t="s">
        <v>119</v>
      </c>
      <c r="CE1002" s="18" t="s">
        <v>120</v>
      </c>
      <c r="CF1002" s="18" t="s">
        <v>121</v>
      </c>
      <c r="CL1002" s="22" t="s">
        <v>5947</v>
      </c>
      <c r="CM1002" s="32" t="s">
        <v>6011</v>
      </c>
      <c r="CO1002" s="84" t="s">
        <v>126</v>
      </c>
      <c r="CP1002" s="17" t="s">
        <v>126</v>
      </c>
      <c r="CQ1002" s="29" t="s">
        <v>3439</v>
      </c>
      <c r="CR1002" s="17" t="s">
        <v>1679</v>
      </c>
      <c r="CS1002" s="17" t="s">
        <v>3440</v>
      </c>
      <c r="CU1002" s="34" t="s">
        <v>185</v>
      </c>
      <c r="CW1002" s="34" t="s">
        <v>96</v>
      </c>
      <c r="DE1002" s="17" t="s">
        <v>130</v>
      </c>
      <c r="DI1002" s="17" t="s">
        <v>131</v>
      </c>
      <c r="DJ1002" s="17" t="s">
        <v>4843</v>
      </c>
      <c r="DM1002" s="35"/>
      <c r="DN1002" s="35"/>
      <c r="DO1002" s="35"/>
      <c r="EC1002" s="17" t="s">
        <v>133</v>
      </c>
    </row>
    <row r="1003" spans="1:133" ht="15" customHeight="1" x14ac:dyDescent="0.3">
      <c r="A1003" s="27">
        <v>1043</v>
      </c>
      <c r="C1003" s="17" t="s">
        <v>126</v>
      </c>
      <c r="D1003" s="29" t="s">
        <v>5956</v>
      </c>
      <c r="E1003" s="18" t="s">
        <v>5947</v>
      </c>
      <c r="F1003" s="18" t="s">
        <v>5947</v>
      </c>
      <c r="G1003" s="18" t="s">
        <v>5947</v>
      </c>
      <c r="H1003" s="18" t="s">
        <v>5948</v>
      </c>
      <c r="I1003" s="18" t="s">
        <v>5947</v>
      </c>
      <c r="J1003" s="19" t="s">
        <v>4844</v>
      </c>
      <c r="K1003" s="18" t="s">
        <v>5947</v>
      </c>
      <c r="L1003" s="19" t="s">
        <v>4845</v>
      </c>
      <c r="M1003" s="18" t="s">
        <v>5947</v>
      </c>
      <c r="N1003" s="19" t="s">
        <v>4846</v>
      </c>
      <c r="O1003" s="20" t="s">
        <v>5947</v>
      </c>
      <c r="P1003" s="20" t="s">
        <v>5974</v>
      </c>
      <c r="Q1003" s="20" t="s">
        <v>5978</v>
      </c>
      <c r="S1003" s="22" t="s">
        <v>5949</v>
      </c>
      <c r="T1003" s="22" t="s">
        <v>5948</v>
      </c>
      <c r="U1003" s="22" t="s">
        <v>5947</v>
      </c>
      <c r="V1003" s="22" t="s">
        <v>5983</v>
      </c>
      <c r="W1003" s="22" t="s">
        <v>5989</v>
      </c>
      <c r="X1003" s="22" t="s">
        <v>115</v>
      </c>
      <c r="AC1003" s="24" t="s">
        <v>5990</v>
      </c>
      <c r="AE1003" s="26" t="s">
        <v>5947</v>
      </c>
      <c r="AF1003" s="26" t="s">
        <v>5947</v>
      </c>
      <c r="AG1003" s="26" t="s">
        <v>5996</v>
      </c>
      <c r="AH1003" s="26" t="s">
        <v>5996</v>
      </c>
      <c r="AI1003" s="26" t="s">
        <v>5996</v>
      </c>
      <c r="AJ1003" s="26" t="s">
        <v>5996</v>
      </c>
      <c r="AK1003" s="20" t="s">
        <v>6003</v>
      </c>
      <c r="AL1003" s="20" t="s">
        <v>5947</v>
      </c>
      <c r="AM1003" s="20" t="s">
        <v>5947</v>
      </c>
      <c r="AN1003" s="20" t="s">
        <v>5947</v>
      </c>
      <c r="AO1003" s="20" t="s">
        <v>5996</v>
      </c>
      <c r="AP1003" s="20" t="s">
        <v>5996</v>
      </c>
      <c r="AQ1003" s="20" t="s">
        <v>5996</v>
      </c>
      <c r="AR1003" s="20" t="s">
        <v>5997</v>
      </c>
      <c r="AS1003" s="20" t="s">
        <v>5996</v>
      </c>
      <c r="AT1003" s="20" t="s">
        <v>5996</v>
      </c>
      <c r="AU1003" s="20" t="s">
        <v>5996</v>
      </c>
      <c r="AV1003" s="20" t="s">
        <v>5997</v>
      </c>
      <c r="AW1003" s="20" t="s">
        <v>5996</v>
      </c>
      <c r="AX1003" s="20" t="s">
        <v>5996</v>
      </c>
      <c r="AY1003" s="20" t="s">
        <v>5996</v>
      </c>
      <c r="AZ1003" s="20" t="s">
        <v>5996</v>
      </c>
      <c r="BA1003" s="20" t="s">
        <v>5996</v>
      </c>
      <c r="BB1003" s="20" t="s">
        <v>5996</v>
      </c>
      <c r="BC1003" s="20" t="s">
        <v>5996</v>
      </c>
      <c r="BD1003" s="20" t="s">
        <v>5996</v>
      </c>
      <c r="BE1003" s="20" t="s">
        <v>5996</v>
      </c>
      <c r="BF1003" s="20" t="s">
        <v>5996</v>
      </c>
      <c r="BG1003" s="20" t="s">
        <v>5996</v>
      </c>
      <c r="BH1003" s="20" t="s">
        <v>5996</v>
      </c>
      <c r="BI1003" s="20" t="s">
        <v>5996</v>
      </c>
      <c r="BJ1003" s="20" t="s">
        <v>5996</v>
      </c>
      <c r="BK1003" s="20" t="s">
        <v>5996</v>
      </c>
      <c r="BL1003" s="20" t="s">
        <v>5996</v>
      </c>
      <c r="BM1003" s="20" t="s">
        <v>5996</v>
      </c>
      <c r="BO1003" s="28" t="s">
        <v>6007</v>
      </c>
      <c r="BQ1003" s="30" t="s">
        <v>4847</v>
      </c>
      <c r="BR1003" s="24" t="s">
        <v>138</v>
      </c>
      <c r="BS1003" s="24" t="s">
        <v>119</v>
      </c>
      <c r="BT1003" s="24" t="s">
        <v>120</v>
      </c>
      <c r="BU1003" s="24" t="s">
        <v>121</v>
      </c>
      <c r="BV1003" s="24" t="s">
        <v>137</v>
      </c>
      <c r="BW1003" s="24" t="s">
        <v>122</v>
      </c>
      <c r="BX1003" s="24" t="s">
        <v>123</v>
      </c>
      <c r="BY1003" s="24" t="s">
        <v>124</v>
      </c>
      <c r="BZ1003" s="24" t="s">
        <v>125</v>
      </c>
      <c r="CC1003" s="18" t="s">
        <v>138</v>
      </c>
      <c r="CD1003" s="18" t="s">
        <v>119</v>
      </c>
      <c r="CG1003" s="18" t="s">
        <v>137</v>
      </c>
      <c r="CH1003" s="18" t="s">
        <v>122</v>
      </c>
      <c r="CI1003" s="18" t="s">
        <v>123</v>
      </c>
      <c r="CJ1003" s="18" t="s">
        <v>124</v>
      </c>
      <c r="CK1003" s="18" t="s">
        <v>125</v>
      </c>
      <c r="CL1003" s="22" t="s">
        <v>5953</v>
      </c>
      <c r="CM1003" s="32" t="s">
        <v>6010</v>
      </c>
      <c r="CO1003" s="84" t="s">
        <v>126</v>
      </c>
      <c r="CP1003" s="17" t="s">
        <v>126</v>
      </c>
      <c r="CQ1003" s="29" t="s">
        <v>3439</v>
      </c>
      <c r="CR1003" s="17" t="s">
        <v>1679</v>
      </c>
      <c r="CS1003" s="17" t="s">
        <v>3440</v>
      </c>
      <c r="DC1003" s="31" t="s">
        <v>102</v>
      </c>
      <c r="DD1003" s="31" t="s">
        <v>4848</v>
      </c>
      <c r="DE1003" s="17" t="s">
        <v>130</v>
      </c>
      <c r="DI1003" s="17" t="s">
        <v>143</v>
      </c>
      <c r="DJ1003" s="17" t="s">
        <v>4849</v>
      </c>
      <c r="DM1003" s="35"/>
      <c r="DN1003" s="35"/>
      <c r="DO1003" s="35"/>
      <c r="EC1003" s="17" t="s">
        <v>133</v>
      </c>
    </row>
    <row r="1004" spans="1:133" ht="15" customHeight="1" x14ac:dyDescent="0.3">
      <c r="A1004" s="27">
        <v>1044</v>
      </c>
      <c r="C1004" s="17" t="s">
        <v>126</v>
      </c>
      <c r="D1004" s="29" t="s">
        <v>5956</v>
      </c>
      <c r="E1004" s="18" t="s">
        <v>5947</v>
      </c>
      <c r="F1004" s="18" t="s">
        <v>5950</v>
      </c>
      <c r="G1004" s="18" t="s">
        <v>5947</v>
      </c>
      <c r="H1004" s="18" t="s">
        <v>5950</v>
      </c>
      <c r="I1004" s="18" t="s">
        <v>5948</v>
      </c>
      <c r="J1004" s="19" t="s">
        <v>4850</v>
      </c>
      <c r="K1004" s="18" t="s">
        <v>5947</v>
      </c>
      <c r="L1004" s="19" t="s">
        <v>4851</v>
      </c>
      <c r="M1004" s="18" t="s">
        <v>5949</v>
      </c>
      <c r="O1004" s="20" t="s">
        <v>5948</v>
      </c>
      <c r="P1004" s="20" t="s">
        <v>5974</v>
      </c>
      <c r="Q1004" s="20" t="s">
        <v>5978</v>
      </c>
      <c r="S1004" s="22" t="s">
        <v>5948</v>
      </c>
      <c r="T1004" s="22" t="s">
        <v>5948</v>
      </c>
      <c r="U1004" s="22" t="s">
        <v>5948</v>
      </c>
      <c r="V1004" s="22" t="s">
        <v>5983</v>
      </c>
      <c r="W1004" s="22" t="s">
        <v>5989</v>
      </c>
      <c r="X1004" s="22" t="s">
        <v>115</v>
      </c>
      <c r="Z1004" s="22" t="s">
        <v>116</v>
      </c>
      <c r="AC1004" s="24" t="s">
        <v>5992</v>
      </c>
      <c r="AD1004" s="25" t="s">
        <v>4852</v>
      </c>
      <c r="AE1004" s="26" t="s">
        <v>5947</v>
      </c>
      <c r="AF1004" s="26" t="s">
        <v>5948</v>
      </c>
      <c r="AG1004" s="26" t="s">
        <v>5996</v>
      </c>
      <c r="AH1004" s="26" t="s">
        <v>5996</v>
      </c>
      <c r="AI1004" s="26" t="s">
        <v>5997</v>
      </c>
      <c r="AJ1004" s="26" t="s">
        <v>5997</v>
      </c>
      <c r="AK1004" s="20" t="s">
        <v>6002</v>
      </c>
      <c r="AL1004" s="20" t="s">
        <v>5948</v>
      </c>
      <c r="AM1004" s="20" t="s">
        <v>5948</v>
      </c>
      <c r="AN1004" s="20" t="s">
        <v>5947</v>
      </c>
      <c r="AO1004" s="20" t="s">
        <v>5997</v>
      </c>
      <c r="AP1004" s="20" t="s">
        <v>5997</v>
      </c>
      <c r="AQ1004" s="20" t="s">
        <v>5996</v>
      </c>
      <c r="AR1004" s="20" t="s">
        <v>5997</v>
      </c>
      <c r="AS1004" s="20" t="s">
        <v>5996</v>
      </c>
      <c r="AT1004" s="20" t="s">
        <v>5996</v>
      </c>
      <c r="AU1004" s="20" t="s">
        <v>5996</v>
      </c>
      <c r="AV1004" s="20" t="s">
        <v>5996</v>
      </c>
      <c r="AW1004" s="20" t="s">
        <v>5997</v>
      </c>
      <c r="AX1004" s="20" t="s">
        <v>5997</v>
      </c>
      <c r="AY1004" s="20" t="s">
        <v>5997</v>
      </c>
      <c r="AZ1004" s="20" t="s">
        <v>5997</v>
      </c>
      <c r="BA1004" s="20" t="s">
        <v>5996</v>
      </c>
      <c r="BB1004" s="20" t="s">
        <v>5996</v>
      </c>
      <c r="BC1004" s="20" t="s">
        <v>5998</v>
      </c>
      <c r="BD1004" s="20" t="s">
        <v>5997</v>
      </c>
      <c r="BE1004" s="20" t="s">
        <v>5997</v>
      </c>
      <c r="BF1004" s="20" t="s">
        <v>5996</v>
      </c>
      <c r="BG1004" s="20" t="s">
        <v>5996</v>
      </c>
      <c r="BH1004" s="20" t="s">
        <v>5996</v>
      </c>
      <c r="BI1004" s="20" t="s">
        <v>5996</v>
      </c>
      <c r="BJ1004" s="20" t="s">
        <v>5997</v>
      </c>
      <c r="BK1004" s="20" t="s">
        <v>5997</v>
      </c>
      <c r="BL1004" s="20" t="s">
        <v>5997</v>
      </c>
      <c r="BM1004" s="20" t="s">
        <v>5996</v>
      </c>
      <c r="BO1004" s="28" t="s">
        <v>6006</v>
      </c>
      <c r="BQ1004" s="30" t="s">
        <v>4853</v>
      </c>
      <c r="BR1004" s="24" t="s">
        <v>138</v>
      </c>
      <c r="BS1004" s="24" t="s">
        <v>119</v>
      </c>
      <c r="BT1004" s="24" t="s">
        <v>120</v>
      </c>
      <c r="BU1004" s="24" t="s">
        <v>121</v>
      </c>
      <c r="BY1004" s="24" t="s">
        <v>124</v>
      </c>
      <c r="BZ1004" s="24" t="s">
        <v>125</v>
      </c>
      <c r="CD1004" s="18" t="s">
        <v>119</v>
      </c>
      <c r="CF1004" s="18" t="s">
        <v>121</v>
      </c>
      <c r="CI1004" s="18" t="s">
        <v>123</v>
      </c>
      <c r="CL1004" s="22" t="s">
        <v>5953</v>
      </c>
      <c r="CM1004" s="32" t="s">
        <v>6012</v>
      </c>
      <c r="CN1004" s="33" t="s">
        <v>4854</v>
      </c>
      <c r="CO1004" s="84" t="s">
        <v>126</v>
      </c>
      <c r="CP1004" s="17" t="s">
        <v>126</v>
      </c>
      <c r="CQ1004" s="29" t="s">
        <v>3439</v>
      </c>
      <c r="CR1004" s="17" t="s">
        <v>1679</v>
      </c>
      <c r="CS1004" s="17" t="s">
        <v>3440</v>
      </c>
      <c r="CZ1004" s="34" t="s">
        <v>99</v>
      </c>
      <c r="DE1004" s="17" t="s">
        <v>130</v>
      </c>
      <c r="DI1004" s="17" t="s">
        <v>131</v>
      </c>
      <c r="DJ1004" s="17" t="s">
        <v>4855</v>
      </c>
      <c r="DM1004" s="35"/>
      <c r="DN1004" s="35"/>
      <c r="DO1004" s="35"/>
      <c r="EC1004" s="17" t="s">
        <v>133</v>
      </c>
    </row>
    <row r="1005" spans="1:133" ht="15" customHeight="1" x14ac:dyDescent="0.3">
      <c r="A1005" s="27">
        <v>184</v>
      </c>
      <c r="C1005" s="17" t="s">
        <v>126</v>
      </c>
      <c r="D1005" s="29" t="s">
        <v>5954</v>
      </c>
      <c r="E1005" s="18" t="s">
        <v>5948</v>
      </c>
      <c r="F1005" s="18" t="s">
        <v>5950</v>
      </c>
      <c r="G1005" s="18" t="s">
        <v>5948</v>
      </c>
      <c r="H1005" s="18" t="s">
        <v>5949</v>
      </c>
      <c r="I1005" s="18" t="s">
        <v>5947</v>
      </c>
      <c r="J1005" s="19" t="s">
        <v>1476</v>
      </c>
      <c r="K1005" s="18" t="s">
        <v>5948</v>
      </c>
      <c r="L1005" s="19" t="s">
        <v>1477</v>
      </c>
      <c r="M1005" s="18" t="s">
        <v>5947</v>
      </c>
      <c r="N1005" s="19" t="s">
        <v>1478</v>
      </c>
      <c r="O1005" s="20" t="s">
        <v>5948</v>
      </c>
      <c r="P1005" s="20" t="s">
        <v>5974</v>
      </c>
      <c r="Q1005" s="20" t="s">
        <v>5977</v>
      </c>
      <c r="S1005" s="22" t="s">
        <v>5949</v>
      </c>
      <c r="T1005" s="22" t="s">
        <v>5948</v>
      </c>
      <c r="U1005" s="22" t="s">
        <v>5950</v>
      </c>
      <c r="V1005" s="22" t="s">
        <v>5985</v>
      </c>
      <c r="W1005" s="22" t="s">
        <v>5989</v>
      </c>
      <c r="Y1005" s="22" t="s">
        <v>136</v>
      </c>
      <c r="Z1005" s="22" t="s">
        <v>116</v>
      </c>
      <c r="AA1005" s="22" t="s">
        <v>148</v>
      </c>
      <c r="AB1005" s="23" t="s">
        <v>1479</v>
      </c>
      <c r="AC1005" s="24" t="s">
        <v>5993</v>
      </c>
      <c r="AD1005" s="25" t="s">
        <v>1480</v>
      </c>
      <c r="AE1005" s="26" t="s">
        <v>5948</v>
      </c>
      <c r="AF1005" s="26" t="s">
        <v>5948</v>
      </c>
      <c r="AG1005" s="26" t="s">
        <v>5996</v>
      </c>
      <c r="AH1005" s="26" t="s">
        <v>5996</v>
      </c>
      <c r="AI1005" s="26" t="s">
        <v>5997</v>
      </c>
      <c r="AJ1005" s="26" t="s">
        <v>5997</v>
      </c>
      <c r="AK1005" s="20" t="s">
        <v>5976</v>
      </c>
      <c r="AL1005" s="20" t="s">
        <v>5953</v>
      </c>
      <c r="AM1005" s="20" t="s">
        <v>5953</v>
      </c>
      <c r="AN1005" s="20" t="s">
        <v>5953</v>
      </c>
      <c r="AO1005" s="20" t="s">
        <v>5995</v>
      </c>
      <c r="AP1005" s="20" t="s">
        <v>5995</v>
      </c>
      <c r="AQ1005" s="20" t="s">
        <v>5995</v>
      </c>
      <c r="AR1005" s="20" t="s">
        <v>5995</v>
      </c>
      <c r="AS1005" s="20" t="s">
        <v>5995</v>
      </c>
      <c r="AT1005" s="20" t="s">
        <v>5995</v>
      </c>
      <c r="AU1005" s="20" t="s">
        <v>5995</v>
      </c>
      <c r="AV1005" s="20" t="s">
        <v>5995</v>
      </c>
      <c r="AW1005" s="20" t="s">
        <v>5995</v>
      </c>
      <c r="AX1005" s="20" t="s">
        <v>5995</v>
      </c>
      <c r="AY1005" s="20" t="s">
        <v>5995</v>
      </c>
      <c r="AZ1005" s="20" t="s">
        <v>5995</v>
      </c>
      <c r="BA1005" s="20" t="s">
        <v>5995</v>
      </c>
      <c r="BB1005" s="20" t="s">
        <v>5995</v>
      </c>
      <c r="BC1005" s="20" t="s">
        <v>5995</v>
      </c>
      <c r="BD1005" s="20" t="s">
        <v>5995</v>
      </c>
      <c r="BE1005" s="20" t="s">
        <v>5995</v>
      </c>
      <c r="BF1005" s="20" t="s">
        <v>5995</v>
      </c>
      <c r="BG1005" s="20" t="s">
        <v>5995</v>
      </c>
      <c r="BH1005" s="20" t="s">
        <v>5995</v>
      </c>
      <c r="BI1005" s="20" t="s">
        <v>5995</v>
      </c>
      <c r="BJ1005" s="20" t="s">
        <v>5995</v>
      </c>
      <c r="BK1005" s="20" t="s">
        <v>5995</v>
      </c>
      <c r="BL1005" s="20" t="s">
        <v>5995</v>
      </c>
      <c r="BM1005" s="20" t="s">
        <v>5995</v>
      </c>
      <c r="BO1005" s="28" t="s">
        <v>5986</v>
      </c>
      <c r="CL1005" s="22" t="s">
        <v>5947</v>
      </c>
      <c r="CM1005" s="32" t="s">
        <v>5976</v>
      </c>
      <c r="CO1005" s="84" t="s">
        <v>126</v>
      </c>
      <c r="CP1005" s="17" t="s">
        <v>126</v>
      </c>
      <c r="CQ1005" s="29" t="s">
        <v>127</v>
      </c>
      <c r="CR1005" s="17" t="s">
        <v>1481</v>
      </c>
      <c r="CS1005" s="17" t="s">
        <v>129</v>
      </c>
      <c r="CU1005" s="34" t="s">
        <v>185</v>
      </c>
      <c r="DE1005" s="17" t="s">
        <v>130</v>
      </c>
      <c r="DI1005" s="17" t="s">
        <v>131</v>
      </c>
      <c r="DJ1005" s="17" t="s">
        <v>1482</v>
      </c>
      <c r="DM1005" s="35"/>
      <c r="DN1005" s="35"/>
      <c r="DO1005" s="35"/>
      <c r="EC1005" s="17" t="s">
        <v>133</v>
      </c>
    </row>
    <row r="1006" spans="1:133" ht="15" customHeight="1" x14ac:dyDescent="0.3">
      <c r="A1006" s="27">
        <v>1048</v>
      </c>
      <c r="C1006" s="17" t="s">
        <v>126</v>
      </c>
      <c r="D1006" s="29" t="s">
        <v>5956</v>
      </c>
      <c r="E1006" s="18" t="s">
        <v>5949</v>
      </c>
      <c r="F1006" s="18" t="s">
        <v>5949</v>
      </c>
      <c r="G1006" s="18" t="s">
        <v>5948</v>
      </c>
      <c r="H1006" s="18" t="s">
        <v>5948</v>
      </c>
      <c r="I1006" s="18" t="s">
        <v>5949</v>
      </c>
      <c r="K1006" s="18" t="s">
        <v>5949</v>
      </c>
      <c r="M1006" s="18" t="s">
        <v>5952</v>
      </c>
      <c r="O1006" s="20" t="s">
        <v>5948</v>
      </c>
      <c r="P1006" s="20" t="s">
        <v>5974</v>
      </c>
      <c r="Q1006" s="20" t="s">
        <v>5978</v>
      </c>
      <c r="R1006" s="21" t="s">
        <v>4857</v>
      </c>
      <c r="S1006" s="22" t="s">
        <v>5949</v>
      </c>
      <c r="T1006" s="22" t="s">
        <v>5949</v>
      </c>
      <c r="U1006" s="22" t="s">
        <v>5948</v>
      </c>
      <c r="V1006" s="22" t="s">
        <v>5983</v>
      </c>
      <c r="W1006" s="22" t="s">
        <v>5987</v>
      </c>
      <c r="X1006" s="22" t="s">
        <v>115</v>
      </c>
      <c r="Y1006" s="22" t="s">
        <v>136</v>
      </c>
      <c r="Z1006" s="22" t="s">
        <v>116</v>
      </c>
      <c r="AC1006" s="24" t="s">
        <v>5990</v>
      </c>
      <c r="AE1006" s="26" t="s">
        <v>5948</v>
      </c>
      <c r="AF1006" s="26" t="s">
        <v>5949</v>
      </c>
      <c r="AG1006" s="26" t="s">
        <v>5997</v>
      </c>
      <c r="AH1006" s="26" t="s">
        <v>5997</v>
      </c>
      <c r="AI1006" s="26" t="s">
        <v>5997</v>
      </c>
      <c r="AJ1006" s="26" t="s">
        <v>5997</v>
      </c>
      <c r="AK1006" s="20" t="s">
        <v>6003</v>
      </c>
      <c r="AL1006" s="20" t="s">
        <v>5948</v>
      </c>
      <c r="AM1006" s="20" t="s">
        <v>5950</v>
      </c>
      <c r="AN1006" s="20" t="s">
        <v>5948</v>
      </c>
      <c r="AO1006" s="20" t="s">
        <v>5997</v>
      </c>
      <c r="AP1006" s="20" t="s">
        <v>5997</v>
      </c>
      <c r="AQ1006" s="20" t="s">
        <v>5997</v>
      </c>
      <c r="AR1006" s="20" t="s">
        <v>5997</v>
      </c>
      <c r="AS1006" s="20" t="s">
        <v>5996</v>
      </c>
      <c r="AT1006" s="20" t="s">
        <v>5996</v>
      </c>
      <c r="AU1006" s="20" t="s">
        <v>5997</v>
      </c>
      <c r="AV1006" s="20" t="s">
        <v>5997</v>
      </c>
      <c r="AW1006" s="20" t="s">
        <v>5996</v>
      </c>
      <c r="AX1006" s="20" t="s">
        <v>5996</v>
      </c>
      <c r="AY1006" s="20" t="s">
        <v>5997</v>
      </c>
      <c r="AZ1006" s="20" t="s">
        <v>5996</v>
      </c>
      <c r="BA1006" s="20" t="s">
        <v>5996</v>
      </c>
      <c r="BB1006" s="20" t="s">
        <v>5996</v>
      </c>
      <c r="BC1006" s="20" t="s">
        <v>5996</v>
      </c>
      <c r="BD1006" s="20" t="s">
        <v>5996</v>
      </c>
      <c r="BE1006" s="20" t="s">
        <v>5996</v>
      </c>
      <c r="BF1006" s="20" t="s">
        <v>5996</v>
      </c>
      <c r="BG1006" s="20" t="s">
        <v>5996</v>
      </c>
      <c r="BH1006" s="20" t="s">
        <v>5996</v>
      </c>
      <c r="BI1006" s="20" t="s">
        <v>5997</v>
      </c>
      <c r="BJ1006" s="20" t="s">
        <v>5996</v>
      </c>
      <c r="BK1006" s="20" t="s">
        <v>5996</v>
      </c>
      <c r="BL1006" s="20" t="s">
        <v>5996</v>
      </c>
      <c r="BM1006" s="20" t="s">
        <v>5997</v>
      </c>
      <c r="BO1006" s="28" t="s">
        <v>6007</v>
      </c>
      <c r="BR1006" s="24" t="s">
        <v>138</v>
      </c>
      <c r="BS1006" s="24" t="s">
        <v>119</v>
      </c>
      <c r="BT1006" s="24" t="s">
        <v>120</v>
      </c>
      <c r="BU1006" s="24" t="s">
        <v>121</v>
      </c>
      <c r="BV1006" s="24" t="s">
        <v>137</v>
      </c>
      <c r="BW1006" s="24" t="s">
        <v>122</v>
      </c>
      <c r="BX1006" s="24" t="s">
        <v>123</v>
      </c>
      <c r="BY1006" s="24" t="s">
        <v>124</v>
      </c>
      <c r="BZ1006" s="24" t="s">
        <v>125</v>
      </c>
      <c r="CD1006" s="18" t="s">
        <v>119</v>
      </c>
      <c r="CG1006" s="18" t="s">
        <v>137</v>
      </c>
      <c r="CH1006" s="18" t="s">
        <v>122</v>
      </c>
      <c r="CL1006" s="22" t="s">
        <v>5953</v>
      </c>
      <c r="CM1006" s="32" t="s">
        <v>6011</v>
      </c>
      <c r="CO1006" s="84" t="s">
        <v>126</v>
      </c>
      <c r="CP1006" s="17" t="s">
        <v>126</v>
      </c>
      <c r="CQ1006" s="29" t="s">
        <v>3439</v>
      </c>
      <c r="CR1006" s="17" t="s">
        <v>1679</v>
      </c>
      <c r="CS1006" s="17" t="s">
        <v>3440</v>
      </c>
      <c r="CZ1006" s="34" t="s">
        <v>99</v>
      </c>
      <c r="DE1006" s="17" t="s">
        <v>130</v>
      </c>
      <c r="DI1006" s="17" t="s">
        <v>131</v>
      </c>
      <c r="DJ1006" s="17" t="s">
        <v>4858</v>
      </c>
      <c r="DM1006" s="35"/>
      <c r="DN1006" s="35"/>
      <c r="DO1006" s="35"/>
      <c r="EC1006" s="17" t="s">
        <v>133</v>
      </c>
    </row>
    <row r="1007" spans="1:133" ht="15" customHeight="1" x14ac:dyDescent="0.3">
      <c r="A1007" s="27">
        <v>1057</v>
      </c>
      <c r="C1007" s="17" t="s">
        <v>126</v>
      </c>
      <c r="D1007" s="29" t="s">
        <v>5956</v>
      </c>
      <c r="E1007" s="18" t="s">
        <v>5947</v>
      </c>
      <c r="F1007" s="18" t="s">
        <v>5949</v>
      </c>
      <c r="G1007" s="18" t="s">
        <v>5947</v>
      </c>
      <c r="H1007" s="18" t="s">
        <v>5947</v>
      </c>
      <c r="I1007" s="18" t="s">
        <v>5947</v>
      </c>
      <c r="J1007" s="19" t="s">
        <v>4859</v>
      </c>
      <c r="K1007" s="18" t="s">
        <v>5949</v>
      </c>
      <c r="M1007" s="18" t="s">
        <v>5948</v>
      </c>
      <c r="N1007" s="19" t="s">
        <v>4860</v>
      </c>
      <c r="O1007" s="20" t="s">
        <v>5948</v>
      </c>
      <c r="P1007" s="20" t="s">
        <v>5974</v>
      </c>
      <c r="Q1007" s="20" t="s">
        <v>5977</v>
      </c>
      <c r="S1007" s="22" t="s">
        <v>5948</v>
      </c>
      <c r="T1007" s="22" t="s">
        <v>5948</v>
      </c>
      <c r="U1007" s="22" t="s">
        <v>5949</v>
      </c>
      <c r="V1007" s="22" t="s">
        <v>5983</v>
      </c>
      <c r="W1007" s="22" t="s">
        <v>5989</v>
      </c>
      <c r="AC1007" s="24" t="s">
        <v>5991</v>
      </c>
      <c r="AE1007" s="26" t="s">
        <v>5947</v>
      </c>
      <c r="AF1007" s="26" t="s">
        <v>5948</v>
      </c>
      <c r="AG1007" s="26" t="s">
        <v>5996</v>
      </c>
      <c r="AH1007" s="26" t="s">
        <v>5996</v>
      </c>
      <c r="AI1007" s="26" t="s">
        <v>5997</v>
      </c>
      <c r="AJ1007" s="26" t="s">
        <v>5997</v>
      </c>
      <c r="AK1007" s="20" t="s">
        <v>6003</v>
      </c>
      <c r="AL1007" s="20" t="s">
        <v>5947</v>
      </c>
      <c r="AM1007" s="20" t="s">
        <v>5947</v>
      </c>
      <c r="AN1007" s="20" t="s">
        <v>5947</v>
      </c>
      <c r="AO1007" s="20" t="s">
        <v>5996</v>
      </c>
      <c r="AP1007" s="20" t="s">
        <v>5996</v>
      </c>
      <c r="AQ1007" s="20" t="s">
        <v>5996</v>
      </c>
      <c r="AR1007" s="20" t="s">
        <v>5997</v>
      </c>
      <c r="AS1007" s="20" t="s">
        <v>5997</v>
      </c>
      <c r="AT1007" s="20" t="s">
        <v>5996</v>
      </c>
      <c r="AU1007" s="20" t="s">
        <v>5996</v>
      </c>
      <c r="AV1007" s="20" t="s">
        <v>5997</v>
      </c>
      <c r="AW1007" s="20" t="s">
        <v>5996</v>
      </c>
      <c r="AX1007" s="20" t="s">
        <v>5997</v>
      </c>
      <c r="AY1007" s="20" t="s">
        <v>5996</v>
      </c>
      <c r="AZ1007" s="20" t="s">
        <v>5996</v>
      </c>
      <c r="BA1007" s="20" t="s">
        <v>5996</v>
      </c>
      <c r="BB1007" s="20" t="s">
        <v>5996</v>
      </c>
      <c r="BC1007" s="20" t="s">
        <v>5997</v>
      </c>
      <c r="BD1007" s="20" t="s">
        <v>5997</v>
      </c>
      <c r="BE1007" s="20" t="s">
        <v>5996</v>
      </c>
      <c r="BF1007" s="20" t="s">
        <v>5996</v>
      </c>
      <c r="BG1007" s="20" t="s">
        <v>5996</v>
      </c>
      <c r="BH1007" s="20" t="s">
        <v>5996</v>
      </c>
      <c r="BI1007" s="20" t="s">
        <v>5996</v>
      </c>
      <c r="BJ1007" s="20" t="s">
        <v>5997</v>
      </c>
      <c r="BK1007" s="20" t="s">
        <v>5997</v>
      </c>
      <c r="BL1007" s="20" t="s">
        <v>5997</v>
      </c>
      <c r="BM1007" s="20" t="s">
        <v>5997</v>
      </c>
      <c r="BO1007" s="28" t="s">
        <v>6007</v>
      </c>
      <c r="BQ1007" s="30" t="s">
        <v>4861</v>
      </c>
      <c r="BR1007" s="24" t="s">
        <v>138</v>
      </c>
      <c r="BS1007" s="24" t="s">
        <v>119</v>
      </c>
      <c r="BT1007" s="24" t="s">
        <v>120</v>
      </c>
      <c r="BW1007" s="24" t="s">
        <v>122</v>
      </c>
      <c r="BX1007" s="24" t="s">
        <v>123</v>
      </c>
      <c r="CB1007" s="31" t="s">
        <v>4862</v>
      </c>
      <c r="CD1007" s="18" t="s">
        <v>119</v>
      </c>
      <c r="CE1007" s="18" t="s">
        <v>120</v>
      </c>
      <c r="CI1007" s="18" t="s">
        <v>123</v>
      </c>
      <c r="CL1007" s="22" t="s">
        <v>5947</v>
      </c>
      <c r="CM1007" s="32" t="s">
        <v>6010</v>
      </c>
      <c r="CO1007" s="84" t="s">
        <v>126</v>
      </c>
      <c r="CP1007" s="17" t="s">
        <v>126</v>
      </c>
      <c r="CQ1007" s="29" t="s">
        <v>3439</v>
      </c>
      <c r="CR1007" s="17" t="s">
        <v>1679</v>
      </c>
      <c r="CS1007" s="17" t="s">
        <v>3440</v>
      </c>
      <c r="CW1007" s="34" t="s">
        <v>96</v>
      </c>
      <c r="DE1007" s="17" t="s">
        <v>130</v>
      </c>
      <c r="DI1007" s="17" t="s">
        <v>131</v>
      </c>
      <c r="DJ1007" s="17" t="s">
        <v>4863</v>
      </c>
      <c r="DM1007" s="35"/>
      <c r="DN1007" s="35"/>
      <c r="DO1007" s="35"/>
      <c r="EC1007" s="17" t="s">
        <v>133</v>
      </c>
    </row>
    <row r="1008" spans="1:133" ht="15" customHeight="1" x14ac:dyDescent="0.3">
      <c r="A1008" s="27">
        <v>1064</v>
      </c>
      <c r="C1008" s="17" t="s">
        <v>126</v>
      </c>
      <c r="D1008" s="29" t="s">
        <v>5956</v>
      </c>
      <c r="E1008" s="18" t="s">
        <v>5948</v>
      </c>
      <c r="F1008" s="18" t="s">
        <v>5950</v>
      </c>
      <c r="G1008" s="18" t="s">
        <v>5948</v>
      </c>
      <c r="H1008" s="18" t="s">
        <v>5948</v>
      </c>
      <c r="I1008" s="18" t="s">
        <v>5948</v>
      </c>
      <c r="J1008" s="19" t="s">
        <v>4864</v>
      </c>
      <c r="K1008" s="18" t="s">
        <v>5947</v>
      </c>
      <c r="L1008" s="19" t="s">
        <v>4865</v>
      </c>
      <c r="M1008" s="18" t="s">
        <v>5948</v>
      </c>
      <c r="O1008" s="20" t="s">
        <v>5950</v>
      </c>
      <c r="P1008" s="20" t="s">
        <v>5973</v>
      </c>
      <c r="Q1008" s="20" t="s">
        <v>5978</v>
      </c>
      <c r="R1008" s="21" t="s">
        <v>4866</v>
      </c>
      <c r="S1008" s="22" t="s">
        <v>5948</v>
      </c>
      <c r="T1008" s="22" t="s">
        <v>5949</v>
      </c>
      <c r="U1008" s="22" t="s">
        <v>5947</v>
      </c>
      <c r="V1008" s="22" t="s">
        <v>5983</v>
      </c>
      <c r="W1008" s="22" t="s">
        <v>5988</v>
      </c>
      <c r="X1008" s="22" t="s">
        <v>115</v>
      </c>
      <c r="Y1008" s="22" t="s">
        <v>136</v>
      </c>
      <c r="Z1008" s="22" t="s">
        <v>116</v>
      </c>
      <c r="AC1008" s="24" t="s">
        <v>5991</v>
      </c>
      <c r="AE1008" s="26" t="s">
        <v>5948</v>
      </c>
      <c r="AF1008" s="26" t="s">
        <v>5947</v>
      </c>
      <c r="AG1008" s="26" t="s">
        <v>5996</v>
      </c>
      <c r="AH1008" s="26" t="s">
        <v>5996</v>
      </c>
      <c r="AI1008" s="26" t="s">
        <v>5996</v>
      </c>
      <c r="AJ1008" s="26" t="s">
        <v>5996</v>
      </c>
      <c r="AK1008" s="20" t="s">
        <v>6003</v>
      </c>
      <c r="AL1008" s="20" t="s">
        <v>5948</v>
      </c>
      <c r="AM1008" s="20" t="s">
        <v>5948</v>
      </c>
      <c r="AN1008" s="20" t="s">
        <v>5947</v>
      </c>
      <c r="AO1008" s="20" t="s">
        <v>5997</v>
      </c>
      <c r="AP1008" s="20" t="s">
        <v>5997</v>
      </c>
      <c r="AQ1008" s="20" t="s">
        <v>5997</v>
      </c>
      <c r="AR1008" s="20" t="s">
        <v>5997</v>
      </c>
      <c r="AS1008" s="20" t="s">
        <v>5997</v>
      </c>
      <c r="AT1008" s="20" t="s">
        <v>5997</v>
      </c>
      <c r="AU1008" s="20" t="s">
        <v>5997</v>
      </c>
      <c r="AV1008" s="20" t="s">
        <v>5997</v>
      </c>
      <c r="AW1008" s="20" t="s">
        <v>5997</v>
      </c>
      <c r="AX1008" s="20" t="s">
        <v>5997</v>
      </c>
      <c r="AY1008" s="20" t="s">
        <v>5997</v>
      </c>
      <c r="AZ1008" s="20" t="s">
        <v>5997</v>
      </c>
      <c r="BA1008" s="20" t="s">
        <v>5997</v>
      </c>
      <c r="BB1008" s="20" t="s">
        <v>5997</v>
      </c>
      <c r="BC1008" s="20" t="s">
        <v>5997</v>
      </c>
      <c r="BD1008" s="20" t="s">
        <v>5997</v>
      </c>
      <c r="BE1008" s="20" t="s">
        <v>5997</v>
      </c>
      <c r="BF1008" s="20" t="s">
        <v>5997</v>
      </c>
      <c r="BG1008" s="20" t="s">
        <v>5997</v>
      </c>
      <c r="BH1008" s="20" t="s">
        <v>5997</v>
      </c>
      <c r="BI1008" s="20" t="s">
        <v>5997</v>
      </c>
      <c r="BJ1008" s="20" t="s">
        <v>5997</v>
      </c>
      <c r="BK1008" s="20" t="s">
        <v>5997</v>
      </c>
      <c r="BL1008" s="20" t="s">
        <v>5997</v>
      </c>
      <c r="BM1008" s="20" t="s">
        <v>5997</v>
      </c>
      <c r="BO1008" s="28" t="s">
        <v>6007</v>
      </c>
      <c r="BR1008" s="24" t="s">
        <v>138</v>
      </c>
      <c r="BS1008" s="24" t="s">
        <v>119</v>
      </c>
      <c r="BT1008" s="24" t="s">
        <v>120</v>
      </c>
      <c r="BU1008" s="24" t="s">
        <v>121</v>
      </c>
      <c r="BV1008" s="24" t="s">
        <v>137</v>
      </c>
      <c r="BW1008" s="24" t="s">
        <v>122</v>
      </c>
      <c r="BX1008" s="24" t="s">
        <v>123</v>
      </c>
      <c r="CD1008" s="18" t="s">
        <v>119</v>
      </c>
      <c r="CE1008" s="18" t="s">
        <v>120</v>
      </c>
      <c r="CG1008" s="18" t="s">
        <v>137</v>
      </c>
      <c r="CL1008" s="22" t="s">
        <v>5953</v>
      </c>
      <c r="CM1008" s="32" t="s">
        <v>6010</v>
      </c>
      <c r="CO1008" s="84" t="s">
        <v>126</v>
      </c>
      <c r="CP1008" s="17" t="s">
        <v>126</v>
      </c>
      <c r="CQ1008" s="29" t="s">
        <v>3439</v>
      </c>
      <c r="CR1008" s="17" t="s">
        <v>1679</v>
      </c>
      <c r="CS1008" s="17" t="s">
        <v>3440</v>
      </c>
      <c r="CW1008" s="34" t="s">
        <v>96</v>
      </c>
      <c r="DE1008" s="17" t="s">
        <v>161</v>
      </c>
      <c r="DI1008" s="17" t="s">
        <v>131</v>
      </c>
      <c r="DJ1008" s="17" t="s">
        <v>4867</v>
      </c>
      <c r="DM1008" s="35"/>
      <c r="DN1008" s="35"/>
      <c r="DO1008" s="35"/>
      <c r="EC1008" s="17" t="s">
        <v>133</v>
      </c>
    </row>
    <row r="1009" spans="1:133" ht="15" customHeight="1" x14ac:dyDescent="0.3">
      <c r="A1009" s="27">
        <v>1068</v>
      </c>
      <c r="C1009" s="17" t="s">
        <v>126</v>
      </c>
      <c r="D1009" s="29" t="s">
        <v>5956</v>
      </c>
      <c r="E1009" s="18" t="s">
        <v>5947</v>
      </c>
      <c r="F1009" s="18" t="s">
        <v>5948</v>
      </c>
      <c r="G1009" s="18" t="s">
        <v>5947</v>
      </c>
      <c r="H1009" s="18" t="s">
        <v>5947</v>
      </c>
      <c r="I1009" s="18" t="s">
        <v>5947</v>
      </c>
      <c r="J1009" s="19" t="s">
        <v>4868</v>
      </c>
      <c r="K1009" s="18" t="s">
        <v>5949</v>
      </c>
      <c r="L1009" s="19" t="s">
        <v>4869</v>
      </c>
      <c r="M1009" s="18" t="s">
        <v>5949</v>
      </c>
      <c r="N1009" s="19" t="s">
        <v>4870</v>
      </c>
      <c r="O1009" s="20" t="s">
        <v>5948</v>
      </c>
      <c r="P1009" s="20" t="s">
        <v>5973</v>
      </c>
      <c r="Q1009" s="20" t="s">
        <v>5978</v>
      </c>
      <c r="S1009" s="22" t="s">
        <v>5949</v>
      </c>
      <c r="T1009" s="22" t="s">
        <v>5948</v>
      </c>
      <c r="U1009" s="22" t="s">
        <v>5947</v>
      </c>
      <c r="V1009" s="22" t="s">
        <v>5985</v>
      </c>
      <c r="W1009" s="22" t="s">
        <v>5989</v>
      </c>
      <c r="X1009" s="22" t="s">
        <v>115</v>
      </c>
      <c r="Y1009" s="22" t="s">
        <v>136</v>
      </c>
      <c r="Z1009" s="22" t="s">
        <v>116</v>
      </c>
      <c r="AB1009" s="23" t="s">
        <v>4871</v>
      </c>
      <c r="AC1009" s="24" t="s">
        <v>5991</v>
      </c>
      <c r="AE1009" s="26" t="s">
        <v>5948</v>
      </c>
      <c r="AF1009" s="26" t="s">
        <v>5947</v>
      </c>
      <c r="AG1009" s="26" t="s">
        <v>5996</v>
      </c>
      <c r="AH1009" s="26" t="s">
        <v>5996</v>
      </c>
      <c r="AI1009" s="26" t="s">
        <v>5996</v>
      </c>
      <c r="AJ1009" s="26" t="s">
        <v>5997</v>
      </c>
      <c r="AK1009" s="20" t="s">
        <v>6002</v>
      </c>
      <c r="AL1009" s="20" t="s">
        <v>5947</v>
      </c>
      <c r="AM1009" s="20" t="s">
        <v>5948</v>
      </c>
      <c r="AN1009" s="20" t="s">
        <v>5947</v>
      </c>
      <c r="AO1009" s="20" t="s">
        <v>5996</v>
      </c>
      <c r="AP1009" s="20" t="s">
        <v>5996</v>
      </c>
      <c r="AQ1009" s="20" t="s">
        <v>5996</v>
      </c>
      <c r="AR1009" s="20" t="s">
        <v>5997</v>
      </c>
      <c r="AS1009" s="20" t="s">
        <v>5996</v>
      </c>
      <c r="AT1009" s="20" t="s">
        <v>5996</v>
      </c>
      <c r="AU1009" s="20" t="s">
        <v>5996</v>
      </c>
      <c r="AV1009" s="20" t="s">
        <v>5996</v>
      </c>
      <c r="AW1009" s="20" t="s">
        <v>5996</v>
      </c>
      <c r="AX1009" s="20" t="s">
        <v>5996</v>
      </c>
      <c r="AY1009" s="20" t="s">
        <v>5996</v>
      </c>
      <c r="AZ1009" s="20" t="s">
        <v>5996</v>
      </c>
      <c r="BA1009" s="20" t="s">
        <v>5996</v>
      </c>
      <c r="BB1009" s="20" t="s">
        <v>5996</v>
      </c>
      <c r="BC1009" s="20" t="s">
        <v>5997</v>
      </c>
      <c r="BD1009" s="20" t="s">
        <v>5996</v>
      </c>
      <c r="BE1009" s="20" t="s">
        <v>5997</v>
      </c>
      <c r="BF1009" s="20" t="s">
        <v>5996</v>
      </c>
      <c r="BG1009" s="20" t="s">
        <v>5996</v>
      </c>
      <c r="BH1009" s="20" t="s">
        <v>5996</v>
      </c>
      <c r="BI1009" s="20" t="s">
        <v>5996</v>
      </c>
      <c r="BJ1009" s="20" t="s">
        <v>5997</v>
      </c>
      <c r="BK1009" s="20" t="s">
        <v>5997</v>
      </c>
      <c r="BL1009" s="20" t="s">
        <v>5996</v>
      </c>
      <c r="BM1009" s="20" t="s">
        <v>5996</v>
      </c>
      <c r="BO1009" s="28" t="s">
        <v>6007</v>
      </c>
      <c r="BQ1009" s="30" t="s">
        <v>4872</v>
      </c>
      <c r="BR1009" s="24" t="s">
        <v>138</v>
      </c>
      <c r="BS1009" s="24" t="s">
        <v>119</v>
      </c>
      <c r="BU1009" s="24" t="s">
        <v>121</v>
      </c>
      <c r="BV1009" s="24" t="s">
        <v>137</v>
      </c>
      <c r="BW1009" s="24" t="s">
        <v>122</v>
      </c>
      <c r="BX1009" s="24" t="s">
        <v>123</v>
      </c>
      <c r="BY1009" s="24" t="s">
        <v>124</v>
      </c>
      <c r="BZ1009" s="24" t="s">
        <v>125</v>
      </c>
      <c r="CD1009" s="18" t="s">
        <v>119</v>
      </c>
      <c r="CI1009" s="18" t="s">
        <v>123</v>
      </c>
      <c r="CJ1009" s="18" t="s">
        <v>124</v>
      </c>
      <c r="CL1009" s="22" t="s">
        <v>5947</v>
      </c>
      <c r="CM1009" s="32" t="s">
        <v>6012</v>
      </c>
      <c r="CN1009" s="33" t="s">
        <v>4873</v>
      </c>
      <c r="CO1009" s="84" t="s">
        <v>126</v>
      </c>
      <c r="CP1009" s="17" t="s">
        <v>126</v>
      </c>
      <c r="CQ1009" s="29" t="s">
        <v>3439</v>
      </c>
      <c r="CR1009" s="17" t="s">
        <v>1679</v>
      </c>
      <c r="CS1009" s="17" t="s">
        <v>3440</v>
      </c>
      <c r="CW1009" s="34" t="s">
        <v>96</v>
      </c>
      <c r="DC1009" s="31" t="s">
        <v>102</v>
      </c>
      <c r="DD1009" s="31" t="s">
        <v>4874</v>
      </c>
      <c r="DE1009" s="17" t="s">
        <v>130</v>
      </c>
      <c r="DI1009" s="17" t="s">
        <v>131</v>
      </c>
      <c r="DJ1009" s="17" t="s">
        <v>4875</v>
      </c>
      <c r="DM1009" s="35"/>
      <c r="DN1009" s="35"/>
      <c r="DO1009" s="35"/>
      <c r="EC1009" s="17" t="s">
        <v>133</v>
      </c>
    </row>
    <row r="1010" spans="1:133" ht="15" customHeight="1" x14ac:dyDescent="0.3">
      <c r="A1010" s="27">
        <v>1069</v>
      </c>
      <c r="C1010" s="17" t="s">
        <v>126</v>
      </c>
      <c r="D1010" s="29" t="s">
        <v>5956</v>
      </c>
      <c r="E1010" s="18" t="s">
        <v>5948</v>
      </c>
      <c r="F1010" s="18" t="s">
        <v>5949</v>
      </c>
      <c r="G1010" s="18" t="s">
        <v>5947</v>
      </c>
      <c r="H1010" s="18" t="s">
        <v>5947</v>
      </c>
      <c r="I1010" s="18" t="s">
        <v>5948</v>
      </c>
      <c r="K1010" s="18" t="s">
        <v>5949</v>
      </c>
      <c r="M1010" s="18" t="s">
        <v>5950</v>
      </c>
      <c r="O1010" s="20" t="s">
        <v>5948</v>
      </c>
      <c r="P1010" s="20" t="s">
        <v>5973</v>
      </c>
      <c r="Q1010" s="20" t="s">
        <v>5978</v>
      </c>
      <c r="S1010" s="22" t="s">
        <v>5950</v>
      </c>
      <c r="T1010" s="22" t="s">
        <v>5950</v>
      </c>
      <c r="U1010" s="22" t="s">
        <v>5948</v>
      </c>
      <c r="V1010" s="22" t="s">
        <v>5985</v>
      </c>
      <c r="W1010" s="22" t="s">
        <v>5989</v>
      </c>
      <c r="X1010" s="22" t="s">
        <v>115</v>
      </c>
      <c r="Y1010" s="22" t="s">
        <v>136</v>
      </c>
      <c r="Z1010" s="22" t="s">
        <v>116</v>
      </c>
      <c r="AB1010" s="23" t="s">
        <v>4876</v>
      </c>
      <c r="AC1010" s="24" t="s">
        <v>5991</v>
      </c>
      <c r="AE1010" s="26" t="s">
        <v>5948</v>
      </c>
      <c r="AF1010" s="26" t="s">
        <v>5948</v>
      </c>
      <c r="AG1010" s="26" t="s">
        <v>5997</v>
      </c>
      <c r="AH1010" s="26" t="s">
        <v>5997</v>
      </c>
      <c r="AI1010" s="26" t="s">
        <v>5997</v>
      </c>
      <c r="AJ1010" s="26" t="s">
        <v>5998</v>
      </c>
      <c r="AK1010" s="20" t="s">
        <v>6002</v>
      </c>
      <c r="AL1010" s="20" t="s">
        <v>5948</v>
      </c>
      <c r="AM1010" s="20" t="s">
        <v>5948</v>
      </c>
      <c r="AN1010" s="20" t="s">
        <v>5949</v>
      </c>
      <c r="AO1010" s="20" t="s">
        <v>5997</v>
      </c>
      <c r="AP1010" s="20" t="s">
        <v>5997</v>
      </c>
      <c r="AQ1010" s="20" t="s">
        <v>5997</v>
      </c>
      <c r="AR1010" s="20" t="s">
        <v>5998</v>
      </c>
      <c r="AS1010" s="20" t="s">
        <v>5997</v>
      </c>
      <c r="AT1010" s="20" t="s">
        <v>5997</v>
      </c>
      <c r="AU1010" s="20" t="s">
        <v>5997</v>
      </c>
      <c r="AV1010" s="20" t="s">
        <v>5997</v>
      </c>
      <c r="AW1010" s="20" t="s">
        <v>5997</v>
      </c>
      <c r="AX1010" s="20" t="s">
        <v>5997</v>
      </c>
      <c r="AY1010" s="20" t="s">
        <v>5997</v>
      </c>
      <c r="AZ1010" s="20" t="s">
        <v>5997</v>
      </c>
      <c r="BA1010" s="20" t="s">
        <v>5997</v>
      </c>
      <c r="BB1010" s="20" t="s">
        <v>5995</v>
      </c>
      <c r="BC1010" s="20" t="s">
        <v>5998</v>
      </c>
      <c r="BD1010" s="20" t="s">
        <v>6000</v>
      </c>
      <c r="BE1010" s="20" t="s">
        <v>5997</v>
      </c>
      <c r="BF1010" s="20" t="s">
        <v>5997</v>
      </c>
      <c r="BG1010" s="20" t="s">
        <v>5997</v>
      </c>
      <c r="BH1010" s="20" t="s">
        <v>5997</v>
      </c>
      <c r="BI1010" s="20" t="s">
        <v>5997</v>
      </c>
      <c r="BJ1010" s="20" t="s">
        <v>5997</v>
      </c>
      <c r="BK1010" s="20" t="s">
        <v>5997</v>
      </c>
      <c r="BL1010" s="20" t="s">
        <v>5997</v>
      </c>
      <c r="BM1010" s="20" t="s">
        <v>5997</v>
      </c>
      <c r="BO1010" s="28" t="s">
        <v>6006</v>
      </c>
      <c r="BR1010" s="24" t="s">
        <v>138</v>
      </c>
      <c r="BS1010" s="24" t="s">
        <v>119</v>
      </c>
      <c r="BT1010" s="24" t="s">
        <v>120</v>
      </c>
      <c r="BU1010" s="24" t="s">
        <v>121</v>
      </c>
      <c r="BV1010" s="24" t="s">
        <v>137</v>
      </c>
      <c r="BW1010" s="24" t="s">
        <v>122</v>
      </c>
      <c r="BX1010" s="24" t="s">
        <v>123</v>
      </c>
      <c r="BY1010" s="24" t="s">
        <v>124</v>
      </c>
      <c r="BZ1010" s="24" t="s">
        <v>125</v>
      </c>
      <c r="CC1010" s="18" t="s">
        <v>138</v>
      </c>
      <c r="CD1010" s="18" t="s">
        <v>119</v>
      </c>
      <c r="CH1010" s="18" t="s">
        <v>122</v>
      </c>
      <c r="CL1010" s="22" t="s">
        <v>5949</v>
      </c>
      <c r="CM1010" s="32" t="s">
        <v>6012</v>
      </c>
      <c r="CO1010" s="84" t="s">
        <v>126</v>
      </c>
      <c r="CP1010" s="17" t="s">
        <v>126</v>
      </c>
      <c r="CQ1010" s="29" t="s">
        <v>3439</v>
      </c>
      <c r="CR1010" s="17" t="s">
        <v>1679</v>
      </c>
      <c r="CS1010" s="17" t="s">
        <v>3440</v>
      </c>
      <c r="DD1010" s="31" t="s">
        <v>4877</v>
      </c>
      <c r="DE1010" s="17" t="s">
        <v>130</v>
      </c>
      <c r="DI1010" s="17" t="s">
        <v>131</v>
      </c>
      <c r="DJ1010" s="17" t="s">
        <v>4878</v>
      </c>
      <c r="DM1010" s="35"/>
      <c r="DN1010" s="35"/>
      <c r="DO1010" s="35"/>
      <c r="EC1010" s="17" t="s">
        <v>133</v>
      </c>
    </row>
    <row r="1011" spans="1:133" ht="15" customHeight="1" x14ac:dyDescent="0.3">
      <c r="A1011" s="27">
        <v>72</v>
      </c>
      <c r="C1011" s="17" t="s">
        <v>126</v>
      </c>
      <c r="D1011" s="29" t="s">
        <v>5956</v>
      </c>
      <c r="E1011" s="18" t="s">
        <v>5948</v>
      </c>
      <c r="F1011" s="18" t="s">
        <v>5950</v>
      </c>
      <c r="G1011" s="18" t="s">
        <v>5947</v>
      </c>
      <c r="H1011" s="18" t="s">
        <v>5949</v>
      </c>
      <c r="I1011" s="18" t="s">
        <v>5947</v>
      </c>
      <c r="J1011" s="19" t="s">
        <v>4879</v>
      </c>
      <c r="K1011" s="18" t="s">
        <v>5947</v>
      </c>
      <c r="L1011" s="19" t="s">
        <v>4880</v>
      </c>
      <c r="M1011" s="18" t="s">
        <v>5947</v>
      </c>
      <c r="O1011" s="20" t="s">
        <v>5947</v>
      </c>
      <c r="P1011" s="20" t="s">
        <v>5972</v>
      </c>
      <c r="Q1011" s="20" t="s">
        <v>5979</v>
      </c>
      <c r="S1011" s="22" t="s">
        <v>5951</v>
      </c>
      <c r="T1011" s="22" t="s">
        <v>5951</v>
      </c>
      <c r="U1011" s="22" t="s">
        <v>5947</v>
      </c>
      <c r="V1011" s="22" t="s">
        <v>5984</v>
      </c>
      <c r="W1011" s="22" t="s">
        <v>5989</v>
      </c>
      <c r="Z1011" s="22" t="s">
        <v>116</v>
      </c>
      <c r="AC1011" s="24" t="s">
        <v>5992</v>
      </c>
      <c r="AE1011" s="26" t="s">
        <v>5951</v>
      </c>
      <c r="AF1011" s="26" t="s">
        <v>5947</v>
      </c>
      <c r="AG1011" s="26" t="s">
        <v>5996</v>
      </c>
      <c r="AH1011" s="26" t="s">
        <v>5996</v>
      </c>
      <c r="AI1011" s="26" t="s">
        <v>5996</v>
      </c>
      <c r="AJ1011" s="26" t="s">
        <v>5996</v>
      </c>
      <c r="AK1011" s="20" t="s">
        <v>6001</v>
      </c>
      <c r="AL1011" s="20" t="s">
        <v>5947</v>
      </c>
      <c r="AM1011" s="20" t="s">
        <v>5951</v>
      </c>
      <c r="AN1011" s="20" t="s">
        <v>5947</v>
      </c>
      <c r="AO1011" s="20" t="s">
        <v>5997</v>
      </c>
      <c r="AP1011" s="20" t="s">
        <v>5996</v>
      </c>
      <c r="AQ1011" s="20" t="s">
        <v>5996</v>
      </c>
      <c r="AR1011" s="20" t="s">
        <v>5997</v>
      </c>
      <c r="AS1011" s="20" t="s">
        <v>5996</v>
      </c>
      <c r="AT1011" s="20" t="s">
        <v>5996</v>
      </c>
      <c r="AU1011" s="20" t="s">
        <v>5997</v>
      </c>
      <c r="AV1011" s="20" t="s">
        <v>5997</v>
      </c>
      <c r="AW1011" s="20" t="s">
        <v>5996</v>
      </c>
      <c r="AX1011" s="20" t="s">
        <v>5998</v>
      </c>
      <c r="AY1011" s="20" t="s">
        <v>5996</v>
      </c>
      <c r="AZ1011" s="20" t="s">
        <v>5996</v>
      </c>
      <c r="BA1011" s="20" t="s">
        <v>5996</v>
      </c>
      <c r="BB1011" s="20" t="s">
        <v>5996</v>
      </c>
      <c r="BC1011" s="20" t="s">
        <v>5998</v>
      </c>
      <c r="BD1011" s="20" t="s">
        <v>5998</v>
      </c>
      <c r="BE1011" s="20" t="s">
        <v>5997</v>
      </c>
      <c r="BF1011" s="20" t="s">
        <v>5996</v>
      </c>
      <c r="BG1011" s="20" t="s">
        <v>5996</v>
      </c>
      <c r="BH1011" s="20" t="s">
        <v>5997</v>
      </c>
      <c r="BI1011" s="20" t="s">
        <v>5998</v>
      </c>
      <c r="BJ1011" s="20" t="s">
        <v>6000</v>
      </c>
      <c r="BK1011" s="20" t="s">
        <v>5996</v>
      </c>
      <c r="BL1011" s="20" t="s">
        <v>5996</v>
      </c>
      <c r="BM1011" s="20" t="s">
        <v>5996</v>
      </c>
      <c r="BO1011" s="28" t="s">
        <v>6006</v>
      </c>
      <c r="BQ1011" s="30" t="s">
        <v>4881</v>
      </c>
      <c r="BS1011" s="24" t="s">
        <v>119</v>
      </c>
      <c r="BT1011" s="24" t="s">
        <v>120</v>
      </c>
      <c r="BX1011" s="24" t="s">
        <v>123</v>
      </c>
      <c r="CC1011" s="18" t="s">
        <v>138</v>
      </c>
      <c r="CD1011" s="18" t="s">
        <v>119</v>
      </c>
      <c r="CE1011" s="18" t="s">
        <v>120</v>
      </c>
      <c r="CL1011" s="22" t="s">
        <v>5947</v>
      </c>
      <c r="CM1011" s="32" t="s">
        <v>6011</v>
      </c>
      <c r="CO1011" s="84" t="s">
        <v>126</v>
      </c>
      <c r="CP1011" s="17" t="s">
        <v>126</v>
      </c>
      <c r="CQ1011" s="29" t="s">
        <v>3439</v>
      </c>
      <c r="CR1011" s="17" t="s">
        <v>1690</v>
      </c>
      <c r="CS1011" s="17" t="s">
        <v>3440</v>
      </c>
      <c r="CY1011" s="34" t="s">
        <v>98</v>
      </c>
      <c r="DE1011" s="17" t="s">
        <v>130</v>
      </c>
      <c r="DI1011" s="17" t="s">
        <v>143</v>
      </c>
      <c r="DJ1011" s="17" t="s">
        <v>4882</v>
      </c>
      <c r="DM1011" s="35"/>
      <c r="DN1011" s="35"/>
      <c r="DO1011" s="35"/>
      <c r="EC1011" s="17" t="s">
        <v>133</v>
      </c>
    </row>
    <row r="1012" spans="1:133" ht="15" customHeight="1" x14ac:dyDescent="0.3">
      <c r="A1012" s="27">
        <v>276</v>
      </c>
      <c r="C1012" s="17" t="s">
        <v>126</v>
      </c>
      <c r="D1012" s="29" t="s">
        <v>5956</v>
      </c>
      <c r="E1012" s="18" t="s">
        <v>5947</v>
      </c>
      <c r="F1012" s="18" t="s">
        <v>5949</v>
      </c>
      <c r="G1012" s="18" t="s">
        <v>5947</v>
      </c>
      <c r="H1012" s="18" t="s">
        <v>5950</v>
      </c>
      <c r="I1012" s="18" t="s">
        <v>5947</v>
      </c>
      <c r="J1012" s="19" t="s">
        <v>4883</v>
      </c>
      <c r="K1012" s="18" t="s">
        <v>5947</v>
      </c>
      <c r="L1012" s="19" t="s">
        <v>4884</v>
      </c>
      <c r="M1012" s="18" t="s">
        <v>5947</v>
      </c>
      <c r="N1012" s="19" t="s">
        <v>4885</v>
      </c>
      <c r="O1012" s="20" t="s">
        <v>5948</v>
      </c>
      <c r="P1012" s="20" t="s">
        <v>5974</v>
      </c>
      <c r="Q1012" s="20" t="s">
        <v>5979</v>
      </c>
      <c r="S1012" s="22" t="s">
        <v>5948</v>
      </c>
      <c r="T1012" s="22" t="s">
        <v>5949</v>
      </c>
      <c r="U1012" s="22" t="s">
        <v>5948</v>
      </c>
      <c r="V1012" s="22" t="s">
        <v>5985</v>
      </c>
      <c r="W1012" s="22" t="s">
        <v>5988</v>
      </c>
      <c r="X1012" s="22" t="s">
        <v>115</v>
      </c>
      <c r="AB1012" s="23" t="s">
        <v>4886</v>
      </c>
      <c r="AC1012" s="24" t="s">
        <v>5995</v>
      </c>
      <c r="AD1012" s="25" t="s">
        <v>4887</v>
      </c>
      <c r="AE1012" s="26" t="s">
        <v>5947</v>
      </c>
      <c r="AF1012" s="26" t="s">
        <v>5949</v>
      </c>
      <c r="AG1012" s="26" t="s">
        <v>5996</v>
      </c>
      <c r="AH1012" s="26" t="s">
        <v>5996</v>
      </c>
      <c r="AI1012" s="26" t="s">
        <v>5996</v>
      </c>
      <c r="AJ1012" s="26" t="s">
        <v>5996</v>
      </c>
      <c r="AK1012" s="20" t="s">
        <v>6002</v>
      </c>
      <c r="AL1012" s="20" t="s">
        <v>5947</v>
      </c>
      <c r="AM1012" s="20" t="s">
        <v>5947</v>
      </c>
      <c r="AN1012" s="20" t="s">
        <v>5947</v>
      </c>
      <c r="AO1012" s="20" t="s">
        <v>5997</v>
      </c>
      <c r="AP1012" s="20" t="s">
        <v>5997</v>
      </c>
      <c r="AQ1012" s="20" t="s">
        <v>5996</v>
      </c>
      <c r="AR1012" s="20" t="s">
        <v>5997</v>
      </c>
      <c r="AS1012" s="20" t="s">
        <v>5996</v>
      </c>
      <c r="AT1012" s="20" t="s">
        <v>5996</v>
      </c>
      <c r="AU1012" s="20" t="s">
        <v>5997</v>
      </c>
      <c r="AV1012" s="20" t="s">
        <v>5997</v>
      </c>
      <c r="AW1012" s="20" t="s">
        <v>5996</v>
      </c>
      <c r="AX1012" s="20" t="s">
        <v>5997</v>
      </c>
      <c r="AY1012" s="20" t="s">
        <v>5996</v>
      </c>
      <c r="AZ1012" s="20" t="s">
        <v>5996</v>
      </c>
      <c r="BA1012" s="20" t="s">
        <v>5996</v>
      </c>
      <c r="BB1012" s="20" t="s">
        <v>5996</v>
      </c>
      <c r="BC1012" s="20" t="s">
        <v>5998</v>
      </c>
      <c r="BD1012" s="20" t="s">
        <v>5996</v>
      </c>
      <c r="BE1012" s="20" t="s">
        <v>5996</v>
      </c>
      <c r="BF1012" s="20" t="s">
        <v>5996</v>
      </c>
      <c r="BG1012" s="20" t="s">
        <v>5996</v>
      </c>
      <c r="BH1012" s="20" t="s">
        <v>5996</v>
      </c>
      <c r="BI1012" s="20" t="s">
        <v>5996</v>
      </c>
      <c r="BJ1012" s="20" t="s">
        <v>5997</v>
      </c>
      <c r="BK1012" s="20" t="s">
        <v>5996</v>
      </c>
      <c r="BL1012" s="20" t="s">
        <v>5996</v>
      </c>
      <c r="BM1012" s="20" t="s">
        <v>5996</v>
      </c>
      <c r="BO1012" s="28" t="s">
        <v>6007</v>
      </c>
      <c r="BQ1012" s="30" t="s">
        <v>4888</v>
      </c>
      <c r="BR1012" s="24" t="s">
        <v>138</v>
      </c>
      <c r="BS1012" s="24" t="s">
        <v>119</v>
      </c>
      <c r="BT1012" s="24" t="s">
        <v>120</v>
      </c>
      <c r="BU1012" s="24" t="s">
        <v>121</v>
      </c>
      <c r="BV1012" s="24" t="s">
        <v>137</v>
      </c>
      <c r="BW1012" s="24" t="s">
        <v>122</v>
      </c>
      <c r="BX1012" s="24" t="s">
        <v>123</v>
      </c>
      <c r="BY1012" s="24" t="s">
        <v>124</v>
      </c>
      <c r="BZ1012" s="24" t="s">
        <v>125</v>
      </c>
      <c r="CD1012" s="18" t="s">
        <v>119</v>
      </c>
      <c r="CG1012" s="18" t="s">
        <v>137</v>
      </c>
      <c r="CH1012" s="18" t="s">
        <v>122</v>
      </c>
      <c r="CI1012" s="18" t="s">
        <v>123</v>
      </c>
      <c r="CJ1012" s="18" t="s">
        <v>124</v>
      </c>
      <c r="CK1012" s="18" t="s">
        <v>125</v>
      </c>
      <c r="CL1012" s="22" t="s">
        <v>5947</v>
      </c>
      <c r="CM1012" s="32" t="s">
        <v>6010</v>
      </c>
      <c r="CO1012" s="84" t="s">
        <v>126</v>
      </c>
      <c r="CP1012" s="17" t="s">
        <v>126</v>
      </c>
      <c r="CQ1012" s="29" t="s">
        <v>3439</v>
      </c>
      <c r="CR1012" s="17" t="s">
        <v>1690</v>
      </c>
      <c r="CS1012" s="17" t="s">
        <v>3440</v>
      </c>
      <c r="CW1012" s="34" t="s">
        <v>96</v>
      </c>
      <c r="DE1012" s="17" t="s">
        <v>130</v>
      </c>
      <c r="DI1012" s="17" t="s">
        <v>131</v>
      </c>
      <c r="DJ1012" s="17" t="s">
        <v>4889</v>
      </c>
      <c r="DM1012" s="35"/>
      <c r="DN1012" s="35"/>
      <c r="DO1012" s="35"/>
      <c r="EC1012" s="17" t="s">
        <v>133</v>
      </c>
    </row>
    <row r="1013" spans="1:133" ht="15" customHeight="1" x14ac:dyDescent="0.3">
      <c r="A1013" s="27">
        <v>281</v>
      </c>
      <c r="C1013" s="17" t="s">
        <v>126</v>
      </c>
      <c r="D1013" s="29" t="s">
        <v>5956</v>
      </c>
      <c r="E1013" s="18" t="s">
        <v>5948</v>
      </c>
      <c r="F1013" s="18" t="s">
        <v>5949</v>
      </c>
      <c r="G1013" s="18" t="s">
        <v>5947</v>
      </c>
      <c r="H1013" s="18" t="s">
        <v>5947</v>
      </c>
      <c r="I1013" s="18" t="s">
        <v>5947</v>
      </c>
      <c r="J1013" s="19" t="s">
        <v>4890</v>
      </c>
      <c r="K1013" s="18" t="s">
        <v>5947</v>
      </c>
      <c r="L1013" s="19" t="s">
        <v>4891</v>
      </c>
      <c r="M1013" s="18" t="s">
        <v>5948</v>
      </c>
      <c r="N1013" s="19" t="s">
        <v>4892</v>
      </c>
      <c r="O1013" s="20" t="s">
        <v>5948</v>
      </c>
      <c r="P1013" s="20" t="s">
        <v>5974</v>
      </c>
      <c r="Q1013" s="20" t="s">
        <v>5953</v>
      </c>
      <c r="R1013" s="21" t="s">
        <v>4893</v>
      </c>
      <c r="S1013" s="22" t="s">
        <v>5951</v>
      </c>
      <c r="T1013" s="22" t="s">
        <v>5951</v>
      </c>
      <c r="U1013" s="22" t="s">
        <v>5947</v>
      </c>
      <c r="V1013" s="22" t="s">
        <v>5984</v>
      </c>
      <c r="W1013" s="22" t="s">
        <v>5986</v>
      </c>
      <c r="X1013" s="22" t="s">
        <v>115</v>
      </c>
      <c r="Z1013" s="22" t="s">
        <v>116</v>
      </c>
      <c r="AB1013" s="23" t="s">
        <v>4894</v>
      </c>
      <c r="AC1013" s="24" t="s">
        <v>5995</v>
      </c>
      <c r="AD1013" s="25" t="s">
        <v>4895</v>
      </c>
      <c r="AE1013" s="26" t="s">
        <v>5949</v>
      </c>
      <c r="AF1013" s="26" t="s">
        <v>5947</v>
      </c>
      <c r="AG1013" s="26" t="s">
        <v>5995</v>
      </c>
      <c r="AH1013" s="26" t="s">
        <v>5995</v>
      </c>
      <c r="AI1013" s="26" t="s">
        <v>5995</v>
      </c>
      <c r="AJ1013" s="26" t="s">
        <v>5995</v>
      </c>
      <c r="AK1013" s="20" t="s">
        <v>6003</v>
      </c>
      <c r="AL1013" s="20" t="s">
        <v>5948</v>
      </c>
      <c r="AM1013" s="20" t="s">
        <v>5948</v>
      </c>
      <c r="AN1013" s="20" t="s">
        <v>5948</v>
      </c>
      <c r="AO1013" s="20" t="s">
        <v>5997</v>
      </c>
      <c r="AP1013" s="20" t="s">
        <v>5996</v>
      </c>
      <c r="AQ1013" s="20" t="s">
        <v>5996</v>
      </c>
      <c r="AR1013" s="20" t="s">
        <v>5997</v>
      </c>
      <c r="AS1013" s="20" t="s">
        <v>5996</v>
      </c>
      <c r="AT1013" s="20" t="s">
        <v>5996</v>
      </c>
      <c r="AU1013" s="20" t="s">
        <v>5996</v>
      </c>
      <c r="AV1013" s="20" t="s">
        <v>5998</v>
      </c>
      <c r="AW1013" s="20" t="s">
        <v>5996</v>
      </c>
      <c r="AX1013" s="20" t="s">
        <v>5997</v>
      </c>
      <c r="AY1013" s="20" t="s">
        <v>5996</v>
      </c>
      <c r="AZ1013" s="20" t="s">
        <v>5996</v>
      </c>
      <c r="BA1013" s="20" t="s">
        <v>5996</v>
      </c>
      <c r="BB1013" s="20" t="s">
        <v>5996</v>
      </c>
      <c r="BC1013" s="20" t="s">
        <v>5997</v>
      </c>
      <c r="BD1013" s="20" t="s">
        <v>5997</v>
      </c>
      <c r="BE1013" s="20" t="s">
        <v>5996</v>
      </c>
      <c r="BF1013" s="20" t="s">
        <v>5996</v>
      </c>
      <c r="BG1013" s="20" t="s">
        <v>5996</v>
      </c>
      <c r="BH1013" s="20" t="s">
        <v>5996</v>
      </c>
      <c r="BI1013" s="20" t="s">
        <v>5996</v>
      </c>
      <c r="BJ1013" s="20" t="s">
        <v>6000</v>
      </c>
      <c r="BK1013" s="20" t="s">
        <v>5997</v>
      </c>
      <c r="BL1013" s="20" t="s">
        <v>5996</v>
      </c>
      <c r="BM1013" s="20" t="s">
        <v>5996</v>
      </c>
      <c r="BN1013" s="27" t="s">
        <v>4896</v>
      </c>
      <c r="BO1013" s="28" t="s">
        <v>5986</v>
      </c>
      <c r="BP1013" s="29" t="s">
        <v>4897</v>
      </c>
      <c r="BQ1013" s="30" t="s">
        <v>4898</v>
      </c>
      <c r="BS1013" s="24" t="s">
        <v>119</v>
      </c>
      <c r="BV1013" s="24" t="s">
        <v>137</v>
      </c>
      <c r="BY1013" s="24" t="s">
        <v>124</v>
      </c>
      <c r="CB1013" s="31" t="s">
        <v>4899</v>
      </c>
      <c r="CD1013" s="18" t="s">
        <v>119</v>
      </c>
      <c r="CG1013" s="18" t="s">
        <v>137</v>
      </c>
      <c r="CJ1013" s="18" t="s">
        <v>124</v>
      </c>
      <c r="CL1013" s="22" t="s">
        <v>5950</v>
      </c>
      <c r="CM1013" s="32" t="s">
        <v>6010</v>
      </c>
      <c r="CN1013" s="33" t="s">
        <v>4900</v>
      </c>
      <c r="CO1013" s="84" t="s">
        <v>126</v>
      </c>
      <c r="CP1013" s="17" t="s">
        <v>126</v>
      </c>
      <c r="CQ1013" s="29" t="s">
        <v>3439</v>
      </c>
      <c r="CR1013" s="17" t="s">
        <v>1690</v>
      </c>
      <c r="CS1013" s="17" t="s">
        <v>3440</v>
      </c>
      <c r="CU1013" s="34" t="s">
        <v>185</v>
      </c>
      <c r="CW1013" s="34" t="s">
        <v>96</v>
      </c>
      <c r="DE1013" s="17" t="s">
        <v>130</v>
      </c>
      <c r="DI1013" s="17" t="s">
        <v>131</v>
      </c>
      <c r="DJ1013" s="17" t="s">
        <v>4901</v>
      </c>
      <c r="DM1013" s="35"/>
      <c r="DN1013" s="35"/>
      <c r="DO1013" s="35"/>
      <c r="EC1013" s="17" t="s">
        <v>133</v>
      </c>
    </row>
    <row r="1014" spans="1:133" ht="15" customHeight="1" x14ac:dyDescent="0.3">
      <c r="A1014" s="27">
        <v>130</v>
      </c>
      <c r="C1014" s="17" t="s">
        <v>126</v>
      </c>
      <c r="D1014" s="29" t="s">
        <v>5954</v>
      </c>
      <c r="E1014" s="18" t="s">
        <v>5950</v>
      </c>
      <c r="F1014" s="18" t="s">
        <v>5950</v>
      </c>
      <c r="G1014" s="18" t="s">
        <v>5947</v>
      </c>
      <c r="H1014" s="18" t="s">
        <v>5948</v>
      </c>
      <c r="I1014" s="18" t="s">
        <v>5949</v>
      </c>
      <c r="K1014" s="18" t="s">
        <v>5948</v>
      </c>
      <c r="L1014" s="19" t="s">
        <v>1599</v>
      </c>
      <c r="M1014" s="18" t="s">
        <v>5950</v>
      </c>
      <c r="O1014" s="20" t="s">
        <v>5949</v>
      </c>
      <c r="P1014" s="20" t="s">
        <v>5973</v>
      </c>
      <c r="Q1014" s="20" t="s">
        <v>5980</v>
      </c>
      <c r="S1014" s="22" t="s">
        <v>5951</v>
      </c>
      <c r="T1014" s="22" t="s">
        <v>5951</v>
      </c>
      <c r="U1014" s="22" t="s">
        <v>5947</v>
      </c>
      <c r="V1014" s="22" t="s">
        <v>5984</v>
      </c>
      <c r="W1014" s="22" t="s">
        <v>5988</v>
      </c>
      <c r="X1014" s="22" t="s">
        <v>115</v>
      </c>
      <c r="AC1014" s="24" t="s">
        <v>5992</v>
      </c>
      <c r="AE1014" s="26" t="s">
        <v>5948</v>
      </c>
      <c r="AF1014" s="26" t="s">
        <v>5947</v>
      </c>
      <c r="AG1014" s="26" t="s">
        <v>5996</v>
      </c>
      <c r="AH1014" s="26" t="s">
        <v>5996</v>
      </c>
      <c r="AI1014" s="26" t="s">
        <v>5997</v>
      </c>
      <c r="AJ1014" s="26" t="s">
        <v>5998</v>
      </c>
      <c r="AK1014" s="20" t="s">
        <v>6004</v>
      </c>
      <c r="AL1014" s="20" t="s">
        <v>5948</v>
      </c>
      <c r="AM1014" s="20" t="s">
        <v>5949</v>
      </c>
      <c r="AN1014" s="20" t="s">
        <v>5948</v>
      </c>
      <c r="AO1014" s="20" t="s">
        <v>6000</v>
      </c>
      <c r="AP1014" s="20" t="s">
        <v>6000</v>
      </c>
      <c r="AQ1014" s="20" t="s">
        <v>5996</v>
      </c>
      <c r="AR1014" s="20" t="s">
        <v>5996</v>
      </c>
      <c r="AS1014" s="20" t="s">
        <v>5996</v>
      </c>
      <c r="AT1014" s="20" t="s">
        <v>5997</v>
      </c>
      <c r="AU1014" s="20" t="s">
        <v>5997</v>
      </c>
      <c r="AV1014" s="20" t="s">
        <v>5997</v>
      </c>
      <c r="AW1014" s="20" t="s">
        <v>5996</v>
      </c>
      <c r="AX1014" s="20" t="s">
        <v>5997</v>
      </c>
      <c r="AY1014" s="20" t="s">
        <v>5998</v>
      </c>
      <c r="AZ1014" s="20" t="s">
        <v>5996</v>
      </c>
      <c r="BA1014" s="20" t="s">
        <v>5996</v>
      </c>
      <c r="BB1014" s="20" t="s">
        <v>5996</v>
      </c>
      <c r="BC1014" s="20" t="s">
        <v>5998</v>
      </c>
      <c r="BD1014" s="20" t="s">
        <v>6000</v>
      </c>
      <c r="BE1014" s="20" t="s">
        <v>5997</v>
      </c>
      <c r="BF1014" s="20" t="s">
        <v>5997</v>
      </c>
      <c r="BG1014" s="20" t="s">
        <v>5997</v>
      </c>
      <c r="BH1014" s="20" t="s">
        <v>5997</v>
      </c>
      <c r="BI1014" s="20" t="s">
        <v>5997</v>
      </c>
      <c r="BJ1014" s="20" t="s">
        <v>6000</v>
      </c>
      <c r="BK1014" s="20" t="s">
        <v>6000</v>
      </c>
      <c r="BL1014" s="20" t="s">
        <v>6000</v>
      </c>
      <c r="BM1014" s="20" t="s">
        <v>5997</v>
      </c>
      <c r="BO1014" s="28" t="s">
        <v>6007</v>
      </c>
      <c r="BQ1014" s="30" t="s">
        <v>1600</v>
      </c>
      <c r="BS1014" s="24" t="s">
        <v>119</v>
      </c>
      <c r="BV1014" s="24" t="s">
        <v>137</v>
      </c>
      <c r="CD1014" s="18" t="s">
        <v>119</v>
      </c>
      <c r="CG1014" s="18" t="s">
        <v>137</v>
      </c>
      <c r="CH1014" s="18" t="s">
        <v>122</v>
      </c>
      <c r="CL1014" s="22" t="s">
        <v>5948</v>
      </c>
      <c r="CM1014" s="32" t="s">
        <v>6013</v>
      </c>
      <c r="CO1014" s="84" t="s">
        <v>126</v>
      </c>
      <c r="CP1014" s="17" t="s">
        <v>126</v>
      </c>
      <c r="CQ1014" s="29" t="s">
        <v>127</v>
      </c>
      <c r="CR1014" s="17" t="s">
        <v>1597</v>
      </c>
      <c r="CS1014" s="17" t="s">
        <v>129</v>
      </c>
      <c r="CW1014" s="34" t="s">
        <v>96</v>
      </c>
      <c r="DE1014" s="17" t="s">
        <v>130</v>
      </c>
      <c r="DI1014" s="17" t="s">
        <v>143</v>
      </c>
      <c r="DJ1014" s="17" t="s">
        <v>1601</v>
      </c>
      <c r="DM1014" s="35"/>
      <c r="DN1014" s="35"/>
      <c r="DO1014" s="35"/>
      <c r="EC1014" s="17" t="s">
        <v>133</v>
      </c>
    </row>
    <row r="1015" spans="1:133" ht="15" customHeight="1" x14ac:dyDescent="0.3">
      <c r="A1015" s="27">
        <v>792</v>
      </c>
      <c r="C1015" s="17" t="s">
        <v>126</v>
      </c>
      <c r="D1015" s="29" t="s">
        <v>5956</v>
      </c>
      <c r="E1015" s="18" t="s">
        <v>5948</v>
      </c>
      <c r="F1015" s="18" t="s">
        <v>5950</v>
      </c>
      <c r="G1015" s="18" t="s">
        <v>5947</v>
      </c>
      <c r="H1015" s="18" t="s">
        <v>5947</v>
      </c>
      <c r="I1015" s="18" t="s">
        <v>5948</v>
      </c>
      <c r="J1015" s="19" t="s">
        <v>4912</v>
      </c>
      <c r="K1015" s="18" t="s">
        <v>5948</v>
      </c>
      <c r="L1015" s="19" t="s">
        <v>4913</v>
      </c>
      <c r="M1015" s="18" t="s">
        <v>5948</v>
      </c>
      <c r="N1015" s="19" t="s">
        <v>4914</v>
      </c>
      <c r="O1015" s="20" t="s">
        <v>5949</v>
      </c>
      <c r="P1015" s="20" t="s">
        <v>5974</v>
      </c>
      <c r="Q1015" s="20" t="s">
        <v>5981</v>
      </c>
      <c r="R1015" s="21" t="s">
        <v>4915</v>
      </c>
      <c r="S1015" s="22" t="s">
        <v>5951</v>
      </c>
      <c r="T1015" s="22" t="s">
        <v>5951</v>
      </c>
      <c r="U1015" s="22" t="s">
        <v>5947</v>
      </c>
      <c r="V1015" s="22" t="s">
        <v>5984</v>
      </c>
      <c r="W1015" s="22" t="s">
        <v>5989</v>
      </c>
      <c r="X1015" s="22" t="s">
        <v>115</v>
      </c>
      <c r="AC1015" s="24" t="s">
        <v>5994</v>
      </c>
      <c r="AD1015" s="25" t="s">
        <v>4916</v>
      </c>
      <c r="AE1015" s="26" t="s">
        <v>5947</v>
      </c>
      <c r="AF1015" s="26" t="s">
        <v>5947</v>
      </c>
      <c r="AG1015" s="26" t="s">
        <v>5996</v>
      </c>
      <c r="AH1015" s="26" t="s">
        <v>5996</v>
      </c>
      <c r="AI1015" s="26" t="s">
        <v>5997</v>
      </c>
      <c r="AJ1015" s="26" t="s">
        <v>5996</v>
      </c>
      <c r="AK1015" s="20" t="s">
        <v>6002</v>
      </c>
      <c r="AL1015" s="20" t="s">
        <v>5947</v>
      </c>
      <c r="AM1015" s="20" t="s">
        <v>5950</v>
      </c>
      <c r="AN1015" s="20" t="s">
        <v>5948</v>
      </c>
      <c r="AO1015" s="20" t="s">
        <v>5997</v>
      </c>
      <c r="AP1015" s="20" t="s">
        <v>5996</v>
      </c>
      <c r="AQ1015" s="20" t="s">
        <v>5996</v>
      </c>
      <c r="AR1015" s="20" t="s">
        <v>5997</v>
      </c>
      <c r="AS1015" s="20" t="s">
        <v>5996</v>
      </c>
      <c r="AT1015" s="20" t="s">
        <v>5996</v>
      </c>
      <c r="AU1015" s="20" t="s">
        <v>5996</v>
      </c>
      <c r="AV1015" s="20" t="s">
        <v>5997</v>
      </c>
      <c r="AW1015" s="20" t="s">
        <v>5996</v>
      </c>
      <c r="AX1015" s="20" t="s">
        <v>5997</v>
      </c>
      <c r="AY1015" s="20" t="s">
        <v>5997</v>
      </c>
      <c r="AZ1015" s="20" t="s">
        <v>5996</v>
      </c>
      <c r="BA1015" s="20" t="s">
        <v>5996</v>
      </c>
      <c r="BB1015" s="20" t="s">
        <v>5996</v>
      </c>
      <c r="BC1015" s="20" t="s">
        <v>5997</v>
      </c>
      <c r="BD1015" s="20" t="s">
        <v>5997</v>
      </c>
      <c r="BE1015" s="20" t="s">
        <v>5997</v>
      </c>
      <c r="BF1015" s="20" t="s">
        <v>5997</v>
      </c>
      <c r="BG1015" s="20" t="s">
        <v>5996</v>
      </c>
      <c r="BH1015" s="20" t="s">
        <v>5997</v>
      </c>
      <c r="BI1015" s="20" t="s">
        <v>5997</v>
      </c>
      <c r="BJ1015" s="20" t="s">
        <v>6000</v>
      </c>
      <c r="BK1015" s="20" t="s">
        <v>5997</v>
      </c>
      <c r="BL1015" s="20" t="s">
        <v>5996</v>
      </c>
      <c r="BM1015" s="20" t="s">
        <v>5997</v>
      </c>
      <c r="BO1015" s="28" t="s">
        <v>6007</v>
      </c>
      <c r="BP1015" s="29" t="s">
        <v>4917</v>
      </c>
      <c r="BQ1015" s="30" t="s">
        <v>4918</v>
      </c>
      <c r="BR1015" s="24" t="s">
        <v>138</v>
      </c>
      <c r="BS1015" s="24" t="s">
        <v>119</v>
      </c>
      <c r="BT1015" s="24" t="s">
        <v>120</v>
      </c>
      <c r="BU1015" s="24" t="s">
        <v>121</v>
      </c>
      <c r="CB1015" s="31" t="s">
        <v>4919</v>
      </c>
      <c r="CC1015" s="18" t="s">
        <v>138</v>
      </c>
      <c r="CD1015" s="18" t="s">
        <v>119</v>
      </c>
      <c r="CI1015" s="18" t="s">
        <v>123</v>
      </c>
      <c r="CL1015" s="22" t="s">
        <v>5950</v>
      </c>
      <c r="CM1015" s="32" t="s">
        <v>6012</v>
      </c>
      <c r="CN1015" s="33" t="s">
        <v>4920</v>
      </c>
      <c r="CO1015" s="84" t="s">
        <v>126</v>
      </c>
      <c r="CP1015" s="17" t="s">
        <v>126</v>
      </c>
      <c r="CQ1015" s="29" t="s">
        <v>3439</v>
      </c>
      <c r="CR1015" s="17" t="s">
        <v>1690</v>
      </c>
      <c r="CS1015" s="17" t="s">
        <v>3440</v>
      </c>
      <c r="CW1015" s="34" t="s">
        <v>96</v>
      </c>
      <c r="DE1015" s="17" t="s">
        <v>130</v>
      </c>
      <c r="DI1015" s="17" t="s">
        <v>143</v>
      </c>
      <c r="DJ1015" s="17" t="s">
        <v>4921</v>
      </c>
      <c r="DM1015" s="35"/>
      <c r="DN1015" s="35"/>
      <c r="DO1015" s="35"/>
      <c r="EC1015" s="17" t="s">
        <v>133</v>
      </c>
    </row>
    <row r="1016" spans="1:133" ht="15" customHeight="1" x14ac:dyDescent="0.3">
      <c r="A1016" s="27">
        <v>901</v>
      </c>
      <c r="C1016" s="17" t="s">
        <v>126</v>
      </c>
      <c r="D1016" s="29" t="s">
        <v>5956</v>
      </c>
      <c r="E1016" s="18" t="s">
        <v>5947</v>
      </c>
      <c r="F1016" s="18" t="s">
        <v>5951</v>
      </c>
      <c r="G1016" s="18" t="s">
        <v>5947</v>
      </c>
      <c r="H1016" s="18" t="s">
        <v>5947</v>
      </c>
      <c r="I1016" s="18" t="s">
        <v>5949</v>
      </c>
      <c r="K1016" s="18" t="s">
        <v>5949</v>
      </c>
      <c r="M1016" s="18" t="s">
        <v>5949</v>
      </c>
      <c r="O1016" s="20" t="s">
        <v>5948</v>
      </c>
      <c r="P1016" s="20" t="s">
        <v>5972</v>
      </c>
      <c r="Q1016" s="20" t="s">
        <v>5981</v>
      </c>
      <c r="R1016" s="21" t="s">
        <v>4922</v>
      </c>
      <c r="S1016" s="22" t="s">
        <v>5950</v>
      </c>
      <c r="T1016" s="22" t="s">
        <v>5950</v>
      </c>
      <c r="U1016" s="22" t="s">
        <v>5947</v>
      </c>
      <c r="V1016" s="22" t="s">
        <v>5984</v>
      </c>
      <c r="W1016" s="22" t="s">
        <v>5987</v>
      </c>
      <c r="X1016" s="22" t="s">
        <v>115</v>
      </c>
      <c r="AC1016" s="24" t="s">
        <v>5992</v>
      </c>
      <c r="AE1016" s="26" t="s">
        <v>5947</v>
      </c>
      <c r="AF1016" s="26" t="s">
        <v>5949</v>
      </c>
      <c r="AG1016" s="26" t="s">
        <v>5996</v>
      </c>
      <c r="AH1016" s="26" t="s">
        <v>5996</v>
      </c>
      <c r="AI1016" s="26" t="s">
        <v>5996</v>
      </c>
      <c r="AJ1016" s="26" t="s">
        <v>5996</v>
      </c>
      <c r="AK1016" s="20" t="s">
        <v>6001</v>
      </c>
      <c r="AL1016" s="20" t="s">
        <v>5947</v>
      </c>
      <c r="AM1016" s="20" t="s">
        <v>5951</v>
      </c>
      <c r="AN1016" s="20" t="s">
        <v>5947</v>
      </c>
      <c r="AO1016" s="20" t="s">
        <v>5996</v>
      </c>
      <c r="AP1016" s="20" t="s">
        <v>5996</v>
      </c>
      <c r="AQ1016" s="20" t="s">
        <v>5996</v>
      </c>
      <c r="AR1016" s="20" t="s">
        <v>5996</v>
      </c>
      <c r="AS1016" s="20" t="s">
        <v>5996</v>
      </c>
      <c r="AT1016" s="20" t="s">
        <v>5996</v>
      </c>
      <c r="AU1016" s="20" t="s">
        <v>5996</v>
      </c>
      <c r="AV1016" s="20" t="s">
        <v>5996</v>
      </c>
      <c r="AW1016" s="20" t="s">
        <v>5996</v>
      </c>
      <c r="AX1016" s="20" t="s">
        <v>5996</v>
      </c>
      <c r="AY1016" s="20" t="s">
        <v>6000</v>
      </c>
      <c r="AZ1016" s="20" t="s">
        <v>5996</v>
      </c>
      <c r="BA1016" s="20" t="s">
        <v>5996</v>
      </c>
      <c r="BB1016" s="20" t="s">
        <v>5996</v>
      </c>
      <c r="BC1016" s="20" t="s">
        <v>6000</v>
      </c>
      <c r="BD1016" s="20" t="s">
        <v>5996</v>
      </c>
      <c r="BE1016" s="20" t="s">
        <v>5996</v>
      </c>
      <c r="BF1016" s="20" t="s">
        <v>5996</v>
      </c>
      <c r="BG1016" s="20" t="s">
        <v>5996</v>
      </c>
      <c r="BH1016" s="20" t="s">
        <v>5996</v>
      </c>
      <c r="BI1016" s="20" t="s">
        <v>5996</v>
      </c>
      <c r="BJ1016" s="20" t="s">
        <v>5996</v>
      </c>
      <c r="BK1016" s="20" t="s">
        <v>6000</v>
      </c>
      <c r="BL1016" s="20" t="s">
        <v>5996</v>
      </c>
      <c r="BM1016" s="20" t="s">
        <v>5996</v>
      </c>
      <c r="BO1016" s="28" t="s">
        <v>6007</v>
      </c>
      <c r="BQ1016" s="30" t="s">
        <v>4923</v>
      </c>
      <c r="BR1016" s="24" t="s">
        <v>138</v>
      </c>
      <c r="BS1016" s="24" t="s">
        <v>119</v>
      </c>
      <c r="BT1016" s="24" t="s">
        <v>120</v>
      </c>
      <c r="BU1016" s="24" t="s">
        <v>121</v>
      </c>
      <c r="BV1016" s="24" t="s">
        <v>137</v>
      </c>
      <c r="BW1016" s="24" t="s">
        <v>122</v>
      </c>
      <c r="CD1016" s="18" t="s">
        <v>119</v>
      </c>
      <c r="CF1016" s="18" t="s">
        <v>121</v>
      </c>
      <c r="CG1016" s="18" t="s">
        <v>137</v>
      </c>
      <c r="CL1016" s="22" t="s">
        <v>5947</v>
      </c>
      <c r="CM1016" s="32" t="s">
        <v>6011</v>
      </c>
      <c r="CO1016" s="84" t="s">
        <v>126</v>
      </c>
      <c r="CP1016" s="17" t="s">
        <v>126</v>
      </c>
      <c r="CQ1016" s="29" t="s">
        <v>3439</v>
      </c>
      <c r="CR1016" s="17" t="s">
        <v>1690</v>
      </c>
      <c r="CS1016" s="17" t="s">
        <v>3440</v>
      </c>
      <c r="CW1016" s="34" t="s">
        <v>96</v>
      </c>
      <c r="DE1016" s="17" t="s">
        <v>130</v>
      </c>
      <c r="DI1016" s="17" t="s">
        <v>143</v>
      </c>
      <c r="DJ1016" s="17" t="s">
        <v>4924</v>
      </c>
      <c r="DM1016" s="35"/>
      <c r="DN1016" s="35"/>
      <c r="DO1016" s="35"/>
      <c r="EC1016" s="17" t="s">
        <v>133</v>
      </c>
    </row>
    <row r="1017" spans="1:133" ht="15" customHeight="1" x14ac:dyDescent="0.3">
      <c r="A1017" s="27">
        <v>501</v>
      </c>
      <c r="C1017" s="17" t="s">
        <v>126</v>
      </c>
      <c r="D1017" s="29" t="s">
        <v>5956</v>
      </c>
      <c r="E1017" s="18" t="s">
        <v>5949</v>
      </c>
      <c r="F1017" s="18" t="s">
        <v>5949</v>
      </c>
      <c r="G1017" s="18" t="s">
        <v>5947</v>
      </c>
      <c r="H1017" s="18" t="s">
        <v>5948</v>
      </c>
      <c r="I1017" s="18" t="s">
        <v>5950</v>
      </c>
      <c r="K1017" s="18" t="s">
        <v>5949</v>
      </c>
      <c r="M1017" s="18" t="s">
        <v>5950</v>
      </c>
      <c r="O1017" s="20" t="s">
        <v>5949</v>
      </c>
      <c r="P1017" s="20" t="s">
        <v>5973</v>
      </c>
      <c r="Q1017" s="20" t="s">
        <v>5977</v>
      </c>
      <c r="S1017" s="22" t="s">
        <v>5951</v>
      </c>
      <c r="T1017" s="22" t="s">
        <v>5951</v>
      </c>
      <c r="U1017" s="22" t="s">
        <v>5947</v>
      </c>
      <c r="V1017" s="22" t="s">
        <v>5984</v>
      </c>
      <c r="W1017" s="22" t="s">
        <v>5989</v>
      </c>
      <c r="X1017" s="22" t="s">
        <v>115</v>
      </c>
      <c r="Y1017" s="22" t="s">
        <v>136</v>
      </c>
      <c r="AC1017" s="24" t="s">
        <v>5991</v>
      </c>
      <c r="AE1017" s="26" t="s">
        <v>5947</v>
      </c>
      <c r="AF1017" s="26" t="s">
        <v>5947</v>
      </c>
      <c r="AG1017" s="26" t="s">
        <v>5996</v>
      </c>
      <c r="AH1017" s="26" t="s">
        <v>5996</v>
      </c>
      <c r="AI1017" s="26" t="s">
        <v>5997</v>
      </c>
      <c r="AJ1017" s="26" t="s">
        <v>5997</v>
      </c>
      <c r="AK1017" s="20" t="s">
        <v>6002</v>
      </c>
      <c r="AL1017" s="20" t="s">
        <v>5947</v>
      </c>
      <c r="AM1017" s="20" t="s">
        <v>5951</v>
      </c>
      <c r="AN1017" s="20" t="s">
        <v>5948</v>
      </c>
      <c r="AO1017" s="20" t="s">
        <v>5997</v>
      </c>
      <c r="AP1017" s="20" t="s">
        <v>5997</v>
      </c>
      <c r="AQ1017" s="20" t="s">
        <v>5997</v>
      </c>
      <c r="AR1017" s="20" t="s">
        <v>5999</v>
      </c>
      <c r="AS1017" s="20" t="s">
        <v>5997</v>
      </c>
      <c r="AT1017" s="20" t="s">
        <v>5997</v>
      </c>
      <c r="AU1017" s="20" t="s">
        <v>5997</v>
      </c>
      <c r="AV1017" s="20" t="s">
        <v>5997</v>
      </c>
      <c r="AW1017" s="20" t="s">
        <v>5997</v>
      </c>
      <c r="AX1017" s="20" t="s">
        <v>5997</v>
      </c>
      <c r="AY1017" s="20" t="s">
        <v>5997</v>
      </c>
      <c r="AZ1017" s="20" t="s">
        <v>5998</v>
      </c>
      <c r="BA1017" s="20" t="s">
        <v>5997</v>
      </c>
      <c r="BB1017" s="20" t="s">
        <v>5997</v>
      </c>
      <c r="BC1017" s="20" t="s">
        <v>5999</v>
      </c>
      <c r="BD1017" s="20" t="s">
        <v>5998</v>
      </c>
      <c r="BE1017" s="20" t="s">
        <v>5997</v>
      </c>
      <c r="BF1017" s="20" t="s">
        <v>5997</v>
      </c>
      <c r="BG1017" s="20" t="s">
        <v>5997</v>
      </c>
      <c r="BH1017" s="20" t="s">
        <v>5997</v>
      </c>
      <c r="BI1017" s="20" t="s">
        <v>5997</v>
      </c>
      <c r="BJ1017" s="20" t="s">
        <v>5998</v>
      </c>
      <c r="BK1017" s="20" t="s">
        <v>5998</v>
      </c>
      <c r="BL1017" s="20" t="s">
        <v>5997</v>
      </c>
      <c r="BM1017" s="20" t="s">
        <v>5997</v>
      </c>
      <c r="BO1017" s="28" t="s">
        <v>6007</v>
      </c>
      <c r="BQ1017" s="30" t="s">
        <v>4925</v>
      </c>
      <c r="BR1017" s="24" t="s">
        <v>138</v>
      </c>
      <c r="BS1017" s="24" t="s">
        <v>119</v>
      </c>
      <c r="BW1017" s="24" t="s">
        <v>122</v>
      </c>
      <c r="CC1017" s="18" t="s">
        <v>138</v>
      </c>
      <c r="CD1017" s="18" t="s">
        <v>119</v>
      </c>
      <c r="CF1017" s="18" t="s">
        <v>121</v>
      </c>
      <c r="CG1017" s="18" t="s">
        <v>137</v>
      </c>
      <c r="CL1017" s="22" t="s">
        <v>5950</v>
      </c>
      <c r="CM1017" s="32" t="s">
        <v>6010</v>
      </c>
      <c r="CO1017" s="84" t="s">
        <v>126</v>
      </c>
      <c r="CP1017" s="17" t="s">
        <v>126</v>
      </c>
      <c r="CQ1017" s="29" t="s">
        <v>3439</v>
      </c>
      <c r="CR1017" s="17" t="s">
        <v>1690</v>
      </c>
      <c r="CS1017" s="17" t="s">
        <v>3591</v>
      </c>
      <c r="CU1017" s="34" t="s">
        <v>185</v>
      </c>
      <c r="CW1017" s="34" t="s">
        <v>96</v>
      </c>
      <c r="DE1017" s="17" t="s">
        <v>130</v>
      </c>
      <c r="DI1017" s="17" t="s">
        <v>131</v>
      </c>
      <c r="DJ1017" s="17" t="s">
        <v>4926</v>
      </c>
      <c r="DM1017" s="35"/>
      <c r="DN1017" s="35"/>
      <c r="DO1017" s="35"/>
      <c r="EC1017" s="17" t="s">
        <v>133</v>
      </c>
    </row>
    <row r="1018" spans="1:133" ht="15" customHeight="1" x14ac:dyDescent="0.3">
      <c r="A1018" s="27">
        <v>1059</v>
      </c>
      <c r="C1018" s="17" t="s">
        <v>126</v>
      </c>
      <c r="D1018" s="29" t="s">
        <v>5956</v>
      </c>
      <c r="E1018" s="18" t="s">
        <v>5947</v>
      </c>
      <c r="F1018" s="18" t="s">
        <v>5951</v>
      </c>
      <c r="G1018" s="18" t="s">
        <v>5947</v>
      </c>
      <c r="H1018" s="18" t="s">
        <v>5949</v>
      </c>
      <c r="I1018" s="18" t="s">
        <v>5949</v>
      </c>
      <c r="K1018" s="18" t="s">
        <v>5948</v>
      </c>
      <c r="M1018" s="18" t="s">
        <v>5948</v>
      </c>
      <c r="N1018" s="19" t="s">
        <v>4927</v>
      </c>
      <c r="O1018" s="20" t="s">
        <v>5947</v>
      </c>
      <c r="P1018" s="20" t="s">
        <v>5975</v>
      </c>
      <c r="Q1018" s="20" t="s">
        <v>5978</v>
      </c>
      <c r="S1018" s="22" t="s">
        <v>5951</v>
      </c>
      <c r="T1018" s="22" t="s">
        <v>5951</v>
      </c>
      <c r="U1018" s="22" t="s">
        <v>5947</v>
      </c>
      <c r="V1018" s="22" t="s">
        <v>5984</v>
      </c>
      <c r="W1018" s="22" t="s">
        <v>5989</v>
      </c>
      <c r="X1018" s="22" t="s">
        <v>115</v>
      </c>
      <c r="Z1018" s="22" t="s">
        <v>116</v>
      </c>
      <c r="AC1018" s="24" t="s">
        <v>5995</v>
      </c>
      <c r="AD1018" s="25" t="s">
        <v>4928</v>
      </c>
      <c r="AE1018" s="26" t="s">
        <v>5948</v>
      </c>
      <c r="AF1018" s="26" t="s">
        <v>5947</v>
      </c>
      <c r="AG1018" s="26" t="s">
        <v>5998</v>
      </c>
      <c r="AH1018" s="26" t="s">
        <v>5998</v>
      </c>
      <c r="AI1018" s="26" t="s">
        <v>5998</v>
      </c>
      <c r="AJ1018" s="26" t="s">
        <v>5998</v>
      </c>
      <c r="AK1018" s="20" t="s">
        <v>6002</v>
      </c>
      <c r="AL1018" s="20" t="s">
        <v>5947</v>
      </c>
      <c r="AM1018" s="20" t="s">
        <v>5947</v>
      </c>
      <c r="AN1018" s="20" t="s">
        <v>5947</v>
      </c>
      <c r="AO1018" s="20" t="s">
        <v>5996</v>
      </c>
      <c r="AP1018" s="20" t="s">
        <v>5997</v>
      </c>
      <c r="AQ1018" s="20" t="s">
        <v>5996</v>
      </c>
      <c r="AR1018" s="20" t="s">
        <v>5999</v>
      </c>
      <c r="AS1018" s="20" t="s">
        <v>5996</v>
      </c>
      <c r="AT1018" s="20" t="s">
        <v>5996</v>
      </c>
      <c r="AU1018" s="20" t="s">
        <v>5996</v>
      </c>
      <c r="AV1018" s="20" t="s">
        <v>5996</v>
      </c>
      <c r="AW1018" s="20" t="s">
        <v>5997</v>
      </c>
      <c r="AX1018" s="20" t="s">
        <v>5997</v>
      </c>
      <c r="AY1018" s="20" t="s">
        <v>5997</v>
      </c>
      <c r="AZ1018" s="20" t="s">
        <v>5997</v>
      </c>
      <c r="BA1018" s="20" t="s">
        <v>5996</v>
      </c>
      <c r="BB1018" s="20" t="s">
        <v>5996</v>
      </c>
      <c r="BC1018" s="20" t="s">
        <v>5999</v>
      </c>
      <c r="BD1018" s="20" t="s">
        <v>5999</v>
      </c>
      <c r="BE1018" s="20" t="s">
        <v>5997</v>
      </c>
      <c r="BF1018" s="20" t="s">
        <v>5997</v>
      </c>
      <c r="BG1018" s="20" t="s">
        <v>5996</v>
      </c>
      <c r="BH1018" s="20" t="s">
        <v>5996</v>
      </c>
      <c r="BI1018" s="20" t="s">
        <v>5996</v>
      </c>
      <c r="BJ1018" s="20" t="s">
        <v>5996</v>
      </c>
      <c r="BK1018" s="20" t="s">
        <v>5996</v>
      </c>
      <c r="BL1018" s="20" t="s">
        <v>5999</v>
      </c>
      <c r="BM1018" s="20" t="s">
        <v>5998</v>
      </c>
      <c r="BO1018" s="28" t="s">
        <v>6007</v>
      </c>
      <c r="BQ1018" s="30" t="s">
        <v>4929</v>
      </c>
      <c r="BR1018" s="24" t="s">
        <v>138</v>
      </c>
      <c r="BS1018" s="24" t="s">
        <v>119</v>
      </c>
      <c r="BT1018" s="24" t="s">
        <v>120</v>
      </c>
      <c r="BV1018" s="24" t="s">
        <v>137</v>
      </c>
      <c r="BW1018" s="24" t="s">
        <v>122</v>
      </c>
      <c r="BX1018" s="24" t="s">
        <v>123</v>
      </c>
      <c r="CC1018" s="18" t="s">
        <v>138</v>
      </c>
      <c r="CD1018" s="18" t="s">
        <v>119</v>
      </c>
      <c r="CH1018" s="18" t="s">
        <v>122</v>
      </c>
      <c r="CL1018" s="22" t="s">
        <v>5953</v>
      </c>
      <c r="CM1018" s="32" t="s">
        <v>6010</v>
      </c>
      <c r="CO1018" s="84" t="s">
        <v>126</v>
      </c>
      <c r="CP1018" s="17" t="s">
        <v>126</v>
      </c>
      <c r="CQ1018" s="29" t="s">
        <v>3439</v>
      </c>
      <c r="CR1018" s="17" t="s">
        <v>1690</v>
      </c>
      <c r="CS1018" s="17" t="s">
        <v>3440</v>
      </c>
      <c r="CZ1018" s="34" t="s">
        <v>99</v>
      </c>
      <c r="DE1018" s="17" t="s">
        <v>130</v>
      </c>
      <c r="DI1018" s="17" t="s">
        <v>143</v>
      </c>
      <c r="DJ1018" s="17" t="s">
        <v>4930</v>
      </c>
      <c r="DM1018" s="35"/>
      <c r="DN1018" s="35"/>
      <c r="DO1018" s="35"/>
      <c r="EC1018" s="17" t="s">
        <v>133</v>
      </c>
    </row>
    <row r="1019" spans="1:133" ht="15" customHeight="1" x14ac:dyDescent="0.3">
      <c r="A1019" s="27">
        <v>1016</v>
      </c>
      <c r="C1019" s="17" t="s">
        <v>126</v>
      </c>
      <c r="D1019" s="29" t="s">
        <v>5956</v>
      </c>
      <c r="E1019" s="18" t="s">
        <v>5948</v>
      </c>
      <c r="F1019" s="18" t="s">
        <v>5948</v>
      </c>
      <c r="G1019" s="18" t="s">
        <v>5948</v>
      </c>
      <c r="H1019" s="18" t="s">
        <v>5948</v>
      </c>
      <c r="I1019" s="18" t="s">
        <v>5947</v>
      </c>
      <c r="J1019" s="19" t="s">
        <v>4931</v>
      </c>
      <c r="K1019" s="18" t="s">
        <v>5948</v>
      </c>
      <c r="M1019" s="18" t="s">
        <v>5948</v>
      </c>
      <c r="O1019" s="20" t="s">
        <v>5948</v>
      </c>
      <c r="P1019" s="20" t="s">
        <v>5974</v>
      </c>
      <c r="Q1019" s="20" t="s">
        <v>5978</v>
      </c>
      <c r="S1019" s="22" t="s">
        <v>5948</v>
      </c>
      <c r="T1019" s="22" t="s">
        <v>5948</v>
      </c>
      <c r="U1019" s="22" t="s">
        <v>5950</v>
      </c>
      <c r="V1019" s="22" t="s">
        <v>5983</v>
      </c>
      <c r="W1019" s="22" t="s">
        <v>5987</v>
      </c>
      <c r="X1019" s="22" t="s">
        <v>115</v>
      </c>
      <c r="AC1019" s="24" t="s">
        <v>5992</v>
      </c>
      <c r="AE1019" s="26" t="s">
        <v>5948</v>
      </c>
      <c r="AF1019" s="26" t="s">
        <v>5949</v>
      </c>
      <c r="AG1019" s="26" t="s">
        <v>5996</v>
      </c>
      <c r="AH1019" s="26" t="s">
        <v>5996</v>
      </c>
      <c r="AI1019" s="26" t="s">
        <v>5996</v>
      </c>
      <c r="AJ1019" s="26" t="s">
        <v>5996</v>
      </c>
      <c r="AK1019" s="20" t="s">
        <v>6002</v>
      </c>
      <c r="AL1019" s="20" t="s">
        <v>5947</v>
      </c>
      <c r="AM1019" s="20" t="s">
        <v>5948</v>
      </c>
      <c r="AN1019" s="20" t="s">
        <v>5947</v>
      </c>
      <c r="AO1019" s="20" t="s">
        <v>5996</v>
      </c>
      <c r="AP1019" s="20" t="s">
        <v>5996</v>
      </c>
      <c r="AQ1019" s="20" t="s">
        <v>5996</v>
      </c>
      <c r="AR1019" s="20" t="s">
        <v>5997</v>
      </c>
      <c r="AS1019" s="20" t="s">
        <v>5996</v>
      </c>
      <c r="AT1019" s="20" t="s">
        <v>5996</v>
      </c>
      <c r="AU1019" s="20" t="s">
        <v>5996</v>
      </c>
      <c r="AV1019" s="20" t="s">
        <v>5996</v>
      </c>
      <c r="AW1019" s="20" t="s">
        <v>5996</v>
      </c>
      <c r="AX1019" s="20" t="s">
        <v>5996</v>
      </c>
      <c r="AY1019" s="20" t="s">
        <v>5996</v>
      </c>
      <c r="AZ1019" s="20" t="s">
        <v>5996</v>
      </c>
      <c r="BA1019" s="20" t="s">
        <v>5996</v>
      </c>
      <c r="BB1019" s="20" t="s">
        <v>5996</v>
      </c>
      <c r="BC1019" s="20" t="s">
        <v>5997</v>
      </c>
      <c r="BD1019" s="20" t="s">
        <v>5997</v>
      </c>
      <c r="BE1019" s="20" t="s">
        <v>5996</v>
      </c>
      <c r="BF1019" s="20" t="s">
        <v>5996</v>
      </c>
      <c r="BG1019" s="20" t="s">
        <v>5996</v>
      </c>
      <c r="BH1019" s="20" t="s">
        <v>5996</v>
      </c>
      <c r="BI1019" s="20" t="s">
        <v>5996</v>
      </c>
      <c r="BJ1019" s="20" t="s">
        <v>5996</v>
      </c>
      <c r="BK1019" s="20" t="s">
        <v>5996</v>
      </c>
      <c r="BL1019" s="20" t="s">
        <v>5996</v>
      </c>
      <c r="BM1019" s="20" t="s">
        <v>5996</v>
      </c>
      <c r="BO1019" s="28" t="s">
        <v>6007</v>
      </c>
      <c r="BQ1019" s="30" t="s">
        <v>4932</v>
      </c>
      <c r="BS1019" s="24" t="s">
        <v>119</v>
      </c>
      <c r="BU1019" s="24" t="s">
        <v>121</v>
      </c>
      <c r="BW1019" s="24" t="s">
        <v>122</v>
      </c>
      <c r="BX1019" s="24" t="s">
        <v>123</v>
      </c>
      <c r="BY1019" s="24" t="s">
        <v>124</v>
      </c>
      <c r="BZ1019" s="24" t="s">
        <v>125</v>
      </c>
      <c r="CC1019" s="18" t="s">
        <v>138</v>
      </c>
      <c r="CD1019" s="18" t="s">
        <v>119</v>
      </c>
      <c r="CI1019" s="18" t="s">
        <v>123</v>
      </c>
      <c r="CL1019" s="22" t="s">
        <v>5948</v>
      </c>
      <c r="CM1019" s="32" t="s">
        <v>6010</v>
      </c>
      <c r="CO1019" s="84" t="s">
        <v>126</v>
      </c>
      <c r="CP1019" s="17" t="s">
        <v>126</v>
      </c>
      <c r="CQ1019" s="29" t="s">
        <v>3439</v>
      </c>
      <c r="CR1019" s="17" t="s">
        <v>1690</v>
      </c>
      <c r="CS1019" s="17" t="s">
        <v>3591</v>
      </c>
      <c r="CW1019" s="34" t="s">
        <v>96</v>
      </c>
      <c r="DE1019" s="17" t="s">
        <v>161</v>
      </c>
      <c r="DI1019" s="17" t="s">
        <v>131</v>
      </c>
      <c r="DJ1019" s="17" t="s">
        <v>4933</v>
      </c>
      <c r="DM1019" s="35"/>
      <c r="DN1019" s="35"/>
      <c r="DO1019" s="35"/>
      <c r="EC1019" s="17" t="s">
        <v>133</v>
      </c>
    </row>
    <row r="1020" spans="1:133" ht="15" customHeight="1" x14ac:dyDescent="0.3">
      <c r="A1020" s="27">
        <v>573</v>
      </c>
      <c r="C1020" s="17" t="s">
        <v>126</v>
      </c>
      <c r="D1020" s="29" t="s">
        <v>5956</v>
      </c>
      <c r="E1020" s="18" t="s">
        <v>5947</v>
      </c>
      <c r="F1020" s="18" t="s">
        <v>5947</v>
      </c>
      <c r="G1020" s="18" t="s">
        <v>5952</v>
      </c>
      <c r="H1020" s="18" t="s">
        <v>5947</v>
      </c>
      <c r="I1020" s="18" t="s">
        <v>5947</v>
      </c>
      <c r="K1020" s="18" t="s">
        <v>5947</v>
      </c>
      <c r="M1020" s="18" t="s">
        <v>5947</v>
      </c>
      <c r="O1020" s="20" t="s">
        <v>5951</v>
      </c>
      <c r="P1020" s="20" t="s">
        <v>5974</v>
      </c>
      <c r="Q1020" s="20" t="s">
        <v>5977</v>
      </c>
      <c r="S1020" s="22" t="s">
        <v>5948</v>
      </c>
      <c r="T1020" s="22" t="s">
        <v>5948</v>
      </c>
      <c r="U1020" s="22" t="s">
        <v>5950</v>
      </c>
      <c r="V1020" s="22" t="s">
        <v>5983</v>
      </c>
      <c r="W1020" s="22" t="s">
        <v>5988</v>
      </c>
      <c r="Z1020" s="22" t="s">
        <v>116</v>
      </c>
      <c r="AC1020" s="24" t="s">
        <v>5990</v>
      </c>
      <c r="AE1020" s="26" t="s">
        <v>5947</v>
      </c>
      <c r="AF1020" s="26" t="s">
        <v>5947</v>
      </c>
      <c r="AG1020" s="26" t="s">
        <v>5996</v>
      </c>
      <c r="AH1020" s="26" t="s">
        <v>5996</v>
      </c>
      <c r="AI1020" s="26" t="s">
        <v>5996</v>
      </c>
      <c r="AJ1020" s="26" t="s">
        <v>5996</v>
      </c>
      <c r="AK1020" s="20" t="s">
        <v>6003</v>
      </c>
      <c r="AL1020" s="20" t="s">
        <v>5947</v>
      </c>
      <c r="AM1020" s="20" t="s">
        <v>5947</v>
      </c>
      <c r="AN1020" s="20" t="s">
        <v>5947</v>
      </c>
      <c r="AO1020" s="20" t="s">
        <v>5998</v>
      </c>
      <c r="AP1020" s="20" t="s">
        <v>5996</v>
      </c>
      <c r="AQ1020" s="20" t="s">
        <v>5996</v>
      </c>
      <c r="AR1020" s="20" t="s">
        <v>5997</v>
      </c>
      <c r="AS1020" s="20" t="s">
        <v>5996</v>
      </c>
      <c r="AT1020" s="20" t="s">
        <v>5996</v>
      </c>
      <c r="AU1020" s="20" t="s">
        <v>5996</v>
      </c>
      <c r="AV1020" s="20" t="s">
        <v>5996</v>
      </c>
      <c r="AW1020" s="20" t="s">
        <v>5996</v>
      </c>
      <c r="AX1020" s="20" t="s">
        <v>5996</v>
      </c>
      <c r="AY1020" s="20" t="s">
        <v>5996</v>
      </c>
      <c r="AZ1020" s="20" t="s">
        <v>5996</v>
      </c>
      <c r="BA1020" s="20" t="s">
        <v>5996</v>
      </c>
      <c r="BB1020" s="20" t="s">
        <v>5996</v>
      </c>
      <c r="BC1020" s="20" t="s">
        <v>5996</v>
      </c>
      <c r="BD1020" s="20" t="s">
        <v>5996</v>
      </c>
      <c r="BE1020" s="20" t="s">
        <v>5996</v>
      </c>
      <c r="BF1020" s="20" t="s">
        <v>5996</v>
      </c>
      <c r="BG1020" s="20" t="s">
        <v>5996</v>
      </c>
      <c r="BH1020" s="20" t="s">
        <v>5996</v>
      </c>
      <c r="BI1020" s="20" t="s">
        <v>5996</v>
      </c>
      <c r="BJ1020" s="20" t="s">
        <v>5996</v>
      </c>
      <c r="BK1020" s="20" t="s">
        <v>5996</v>
      </c>
      <c r="BL1020" s="20" t="s">
        <v>5996</v>
      </c>
      <c r="BM1020" s="20" t="s">
        <v>5996</v>
      </c>
      <c r="BO1020" s="28" t="s">
        <v>6007</v>
      </c>
      <c r="BS1020" s="24" t="s">
        <v>119</v>
      </c>
      <c r="BT1020" s="24" t="s">
        <v>120</v>
      </c>
      <c r="BU1020" s="24" t="s">
        <v>121</v>
      </c>
      <c r="BX1020" s="24" t="s">
        <v>123</v>
      </c>
      <c r="BZ1020" s="24" t="s">
        <v>125</v>
      </c>
      <c r="CD1020" s="18" t="s">
        <v>119</v>
      </c>
      <c r="CH1020" s="18" t="s">
        <v>122</v>
      </c>
      <c r="CI1020" s="18" t="s">
        <v>123</v>
      </c>
      <c r="CL1020" s="22" t="s">
        <v>5947</v>
      </c>
      <c r="CM1020" s="32" t="s">
        <v>6010</v>
      </c>
      <c r="CO1020" s="84" t="s">
        <v>126</v>
      </c>
      <c r="CP1020" s="17" t="s">
        <v>126</v>
      </c>
      <c r="CQ1020" s="29" t="s">
        <v>3439</v>
      </c>
      <c r="CR1020" s="17" t="s">
        <v>3432</v>
      </c>
      <c r="CS1020" s="17" t="s">
        <v>3440</v>
      </c>
      <c r="CW1020" s="34" t="s">
        <v>96</v>
      </c>
      <c r="DE1020" s="17" t="s">
        <v>130</v>
      </c>
      <c r="DI1020" s="17" t="s">
        <v>131</v>
      </c>
      <c r="DJ1020" s="17" t="s">
        <v>4934</v>
      </c>
      <c r="DM1020" s="35"/>
      <c r="DN1020" s="35"/>
      <c r="DO1020" s="35"/>
      <c r="EC1020" s="17" t="s">
        <v>133</v>
      </c>
    </row>
    <row r="1021" spans="1:133" ht="15" customHeight="1" x14ac:dyDescent="0.3">
      <c r="A1021" s="27">
        <v>969</v>
      </c>
      <c r="C1021" s="17" t="s">
        <v>126</v>
      </c>
      <c r="D1021" s="29" t="s">
        <v>5955</v>
      </c>
      <c r="E1021" s="18" t="s">
        <v>5953</v>
      </c>
      <c r="F1021" s="18" t="s">
        <v>5953</v>
      </c>
      <c r="G1021" s="18" t="s">
        <v>5953</v>
      </c>
      <c r="H1021" s="18" t="s">
        <v>5953</v>
      </c>
      <c r="I1021" s="18" t="s">
        <v>5953</v>
      </c>
      <c r="K1021" s="18" t="s">
        <v>5953</v>
      </c>
      <c r="M1021" s="18" t="s">
        <v>5953</v>
      </c>
      <c r="O1021" s="20" t="s">
        <v>5947</v>
      </c>
      <c r="P1021" s="20" t="s">
        <v>5974</v>
      </c>
      <c r="Q1021" s="20" t="s">
        <v>5977</v>
      </c>
      <c r="S1021" s="22" t="s">
        <v>5953</v>
      </c>
      <c r="T1021" s="22" t="s">
        <v>5953</v>
      </c>
      <c r="U1021" s="22" t="s">
        <v>5953</v>
      </c>
      <c r="V1021" s="22" t="s">
        <v>5986</v>
      </c>
      <c r="W1021" s="22" t="s">
        <v>5986</v>
      </c>
      <c r="AC1021" s="24" t="s">
        <v>5990</v>
      </c>
      <c r="AD1021" s="25" t="s">
        <v>2153</v>
      </c>
      <c r="AE1021" s="26" t="s">
        <v>5953</v>
      </c>
      <c r="AF1021" s="26" t="s">
        <v>5953</v>
      </c>
      <c r="AG1021" s="26" t="s">
        <v>5995</v>
      </c>
      <c r="AH1021" s="26" t="s">
        <v>5995</v>
      </c>
      <c r="AI1021" s="26" t="s">
        <v>5995</v>
      </c>
      <c r="AJ1021" s="26" t="s">
        <v>5995</v>
      </c>
      <c r="AK1021" s="20" t="s">
        <v>5976</v>
      </c>
      <c r="AL1021" s="20" t="s">
        <v>5953</v>
      </c>
      <c r="AM1021" s="20" t="s">
        <v>5953</v>
      </c>
      <c r="AN1021" s="20" t="s">
        <v>5953</v>
      </c>
      <c r="AO1021" s="20" t="s">
        <v>5995</v>
      </c>
      <c r="AP1021" s="20" t="s">
        <v>5995</v>
      </c>
      <c r="AQ1021" s="20" t="s">
        <v>5995</v>
      </c>
      <c r="AR1021" s="20" t="s">
        <v>5995</v>
      </c>
      <c r="AS1021" s="20" t="s">
        <v>5995</v>
      </c>
      <c r="AT1021" s="20" t="s">
        <v>5995</v>
      </c>
      <c r="AU1021" s="20" t="s">
        <v>5995</v>
      </c>
      <c r="AV1021" s="20" t="s">
        <v>5995</v>
      </c>
      <c r="AW1021" s="20" t="s">
        <v>5995</v>
      </c>
      <c r="AX1021" s="20" t="s">
        <v>5995</v>
      </c>
      <c r="AY1021" s="20" t="s">
        <v>5995</v>
      </c>
      <c r="AZ1021" s="20" t="s">
        <v>5995</v>
      </c>
      <c r="BA1021" s="20" t="s">
        <v>5995</v>
      </c>
      <c r="BB1021" s="20" t="s">
        <v>5995</v>
      </c>
      <c r="BC1021" s="20" t="s">
        <v>5995</v>
      </c>
      <c r="BD1021" s="20" t="s">
        <v>5995</v>
      </c>
      <c r="BE1021" s="20" t="s">
        <v>5995</v>
      </c>
      <c r="BF1021" s="20" t="s">
        <v>5995</v>
      </c>
      <c r="BG1021" s="20" t="s">
        <v>5995</v>
      </c>
      <c r="BH1021" s="20" t="s">
        <v>5995</v>
      </c>
      <c r="BI1021" s="20" t="s">
        <v>5995</v>
      </c>
      <c r="BJ1021" s="20" t="s">
        <v>5995</v>
      </c>
      <c r="BK1021" s="20" t="s">
        <v>5995</v>
      </c>
      <c r="BL1021" s="20" t="s">
        <v>5995</v>
      </c>
      <c r="BM1021" s="20" t="s">
        <v>5995</v>
      </c>
      <c r="BO1021" s="28" t="s">
        <v>5986</v>
      </c>
      <c r="CL1021" s="22" t="s">
        <v>5953</v>
      </c>
      <c r="CM1021" s="32" t="s">
        <v>5976</v>
      </c>
      <c r="CO1021" s="84" t="s">
        <v>126</v>
      </c>
      <c r="CP1021" s="17" t="s">
        <v>126</v>
      </c>
      <c r="CQ1021" s="29" t="s">
        <v>1741</v>
      </c>
      <c r="CR1021" s="17" t="s">
        <v>659</v>
      </c>
      <c r="CS1021" s="17" t="s">
        <v>1742</v>
      </c>
      <c r="DE1021" s="17" t="s">
        <v>130</v>
      </c>
      <c r="DI1021" s="17" t="s">
        <v>131</v>
      </c>
      <c r="DJ1021" s="17" t="s">
        <v>2154</v>
      </c>
      <c r="DM1021" s="35"/>
      <c r="DN1021" s="35"/>
      <c r="DO1021" s="35"/>
      <c r="EC1021" s="17" t="s">
        <v>133</v>
      </c>
    </row>
    <row r="1022" spans="1:133" ht="15" customHeight="1" x14ac:dyDescent="0.3">
      <c r="A1022" s="27">
        <v>459</v>
      </c>
      <c r="C1022" s="17" t="s">
        <v>126</v>
      </c>
      <c r="D1022" s="29" t="s">
        <v>5956</v>
      </c>
      <c r="E1022" s="18" t="s">
        <v>5947</v>
      </c>
      <c r="F1022" s="18" t="s">
        <v>5950</v>
      </c>
      <c r="G1022" s="18" t="s">
        <v>5948</v>
      </c>
      <c r="H1022" s="18" t="s">
        <v>5947</v>
      </c>
      <c r="I1022" s="18" t="s">
        <v>5949</v>
      </c>
      <c r="K1022" s="18" t="s">
        <v>5948</v>
      </c>
      <c r="L1022" s="19" t="s">
        <v>4940</v>
      </c>
      <c r="M1022" s="18" t="s">
        <v>5949</v>
      </c>
      <c r="O1022" s="20" t="s">
        <v>5949</v>
      </c>
      <c r="P1022" s="20" t="s">
        <v>5974</v>
      </c>
      <c r="Q1022" s="20" t="s">
        <v>5979</v>
      </c>
      <c r="S1022" s="22" t="s">
        <v>5951</v>
      </c>
      <c r="T1022" s="22" t="s">
        <v>5950</v>
      </c>
      <c r="U1022" s="22" t="s">
        <v>5947</v>
      </c>
      <c r="V1022" s="22" t="s">
        <v>5984</v>
      </c>
      <c r="W1022" s="22" t="s">
        <v>5989</v>
      </c>
      <c r="X1022" s="22" t="s">
        <v>115</v>
      </c>
      <c r="AC1022" s="24" t="s">
        <v>5990</v>
      </c>
      <c r="AE1022" s="26" t="s">
        <v>5948</v>
      </c>
      <c r="AF1022" s="26" t="s">
        <v>5947</v>
      </c>
      <c r="AG1022" s="26" t="s">
        <v>5996</v>
      </c>
      <c r="AH1022" s="26" t="s">
        <v>5996</v>
      </c>
      <c r="AI1022" s="26" t="s">
        <v>5996</v>
      </c>
      <c r="AJ1022" s="26" t="s">
        <v>5996</v>
      </c>
      <c r="AK1022" s="20" t="s">
        <v>6002</v>
      </c>
      <c r="AL1022" s="20" t="s">
        <v>5948</v>
      </c>
      <c r="AM1022" s="20" t="s">
        <v>5950</v>
      </c>
      <c r="AN1022" s="20" t="s">
        <v>5948</v>
      </c>
      <c r="AO1022" s="20" t="s">
        <v>5997</v>
      </c>
      <c r="AP1022" s="20" t="s">
        <v>5997</v>
      </c>
      <c r="AQ1022" s="20" t="s">
        <v>5997</v>
      </c>
      <c r="AR1022" s="20" t="s">
        <v>6000</v>
      </c>
      <c r="AS1022" s="20" t="s">
        <v>5996</v>
      </c>
      <c r="AT1022" s="20" t="s">
        <v>5996</v>
      </c>
      <c r="AU1022" s="20" t="s">
        <v>5996</v>
      </c>
      <c r="AV1022" s="20" t="s">
        <v>5997</v>
      </c>
      <c r="AW1022" s="20" t="s">
        <v>5997</v>
      </c>
      <c r="AX1022" s="20" t="s">
        <v>5996</v>
      </c>
      <c r="AY1022" s="20" t="s">
        <v>6000</v>
      </c>
      <c r="AZ1022" s="20" t="s">
        <v>5996</v>
      </c>
      <c r="BA1022" s="20" t="s">
        <v>5997</v>
      </c>
      <c r="BB1022" s="20" t="s">
        <v>5997</v>
      </c>
      <c r="BC1022" s="20" t="s">
        <v>6000</v>
      </c>
      <c r="BD1022" s="20" t="s">
        <v>5997</v>
      </c>
      <c r="BE1022" s="20" t="s">
        <v>5997</v>
      </c>
      <c r="BF1022" s="20" t="s">
        <v>5996</v>
      </c>
      <c r="BG1022" s="20" t="s">
        <v>5996</v>
      </c>
      <c r="BH1022" s="20" t="s">
        <v>5997</v>
      </c>
      <c r="BI1022" s="20" t="s">
        <v>5996</v>
      </c>
      <c r="BJ1022" s="20" t="s">
        <v>5997</v>
      </c>
      <c r="BK1022" s="20" t="s">
        <v>5997</v>
      </c>
      <c r="BL1022" s="20" t="s">
        <v>5997</v>
      </c>
      <c r="BM1022" s="20" t="s">
        <v>5997</v>
      </c>
      <c r="BO1022" s="28" t="s">
        <v>6007</v>
      </c>
      <c r="BQ1022" s="30" t="s">
        <v>4941</v>
      </c>
      <c r="BS1022" s="24" t="s">
        <v>119</v>
      </c>
      <c r="BT1022" s="24" t="s">
        <v>120</v>
      </c>
      <c r="BV1022" s="24" t="s">
        <v>137</v>
      </c>
      <c r="BW1022" s="24" t="s">
        <v>122</v>
      </c>
      <c r="BX1022" s="24" t="s">
        <v>123</v>
      </c>
      <c r="BY1022" s="24" t="s">
        <v>124</v>
      </c>
      <c r="BZ1022" s="24" t="s">
        <v>125</v>
      </c>
      <c r="CD1022" s="18" t="s">
        <v>119</v>
      </c>
      <c r="CH1022" s="18" t="s">
        <v>122</v>
      </c>
      <c r="CI1022" s="18" t="s">
        <v>123</v>
      </c>
      <c r="CL1022" s="22" t="s">
        <v>5952</v>
      </c>
      <c r="CM1022" s="32" t="s">
        <v>6011</v>
      </c>
      <c r="CO1022" s="85" t="s">
        <v>1201</v>
      </c>
      <c r="CP1022" s="17" t="s">
        <v>126</v>
      </c>
      <c r="CQ1022" s="29" t="s">
        <v>3439</v>
      </c>
      <c r="CR1022" s="97" t="s">
        <v>1324</v>
      </c>
      <c r="CS1022" s="97" t="s">
        <v>3440</v>
      </c>
      <c r="CT1022" s="97"/>
      <c r="CU1022" s="97"/>
      <c r="CV1022" s="97"/>
      <c r="CW1022" s="97"/>
      <c r="CX1022" s="97"/>
      <c r="CY1022" s="97"/>
      <c r="CZ1022" s="97" t="s">
        <v>99</v>
      </c>
      <c r="DA1022" s="97"/>
      <c r="DB1022" s="97"/>
      <c r="DC1022" s="97"/>
      <c r="DD1022" s="97"/>
      <c r="DE1022" s="97" t="s">
        <v>161</v>
      </c>
      <c r="DF1022" s="97"/>
      <c r="DI1022" s="17" t="s">
        <v>131</v>
      </c>
      <c r="DJ1022" s="17" t="s">
        <v>4942</v>
      </c>
      <c r="DM1022" s="35"/>
      <c r="DN1022" s="35"/>
      <c r="DO1022" s="35"/>
      <c r="EC1022" s="17" t="s">
        <v>133</v>
      </c>
    </row>
    <row r="1023" spans="1:133" ht="15" customHeight="1" x14ac:dyDescent="0.3">
      <c r="A1023" s="27">
        <v>707</v>
      </c>
      <c r="C1023" s="17" t="s">
        <v>126</v>
      </c>
      <c r="D1023" s="29" t="s">
        <v>5956</v>
      </c>
      <c r="E1023" s="18" t="s">
        <v>5948</v>
      </c>
      <c r="F1023" s="18" t="s">
        <v>5950</v>
      </c>
      <c r="G1023" s="18" t="s">
        <v>5947</v>
      </c>
      <c r="H1023" s="18" t="s">
        <v>5948</v>
      </c>
      <c r="I1023" s="18" t="s">
        <v>5948</v>
      </c>
      <c r="J1023" s="19" t="s">
        <v>4943</v>
      </c>
      <c r="K1023" s="18" t="s">
        <v>5948</v>
      </c>
      <c r="L1023" s="19" t="s">
        <v>4944</v>
      </c>
      <c r="M1023" s="18" t="s">
        <v>5948</v>
      </c>
      <c r="N1023" s="19" t="s">
        <v>4945</v>
      </c>
      <c r="O1023" s="20" t="s">
        <v>5948</v>
      </c>
      <c r="P1023" s="20" t="s">
        <v>5974</v>
      </c>
      <c r="Q1023" s="20" t="s">
        <v>5977</v>
      </c>
      <c r="R1023" s="21" t="s">
        <v>4946</v>
      </c>
      <c r="S1023" s="22" t="s">
        <v>5950</v>
      </c>
      <c r="T1023" s="22" t="s">
        <v>5950</v>
      </c>
      <c r="U1023" s="22" t="s">
        <v>5948</v>
      </c>
      <c r="V1023" s="22" t="s">
        <v>5984</v>
      </c>
      <c r="W1023" s="22" t="s">
        <v>5989</v>
      </c>
      <c r="X1023" s="22" t="s">
        <v>115</v>
      </c>
      <c r="AB1023" s="23" t="s">
        <v>4947</v>
      </c>
      <c r="AC1023" s="24" t="s">
        <v>5992</v>
      </c>
      <c r="AE1023" s="26" t="s">
        <v>5948</v>
      </c>
      <c r="AF1023" s="26" t="s">
        <v>5948</v>
      </c>
      <c r="AG1023" s="26" t="s">
        <v>5996</v>
      </c>
      <c r="AH1023" s="26" t="s">
        <v>5997</v>
      </c>
      <c r="AI1023" s="26" t="s">
        <v>5997</v>
      </c>
      <c r="AJ1023" s="26" t="s">
        <v>5998</v>
      </c>
      <c r="AK1023" s="20" t="s">
        <v>6002</v>
      </c>
      <c r="AL1023" s="20" t="s">
        <v>5948</v>
      </c>
      <c r="AM1023" s="20" t="s">
        <v>5949</v>
      </c>
      <c r="AN1023" s="20" t="s">
        <v>5948</v>
      </c>
      <c r="AO1023" s="20" t="s">
        <v>5996</v>
      </c>
      <c r="AP1023" s="20" t="s">
        <v>5996</v>
      </c>
      <c r="AQ1023" s="20" t="s">
        <v>5996</v>
      </c>
      <c r="AR1023" s="20" t="s">
        <v>5997</v>
      </c>
      <c r="AS1023" s="20" t="s">
        <v>5996</v>
      </c>
      <c r="AT1023" s="20" t="s">
        <v>5996</v>
      </c>
      <c r="AU1023" s="20" t="s">
        <v>5996</v>
      </c>
      <c r="AV1023" s="20" t="s">
        <v>5996</v>
      </c>
      <c r="AW1023" s="20" t="s">
        <v>5996</v>
      </c>
      <c r="AX1023" s="20" t="s">
        <v>5997</v>
      </c>
      <c r="AY1023" s="20" t="s">
        <v>5997</v>
      </c>
      <c r="AZ1023" s="20" t="s">
        <v>5997</v>
      </c>
      <c r="BA1023" s="20" t="s">
        <v>5996</v>
      </c>
      <c r="BB1023" s="20" t="s">
        <v>5997</v>
      </c>
      <c r="BC1023" s="20" t="s">
        <v>6000</v>
      </c>
      <c r="BD1023" s="20" t="s">
        <v>5997</v>
      </c>
      <c r="BE1023" s="20" t="s">
        <v>5997</v>
      </c>
      <c r="BF1023" s="20" t="s">
        <v>5997</v>
      </c>
      <c r="BG1023" s="20" t="s">
        <v>5996</v>
      </c>
      <c r="BH1023" s="20" t="s">
        <v>5997</v>
      </c>
      <c r="BI1023" s="20" t="s">
        <v>5997</v>
      </c>
      <c r="BJ1023" s="20" t="s">
        <v>5997</v>
      </c>
      <c r="BK1023" s="20" t="s">
        <v>5997</v>
      </c>
      <c r="BL1023" s="20" t="s">
        <v>5997</v>
      </c>
      <c r="BM1023" s="20" t="s">
        <v>5997</v>
      </c>
      <c r="BN1023" s="27" t="s">
        <v>4948</v>
      </c>
      <c r="BO1023" s="28" t="s">
        <v>6007</v>
      </c>
      <c r="BQ1023" s="30" t="s">
        <v>4949</v>
      </c>
      <c r="BR1023" s="24" t="s">
        <v>138</v>
      </c>
      <c r="BS1023" s="24" t="s">
        <v>119</v>
      </c>
      <c r="BU1023" s="24" t="s">
        <v>121</v>
      </c>
      <c r="BV1023" s="24" t="s">
        <v>137</v>
      </c>
      <c r="BW1023" s="24" t="s">
        <v>122</v>
      </c>
      <c r="BX1023" s="24" t="s">
        <v>123</v>
      </c>
      <c r="BY1023" s="24" t="s">
        <v>124</v>
      </c>
      <c r="BZ1023" s="24" t="s">
        <v>125</v>
      </c>
      <c r="CD1023" s="18" t="s">
        <v>119</v>
      </c>
      <c r="CG1023" s="18" t="s">
        <v>137</v>
      </c>
      <c r="CH1023" s="18" t="s">
        <v>122</v>
      </c>
      <c r="CL1023" s="22" t="s">
        <v>5948</v>
      </c>
      <c r="CM1023" s="32" t="s">
        <v>6012</v>
      </c>
      <c r="CN1023" s="33" t="s">
        <v>4950</v>
      </c>
      <c r="CO1023" s="85" t="s">
        <v>1201</v>
      </c>
      <c r="CP1023" s="17" t="s">
        <v>126</v>
      </c>
      <c r="CQ1023" s="29" t="s">
        <v>3439</v>
      </c>
      <c r="CR1023" s="17" t="s">
        <v>1626</v>
      </c>
      <c r="CS1023" s="17" t="s">
        <v>1742</v>
      </c>
      <c r="CT1023" s="17" t="s">
        <v>4951</v>
      </c>
      <c r="CV1023" s="34" t="s">
        <v>95</v>
      </c>
      <c r="DE1023" s="17" t="s">
        <v>130</v>
      </c>
      <c r="DF1023" s="24" t="s">
        <v>4952</v>
      </c>
      <c r="DI1023" s="61" t="s">
        <v>143</v>
      </c>
      <c r="DJ1023" s="17" t="s">
        <v>4953</v>
      </c>
      <c r="DM1023" s="35"/>
      <c r="DN1023" s="35"/>
      <c r="DO1023" s="35"/>
      <c r="EC1023" s="17" t="s">
        <v>133</v>
      </c>
    </row>
    <row r="1024" spans="1:133" s="130" customFormat="1" ht="15" customHeight="1" x14ac:dyDescent="0.3">
      <c r="A1024" s="27">
        <v>1067</v>
      </c>
      <c r="B1024" s="22"/>
      <c r="C1024" s="17" t="s">
        <v>126</v>
      </c>
      <c r="D1024" s="29" t="s">
        <v>5955</v>
      </c>
      <c r="E1024" s="18" t="s">
        <v>5947</v>
      </c>
      <c r="F1024" s="18" t="s">
        <v>5950</v>
      </c>
      <c r="G1024" s="18" t="s">
        <v>5948</v>
      </c>
      <c r="H1024" s="18" t="s">
        <v>5948</v>
      </c>
      <c r="I1024" s="18" t="s">
        <v>5947</v>
      </c>
      <c r="J1024" s="19"/>
      <c r="K1024" s="18" t="s">
        <v>5947</v>
      </c>
      <c r="L1024" s="19"/>
      <c r="M1024" s="18" t="s">
        <v>5949</v>
      </c>
      <c r="N1024" s="19"/>
      <c r="O1024" s="20" t="s">
        <v>5950</v>
      </c>
      <c r="P1024" s="20" t="s">
        <v>5973</v>
      </c>
      <c r="Q1024" s="20" t="s">
        <v>5982</v>
      </c>
      <c r="R1024" s="21"/>
      <c r="S1024" s="22" t="s">
        <v>5951</v>
      </c>
      <c r="T1024" s="22" t="s">
        <v>5951</v>
      </c>
      <c r="U1024" s="22" t="s">
        <v>5951</v>
      </c>
      <c r="V1024" s="22" t="s">
        <v>5984</v>
      </c>
      <c r="W1024" s="22" t="s">
        <v>5986</v>
      </c>
      <c r="X1024" s="22" t="s">
        <v>115</v>
      </c>
      <c r="Y1024" s="22" t="s">
        <v>136</v>
      </c>
      <c r="Z1024" s="22" t="s">
        <v>116</v>
      </c>
      <c r="AA1024" s="22"/>
      <c r="AB1024" s="23"/>
      <c r="AC1024" s="24" t="s">
        <v>5991</v>
      </c>
      <c r="AD1024" s="25"/>
      <c r="AE1024" s="26" t="s">
        <v>5948</v>
      </c>
      <c r="AF1024" s="26" t="s">
        <v>5947</v>
      </c>
      <c r="AG1024" s="26" t="s">
        <v>5996</v>
      </c>
      <c r="AH1024" s="26" t="s">
        <v>5996</v>
      </c>
      <c r="AI1024" s="26" t="s">
        <v>5997</v>
      </c>
      <c r="AJ1024" s="26" t="s">
        <v>5996</v>
      </c>
      <c r="AK1024" s="20" t="s">
        <v>6004</v>
      </c>
      <c r="AL1024" s="20" t="s">
        <v>5948</v>
      </c>
      <c r="AM1024" s="20" t="s">
        <v>5948</v>
      </c>
      <c r="AN1024" s="20" t="s">
        <v>5948</v>
      </c>
      <c r="AO1024" s="20" t="s">
        <v>5996</v>
      </c>
      <c r="AP1024" s="20" t="s">
        <v>5996</v>
      </c>
      <c r="AQ1024" s="20" t="s">
        <v>5996</v>
      </c>
      <c r="AR1024" s="20" t="s">
        <v>5997</v>
      </c>
      <c r="AS1024" s="20" t="s">
        <v>5996</v>
      </c>
      <c r="AT1024" s="20" t="s">
        <v>5996</v>
      </c>
      <c r="AU1024" s="20" t="s">
        <v>5997</v>
      </c>
      <c r="AV1024" s="20" t="s">
        <v>5997</v>
      </c>
      <c r="AW1024" s="20" t="s">
        <v>5997</v>
      </c>
      <c r="AX1024" s="20" t="s">
        <v>5996</v>
      </c>
      <c r="AY1024" s="20" t="s">
        <v>5997</v>
      </c>
      <c r="AZ1024" s="20" t="s">
        <v>5997</v>
      </c>
      <c r="BA1024" s="20" t="s">
        <v>5997</v>
      </c>
      <c r="BB1024" s="20" t="s">
        <v>5997</v>
      </c>
      <c r="BC1024" s="20" t="s">
        <v>5997</v>
      </c>
      <c r="BD1024" s="20" t="s">
        <v>5997</v>
      </c>
      <c r="BE1024" s="20" t="s">
        <v>5997</v>
      </c>
      <c r="BF1024" s="20" t="s">
        <v>5997</v>
      </c>
      <c r="BG1024" s="20" t="s">
        <v>5996</v>
      </c>
      <c r="BH1024" s="20" t="s">
        <v>5997</v>
      </c>
      <c r="BI1024" s="20" t="s">
        <v>5997</v>
      </c>
      <c r="BJ1024" s="20" t="s">
        <v>5997</v>
      </c>
      <c r="BK1024" s="20" t="s">
        <v>5997</v>
      </c>
      <c r="BL1024" s="20" t="s">
        <v>5997</v>
      </c>
      <c r="BM1024" s="20" t="s">
        <v>5997</v>
      </c>
      <c r="BN1024" s="27"/>
      <c r="BO1024" s="28" t="s">
        <v>6007</v>
      </c>
      <c r="BP1024" s="29"/>
      <c r="BQ1024" s="30"/>
      <c r="BR1024" s="24" t="s">
        <v>138</v>
      </c>
      <c r="BS1024" s="24" t="s">
        <v>119</v>
      </c>
      <c r="BT1024" s="24" t="s">
        <v>120</v>
      </c>
      <c r="BU1024" s="24"/>
      <c r="BV1024" s="24" t="s">
        <v>137</v>
      </c>
      <c r="BW1024" s="24" t="s">
        <v>122</v>
      </c>
      <c r="BX1024" s="24" t="s">
        <v>123</v>
      </c>
      <c r="BY1024" s="24" t="s">
        <v>124</v>
      </c>
      <c r="BZ1024" s="24" t="s">
        <v>125</v>
      </c>
      <c r="CA1024" s="24"/>
      <c r="CB1024" s="31"/>
      <c r="CC1024" s="18"/>
      <c r="CD1024" s="18" t="s">
        <v>119</v>
      </c>
      <c r="CE1024" s="18"/>
      <c r="CF1024" s="18"/>
      <c r="CG1024" s="18" t="s">
        <v>137</v>
      </c>
      <c r="CH1024" s="18"/>
      <c r="CI1024" s="18"/>
      <c r="CJ1024" s="18" t="s">
        <v>124</v>
      </c>
      <c r="CK1024" s="18"/>
      <c r="CL1024" s="22" t="s">
        <v>5953</v>
      </c>
      <c r="CM1024" s="32" t="s">
        <v>5976</v>
      </c>
      <c r="CN1024" s="33"/>
      <c r="CO1024" s="84" t="s">
        <v>126</v>
      </c>
      <c r="CP1024" s="17" t="s">
        <v>126</v>
      </c>
      <c r="CQ1024" s="29" t="s">
        <v>1741</v>
      </c>
      <c r="CR1024" s="17" t="s">
        <v>714</v>
      </c>
      <c r="CS1024" s="17" t="s">
        <v>1742</v>
      </c>
      <c r="CT1024" s="17"/>
      <c r="CU1024" s="34"/>
      <c r="CV1024" s="34"/>
      <c r="CW1024" s="34"/>
      <c r="CX1024" s="34"/>
      <c r="CY1024" s="34"/>
      <c r="CZ1024" s="34" t="s">
        <v>99</v>
      </c>
      <c r="DA1024" s="34"/>
      <c r="DB1024" s="34"/>
      <c r="DC1024" s="31"/>
      <c r="DD1024" s="31"/>
      <c r="DE1024" s="17" t="s">
        <v>130</v>
      </c>
      <c r="DF1024" s="17"/>
      <c r="DG1024" s="17"/>
      <c r="DH1024" s="17"/>
      <c r="DI1024" s="17" t="s">
        <v>131</v>
      </c>
      <c r="DJ1024" s="17" t="s">
        <v>2228</v>
      </c>
      <c r="DK1024" s="17"/>
      <c r="DL1024" s="17"/>
      <c r="DM1024" s="35"/>
      <c r="DN1024" s="35"/>
      <c r="DO1024" s="35"/>
      <c r="DP1024" s="17"/>
      <c r="DQ1024" s="17"/>
      <c r="DR1024" s="17"/>
      <c r="DS1024" s="17"/>
      <c r="DT1024" s="17"/>
      <c r="DU1024" s="17"/>
      <c r="DV1024" s="17"/>
      <c r="DW1024" s="17"/>
      <c r="DX1024" s="17"/>
      <c r="DY1024" s="17"/>
      <c r="DZ1024" s="17"/>
      <c r="EA1024" s="17"/>
      <c r="EB1024" s="17"/>
      <c r="EC1024" s="17" t="s">
        <v>133</v>
      </c>
    </row>
    <row r="1025" spans="1:133" ht="15" customHeight="1" x14ac:dyDescent="0.3">
      <c r="A1025" s="76">
        <v>3011</v>
      </c>
      <c r="B1025" s="72" t="s">
        <v>4956</v>
      </c>
      <c r="C1025" s="17" t="s">
        <v>126</v>
      </c>
      <c r="D1025" s="29" t="s">
        <v>5956</v>
      </c>
      <c r="E1025" s="18" t="s">
        <v>5947</v>
      </c>
      <c r="F1025" s="18" t="s">
        <v>5949</v>
      </c>
      <c r="G1025" s="18" t="s">
        <v>5947</v>
      </c>
      <c r="H1025" s="18" t="s">
        <v>5949</v>
      </c>
      <c r="I1025" s="18" t="s">
        <v>5949</v>
      </c>
      <c r="J1025" s="70" t="s">
        <v>4957</v>
      </c>
      <c r="K1025" s="18" t="s">
        <v>5949</v>
      </c>
      <c r="L1025" s="70" t="s">
        <v>4958</v>
      </c>
      <c r="M1025" s="18" t="s">
        <v>5949</v>
      </c>
      <c r="N1025" s="70" t="s">
        <v>4959</v>
      </c>
      <c r="O1025" s="20" t="s">
        <v>5949</v>
      </c>
      <c r="P1025" s="20" t="s">
        <v>5975</v>
      </c>
      <c r="Q1025" s="20" t="s">
        <v>5981</v>
      </c>
      <c r="R1025" s="71" t="s">
        <v>4960</v>
      </c>
      <c r="S1025" s="22" t="s">
        <v>5951</v>
      </c>
      <c r="T1025" s="22" t="s">
        <v>5951</v>
      </c>
      <c r="U1025" s="22" t="s">
        <v>5947</v>
      </c>
      <c r="V1025" s="22" t="s">
        <v>5984</v>
      </c>
      <c r="W1025" s="22" t="s">
        <v>5986</v>
      </c>
      <c r="X1025" s="72" t="s">
        <v>115</v>
      </c>
      <c r="Y1025" s="72"/>
      <c r="Z1025" s="72"/>
      <c r="AA1025" s="72"/>
      <c r="AB1025" s="73" t="s">
        <v>4961</v>
      </c>
      <c r="AC1025" s="24" t="s">
        <v>5994</v>
      </c>
      <c r="AD1025" s="75" t="s">
        <v>4751</v>
      </c>
      <c r="AE1025" s="26" t="s">
        <v>5947</v>
      </c>
      <c r="AF1025" s="26" t="s">
        <v>5947</v>
      </c>
      <c r="AG1025" s="26" t="s">
        <v>5996</v>
      </c>
      <c r="AH1025" s="26" t="s">
        <v>5996</v>
      </c>
      <c r="AI1025" s="26" t="s">
        <v>5996</v>
      </c>
      <c r="AJ1025" s="26" t="s">
        <v>5996</v>
      </c>
      <c r="AK1025" s="20" t="s">
        <v>6002</v>
      </c>
      <c r="AL1025" s="20" t="s">
        <v>5947</v>
      </c>
      <c r="AM1025" s="20" t="s">
        <v>5951</v>
      </c>
      <c r="AN1025" s="20" t="s">
        <v>5948</v>
      </c>
      <c r="AO1025" s="20" t="s">
        <v>5996</v>
      </c>
      <c r="AP1025" s="20" t="s">
        <v>5996</v>
      </c>
      <c r="AQ1025" s="20" t="s">
        <v>5996</v>
      </c>
      <c r="AR1025" s="20" t="s">
        <v>5996</v>
      </c>
      <c r="AS1025" s="20" t="s">
        <v>5996</v>
      </c>
      <c r="AT1025" s="20" t="s">
        <v>5996</v>
      </c>
      <c r="AU1025" s="20" t="s">
        <v>5996</v>
      </c>
      <c r="AV1025" s="20" t="s">
        <v>5996</v>
      </c>
      <c r="AW1025" s="20" t="s">
        <v>5995</v>
      </c>
      <c r="AX1025" s="20" t="s">
        <v>5996</v>
      </c>
      <c r="AY1025" s="20" t="s">
        <v>5996</v>
      </c>
      <c r="AZ1025" s="20" t="s">
        <v>5996</v>
      </c>
      <c r="BA1025" s="20" t="s">
        <v>5996</v>
      </c>
      <c r="BB1025" s="20" t="s">
        <v>5996</v>
      </c>
      <c r="BC1025" s="20" t="s">
        <v>5996</v>
      </c>
      <c r="BD1025" s="20" t="s">
        <v>5996</v>
      </c>
      <c r="BE1025" s="20" t="s">
        <v>5996</v>
      </c>
      <c r="BF1025" s="20" t="s">
        <v>5996</v>
      </c>
      <c r="BG1025" s="20" t="s">
        <v>5996</v>
      </c>
      <c r="BH1025" s="20" t="s">
        <v>5996</v>
      </c>
      <c r="BI1025" s="20" t="s">
        <v>5996</v>
      </c>
      <c r="BJ1025" s="20" t="s">
        <v>5997</v>
      </c>
      <c r="BK1025" s="20" t="s">
        <v>5996</v>
      </c>
      <c r="BL1025" s="20" t="s">
        <v>5996</v>
      </c>
      <c r="BM1025" s="20" t="s">
        <v>5996</v>
      </c>
      <c r="BN1025" s="76" t="s">
        <v>4962</v>
      </c>
      <c r="BO1025" s="28" t="s">
        <v>6008</v>
      </c>
      <c r="BP1025" s="77" t="s">
        <v>4963</v>
      </c>
      <c r="BQ1025" s="78" t="s">
        <v>4163</v>
      </c>
      <c r="BR1025" s="74" t="s">
        <v>138</v>
      </c>
      <c r="BS1025" s="74" t="s">
        <v>119</v>
      </c>
      <c r="BT1025" s="74" t="s">
        <v>120</v>
      </c>
      <c r="BU1025" s="74"/>
      <c r="BV1025" s="74"/>
      <c r="BW1025" s="74" t="s">
        <v>122</v>
      </c>
      <c r="BX1025" s="74" t="s">
        <v>123</v>
      </c>
      <c r="BY1025" s="74" t="s">
        <v>124</v>
      </c>
      <c r="BZ1025" s="74"/>
      <c r="CA1025" s="74"/>
      <c r="CB1025" s="79"/>
      <c r="CC1025" s="69" t="s">
        <v>138</v>
      </c>
      <c r="CD1025" s="69" t="s">
        <v>119</v>
      </c>
      <c r="CE1025" s="69"/>
      <c r="CF1025" s="69"/>
      <c r="CG1025" s="69"/>
      <c r="CH1025" s="69"/>
      <c r="CI1025" s="69" t="s">
        <v>123</v>
      </c>
      <c r="CJ1025" s="69"/>
      <c r="CK1025" s="69"/>
      <c r="CL1025" s="22" t="s">
        <v>5950</v>
      </c>
      <c r="CM1025" s="32" t="s">
        <v>6012</v>
      </c>
      <c r="CN1025" s="80" t="s">
        <v>4164</v>
      </c>
      <c r="CO1025" s="88" t="s">
        <v>4955</v>
      </c>
      <c r="CP1025" s="17" t="s">
        <v>126</v>
      </c>
      <c r="CQ1025" s="29" t="s">
        <v>3439</v>
      </c>
      <c r="CR1025" s="67" t="s">
        <v>1364</v>
      </c>
      <c r="CS1025" s="67"/>
      <c r="CT1025" s="67"/>
      <c r="CU1025" s="81"/>
      <c r="CV1025" s="81"/>
      <c r="CW1025" s="81"/>
      <c r="CX1025" s="81"/>
      <c r="CY1025" s="81"/>
      <c r="CZ1025" s="81" t="s">
        <v>99</v>
      </c>
      <c r="DA1025" s="81"/>
      <c r="DB1025" s="81"/>
      <c r="DC1025" s="79"/>
      <c r="DD1025" s="79"/>
      <c r="DE1025" s="67"/>
      <c r="DF1025" s="67"/>
      <c r="DH1025" s="67"/>
      <c r="DI1025" s="67"/>
      <c r="DJ1025" s="67"/>
      <c r="DK1025" s="67"/>
      <c r="DL1025" s="67"/>
      <c r="DM1025" s="82"/>
      <c r="DN1025" s="82"/>
      <c r="DO1025" s="82"/>
      <c r="DP1025" s="67"/>
      <c r="DQ1025" s="67"/>
      <c r="DR1025" s="67"/>
      <c r="DS1025" s="67"/>
      <c r="DT1025" s="67"/>
      <c r="DU1025" s="67"/>
      <c r="DV1025" s="67"/>
      <c r="DW1025" s="67"/>
      <c r="DX1025" s="67"/>
      <c r="DY1025" s="67"/>
      <c r="DZ1025" s="67"/>
      <c r="EA1025" s="67"/>
      <c r="EB1025" s="67"/>
      <c r="EC1025" s="67"/>
    </row>
    <row r="1026" spans="1:133" ht="15" customHeight="1" x14ac:dyDescent="0.3">
      <c r="A1026" s="27">
        <v>60</v>
      </c>
      <c r="C1026" s="17" t="s">
        <v>126</v>
      </c>
      <c r="D1026" s="29" t="s">
        <v>5955</v>
      </c>
      <c r="E1026" s="18" t="s">
        <v>5949</v>
      </c>
      <c r="F1026" s="18" t="s">
        <v>5949</v>
      </c>
      <c r="G1026" s="18" t="s">
        <v>5948</v>
      </c>
      <c r="H1026" s="18" t="s">
        <v>5947</v>
      </c>
      <c r="I1026" s="18" t="s">
        <v>5947</v>
      </c>
      <c r="J1026" s="19" t="s">
        <v>2386</v>
      </c>
      <c r="K1026" s="18" t="s">
        <v>5947</v>
      </c>
      <c r="L1026" s="19" t="s">
        <v>2387</v>
      </c>
      <c r="M1026" s="18" t="s">
        <v>5947</v>
      </c>
      <c r="N1026" s="19" t="s">
        <v>2388</v>
      </c>
      <c r="O1026" s="20" t="s">
        <v>5949</v>
      </c>
      <c r="P1026" s="20" t="s">
        <v>5974</v>
      </c>
      <c r="Q1026" s="20" t="s">
        <v>5977</v>
      </c>
      <c r="S1026" s="22" t="s">
        <v>5949</v>
      </c>
      <c r="T1026" s="22" t="s">
        <v>5949</v>
      </c>
      <c r="U1026" s="22" t="s">
        <v>5949</v>
      </c>
      <c r="V1026" s="22" t="s">
        <v>5983</v>
      </c>
      <c r="W1026" s="22" t="s">
        <v>5987</v>
      </c>
      <c r="X1026" s="22" t="s">
        <v>115</v>
      </c>
      <c r="AC1026" s="24" t="s">
        <v>5990</v>
      </c>
      <c r="AD1026" s="25" t="s">
        <v>2389</v>
      </c>
      <c r="AE1026" s="26" t="s">
        <v>5949</v>
      </c>
      <c r="AF1026" s="26" t="s">
        <v>5949</v>
      </c>
      <c r="AG1026" s="26" t="s">
        <v>5996</v>
      </c>
      <c r="AH1026" s="26" t="s">
        <v>5996</v>
      </c>
      <c r="AI1026" s="26" t="s">
        <v>5996</v>
      </c>
      <c r="AJ1026" s="26" t="s">
        <v>5996</v>
      </c>
      <c r="AK1026" s="20" t="s">
        <v>5976</v>
      </c>
      <c r="AL1026" s="20" t="s">
        <v>5953</v>
      </c>
      <c r="AM1026" s="20" t="s">
        <v>5953</v>
      </c>
      <c r="AN1026" s="20" t="s">
        <v>5953</v>
      </c>
      <c r="AO1026" s="20" t="s">
        <v>5995</v>
      </c>
      <c r="AP1026" s="20" t="s">
        <v>5995</v>
      </c>
      <c r="AQ1026" s="20" t="s">
        <v>5995</v>
      </c>
      <c r="AR1026" s="20" t="s">
        <v>5995</v>
      </c>
      <c r="AS1026" s="20" t="s">
        <v>5995</v>
      </c>
      <c r="AT1026" s="20" t="s">
        <v>5995</v>
      </c>
      <c r="AU1026" s="20" t="s">
        <v>5995</v>
      </c>
      <c r="AV1026" s="20" t="s">
        <v>5995</v>
      </c>
      <c r="AW1026" s="20" t="s">
        <v>5995</v>
      </c>
      <c r="AX1026" s="20" t="s">
        <v>5995</v>
      </c>
      <c r="AY1026" s="20" t="s">
        <v>5995</v>
      </c>
      <c r="AZ1026" s="20" t="s">
        <v>5995</v>
      </c>
      <c r="BA1026" s="20" t="s">
        <v>5995</v>
      </c>
      <c r="BB1026" s="20" t="s">
        <v>5995</v>
      </c>
      <c r="BC1026" s="20" t="s">
        <v>5995</v>
      </c>
      <c r="BD1026" s="20" t="s">
        <v>5995</v>
      </c>
      <c r="BE1026" s="20" t="s">
        <v>5995</v>
      </c>
      <c r="BF1026" s="20" t="s">
        <v>5995</v>
      </c>
      <c r="BG1026" s="20" t="s">
        <v>5995</v>
      </c>
      <c r="BH1026" s="20" t="s">
        <v>5995</v>
      </c>
      <c r="BI1026" s="20" t="s">
        <v>5995</v>
      </c>
      <c r="BJ1026" s="20" t="s">
        <v>5995</v>
      </c>
      <c r="BK1026" s="20" t="s">
        <v>5995</v>
      </c>
      <c r="BL1026" s="20" t="s">
        <v>5995</v>
      </c>
      <c r="BM1026" s="20" t="s">
        <v>5995</v>
      </c>
      <c r="BO1026" s="28" t="s">
        <v>6007</v>
      </c>
      <c r="BQ1026" s="30" t="s">
        <v>2390</v>
      </c>
      <c r="BR1026" s="24" t="s">
        <v>138</v>
      </c>
      <c r="BS1026" s="24" t="s">
        <v>119</v>
      </c>
      <c r="BV1026" s="24" t="s">
        <v>137</v>
      </c>
      <c r="BW1026" s="24" t="s">
        <v>122</v>
      </c>
      <c r="BY1026" s="24" t="s">
        <v>124</v>
      </c>
      <c r="CD1026" s="18" t="s">
        <v>119</v>
      </c>
      <c r="CH1026" s="18" t="s">
        <v>122</v>
      </c>
      <c r="CJ1026" s="18" t="s">
        <v>124</v>
      </c>
      <c r="CL1026" s="22" t="s">
        <v>5953</v>
      </c>
      <c r="CM1026" s="32" t="s">
        <v>5976</v>
      </c>
      <c r="CO1026" s="84" t="s">
        <v>126</v>
      </c>
      <c r="CP1026" s="17" t="s">
        <v>126</v>
      </c>
      <c r="CQ1026" s="29" t="s">
        <v>1741</v>
      </c>
      <c r="CR1026" s="17" t="s">
        <v>813</v>
      </c>
      <c r="CS1026" s="17" t="s">
        <v>1742</v>
      </c>
      <c r="CZ1026" s="34" t="s">
        <v>99</v>
      </c>
      <c r="DE1026" s="17" t="s">
        <v>161</v>
      </c>
      <c r="DI1026" s="17" t="s">
        <v>131</v>
      </c>
      <c r="DJ1026" s="17" t="s">
        <v>2391</v>
      </c>
      <c r="DM1026" s="35"/>
      <c r="DN1026" s="35"/>
      <c r="DO1026" s="35"/>
      <c r="EC1026" s="17" t="s">
        <v>133</v>
      </c>
    </row>
    <row r="1027" spans="1:133" ht="15" customHeight="1" x14ac:dyDescent="0.3">
      <c r="A1027" s="76">
        <v>3019</v>
      </c>
      <c r="B1027" s="72" t="s">
        <v>4966</v>
      </c>
      <c r="C1027" s="17" t="s">
        <v>126</v>
      </c>
      <c r="D1027" s="29" t="s">
        <v>5956</v>
      </c>
      <c r="E1027" s="18" t="s">
        <v>5947</v>
      </c>
      <c r="F1027" s="18" t="s">
        <v>5949</v>
      </c>
      <c r="G1027" s="18" t="s">
        <v>5947</v>
      </c>
      <c r="H1027" s="18" t="s">
        <v>5949</v>
      </c>
      <c r="I1027" s="18" t="s">
        <v>5949</v>
      </c>
      <c r="J1027" s="70" t="s">
        <v>4967</v>
      </c>
      <c r="K1027" s="18" t="s">
        <v>5949</v>
      </c>
      <c r="L1027" s="70" t="s">
        <v>4968</v>
      </c>
      <c r="M1027" s="18" t="s">
        <v>5949</v>
      </c>
      <c r="N1027" s="70" t="s">
        <v>4969</v>
      </c>
      <c r="O1027" s="20" t="s">
        <v>5949</v>
      </c>
      <c r="P1027" s="20" t="s">
        <v>5976</v>
      </c>
      <c r="Q1027" s="20" t="s">
        <v>5981</v>
      </c>
      <c r="R1027" s="71" t="s">
        <v>4960</v>
      </c>
      <c r="S1027" s="22" t="s">
        <v>5951</v>
      </c>
      <c r="T1027" s="22" t="s">
        <v>5951</v>
      </c>
      <c r="U1027" s="22" t="s">
        <v>5947</v>
      </c>
      <c r="V1027" s="22" t="s">
        <v>5984</v>
      </c>
      <c r="W1027" s="22" t="s">
        <v>5986</v>
      </c>
      <c r="X1027" s="72" t="s">
        <v>115</v>
      </c>
      <c r="Y1027" s="72"/>
      <c r="Z1027" s="72"/>
      <c r="AA1027" s="72"/>
      <c r="AB1027" s="73" t="s">
        <v>4961</v>
      </c>
      <c r="AC1027" s="24" t="s">
        <v>5994</v>
      </c>
      <c r="AD1027" s="75" t="s">
        <v>4751</v>
      </c>
      <c r="AE1027" s="26" t="s">
        <v>5947</v>
      </c>
      <c r="AF1027" s="26" t="s">
        <v>5947</v>
      </c>
      <c r="AG1027" s="26" t="s">
        <v>5996</v>
      </c>
      <c r="AH1027" s="26" t="s">
        <v>5996</v>
      </c>
      <c r="AI1027" s="26" t="s">
        <v>5996</v>
      </c>
      <c r="AJ1027" s="26" t="s">
        <v>5996</v>
      </c>
      <c r="AK1027" s="20" t="s">
        <v>6002</v>
      </c>
      <c r="AL1027" s="20" t="s">
        <v>5947</v>
      </c>
      <c r="AM1027" s="20" t="s">
        <v>5951</v>
      </c>
      <c r="AN1027" s="20" t="s">
        <v>5948</v>
      </c>
      <c r="AO1027" s="20" t="s">
        <v>5996</v>
      </c>
      <c r="AP1027" s="20" t="s">
        <v>5996</v>
      </c>
      <c r="AQ1027" s="20" t="s">
        <v>5996</v>
      </c>
      <c r="AR1027" s="20" t="s">
        <v>5996</v>
      </c>
      <c r="AS1027" s="20" t="s">
        <v>5996</v>
      </c>
      <c r="AT1027" s="20" t="s">
        <v>5996</v>
      </c>
      <c r="AU1027" s="20" t="s">
        <v>5996</v>
      </c>
      <c r="AV1027" s="20" t="s">
        <v>5996</v>
      </c>
      <c r="AW1027" s="20" t="s">
        <v>5995</v>
      </c>
      <c r="AX1027" s="20" t="s">
        <v>5996</v>
      </c>
      <c r="AY1027" s="20" t="s">
        <v>5996</v>
      </c>
      <c r="AZ1027" s="20" t="s">
        <v>5996</v>
      </c>
      <c r="BA1027" s="20" t="s">
        <v>5996</v>
      </c>
      <c r="BB1027" s="20" t="s">
        <v>5996</v>
      </c>
      <c r="BC1027" s="20" t="s">
        <v>5996</v>
      </c>
      <c r="BD1027" s="20" t="s">
        <v>5996</v>
      </c>
      <c r="BE1027" s="20" t="s">
        <v>5996</v>
      </c>
      <c r="BF1027" s="20" t="s">
        <v>5996</v>
      </c>
      <c r="BG1027" s="20" t="s">
        <v>5996</v>
      </c>
      <c r="BH1027" s="20" t="s">
        <v>5996</v>
      </c>
      <c r="BI1027" s="20" t="s">
        <v>5996</v>
      </c>
      <c r="BJ1027" s="20" t="s">
        <v>5997</v>
      </c>
      <c r="BK1027" s="20" t="s">
        <v>5996</v>
      </c>
      <c r="BL1027" s="20" t="s">
        <v>5996</v>
      </c>
      <c r="BM1027" s="20" t="s">
        <v>5996</v>
      </c>
      <c r="BN1027" s="76" t="s">
        <v>4962</v>
      </c>
      <c r="BO1027" s="28" t="s">
        <v>6008</v>
      </c>
      <c r="BP1027" s="77" t="s">
        <v>4963</v>
      </c>
      <c r="BQ1027" s="78" t="s">
        <v>4163</v>
      </c>
      <c r="BR1027" s="74" t="s">
        <v>138</v>
      </c>
      <c r="BS1027" s="74" t="s">
        <v>119</v>
      </c>
      <c r="BT1027" s="74" t="s">
        <v>120</v>
      </c>
      <c r="BU1027" s="74"/>
      <c r="BV1027" s="74"/>
      <c r="BW1027" s="74" t="s">
        <v>122</v>
      </c>
      <c r="BX1027" s="74" t="s">
        <v>123</v>
      </c>
      <c r="BY1027" s="74" t="s">
        <v>124</v>
      </c>
      <c r="BZ1027" s="74"/>
      <c r="CA1027" s="74"/>
      <c r="CB1027" s="79"/>
      <c r="CC1027" s="69" t="s">
        <v>138</v>
      </c>
      <c r="CD1027" s="69" t="s">
        <v>119</v>
      </c>
      <c r="CE1027" s="69"/>
      <c r="CF1027" s="69"/>
      <c r="CG1027" s="69"/>
      <c r="CH1027" s="69"/>
      <c r="CI1027" s="69" t="s">
        <v>123</v>
      </c>
      <c r="CJ1027" s="69"/>
      <c r="CK1027" s="69"/>
      <c r="CL1027" s="22" t="s">
        <v>5950</v>
      </c>
      <c r="CM1027" s="32" t="s">
        <v>6012</v>
      </c>
      <c r="CN1027" s="80" t="s">
        <v>4164</v>
      </c>
      <c r="CO1027" s="88" t="s">
        <v>4955</v>
      </c>
      <c r="CP1027" s="17" t="s">
        <v>126</v>
      </c>
      <c r="CQ1027" s="29" t="s">
        <v>3439</v>
      </c>
      <c r="CR1027" s="67"/>
      <c r="CS1027" s="67"/>
      <c r="CT1027" s="67"/>
      <c r="CU1027" s="81"/>
      <c r="CV1027" s="81"/>
      <c r="CW1027" s="81" t="s">
        <v>96</v>
      </c>
      <c r="CX1027" s="81"/>
      <c r="CY1027" s="81"/>
      <c r="CZ1027" s="81"/>
      <c r="DA1027" s="81"/>
      <c r="DB1027" s="81"/>
      <c r="DC1027" s="79"/>
      <c r="DD1027" s="79"/>
      <c r="DE1027" s="67"/>
      <c r="DF1027" s="67"/>
      <c r="DH1027" s="67"/>
      <c r="DI1027" s="67"/>
      <c r="DJ1027" s="67"/>
      <c r="DK1027" s="67"/>
      <c r="DL1027" s="67"/>
      <c r="DM1027" s="82"/>
      <c r="DN1027" s="82"/>
      <c r="DO1027" s="82"/>
      <c r="DP1027" s="67"/>
      <c r="DQ1027" s="67"/>
      <c r="DR1027" s="67"/>
      <c r="DS1027" s="67"/>
      <c r="DT1027" s="67"/>
      <c r="DU1027" s="67"/>
      <c r="DV1027" s="67"/>
      <c r="DW1027" s="67"/>
      <c r="DX1027" s="67"/>
      <c r="DY1027" s="67"/>
      <c r="DZ1027" s="67"/>
      <c r="EA1027" s="67"/>
      <c r="EB1027" s="67"/>
      <c r="EC1027" s="67"/>
    </row>
    <row r="1028" spans="1:133" s="130" customFormat="1" ht="15" customHeight="1" x14ac:dyDescent="0.3">
      <c r="A1028" s="27">
        <v>651</v>
      </c>
      <c r="B1028" s="22"/>
      <c r="C1028" s="17" t="s">
        <v>126</v>
      </c>
      <c r="D1028" s="29" t="s">
        <v>5955</v>
      </c>
      <c r="E1028" s="18" t="s">
        <v>5947</v>
      </c>
      <c r="F1028" s="18" t="s">
        <v>5948</v>
      </c>
      <c r="G1028" s="18" t="s">
        <v>5947</v>
      </c>
      <c r="H1028" s="18" t="s">
        <v>5947</v>
      </c>
      <c r="I1028" s="18" t="s">
        <v>5947</v>
      </c>
      <c r="J1028" s="19"/>
      <c r="K1028" s="18" t="s">
        <v>5947</v>
      </c>
      <c r="L1028" s="19"/>
      <c r="M1028" s="18" t="s">
        <v>5947</v>
      </c>
      <c r="N1028" s="19"/>
      <c r="O1028" s="20" t="s">
        <v>5948</v>
      </c>
      <c r="P1028" s="20" t="s">
        <v>5972</v>
      </c>
      <c r="Q1028" s="20" t="s">
        <v>5979</v>
      </c>
      <c r="R1028" s="21"/>
      <c r="S1028" s="22" t="s">
        <v>5947</v>
      </c>
      <c r="T1028" s="22" t="s">
        <v>5947</v>
      </c>
      <c r="U1028" s="22" t="s">
        <v>5950</v>
      </c>
      <c r="V1028" s="22" t="s">
        <v>5983</v>
      </c>
      <c r="W1028" s="22" t="s">
        <v>5987</v>
      </c>
      <c r="X1028" s="22" t="s">
        <v>115</v>
      </c>
      <c r="Y1028" s="22" t="s">
        <v>136</v>
      </c>
      <c r="Z1028" s="22" t="s">
        <v>116</v>
      </c>
      <c r="AA1028" s="22"/>
      <c r="AB1028" s="23"/>
      <c r="AC1028" s="24" t="s">
        <v>5992</v>
      </c>
      <c r="AD1028" s="25"/>
      <c r="AE1028" s="26" t="s">
        <v>5948</v>
      </c>
      <c r="AF1028" s="26" t="s">
        <v>5953</v>
      </c>
      <c r="AG1028" s="26" t="s">
        <v>5996</v>
      </c>
      <c r="AH1028" s="26" t="s">
        <v>5996</v>
      </c>
      <c r="AI1028" s="26" t="s">
        <v>5996</v>
      </c>
      <c r="AJ1028" s="26" t="s">
        <v>5996</v>
      </c>
      <c r="AK1028" s="20" t="s">
        <v>5976</v>
      </c>
      <c r="AL1028" s="20" t="s">
        <v>5953</v>
      </c>
      <c r="AM1028" s="20" t="s">
        <v>5953</v>
      </c>
      <c r="AN1028" s="20" t="s">
        <v>5953</v>
      </c>
      <c r="AO1028" s="20" t="s">
        <v>5995</v>
      </c>
      <c r="AP1028" s="20" t="s">
        <v>5995</v>
      </c>
      <c r="AQ1028" s="20" t="s">
        <v>5995</v>
      </c>
      <c r="AR1028" s="20" t="s">
        <v>5995</v>
      </c>
      <c r="AS1028" s="20" t="s">
        <v>5995</v>
      </c>
      <c r="AT1028" s="20" t="s">
        <v>5995</v>
      </c>
      <c r="AU1028" s="20" t="s">
        <v>5995</v>
      </c>
      <c r="AV1028" s="20" t="s">
        <v>5995</v>
      </c>
      <c r="AW1028" s="20" t="s">
        <v>5995</v>
      </c>
      <c r="AX1028" s="20" t="s">
        <v>5995</v>
      </c>
      <c r="AY1028" s="20" t="s">
        <v>5995</v>
      </c>
      <c r="AZ1028" s="20" t="s">
        <v>5995</v>
      </c>
      <c r="BA1028" s="20" t="s">
        <v>5995</v>
      </c>
      <c r="BB1028" s="20" t="s">
        <v>5995</v>
      </c>
      <c r="BC1028" s="20" t="s">
        <v>5995</v>
      </c>
      <c r="BD1028" s="20" t="s">
        <v>5995</v>
      </c>
      <c r="BE1028" s="20" t="s">
        <v>5995</v>
      </c>
      <c r="BF1028" s="20" t="s">
        <v>5995</v>
      </c>
      <c r="BG1028" s="20" t="s">
        <v>5995</v>
      </c>
      <c r="BH1028" s="20" t="s">
        <v>5995</v>
      </c>
      <c r="BI1028" s="20" t="s">
        <v>5995</v>
      </c>
      <c r="BJ1028" s="20" t="s">
        <v>5995</v>
      </c>
      <c r="BK1028" s="20" t="s">
        <v>5995</v>
      </c>
      <c r="BL1028" s="20" t="s">
        <v>5995</v>
      </c>
      <c r="BM1028" s="20" t="s">
        <v>5995</v>
      </c>
      <c r="BN1028" s="27"/>
      <c r="BO1028" s="28" t="s">
        <v>6007</v>
      </c>
      <c r="BP1028" s="29"/>
      <c r="BQ1028" s="30"/>
      <c r="BR1028" s="24"/>
      <c r="BS1028" s="24" t="s">
        <v>119</v>
      </c>
      <c r="BT1028" s="24" t="s">
        <v>120</v>
      </c>
      <c r="BU1028" s="24" t="s">
        <v>121</v>
      </c>
      <c r="BV1028" s="24" t="s">
        <v>137</v>
      </c>
      <c r="BW1028" s="24" t="s">
        <v>122</v>
      </c>
      <c r="BX1028" s="24" t="s">
        <v>123</v>
      </c>
      <c r="BY1028" s="24" t="s">
        <v>124</v>
      </c>
      <c r="BZ1028" s="24" t="s">
        <v>125</v>
      </c>
      <c r="CA1028" s="24"/>
      <c r="CB1028" s="31"/>
      <c r="CC1028" s="18"/>
      <c r="CD1028" s="18" t="s">
        <v>119</v>
      </c>
      <c r="CE1028" s="18"/>
      <c r="CF1028" s="18"/>
      <c r="CG1028" s="18" t="s">
        <v>137</v>
      </c>
      <c r="CH1028" s="18" t="s">
        <v>122</v>
      </c>
      <c r="CI1028" s="18"/>
      <c r="CJ1028" s="18"/>
      <c r="CK1028" s="18"/>
      <c r="CL1028" s="22" t="s">
        <v>5953</v>
      </c>
      <c r="CM1028" s="32" t="s">
        <v>5976</v>
      </c>
      <c r="CN1028" s="33"/>
      <c r="CO1028" s="84" t="s">
        <v>126</v>
      </c>
      <c r="CP1028" s="17" t="s">
        <v>126</v>
      </c>
      <c r="CQ1028" s="29" t="s">
        <v>1741</v>
      </c>
      <c r="CR1028" s="17" t="s">
        <v>813</v>
      </c>
      <c r="CS1028" s="17" t="s">
        <v>1742</v>
      </c>
      <c r="CT1028" s="17"/>
      <c r="CU1028" s="34"/>
      <c r="CV1028" s="34"/>
      <c r="CW1028" s="34" t="s">
        <v>96</v>
      </c>
      <c r="CX1028" s="34"/>
      <c r="CY1028" s="34"/>
      <c r="CZ1028" s="34"/>
      <c r="DA1028" s="34"/>
      <c r="DB1028" s="34"/>
      <c r="DC1028" s="31"/>
      <c r="DD1028" s="31"/>
      <c r="DE1028" s="17" t="s">
        <v>130</v>
      </c>
      <c r="DF1028" s="17"/>
      <c r="DG1028" s="17"/>
      <c r="DH1028" s="17"/>
      <c r="DI1028" s="17" t="s">
        <v>131</v>
      </c>
      <c r="DJ1028" s="17" t="s">
        <v>2399</v>
      </c>
      <c r="DK1028" s="17"/>
      <c r="DL1028" s="17"/>
      <c r="DM1028" s="35"/>
      <c r="DN1028" s="35"/>
      <c r="DO1028" s="35"/>
      <c r="DP1028" s="17"/>
      <c r="DQ1028" s="17"/>
      <c r="DR1028" s="17"/>
      <c r="DS1028" s="17"/>
      <c r="DT1028" s="17"/>
      <c r="DU1028" s="17"/>
      <c r="DV1028" s="17"/>
      <c r="DW1028" s="17"/>
      <c r="DX1028" s="17"/>
      <c r="DY1028" s="17"/>
      <c r="DZ1028" s="17"/>
      <c r="EA1028" s="17"/>
      <c r="EB1028" s="17"/>
      <c r="EC1028" s="17" t="s">
        <v>133</v>
      </c>
    </row>
    <row r="1029" spans="1:133" ht="15" customHeight="1" x14ac:dyDescent="0.3">
      <c r="A1029" s="76">
        <v>3022</v>
      </c>
      <c r="B1029" s="72" t="s">
        <v>4971</v>
      </c>
      <c r="C1029" s="17" t="s">
        <v>126</v>
      </c>
      <c r="D1029" s="29" t="s">
        <v>5956</v>
      </c>
      <c r="E1029" s="18" t="s">
        <v>5947</v>
      </c>
      <c r="F1029" s="18" t="s">
        <v>5949</v>
      </c>
      <c r="G1029" s="18" t="s">
        <v>5947</v>
      </c>
      <c r="H1029" s="18" t="s">
        <v>5949</v>
      </c>
      <c r="I1029" s="18" t="s">
        <v>5949</v>
      </c>
      <c r="J1029" s="70" t="s">
        <v>4957</v>
      </c>
      <c r="K1029" s="18" t="s">
        <v>5949</v>
      </c>
      <c r="L1029" s="70" t="s">
        <v>4972</v>
      </c>
      <c r="M1029" s="18" t="s">
        <v>5949</v>
      </c>
      <c r="N1029" s="70" t="s">
        <v>4959</v>
      </c>
      <c r="O1029" s="20" t="s">
        <v>5949</v>
      </c>
      <c r="P1029" s="20" t="s">
        <v>5976</v>
      </c>
      <c r="Q1029" s="20" t="s">
        <v>5981</v>
      </c>
      <c r="R1029" s="71" t="s">
        <v>4960</v>
      </c>
      <c r="S1029" s="22" t="s">
        <v>5951</v>
      </c>
      <c r="T1029" s="22" t="s">
        <v>5951</v>
      </c>
      <c r="U1029" s="22" t="s">
        <v>5947</v>
      </c>
      <c r="V1029" s="22" t="s">
        <v>5984</v>
      </c>
      <c r="W1029" s="22" t="s">
        <v>5986</v>
      </c>
      <c r="X1029" s="72" t="s">
        <v>115</v>
      </c>
      <c r="Y1029" s="72"/>
      <c r="Z1029" s="72"/>
      <c r="AA1029" s="72"/>
      <c r="AB1029" s="73" t="s">
        <v>4961</v>
      </c>
      <c r="AC1029" s="24" t="s">
        <v>5994</v>
      </c>
      <c r="AD1029" s="75" t="s">
        <v>4751</v>
      </c>
      <c r="AE1029" s="26" t="s">
        <v>5947</v>
      </c>
      <c r="AF1029" s="26" t="s">
        <v>5947</v>
      </c>
      <c r="AG1029" s="26" t="s">
        <v>5996</v>
      </c>
      <c r="AH1029" s="26" t="s">
        <v>5996</v>
      </c>
      <c r="AI1029" s="26" t="s">
        <v>5996</v>
      </c>
      <c r="AJ1029" s="26" t="s">
        <v>5996</v>
      </c>
      <c r="AK1029" s="20" t="s">
        <v>6002</v>
      </c>
      <c r="AL1029" s="20" t="s">
        <v>5947</v>
      </c>
      <c r="AM1029" s="20" t="s">
        <v>5951</v>
      </c>
      <c r="AN1029" s="20" t="s">
        <v>5948</v>
      </c>
      <c r="AO1029" s="20" t="s">
        <v>5996</v>
      </c>
      <c r="AP1029" s="20" t="s">
        <v>5996</v>
      </c>
      <c r="AQ1029" s="20" t="s">
        <v>5996</v>
      </c>
      <c r="AR1029" s="20" t="s">
        <v>5996</v>
      </c>
      <c r="AS1029" s="20" t="s">
        <v>5996</v>
      </c>
      <c r="AT1029" s="20" t="s">
        <v>5996</v>
      </c>
      <c r="AU1029" s="20" t="s">
        <v>5996</v>
      </c>
      <c r="AV1029" s="20" t="s">
        <v>5996</v>
      </c>
      <c r="AW1029" s="20" t="s">
        <v>5995</v>
      </c>
      <c r="AX1029" s="20" t="s">
        <v>5996</v>
      </c>
      <c r="AY1029" s="20" t="s">
        <v>5996</v>
      </c>
      <c r="AZ1029" s="20" t="s">
        <v>5996</v>
      </c>
      <c r="BA1029" s="20" t="s">
        <v>5996</v>
      </c>
      <c r="BB1029" s="20" t="s">
        <v>5996</v>
      </c>
      <c r="BC1029" s="20" t="s">
        <v>5996</v>
      </c>
      <c r="BD1029" s="20" t="s">
        <v>5996</v>
      </c>
      <c r="BE1029" s="20" t="s">
        <v>5996</v>
      </c>
      <c r="BF1029" s="20" t="s">
        <v>5996</v>
      </c>
      <c r="BG1029" s="20" t="s">
        <v>5996</v>
      </c>
      <c r="BH1029" s="20" t="s">
        <v>5996</v>
      </c>
      <c r="BI1029" s="20" t="s">
        <v>5996</v>
      </c>
      <c r="BJ1029" s="20" t="s">
        <v>5997</v>
      </c>
      <c r="BK1029" s="20" t="s">
        <v>5996</v>
      </c>
      <c r="BL1029" s="20" t="s">
        <v>5996</v>
      </c>
      <c r="BM1029" s="20" t="s">
        <v>5996</v>
      </c>
      <c r="BN1029" s="76" t="s">
        <v>4962</v>
      </c>
      <c r="BO1029" s="28" t="s">
        <v>6008</v>
      </c>
      <c r="BP1029" s="77" t="s">
        <v>4963</v>
      </c>
      <c r="BQ1029" s="78" t="s">
        <v>4163</v>
      </c>
      <c r="BR1029" s="74" t="s">
        <v>138</v>
      </c>
      <c r="BS1029" s="74" t="s">
        <v>119</v>
      </c>
      <c r="BT1029" s="74" t="s">
        <v>120</v>
      </c>
      <c r="BU1029" s="74"/>
      <c r="BV1029" s="74"/>
      <c r="BW1029" s="74" t="s">
        <v>122</v>
      </c>
      <c r="BX1029" s="74" t="s">
        <v>123</v>
      </c>
      <c r="BY1029" s="74" t="s">
        <v>124</v>
      </c>
      <c r="BZ1029" s="74"/>
      <c r="CA1029" s="74"/>
      <c r="CB1029" s="79"/>
      <c r="CC1029" s="69" t="s">
        <v>138</v>
      </c>
      <c r="CD1029" s="69" t="s">
        <v>119</v>
      </c>
      <c r="CE1029" s="69"/>
      <c r="CF1029" s="69"/>
      <c r="CG1029" s="69"/>
      <c r="CH1029" s="69"/>
      <c r="CI1029" s="69" t="s">
        <v>123</v>
      </c>
      <c r="CJ1029" s="69"/>
      <c r="CK1029" s="69"/>
      <c r="CL1029" s="22" t="s">
        <v>5950</v>
      </c>
      <c r="CM1029" s="32" t="s">
        <v>6012</v>
      </c>
      <c r="CN1029" s="80" t="s">
        <v>4164</v>
      </c>
      <c r="CO1029" s="88" t="s">
        <v>4955</v>
      </c>
      <c r="CP1029" s="17" t="s">
        <v>126</v>
      </c>
      <c r="CQ1029" s="29" t="s">
        <v>3439</v>
      </c>
      <c r="CR1029" s="67" t="s">
        <v>1364</v>
      </c>
      <c r="CS1029" s="67"/>
      <c r="CT1029" s="67"/>
      <c r="CU1029" s="81"/>
      <c r="CV1029" s="81"/>
      <c r="CW1029" s="81"/>
      <c r="CX1029" s="81"/>
      <c r="CY1029" s="81"/>
      <c r="CZ1029" s="81" t="s">
        <v>99</v>
      </c>
      <c r="DA1029" s="81"/>
      <c r="DB1029" s="81"/>
      <c r="DC1029" s="79"/>
      <c r="DD1029" s="79"/>
      <c r="DE1029" s="67"/>
      <c r="DF1029" s="67"/>
      <c r="DH1029" s="67"/>
      <c r="DI1029" s="67"/>
      <c r="DJ1029" s="67"/>
      <c r="DK1029" s="67"/>
      <c r="DL1029" s="67"/>
      <c r="DM1029" s="82"/>
      <c r="DN1029" s="82"/>
      <c r="DO1029" s="82"/>
      <c r="DP1029" s="67"/>
      <c r="DQ1029" s="67"/>
      <c r="DR1029" s="67"/>
      <c r="DS1029" s="67"/>
      <c r="DT1029" s="67"/>
      <c r="DU1029" s="67"/>
      <c r="DV1029" s="67"/>
      <c r="DW1029" s="67"/>
      <c r="DX1029" s="67"/>
      <c r="DY1029" s="67"/>
      <c r="DZ1029" s="67"/>
      <c r="EA1029" s="67"/>
      <c r="EB1029" s="67"/>
      <c r="EC1029" s="67"/>
    </row>
    <row r="1030" spans="1:133" ht="15" customHeight="1" x14ac:dyDescent="0.3">
      <c r="A1030" s="27">
        <v>460</v>
      </c>
      <c r="C1030" s="17" t="s">
        <v>126</v>
      </c>
      <c r="D1030" s="29" t="s">
        <v>5956</v>
      </c>
      <c r="E1030" s="18" t="s">
        <v>5949</v>
      </c>
      <c r="F1030" s="18" t="s">
        <v>5951</v>
      </c>
      <c r="G1030" s="18" t="s">
        <v>5947</v>
      </c>
      <c r="H1030" s="18" t="s">
        <v>5948</v>
      </c>
      <c r="I1030" s="18" t="s">
        <v>5949</v>
      </c>
      <c r="K1030" s="18" t="s">
        <v>5949</v>
      </c>
      <c r="M1030" s="18" t="s">
        <v>5951</v>
      </c>
      <c r="O1030" s="20" t="s">
        <v>5949</v>
      </c>
      <c r="P1030" s="20" t="s">
        <v>5974</v>
      </c>
      <c r="Q1030" s="20" t="s">
        <v>5978</v>
      </c>
      <c r="S1030" s="22" t="s">
        <v>5950</v>
      </c>
      <c r="T1030" s="22" t="s">
        <v>5950</v>
      </c>
      <c r="U1030" s="22" t="s">
        <v>5947</v>
      </c>
      <c r="V1030" s="22" t="s">
        <v>5984</v>
      </c>
      <c r="W1030" s="22" t="s">
        <v>5986</v>
      </c>
      <c r="X1030" s="22" t="s">
        <v>115</v>
      </c>
      <c r="Y1030" s="22" t="s">
        <v>136</v>
      </c>
      <c r="AC1030" s="24" t="s">
        <v>5991</v>
      </c>
      <c r="AE1030" s="26" t="s">
        <v>5948</v>
      </c>
      <c r="AF1030" s="26" t="s">
        <v>5947</v>
      </c>
      <c r="AG1030" s="26" t="s">
        <v>5997</v>
      </c>
      <c r="AH1030" s="26" t="s">
        <v>5997</v>
      </c>
      <c r="AI1030" s="26" t="s">
        <v>5997</v>
      </c>
      <c r="AJ1030" s="26" t="s">
        <v>5997</v>
      </c>
      <c r="AK1030" s="20" t="s">
        <v>6003</v>
      </c>
      <c r="AL1030" s="20" t="s">
        <v>5948</v>
      </c>
      <c r="AM1030" s="20" t="s">
        <v>5952</v>
      </c>
      <c r="AN1030" s="20" t="s">
        <v>5947</v>
      </c>
      <c r="AO1030" s="20" t="s">
        <v>5997</v>
      </c>
      <c r="AP1030" s="20" t="s">
        <v>5997</v>
      </c>
      <c r="AQ1030" s="20" t="s">
        <v>5997</v>
      </c>
      <c r="AR1030" s="20" t="s">
        <v>5997</v>
      </c>
      <c r="AS1030" s="20" t="s">
        <v>5996</v>
      </c>
      <c r="AT1030" s="20" t="s">
        <v>5996</v>
      </c>
      <c r="AU1030" s="20" t="s">
        <v>5996</v>
      </c>
      <c r="AV1030" s="20" t="s">
        <v>5997</v>
      </c>
      <c r="AW1030" s="20" t="s">
        <v>5996</v>
      </c>
      <c r="AX1030" s="20" t="s">
        <v>5996</v>
      </c>
      <c r="AY1030" s="20" t="s">
        <v>6000</v>
      </c>
      <c r="AZ1030" s="20" t="s">
        <v>5997</v>
      </c>
      <c r="BA1030" s="20" t="s">
        <v>5996</v>
      </c>
      <c r="BB1030" s="20" t="s">
        <v>5996</v>
      </c>
      <c r="BC1030" s="20" t="s">
        <v>5996</v>
      </c>
      <c r="BD1030" s="20" t="s">
        <v>5997</v>
      </c>
      <c r="BE1030" s="20" t="s">
        <v>5997</v>
      </c>
      <c r="BF1030" s="20" t="s">
        <v>5996</v>
      </c>
      <c r="BG1030" s="20" t="s">
        <v>5996</v>
      </c>
      <c r="BH1030" s="20" t="s">
        <v>5996</v>
      </c>
      <c r="BI1030" s="20" t="s">
        <v>5996</v>
      </c>
      <c r="BJ1030" s="20" t="s">
        <v>5996</v>
      </c>
      <c r="BK1030" s="20" t="s">
        <v>5996</v>
      </c>
      <c r="BL1030" s="20" t="s">
        <v>5996</v>
      </c>
      <c r="BM1030" s="20" t="s">
        <v>5997</v>
      </c>
      <c r="BO1030" s="28" t="s">
        <v>6007</v>
      </c>
      <c r="BQ1030" s="30" t="s">
        <v>4973</v>
      </c>
      <c r="BR1030" s="24" t="s">
        <v>138</v>
      </c>
      <c r="BS1030" s="24" t="s">
        <v>119</v>
      </c>
      <c r="BV1030" s="24" t="s">
        <v>137</v>
      </c>
      <c r="BW1030" s="24" t="s">
        <v>122</v>
      </c>
      <c r="BY1030" s="24" t="s">
        <v>124</v>
      </c>
      <c r="CC1030" s="18" t="s">
        <v>138</v>
      </c>
      <c r="CD1030" s="18" t="s">
        <v>119</v>
      </c>
      <c r="CJ1030" s="18" t="s">
        <v>124</v>
      </c>
      <c r="CL1030" s="22" t="s">
        <v>5950</v>
      </c>
      <c r="CM1030" s="32" t="s">
        <v>6012</v>
      </c>
      <c r="CO1030" s="85" t="s">
        <v>1201</v>
      </c>
      <c r="CP1030" s="17" t="s">
        <v>126</v>
      </c>
      <c r="CQ1030" s="29" t="s">
        <v>3439</v>
      </c>
      <c r="CR1030" s="17" t="s">
        <v>752</v>
      </c>
      <c r="CS1030" s="17" t="s">
        <v>3440</v>
      </c>
      <c r="CW1030" s="34" t="s">
        <v>96</v>
      </c>
      <c r="CZ1030" s="34" t="s">
        <v>99</v>
      </c>
      <c r="DC1030" s="31" t="s">
        <v>102</v>
      </c>
      <c r="DD1030" s="31" t="s">
        <v>4974</v>
      </c>
      <c r="DE1030" s="62" t="s">
        <v>161</v>
      </c>
      <c r="DH1030" s="59" t="s">
        <v>4975</v>
      </c>
      <c r="DI1030" s="61" t="s">
        <v>143</v>
      </c>
      <c r="DJ1030" s="17" t="s">
        <v>4976</v>
      </c>
      <c r="DM1030" s="35"/>
      <c r="DN1030" s="35"/>
      <c r="DO1030" s="35"/>
      <c r="EC1030" s="17" t="s">
        <v>133</v>
      </c>
    </row>
    <row r="1031" spans="1:133" ht="15" customHeight="1" x14ac:dyDescent="0.3">
      <c r="A1031" s="27">
        <v>595</v>
      </c>
      <c r="C1031" s="17" t="s">
        <v>126</v>
      </c>
      <c r="D1031" s="29" t="s">
        <v>5956</v>
      </c>
      <c r="E1031" s="18" t="s">
        <v>5947</v>
      </c>
      <c r="F1031" s="18" t="s">
        <v>5949</v>
      </c>
      <c r="G1031" s="18" t="s">
        <v>5948</v>
      </c>
      <c r="H1031" s="18" t="s">
        <v>5948</v>
      </c>
      <c r="I1031" s="18" t="s">
        <v>5947</v>
      </c>
      <c r="K1031" s="18" t="s">
        <v>5947</v>
      </c>
      <c r="M1031" s="18" t="s">
        <v>5947</v>
      </c>
      <c r="O1031" s="20" t="s">
        <v>5949</v>
      </c>
      <c r="P1031" s="20" t="s">
        <v>5975</v>
      </c>
      <c r="Q1031" s="20" t="s">
        <v>5978</v>
      </c>
      <c r="S1031" s="22" t="s">
        <v>5948</v>
      </c>
      <c r="T1031" s="22" t="s">
        <v>5950</v>
      </c>
      <c r="U1031" s="22" t="s">
        <v>5948</v>
      </c>
      <c r="V1031" s="22" t="s">
        <v>5985</v>
      </c>
      <c r="W1031" s="22" t="s">
        <v>5988</v>
      </c>
      <c r="X1031" s="22" t="s">
        <v>115</v>
      </c>
      <c r="AC1031" s="24" t="s">
        <v>5992</v>
      </c>
      <c r="AE1031" s="26" t="s">
        <v>5948</v>
      </c>
      <c r="AF1031" s="26" t="s">
        <v>5949</v>
      </c>
      <c r="AG1031" s="26" t="s">
        <v>5996</v>
      </c>
      <c r="AH1031" s="26" t="s">
        <v>5997</v>
      </c>
      <c r="AI1031" s="26" t="s">
        <v>5997</v>
      </c>
      <c r="AJ1031" s="26" t="s">
        <v>6000</v>
      </c>
      <c r="AK1031" s="20" t="s">
        <v>6002</v>
      </c>
      <c r="AL1031" s="20" t="s">
        <v>5948</v>
      </c>
      <c r="AM1031" s="20" t="s">
        <v>5948</v>
      </c>
      <c r="AN1031" s="20" t="s">
        <v>5948</v>
      </c>
      <c r="AO1031" s="20" t="s">
        <v>5996</v>
      </c>
      <c r="AP1031" s="20" t="s">
        <v>5996</v>
      </c>
      <c r="AQ1031" s="20" t="s">
        <v>5996</v>
      </c>
      <c r="AR1031" s="20" t="s">
        <v>5996</v>
      </c>
      <c r="AS1031" s="20" t="s">
        <v>5996</v>
      </c>
      <c r="AT1031" s="20" t="s">
        <v>5996</v>
      </c>
      <c r="AU1031" s="20" t="s">
        <v>5996</v>
      </c>
      <c r="AV1031" s="20" t="s">
        <v>5996</v>
      </c>
      <c r="AW1031" s="20" t="s">
        <v>5996</v>
      </c>
      <c r="AX1031" s="20" t="s">
        <v>5996</v>
      </c>
      <c r="AY1031" s="20" t="s">
        <v>5996</v>
      </c>
      <c r="AZ1031" s="20" t="s">
        <v>5996</v>
      </c>
      <c r="BA1031" s="20" t="s">
        <v>5996</v>
      </c>
      <c r="BB1031" s="20" t="s">
        <v>5996</v>
      </c>
      <c r="BC1031" s="20" t="s">
        <v>5997</v>
      </c>
      <c r="BD1031" s="20" t="s">
        <v>5996</v>
      </c>
      <c r="BE1031" s="20" t="s">
        <v>5996</v>
      </c>
      <c r="BF1031" s="20" t="s">
        <v>5996</v>
      </c>
      <c r="BG1031" s="20" t="s">
        <v>5996</v>
      </c>
      <c r="BH1031" s="20" t="s">
        <v>5996</v>
      </c>
      <c r="BI1031" s="20" t="s">
        <v>5996</v>
      </c>
      <c r="BJ1031" s="20" t="s">
        <v>5996</v>
      </c>
      <c r="BK1031" s="20" t="s">
        <v>5996</v>
      </c>
      <c r="BL1031" s="20" t="s">
        <v>5996</v>
      </c>
      <c r="BM1031" s="20" t="s">
        <v>5996</v>
      </c>
      <c r="BO1031" s="28" t="s">
        <v>6007</v>
      </c>
      <c r="BR1031" s="24" t="s">
        <v>138</v>
      </c>
      <c r="BS1031" s="24" t="s">
        <v>119</v>
      </c>
      <c r="BT1031" s="24" t="s">
        <v>120</v>
      </c>
      <c r="BU1031" s="24" t="s">
        <v>121</v>
      </c>
      <c r="BV1031" s="24" t="s">
        <v>137</v>
      </c>
      <c r="BW1031" s="24" t="s">
        <v>122</v>
      </c>
      <c r="BX1031" s="24" t="s">
        <v>123</v>
      </c>
      <c r="BY1031" s="24" t="s">
        <v>124</v>
      </c>
      <c r="BZ1031" s="24" t="s">
        <v>125</v>
      </c>
      <c r="CC1031" s="18" t="s">
        <v>138</v>
      </c>
      <c r="CD1031" s="18" t="s">
        <v>119</v>
      </c>
      <c r="CH1031" s="18" t="s">
        <v>122</v>
      </c>
      <c r="CL1031" s="22" t="s">
        <v>5947</v>
      </c>
      <c r="CM1031" s="32" t="s">
        <v>6010</v>
      </c>
      <c r="CO1031" s="85" t="s">
        <v>1201</v>
      </c>
      <c r="CP1031" s="17" t="s">
        <v>126</v>
      </c>
      <c r="CQ1031" s="29" t="s">
        <v>3439</v>
      </c>
      <c r="CR1031" s="17" t="s">
        <v>1626</v>
      </c>
      <c r="CS1031" s="17" t="s">
        <v>1742</v>
      </c>
      <c r="CV1031" s="34" t="s">
        <v>95</v>
      </c>
      <c r="CZ1031" s="34" t="s">
        <v>99</v>
      </c>
      <c r="DE1031" s="17" t="s">
        <v>130</v>
      </c>
      <c r="DI1031" s="61" t="s">
        <v>143</v>
      </c>
      <c r="DJ1031" s="17" t="s">
        <v>4977</v>
      </c>
      <c r="DM1031" s="35"/>
      <c r="DN1031" s="35"/>
      <c r="DO1031" s="35"/>
      <c r="EC1031" s="17" t="s">
        <v>133</v>
      </c>
    </row>
    <row r="1032" spans="1:133" ht="15" customHeight="1" x14ac:dyDescent="0.3">
      <c r="A1032" s="27">
        <v>657</v>
      </c>
      <c r="C1032" s="17" t="s">
        <v>126</v>
      </c>
      <c r="D1032" s="29" t="s">
        <v>5957</v>
      </c>
      <c r="E1032" s="18" t="s">
        <v>5947</v>
      </c>
      <c r="F1032" s="18" t="s">
        <v>5950</v>
      </c>
      <c r="G1032" s="18" t="s">
        <v>5948</v>
      </c>
      <c r="H1032" s="18" t="s">
        <v>5948</v>
      </c>
      <c r="I1032" s="18" t="s">
        <v>5948</v>
      </c>
      <c r="J1032" s="19" t="s">
        <v>4978</v>
      </c>
      <c r="K1032" s="18" t="s">
        <v>5948</v>
      </c>
      <c r="L1032" s="19" t="s">
        <v>4979</v>
      </c>
      <c r="M1032" s="18" t="s">
        <v>5949</v>
      </c>
      <c r="O1032" s="20" t="s">
        <v>5948</v>
      </c>
      <c r="P1032" s="20" t="s">
        <v>5974</v>
      </c>
      <c r="Q1032" s="20" t="s">
        <v>5979</v>
      </c>
      <c r="S1032" s="22" t="s">
        <v>5948</v>
      </c>
      <c r="T1032" s="22" t="s">
        <v>5948</v>
      </c>
      <c r="U1032" s="22" t="s">
        <v>5948</v>
      </c>
      <c r="V1032" s="22" t="s">
        <v>5983</v>
      </c>
      <c r="W1032" s="22" t="s">
        <v>5989</v>
      </c>
      <c r="X1032" s="22" t="s">
        <v>115</v>
      </c>
      <c r="Y1032" s="22" t="s">
        <v>136</v>
      </c>
      <c r="Z1032" s="22" t="s">
        <v>116</v>
      </c>
      <c r="AC1032" s="24" t="s">
        <v>5991</v>
      </c>
      <c r="AE1032" s="26" t="s">
        <v>5947</v>
      </c>
      <c r="AF1032" s="26" t="s">
        <v>5950</v>
      </c>
      <c r="AG1032" s="26" t="s">
        <v>5996</v>
      </c>
      <c r="AH1032" s="26" t="s">
        <v>5996</v>
      </c>
      <c r="AI1032" s="26" t="s">
        <v>5996</v>
      </c>
      <c r="AJ1032" s="26" t="s">
        <v>5996</v>
      </c>
      <c r="AK1032" s="20" t="s">
        <v>6003</v>
      </c>
      <c r="AL1032" s="20" t="s">
        <v>5947</v>
      </c>
      <c r="AM1032" s="20" t="s">
        <v>5948</v>
      </c>
      <c r="AN1032" s="20" t="s">
        <v>5947</v>
      </c>
      <c r="AO1032" s="20" t="s">
        <v>5996</v>
      </c>
      <c r="AP1032" s="20" t="s">
        <v>5996</v>
      </c>
      <c r="AQ1032" s="20" t="s">
        <v>5996</v>
      </c>
      <c r="AR1032" s="20" t="s">
        <v>5997</v>
      </c>
      <c r="AS1032" s="20" t="s">
        <v>5996</v>
      </c>
      <c r="AT1032" s="20" t="s">
        <v>5996</v>
      </c>
      <c r="AU1032" s="20" t="s">
        <v>5996</v>
      </c>
      <c r="AV1032" s="20" t="s">
        <v>5996</v>
      </c>
      <c r="AW1032" s="20" t="s">
        <v>5996</v>
      </c>
      <c r="AX1032" s="20" t="s">
        <v>5996</v>
      </c>
      <c r="AY1032" s="20" t="s">
        <v>5996</v>
      </c>
      <c r="AZ1032" s="20" t="s">
        <v>5996</v>
      </c>
      <c r="BA1032" s="20" t="s">
        <v>5996</v>
      </c>
      <c r="BB1032" s="20" t="s">
        <v>5996</v>
      </c>
      <c r="BC1032" s="20" t="s">
        <v>5997</v>
      </c>
      <c r="BD1032" s="20" t="s">
        <v>5996</v>
      </c>
      <c r="BE1032" s="20" t="s">
        <v>5996</v>
      </c>
      <c r="BF1032" s="20" t="s">
        <v>5996</v>
      </c>
      <c r="BG1032" s="20" t="s">
        <v>5996</v>
      </c>
      <c r="BH1032" s="20" t="s">
        <v>5996</v>
      </c>
      <c r="BI1032" s="20" t="s">
        <v>5996</v>
      </c>
      <c r="BJ1032" s="20" t="s">
        <v>5996</v>
      </c>
      <c r="BK1032" s="20" t="s">
        <v>5996</v>
      </c>
      <c r="BL1032" s="20" t="s">
        <v>5996</v>
      </c>
      <c r="BM1032" s="20" t="s">
        <v>5996</v>
      </c>
      <c r="BO1032" s="28" t="s">
        <v>6007</v>
      </c>
      <c r="BQ1032" s="30" t="s">
        <v>4980</v>
      </c>
      <c r="BR1032" s="24" t="s">
        <v>138</v>
      </c>
      <c r="BS1032" s="24" t="s">
        <v>119</v>
      </c>
      <c r="BT1032" s="24" t="s">
        <v>120</v>
      </c>
      <c r="BU1032" s="24" t="s">
        <v>121</v>
      </c>
      <c r="BV1032" s="24" t="s">
        <v>137</v>
      </c>
      <c r="BW1032" s="24" t="s">
        <v>122</v>
      </c>
      <c r="BX1032" s="24" t="s">
        <v>123</v>
      </c>
      <c r="BY1032" s="24" t="s">
        <v>124</v>
      </c>
      <c r="BZ1032" s="24" t="s">
        <v>125</v>
      </c>
      <c r="CD1032" s="18" t="s">
        <v>119</v>
      </c>
      <c r="CH1032" s="18" t="s">
        <v>122</v>
      </c>
      <c r="CI1032" s="18" t="s">
        <v>123</v>
      </c>
      <c r="CL1032" s="22" t="s">
        <v>5947</v>
      </c>
      <c r="CM1032" s="32" t="s">
        <v>6012</v>
      </c>
      <c r="CO1032" s="84" t="s">
        <v>126</v>
      </c>
      <c r="CP1032" s="17" t="s">
        <v>126</v>
      </c>
      <c r="CQ1032" s="29" t="s">
        <v>4981</v>
      </c>
      <c r="CR1032" s="17" t="s">
        <v>128</v>
      </c>
      <c r="CS1032" s="17" t="s">
        <v>4982</v>
      </c>
      <c r="CZ1032" s="34" t="s">
        <v>99</v>
      </c>
      <c r="DE1032" s="17" t="s">
        <v>130</v>
      </c>
      <c r="DI1032" s="17" t="s">
        <v>131</v>
      </c>
      <c r="DJ1032" s="17" t="s">
        <v>4983</v>
      </c>
      <c r="DM1032" s="35"/>
      <c r="DN1032" s="35"/>
      <c r="DO1032" s="35"/>
      <c r="EC1032" s="17" t="s">
        <v>133</v>
      </c>
    </row>
    <row r="1033" spans="1:133" ht="15" customHeight="1" x14ac:dyDescent="0.3">
      <c r="A1033" s="27">
        <v>330</v>
      </c>
      <c r="C1033" s="17" t="s">
        <v>126</v>
      </c>
      <c r="D1033" s="29" t="s">
        <v>5957</v>
      </c>
      <c r="E1033" s="18" t="s">
        <v>5948</v>
      </c>
      <c r="F1033" s="18" t="s">
        <v>5947</v>
      </c>
      <c r="G1033" s="18" t="s">
        <v>5947</v>
      </c>
      <c r="H1033" s="18" t="s">
        <v>5947</v>
      </c>
      <c r="I1033" s="18" t="s">
        <v>5947</v>
      </c>
      <c r="J1033" s="19" t="s">
        <v>4984</v>
      </c>
      <c r="K1033" s="18" t="s">
        <v>5947</v>
      </c>
      <c r="L1033" s="19" t="s">
        <v>4985</v>
      </c>
      <c r="M1033" s="18" t="s">
        <v>5947</v>
      </c>
      <c r="N1033" s="19" t="s">
        <v>4986</v>
      </c>
      <c r="O1033" s="20" t="s">
        <v>5949</v>
      </c>
      <c r="P1033" s="20" t="s">
        <v>5974</v>
      </c>
      <c r="Q1033" s="20" t="s">
        <v>5979</v>
      </c>
      <c r="S1033" s="22" t="s">
        <v>5949</v>
      </c>
      <c r="T1033" s="22" t="s">
        <v>5948</v>
      </c>
      <c r="U1033" s="22" t="s">
        <v>5947</v>
      </c>
      <c r="V1033" s="22" t="s">
        <v>5985</v>
      </c>
      <c r="W1033" s="22" t="s">
        <v>5989</v>
      </c>
      <c r="X1033" s="22" t="s">
        <v>115</v>
      </c>
      <c r="Z1033" s="22" t="s">
        <v>116</v>
      </c>
      <c r="AC1033" s="24" t="s">
        <v>5993</v>
      </c>
      <c r="AE1033" s="26" t="s">
        <v>5948</v>
      </c>
      <c r="AF1033" s="26" t="s">
        <v>5947</v>
      </c>
      <c r="AG1033" s="26" t="s">
        <v>5996</v>
      </c>
      <c r="AH1033" s="26" t="s">
        <v>5996</v>
      </c>
      <c r="AI1033" s="26" t="s">
        <v>5997</v>
      </c>
      <c r="AJ1033" s="26" t="s">
        <v>6000</v>
      </c>
      <c r="AK1033" s="20" t="s">
        <v>6002</v>
      </c>
      <c r="AL1033" s="20" t="s">
        <v>5947</v>
      </c>
      <c r="AM1033" s="20" t="s">
        <v>5947</v>
      </c>
      <c r="AN1033" s="20" t="s">
        <v>5947</v>
      </c>
      <c r="AO1033" s="20" t="s">
        <v>5997</v>
      </c>
      <c r="AP1033" s="20" t="s">
        <v>5997</v>
      </c>
      <c r="AQ1033" s="20" t="s">
        <v>5996</v>
      </c>
      <c r="AR1033" s="20" t="s">
        <v>6000</v>
      </c>
      <c r="AS1033" s="20" t="s">
        <v>5996</v>
      </c>
      <c r="AT1033" s="20" t="s">
        <v>5997</v>
      </c>
      <c r="AU1033" s="20" t="s">
        <v>5997</v>
      </c>
      <c r="AV1033" s="20" t="s">
        <v>6000</v>
      </c>
      <c r="AW1033" s="20" t="s">
        <v>5997</v>
      </c>
      <c r="AX1033" s="20" t="s">
        <v>6000</v>
      </c>
      <c r="AY1033" s="20" t="s">
        <v>5996</v>
      </c>
      <c r="AZ1033" s="20" t="s">
        <v>5997</v>
      </c>
      <c r="BA1033" s="20" t="s">
        <v>5996</v>
      </c>
      <c r="BB1033" s="20" t="s">
        <v>6000</v>
      </c>
      <c r="BC1033" s="20" t="s">
        <v>6000</v>
      </c>
      <c r="BD1033" s="20" t="s">
        <v>6000</v>
      </c>
      <c r="BE1033" s="20" t="s">
        <v>5996</v>
      </c>
      <c r="BF1033" s="20" t="s">
        <v>5996</v>
      </c>
      <c r="BG1033" s="20" t="s">
        <v>5996</v>
      </c>
      <c r="BH1033" s="20" t="s">
        <v>5996</v>
      </c>
      <c r="BI1033" s="20" t="s">
        <v>5996</v>
      </c>
      <c r="BJ1033" s="20" t="s">
        <v>6000</v>
      </c>
      <c r="BK1033" s="20" t="s">
        <v>6000</v>
      </c>
      <c r="BL1033" s="20" t="s">
        <v>5996</v>
      </c>
      <c r="BM1033" s="20" t="s">
        <v>6000</v>
      </c>
      <c r="BO1033" s="28" t="s">
        <v>6007</v>
      </c>
      <c r="BS1033" s="24" t="s">
        <v>119</v>
      </c>
      <c r="BT1033" s="24" t="s">
        <v>120</v>
      </c>
      <c r="BV1033" s="24" t="s">
        <v>137</v>
      </c>
      <c r="BW1033" s="24" t="s">
        <v>122</v>
      </c>
      <c r="BX1033" s="24" t="s">
        <v>123</v>
      </c>
      <c r="BY1033" s="24" t="s">
        <v>124</v>
      </c>
      <c r="BZ1033" s="24" t="s">
        <v>125</v>
      </c>
      <c r="CD1033" s="18" t="s">
        <v>119</v>
      </c>
      <c r="CE1033" s="18" t="s">
        <v>120</v>
      </c>
      <c r="CI1033" s="18" t="s">
        <v>123</v>
      </c>
      <c r="CL1033" s="22" t="s">
        <v>5949</v>
      </c>
      <c r="CM1033" s="32" t="s">
        <v>6012</v>
      </c>
      <c r="CO1033" s="84" t="s">
        <v>126</v>
      </c>
      <c r="CP1033" s="17" t="s">
        <v>126</v>
      </c>
      <c r="CQ1033" s="29" t="s">
        <v>4981</v>
      </c>
      <c r="CR1033" s="17" t="s">
        <v>152</v>
      </c>
      <c r="CS1033" s="17" t="s">
        <v>4982</v>
      </c>
      <c r="CU1033" s="34" t="s">
        <v>185</v>
      </c>
      <c r="CW1033" s="34" t="s">
        <v>96</v>
      </c>
      <c r="CY1033" s="34" t="s">
        <v>98</v>
      </c>
      <c r="CZ1033" s="34" t="s">
        <v>99</v>
      </c>
      <c r="DE1033" s="17" t="s">
        <v>161</v>
      </c>
      <c r="DI1033" s="17" t="s">
        <v>131</v>
      </c>
      <c r="DJ1033" s="17" t="s">
        <v>4987</v>
      </c>
      <c r="DM1033" s="35"/>
      <c r="DN1033" s="35"/>
      <c r="DO1033" s="35"/>
      <c r="EC1033" s="17" t="s">
        <v>133</v>
      </c>
    </row>
    <row r="1034" spans="1:133" ht="15" customHeight="1" x14ac:dyDescent="0.3">
      <c r="A1034" s="27">
        <v>424</v>
      </c>
      <c r="C1034" s="17" t="s">
        <v>126</v>
      </c>
      <c r="D1034" s="29" t="s">
        <v>5957</v>
      </c>
      <c r="E1034" s="18" t="s">
        <v>5947</v>
      </c>
      <c r="F1034" s="18" t="s">
        <v>5947</v>
      </c>
      <c r="G1034" s="18" t="s">
        <v>5947</v>
      </c>
      <c r="H1034" s="18" t="s">
        <v>5947</v>
      </c>
      <c r="I1034" s="18" t="s">
        <v>5947</v>
      </c>
      <c r="K1034" s="18" t="s">
        <v>5947</v>
      </c>
      <c r="M1034" s="18" t="s">
        <v>5947</v>
      </c>
      <c r="O1034" s="20" t="s">
        <v>5947</v>
      </c>
      <c r="P1034" s="20" t="s">
        <v>5974</v>
      </c>
      <c r="Q1034" s="20" t="s">
        <v>5979</v>
      </c>
      <c r="S1034" s="22" t="s">
        <v>5947</v>
      </c>
      <c r="T1034" s="22" t="s">
        <v>5947</v>
      </c>
      <c r="U1034" s="22" t="s">
        <v>5949</v>
      </c>
      <c r="V1034" s="22" t="s">
        <v>5983</v>
      </c>
      <c r="W1034" s="22" t="s">
        <v>5987</v>
      </c>
      <c r="X1034" s="22" t="s">
        <v>115</v>
      </c>
      <c r="AC1034" s="24" t="s">
        <v>5991</v>
      </c>
      <c r="AE1034" s="26" t="s">
        <v>5948</v>
      </c>
      <c r="AF1034" s="26" t="s">
        <v>5948</v>
      </c>
      <c r="AG1034" s="26" t="s">
        <v>5996</v>
      </c>
      <c r="AH1034" s="26" t="s">
        <v>5996</v>
      </c>
      <c r="AI1034" s="26" t="s">
        <v>5996</v>
      </c>
      <c r="AJ1034" s="26" t="s">
        <v>5996</v>
      </c>
      <c r="AK1034" s="20" t="s">
        <v>6002</v>
      </c>
      <c r="AL1034" s="20" t="s">
        <v>5947</v>
      </c>
      <c r="AM1034" s="20" t="s">
        <v>5947</v>
      </c>
      <c r="AN1034" s="20" t="s">
        <v>5947</v>
      </c>
      <c r="AO1034" s="20" t="s">
        <v>5997</v>
      </c>
      <c r="AP1034" s="20" t="s">
        <v>5996</v>
      </c>
      <c r="AQ1034" s="20" t="s">
        <v>5997</v>
      </c>
      <c r="AR1034" s="20" t="s">
        <v>5997</v>
      </c>
      <c r="AS1034" s="20" t="s">
        <v>5996</v>
      </c>
      <c r="AT1034" s="20" t="s">
        <v>5996</v>
      </c>
      <c r="AU1034" s="20" t="s">
        <v>5996</v>
      </c>
      <c r="AV1034" s="20" t="s">
        <v>5997</v>
      </c>
      <c r="AW1034" s="20" t="s">
        <v>5996</v>
      </c>
      <c r="AX1034" s="20" t="s">
        <v>5996</v>
      </c>
      <c r="AY1034" s="20" t="s">
        <v>5996</v>
      </c>
      <c r="AZ1034" s="20" t="s">
        <v>5996</v>
      </c>
      <c r="BA1034" s="20" t="s">
        <v>5996</v>
      </c>
      <c r="BB1034" s="20" t="s">
        <v>5996</v>
      </c>
      <c r="BC1034" s="20" t="s">
        <v>5996</v>
      </c>
      <c r="BD1034" s="20" t="s">
        <v>5996</v>
      </c>
      <c r="BE1034" s="20" t="s">
        <v>5996</v>
      </c>
      <c r="BF1034" s="20" t="s">
        <v>5996</v>
      </c>
      <c r="BG1034" s="20" t="s">
        <v>5996</v>
      </c>
      <c r="BH1034" s="20" t="s">
        <v>5996</v>
      </c>
      <c r="BI1034" s="20" t="s">
        <v>5996</v>
      </c>
      <c r="BJ1034" s="20" t="s">
        <v>5996</v>
      </c>
      <c r="BK1034" s="20" t="s">
        <v>5996</v>
      </c>
      <c r="BL1034" s="20" t="s">
        <v>5996</v>
      </c>
      <c r="BM1034" s="20" t="s">
        <v>5996</v>
      </c>
      <c r="BO1034" s="28" t="s">
        <v>6007</v>
      </c>
      <c r="BQ1034" s="30" t="s">
        <v>4988</v>
      </c>
      <c r="BR1034" s="24" t="s">
        <v>138</v>
      </c>
      <c r="BS1034" s="24" t="s">
        <v>119</v>
      </c>
      <c r="BU1034" s="24" t="s">
        <v>121</v>
      </c>
      <c r="BV1034" s="24" t="s">
        <v>137</v>
      </c>
      <c r="BW1034" s="24" t="s">
        <v>122</v>
      </c>
      <c r="BX1034" s="24" t="s">
        <v>123</v>
      </c>
      <c r="BY1034" s="24" t="s">
        <v>124</v>
      </c>
      <c r="BZ1034" s="24" t="s">
        <v>125</v>
      </c>
      <c r="CD1034" s="18" t="s">
        <v>119</v>
      </c>
      <c r="CG1034" s="18" t="s">
        <v>137</v>
      </c>
      <c r="CH1034" s="18" t="s">
        <v>122</v>
      </c>
      <c r="CL1034" s="22" t="s">
        <v>5947</v>
      </c>
      <c r="CM1034" s="32" t="s">
        <v>6010</v>
      </c>
      <c r="CO1034" s="84" t="s">
        <v>126</v>
      </c>
      <c r="CP1034" s="17" t="s">
        <v>126</v>
      </c>
      <c r="CQ1034" s="29" t="s">
        <v>4981</v>
      </c>
      <c r="CR1034" s="17" t="s">
        <v>152</v>
      </c>
      <c r="CS1034" s="17" t="s">
        <v>4982</v>
      </c>
      <c r="CU1034" s="34" t="s">
        <v>185</v>
      </c>
      <c r="DE1034" s="17" t="s">
        <v>161</v>
      </c>
      <c r="DI1034" s="17" t="s">
        <v>131</v>
      </c>
      <c r="DJ1034" s="17" t="s">
        <v>4989</v>
      </c>
      <c r="DM1034" s="35"/>
      <c r="DN1034" s="35"/>
      <c r="DO1034" s="35"/>
      <c r="EC1034" s="17" t="s">
        <v>133</v>
      </c>
    </row>
    <row r="1035" spans="1:133" ht="15" customHeight="1" x14ac:dyDescent="0.3">
      <c r="A1035" s="27">
        <v>429</v>
      </c>
      <c r="C1035" s="17" t="s">
        <v>126</v>
      </c>
      <c r="D1035" s="29" t="s">
        <v>5957</v>
      </c>
      <c r="E1035" s="18" t="s">
        <v>5947</v>
      </c>
      <c r="F1035" s="18" t="s">
        <v>5949</v>
      </c>
      <c r="G1035" s="18" t="s">
        <v>5947</v>
      </c>
      <c r="H1035" s="18" t="s">
        <v>5947</v>
      </c>
      <c r="I1035" s="18" t="s">
        <v>5947</v>
      </c>
      <c r="K1035" s="18" t="s">
        <v>5948</v>
      </c>
      <c r="M1035" s="18" t="s">
        <v>5947</v>
      </c>
      <c r="O1035" s="20" t="s">
        <v>5949</v>
      </c>
      <c r="P1035" s="20" t="s">
        <v>5974</v>
      </c>
      <c r="Q1035" s="20" t="s">
        <v>5977</v>
      </c>
      <c r="S1035" s="22" t="s">
        <v>5947</v>
      </c>
      <c r="T1035" s="22" t="s">
        <v>5947</v>
      </c>
      <c r="U1035" s="22" t="s">
        <v>5950</v>
      </c>
      <c r="V1035" s="22" t="s">
        <v>5983</v>
      </c>
      <c r="W1035" s="22" t="s">
        <v>5988</v>
      </c>
      <c r="X1035" s="22" t="s">
        <v>115</v>
      </c>
      <c r="AC1035" s="24" t="s">
        <v>5992</v>
      </c>
      <c r="AE1035" s="26" t="s">
        <v>5947</v>
      </c>
      <c r="AF1035" s="26" t="s">
        <v>5947</v>
      </c>
      <c r="AG1035" s="26" t="s">
        <v>5996</v>
      </c>
      <c r="AH1035" s="26" t="s">
        <v>5996</v>
      </c>
      <c r="AI1035" s="26" t="s">
        <v>5996</v>
      </c>
      <c r="AJ1035" s="26" t="s">
        <v>5997</v>
      </c>
      <c r="AK1035" s="20" t="s">
        <v>6002</v>
      </c>
      <c r="AL1035" s="20" t="s">
        <v>5948</v>
      </c>
      <c r="AM1035" s="20" t="s">
        <v>5949</v>
      </c>
      <c r="AN1035" s="20" t="s">
        <v>5948</v>
      </c>
      <c r="AO1035" s="20" t="s">
        <v>5996</v>
      </c>
      <c r="AP1035" s="20" t="s">
        <v>5996</v>
      </c>
      <c r="AQ1035" s="20" t="s">
        <v>5996</v>
      </c>
      <c r="AR1035" s="20" t="s">
        <v>5997</v>
      </c>
      <c r="AS1035" s="20" t="s">
        <v>5996</v>
      </c>
      <c r="AT1035" s="20" t="s">
        <v>5996</v>
      </c>
      <c r="AU1035" s="20" t="s">
        <v>5996</v>
      </c>
      <c r="AV1035" s="20" t="s">
        <v>5996</v>
      </c>
      <c r="AW1035" s="20" t="s">
        <v>5996</v>
      </c>
      <c r="AX1035" s="20" t="s">
        <v>5996</v>
      </c>
      <c r="AY1035" s="20" t="s">
        <v>5996</v>
      </c>
      <c r="AZ1035" s="20" t="s">
        <v>5996</v>
      </c>
      <c r="BA1035" s="20" t="s">
        <v>5996</v>
      </c>
      <c r="BB1035" s="20" t="s">
        <v>5996</v>
      </c>
      <c r="BC1035" s="20" t="s">
        <v>5996</v>
      </c>
      <c r="BD1035" s="20" t="s">
        <v>5997</v>
      </c>
      <c r="BE1035" s="20" t="s">
        <v>5996</v>
      </c>
      <c r="BF1035" s="20" t="s">
        <v>5996</v>
      </c>
      <c r="BG1035" s="20" t="s">
        <v>5996</v>
      </c>
      <c r="BH1035" s="20" t="s">
        <v>5996</v>
      </c>
      <c r="BI1035" s="20" t="s">
        <v>5996</v>
      </c>
      <c r="BJ1035" s="20" t="s">
        <v>5996</v>
      </c>
      <c r="BK1035" s="20" t="s">
        <v>5996</v>
      </c>
      <c r="BL1035" s="20" t="s">
        <v>5996</v>
      </c>
      <c r="BM1035" s="20" t="s">
        <v>5996</v>
      </c>
      <c r="BO1035" s="28" t="s">
        <v>6007</v>
      </c>
      <c r="BQ1035" s="30" t="s">
        <v>4990</v>
      </c>
      <c r="BR1035" s="24" t="s">
        <v>138</v>
      </c>
      <c r="BS1035" s="24" t="s">
        <v>119</v>
      </c>
      <c r="BU1035" s="24" t="s">
        <v>121</v>
      </c>
      <c r="BV1035" s="24" t="s">
        <v>137</v>
      </c>
      <c r="BW1035" s="24" t="s">
        <v>122</v>
      </c>
      <c r="BY1035" s="24" t="s">
        <v>124</v>
      </c>
      <c r="CD1035" s="18" t="s">
        <v>119</v>
      </c>
      <c r="CG1035" s="18" t="s">
        <v>137</v>
      </c>
      <c r="CJ1035" s="18" t="s">
        <v>124</v>
      </c>
      <c r="CL1035" s="22" t="s">
        <v>5948</v>
      </c>
      <c r="CM1035" s="32" t="s">
        <v>6010</v>
      </c>
      <c r="CO1035" s="84" t="s">
        <v>126</v>
      </c>
      <c r="CP1035" s="17" t="s">
        <v>126</v>
      </c>
      <c r="CQ1035" s="29" t="s">
        <v>4981</v>
      </c>
      <c r="CR1035" s="17" t="s">
        <v>152</v>
      </c>
      <c r="CS1035" s="17" t="s">
        <v>4982</v>
      </c>
      <c r="CU1035" s="34" t="s">
        <v>185</v>
      </c>
      <c r="CW1035" s="34" t="s">
        <v>96</v>
      </c>
      <c r="CZ1035" s="34" t="s">
        <v>99</v>
      </c>
      <c r="DE1035" s="17" t="s">
        <v>130</v>
      </c>
      <c r="DI1035" s="17" t="s">
        <v>131</v>
      </c>
      <c r="DJ1035" s="17" t="s">
        <v>4991</v>
      </c>
      <c r="DM1035" s="35"/>
      <c r="DN1035" s="35"/>
      <c r="DO1035" s="35"/>
      <c r="EC1035" s="17" t="s">
        <v>133</v>
      </c>
    </row>
    <row r="1036" spans="1:133" ht="15" customHeight="1" x14ac:dyDescent="0.3">
      <c r="A1036" s="27">
        <v>461</v>
      </c>
      <c r="C1036" s="17" t="s">
        <v>126</v>
      </c>
      <c r="D1036" s="29" t="s">
        <v>5957</v>
      </c>
      <c r="E1036" s="18" t="s">
        <v>5948</v>
      </c>
      <c r="F1036" s="18" t="s">
        <v>5950</v>
      </c>
      <c r="G1036" s="18" t="s">
        <v>5948</v>
      </c>
      <c r="H1036" s="18" t="s">
        <v>5947</v>
      </c>
      <c r="I1036" s="18" t="s">
        <v>5948</v>
      </c>
      <c r="K1036" s="18" t="s">
        <v>5948</v>
      </c>
      <c r="M1036" s="18" t="s">
        <v>5948</v>
      </c>
      <c r="O1036" s="20" t="s">
        <v>5950</v>
      </c>
      <c r="P1036" s="20" t="s">
        <v>5974</v>
      </c>
      <c r="Q1036" s="20" t="s">
        <v>5953</v>
      </c>
      <c r="R1036" s="21" t="s">
        <v>4992</v>
      </c>
      <c r="S1036" s="22" t="s">
        <v>5950</v>
      </c>
      <c r="T1036" s="22" t="s">
        <v>5950</v>
      </c>
      <c r="U1036" s="22" t="s">
        <v>5947</v>
      </c>
      <c r="V1036" s="22" t="s">
        <v>5984</v>
      </c>
      <c r="W1036" s="22" t="s">
        <v>5989</v>
      </c>
      <c r="X1036" s="22" t="s">
        <v>115</v>
      </c>
      <c r="Z1036" s="22" t="s">
        <v>116</v>
      </c>
      <c r="AC1036" s="24" t="s">
        <v>5992</v>
      </c>
      <c r="AD1036" s="25" t="s">
        <v>4993</v>
      </c>
      <c r="AE1036" s="26" t="s">
        <v>5948</v>
      </c>
      <c r="AF1036" s="26" t="s">
        <v>5947</v>
      </c>
      <c r="AG1036" s="26" t="s">
        <v>5996</v>
      </c>
      <c r="AH1036" s="26" t="s">
        <v>5996</v>
      </c>
      <c r="AI1036" s="26" t="s">
        <v>5996</v>
      </c>
      <c r="AJ1036" s="26" t="s">
        <v>5996</v>
      </c>
      <c r="AK1036" s="20" t="s">
        <v>6002</v>
      </c>
      <c r="AL1036" s="20" t="s">
        <v>5948</v>
      </c>
      <c r="AM1036" s="20" t="s">
        <v>5950</v>
      </c>
      <c r="AN1036" s="20" t="s">
        <v>5948</v>
      </c>
      <c r="AO1036" s="20" t="s">
        <v>5997</v>
      </c>
      <c r="AP1036" s="20" t="s">
        <v>5997</v>
      </c>
      <c r="AQ1036" s="20" t="s">
        <v>5996</v>
      </c>
      <c r="AR1036" s="20" t="s">
        <v>5996</v>
      </c>
      <c r="AS1036" s="20" t="s">
        <v>5996</v>
      </c>
      <c r="AT1036" s="20" t="s">
        <v>5996</v>
      </c>
      <c r="AU1036" s="20" t="s">
        <v>5996</v>
      </c>
      <c r="AV1036" s="20" t="s">
        <v>5996</v>
      </c>
      <c r="AW1036" s="20" t="s">
        <v>5996</v>
      </c>
      <c r="AX1036" s="20" t="s">
        <v>5997</v>
      </c>
      <c r="AY1036" s="20" t="s">
        <v>5997</v>
      </c>
      <c r="AZ1036" s="20" t="s">
        <v>5996</v>
      </c>
      <c r="BA1036" s="20" t="s">
        <v>5996</v>
      </c>
      <c r="BB1036" s="20" t="s">
        <v>5996</v>
      </c>
      <c r="BC1036" s="20" t="s">
        <v>5997</v>
      </c>
      <c r="BD1036" s="20" t="s">
        <v>5997</v>
      </c>
      <c r="BE1036" s="20" t="s">
        <v>5996</v>
      </c>
      <c r="BF1036" s="20" t="s">
        <v>5996</v>
      </c>
      <c r="BG1036" s="20" t="s">
        <v>5996</v>
      </c>
      <c r="BH1036" s="20" t="s">
        <v>5996</v>
      </c>
      <c r="BI1036" s="20" t="s">
        <v>5996</v>
      </c>
      <c r="BJ1036" s="20" t="s">
        <v>5997</v>
      </c>
      <c r="BK1036" s="20" t="s">
        <v>5997</v>
      </c>
      <c r="BL1036" s="20" t="s">
        <v>5997</v>
      </c>
      <c r="BM1036" s="20" t="s">
        <v>5996</v>
      </c>
      <c r="BO1036" s="28" t="s">
        <v>6007</v>
      </c>
      <c r="BQ1036" s="30" t="s">
        <v>4994</v>
      </c>
      <c r="BS1036" s="24" t="s">
        <v>119</v>
      </c>
      <c r="BT1036" s="24" t="s">
        <v>120</v>
      </c>
      <c r="BV1036" s="24" t="s">
        <v>137</v>
      </c>
      <c r="BW1036" s="24" t="s">
        <v>122</v>
      </c>
      <c r="BX1036" s="24" t="s">
        <v>123</v>
      </c>
      <c r="BY1036" s="24" t="s">
        <v>124</v>
      </c>
      <c r="CD1036" s="18" t="s">
        <v>119</v>
      </c>
      <c r="CH1036" s="18" t="s">
        <v>122</v>
      </c>
      <c r="CJ1036" s="18" t="s">
        <v>124</v>
      </c>
      <c r="CL1036" s="22" t="s">
        <v>5948</v>
      </c>
      <c r="CM1036" s="32" t="s">
        <v>6010</v>
      </c>
      <c r="CO1036" s="84" t="s">
        <v>126</v>
      </c>
      <c r="CP1036" s="17" t="s">
        <v>126</v>
      </c>
      <c r="CQ1036" s="29" t="s">
        <v>4981</v>
      </c>
      <c r="CR1036" s="17" t="s">
        <v>152</v>
      </c>
      <c r="CS1036" s="17" t="s">
        <v>4982</v>
      </c>
      <c r="CW1036" s="34" t="s">
        <v>96</v>
      </c>
      <c r="DE1036" s="17" t="s">
        <v>130</v>
      </c>
      <c r="DI1036" s="17" t="s">
        <v>143</v>
      </c>
      <c r="DJ1036" s="17" t="s">
        <v>4995</v>
      </c>
      <c r="DM1036" s="35"/>
      <c r="DN1036" s="35"/>
      <c r="DO1036" s="35"/>
      <c r="EC1036" s="17" t="s">
        <v>133</v>
      </c>
    </row>
    <row r="1037" spans="1:133" ht="15" customHeight="1" x14ac:dyDescent="0.3">
      <c r="A1037" s="27">
        <v>655</v>
      </c>
      <c r="C1037" s="17" t="s">
        <v>126</v>
      </c>
      <c r="D1037" s="29" t="s">
        <v>5957</v>
      </c>
      <c r="E1037" s="18" t="s">
        <v>5951</v>
      </c>
      <c r="F1037" s="18" t="s">
        <v>5951</v>
      </c>
      <c r="G1037" s="18" t="s">
        <v>5947</v>
      </c>
      <c r="H1037" s="18" t="s">
        <v>5948</v>
      </c>
      <c r="I1037" s="18" t="s">
        <v>5948</v>
      </c>
      <c r="J1037" s="19" t="s">
        <v>4996</v>
      </c>
      <c r="K1037" s="18" t="s">
        <v>5947</v>
      </c>
      <c r="M1037" s="18" t="s">
        <v>5948</v>
      </c>
      <c r="N1037" s="19" t="s">
        <v>4997</v>
      </c>
      <c r="O1037" s="20" t="s">
        <v>5949</v>
      </c>
      <c r="P1037" s="20" t="s">
        <v>5974</v>
      </c>
      <c r="Q1037" s="20" t="s">
        <v>5978</v>
      </c>
      <c r="S1037" s="22" t="s">
        <v>5950</v>
      </c>
      <c r="T1037" s="22" t="s">
        <v>5950</v>
      </c>
      <c r="U1037" s="22" t="s">
        <v>5947</v>
      </c>
      <c r="V1037" s="22" t="s">
        <v>5984</v>
      </c>
      <c r="W1037" s="22" t="s">
        <v>5988</v>
      </c>
      <c r="X1037" s="22" t="s">
        <v>115</v>
      </c>
      <c r="AB1037" s="23" t="s">
        <v>4998</v>
      </c>
      <c r="AC1037" s="24" t="s">
        <v>5990</v>
      </c>
      <c r="AD1037" s="25" t="s">
        <v>4999</v>
      </c>
      <c r="AE1037" s="26" t="s">
        <v>5947</v>
      </c>
      <c r="AF1037" s="26" t="s">
        <v>5947</v>
      </c>
      <c r="AG1037" s="26" t="s">
        <v>5996</v>
      </c>
      <c r="AH1037" s="26" t="s">
        <v>5996</v>
      </c>
      <c r="AI1037" s="26" t="s">
        <v>5996</v>
      </c>
      <c r="AJ1037" s="26" t="s">
        <v>5997</v>
      </c>
      <c r="AK1037" s="20" t="s">
        <v>6002</v>
      </c>
      <c r="AL1037" s="20" t="s">
        <v>5947</v>
      </c>
      <c r="AM1037" s="20" t="s">
        <v>5947</v>
      </c>
      <c r="AN1037" s="20" t="s">
        <v>5947</v>
      </c>
      <c r="AO1037" s="20" t="s">
        <v>5997</v>
      </c>
      <c r="AP1037" s="20" t="s">
        <v>5996</v>
      </c>
      <c r="AQ1037" s="20" t="s">
        <v>5996</v>
      </c>
      <c r="AR1037" s="20" t="s">
        <v>5997</v>
      </c>
      <c r="AS1037" s="20" t="s">
        <v>5996</v>
      </c>
      <c r="AT1037" s="20" t="s">
        <v>5996</v>
      </c>
      <c r="AU1037" s="20" t="s">
        <v>5997</v>
      </c>
      <c r="AV1037" s="20" t="s">
        <v>5997</v>
      </c>
      <c r="AW1037" s="20" t="s">
        <v>5996</v>
      </c>
      <c r="AX1037" s="20" t="s">
        <v>5997</v>
      </c>
      <c r="AY1037" s="20" t="s">
        <v>5996</v>
      </c>
      <c r="AZ1037" s="20" t="s">
        <v>5996</v>
      </c>
      <c r="BA1037" s="20" t="s">
        <v>5996</v>
      </c>
      <c r="BB1037" s="20" t="s">
        <v>5996</v>
      </c>
      <c r="BC1037" s="20" t="s">
        <v>5997</v>
      </c>
      <c r="BD1037" s="20" t="s">
        <v>5997</v>
      </c>
      <c r="BE1037" s="20" t="s">
        <v>5996</v>
      </c>
      <c r="BF1037" s="20" t="s">
        <v>5996</v>
      </c>
      <c r="BG1037" s="20" t="s">
        <v>5996</v>
      </c>
      <c r="BH1037" s="20" t="s">
        <v>5996</v>
      </c>
      <c r="BI1037" s="20" t="s">
        <v>5996</v>
      </c>
      <c r="BJ1037" s="20" t="s">
        <v>5997</v>
      </c>
      <c r="BK1037" s="20" t="s">
        <v>5997</v>
      </c>
      <c r="BL1037" s="20" t="s">
        <v>5996</v>
      </c>
      <c r="BM1037" s="20" t="s">
        <v>5996</v>
      </c>
      <c r="BO1037" s="28" t="s">
        <v>6007</v>
      </c>
      <c r="BQ1037" s="30" t="s">
        <v>5000</v>
      </c>
      <c r="BS1037" s="24" t="s">
        <v>119</v>
      </c>
      <c r="BT1037" s="24" t="s">
        <v>120</v>
      </c>
      <c r="BW1037" s="24" t="s">
        <v>122</v>
      </c>
      <c r="BX1037" s="24" t="s">
        <v>123</v>
      </c>
      <c r="BZ1037" s="24" t="s">
        <v>125</v>
      </c>
      <c r="CD1037" s="18" t="s">
        <v>119</v>
      </c>
      <c r="CH1037" s="18" t="s">
        <v>122</v>
      </c>
      <c r="CI1037" s="18" t="s">
        <v>123</v>
      </c>
      <c r="CL1037" s="22" t="s">
        <v>5948</v>
      </c>
      <c r="CM1037" s="32" t="s">
        <v>6010</v>
      </c>
      <c r="CO1037" s="84" t="s">
        <v>126</v>
      </c>
      <c r="CP1037" s="17" t="s">
        <v>126</v>
      </c>
      <c r="CQ1037" s="29" t="s">
        <v>4981</v>
      </c>
      <c r="CR1037" s="17" t="s">
        <v>152</v>
      </c>
      <c r="CS1037" s="17" t="s">
        <v>4982</v>
      </c>
      <c r="CW1037" s="34" t="s">
        <v>96</v>
      </c>
      <c r="CY1037" s="34" t="s">
        <v>98</v>
      </c>
      <c r="CZ1037" s="34" t="s">
        <v>99</v>
      </c>
      <c r="DE1037" s="17" t="s">
        <v>130</v>
      </c>
      <c r="DI1037" s="17" t="s">
        <v>131</v>
      </c>
      <c r="DJ1037" s="17" t="s">
        <v>5001</v>
      </c>
      <c r="DM1037" s="35"/>
      <c r="DN1037" s="35"/>
      <c r="DO1037" s="35"/>
      <c r="EC1037" s="17" t="s">
        <v>133</v>
      </c>
    </row>
    <row r="1038" spans="1:133" ht="15" customHeight="1" x14ac:dyDescent="0.3">
      <c r="A1038" s="27">
        <v>926</v>
      </c>
      <c r="C1038" s="17" t="s">
        <v>126</v>
      </c>
      <c r="D1038" s="29" t="s">
        <v>5957</v>
      </c>
      <c r="E1038" s="18" t="s">
        <v>5949</v>
      </c>
      <c r="F1038" s="18" t="s">
        <v>5951</v>
      </c>
      <c r="G1038" s="18" t="s">
        <v>5948</v>
      </c>
      <c r="H1038" s="18" t="s">
        <v>5948</v>
      </c>
      <c r="I1038" s="18" t="s">
        <v>5948</v>
      </c>
      <c r="K1038" s="18" t="s">
        <v>5948</v>
      </c>
      <c r="M1038" s="18" t="s">
        <v>5950</v>
      </c>
      <c r="O1038" s="20" t="s">
        <v>5951</v>
      </c>
      <c r="P1038" s="20" t="s">
        <v>5973</v>
      </c>
      <c r="Q1038" s="20" t="s">
        <v>5979</v>
      </c>
      <c r="R1038" s="21" t="s">
        <v>5002</v>
      </c>
      <c r="S1038" s="22" t="s">
        <v>5951</v>
      </c>
      <c r="T1038" s="22" t="s">
        <v>5951</v>
      </c>
      <c r="U1038" s="22" t="s">
        <v>5947</v>
      </c>
      <c r="V1038" s="22" t="s">
        <v>5984</v>
      </c>
      <c r="W1038" s="22" t="s">
        <v>5986</v>
      </c>
      <c r="X1038" s="22" t="s">
        <v>115</v>
      </c>
      <c r="AB1038" s="23" t="s">
        <v>5003</v>
      </c>
      <c r="AC1038" s="24" t="s">
        <v>5994</v>
      </c>
      <c r="AD1038" s="25" t="s">
        <v>5004</v>
      </c>
      <c r="AE1038" s="26" t="s">
        <v>5949</v>
      </c>
      <c r="AF1038" s="26" t="s">
        <v>5948</v>
      </c>
      <c r="AG1038" s="26" t="s">
        <v>5999</v>
      </c>
      <c r="AH1038" s="26" t="s">
        <v>5999</v>
      </c>
      <c r="AI1038" s="26" t="s">
        <v>5999</v>
      </c>
      <c r="AJ1038" s="26" t="s">
        <v>5999</v>
      </c>
      <c r="AK1038" s="20" t="s">
        <v>6002</v>
      </c>
      <c r="AL1038" s="20" t="s">
        <v>5948</v>
      </c>
      <c r="AM1038" s="20" t="s">
        <v>5950</v>
      </c>
      <c r="AN1038" s="20" t="s">
        <v>5948</v>
      </c>
      <c r="AO1038" s="20" t="s">
        <v>5999</v>
      </c>
      <c r="AP1038" s="20" t="s">
        <v>5997</v>
      </c>
      <c r="AQ1038" s="20" t="s">
        <v>5997</v>
      </c>
      <c r="AR1038" s="20" t="s">
        <v>5999</v>
      </c>
      <c r="AS1038" s="20" t="s">
        <v>5997</v>
      </c>
      <c r="AT1038" s="20" t="s">
        <v>5997</v>
      </c>
      <c r="AU1038" s="20" t="s">
        <v>5997</v>
      </c>
      <c r="AV1038" s="20" t="s">
        <v>5997</v>
      </c>
      <c r="AW1038" s="20" t="s">
        <v>5997</v>
      </c>
      <c r="AX1038" s="20" t="s">
        <v>5997</v>
      </c>
      <c r="AY1038" s="20" t="s">
        <v>5998</v>
      </c>
      <c r="AZ1038" s="20" t="s">
        <v>5997</v>
      </c>
      <c r="BA1038" s="20" t="s">
        <v>5997</v>
      </c>
      <c r="BB1038" s="20" t="s">
        <v>5997</v>
      </c>
      <c r="BC1038" s="20" t="s">
        <v>5998</v>
      </c>
      <c r="BD1038" s="20" t="s">
        <v>5997</v>
      </c>
      <c r="BE1038" s="20" t="s">
        <v>5997</v>
      </c>
      <c r="BF1038" s="20" t="s">
        <v>5997</v>
      </c>
      <c r="BG1038" s="20" t="s">
        <v>5997</v>
      </c>
      <c r="BH1038" s="20" t="s">
        <v>5997</v>
      </c>
      <c r="BI1038" s="20" t="s">
        <v>5997</v>
      </c>
      <c r="BJ1038" s="20" t="s">
        <v>6000</v>
      </c>
      <c r="BK1038" s="20" t="s">
        <v>5997</v>
      </c>
      <c r="BL1038" s="20" t="s">
        <v>5997</v>
      </c>
      <c r="BM1038" s="20" t="s">
        <v>5998</v>
      </c>
      <c r="BO1038" s="28" t="s">
        <v>6007</v>
      </c>
      <c r="BS1038" s="24" t="s">
        <v>119</v>
      </c>
      <c r="BV1038" s="24" t="s">
        <v>137</v>
      </c>
      <c r="BX1038" s="24" t="s">
        <v>123</v>
      </c>
      <c r="CB1038" s="31" t="s">
        <v>5005</v>
      </c>
      <c r="CG1038" s="18" t="s">
        <v>137</v>
      </c>
      <c r="CH1038" s="18" t="s">
        <v>122</v>
      </c>
      <c r="CJ1038" s="18" t="s">
        <v>124</v>
      </c>
      <c r="CL1038" s="22" t="s">
        <v>5947</v>
      </c>
      <c r="CM1038" s="32" t="s">
        <v>6010</v>
      </c>
      <c r="CN1038" s="33" t="s">
        <v>5006</v>
      </c>
      <c r="CO1038" s="84" t="s">
        <v>126</v>
      </c>
      <c r="CP1038" s="17" t="s">
        <v>126</v>
      </c>
      <c r="CQ1038" s="29" t="s">
        <v>4981</v>
      </c>
      <c r="CR1038" s="17" t="s">
        <v>152</v>
      </c>
      <c r="CS1038" s="17" t="s">
        <v>4982</v>
      </c>
      <c r="CW1038" s="34" t="s">
        <v>96</v>
      </c>
      <c r="DE1038" s="17" t="s">
        <v>161</v>
      </c>
      <c r="DI1038" s="17" t="s">
        <v>131</v>
      </c>
      <c r="DJ1038" s="17" t="s">
        <v>5007</v>
      </c>
      <c r="DM1038" s="35"/>
      <c r="DN1038" s="35"/>
      <c r="DO1038" s="35"/>
      <c r="EC1038" s="17" t="s">
        <v>133</v>
      </c>
    </row>
    <row r="1039" spans="1:133" ht="15" customHeight="1" x14ac:dyDescent="0.3">
      <c r="A1039" s="27">
        <v>656</v>
      </c>
      <c r="C1039" s="17" t="s">
        <v>126</v>
      </c>
      <c r="D1039" s="29" t="s">
        <v>5957</v>
      </c>
      <c r="E1039" s="18" t="s">
        <v>5947</v>
      </c>
      <c r="F1039" s="18" t="s">
        <v>5948</v>
      </c>
      <c r="G1039" s="18" t="s">
        <v>5947</v>
      </c>
      <c r="H1039" s="18" t="s">
        <v>5947</v>
      </c>
      <c r="I1039" s="18" t="s">
        <v>5947</v>
      </c>
      <c r="J1039" s="19" t="s">
        <v>5008</v>
      </c>
      <c r="K1039" s="18" t="s">
        <v>5947</v>
      </c>
      <c r="L1039" s="19" t="s">
        <v>5009</v>
      </c>
      <c r="M1039" s="18" t="s">
        <v>5947</v>
      </c>
      <c r="N1039" s="19" t="s">
        <v>5010</v>
      </c>
      <c r="O1039" s="20" t="s">
        <v>5951</v>
      </c>
      <c r="P1039" s="20" t="s">
        <v>5974</v>
      </c>
      <c r="Q1039" s="20" t="s">
        <v>5977</v>
      </c>
      <c r="S1039" s="22" t="s">
        <v>5948</v>
      </c>
      <c r="T1039" s="22" t="s">
        <v>5950</v>
      </c>
      <c r="U1039" s="22" t="s">
        <v>5947</v>
      </c>
      <c r="V1039" s="22" t="s">
        <v>5985</v>
      </c>
      <c r="W1039" s="22" t="s">
        <v>5988</v>
      </c>
      <c r="X1039" s="22" t="s">
        <v>115</v>
      </c>
      <c r="Z1039" s="22" t="s">
        <v>116</v>
      </c>
      <c r="AC1039" s="24" t="s">
        <v>5990</v>
      </c>
      <c r="AE1039" s="26" t="s">
        <v>5948</v>
      </c>
      <c r="AF1039" s="26" t="s">
        <v>5947</v>
      </c>
      <c r="AG1039" s="26" t="s">
        <v>5999</v>
      </c>
      <c r="AH1039" s="26" t="s">
        <v>5999</v>
      </c>
      <c r="AI1039" s="26" t="s">
        <v>5999</v>
      </c>
      <c r="AJ1039" s="26" t="s">
        <v>5999</v>
      </c>
      <c r="AK1039" s="20" t="s">
        <v>6002</v>
      </c>
      <c r="AL1039" s="20" t="s">
        <v>5947</v>
      </c>
      <c r="AM1039" s="20" t="s">
        <v>5947</v>
      </c>
      <c r="AN1039" s="20" t="s">
        <v>5947</v>
      </c>
      <c r="AO1039" s="20" t="s">
        <v>5996</v>
      </c>
      <c r="AP1039" s="20" t="s">
        <v>5996</v>
      </c>
      <c r="AQ1039" s="20" t="s">
        <v>5996</v>
      </c>
      <c r="AR1039" s="20" t="s">
        <v>5996</v>
      </c>
      <c r="AS1039" s="20" t="s">
        <v>5996</v>
      </c>
      <c r="AT1039" s="20" t="s">
        <v>5996</v>
      </c>
      <c r="AU1039" s="20" t="s">
        <v>5996</v>
      </c>
      <c r="AV1039" s="20" t="s">
        <v>5997</v>
      </c>
      <c r="AW1039" s="20" t="s">
        <v>5996</v>
      </c>
      <c r="AX1039" s="20" t="s">
        <v>5997</v>
      </c>
      <c r="AY1039" s="20" t="s">
        <v>5996</v>
      </c>
      <c r="AZ1039" s="20" t="s">
        <v>5996</v>
      </c>
      <c r="BA1039" s="20" t="s">
        <v>5996</v>
      </c>
      <c r="BB1039" s="20" t="s">
        <v>5996</v>
      </c>
      <c r="BC1039" s="20" t="s">
        <v>5996</v>
      </c>
      <c r="BD1039" s="20" t="s">
        <v>5997</v>
      </c>
      <c r="BE1039" s="20" t="s">
        <v>5997</v>
      </c>
      <c r="BF1039" s="20" t="s">
        <v>5997</v>
      </c>
      <c r="BG1039" s="20" t="s">
        <v>5996</v>
      </c>
      <c r="BH1039" s="20" t="s">
        <v>5996</v>
      </c>
      <c r="BI1039" s="20" t="s">
        <v>5996</v>
      </c>
      <c r="BJ1039" s="20" t="s">
        <v>5996</v>
      </c>
      <c r="BK1039" s="20" t="s">
        <v>5996</v>
      </c>
      <c r="BL1039" s="20" t="s">
        <v>5996</v>
      </c>
      <c r="BM1039" s="20" t="s">
        <v>5996</v>
      </c>
      <c r="BO1039" s="28" t="s">
        <v>6007</v>
      </c>
      <c r="BR1039" s="24" t="s">
        <v>138</v>
      </c>
      <c r="BS1039" s="24" t="s">
        <v>119</v>
      </c>
      <c r="BT1039" s="24" t="s">
        <v>120</v>
      </c>
      <c r="BU1039" s="24" t="s">
        <v>121</v>
      </c>
      <c r="BW1039" s="24" t="s">
        <v>122</v>
      </c>
      <c r="BX1039" s="24" t="s">
        <v>123</v>
      </c>
      <c r="BY1039" s="24" t="s">
        <v>124</v>
      </c>
      <c r="BZ1039" s="24" t="s">
        <v>125</v>
      </c>
      <c r="CC1039" s="18" t="s">
        <v>138</v>
      </c>
      <c r="CH1039" s="18" t="s">
        <v>122</v>
      </c>
      <c r="CI1039" s="18" t="s">
        <v>123</v>
      </c>
      <c r="CL1039" s="22" t="s">
        <v>5947</v>
      </c>
      <c r="CM1039" s="32" t="s">
        <v>6010</v>
      </c>
      <c r="CO1039" s="84" t="s">
        <v>126</v>
      </c>
      <c r="CP1039" s="17" t="s">
        <v>126</v>
      </c>
      <c r="CQ1039" s="29" t="s">
        <v>4981</v>
      </c>
      <c r="CR1039" s="17" t="s">
        <v>232</v>
      </c>
      <c r="CS1039" s="17" t="s">
        <v>4982</v>
      </c>
      <c r="CU1039" s="34" t="s">
        <v>185</v>
      </c>
      <c r="DE1039" s="17" t="s">
        <v>130</v>
      </c>
      <c r="DI1039" s="17" t="s">
        <v>143</v>
      </c>
      <c r="DJ1039" s="17" t="s">
        <v>5011</v>
      </c>
      <c r="DM1039" s="35"/>
      <c r="DN1039" s="35"/>
      <c r="DO1039" s="35"/>
      <c r="EC1039" s="17" t="s">
        <v>133</v>
      </c>
    </row>
    <row r="1040" spans="1:133" ht="15" customHeight="1" x14ac:dyDescent="0.3">
      <c r="A1040" s="27">
        <v>762</v>
      </c>
      <c r="C1040" s="17" t="s">
        <v>126</v>
      </c>
      <c r="D1040" s="29" t="s">
        <v>5957</v>
      </c>
      <c r="E1040" s="18" t="s">
        <v>5948</v>
      </c>
      <c r="F1040" s="18" t="s">
        <v>5949</v>
      </c>
      <c r="G1040" s="18" t="s">
        <v>5948</v>
      </c>
      <c r="H1040" s="18" t="s">
        <v>5947</v>
      </c>
      <c r="I1040" s="18" t="s">
        <v>5948</v>
      </c>
      <c r="J1040" s="19" t="s">
        <v>5012</v>
      </c>
      <c r="K1040" s="18" t="s">
        <v>5947</v>
      </c>
      <c r="L1040" s="19" t="s">
        <v>5013</v>
      </c>
      <c r="M1040" s="18" t="s">
        <v>5949</v>
      </c>
      <c r="O1040" s="20" t="s">
        <v>5948</v>
      </c>
      <c r="P1040" s="20" t="s">
        <v>5973</v>
      </c>
      <c r="Q1040" s="20" t="s">
        <v>5978</v>
      </c>
      <c r="S1040" s="22" t="s">
        <v>5949</v>
      </c>
      <c r="T1040" s="22" t="s">
        <v>5950</v>
      </c>
      <c r="U1040" s="22" t="s">
        <v>5948</v>
      </c>
      <c r="V1040" s="22" t="s">
        <v>5984</v>
      </c>
      <c r="W1040" s="22" t="s">
        <v>5989</v>
      </c>
      <c r="X1040" s="22" t="s">
        <v>115</v>
      </c>
      <c r="Y1040" s="22" t="s">
        <v>136</v>
      </c>
      <c r="AC1040" s="24" t="s">
        <v>5993</v>
      </c>
      <c r="AD1040" s="25" t="s">
        <v>5014</v>
      </c>
      <c r="AE1040" s="26" t="s">
        <v>5949</v>
      </c>
      <c r="AF1040" s="26" t="s">
        <v>5948</v>
      </c>
      <c r="AG1040" s="26" t="s">
        <v>5996</v>
      </c>
      <c r="AH1040" s="26" t="s">
        <v>5996</v>
      </c>
      <c r="AI1040" s="26" t="s">
        <v>5997</v>
      </c>
      <c r="AJ1040" s="26" t="s">
        <v>5996</v>
      </c>
      <c r="AK1040" s="20" t="s">
        <v>6004</v>
      </c>
      <c r="AL1040" s="20" t="s">
        <v>5948</v>
      </c>
      <c r="AM1040" s="20" t="s">
        <v>5948</v>
      </c>
      <c r="AN1040" s="20" t="s">
        <v>5948</v>
      </c>
      <c r="AO1040" s="20" t="s">
        <v>5996</v>
      </c>
      <c r="AP1040" s="20" t="s">
        <v>5997</v>
      </c>
      <c r="AQ1040" s="20" t="s">
        <v>5997</v>
      </c>
      <c r="AR1040" s="20" t="s">
        <v>5997</v>
      </c>
      <c r="AS1040" s="20" t="s">
        <v>5996</v>
      </c>
      <c r="AT1040" s="20" t="s">
        <v>5997</v>
      </c>
      <c r="AU1040" s="20" t="s">
        <v>5996</v>
      </c>
      <c r="AV1040" s="20" t="s">
        <v>5997</v>
      </c>
      <c r="AW1040" s="20" t="s">
        <v>5997</v>
      </c>
      <c r="AX1040" s="20" t="s">
        <v>5997</v>
      </c>
      <c r="AY1040" s="20" t="s">
        <v>5997</v>
      </c>
      <c r="AZ1040" s="20" t="s">
        <v>5997</v>
      </c>
      <c r="BA1040" s="20" t="s">
        <v>5997</v>
      </c>
      <c r="BB1040" s="20" t="s">
        <v>5997</v>
      </c>
      <c r="BC1040" s="20" t="s">
        <v>5997</v>
      </c>
      <c r="BD1040" s="20" t="s">
        <v>5997</v>
      </c>
      <c r="BE1040" s="20" t="s">
        <v>5997</v>
      </c>
      <c r="BF1040" s="20" t="s">
        <v>5997</v>
      </c>
      <c r="BG1040" s="20" t="s">
        <v>5997</v>
      </c>
      <c r="BH1040" s="20" t="s">
        <v>5996</v>
      </c>
      <c r="BI1040" s="20" t="s">
        <v>5996</v>
      </c>
      <c r="BJ1040" s="20" t="s">
        <v>5997</v>
      </c>
      <c r="BK1040" s="20" t="s">
        <v>5997</v>
      </c>
      <c r="BL1040" s="20" t="s">
        <v>5996</v>
      </c>
      <c r="BM1040" s="20" t="s">
        <v>5997</v>
      </c>
      <c r="BO1040" s="28" t="s">
        <v>6007</v>
      </c>
      <c r="BQ1040" s="30" t="s">
        <v>5015</v>
      </c>
      <c r="BR1040" s="24" t="s">
        <v>138</v>
      </c>
      <c r="BS1040" s="24" t="s">
        <v>119</v>
      </c>
      <c r="BT1040" s="24" t="s">
        <v>120</v>
      </c>
      <c r="BV1040" s="24" t="s">
        <v>137</v>
      </c>
      <c r="BW1040" s="24" t="s">
        <v>122</v>
      </c>
      <c r="BX1040" s="24" t="s">
        <v>123</v>
      </c>
      <c r="CC1040" s="18" t="s">
        <v>138</v>
      </c>
      <c r="CD1040" s="18" t="s">
        <v>119</v>
      </c>
      <c r="CH1040" s="18" t="s">
        <v>122</v>
      </c>
      <c r="CL1040" s="22" t="s">
        <v>5952</v>
      </c>
      <c r="CM1040" s="32" t="s">
        <v>6010</v>
      </c>
      <c r="CO1040" s="84" t="s">
        <v>126</v>
      </c>
      <c r="CP1040" s="17" t="s">
        <v>126</v>
      </c>
      <c r="CQ1040" s="29" t="s">
        <v>4981</v>
      </c>
      <c r="CR1040" s="17" t="s">
        <v>232</v>
      </c>
      <c r="CS1040" s="17" t="s">
        <v>4982</v>
      </c>
      <c r="CW1040" s="34" t="s">
        <v>96</v>
      </c>
      <c r="CY1040" s="34" t="s">
        <v>98</v>
      </c>
      <c r="CZ1040" s="34" t="s">
        <v>99</v>
      </c>
      <c r="DE1040" s="17" t="s">
        <v>161</v>
      </c>
      <c r="DI1040" s="17" t="s">
        <v>131</v>
      </c>
      <c r="DJ1040" s="17" t="s">
        <v>5016</v>
      </c>
      <c r="DM1040" s="35"/>
      <c r="DN1040" s="35"/>
      <c r="DO1040" s="35"/>
      <c r="EC1040" s="17" t="s">
        <v>133</v>
      </c>
    </row>
    <row r="1041" spans="1:133" ht="15" customHeight="1" x14ac:dyDescent="0.3">
      <c r="A1041" s="27">
        <v>888</v>
      </c>
      <c r="C1041" s="17" t="s">
        <v>126</v>
      </c>
      <c r="D1041" s="29" t="s">
        <v>5957</v>
      </c>
      <c r="E1041" s="18" t="s">
        <v>5947</v>
      </c>
      <c r="F1041" s="18" t="s">
        <v>5949</v>
      </c>
      <c r="G1041" s="18" t="s">
        <v>5949</v>
      </c>
      <c r="H1041" s="18" t="s">
        <v>5948</v>
      </c>
      <c r="I1041" s="18" t="s">
        <v>5948</v>
      </c>
      <c r="J1041" s="19" t="s">
        <v>1602</v>
      </c>
      <c r="K1041" s="18" t="s">
        <v>5948</v>
      </c>
      <c r="L1041" s="19" t="s">
        <v>5017</v>
      </c>
      <c r="M1041" s="18" t="s">
        <v>5949</v>
      </c>
      <c r="O1041" s="20" t="s">
        <v>5952</v>
      </c>
      <c r="P1041" s="20" t="s">
        <v>5974</v>
      </c>
      <c r="Q1041" s="20" t="s">
        <v>5980</v>
      </c>
      <c r="S1041" s="22" t="s">
        <v>5950</v>
      </c>
      <c r="T1041" s="22" t="s">
        <v>5951</v>
      </c>
      <c r="U1041" s="22" t="s">
        <v>5948</v>
      </c>
      <c r="V1041" s="22" t="s">
        <v>5984</v>
      </c>
      <c r="W1041" s="22" t="s">
        <v>5989</v>
      </c>
      <c r="X1041" s="22" t="s">
        <v>115</v>
      </c>
      <c r="Y1041" s="22" t="s">
        <v>136</v>
      </c>
      <c r="AC1041" s="24" t="s">
        <v>5993</v>
      </c>
      <c r="AE1041" s="26" t="s">
        <v>5947</v>
      </c>
      <c r="AF1041" s="26" t="s">
        <v>5948</v>
      </c>
      <c r="AG1041" s="26" t="s">
        <v>6000</v>
      </c>
      <c r="AH1041" s="26" t="s">
        <v>6000</v>
      </c>
      <c r="AI1041" s="26" t="s">
        <v>6000</v>
      </c>
      <c r="AJ1041" s="26" t="s">
        <v>5997</v>
      </c>
      <c r="AK1041" s="20" t="s">
        <v>6002</v>
      </c>
      <c r="AL1041" s="20" t="s">
        <v>5949</v>
      </c>
      <c r="AM1041" s="20" t="s">
        <v>5950</v>
      </c>
      <c r="AN1041" s="20" t="s">
        <v>5950</v>
      </c>
      <c r="AO1041" s="20" t="s">
        <v>5997</v>
      </c>
      <c r="AP1041" s="20" t="s">
        <v>5997</v>
      </c>
      <c r="AQ1041" s="20" t="s">
        <v>5996</v>
      </c>
      <c r="AR1041" s="20" t="s">
        <v>5997</v>
      </c>
      <c r="AS1041" s="20" t="s">
        <v>5996</v>
      </c>
      <c r="AT1041" s="20" t="s">
        <v>5996</v>
      </c>
      <c r="AU1041" s="20" t="s">
        <v>5996</v>
      </c>
      <c r="AV1041" s="20" t="s">
        <v>5997</v>
      </c>
      <c r="AW1041" s="20" t="s">
        <v>5996</v>
      </c>
      <c r="AX1041" s="20" t="s">
        <v>5996</v>
      </c>
      <c r="AY1041" s="20" t="s">
        <v>6000</v>
      </c>
      <c r="AZ1041" s="20" t="s">
        <v>5997</v>
      </c>
      <c r="BA1041" s="20" t="s">
        <v>5997</v>
      </c>
      <c r="BB1041" s="20" t="s">
        <v>5996</v>
      </c>
      <c r="BC1041" s="20" t="s">
        <v>6000</v>
      </c>
      <c r="BD1041" s="20" t="s">
        <v>5997</v>
      </c>
      <c r="BE1041" s="20" t="s">
        <v>5997</v>
      </c>
      <c r="BF1041" s="20" t="s">
        <v>5997</v>
      </c>
      <c r="BG1041" s="20" t="s">
        <v>5996</v>
      </c>
      <c r="BH1041" s="20" t="s">
        <v>5997</v>
      </c>
      <c r="BI1041" s="20" t="s">
        <v>5996</v>
      </c>
      <c r="BJ1041" s="20" t="s">
        <v>5996</v>
      </c>
      <c r="BK1041" s="20" t="s">
        <v>5996</v>
      </c>
      <c r="BL1041" s="20" t="s">
        <v>5996</v>
      </c>
      <c r="BM1041" s="20" t="s">
        <v>6000</v>
      </c>
      <c r="BN1041" s="27" t="s">
        <v>5018</v>
      </c>
      <c r="BO1041" s="28" t="s">
        <v>6007</v>
      </c>
      <c r="BQ1041" s="30" t="s">
        <v>5019</v>
      </c>
      <c r="BR1041" s="24" t="s">
        <v>138</v>
      </c>
      <c r="BS1041" s="24" t="s">
        <v>119</v>
      </c>
      <c r="BT1041" s="24" t="s">
        <v>120</v>
      </c>
      <c r="BW1041" s="24" t="s">
        <v>122</v>
      </c>
      <c r="BX1041" s="24" t="s">
        <v>123</v>
      </c>
      <c r="BY1041" s="24" t="s">
        <v>124</v>
      </c>
      <c r="CC1041" s="18" t="s">
        <v>138</v>
      </c>
      <c r="CD1041" s="18" t="s">
        <v>119</v>
      </c>
      <c r="CJ1041" s="18" t="s">
        <v>124</v>
      </c>
      <c r="CL1041" s="22" t="s">
        <v>5949</v>
      </c>
      <c r="CM1041" s="32" t="s">
        <v>6011</v>
      </c>
      <c r="CO1041" s="84" t="s">
        <v>126</v>
      </c>
      <c r="CP1041" s="17" t="s">
        <v>126</v>
      </c>
      <c r="CQ1041" s="29" t="s">
        <v>4981</v>
      </c>
      <c r="CR1041" s="17" t="s">
        <v>232</v>
      </c>
      <c r="CS1041" s="17" t="s">
        <v>4982</v>
      </c>
      <c r="CW1041" s="34" t="s">
        <v>96</v>
      </c>
      <c r="CY1041" s="34" t="s">
        <v>98</v>
      </c>
      <c r="DE1041" s="17" t="s">
        <v>130</v>
      </c>
      <c r="DI1041" s="17" t="s">
        <v>131</v>
      </c>
      <c r="DJ1041" s="17" t="s">
        <v>5020</v>
      </c>
      <c r="DM1041" s="35"/>
      <c r="DN1041" s="35"/>
      <c r="DO1041" s="35"/>
      <c r="EC1041" s="17" t="s">
        <v>133</v>
      </c>
    </row>
    <row r="1042" spans="1:133" ht="15" customHeight="1" x14ac:dyDescent="0.3">
      <c r="A1042" s="27">
        <v>795</v>
      </c>
      <c r="C1042" s="17" t="s">
        <v>126</v>
      </c>
      <c r="D1042" s="29" t="s">
        <v>5957</v>
      </c>
      <c r="E1042" s="18" t="s">
        <v>5947</v>
      </c>
      <c r="F1042" s="18" t="s">
        <v>5947</v>
      </c>
      <c r="G1042" s="18" t="s">
        <v>5947</v>
      </c>
      <c r="H1042" s="18" t="s">
        <v>5947</v>
      </c>
      <c r="I1042" s="18" t="s">
        <v>5947</v>
      </c>
      <c r="J1042" s="19" t="s">
        <v>5021</v>
      </c>
      <c r="K1042" s="18" t="s">
        <v>5947</v>
      </c>
      <c r="L1042" s="19" t="s">
        <v>5022</v>
      </c>
      <c r="M1042" s="18" t="s">
        <v>5949</v>
      </c>
      <c r="O1042" s="20" t="s">
        <v>5949</v>
      </c>
      <c r="P1042" s="20" t="s">
        <v>5974</v>
      </c>
      <c r="Q1042" s="20" t="s">
        <v>5977</v>
      </c>
      <c r="R1042" s="21" t="s">
        <v>5023</v>
      </c>
      <c r="S1042" s="22" t="s">
        <v>5951</v>
      </c>
      <c r="T1042" s="22" t="s">
        <v>5951</v>
      </c>
      <c r="U1042" s="22" t="s">
        <v>5947</v>
      </c>
      <c r="V1042" s="22" t="s">
        <v>5984</v>
      </c>
      <c r="W1042" s="22" t="s">
        <v>5989</v>
      </c>
      <c r="X1042" s="22" t="s">
        <v>115</v>
      </c>
      <c r="Y1042" s="22" t="s">
        <v>136</v>
      </c>
      <c r="Z1042" s="22" t="s">
        <v>116</v>
      </c>
      <c r="AA1042" s="22" t="s">
        <v>148</v>
      </c>
      <c r="AB1042" s="23" t="s">
        <v>5024</v>
      </c>
      <c r="AC1042" s="24" t="s">
        <v>5994</v>
      </c>
      <c r="AD1042" s="25" t="s">
        <v>5025</v>
      </c>
      <c r="AE1042" s="26" t="s">
        <v>5948</v>
      </c>
      <c r="AF1042" s="26" t="s">
        <v>5949</v>
      </c>
      <c r="AG1042" s="26" t="s">
        <v>5996</v>
      </c>
      <c r="AH1042" s="26" t="s">
        <v>5996</v>
      </c>
      <c r="AI1042" s="26" t="s">
        <v>5997</v>
      </c>
      <c r="AJ1042" s="26" t="s">
        <v>5997</v>
      </c>
      <c r="AK1042" s="20" t="s">
        <v>6002</v>
      </c>
      <c r="AL1042" s="20" t="s">
        <v>5947</v>
      </c>
      <c r="AM1042" s="20" t="s">
        <v>5949</v>
      </c>
      <c r="AN1042" s="20" t="s">
        <v>5947</v>
      </c>
      <c r="AO1042" s="20" t="s">
        <v>5997</v>
      </c>
      <c r="AP1042" s="20" t="s">
        <v>5996</v>
      </c>
      <c r="AQ1042" s="20" t="s">
        <v>5996</v>
      </c>
      <c r="AR1042" s="20" t="s">
        <v>6000</v>
      </c>
      <c r="AS1042" s="20" t="s">
        <v>5996</v>
      </c>
      <c r="AT1042" s="20" t="s">
        <v>5996</v>
      </c>
      <c r="AU1042" s="20" t="s">
        <v>5996</v>
      </c>
      <c r="AV1042" s="20" t="s">
        <v>6000</v>
      </c>
      <c r="AW1042" s="20" t="s">
        <v>5996</v>
      </c>
      <c r="AX1042" s="20" t="s">
        <v>5996</v>
      </c>
      <c r="AY1042" s="20" t="s">
        <v>5997</v>
      </c>
      <c r="AZ1042" s="20" t="s">
        <v>5996</v>
      </c>
      <c r="BA1042" s="20" t="s">
        <v>5996</v>
      </c>
      <c r="BB1042" s="20" t="s">
        <v>5997</v>
      </c>
      <c r="BC1042" s="20" t="s">
        <v>5996</v>
      </c>
      <c r="BD1042" s="20" t="s">
        <v>6000</v>
      </c>
      <c r="BE1042" s="20" t="s">
        <v>5996</v>
      </c>
      <c r="BF1042" s="20" t="s">
        <v>5996</v>
      </c>
      <c r="BG1042" s="20" t="s">
        <v>5996</v>
      </c>
      <c r="BH1042" s="20" t="s">
        <v>5996</v>
      </c>
      <c r="BI1042" s="20" t="s">
        <v>5996</v>
      </c>
      <c r="BJ1042" s="20" t="s">
        <v>5996</v>
      </c>
      <c r="BK1042" s="20" t="s">
        <v>5996</v>
      </c>
      <c r="BL1042" s="20" t="s">
        <v>5997</v>
      </c>
      <c r="BM1042" s="20" t="s">
        <v>5997</v>
      </c>
      <c r="BN1042" s="27" t="s">
        <v>5026</v>
      </c>
      <c r="BO1042" s="28" t="s">
        <v>6007</v>
      </c>
      <c r="BQ1042" s="30" t="s">
        <v>5027</v>
      </c>
      <c r="BR1042" s="24" t="s">
        <v>138</v>
      </c>
      <c r="BS1042" s="24" t="s">
        <v>119</v>
      </c>
      <c r="BT1042" s="24" t="s">
        <v>120</v>
      </c>
      <c r="BV1042" s="24" t="s">
        <v>137</v>
      </c>
      <c r="BW1042" s="24" t="s">
        <v>122</v>
      </c>
      <c r="BX1042" s="24" t="s">
        <v>123</v>
      </c>
      <c r="BZ1042" s="24" t="s">
        <v>125</v>
      </c>
      <c r="CD1042" s="18" t="s">
        <v>119</v>
      </c>
      <c r="CG1042" s="18" t="s">
        <v>137</v>
      </c>
      <c r="CI1042" s="18" t="s">
        <v>123</v>
      </c>
      <c r="CL1042" s="22" t="s">
        <v>5949</v>
      </c>
      <c r="CM1042" s="32" t="s">
        <v>6010</v>
      </c>
      <c r="CO1042" s="84" t="s">
        <v>126</v>
      </c>
      <c r="CP1042" s="17" t="s">
        <v>126</v>
      </c>
      <c r="CQ1042" s="29" t="s">
        <v>4981</v>
      </c>
      <c r="CR1042" s="17" t="s">
        <v>542</v>
      </c>
      <c r="CS1042" s="17" t="s">
        <v>4982</v>
      </c>
      <c r="CY1042" s="34" t="s">
        <v>98</v>
      </c>
      <c r="DE1042" s="17" t="s">
        <v>130</v>
      </c>
      <c r="DI1042" s="17" t="s">
        <v>131</v>
      </c>
      <c r="DJ1042" s="17" t="s">
        <v>5028</v>
      </c>
      <c r="DM1042" s="35"/>
      <c r="DN1042" s="35"/>
      <c r="DO1042" s="35"/>
      <c r="EC1042" s="17" t="s">
        <v>133</v>
      </c>
    </row>
    <row r="1043" spans="1:133" ht="15" customHeight="1" x14ac:dyDescent="0.3">
      <c r="A1043" s="27">
        <v>796</v>
      </c>
      <c r="C1043" s="17" t="s">
        <v>126</v>
      </c>
      <c r="D1043" s="29" t="s">
        <v>5957</v>
      </c>
      <c r="E1043" s="18" t="s">
        <v>5948</v>
      </c>
      <c r="F1043" s="18" t="s">
        <v>5948</v>
      </c>
      <c r="G1043" s="18" t="s">
        <v>5947</v>
      </c>
      <c r="H1043" s="18" t="s">
        <v>5947</v>
      </c>
      <c r="I1043" s="18" t="s">
        <v>5947</v>
      </c>
      <c r="J1043" s="19" t="s">
        <v>5029</v>
      </c>
      <c r="K1043" s="18" t="s">
        <v>5948</v>
      </c>
      <c r="M1043" s="18" t="s">
        <v>5948</v>
      </c>
      <c r="O1043" s="20" t="s">
        <v>5948</v>
      </c>
      <c r="P1043" s="20" t="s">
        <v>5974</v>
      </c>
      <c r="Q1043" s="20" t="s">
        <v>5978</v>
      </c>
      <c r="S1043" s="22" t="s">
        <v>5948</v>
      </c>
      <c r="T1043" s="22" t="s">
        <v>5948</v>
      </c>
      <c r="U1043" s="22" t="s">
        <v>5948</v>
      </c>
      <c r="V1043" s="22" t="s">
        <v>5983</v>
      </c>
      <c r="W1043" s="22" t="s">
        <v>5989</v>
      </c>
      <c r="X1043" s="22" t="s">
        <v>115</v>
      </c>
      <c r="Z1043" s="22" t="s">
        <v>116</v>
      </c>
      <c r="AC1043" s="24" t="s">
        <v>5992</v>
      </c>
      <c r="AE1043" s="26" t="s">
        <v>5948</v>
      </c>
      <c r="AF1043" s="26" t="s">
        <v>5952</v>
      </c>
      <c r="AG1043" s="26" t="s">
        <v>5996</v>
      </c>
      <c r="AH1043" s="26" t="s">
        <v>5996</v>
      </c>
      <c r="AI1043" s="26" t="s">
        <v>5996</v>
      </c>
      <c r="AJ1043" s="26" t="s">
        <v>5997</v>
      </c>
      <c r="AK1043" s="20" t="s">
        <v>6003</v>
      </c>
      <c r="AL1043" s="20" t="s">
        <v>5948</v>
      </c>
      <c r="AM1043" s="20" t="s">
        <v>5949</v>
      </c>
      <c r="AN1043" s="20" t="s">
        <v>5947</v>
      </c>
      <c r="AO1043" s="20" t="s">
        <v>5997</v>
      </c>
      <c r="AP1043" s="20" t="s">
        <v>5997</v>
      </c>
      <c r="AQ1043" s="20" t="s">
        <v>5997</v>
      </c>
      <c r="AR1043" s="20" t="s">
        <v>5997</v>
      </c>
      <c r="AS1043" s="20" t="s">
        <v>5997</v>
      </c>
      <c r="AT1043" s="20" t="s">
        <v>5997</v>
      </c>
      <c r="AU1043" s="20" t="s">
        <v>5997</v>
      </c>
      <c r="AV1043" s="20" t="s">
        <v>5997</v>
      </c>
      <c r="AW1043" s="20" t="s">
        <v>5997</v>
      </c>
      <c r="AX1043" s="20" t="s">
        <v>5996</v>
      </c>
      <c r="AY1043" s="20" t="s">
        <v>5997</v>
      </c>
      <c r="AZ1043" s="20" t="s">
        <v>5997</v>
      </c>
      <c r="BA1043" s="20" t="s">
        <v>5996</v>
      </c>
      <c r="BB1043" s="20" t="s">
        <v>5996</v>
      </c>
      <c r="BC1043" s="20" t="s">
        <v>5998</v>
      </c>
      <c r="BD1043" s="20" t="s">
        <v>5997</v>
      </c>
      <c r="BE1043" s="20" t="s">
        <v>5996</v>
      </c>
      <c r="BF1043" s="20" t="s">
        <v>5996</v>
      </c>
      <c r="BG1043" s="20" t="s">
        <v>5996</v>
      </c>
      <c r="BH1043" s="20" t="s">
        <v>5996</v>
      </c>
      <c r="BI1043" s="20" t="s">
        <v>5996</v>
      </c>
      <c r="BJ1043" s="20" t="s">
        <v>5996</v>
      </c>
      <c r="BK1043" s="20" t="s">
        <v>5997</v>
      </c>
      <c r="BL1043" s="20" t="s">
        <v>5996</v>
      </c>
      <c r="BM1043" s="20" t="s">
        <v>5997</v>
      </c>
      <c r="BO1043" s="28" t="s">
        <v>6007</v>
      </c>
      <c r="BQ1043" s="30" t="s">
        <v>5030</v>
      </c>
      <c r="BR1043" s="24" t="s">
        <v>138</v>
      </c>
      <c r="BS1043" s="24" t="s">
        <v>119</v>
      </c>
      <c r="BT1043" s="24" t="s">
        <v>120</v>
      </c>
      <c r="BU1043" s="24" t="s">
        <v>121</v>
      </c>
      <c r="BV1043" s="24" t="s">
        <v>137</v>
      </c>
      <c r="BW1043" s="24" t="s">
        <v>122</v>
      </c>
      <c r="BX1043" s="24" t="s">
        <v>123</v>
      </c>
      <c r="BY1043" s="24" t="s">
        <v>124</v>
      </c>
      <c r="BZ1043" s="24" t="s">
        <v>125</v>
      </c>
      <c r="CA1043" s="24" t="s">
        <v>148</v>
      </c>
      <c r="CB1043" s="31" t="s">
        <v>5031</v>
      </c>
      <c r="CF1043" s="18" t="s">
        <v>121</v>
      </c>
      <c r="CH1043" s="18" t="s">
        <v>122</v>
      </c>
      <c r="CI1043" s="18" t="s">
        <v>123</v>
      </c>
      <c r="CL1043" s="22" t="s">
        <v>5948</v>
      </c>
      <c r="CM1043" s="32" t="s">
        <v>6012</v>
      </c>
      <c r="CO1043" s="84" t="s">
        <v>126</v>
      </c>
      <c r="CP1043" s="17" t="s">
        <v>126</v>
      </c>
      <c r="CQ1043" s="29" t="s">
        <v>4981</v>
      </c>
      <c r="CR1043" s="17" t="s">
        <v>542</v>
      </c>
      <c r="CS1043" s="17" t="s">
        <v>4982</v>
      </c>
      <c r="DC1043" s="31" t="s">
        <v>102</v>
      </c>
      <c r="DD1043" s="31" t="s">
        <v>5032</v>
      </c>
      <c r="DE1043" s="17" t="s">
        <v>130</v>
      </c>
      <c r="DI1043" s="17" t="s">
        <v>143</v>
      </c>
      <c r="DJ1043" s="17" t="s">
        <v>5033</v>
      </c>
      <c r="DM1043" s="35"/>
      <c r="DN1043" s="35"/>
      <c r="DO1043" s="35"/>
      <c r="EC1043" s="17" t="s">
        <v>133</v>
      </c>
    </row>
    <row r="1044" spans="1:133" ht="15" customHeight="1" x14ac:dyDescent="0.3">
      <c r="A1044" s="27">
        <v>798</v>
      </c>
      <c r="C1044" s="17" t="s">
        <v>126</v>
      </c>
      <c r="D1044" s="29" t="s">
        <v>5957</v>
      </c>
      <c r="E1044" s="18" t="s">
        <v>5948</v>
      </c>
      <c r="F1044" s="18" t="s">
        <v>5947</v>
      </c>
      <c r="G1044" s="18" t="s">
        <v>5947</v>
      </c>
      <c r="H1044" s="18" t="s">
        <v>5947</v>
      </c>
      <c r="I1044" s="18" t="s">
        <v>5947</v>
      </c>
      <c r="J1044" s="19" t="s">
        <v>5034</v>
      </c>
      <c r="K1044" s="18" t="s">
        <v>5949</v>
      </c>
      <c r="M1044" s="18" t="s">
        <v>5949</v>
      </c>
      <c r="O1044" s="20" t="s">
        <v>5948</v>
      </c>
      <c r="P1044" s="20" t="s">
        <v>5974</v>
      </c>
      <c r="Q1044" s="20" t="s">
        <v>5979</v>
      </c>
      <c r="S1044" s="22" t="s">
        <v>5950</v>
      </c>
      <c r="T1044" s="22" t="s">
        <v>5950</v>
      </c>
      <c r="U1044" s="22" t="s">
        <v>5947</v>
      </c>
      <c r="V1044" s="22" t="s">
        <v>5984</v>
      </c>
      <c r="W1044" s="22" t="s">
        <v>5989</v>
      </c>
      <c r="X1044" s="22" t="s">
        <v>115</v>
      </c>
      <c r="Y1044" s="22" t="s">
        <v>136</v>
      </c>
      <c r="Z1044" s="22" t="s">
        <v>116</v>
      </c>
      <c r="AC1044" s="24" t="s">
        <v>5992</v>
      </c>
      <c r="AE1044" s="26" t="s">
        <v>5947</v>
      </c>
      <c r="AF1044" s="26" t="s">
        <v>5947</v>
      </c>
      <c r="AG1044" s="26" t="s">
        <v>5996</v>
      </c>
      <c r="AH1044" s="26" t="s">
        <v>5996</v>
      </c>
      <c r="AI1044" s="26" t="s">
        <v>5996</v>
      </c>
      <c r="AJ1044" s="26" t="s">
        <v>5996</v>
      </c>
      <c r="AK1044" s="20" t="s">
        <v>6002</v>
      </c>
      <c r="AL1044" s="20" t="s">
        <v>5948</v>
      </c>
      <c r="AM1044" s="20" t="s">
        <v>5950</v>
      </c>
      <c r="AN1044" s="20" t="s">
        <v>5947</v>
      </c>
      <c r="AO1044" s="20" t="s">
        <v>5996</v>
      </c>
      <c r="AP1044" s="20" t="s">
        <v>5997</v>
      </c>
      <c r="AQ1044" s="20" t="s">
        <v>5996</v>
      </c>
      <c r="AR1044" s="20" t="s">
        <v>5997</v>
      </c>
      <c r="AS1044" s="20" t="s">
        <v>5996</v>
      </c>
      <c r="AT1044" s="20" t="s">
        <v>5996</v>
      </c>
      <c r="AU1044" s="20" t="s">
        <v>5996</v>
      </c>
      <c r="AV1044" s="20" t="s">
        <v>5996</v>
      </c>
      <c r="AW1044" s="20" t="s">
        <v>5996</v>
      </c>
      <c r="AX1044" s="20" t="s">
        <v>5996</v>
      </c>
      <c r="AY1044" s="20" t="s">
        <v>5996</v>
      </c>
      <c r="AZ1044" s="20" t="s">
        <v>5996</v>
      </c>
      <c r="BA1044" s="20" t="s">
        <v>5996</v>
      </c>
      <c r="BB1044" s="20" t="s">
        <v>5996</v>
      </c>
      <c r="BC1044" s="20" t="s">
        <v>5997</v>
      </c>
      <c r="BD1044" s="20" t="s">
        <v>5997</v>
      </c>
      <c r="BE1044" s="20" t="s">
        <v>5996</v>
      </c>
      <c r="BF1044" s="20" t="s">
        <v>5996</v>
      </c>
      <c r="BG1044" s="20" t="s">
        <v>5996</v>
      </c>
      <c r="BH1044" s="20" t="s">
        <v>5996</v>
      </c>
      <c r="BI1044" s="20" t="s">
        <v>5996</v>
      </c>
      <c r="BJ1044" s="20" t="s">
        <v>5996</v>
      </c>
      <c r="BK1044" s="20" t="s">
        <v>5998</v>
      </c>
      <c r="BL1044" s="20" t="s">
        <v>5997</v>
      </c>
      <c r="BM1044" s="20" t="s">
        <v>5996</v>
      </c>
      <c r="BO1044" s="28" t="s">
        <v>6007</v>
      </c>
      <c r="BQ1044" s="30" t="s">
        <v>5035</v>
      </c>
      <c r="BR1044" s="24" t="s">
        <v>138</v>
      </c>
      <c r="BS1044" s="24" t="s">
        <v>119</v>
      </c>
      <c r="BT1044" s="24" t="s">
        <v>120</v>
      </c>
      <c r="BV1044" s="24" t="s">
        <v>137</v>
      </c>
      <c r="BW1044" s="24" t="s">
        <v>122</v>
      </c>
      <c r="BX1044" s="24" t="s">
        <v>123</v>
      </c>
      <c r="BY1044" s="24" t="s">
        <v>124</v>
      </c>
      <c r="BZ1044" s="24" t="s">
        <v>125</v>
      </c>
      <c r="CG1044" s="18" t="s">
        <v>137</v>
      </c>
      <c r="CH1044" s="18" t="s">
        <v>122</v>
      </c>
      <c r="CI1044" s="18" t="s">
        <v>123</v>
      </c>
      <c r="CL1044" s="22" t="s">
        <v>5947</v>
      </c>
      <c r="CM1044" s="32" t="s">
        <v>6012</v>
      </c>
      <c r="CO1044" s="84" t="s">
        <v>126</v>
      </c>
      <c r="CP1044" s="17" t="s">
        <v>126</v>
      </c>
      <c r="CQ1044" s="29" t="s">
        <v>4981</v>
      </c>
      <c r="CR1044" s="17" t="s">
        <v>542</v>
      </c>
      <c r="CS1044" s="17" t="s">
        <v>4982</v>
      </c>
      <c r="CY1044" s="34" t="s">
        <v>98</v>
      </c>
      <c r="DE1044" s="17" t="s">
        <v>130</v>
      </c>
      <c r="DI1044" s="17" t="s">
        <v>131</v>
      </c>
      <c r="DJ1044" s="17" t="s">
        <v>5036</v>
      </c>
      <c r="DM1044" s="35"/>
      <c r="DN1044" s="35"/>
      <c r="DO1044" s="35"/>
      <c r="EC1044" s="17" t="s">
        <v>133</v>
      </c>
    </row>
    <row r="1045" spans="1:133" ht="15" customHeight="1" x14ac:dyDescent="0.3">
      <c r="A1045" s="27">
        <v>965</v>
      </c>
      <c r="C1045" s="17" t="s">
        <v>126</v>
      </c>
      <c r="D1045" s="29" t="s">
        <v>5957</v>
      </c>
      <c r="E1045" s="18" t="s">
        <v>5947</v>
      </c>
      <c r="F1045" s="18" t="s">
        <v>5948</v>
      </c>
      <c r="G1045" s="18" t="s">
        <v>5947</v>
      </c>
      <c r="H1045" s="18" t="s">
        <v>5948</v>
      </c>
      <c r="I1045" s="18" t="s">
        <v>5949</v>
      </c>
      <c r="K1045" s="18" t="s">
        <v>5949</v>
      </c>
      <c r="M1045" s="18" t="s">
        <v>5950</v>
      </c>
      <c r="O1045" s="20" t="s">
        <v>5949</v>
      </c>
      <c r="P1045" s="20" t="s">
        <v>5973</v>
      </c>
      <c r="Q1045" s="20" t="s">
        <v>5978</v>
      </c>
      <c r="S1045" s="22" t="s">
        <v>5950</v>
      </c>
      <c r="T1045" s="22" t="s">
        <v>5950</v>
      </c>
      <c r="U1045" s="22" t="s">
        <v>5947</v>
      </c>
      <c r="V1045" s="22" t="s">
        <v>5984</v>
      </c>
      <c r="W1045" s="22" t="s">
        <v>5989</v>
      </c>
      <c r="X1045" s="22" t="s">
        <v>115</v>
      </c>
      <c r="Z1045" s="22" t="s">
        <v>116</v>
      </c>
      <c r="AC1045" s="24" t="s">
        <v>5991</v>
      </c>
      <c r="AE1045" s="26" t="s">
        <v>5947</v>
      </c>
      <c r="AF1045" s="26" t="s">
        <v>5947</v>
      </c>
      <c r="AG1045" s="26" t="s">
        <v>5996</v>
      </c>
      <c r="AH1045" s="26" t="s">
        <v>5996</v>
      </c>
      <c r="AI1045" s="26" t="s">
        <v>5996</v>
      </c>
      <c r="AJ1045" s="26" t="s">
        <v>5997</v>
      </c>
      <c r="AK1045" s="20" t="s">
        <v>6002</v>
      </c>
      <c r="AL1045" s="20" t="s">
        <v>5947</v>
      </c>
      <c r="AM1045" s="20" t="s">
        <v>5948</v>
      </c>
      <c r="AN1045" s="20" t="s">
        <v>5947</v>
      </c>
      <c r="AO1045" s="20" t="s">
        <v>5996</v>
      </c>
      <c r="AP1045" s="20" t="s">
        <v>5996</v>
      </c>
      <c r="AQ1045" s="20" t="s">
        <v>5996</v>
      </c>
      <c r="AR1045" s="20" t="s">
        <v>5997</v>
      </c>
      <c r="AS1045" s="20" t="s">
        <v>5996</v>
      </c>
      <c r="AT1045" s="20" t="s">
        <v>5996</v>
      </c>
      <c r="AU1045" s="20" t="s">
        <v>5996</v>
      </c>
      <c r="AV1045" s="20" t="s">
        <v>5997</v>
      </c>
      <c r="AW1045" s="20" t="s">
        <v>5996</v>
      </c>
      <c r="AX1045" s="20" t="s">
        <v>5996</v>
      </c>
      <c r="AY1045" s="20" t="s">
        <v>5996</v>
      </c>
      <c r="AZ1045" s="20" t="s">
        <v>5997</v>
      </c>
      <c r="BA1045" s="20" t="s">
        <v>5996</v>
      </c>
      <c r="BB1045" s="20" t="s">
        <v>5996</v>
      </c>
      <c r="BC1045" s="20" t="s">
        <v>5998</v>
      </c>
      <c r="BD1045" s="20" t="s">
        <v>5998</v>
      </c>
      <c r="BE1045" s="20" t="s">
        <v>5996</v>
      </c>
      <c r="BF1045" s="20" t="s">
        <v>5996</v>
      </c>
      <c r="BG1045" s="20" t="s">
        <v>5997</v>
      </c>
      <c r="BH1045" s="20" t="s">
        <v>5996</v>
      </c>
      <c r="BI1045" s="20" t="s">
        <v>5996</v>
      </c>
      <c r="BJ1045" s="20" t="s">
        <v>5996</v>
      </c>
      <c r="BK1045" s="20" t="s">
        <v>5996</v>
      </c>
      <c r="BL1045" s="20" t="s">
        <v>5997</v>
      </c>
      <c r="BM1045" s="20" t="s">
        <v>5997</v>
      </c>
      <c r="BO1045" s="28" t="s">
        <v>6007</v>
      </c>
      <c r="BQ1045" s="30" t="s">
        <v>5037</v>
      </c>
      <c r="BR1045" s="24" t="s">
        <v>138</v>
      </c>
      <c r="BS1045" s="24" t="s">
        <v>119</v>
      </c>
      <c r="BV1045" s="24" t="s">
        <v>137</v>
      </c>
      <c r="BX1045" s="24" t="s">
        <v>123</v>
      </c>
      <c r="CD1045" s="18" t="s">
        <v>119</v>
      </c>
      <c r="CG1045" s="18" t="s">
        <v>137</v>
      </c>
      <c r="CI1045" s="18" t="s">
        <v>123</v>
      </c>
      <c r="CL1045" s="22" t="s">
        <v>5947</v>
      </c>
      <c r="CM1045" s="32" t="s">
        <v>6011</v>
      </c>
      <c r="CO1045" s="84" t="s">
        <v>126</v>
      </c>
      <c r="CP1045" s="17" t="s">
        <v>126</v>
      </c>
      <c r="CQ1045" s="29" t="s">
        <v>4981</v>
      </c>
      <c r="CR1045" s="17" t="s">
        <v>542</v>
      </c>
      <c r="CS1045" s="17" t="s">
        <v>4982</v>
      </c>
      <c r="CU1045" s="34" t="s">
        <v>185</v>
      </c>
      <c r="CW1045" s="34" t="s">
        <v>96</v>
      </c>
      <c r="DE1045" s="17" t="s">
        <v>130</v>
      </c>
      <c r="DI1045" s="17" t="s">
        <v>131</v>
      </c>
      <c r="DJ1045" s="17" t="s">
        <v>5038</v>
      </c>
      <c r="DM1045" s="35"/>
      <c r="DN1045" s="35"/>
      <c r="DO1045" s="35"/>
      <c r="EC1045" s="17" t="s">
        <v>133</v>
      </c>
    </row>
    <row r="1046" spans="1:133" ht="15" customHeight="1" x14ac:dyDescent="0.3">
      <c r="A1046" s="27">
        <v>1111</v>
      </c>
      <c r="C1046" s="17" t="s">
        <v>126</v>
      </c>
      <c r="D1046" s="29" t="s">
        <v>5957</v>
      </c>
      <c r="E1046" s="18" t="s">
        <v>5947</v>
      </c>
      <c r="F1046" s="18" t="s">
        <v>5949</v>
      </c>
      <c r="G1046" s="18" t="s">
        <v>5947</v>
      </c>
      <c r="H1046" s="18" t="s">
        <v>5947</v>
      </c>
      <c r="I1046" s="18" t="s">
        <v>5948</v>
      </c>
      <c r="J1046" s="19" t="s">
        <v>5039</v>
      </c>
      <c r="K1046" s="18" t="s">
        <v>5948</v>
      </c>
      <c r="L1046" s="19" t="s">
        <v>5040</v>
      </c>
      <c r="M1046" s="18" t="s">
        <v>5948</v>
      </c>
      <c r="N1046" s="19" t="s">
        <v>5041</v>
      </c>
      <c r="O1046" s="20" t="s">
        <v>5949</v>
      </c>
      <c r="P1046" s="20" t="s">
        <v>5974</v>
      </c>
      <c r="Q1046" s="20" t="s">
        <v>5981</v>
      </c>
      <c r="R1046" s="21" t="s">
        <v>5042</v>
      </c>
      <c r="S1046" s="22" t="s">
        <v>5951</v>
      </c>
      <c r="T1046" s="22" t="s">
        <v>5951</v>
      </c>
      <c r="U1046" s="22" t="s">
        <v>5947</v>
      </c>
      <c r="V1046" s="22" t="s">
        <v>5984</v>
      </c>
      <c r="W1046" s="22" t="s">
        <v>5989</v>
      </c>
      <c r="X1046" s="22" t="s">
        <v>115</v>
      </c>
      <c r="AC1046" s="24" t="s">
        <v>5994</v>
      </c>
      <c r="AD1046" s="25" t="s">
        <v>5043</v>
      </c>
      <c r="AE1046" s="26" t="s">
        <v>5947</v>
      </c>
      <c r="AF1046" s="26" t="s">
        <v>5947</v>
      </c>
      <c r="AG1046" s="26" t="s">
        <v>5996</v>
      </c>
      <c r="AH1046" s="26" t="s">
        <v>5996</v>
      </c>
      <c r="AI1046" s="26" t="s">
        <v>5997</v>
      </c>
      <c r="AJ1046" s="26" t="s">
        <v>5996</v>
      </c>
      <c r="AK1046" s="20" t="s">
        <v>6002</v>
      </c>
      <c r="AL1046" s="20" t="s">
        <v>5947</v>
      </c>
      <c r="AM1046" s="20" t="s">
        <v>5949</v>
      </c>
      <c r="AN1046" s="20" t="s">
        <v>5948</v>
      </c>
      <c r="AO1046" s="20" t="s">
        <v>5997</v>
      </c>
      <c r="AP1046" s="20" t="s">
        <v>5997</v>
      </c>
      <c r="AQ1046" s="20" t="s">
        <v>5996</v>
      </c>
      <c r="AR1046" s="20" t="s">
        <v>5997</v>
      </c>
      <c r="AS1046" s="20" t="s">
        <v>5996</v>
      </c>
      <c r="AT1046" s="20" t="s">
        <v>5996</v>
      </c>
      <c r="AU1046" s="20" t="s">
        <v>5996</v>
      </c>
      <c r="AV1046" s="20" t="s">
        <v>5997</v>
      </c>
      <c r="AW1046" s="20" t="s">
        <v>5996</v>
      </c>
      <c r="AX1046" s="20" t="s">
        <v>5997</v>
      </c>
      <c r="AY1046" s="20" t="s">
        <v>5997</v>
      </c>
      <c r="AZ1046" s="20" t="s">
        <v>5996</v>
      </c>
      <c r="BA1046" s="20" t="s">
        <v>5996</v>
      </c>
      <c r="BB1046" s="20" t="s">
        <v>5996</v>
      </c>
      <c r="BC1046" s="20" t="s">
        <v>5996</v>
      </c>
      <c r="BD1046" s="20" t="s">
        <v>5997</v>
      </c>
      <c r="BE1046" s="20" t="s">
        <v>5997</v>
      </c>
      <c r="BF1046" s="20" t="s">
        <v>5997</v>
      </c>
      <c r="BG1046" s="20" t="s">
        <v>5996</v>
      </c>
      <c r="BH1046" s="20" t="s">
        <v>5996</v>
      </c>
      <c r="BI1046" s="20" t="s">
        <v>5996</v>
      </c>
      <c r="BJ1046" s="20" t="s">
        <v>6000</v>
      </c>
      <c r="BK1046" s="20" t="s">
        <v>5997</v>
      </c>
      <c r="BL1046" s="20" t="s">
        <v>5996</v>
      </c>
      <c r="BM1046" s="20" t="s">
        <v>5996</v>
      </c>
      <c r="BN1046" s="27" t="s">
        <v>5044</v>
      </c>
      <c r="BO1046" s="28" t="s">
        <v>6007</v>
      </c>
      <c r="BQ1046" s="30" t="s">
        <v>5045</v>
      </c>
      <c r="BR1046" s="24" t="s">
        <v>138</v>
      </c>
      <c r="BS1046" s="24" t="s">
        <v>119</v>
      </c>
      <c r="BT1046" s="24" t="s">
        <v>120</v>
      </c>
      <c r="BX1046" s="24" t="s">
        <v>123</v>
      </c>
      <c r="BY1046" s="24" t="s">
        <v>124</v>
      </c>
      <c r="CC1046" s="18" t="s">
        <v>138</v>
      </c>
      <c r="CD1046" s="18" t="s">
        <v>119</v>
      </c>
      <c r="CI1046" s="18" t="s">
        <v>123</v>
      </c>
      <c r="CL1046" s="22" t="s">
        <v>5947</v>
      </c>
      <c r="CM1046" s="32" t="s">
        <v>6012</v>
      </c>
      <c r="CO1046" s="84" t="s">
        <v>126</v>
      </c>
      <c r="CP1046" s="17" t="s">
        <v>126</v>
      </c>
      <c r="CQ1046" s="29" t="s">
        <v>4981</v>
      </c>
      <c r="CR1046" s="17" t="s">
        <v>542</v>
      </c>
      <c r="CS1046" s="17" t="s">
        <v>4982</v>
      </c>
      <c r="CU1046" s="34" t="s">
        <v>185</v>
      </c>
      <c r="DE1046" s="17" t="s">
        <v>130</v>
      </c>
      <c r="DI1046" s="17" t="s">
        <v>131</v>
      </c>
      <c r="DJ1046" s="17" t="s">
        <v>5046</v>
      </c>
      <c r="DM1046" s="35"/>
      <c r="DN1046" s="35"/>
      <c r="DO1046" s="35"/>
      <c r="EC1046" s="17" t="s">
        <v>133</v>
      </c>
    </row>
    <row r="1047" spans="1:133" ht="15" customHeight="1" x14ac:dyDescent="0.3">
      <c r="A1047" s="27">
        <v>150</v>
      </c>
      <c r="C1047" s="17" t="s">
        <v>126</v>
      </c>
      <c r="D1047" s="29" t="s">
        <v>5957</v>
      </c>
      <c r="E1047" s="18" t="s">
        <v>5948</v>
      </c>
      <c r="F1047" s="18" t="s">
        <v>5952</v>
      </c>
      <c r="G1047" s="18" t="s">
        <v>5948</v>
      </c>
      <c r="H1047" s="18" t="s">
        <v>5947</v>
      </c>
      <c r="I1047" s="18" t="s">
        <v>5948</v>
      </c>
      <c r="J1047" s="19" t="s">
        <v>5047</v>
      </c>
      <c r="K1047" s="18" t="s">
        <v>5949</v>
      </c>
      <c r="M1047" s="18" t="s">
        <v>5949</v>
      </c>
      <c r="N1047" s="19" t="s">
        <v>5048</v>
      </c>
      <c r="O1047" s="20" t="s">
        <v>5949</v>
      </c>
      <c r="P1047" s="20" t="s">
        <v>5974</v>
      </c>
      <c r="Q1047" s="20" t="s">
        <v>5982</v>
      </c>
      <c r="R1047" s="21" t="s">
        <v>5049</v>
      </c>
      <c r="S1047" s="22" t="s">
        <v>5948</v>
      </c>
      <c r="T1047" s="22" t="s">
        <v>5949</v>
      </c>
      <c r="U1047" s="22" t="s">
        <v>5947</v>
      </c>
      <c r="V1047" s="22" t="s">
        <v>5984</v>
      </c>
      <c r="W1047" s="22" t="s">
        <v>5987</v>
      </c>
      <c r="X1047" s="22" t="s">
        <v>115</v>
      </c>
      <c r="AB1047" s="23" t="s">
        <v>5050</v>
      </c>
      <c r="AC1047" s="24" t="s">
        <v>5990</v>
      </c>
      <c r="AD1047" s="25" t="s">
        <v>5051</v>
      </c>
      <c r="AE1047" s="26" t="s">
        <v>5949</v>
      </c>
      <c r="AF1047" s="26" t="s">
        <v>5947</v>
      </c>
      <c r="AG1047" s="26" t="s">
        <v>5996</v>
      </c>
      <c r="AH1047" s="26" t="s">
        <v>5997</v>
      </c>
      <c r="AI1047" s="26" t="s">
        <v>5997</v>
      </c>
      <c r="AJ1047" s="26" t="s">
        <v>5997</v>
      </c>
      <c r="AK1047" s="20" t="s">
        <v>6001</v>
      </c>
      <c r="AL1047" s="20" t="s">
        <v>5948</v>
      </c>
      <c r="AM1047" s="20" t="s">
        <v>5950</v>
      </c>
      <c r="AN1047" s="20" t="s">
        <v>5949</v>
      </c>
      <c r="AO1047" s="20" t="s">
        <v>5998</v>
      </c>
      <c r="AP1047" s="20" t="s">
        <v>5996</v>
      </c>
      <c r="AQ1047" s="20" t="s">
        <v>5997</v>
      </c>
      <c r="AR1047" s="20" t="s">
        <v>5998</v>
      </c>
      <c r="AS1047" s="20" t="s">
        <v>5997</v>
      </c>
      <c r="AT1047" s="20" t="s">
        <v>5997</v>
      </c>
      <c r="AU1047" s="20" t="s">
        <v>5997</v>
      </c>
      <c r="AV1047" s="20" t="s">
        <v>5997</v>
      </c>
      <c r="AW1047" s="20" t="s">
        <v>5997</v>
      </c>
      <c r="AX1047" s="20" t="s">
        <v>5997</v>
      </c>
      <c r="AY1047" s="20" t="s">
        <v>5996</v>
      </c>
      <c r="AZ1047" s="20" t="s">
        <v>5998</v>
      </c>
      <c r="BA1047" s="20" t="s">
        <v>5998</v>
      </c>
      <c r="BB1047" s="20" t="s">
        <v>5997</v>
      </c>
      <c r="BC1047" s="20" t="s">
        <v>5998</v>
      </c>
      <c r="BD1047" s="20" t="s">
        <v>5998</v>
      </c>
      <c r="BE1047" s="20" t="s">
        <v>5998</v>
      </c>
      <c r="BF1047" s="20" t="s">
        <v>5997</v>
      </c>
      <c r="BG1047" s="20" t="s">
        <v>5996</v>
      </c>
      <c r="BH1047" s="20" t="s">
        <v>5997</v>
      </c>
      <c r="BI1047" s="20" t="s">
        <v>5996</v>
      </c>
      <c r="BJ1047" s="20" t="s">
        <v>5997</v>
      </c>
      <c r="BK1047" s="20" t="s">
        <v>5997</v>
      </c>
      <c r="BL1047" s="20" t="s">
        <v>5997</v>
      </c>
      <c r="BM1047" s="20" t="s">
        <v>5996</v>
      </c>
      <c r="BO1047" s="28" t="s">
        <v>6008</v>
      </c>
      <c r="BP1047" s="29" t="s">
        <v>5052</v>
      </c>
      <c r="BQ1047" s="30" t="s">
        <v>5053</v>
      </c>
      <c r="BS1047" s="24" t="s">
        <v>119</v>
      </c>
      <c r="BV1047" s="24" t="s">
        <v>137</v>
      </c>
      <c r="BX1047" s="24" t="s">
        <v>123</v>
      </c>
      <c r="CB1047" s="31" t="s">
        <v>5054</v>
      </c>
      <c r="CD1047" s="18" t="s">
        <v>119</v>
      </c>
      <c r="CG1047" s="18" t="s">
        <v>137</v>
      </c>
      <c r="CI1047" s="18" t="s">
        <v>123</v>
      </c>
      <c r="CL1047" s="22" t="s">
        <v>5950</v>
      </c>
      <c r="CM1047" s="32" t="s">
        <v>6012</v>
      </c>
      <c r="CO1047" s="84" t="s">
        <v>126</v>
      </c>
      <c r="CP1047" s="17" t="s">
        <v>126</v>
      </c>
      <c r="CQ1047" s="29" t="s">
        <v>4981</v>
      </c>
      <c r="CR1047" s="17" t="s">
        <v>659</v>
      </c>
      <c r="CS1047" s="17" t="s">
        <v>4982</v>
      </c>
      <c r="CT1047" s="17" t="s">
        <v>5055</v>
      </c>
      <c r="CW1047" s="34" t="s">
        <v>96</v>
      </c>
      <c r="CY1047" s="34" t="s">
        <v>98</v>
      </c>
      <c r="CZ1047" s="34" t="s">
        <v>99</v>
      </c>
      <c r="DC1047" s="31" t="s">
        <v>102</v>
      </c>
      <c r="DD1047" s="31" t="s">
        <v>5056</v>
      </c>
      <c r="DE1047" s="17" t="s">
        <v>130</v>
      </c>
      <c r="DI1047" s="17" t="s">
        <v>131</v>
      </c>
      <c r="DJ1047" s="17" t="s">
        <v>5057</v>
      </c>
      <c r="DM1047" s="35"/>
      <c r="DN1047" s="35"/>
      <c r="DO1047" s="35"/>
      <c r="EC1047" s="17" t="s">
        <v>133</v>
      </c>
    </row>
    <row r="1048" spans="1:133" ht="15" customHeight="1" x14ac:dyDescent="0.3">
      <c r="A1048" s="27">
        <v>1</v>
      </c>
      <c r="C1048" s="17" t="s">
        <v>126</v>
      </c>
      <c r="D1048" s="29" t="s">
        <v>5958</v>
      </c>
      <c r="E1048" s="18" t="s">
        <v>5947</v>
      </c>
      <c r="F1048" s="18" t="s">
        <v>5950</v>
      </c>
      <c r="G1048" s="18" t="s">
        <v>5947</v>
      </c>
      <c r="H1048" s="18" t="s">
        <v>5947</v>
      </c>
      <c r="I1048" s="18" t="s">
        <v>5948</v>
      </c>
      <c r="K1048" s="18" t="s">
        <v>5947</v>
      </c>
      <c r="M1048" s="18" t="s">
        <v>5948</v>
      </c>
      <c r="O1048" s="20" t="s">
        <v>5948</v>
      </c>
      <c r="P1048" s="20" t="s">
        <v>5974</v>
      </c>
      <c r="Q1048" s="20" t="s">
        <v>5978</v>
      </c>
      <c r="S1048" s="22" t="s">
        <v>5951</v>
      </c>
      <c r="T1048" s="22" t="s">
        <v>5951</v>
      </c>
      <c r="U1048" s="22" t="s">
        <v>5951</v>
      </c>
      <c r="V1048" s="22" t="s">
        <v>5984</v>
      </c>
      <c r="W1048" s="22" t="s">
        <v>5989</v>
      </c>
      <c r="X1048" s="22" t="s">
        <v>115</v>
      </c>
      <c r="Y1048" s="22" t="s">
        <v>136</v>
      </c>
      <c r="Z1048" s="22" t="s">
        <v>116</v>
      </c>
      <c r="AC1048" s="24" t="s">
        <v>5990</v>
      </c>
      <c r="AE1048" s="26" t="s">
        <v>5947</v>
      </c>
      <c r="AF1048" s="26" t="s">
        <v>5948</v>
      </c>
      <c r="AG1048" s="26" t="s">
        <v>5997</v>
      </c>
      <c r="AH1048" s="26" t="s">
        <v>5996</v>
      </c>
      <c r="AI1048" s="26" t="s">
        <v>5997</v>
      </c>
      <c r="AJ1048" s="26" t="s">
        <v>5996</v>
      </c>
      <c r="AK1048" s="20" t="s">
        <v>6002</v>
      </c>
      <c r="AL1048" s="20" t="s">
        <v>5947</v>
      </c>
      <c r="AM1048" s="20" t="s">
        <v>5947</v>
      </c>
      <c r="AN1048" s="20" t="s">
        <v>5947</v>
      </c>
      <c r="AO1048" s="20" t="s">
        <v>5996</v>
      </c>
      <c r="AP1048" s="20" t="s">
        <v>5996</v>
      </c>
      <c r="AQ1048" s="20" t="s">
        <v>5996</v>
      </c>
      <c r="AR1048" s="20" t="s">
        <v>5996</v>
      </c>
      <c r="AS1048" s="20" t="s">
        <v>5996</v>
      </c>
      <c r="AT1048" s="20" t="s">
        <v>5996</v>
      </c>
      <c r="AU1048" s="20" t="s">
        <v>5996</v>
      </c>
      <c r="AV1048" s="20" t="s">
        <v>5997</v>
      </c>
      <c r="AW1048" s="20" t="s">
        <v>5996</v>
      </c>
      <c r="AX1048" s="20" t="s">
        <v>5996</v>
      </c>
      <c r="AY1048" s="20" t="s">
        <v>5996</v>
      </c>
      <c r="AZ1048" s="20" t="s">
        <v>5996</v>
      </c>
      <c r="BA1048" s="20" t="s">
        <v>5996</v>
      </c>
      <c r="BB1048" s="20" t="s">
        <v>5996</v>
      </c>
      <c r="BC1048" s="20" t="s">
        <v>5997</v>
      </c>
      <c r="BD1048" s="20" t="s">
        <v>5996</v>
      </c>
      <c r="BE1048" s="20" t="s">
        <v>5997</v>
      </c>
      <c r="BF1048" s="20" t="s">
        <v>5996</v>
      </c>
      <c r="BG1048" s="20" t="s">
        <v>5996</v>
      </c>
      <c r="BH1048" s="20" t="s">
        <v>5996</v>
      </c>
      <c r="BI1048" s="20" t="s">
        <v>5996</v>
      </c>
      <c r="BJ1048" s="20" t="s">
        <v>5996</v>
      </c>
      <c r="BK1048" s="20" t="s">
        <v>5996</v>
      </c>
      <c r="BL1048" s="20" t="s">
        <v>5996</v>
      </c>
      <c r="BM1048" s="20" t="s">
        <v>5996</v>
      </c>
      <c r="BO1048" s="28" t="s">
        <v>6007</v>
      </c>
      <c r="BR1048" s="24" t="s">
        <v>138</v>
      </c>
      <c r="BS1048" s="24" t="s">
        <v>119</v>
      </c>
      <c r="BT1048" s="24" t="s">
        <v>120</v>
      </c>
      <c r="BU1048" s="24" t="s">
        <v>121</v>
      </c>
      <c r="BV1048" s="24" t="s">
        <v>137</v>
      </c>
      <c r="BW1048" s="24" t="s">
        <v>122</v>
      </c>
      <c r="BX1048" s="24" t="s">
        <v>123</v>
      </c>
      <c r="BY1048" s="24" t="s">
        <v>124</v>
      </c>
      <c r="BZ1048" s="24" t="s">
        <v>125</v>
      </c>
      <c r="CC1048" s="18" t="s">
        <v>138</v>
      </c>
      <c r="CD1048" s="18" t="s">
        <v>119</v>
      </c>
      <c r="CE1048" s="18" t="s">
        <v>120</v>
      </c>
      <c r="CL1048" s="22" t="s">
        <v>5951</v>
      </c>
      <c r="CM1048" s="32" t="s">
        <v>6012</v>
      </c>
      <c r="CO1048" s="84" t="s">
        <v>126</v>
      </c>
      <c r="CP1048" s="17" t="s">
        <v>126</v>
      </c>
      <c r="CQ1048" s="29" t="s">
        <v>5058</v>
      </c>
      <c r="CR1048" s="17" t="s">
        <v>659</v>
      </c>
      <c r="CS1048" s="17" t="s">
        <v>5059</v>
      </c>
      <c r="DE1048" s="17" t="s">
        <v>130</v>
      </c>
      <c r="DI1048" s="17" t="s">
        <v>143</v>
      </c>
      <c r="DJ1048" s="17" t="s">
        <v>5060</v>
      </c>
      <c r="DM1048" s="35"/>
      <c r="DN1048" s="35"/>
      <c r="DO1048" s="35"/>
      <c r="EC1048" s="17" t="s">
        <v>133</v>
      </c>
    </row>
    <row r="1049" spans="1:133" ht="15" customHeight="1" x14ac:dyDescent="0.3">
      <c r="A1049" s="27">
        <v>19</v>
      </c>
      <c r="C1049" s="17" t="s">
        <v>126</v>
      </c>
      <c r="D1049" s="29" t="s">
        <v>5957</v>
      </c>
      <c r="E1049" s="18" t="s">
        <v>5947</v>
      </c>
      <c r="F1049" s="18" t="s">
        <v>5947</v>
      </c>
      <c r="G1049" s="18" t="s">
        <v>5947</v>
      </c>
      <c r="H1049" s="18" t="s">
        <v>5947</v>
      </c>
      <c r="I1049" s="18" t="s">
        <v>5947</v>
      </c>
      <c r="J1049" s="19" t="s">
        <v>5061</v>
      </c>
      <c r="K1049" s="18" t="s">
        <v>5947</v>
      </c>
      <c r="L1049" s="19" t="s">
        <v>5062</v>
      </c>
      <c r="M1049" s="18" t="s">
        <v>5947</v>
      </c>
      <c r="N1049" s="19" t="s">
        <v>5063</v>
      </c>
      <c r="O1049" s="20" t="s">
        <v>5950</v>
      </c>
      <c r="P1049" s="20" t="s">
        <v>5973</v>
      </c>
      <c r="Q1049" s="20" t="s">
        <v>5978</v>
      </c>
      <c r="R1049" s="21" t="s">
        <v>5064</v>
      </c>
      <c r="S1049" s="22" t="s">
        <v>5947</v>
      </c>
      <c r="T1049" s="22" t="s">
        <v>5948</v>
      </c>
      <c r="U1049" s="22" t="s">
        <v>5949</v>
      </c>
      <c r="V1049" s="22" t="s">
        <v>5983</v>
      </c>
      <c r="W1049" s="22" t="s">
        <v>5988</v>
      </c>
      <c r="X1049" s="22" t="s">
        <v>115</v>
      </c>
      <c r="Y1049" s="22" t="s">
        <v>136</v>
      </c>
      <c r="Z1049" s="22" t="s">
        <v>116</v>
      </c>
      <c r="AC1049" s="24" t="s">
        <v>5990</v>
      </c>
      <c r="AE1049" s="26" t="s">
        <v>5947</v>
      </c>
      <c r="AF1049" s="26" t="s">
        <v>5947</v>
      </c>
      <c r="AG1049" s="26" t="s">
        <v>5996</v>
      </c>
      <c r="AH1049" s="26" t="s">
        <v>5996</v>
      </c>
      <c r="AI1049" s="26" t="s">
        <v>5996</v>
      </c>
      <c r="AJ1049" s="26" t="s">
        <v>5996</v>
      </c>
      <c r="AK1049" s="20" t="s">
        <v>6002</v>
      </c>
      <c r="AL1049" s="20" t="s">
        <v>5947</v>
      </c>
      <c r="AM1049" s="20" t="s">
        <v>5947</v>
      </c>
      <c r="AN1049" s="20" t="s">
        <v>5947</v>
      </c>
      <c r="AO1049" s="20" t="s">
        <v>5996</v>
      </c>
      <c r="AP1049" s="20" t="s">
        <v>5997</v>
      </c>
      <c r="AQ1049" s="20" t="s">
        <v>5996</v>
      </c>
      <c r="AR1049" s="20" t="s">
        <v>5996</v>
      </c>
      <c r="AS1049" s="20" t="s">
        <v>5997</v>
      </c>
      <c r="AT1049" s="20" t="s">
        <v>5997</v>
      </c>
      <c r="AU1049" s="20" t="s">
        <v>5996</v>
      </c>
      <c r="AV1049" s="20" t="s">
        <v>5996</v>
      </c>
      <c r="AW1049" s="20" t="s">
        <v>5996</v>
      </c>
      <c r="AX1049" s="20" t="s">
        <v>5996</v>
      </c>
      <c r="AY1049" s="20" t="s">
        <v>5997</v>
      </c>
      <c r="AZ1049" s="20" t="s">
        <v>5996</v>
      </c>
      <c r="BA1049" s="20" t="s">
        <v>5996</v>
      </c>
      <c r="BB1049" s="20" t="s">
        <v>5996</v>
      </c>
      <c r="BC1049" s="20" t="s">
        <v>5998</v>
      </c>
      <c r="BD1049" s="20" t="s">
        <v>5996</v>
      </c>
      <c r="BE1049" s="20" t="s">
        <v>5997</v>
      </c>
      <c r="BF1049" s="20" t="s">
        <v>5996</v>
      </c>
      <c r="BG1049" s="20" t="s">
        <v>5996</v>
      </c>
      <c r="BH1049" s="20" t="s">
        <v>5996</v>
      </c>
      <c r="BI1049" s="20" t="s">
        <v>5996</v>
      </c>
      <c r="BJ1049" s="20" t="s">
        <v>5996</v>
      </c>
      <c r="BK1049" s="20" t="s">
        <v>5996</v>
      </c>
      <c r="BL1049" s="20" t="s">
        <v>5997</v>
      </c>
      <c r="BM1049" s="20" t="s">
        <v>5996</v>
      </c>
      <c r="BO1049" s="28" t="s">
        <v>6007</v>
      </c>
      <c r="BQ1049" s="30" t="s">
        <v>5065</v>
      </c>
      <c r="BR1049" s="24" t="s">
        <v>138</v>
      </c>
      <c r="BS1049" s="24" t="s">
        <v>119</v>
      </c>
      <c r="BT1049" s="24" t="s">
        <v>120</v>
      </c>
      <c r="BU1049" s="24" t="s">
        <v>121</v>
      </c>
      <c r="BV1049" s="24" t="s">
        <v>137</v>
      </c>
      <c r="BW1049" s="24" t="s">
        <v>122</v>
      </c>
      <c r="BX1049" s="24" t="s">
        <v>123</v>
      </c>
      <c r="BY1049" s="24" t="s">
        <v>124</v>
      </c>
      <c r="BZ1049" s="24" t="s">
        <v>125</v>
      </c>
      <c r="CC1049" s="18" t="s">
        <v>138</v>
      </c>
      <c r="CD1049" s="18" t="s">
        <v>119</v>
      </c>
      <c r="CH1049" s="18" t="s">
        <v>122</v>
      </c>
      <c r="CL1049" s="22" t="s">
        <v>5950</v>
      </c>
      <c r="CM1049" s="32" t="s">
        <v>6011</v>
      </c>
      <c r="CO1049" s="84" t="s">
        <v>126</v>
      </c>
      <c r="CP1049" s="17" t="s">
        <v>126</v>
      </c>
      <c r="CQ1049" s="29" t="s">
        <v>4981</v>
      </c>
      <c r="CR1049" s="17" t="s">
        <v>752</v>
      </c>
      <c r="CS1049" s="17" t="s">
        <v>4982</v>
      </c>
      <c r="CU1049" s="34" t="s">
        <v>185</v>
      </c>
      <c r="CW1049" s="34" t="s">
        <v>96</v>
      </c>
      <c r="CZ1049" s="34" t="s">
        <v>99</v>
      </c>
      <c r="DE1049" s="17" t="s">
        <v>130</v>
      </c>
      <c r="DI1049" s="17" t="s">
        <v>131</v>
      </c>
      <c r="DJ1049" s="17" t="s">
        <v>5066</v>
      </c>
      <c r="DM1049" s="35"/>
      <c r="DN1049" s="35"/>
      <c r="DO1049" s="35"/>
      <c r="EC1049" s="17" t="s">
        <v>133</v>
      </c>
    </row>
    <row r="1050" spans="1:133" ht="15" customHeight="1" x14ac:dyDescent="0.3">
      <c r="A1050" s="27">
        <v>786</v>
      </c>
      <c r="C1050" s="17" t="s">
        <v>126</v>
      </c>
      <c r="D1050" s="29" t="s">
        <v>5958</v>
      </c>
      <c r="E1050" s="18" t="s">
        <v>5952</v>
      </c>
      <c r="F1050" s="18" t="s">
        <v>5950</v>
      </c>
      <c r="G1050" s="18" t="s">
        <v>5947</v>
      </c>
      <c r="H1050" s="18" t="s">
        <v>5947</v>
      </c>
      <c r="I1050" s="18" t="s">
        <v>5947</v>
      </c>
      <c r="K1050" s="18" t="s">
        <v>5947</v>
      </c>
      <c r="M1050" s="18" t="s">
        <v>5948</v>
      </c>
      <c r="O1050" s="20" t="s">
        <v>5950</v>
      </c>
      <c r="P1050" s="20" t="s">
        <v>5974</v>
      </c>
      <c r="Q1050" s="20" t="s">
        <v>5977</v>
      </c>
      <c r="S1050" s="22" t="s">
        <v>5949</v>
      </c>
      <c r="T1050" s="22" t="s">
        <v>5949</v>
      </c>
      <c r="U1050" s="22" t="s">
        <v>5948</v>
      </c>
      <c r="V1050" s="22" t="s">
        <v>5985</v>
      </c>
      <c r="W1050" s="22" t="s">
        <v>5989</v>
      </c>
      <c r="X1050" s="22" t="s">
        <v>115</v>
      </c>
      <c r="AC1050" s="24" t="s">
        <v>5993</v>
      </c>
      <c r="AE1050" s="26" t="s">
        <v>5948</v>
      </c>
      <c r="AF1050" s="26" t="s">
        <v>5948</v>
      </c>
      <c r="AG1050" s="26" t="s">
        <v>5996</v>
      </c>
      <c r="AH1050" s="26" t="s">
        <v>5996</v>
      </c>
      <c r="AI1050" s="26" t="s">
        <v>5997</v>
      </c>
      <c r="AJ1050" s="26" t="s">
        <v>5997</v>
      </c>
      <c r="AK1050" s="20" t="s">
        <v>6003</v>
      </c>
      <c r="AL1050" s="20" t="s">
        <v>5947</v>
      </c>
      <c r="AM1050" s="20" t="s">
        <v>5949</v>
      </c>
      <c r="AN1050" s="20" t="s">
        <v>5947</v>
      </c>
      <c r="AO1050" s="20" t="s">
        <v>5997</v>
      </c>
      <c r="AP1050" s="20" t="s">
        <v>5996</v>
      </c>
      <c r="AQ1050" s="20" t="s">
        <v>5996</v>
      </c>
      <c r="AR1050" s="20" t="s">
        <v>5997</v>
      </c>
      <c r="AS1050" s="20" t="s">
        <v>5996</v>
      </c>
      <c r="AT1050" s="20" t="s">
        <v>5996</v>
      </c>
      <c r="AU1050" s="20" t="s">
        <v>5996</v>
      </c>
      <c r="AV1050" s="20" t="s">
        <v>5996</v>
      </c>
      <c r="AW1050" s="20" t="s">
        <v>5996</v>
      </c>
      <c r="AX1050" s="20" t="s">
        <v>5996</v>
      </c>
      <c r="AY1050" s="20" t="s">
        <v>5997</v>
      </c>
      <c r="AZ1050" s="20" t="s">
        <v>5996</v>
      </c>
      <c r="BA1050" s="20" t="s">
        <v>5996</v>
      </c>
      <c r="BB1050" s="20" t="s">
        <v>5996</v>
      </c>
      <c r="BC1050" s="20" t="s">
        <v>5997</v>
      </c>
      <c r="BD1050" s="20" t="s">
        <v>5997</v>
      </c>
      <c r="BE1050" s="20" t="s">
        <v>5997</v>
      </c>
      <c r="BF1050" s="20" t="s">
        <v>5996</v>
      </c>
      <c r="BG1050" s="20" t="s">
        <v>5996</v>
      </c>
      <c r="BH1050" s="20" t="s">
        <v>5997</v>
      </c>
      <c r="BI1050" s="20" t="s">
        <v>5996</v>
      </c>
      <c r="BJ1050" s="20" t="s">
        <v>5997</v>
      </c>
      <c r="BK1050" s="20" t="s">
        <v>5996</v>
      </c>
      <c r="BL1050" s="20" t="s">
        <v>5996</v>
      </c>
      <c r="BM1050" s="20" t="s">
        <v>5996</v>
      </c>
      <c r="BO1050" s="28" t="s">
        <v>6007</v>
      </c>
      <c r="BQ1050" s="30" t="s">
        <v>5067</v>
      </c>
      <c r="BS1050" s="24" t="s">
        <v>119</v>
      </c>
      <c r="BT1050" s="24" t="s">
        <v>120</v>
      </c>
      <c r="BX1050" s="24" t="s">
        <v>123</v>
      </c>
      <c r="BZ1050" s="24" t="s">
        <v>125</v>
      </c>
      <c r="CC1050" s="18" t="s">
        <v>138</v>
      </c>
      <c r="CD1050" s="18" t="s">
        <v>119</v>
      </c>
      <c r="CI1050" s="18" t="s">
        <v>123</v>
      </c>
      <c r="CL1050" s="22" t="s">
        <v>5950</v>
      </c>
      <c r="CM1050" s="32" t="s">
        <v>6010</v>
      </c>
      <c r="CO1050" s="84" t="s">
        <v>126</v>
      </c>
      <c r="CP1050" s="17" t="s">
        <v>126</v>
      </c>
      <c r="CQ1050" s="29" t="s">
        <v>5058</v>
      </c>
      <c r="CR1050" s="17" t="s">
        <v>752</v>
      </c>
      <c r="CS1050" s="17" t="s">
        <v>5059</v>
      </c>
      <c r="CU1050" s="34" t="s">
        <v>185</v>
      </c>
      <c r="DE1050" s="17" t="s">
        <v>2303</v>
      </c>
      <c r="DI1050" s="17" t="s">
        <v>131</v>
      </c>
      <c r="DJ1050" s="17" t="s">
        <v>5068</v>
      </c>
      <c r="DM1050" s="35"/>
      <c r="DN1050" s="35"/>
      <c r="DO1050" s="35"/>
      <c r="EC1050" s="17" t="s">
        <v>133</v>
      </c>
    </row>
    <row r="1051" spans="1:133" ht="15" customHeight="1" x14ac:dyDescent="0.3">
      <c r="A1051" s="27">
        <v>204</v>
      </c>
      <c r="C1051" s="17" t="s">
        <v>126</v>
      </c>
      <c r="D1051" s="29" t="s">
        <v>5957</v>
      </c>
      <c r="E1051" s="18" t="s">
        <v>5947</v>
      </c>
      <c r="F1051" s="18" t="s">
        <v>5949</v>
      </c>
      <c r="G1051" s="18" t="s">
        <v>5947</v>
      </c>
      <c r="H1051" s="18" t="s">
        <v>5947</v>
      </c>
      <c r="I1051" s="18" t="s">
        <v>5949</v>
      </c>
      <c r="K1051" s="18" t="s">
        <v>5949</v>
      </c>
      <c r="M1051" s="18" t="s">
        <v>5949</v>
      </c>
      <c r="O1051" s="20" t="s">
        <v>5948</v>
      </c>
      <c r="P1051" s="20" t="s">
        <v>5973</v>
      </c>
      <c r="Q1051" s="20" t="s">
        <v>5978</v>
      </c>
      <c r="S1051" s="22" t="s">
        <v>5950</v>
      </c>
      <c r="T1051" s="22" t="s">
        <v>5950</v>
      </c>
      <c r="U1051" s="22" t="s">
        <v>5949</v>
      </c>
      <c r="V1051" s="22" t="s">
        <v>5984</v>
      </c>
      <c r="W1051" s="22" t="s">
        <v>5989</v>
      </c>
      <c r="X1051" s="22" t="s">
        <v>115</v>
      </c>
      <c r="Y1051" s="22" t="s">
        <v>136</v>
      </c>
      <c r="Z1051" s="22" t="s">
        <v>116</v>
      </c>
      <c r="AC1051" s="24" t="s">
        <v>5991</v>
      </c>
      <c r="AE1051" s="26" t="s">
        <v>5947</v>
      </c>
      <c r="AF1051" s="26" t="s">
        <v>5947</v>
      </c>
      <c r="AG1051" s="26" t="s">
        <v>5996</v>
      </c>
      <c r="AH1051" s="26" t="s">
        <v>5996</v>
      </c>
      <c r="AI1051" s="26" t="s">
        <v>5996</v>
      </c>
      <c r="AJ1051" s="26" t="s">
        <v>5997</v>
      </c>
      <c r="AK1051" s="20" t="s">
        <v>6001</v>
      </c>
      <c r="AL1051" s="20" t="s">
        <v>5947</v>
      </c>
      <c r="AM1051" s="20" t="s">
        <v>5950</v>
      </c>
      <c r="AN1051" s="20" t="s">
        <v>5948</v>
      </c>
      <c r="AO1051" s="20" t="s">
        <v>5996</v>
      </c>
      <c r="AP1051" s="20" t="s">
        <v>5997</v>
      </c>
      <c r="AQ1051" s="20" t="s">
        <v>5997</v>
      </c>
      <c r="AR1051" s="20" t="s">
        <v>5997</v>
      </c>
      <c r="AS1051" s="20" t="s">
        <v>5996</v>
      </c>
      <c r="AT1051" s="20" t="s">
        <v>5996</v>
      </c>
      <c r="AU1051" s="20" t="s">
        <v>5996</v>
      </c>
      <c r="AV1051" s="20" t="s">
        <v>5996</v>
      </c>
      <c r="AW1051" s="20" t="s">
        <v>5996</v>
      </c>
      <c r="AX1051" s="20" t="s">
        <v>5997</v>
      </c>
      <c r="AY1051" s="20" t="s">
        <v>5997</v>
      </c>
      <c r="AZ1051" s="20" t="s">
        <v>5997</v>
      </c>
      <c r="BA1051" s="20" t="s">
        <v>5996</v>
      </c>
      <c r="BB1051" s="20" t="s">
        <v>5997</v>
      </c>
      <c r="BC1051" s="20" t="s">
        <v>5998</v>
      </c>
      <c r="BD1051" s="20" t="s">
        <v>5998</v>
      </c>
      <c r="BE1051" s="20" t="s">
        <v>5997</v>
      </c>
      <c r="BF1051" s="20" t="s">
        <v>5996</v>
      </c>
      <c r="BG1051" s="20" t="s">
        <v>5996</v>
      </c>
      <c r="BH1051" s="20" t="s">
        <v>5996</v>
      </c>
      <c r="BI1051" s="20" t="s">
        <v>5996</v>
      </c>
      <c r="BJ1051" s="20" t="s">
        <v>5996</v>
      </c>
      <c r="BK1051" s="20" t="s">
        <v>5996</v>
      </c>
      <c r="BL1051" s="20" t="s">
        <v>5996</v>
      </c>
      <c r="BM1051" s="20" t="s">
        <v>5996</v>
      </c>
      <c r="BO1051" s="28" t="s">
        <v>6007</v>
      </c>
      <c r="BR1051" s="24" t="s">
        <v>138</v>
      </c>
      <c r="BS1051" s="24" t="s">
        <v>119</v>
      </c>
      <c r="BT1051" s="24" t="s">
        <v>120</v>
      </c>
      <c r="BV1051" s="24" t="s">
        <v>137</v>
      </c>
      <c r="BW1051" s="24" t="s">
        <v>122</v>
      </c>
      <c r="BX1051" s="24" t="s">
        <v>123</v>
      </c>
      <c r="BY1051" s="24" t="s">
        <v>124</v>
      </c>
      <c r="BZ1051" s="24" t="s">
        <v>125</v>
      </c>
      <c r="CD1051" s="18" t="s">
        <v>119</v>
      </c>
      <c r="CH1051" s="18" t="s">
        <v>122</v>
      </c>
      <c r="CI1051" s="18" t="s">
        <v>123</v>
      </c>
      <c r="CL1051" s="22" t="s">
        <v>5953</v>
      </c>
      <c r="CM1051" s="32" t="s">
        <v>6010</v>
      </c>
      <c r="CO1051" s="84" t="s">
        <v>126</v>
      </c>
      <c r="CP1051" s="17" t="s">
        <v>126</v>
      </c>
      <c r="CQ1051" s="29" t="s">
        <v>4981</v>
      </c>
      <c r="CR1051" s="17" t="s">
        <v>813</v>
      </c>
      <c r="CS1051" s="17" t="s">
        <v>4982</v>
      </c>
      <c r="CW1051" s="34" t="s">
        <v>96</v>
      </c>
      <c r="CZ1051" s="34" t="s">
        <v>99</v>
      </c>
      <c r="DE1051" s="17" t="s">
        <v>130</v>
      </c>
      <c r="DI1051" s="17" t="s">
        <v>131</v>
      </c>
      <c r="DJ1051" s="17" t="s">
        <v>5069</v>
      </c>
      <c r="DM1051" s="35"/>
      <c r="DN1051" s="35"/>
      <c r="DO1051" s="35"/>
      <c r="EC1051" s="17" t="s">
        <v>133</v>
      </c>
    </row>
    <row r="1052" spans="1:133" ht="15" customHeight="1" x14ac:dyDescent="0.3">
      <c r="A1052" s="27">
        <v>447</v>
      </c>
      <c r="C1052" s="17" t="s">
        <v>126</v>
      </c>
      <c r="D1052" s="29" t="s">
        <v>5957</v>
      </c>
      <c r="E1052" s="18" t="s">
        <v>5948</v>
      </c>
      <c r="F1052" s="18" t="s">
        <v>5950</v>
      </c>
      <c r="G1052" s="18" t="s">
        <v>5947</v>
      </c>
      <c r="H1052" s="18" t="s">
        <v>5948</v>
      </c>
      <c r="I1052" s="18" t="s">
        <v>5948</v>
      </c>
      <c r="J1052" s="19" t="s">
        <v>5070</v>
      </c>
      <c r="K1052" s="18" t="s">
        <v>5948</v>
      </c>
      <c r="L1052" s="19" t="s">
        <v>5071</v>
      </c>
      <c r="M1052" s="18" t="s">
        <v>5949</v>
      </c>
      <c r="O1052" s="20" t="s">
        <v>5948</v>
      </c>
      <c r="P1052" s="20" t="s">
        <v>5974</v>
      </c>
      <c r="Q1052" s="20" t="s">
        <v>5978</v>
      </c>
      <c r="S1052" s="22" t="s">
        <v>5950</v>
      </c>
      <c r="T1052" s="22" t="s">
        <v>5950</v>
      </c>
      <c r="U1052" s="22" t="s">
        <v>5947</v>
      </c>
      <c r="V1052" s="22" t="s">
        <v>5984</v>
      </c>
      <c r="W1052" s="22" t="s">
        <v>5988</v>
      </c>
      <c r="X1052" s="22" t="s">
        <v>115</v>
      </c>
      <c r="Y1052" s="22" t="s">
        <v>136</v>
      </c>
      <c r="Z1052" s="22" t="s">
        <v>116</v>
      </c>
      <c r="AA1052" s="22" t="s">
        <v>148</v>
      </c>
      <c r="AB1052" s="23" t="s">
        <v>5072</v>
      </c>
      <c r="AC1052" s="24" t="s">
        <v>5991</v>
      </c>
      <c r="AE1052" s="26" t="s">
        <v>5947</v>
      </c>
      <c r="AF1052" s="26" t="s">
        <v>5948</v>
      </c>
      <c r="AG1052" s="26" t="s">
        <v>5996</v>
      </c>
      <c r="AH1052" s="26" t="s">
        <v>5996</v>
      </c>
      <c r="AI1052" s="26" t="s">
        <v>5996</v>
      </c>
      <c r="AJ1052" s="26" t="s">
        <v>5997</v>
      </c>
      <c r="AK1052" s="20" t="s">
        <v>6002</v>
      </c>
      <c r="AL1052" s="20" t="s">
        <v>5947</v>
      </c>
      <c r="AM1052" s="20" t="s">
        <v>5952</v>
      </c>
      <c r="AN1052" s="20" t="s">
        <v>5947</v>
      </c>
      <c r="AO1052" s="20" t="s">
        <v>5996</v>
      </c>
      <c r="AP1052" s="20" t="s">
        <v>5996</v>
      </c>
      <c r="AQ1052" s="20" t="s">
        <v>5996</v>
      </c>
      <c r="AR1052" s="20" t="s">
        <v>5997</v>
      </c>
      <c r="AS1052" s="20" t="s">
        <v>5996</v>
      </c>
      <c r="AT1052" s="20" t="s">
        <v>5996</v>
      </c>
      <c r="AU1052" s="20" t="s">
        <v>5996</v>
      </c>
      <c r="AV1052" s="20" t="s">
        <v>5996</v>
      </c>
      <c r="AW1052" s="20" t="s">
        <v>5996</v>
      </c>
      <c r="AX1052" s="20" t="s">
        <v>5996</v>
      </c>
      <c r="AY1052" s="20" t="s">
        <v>5996</v>
      </c>
      <c r="AZ1052" s="20" t="s">
        <v>5996</v>
      </c>
      <c r="BA1052" s="20" t="s">
        <v>5996</v>
      </c>
      <c r="BB1052" s="20" t="s">
        <v>5996</v>
      </c>
      <c r="BC1052" s="20" t="s">
        <v>5997</v>
      </c>
      <c r="BD1052" s="20" t="s">
        <v>5996</v>
      </c>
      <c r="BE1052" s="20" t="s">
        <v>5996</v>
      </c>
      <c r="BF1052" s="20" t="s">
        <v>5996</v>
      </c>
      <c r="BG1052" s="20" t="s">
        <v>5996</v>
      </c>
      <c r="BH1052" s="20" t="s">
        <v>5996</v>
      </c>
      <c r="BI1052" s="20" t="s">
        <v>5996</v>
      </c>
      <c r="BJ1052" s="20" t="s">
        <v>5996</v>
      </c>
      <c r="BK1052" s="20" t="s">
        <v>5996</v>
      </c>
      <c r="BL1052" s="20" t="s">
        <v>5996</v>
      </c>
      <c r="BM1052" s="20" t="s">
        <v>5996</v>
      </c>
      <c r="BN1052" s="27" t="s">
        <v>5073</v>
      </c>
      <c r="BO1052" s="28" t="s">
        <v>6007</v>
      </c>
      <c r="BP1052" s="29" t="s">
        <v>5074</v>
      </c>
      <c r="BQ1052" s="30" t="s">
        <v>5075</v>
      </c>
      <c r="BR1052" s="24" t="s">
        <v>138</v>
      </c>
      <c r="BS1052" s="24" t="s">
        <v>119</v>
      </c>
      <c r="BT1052" s="24" t="s">
        <v>120</v>
      </c>
      <c r="BU1052" s="24" t="s">
        <v>121</v>
      </c>
      <c r="BV1052" s="24" t="s">
        <v>137</v>
      </c>
      <c r="BW1052" s="24" t="s">
        <v>122</v>
      </c>
      <c r="BX1052" s="24" t="s">
        <v>123</v>
      </c>
      <c r="BY1052" s="24" t="s">
        <v>124</v>
      </c>
      <c r="BZ1052" s="24" t="s">
        <v>125</v>
      </c>
      <c r="CD1052" s="18" t="s">
        <v>119</v>
      </c>
      <c r="CH1052" s="18" t="s">
        <v>122</v>
      </c>
      <c r="CI1052" s="18" t="s">
        <v>123</v>
      </c>
      <c r="CL1052" s="22" t="s">
        <v>5953</v>
      </c>
      <c r="CM1052" s="32" t="s">
        <v>6012</v>
      </c>
      <c r="CO1052" s="84" t="s">
        <v>126</v>
      </c>
      <c r="CP1052" s="17" t="s">
        <v>126</v>
      </c>
      <c r="CQ1052" s="29" t="s">
        <v>4981</v>
      </c>
      <c r="CR1052" s="17" t="s">
        <v>815</v>
      </c>
      <c r="CS1052" s="17" t="s">
        <v>4982</v>
      </c>
      <c r="CY1052" s="34" t="s">
        <v>98</v>
      </c>
      <c r="DE1052" s="17" t="s">
        <v>130</v>
      </c>
      <c r="DI1052" s="17" t="s">
        <v>131</v>
      </c>
      <c r="DJ1052" s="17" t="s">
        <v>5076</v>
      </c>
      <c r="DM1052" s="35"/>
      <c r="DN1052" s="35"/>
      <c r="DO1052" s="35"/>
      <c r="EC1052" s="17" t="s">
        <v>133</v>
      </c>
    </row>
    <row r="1053" spans="1:133" ht="15" customHeight="1" x14ac:dyDescent="0.3">
      <c r="A1053" s="27">
        <v>750</v>
      </c>
      <c r="C1053" s="17" t="s">
        <v>126</v>
      </c>
      <c r="D1053" s="29" t="s">
        <v>5955</v>
      </c>
      <c r="E1053" s="18" t="s">
        <v>5948</v>
      </c>
      <c r="F1053" s="18" t="s">
        <v>5950</v>
      </c>
      <c r="G1053" s="18" t="s">
        <v>5948</v>
      </c>
      <c r="H1053" s="18" t="s">
        <v>5947</v>
      </c>
      <c r="I1053" s="18" t="s">
        <v>5947</v>
      </c>
      <c r="J1053" s="19" t="s">
        <v>2400</v>
      </c>
      <c r="K1053" s="18" t="s">
        <v>5947</v>
      </c>
      <c r="L1053" s="19" t="s">
        <v>2401</v>
      </c>
      <c r="M1053" s="18" t="s">
        <v>5947</v>
      </c>
      <c r="N1053" s="19" t="s">
        <v>2402</v>
      </c>
      <c r="O1053" s="20" t="s">
        <v>5947</v>
      </c>
      <c r="P1053" s="20" t="s">
        <v>5974</v>
      </c>
      <c r="Q1053" s="20" t="s">
        <v>5978</v>
      </c>
      <c r="S1053" s="22" t="s">
        <v>5947</v>
      </c>
      <c r="T1053" s="22" t="s">
        <v>5947</v>
      </c>
      <c r="U1053" s="22" t="s">
        <v>5952</v>
      </c>
      <c r="V1053" s="22" t="s">
        <v>5985</v>
      </c>
      <c r="W1053" s="22" t="s">
        <v>5986</v>
      </c>
      <c r="X1053" s="22" t="s">
        <v>115</v>
      </c>
      <c r="Y1053" s="22" t="s">
        <v>136</v>
      </c>
      <c r="Z1053" s="22" t="s">
        <v>116</v>
      </c>
      <c r="AC1053" s="24" t="s">
        <v>5990</v>
      </c>
      <c r="AE1053" s="26" t="s">
        <v>5953</v>
      </c>
      <c r="AF1053" s="26" t="s">
        <v>5953</v>
      </c>
      <c r="AG1053" s="26" t="s">
        <v>5995</v>
      </c>
      <c r="AH1053" s="26" t="s">
        <v>5995</v>
      </c>
      <c r="AI1053" s="26" t="s">
        <v>5995</v>
      </c>
      <c r="AJ1053" s="26" t="s">
        <v>5995</v>
      </c>
      <c r="AK1053" s="20" t="s">
        <v>6003</v>
      </c>
      <c r="AL1053" s="20" t="s">
        <v>5953</v>
      </c>
      <c r="AM1053" s="20" t="s">
        <v>5953</v>
      </c>
      <c r="AN1053" s="20" t="s">
        <v>5953</v>
      </c>
      <c r="AO1053" s="20" t="s">
        <v>5997</v>
      </c>
      <c r="AP1053" s="20" t="s">
        <v>5997</v>
      </c>
      <c r="AQ1053" s="20" t="s">
        <v>5996</v>
      </c>
      <c r="AR1053" s="20" t="s">
        <v>5997</v>
      </c>
      <c r="AS1053" s="20" t="s">
        <v>5996</v>
      </c>
      <c r="AT1053" s="20" t="s">
        <v>5996</v>
      </c>
      <c r="AU1053" s="20" t="s">
        <v>5997</v>
      </c>
      <c r="AV1053" s="20" t="s">
        <v>5997</v>
      </c>
      <c r="AW1053" s="20" t="s">
        <v>5997</v>
      </c>
      <c r="AX1053" s="20" t="s">
        <v>5996</v>
      </c>
      <c r="AY1053" s="20" t="s">
        <v>5996</v>
      </c>
      <c r="AZ1053" s="20" t="s">
        <v>5997</v>
      </c>
      <c r="BA1053" s="20" t="s">
        <v>5997</v>
      </c>
      <c r="BB1053" s="20" t="s">
        <v>5996</v>
      </c>
      <c r="BC1053" s="20" t="s">
        <v>5998</v>
      </c>
      <c r="BD1053" s="20" t="s">
        <v>5997</v>
      </c>
      <c r="BE1053" s="20" t="s">
        <v>5997</v>
      </c>
      <c r="BF1053" s="20" t="s">
        <v>5996</v>
      </c>
      <c r="BG1053" s="20" t="s">
        <v>5996</v>
      </c>
      <c r="BH1053" s="20" t="s">
        <v>5997</v>
      </c>
      <c r="BI1053" s="20" t="s">
        <v>5996</v>
      </c>
      <c r="BJ1053" s="20" t="s">
        <v>5997</v>
      </c>
      <c r="BK1053" s="20" t="s">
        <v>5997</v>
      </c>
      <c r="BL1053" s="20" t="s">
        <v>5996</v>
      </c>
      <c r="BM1053" s="20" t="s">
        <v>5997</v>
      </c>
      <c r="BO1053" s="28" t="s">
        <v>6007</v>
      </c>
      <c r="BS1053" s="24" t="s">
        <v>119</v>
      </c>
      <c r="CL1053" s="22" t="s">
        <v>5953</v>
      </c>
      <c r="CM1053" s="32" t="s">
        <v>5976</v>
      </c>
      <c r="CO1053" s="84" t="s">
        <v>126</v>
      </c>
      <c r="CP1053" s="17" t="s">
        <v>126</v>
      </c>
      <c r="CQ1053" s="29" t="s">
        <v>1741</v>
      </c>
      <c r="CR1053" s="17" t="s">
        <v>813</v>
      </c>
      <c r="CS1053" s="17" t="s">
        <v>1742</v>
      </c>
      <c r="CY1053" s="34" t="s">
        <v>98</v>
      </c>
      <c r="CZ1053" s="34" t="s">
        <v>99</v>
      </c>
      <c r="DE1053" s="17" t="s">
        <v>130</v>
      </c>
      <c r="DI1053" s="17" t="s">
        <v>131</v>
      </c>
      <c r="DJ1053" s="17" t="s">
        <v>2403</v>
      </c>
      <c r="DM1053" s="35"/>
      <c r="DN1053" s="35"/>
      <c r="DO1053" s="35"/>
      <c r="EC1053" s="17" t="s">
        <v>133</v>
      </c>
    </row>
    <row r="1054" spans="1:133" ht="15" customHeight="1" x14ac:dyDescent="0.3">
      <c r="A1054" s="27">
        <v>73</v>
      </c>
      <c r="C1054" s="17" t="s">
        <v>126</v>
      </c>
      <c r="D1054" s="29" t="s">
        <v>5957</v>
      </c>
      <c r="E1054" s="18" t="s">
        <v>5947</v>
      </c>
      <c r="F1054" s="18" t="s">
        <v>5947</v>
      </c>
      <c r="G1054" s="18" t="s">
        <v>5948</v>
      </c>
      <c r="H1054" s="18" t="s">
        <v>5947</v>
      </c>
      <c r="I1054" s="18" t="s">
        <v>5947</v>
      </c>
      <c r="J1054" s="19" t="s">
        <v>5085</v>
      </c>
      <c r="K1054" s="18" t="s">
        <v>5949</v>
      </c>
      <c r="M1054" s="18" t="s">
        <v>5949</v>
      </c>
      <c r="O1054" s="20" t="s">
        <v>5950</v>
      </c>
      <c r="P1054" s="20" t="s">
        <v>5974</v>
      </c>
      <c r="Q1054" s="20" t="s">
        <v>5978</v>
      </c>
      <c r="R1054" s="21" t="s">
        <v>5086</v>
      </c>
      <c r="S1054" s="22" t="s">
        <v>5948</v>
      </c>
      <c r="T1054" s="22" t="s">
        <v>5950</v>
      </c>
      <c r="U1054" s="22" t="s">
        <v>5947</v>
      </c>
      <c r="V1054" s="22" t="s">
        <v>5985</v>
      </c>
      <c r="W1054" s="22" t="s">
        <v>5987</v>
      </c>
      <c r="X1054" s="22" t="s">
        <v>115</v>
      </c>
      <c r="Y1054" s="22" t="s">
        <v>136</v>
      </c>
      <c r="Z1054" s="22" t="s">
        <v>116</v>
      </c>
      <c r="AB1054" s="23" t="s">
        <v>5087</v>
      </c>
      <c r="AC1054" s="24" t="s">
        <v>5992</v>
      </c>
      <c r="AE1054" s="26" t="s">
        <v>5950</v>
      </c>
      <c r="AF1054" s="26" t="s">
        <v>5947</v>
      </c>
      <c r="AG1054" s="26" t="s">
        <v>5996</v>
      </c>
      <c r="AH1054" s="26" t="s">
        <v>5996</v>
      </c>
      <c r="AI1054" s="26" t="s">
        <v>5996</v>
      </c>
      <c r="AJ1054" s="26" t="s">
        <v>5996</v>
      </c>
      <c r="AK1054" s="20" t="s">
        <v>6002</v>
      </c>
      <c r="AL1054" s="20" t="s">
        <v>5947</v>
      </c>
      <c r="AM1054" s="20" t="s">
        <v>5947</v>
      </c>
      <c r="AN1054" s="20" t="s">
        <v>5947</v>
      </c>
      <c r="AO1054" s="20" t="s">
        <v>5996</v>
      </c>
      <c r="AP1054" s="20" t="s">
        <v>5996</v>
      </c>
      <c r="AQ1054" s="20" t="s">
        <v>5997</v>
      </c>
      <c r="AR1054" s="20" t="s">
        <v>5997</v>
      </c>
      <c r="AS1054" s="20" t="s">
        <v>5997</v>
      </c>
      <c r="AT1054" s="20" t="s">
        <v>5996</v>
      </c>
      <c r="AU1054" s="20" t="s">
        <v>5996</v>
      </c>
      <c r="AV1054" s="20" t="s">
        <v>5997</v>
      </c>
      <c r="AW1054" s="20" t="s">
        <v>5997</v>
      </c>
      <c r="AX1054" s="20" t="s">
        <v>5996</v>
      </c>
      <c r="AY1054" s="20" t="s">
        <v>5996</v>
      </c>
      <c r="AZ1054" s="20" t="s">
        <v>5997</v>
      </c>
      <c r="BA1054" s="20" t="s">
        <v>5996</v>
      </c>
      <c r="BB1054" s="20" t="s">
        <v>5996</v>
      </c>
      <c r="BC1054" s="20" t="s">
        <v>5997</v>
      </c>
      <c r="BD1054" s="20" t="s">
        <v>5996</v>
      </c>
      <c r="BE1054" s="20" t="s">
        <v>5996</v>
      </c>
      <c r="BF1054" s="20" t="s">
        <v>5996</v>
      </c>
      <c r="BG1054" s="20" t="s">
        <v>5996</v>
      </c>
      <c r="BH1054" s="20" t="s">
        <v>5996</v>
      </c>
      <c r="BI1054" s="20" t="s">
        <v>5996</v>
      </c>
      <c r="BJ1054" s="20" t="s">
        <v>5996</v>
      </c>
      <c r="BK1054" s="20" t="s">
        <v>5996</v>
      </c>
      <c r="BL1054" s="20" t="s">
        <v>5996</v>
      </c>
      <c r="BM1054" s="20" t="s">
        <v>5996</v>
      </c>
      <c r="BN1054" s="27" t="s">
        <v>5088</v>
      </c>
      <c r="BO1054" s="28" t="s">
        <v>6007</v>
      </c>
      <c r="BP1054" s="29" t="s">
        <v>5089</v>
      </c>
      <c r="BQ1054" s="30" t="s">
        <v>5090</v>
      </c>
      <c r="BR1054" s="24" t="s">
        <v>138</v>
      </c>
      <c r="BS1054" s="24" t="s">
        <v>119</v>
      </c>
      <c r="BT1054" s="24" t="s">
        <v>120</v>
      </c>
      <c r="BU1054" s="24" t="s">
        <v>121</v>
      </c>
      <c r="BV1054" s="24" t="s">
        <v>137</v>
      </c>
      <c r="BW1054" s="24" t="s">
        <v>122</v>
      </c>
      <c r="BX1054" s="24" t="s">
        <v>123</v>
      </c>
      <c r="BY1054" s="24" t="s">
        <v>124</v>
      </c>
      <c r="CC1054" s="18" t="s">
        <v>138</v>
      </c>
      <c r="CD1054" s="18" t="s">
        <v>119</v>
      </c>
      <c r="CI1054" s="18" t="s">
        <v>123</v>
      </c>
      <c r="CL1054" s="22" t="s">
        <v>5947</v>
      </c>
      <c r="CM1054" s="32" t="s">
        <v>6010</v>
      </c>
      <c r="CN1054" s="33" t="s">
        <v>5091</v>
      </c>
      <c r="CO1054" s="84" t="s">
        <v>126</v>
      </c>
      <c r="CP1054" s="17" t="s">
        <v>126</v>
      </c>
      <c r="CQ1054" s="29" t="s">
        <v>4981</v>
      </c>
      <c r="CR1054" s="17" t="s">
        <v>867</v>
      </c>
      <c r="CS1054" s="17" t="s">
        <v>4982</v>
      </c>
      <c r="CW1054" s="34" t="s">
        <v>96</v>
      </c>
      <c r="CY1054" s="34" t="s">
        <v>98</v>
      </c>
      <c r="DE1054" s="17" t="s">
        <v>130</v>
      </c>
      <c r="DI1054" s="17" t="s">
        <v>131</v>
      </c>
      <c r="DJ1054" s="17" t="s">
        <v>5092</v>
      </c>
      <c r="DM1054" s="35"/>
      <c r="DN1054" s="35"/>
      <c r="DO1054" s="35"/>
      <c r="EC1054" s="17" t="s">
        <v>133</v>
      </c>
    </row>
    <row r="1055" spans="1:133" ht="15" customHeight="1" x14ac:dyDescent="0.3">
      <c r="A1055" s="27">
        <v>1003</v>
      </c>
      <c r="C1055" s="17" t="s">
        <v>126</v>
      </c>
      <c r="D1055" s="29" t="s">
        <v>5955</v>
      </c>
      <c r="E1055" s="18" t="s">
        <v>5949</v>
      </c>
      <c r="F1055" s="18" t="s">
        <v>5951</v>
      </c>
      <c r="G1055" s="18" t="s">
        <v>5949</v>
      </c>
      <c r="H1055" s="18" t="s">
        <v>5948</v>
      </c>
      <c r="I1055" s="18" t="s">
        <v>5948</v>
      </c>
      <c r="K1055" s="18" t="s">
        <v>5948</v>
      </c>
      <c r="M1055" s="18" t="s">
        <v>5948</v>
      </c>
      <c r="O1055" s="20" t="s">
        <v>5953</v>
      </c>
      <c r="P1055" s="20" t="s">
        <v>5976</v>
      </c>
      <c r="Q1055" s="20" t="s">
        <v>5953</v>
      </c>
      <c r="S1055" s="22" t="s">
        <v>5953</v>
      </c>
      <c r="T1055" s="22" t="s">
        <v>5953</v>
      </c>
      <c r="U1055" s="22" t="s">
        <v>5953</v>
      </c>
      <c r="V1055" s="22" t="s">
        <v>5986</v>
      </c>
      <c r="W1055" s="22" t="s">
        <v>5986</v>
      </c>
      <c r="AC1055" s="24" t="s">
        <v>5992</v>
      </c>
      <c r="AE1055" s="26" t="s">
        <v>5953</v>
      </c>
      <c r="AF1055" s="26" t="s">
        <v>5953</v>
      </c>
      <c r="AG1055" s="26" t="s">
        <v>5995</v>
      </c>
      <c r="AH1055" s="26" t="s">
        <v>5995</v>
      </c>
      <c r="AI1055" s="26" t="s">
        <v>5995</v>
      </c>
      <c r="AJ1055" s="26" t="s">
        <v>5995</v>
      </c>
      <c r="AK1055" s="20" t="s">
        <v>5976</v>
      </c>
      <c r="AL1055" s="20" t="s">
        <v>5953</v>
      </c>
      <c r="AM1055" s="20" t="s">
        <v>5953</v>
      </c>
      <c r="AN1055" s="20" t="s">
        <v>5953</v>
      </c>
      <c r="AO1055" s="20" t="s">
        <v>5995</v>
      </c>
      <c r="AP1055" s="20" t="s">
        <v>5995</v>
      </c>
      <c r="AQ1055" s="20" t="s">
        <v>5995</v>
      </c>
      <c r="AR1055" s="20" t="s">
        <v>5995</v>
      </c>
      <c r="AS1055" s="20" t="s">
        <v>5995</v>
      </c>
      <c r="AT1055" s="20" t="s">
        <v>5995</v>
      </c>
      <c r="AU1055" s="20" t="s">
        <v>5995</v>
      </c>
      <c r="AV1055" s="20" t="s">
        <v>5995</v>
      </c>
      <c r="AW1055" s="20" t="s">
        <v>5995</v>
      </c>
      <c r="AX1055" s="20" t="s">
        <v>5995</v>
      </c>
      <c r="AY1055" s="20" t="s">
        <v>5995</v>
      </c>
      <c r="AZ1055" s="20" t="s">
        <v>5995</v>
      </c>
      <c r="BA1055" s="20" t="s">
        <v>5995</v>
      </c>
      <c r="BB1055" s="20" t="s">
        <v>5995</v>
      </c>
      <c r="BC1055" s="20" t="s">
        <v>5995</v>
      </c>
      <c r="BD1055" s="20" t="s">
        <v>5995</v>
      </c>
      <c r="BE1055" s="20" t="s">
        <v>5995</v>
      </c>
      <c r="BF1055" s="20" t="s">
        <v>5995</v>
      </c>
      <c r="BG1055" s="20" t="s">
        <v>5995</v>
      </c>
      <c r="BH1055" s="20" t="s">
        <v>5995</v>
      </c>
      <c r="BI1055" s="20" t="s">
        <v>5995</v>
      </c>
      <c r="BJ1055" s="20" t="s">
        <v>5995</v>
      </c>
      <c r="BK1055" s="20" t="s">
        <v>5995</v>
      </c>
      <c r="BL1055" s="20" t="s">
        <v>5995</v>
      </c>
      <c r="BM1055" s="20" t="s">
        <v>5995</v>
      </c>
      <c r="BO1055" s="28" t="s">
        <v>5986</v>
      </c>
      <c r="CL1055" s="22" t="s">
        <v>5947</v>
      </c>
      <c r="CM1055" s="32" t="s">
        <v>5976</v>
      </c>
      <c r="CO1055" s="84" t="s">
        <v>126</v>
      </c>
      <c r="CP1055" s="17" t="s">
        <v>126</v>
      </c>
      <c r="CQ1055" s="29" t="s">
        <v>1741</v>
      </c>
      <c r="CR1055" s="17" t="s">
        <v>815</v>
      </c>
      <c r="CS1055" s="17" t="s">
        <v>1742</v>
      </c>
      <c r="CU1055" s="34" t="s">
        <v>185</v>
      </c>
      <c r="DE1055" s="17" t="s">
        <v>130</v>
      </c>
      <c r="DI1055" s="17" t="s">
        <v>131</v>
      </c>
      <c r="DJ1055" s="17" t="s">
        <v>2461</v>
      </c>
      <c r="DM1055" s="35"/>
      <c r="DN1055" s="35"/>
      <c r="DO1055" s="35"/>
      <c r="EC1055" s="17" t="s">
        <v>133</v>
      </c>
    </row>
    <row r="1056" spans="1:133" ht="15" customHeight="1" x14ac:dyDescent="0.3">
      <c r="A1056" s="27">
        <v>837</v>
      </c>
      <c r="C1056" s="17" t="s">
        <v>126</v>
      </c>
      <c r="D1056" s="29" t="s">
        <v>5957</v>
      </c>
      <c r="E1056" s="18" t="s">
        <v>5948</v>
      </c>
      <c r="F1056" s="18" t="s">
        <v>5947</v>
      </c>
      <c r="G1056" s="18" t="s">
        <v>5948</v>
      </c>
      <c r="H1056" s="18" t="s">
        <v>5948</v>
      </c>
      <c r="I1056" s="18" t="s">
        <v>5947</v>
      </c>
      <c r="J1056" s="19" t="s">
        <v>5098</v>
      </c>
      <c r="K1056" s="18" t="s">
        <v>5948</v>
      </c>
      <c r="L1056" s="19" t="s">
        <v>5099</v>
      </c>
      <c r="M1056" s="18" t="s">
        <v>5947</v>
      </c>
      <c r="N1056" s="19" t="s">
        <v>5099</v>
      </c>
      <c r="O1056" s="20" t="s">
        <v>5948</v>
      </c>
      <c r="P1056" s="20" t="s">
        <v>5974</v>
      </c>
      <c r="Q1056" s="20" t="s">
        <v>5953</v>
      </c>
      <c r="R1056" s="21" t="s">
        <v>5100</v>
      </c>
      <c r="S1056" s="22" t="s">
        <v>5949</v>
      </c>
      <c r="T1056" s="22" t="s">
        <v>5948</v>
      </c>
      <c r="U1056" s="22" t="s">
        <v>5948</v>
      </c>
      <c r="V1056" s="22" t="s">
        <v>5985</v>
      </c>
      <c r="W1056" s="22" t="s">
        <v>5988</v>
      </c>
      <c r="Y1056" s="22" t="s">
        <v>136</v>
      </c>
      <c r="Z1056" s="22" t="s">
        <v>116</v>
      </c>
      <c r="AC1056" s="24" t="s">
        <v>5995</v>
      </c>
      <c r="AD1056" s="25" t="s">
        <v>5101</v>
      </c>
      <c r="AE1056" s="26" t="s">
        <v>5948</v>
      </c>
      <c r="AF1056" s="26" t="s">
        <v>5952</v>
      </c>
      <c r="AG1056" s="26" t="s">
        <v>5996</v>
      </c>
      <c r="AH1056" s="26" t="s">
        <v>5996</v>
      </c>
      <c r="AI1056" s="26" t="s">
        <v>5996</v>
      </c>
      <c r="AJ1056" s="26" t="s">
        <v>5996</v>
      </c>
      <c r="AK1056" s="20" t="s">
        <v>6002</v>
      </c>
      <c r="AL1056" s="20" t="s">
        <v>5952</v>
      </c>
      <c r="AM1056" s="20" t="s">
        <v>5948</v>
      </c>
      <c r="AN1056" s="20" t="s">
        <v>5948</v>
      </c>
      <c r="AO1056" s="20" t="s">
        <v>5996</v>
      </c>
      <c r="AP1056" s="20" t="s">
        <v>5996</v>
      </c>
      <c r="AQ1056" s="20" t="s">
        <v>5996</v>
      </c>
      <c r="AR1056" s="20" t="s">
        <v>5996</v>
      </c>
      <c r="AS1056" s="20" t="s">
        <v>5996</v>
      </c>
      <c r="AT1056" s="20" t="s">
        <v>5996</v>
      </c>
      <c r="AU1056" s="20" t="s">
        <v>5996</v>
      </c>
      <c r="AV1056" s="20" t="s">
        <v>5996</v>
      </c>
      <c r="AW1056" s="20" t="s">
        <v>5996</v>
      </c>
      <c r="AX1056" s="20" t="s">
        <v>5996</v>
      </c>
      <c r="AY1056" s="20" t="s">
        <v>5996</v>
      </c>
      <c r="AZ1056" s="20" t="s">
        <v>5996</v>
      </c>
      <c r="BA1056" s="20" t="s">
        <v>5996</v>
      </c>
      <c r="BB1056" s="20" t="s">
        <v>5996</v>
      </c>
      <c r="BC1056" s="20" t="s">
        <v>5996</v>
      </c>
      <c r="BD1056" s="20" t="s">
        <v>5996</v>
      </c>
      <c r="BE1056" s="20" t="s">
        <v>5996</v>
      </c>
      <c r="BF1056" s="20" t="s">
        <v>5996</v>
      </c>
      <c r="BG1056" s="20" t="s">
        <v>5996</v>
      </c>
      <c r="BH1056" s="20" t="s">
        <v>5996</v>
      </c>
      <c r="BI1056" s="20" t="s">
        <v>5996</v>
      </c>
      <c r="BJ1056" s="20" t="s">
        <v>5996</v>
      </c>
      <c r="BK1056" s="20" t="s">
        <v>5996</v>
      </c>
      <c r="BL1056" s="20" t="s">
        <v>5996</v>
      </c>
      <c r="BM1056" s="20" t="s">
        <v>5996</v>
      </c>
      <c r="BN1056" s="27" t="s">
        <v>5102</v>
      </c>
      <c r="BO1056" s="28" t="s">
        <v>6007</v>
      </c>
      <c r="BQ1056" s="30" t="s">
        <v>5103</v>
      </c>
      <c r="BR1056" s="24" t="s">
        <v>138</v>
      </c>
      <c r="BS1056" s="24" t="s">
        <v>119</v>
      </c>
      <c r="BT1056" s="24" t="s">
        <v>120</v>
      </c>
      <c r="BU1056" s="24" t="s">
        <v>121</v>
      </c>
      <c r="BV1056" s="24" t="s">
        <v>137</v>
      </c>
      <c r="BW1056" s="24" t="s">
        <v>122</v>
      </c>
      <c r="BX1056" s="24" t="s">
        <v>123</v>
      </c>
      <c r="BY1056" s="24" t="s">
        <v>124</v>
      </c>
      <c r="BZ1056" s="24" t="s">
        <v>125</v>
      </c>
      <c r="CC1056" s="18" t="s">
        <v>138</v>
      </c>
      <c r="CD1056" s="18" t="s">
        <v>119</v>
      </c>
      <c r="CF1056" s="18" t="s">
        <v>121</v>
      </c>
      <c r="CL1056" s="22" t="s">
        <v>5948</v>
      </c>
      <c r="CM1056" s="32" t="s">
        <v>6010</v>
      </c>
      <c r="CO1056" s="84" t="s">
        <v>126</v>
      </c>
      <c r="CP1056" s="17" t="s">
        <v>126</v>
      </c>
      <c r="CQ1056" s="29" t="s">
        <v>4981</v>
      </c>
      <c r="CR1056" s="17" t="s">
        <v>867</v>
      </c>
      <c r="CS1056" s="17" t="s">
        <v>4982</v>
      </c>
      <c r="CU1056" s="34" t="s">
        <v>185</v>
      </c>
      <c r="DE1056" s="17" t="s">
        <v>161</v>
      </c>
      <c r="DI1056" s="17" t="s">
        <v>131</v>
      </c>
      <c r="DJ1056" s="17" t="s">
        <v>5104</v>
      </c>
      <c r="DM1056" s="35"/>
      <c r="DN1056" s="35"/>
      <c r="DO1056" s="35"/>
      <c r="EC1056" s="17" t="s">
        <v>133</v>
      </c>
    </row>
    <row r="1057" spans="1:133" ht="15" customHeight="1" x14ac:dyDescent="0.3">
      <c r="A1057" s="27">
        <v>858</v>
      </c>
      <c r="C1057" s="17" t="s">
        <v>126</v>
      </c>
      <c r="D1057" s="29" t="s">
        <v>5957</v>
      </c>
      <c r="E1057" s="18" t="s">
        <v>5948</v>
      </c>
      <c r="F1057" s="18" t="s">
        <v>5948</v>
      </c>
      <c r="G1057" s="18" t="s">
        <v>5948</v>
      </c>
      <c r="H1057" s="18" t="s">
        <v>5948</v>
      </c>
      <c r="I1057" s="18" t="s">
        <v>5948</v>
      </c>
      <c r="J1057" s="19" t="s">
        <v>5105</v>
      </c>
      <c r="K1057" s="18" t="s">
        <v>5948</v>
      </c>
      <c r="L1057" s="19" t="s">
        <v>5106</v>
      </c>
      <c r="M1057" s="18" t="s">
        <v>5948</v>
      </c>
      <c r="N1057" s="19" t="s">
        <v>5107</v>
      </c>
      <c r="O1057" s="20" t="s">
        <v>5950</v>
      </c>
      <c r="P1057" s="20" t="s">
        <v>5972</v>
      </c>
      <c r="Q1057" s="20" t="s">
        <v>5977</v>
      </c>
      <c r="S1057" s="22" t="s">
        <v>5949</v>
      </c>
      <c r="T1057" s="22" t="s">
        <v>5949</v>
      </c>
      <c r="U1057" s="22" t="s">
        <v>5949</v>
      </c>
      <c r="V1057" s="22" t="s">
        <v>5984</v>
      </c>
      <c r="W1057" s="22" t="s">
        <v>5988</v>
      </c>
      <c r="X1057" s="22" t="s">
        <v>115</v>
      </c>
      <c r="AC1057" s="24" t="s">
        <v>5994</v>
      </c>
      <c r="AD1057" s="25" t="s">
        <v>5108</v>
      </c>
      <c r="AE1057" s="26" t="s">
        <v>5948</v>
      </c>
      <c r="AF1057" s="26" t="s">
        <v>5948</v>
      </c>
      <c r="AG1057" s="26" t="s">
        <v>5996</v>
      </c>
      <c r="AH1057" s="26" t="s">
        <v>5996</v>
      </c>
      <c r="AI1057" s="26" t="s">
        <v>5996</v>
      </c>
      <c r="AJ1057" s="26" t="s">
        <v>5996</v>
      </c>
      <c r="AK1057" s="20" t="s">
        <v>6002</v>
      </c>
      <c r="AL1057" s="20" t="s">
        <v>5948</v>
      </c>
      <c r="AM1057" s="20" t="s">
        <v>5948</v>
      </c>
      <c r="AN1057" s="20" t="s">
        <v>5948</v>
      </c>
      <c r="AO1057" s="20" t="s">
        <v>5997</v>
      </c>
      <c r="AP1057" s="20" t="s">
        <v>5996</v>
      </c>
      <c r="AQ1057" s="20" t="s">
        <v>5997</v>
      </c>
      <c r="AR1057" s="20" t="s">
        <v>5997</v>
      </c>
      <c r="AS1057" s="20" t="s">
        <v>5996</v>
      </c>
      <c r="AT1057" s="20" t="s">
        <v>5997</v>
      </c>
      <c r="AU1057" s="20" t="s">
        <v>5997</v>
      </c>
      <c r="AV1057" s="20" t="s">
        <v>5997</v>
      </c>
      <c r="AW1057" s="20" t="s">
        <v>5997</v>
      </c>
      <c r="AX1057" s="20" t="s">
        <v>5997</v>
      </c>
      <c r="AY1057" s="20" t="s">
        <v>5996</v>
      </c>
      <c r="AZ1057" s="20" t="s">
        <v>5996</v>
      </c>
      <c r="BA1057" s="20" t="s">
        <v>5997</v>
      </c>
      <c r="BB1057" s="20" t="s">
        <v>5997</v>
      </c>
      <c r="BC1057" s="20" t="s">
        <v>5997</v>
      </c>
      <c r="BD1057" s="20" t="s">
        <v>5996</v>
      </c>
      <c r="BE1057" s="20" t="s">
        <v>5996</v>
      </c>
      <c r="BF1057" s="20" t="s">
        <v>5996</v>
      </c>
      <c r="BG1057" s="20" t="s">
        <v>5996</v>
      </c>
      <c r="BH1057" s="20" t="s">
        <v>5997</v>
      </c>
      <c r="BI1057" s="20" t="s">
        <v>5997</v>
      </c>
      <c r="BJ1057" s="20" t="s">
        <v>5997</v>
      </c>
      <c r="BK1057" s="20" t="s">
        <v>5997</v>
      </c>
      <c r="BL1057" s="20" t="s">
        <v>5996</v>
      </c>
      <c r="BM1057" s="20" t="s">
        <v>5996</v>
      </c>
      <c r="BO1057" s="28" t="s">
        <v>6007</v>
      </c>
      <c r="BQ1057" s="30" t="s">
        <v>5109</v>
      </c>
      <c r="BR1057" s="24" t="s">
        <v>138</v>
      </c>
      <c r="BS1057" s="24" t="s">
        <v>119</v>
      </c>
      <c r="BT1057" s="24" t="s">
        <v>120</v>
      </c>
      <c r="BU1057" s="24" t="s">
        <v>121</v>
      </c>
      <c r="BV1057" s="24" t="s">
        <v>137</v>
      </c>
      <c r="BW1057" s="24" t="s">
        <v>122</v>
      </c>
      <c r="BX1057" s="24" t="s">
        <v>123</v>
      </c>
      <c r="BY1057" s="24" t="s">
        <v>124</v>
      </c>
      <c r="BZ1057" s="24" t="s">
        <v>125</v>
      </c>
      <c r="CD1057" s="18" t="s">
        <v>119</v>
      </c>
      <c r="CF1057" s="18" t="s">
        <v>121</v>
      </c>
      <c r="CI1057" s="18" t="s">
        <v>123</v>
      </c>
      <c r="CL1057" s="22" t="s">
        <v>5947</v>
      </c>
      <c r="CM1057" s="32" t="s">
        <v>6010</v>
      </c>
      <c r="CO1057" s="84" t="s">
        <v>126</v>
      </c>
      <c r="CP1057" s="17" t="s">
        <v>126</v>
      </c>
      <c r="CQ1057" s="29" t="s">
        <v>4981</v>
      </c>
      <c r="CR1057" s="17" t="s">
        <v>867</v>
      </c>
      <c r="CS1057" s="17" t="s">
        <v>4982</v>
      </c>
      <c r="CU1057" s="34" t="s">
        <v>185</v>
      </c>
      <c r="DE1057" s="17" t="s">
        <v>161</v>
      </c>
      <c r="DI1057" s="17" t="s">
        <v>131</v>
      </c>
      <c r="DJ1057" s="17" t="s">
        <v>5110</v>
      </c>
      <c r="DM1057" s="35"/>
      <c r="DN1057" s="35"/>
      <c r="DO1057" s="35"/>
      <c r="EC1057" s="17" t="s">
        <v>133</v>
      </c>
    </row>
    <row r="1058" spans="1:133" ht="15" customHeight="1" x14ac:dyDescent="0.3">
      <c r="A1058" s="27">
        <v>860</v>
      </c>
      <c r="C1058" s="17" t="s">
        <v>126</v>
      </c>
      <c r="D1058" s="29" t="s">
        <v>5957</v>
      </c>
      <c r="E1058" s="18" t="s">
        <v>5947</v>
      </c>
      <c r="F1058" s="18" t="s">
        <v>5947</v>
      </c>
      <c r="G1058" s="18" t="s">
        <v>5948</v>
      </c>
      <c r="H1058" s="18" t="s">
        <v>5948</v>
      </c>
      <c r="I1058" s="18" t="s">
        <v>5947</v>
      </c>
      <c r="J1058" s="19" t="s">
        <v>5111</v>
      </c>
      <c r="K1058" s="18" t="s">
        <v>5947</v>
      </c>
      <c r="L1058" s="19" t="s">
        <v>5112</v>
      </c>
      <c r="M1058" s="18" t="s">
        <v>5953</v>
      </c>
      <c r="N1058" s="19" t="s">
        <v>5113</v>
      </c>
      <c r="O1058" s="20" t="s">
        <v>5952</v>
      </c>
      <c r="P1058" s="20" t="s">
        <v>5973</v>
      </c>
      <c r="Q1058" s="20" t="s">
        <v>5977</v>
      </c>
      <c r="R1058" s="21" t="s">
        <v>5114</v>
      </c>
      <c r="S1058" s="22" t="s">
        <v>5948</v>
      </c>
      <c r="T1058" s="22" t="s">
        <v>5948</v>
      </c>
      <c r="U1058" s="22" t="s">
        <v>5948</v>
      </c>
      <c r="V1058" s="22" t="s">
        <v>5983</v>
      </c>
      <c r="W1058" s="22" t="s">
        <v>5989</v>
      </c>
      <c r="Y1058" s="22" t="s">
        <v>136</v>
      </c>
      <c r="AC1058" s="24" t="s">
        <v>5991</v>
      </c>
      <c r="AD1058" s="25" t="s">
        <v>5115</v>
      </c>
      <c r="AE1058" s="26" t="s">
        <v>5948</v>
      </c>
      <c r="AF1058" s="26" t="s">
        <v>5947</v>
      </c>
      <c r="AG1058" s="26" t="s">
        <v>5996</v>
      </c>
      <c r="AH1058" s="26" t="s">
        <v>5996</v>
      </c>
      <c r="AI1058" s="26" t="s">
        <v>5996</v>
      </c>
      <c r="AJ1058" s="26" t="s">
        <v>5996</v>
      </c>
      <c r="AK1058" s="20" t="s">
        <v>6002</v>
      </c>
      <c r="AL1058" s="20" t="s">
        <v>5947</v>
      </c>
      <c r="AM1058" s="20" t="s">
        <v>5947</v>
      </c>
      <c r="AN1058" s="20" t="s">
        <v>5947</v>
      </c>
      <c r="AO1058" s="20" t="s">
        <v>5996</v>
      </c>
      <c r="AP1058" s="20" t="s">
        <v>5996</v>
      </c>
      <c r="AQ1058" s="20" t="s">
        <v>5996</v>
      </c>
      <c r="AR1058" s="20" t="s">
        <v>5996</v>
      </c>
      <c r="AS1058" s="20" t="s">
        <v>5996</v>
      </c>
      <c r="AT1058" s="20" t="s">
        <v>5996</v>
      </c>
      <c r="AU1058" s="20" t="s">
        <v>5996</v>
      </c>
      <c r="AV1058" s="20" t="s">
        <v>5996</v>
      </c>
      <c r="AW1058" s="20" t="s">
        <v>5996</v>
      </c>
      <c r="AX1058" s="20" t="s">
        <v>5996</v>
      </c>
      <c r="AY1058" s="20" t="s">
        <v>5996</v>
      </c>
      <c r="AZ1058" s="20" t="s">
        <v>5996</v>
      </c>
      <c r="BA1058" s="20" t="s">
        <v>5996</v>
      </c>
      <c r="BB1058" s="20" t="s">
        <v>5996</v>
      </c>
      <c r="BC1058" s="20" t="s">
        <v>5996</v>
      </c>
      <c r="BD1058" s="20" t="s">
        <v>5996</v>
      </c>
      <c r="BE1058" s="20" t="s">
        <v>5996</v>
      </c>
      <c r="BF1058" s="20" t="s">
        <v>5996</v>
      </c>
      <c r="BG1058" s="20" t="s">
        <v>5996</v>
      </c>
      <c r="BH1058" s="20" t="s">
        <v>5996</v>
      </c>
      <c r="BI1058" s="20" t="s">
        <v>5996</v>
      </c>
      <c r="BJ1058" s="20" t="s">
        <v>5996</v>
      </c>
      <c r="BK1058" s="20" t="s">
        <v>5996</v>
      </c>
      <c r="BL1058" s="20" t="s">
        <v>5996</v>
      </c>
      <c r="BM1058" s="20" t="s">
        <v>5996</v>
      </c>
      <c r="BN1058" s="27" t="s">
        <v>5102</v>
      </c>
      <c r="BO1058" s="28" t="s">
        <v>6007</v>
      </c>
      <c r="BP1058" s="29" t="s">
        <v>5116</v>
      </c>
      <c r="BQ1058" s="30" t="s">
        <v>5117</v>
      </c>
      <c r="BR1058" s="24" t="s">
        <v>138</v>
      </c>
      <c r="BS1058" s="24" t="s">
        <v>119</v>
      </c>
      <c r="BT1058" s="24" t="s">
        <v>120</v>
      </c>
      <c r="BU1058" s="24" t="s">
        <v>121</v>
      </c>
      <c r="BV1058" s="24" t="s">
        <v>137</v>
      </c>
      <c r="BW1058" s="24" t="s">
        <v>122</v>
      </c>
      <c r="BX1058" s="24" t="s">
        <v>123</v>
      </c>
      <c r="BY1058" s="24" t="s">
        <v>124</v>
      </c>
      <c r="BZ1058" s="24" t="s">
        <v>125</v>
      </c>
      <c r="CC1058" s="18" t="s">
        <v>138</v>
      </c>
      <c r="CF1058" s="18" t="s">
        <v>121</v>
      </c>
      <c r="CG1058" s="18" t="s">
        <v>137</v>
      </c>
      <c r="CH1058" s="18" t="s">
        <v>122</v>
      </c>
      <c r="CI1058" s="18" t="s">
        <v>123</v>
      </c>
      <c r="CK1058" s="18" t="s">
        <v>125</v>
      </c>
      <c r="CL1058" s="22" t="s">
        <v>5948</v>
      </c>
      <c r="CM1058" s="32" t="s">
        <v>6011</v>
      </c>
      <c r="CO1058" s="84" t="s">
        <v>126</v>
      </c>
      <c r="CP1058" s="17" t="s">
        <v>126</v>
      </c>
      <c r="CQ1058" s="29" t="s">
        <v>4981</v>
      </c>
      <c r="CR1058" s="17" t="s">
        <v>867</v>
      </c>
      <c r="CS1058" s="17" t="s">
        <v>4982</v>
      </c>
      <c r="CU1058" s="34" t="s">
        <v>185</v>
      </c>
      <c r="DE1058" s="17" t="s">
        <v>161</v>
      </c>
      <c r="DI1058" s="17" t="s">
        <v>131</v>
      </c>
      <c r="DJ1058" s="17" t="s">
        <v>5118</v>
      </c>
      <c r="DM1058" s="35"/>
      <c r="DN1058" s="35"/>
      <c r="DO1058" s="35"/>
      <c r="EC1058" s="17" t="s">
        <v>133</v>
      </c>
    </row>
    <row r="1059" spans="1:133" ht="15" customHeight="1" x14ac:dyDescent="0.3">
      <c r="A1059" s="27">
        <v>895</v>
      </c>
      <c r="C1059" s="17" t="s">
        <v>126</v>
      </c>
      <c r="D1059" s="29" t="s">
        <v>5957</v>
      </c>
      <c r="E1059" s="18" t="s">
        <v>5948</v>
      </c>
      <c r="F1059" s="18" t="s">
        <v>5948</v>
      </c>
      <c r="G1059" s="18" t="s">
        <v>5948</v>
      </c>
      <c r="H1059" s="18" t="s">
        <v>5948</v>
      </c>
      <c r="I1059" s="18" t="s">
        <v>5947</v>
      </c>
      <c r="J1059" s="19" t="s">
        <v>5119</v>
      </c>
      <c r="K1059" s="18" t="s">
        <v>5949</v>
      </c>
      <c r="M1059" s="18" t="s">
        <v>5950</v>
      </c>
      <c r="O1059" s="20" t="s">
        <v>5950</v>
      </c>
      <c r="P1059" s="20" t="s">
        <v>5974</v>
      </c>
      <c r="Q1059" s="20" t="s">
        <v>5977</v>
      </c>
      <c r="S1059" s="22" t="s">
        <v>5948</v>
      </c>
      <c r="T1059" s="22" t="s">
        <v>5948</v>
      </c>
      <c r="U1059" s="22" t="s">
        <v>5950</v>
      </c>
      <c r="V1059" s="22" t="s">
        <v>5983</v>
      </c>
      <c r="W1059" s="22" t="s">
        <v>5987</v>
      </c>
      <c r="X1059" s="22" t="s">
        <v>115</v>
      </c>
      <c r="AC1059" s="24" t="s">
        <v>5990</v>
      </c>
      <c r="AD1059" s="25" t="s">
        <v>5120</v>
      </c>
      <c r="AE1059" s="26" t="s">
        <v>5948</v>
      </c>
      <c r="AF1059" s="26" t="s">
        <v>5948</v>
      </c>
      <c r="AG1059" s="26" t="s">
        <v>5996</v>
      </c>
      <c r="AH1059" s="26" t="s">
        <v>5996</v>
      </c>
      <c r="AI1059" s="26" t="s">
        <v>5996</v>
      </c>
      <c r="AJ1059" s="26" t="s">
        <v>5996</v>
      </c>
      <c r="AK1059" s="20" t="s">
        <v>6003</v>
      </c>
      <c r="AL1059" s="20" t="s">
        <v>5947</v>
      </c>
      <c r="AM1059" s="20" t="s">
        <v>5949</v>
      </c>
      <c r="AN1059" s="20" t="s">
        <v>5948</v>
      </c>
      <c r="AO1059" s="20" t="s">
        <v>5996</v>
      </c>
      <c r="AP1059" s="20" t="s">
        <v>5996</v>
      </c>
      <c r="AQ1059" s="20" t="s">
        <v>5996</v>
      </c>
      <c r="AR1059" s="20" t="s">
        <v>5997</v>
      </c>
      <c r="AS1059" s="20" t="s">
        <v>5996</v>
      </c>
      <c r="AT1059" s="20" t="s">
        <v>5996</v>
      </c>
      <c r="AU1059" s="20" t="s">
        <v>5996</v>
      </c>
      <c r="AV1059" s="20" t="s">
        <v>5997</v>
      </c>
      <c r="AW1059" s="20" t="s">
        <v>5996</v>
      </c>
      <c r="AX1059" s="20" t="s">
        <v>5997</v>
      </c>
      <c r="AY1059" s="20" t="s">
        <v>5997</v>
      </c>
      <c r="AZ1059" s="20" t="s">
        <v>5997</v>
      </c>
      <c r="BA1059" s="20" t="s">
        <v>5997</v>
      </c>
      <c r="BB1059" s="20" t="s">
        <v>5996</v>
      </c>
      <c r="BC1059" s="20" t="s">
        <v>5997</v>
      </c>
      <c r="BD1059" s="20" t="s">
        <v>5997</v>
      </c>
      <c r="BE1059" s="20" t="s">
        <v>5997</v>
      </c>
      <c r="BF1059" s="20" t="s">
        <v>5997</v>
      </c>
      <c r="BG1059" s="20" t="s">
        <v>5996</v>
      </c>
      <c r="BH1059" s="20" t="s">
        <v>5996</v>
      </c>
      <c r="BI1059" s="20" t="s">
        <v>5997</v>
      </c>
      <c r="BJ1059" s="20" t="s">
        <v>5997</v>
      </c>
      <c r="BK1059" s="20" t="s">
        <v>5996</v>
      </c>
      <c r="BL1059" s="20" t="s">
        <v>5997</v>
      </c>
      <c r="BM1059" s="20" t="s">
        <v>5997</v>
      </c>
      <c r="BO1059" s="28" t="s">
        <v>6007</v>
      </c>
      <c r="BQ1059" s="30" t="s">
        <v>5121</v>
      </c>
      <c r="BS1059" s="24" t="s">
        <v>119</v>
      </c>
      <c r="BT1059" s="24" t="s">
        <v>120</v>
      </c>
      <c r="BV1059" s="24" t="s">
        <v>137</v>
      </c>
      <c r="BW1059" s="24" t="s">
        <v>122</v>
      </c>
      <c r="BZ1059" s="24" t="s">
        <v>125</v>
      </c>
      <c r="CC1059" s="18" t="s">
        <v>138</v>
      </c>
      <c r="CD1059" s="18" t="s">
        <v>119</v>
      </c>
      <c r="CG1059" s="18" t="s">
        <v>137</v>
      </c>
      <c r="CL1059" s="22" t="s">
        <v>5948</v>
      </c>
      <c r="CM1059" s="32" t="s">
        <v>6012</v>
      </c>
      <c r="CO1059" s="84" t="s">
        <v>126</v>
      </c>
      <c r="CP1059" s="17" t="s">
        <v>126</v>
      </c>
      <c r="CQ1059" s="29" t="s">
        <v>4981</v>
      </c>
      <c r="CR1059" s="17" t="s">
        <v>867</v>
      </c>
      <c r="CS1059" s="17" t="s">
        <v>4982</v>
      </c>
      <c r="CW1059" s="34" t="s">
        <v>96</v>
      </c>
      <c r="DE1059" s="17" t="s">
        <v>130</v>
      </c>
      <c r="DI1059" s="17" t="s">
        <v>131</v>
      </c>
      <c r="DJ1059" s="17" t="s">
        <v>5122</v>
      </c>
      <c r="DM1059" s="35"/>
      <c r="DN1059" s="35"/>
      <c r="DO1059" s="35"/>
      <c r="EC1059" s="17" t="s">
        <v>133</v>
      </c>
    </row>
    <row r="1060" spans="1:133" ht="15" customHeight="1" x14ac:dyDescent="0.3">
      <c r="A1060" s="27">
        <v>897</v>
      </c>
      <c r="C1060" s="17" t="s">
        <v>126</v>
      </c>
      <c r="D1060" s="29" t="s">
        <v>5957</v>
      </c>
      <c r="E1060" s="18" t="s">
        <v>5947</v>
      </c>
      <c r="F1060" s="18" t="s">
        <v>5951</v>
      </c>
      <c r="G1060" s="18" t="s">
        <v>5947</v>
      </c>
      <c r="H1060" s="18" t="s">
        <v>5951</v>
      </c>
      <c r="I1060" s="18" t="s">
        <v>5950</v>
      </c>
      <c r="J1060" s="19" t="s">
        <v>5123</v>
      </c>
      <c r="K1060" s="18" t="s">
        <v>5948</v>
      </c>
      <c r="L1060" s="19" t="s">
        <v>5124</v>
      </c>
      <c r="M1060" s="18" t="s">
        <v>5949</v>
      </c>
      <c r="O1060" s="20" t="s">
        <v>5950</v>
      </c>
      <c r="P1060" s="20" t="s">
        <v>5974</v>
      </c>
      <c r="Q1060" s="20" t="s">
        <v>5979</v>
      </c>
      <c r="S1060" s="22" t="s">
        <v>5950</v>
      </c>
      <c r="T1060" s="22" t="s">
        <v>5950</v>
      </c>
      <c r="U1060" s="22" t="s">
        <v>5947</v>
      </c>
      <c r="V1060" s="22" t="s">
        <v>5984</v>
      </c>
      <c r="W1060" s="22" t="s">
        <v>5989</v>
      </c>
      <c r="X1060" s="22" t="s">
        <v>115</v>
      </c>
      <c r="Y1060" s="22" t="s">
        <v>136</v>
      </c>
      <c r="Z1060" s="22" t="s">
        <v>116</v>
      </c>
      <c r="AC1060" s="24" t="s">
        <v>5992</v>
      </c>
      <c r="AE1060" s="26" t="s">
        <v>5947</v>
      </c>
      <c r="AF1060" s="26" t="s">
        <v>5947</v>
      </c>
      <c r="AG1060" s="26" t="s">
        <v>5996</v>
      </c>
      <c r="AH1060" s="26" t="s">
        <v>5996</v>
      </c>
      <c r="AI1060" s="26" t="s">
        <v>5996</v>
      </c>
      <c r="AJ1060" s="26" t="s">
        <v>5998</v>
      </c>
      <c r="AK1060" s="20" t="s">
        <v>6003</v>
      </c>
      <c r="AL1060" s="20" t="s">
        <v>5947</v>
      </c>
      <c r="AM1060" s="20" t="s">
        <v>5947</v>
      </c>
      <c r="AN1060" s="20" t="s">
        <v>5947</v>
      </c>
      <c r="AO1060" s="20" t="s">
        <v>5996</v>
      </c>
      <c r="AP1060" s="20" t="s">
        <v>5998</v>
      </c>
      <c r="AQ1060" s="20" t="s">
        <v>5996</v>
      </c>
      <c r="AR1060" s="20" t="s">
        <v>5998</v>
      </c>
      <c r="AS1060" s="20" t="s">
        <v>5996</v>
      </c>
      <c r="AT1060" s="20" t="s">
        <v>5996</v>
      </c>
      <c r="AU1060" s="20" t="s">
        <v>5997</v>
      </c>
      <c r="AV1060" s="20" t="s">
        <v>5997</v>
      </c>
      <c r="AW1060" s="20" t="s">
        <v>5996</v>
      </c>
      <c r="AX1060" s="20" t="s">
        <v>5996</v>
      </c>
      <c r="AY1060" s="20" t="s">
        <v>5996</v>
      </c>
      <c r="AZ1060" s="20" t="s">
        <v>5996</v>
      </c>
      <c r="BA1060" s="20" t="s">
        <v>5996</v>
      </c>
      <c r="BB1060" s="20" t="s">
        <v>5996</v>
      </c>
      <c r="BC1060" s="20" t="s">
        <v>5998</v>
      </c>
      <c r="BD1060" s="20" t="s">
        <v>5997</v>
      </c>
      <c r="BE1060" s="20" t="s">
        <v>5997</v>
      </c>
      <c r="BF1060" s="20" t="s">
        <v>5996</v>
      </c>
      <c r="BG1060" s="20" t="s">
        <v>5996</v>
      </c>
      <c r="BH1060" s="20" t="s">
        <v>5996</v>
      </c>
      <c r="BI1060" s="20" t="s">
        <v>5996</v>
      </c>
      <c r="BJ1060" s="20" t="s">
        <v>5997</v>
      </c>
      <c r="BK1060" s="20" t="s">
        <v>5998</v>
      </c>
      <c r="BL1060" s="20" t="s">
        <v>5996</v>
      </c>
      <c r="BM1060" s="20" t="s">
        <v>5996</v>
      </c>
      <c r="BO1060" s="28" t="s">
        <v>6007</v>
      </c>
      <c r="BQ1060" s="30" t="s">
        <v>5125</v>
      </c>
      <c r="BR1060" s="24" t="s">
        <v>138</v>
      </c>
      <c r="BS1060" s="24" t="s">
        <v>119</v>
      </c>
      <c r="BT1060" s="24" t="s">
        <v>120</v>
      </c>
      <c r="BU1060" s="24" t="s">
        <v>121</v>
      </c>
      <c r="BW1060" s="24" t="s">
        <v>122</v>
      </c>
      <c r="BX1060" s="24" t="s">
        <v>123</v>
      </c>
      <c r="BZ1060" s="24" t="s">
        <v>125</v>
      </c>
      <c r="CD1060" s="18" t="s">
        <v>119</v>
      </c>
      <c r="CI1060" s="18" t="s">
        <v>123</v>
      </c>
      <c r="CJ1060" s="18" t="s">
        <v>124</v>
      </c>
      <c r="CL1060" s="22" t="s">
        <v>5947</v>
      </c>
      <c r="CM1060" s="32" t="s">
        <v>6012</v>
      </c>
      <c r="CO1060" s="84" t="s">
        <v>126</v>
      </c>
      <c r="CP1060" s="17" t="s">
        <v>126</v>
      </c>
      <c r="CQ1060" s="29" t="s">
        <v>4981</v>
      </c>
      <c r="CR1060" s="17" t="s">
        <v>867</v>
      </c>
      <c r="CS1060" s="17" t="s">
        <v>4982</v>
      </c>
      <c r="CW1060" s="34" t="s">
        <v>96</v>
      </c>
      <c r="DE1060" s="17" t="s">
        <v>161</v>
      </c>
      <c r="DI1060" s="17" t="s">
        <v>131</v>
      </c>
      <c r="DJ1060" s="17" t="s">
        <v>5126</v>
      </c>
      <c r="DM1060" s="35"/>
      <c r="DN1060" s="35"/>
      <c r="DO1060" s="35"/>
      <c r="EC1060" s="17" t="s">
        <v>133</v>
      </c>
    </row>
    <row r="1061" spans="1:133" ht="15" customHeight="1" x14ac:dyDescent="0.3">
      <c r="A1061" s="27">
        <v>26</v>
      </c>
      <c r="C1061" s="17" t="s">
        <v>126</v>
      </c>
      <c r="D1061" s="29" t="s">
        <v>5955</v>
      </c>
      <c r="E1061" s="18" t="s">
        <v>5948</v>
      </c>
      <c r="F1061" s="18" t="s">
        <v>5950</v>
      </c>
      <c r="G1061" s="18" t="s">
        <v>5948</v>
      </c>
      <c r="H1061" s="18" t="s">
        <v>5948</v>
      </c>
      <c r="I1061" s="18" t="s">
        <v>5948</v>
      </c>
      <c r="K1061" s="18" t="s">
        <v>5948</v>
      </c>
      <c r="M1061" s="18" t="s">
        <v>5949</v>
      </c>
      <c r="O1061" s="20" t="s">
        <v>5949</v>
      </c>
      <c r="P1061" s="20" t="s">
        <v>5974</v>
      </c>
      <c r="Q1061" s="20" t="s">
        <v>5979</v>
      </c>
      <c r="S1061" s="22" t="s">
        <v>5950</v>
      </c>
      <c r="T1061" s="22" t="s">
        <v>5948</v>
      </c>
      <c r="U1061" s="22" t="s">
        <v>5948</v>
      </c>
      <c r="V1061" s="22" t="s">
        <v>5984</v>
      </c>
      <c r="W1061" s="22" t="s">
        <v>5989</v>
      </c>
      <c r="X1061" s="22" t="s">
        <v>115</v>
      </c>
      <c r="Y1061" s="22" t="s">
        <v>136</v>
      </c>
      <c r="Z1061" s="22" t="s">
        <v>116</v>
      </c>
      <c r="AC1061" s="24" t="s">
        <v>5992</v>
      </c>
      <c r="AE1061" s="26" t="s">
        <v>5953</v>
      </c>
      <c r="AF1061" s="26" t="s">
        <v>5953</v>
      </c>
      <c r="AG1061" s="26" t="s">
        <v>5995</v>
      </c>
      <c r="AH1061" s="26" t="s">
        <v>5995</v>
      </c>
      <c r="AI1061" s="26" t="s">
        <v>5995</v>
      </c>
      <c r="AJ1061" s="26" t="s">
        <v>5995</v>
      </c>
      <c r="AK1061" s="20" t="s">
        <v>5976</v>
      </c>
      <c r="AL1061" s="20" t="s">
        <v>5953</v>
      </c>
      <c r="AM1061" s="20" t="s">
        <v>5953</v>
      </c>
      <c r="AN1061" s="20" t="s">
        <v>5953</v>
      </c>
      <c r="AO1061" s="20" t="s">
        <v>5995</v>
      </c>
      <c r="AP1061" s="20" t="s">
        <v>5995</v>
      </c>
      <c r="AQ1061" s="20" t="s">
        <v>5995</v>
      </c>
      <c r="AR1061" s="20" t="s">
        <v>5995</v>
      </c>
      <c r="AS1061" s="20" t="s">
        <v>5995</v>
      </c>
      <c r="AT1061" s="20" t="s">
        <v>5995</v>
      </c>
      <c r="AU1061" s="20" t="s">
        <v>5995</v>
      </c>
      <c r="AV1061" s="20" t="s">
        <v>5995</v>
      </c>
      <c r="AW1061" s="20" t="s">
        <v>5995</v>
      </c>
      <c r="AX1061" s="20" t="s">
        <v>5995</v>
      </c>
      <c r="AY1061" s="20" t="s">
        <v>5995</v>
      </c>
      <c r="AZ1061" s="20" t="s">
        <v>5995</v>
      </c>
      <c r="BA1061" s="20" t="s">
        <v>5995</v>
      </c>
      <c r="BB1061" s="20" t="s">
        <v>5995</v>
      </c>
      <c r="BC1061" s="20" t="s">
        <v>5995</v>
      </c>
      <c r="BD1061" s="20" t="s">
        <v>5995</v>
      </c>
      <c r="BE1061" s="20" t="s">
        <v>5995</v>
      </c>
      <c r="BF1061" s="20" t="s">
        <v>5995</v>
      </c>
      <c r="BG1061" s="20" t="s">
        <v>5995</v>
      </c>
      <c r="BH1061" s="20" t="s">
        <v>5995</v>
      </c>
      <c r="BI1061" s="20" t="s">
        <v>5995</v>
      </c>
      <c r="BJ1061" s="20" t="s">
        <v>5995</v>
      </c>
      <c r="BK1061" s="20" t="s">
        <v>5995</v>
      </c>
      <c r="BL1061" s="20" t="s">
        <v>5995</v>
      </c>
      <c r="BM1061" s="20" t="s">
        <v>5995</v>
      </c>
      <c r="BO1061" s="28" t="s">
        <v>6007</v>
      </c>
      <c r="CL1061" s="22" t="s">
        <v>5953</v>
      </c>
      <c r="CM1061" s="32" t="s">
        <v>5976</v>
      </c>
      <c r="CO1061" s="84" t="s">
        <v>126</v>
      </c>
      <c r="CP1061" s="17" t="s">
        <v>126</v>
      </c>
      <c r="CQ1061" s="29" t="s">
        <v>1741</v>
      </c>
      <c r="CR1061" s="17" t="s">
        <v>867</v>
      </c>
      <c r="CS1061" s="17" t="s">
        <v>1742</v>
      </c>
      <c r="CW1061" s="34" t="s">
        <v>96</v>
      </c>
      <c r="DE1061" s="17" t="s">
        <v>130</v>
      </c>
      <c r="DI1061" s="17" t="s">
        <v>143</v>
      </c>
      <c r="DJ1061" s="17" t="s">
        <v>2562</v>
      </c>
      <c r="DM1061" s="35"/>
      <c r="DN1061" s="35"/>
      <c r="DO1061" s="35"/>
      <c r="EC1061" s="17" t="s">
        <v>133</v>
      </c>
    </row>
    <row r="1062" spans="1:133" ht="15" customHeight="1" x14ac:dyDescent="0.3">
      <c r="A1062" s="27">
        <v>747</v>
      </c>
      <c r="C1062" s="17" t="s">
        <v>126</v>
      </c>
      <c r="D1062" s="29" t="s">
        <v>5958</v>
      </c>
      <c r="E1062" s="18" t="s">
        <v>5948</v>
      </c>
      <c r="F1062" s="18" t="s">
        <v>5949</v>
      </c>
      <c r="G1062" s="18" t="s">
        <v>5948</v>
      </c>
      <c r="H1062" s="18" t="s">
        <v>5948</v>
      </c>
      <c r="I1062" s="18" t="s">
        <v>5947</v>
      </c>
      <c r="J1062" s="19" t="s">
        <v>5128</v>
      </c>
      <c r="K1062" s="18" t="s">
        <v>5947</v>
      </c>
      <c r="L1062" s="19" t="s">
        <v>5129</v>
      </c>
      <c r="M1062" s="18" t="s">
        <v>5949</v>
      </c>
      <c r="N1062" s="19" t="s">
        <v>5130</v>
      </c>
      <c r="O1062" s="20" t="s">
        <v>5947</v>
      </c>
      <c r="P1062" s="20" t="s">
        <v>5974</v>
      </c>
      <c r="Q1062" s="20" t="s">
        <v>5978</v>
      </c>
      <c r="S1062" s="22" t="s">
        <v>5950</v>
      </c>
      <c r="T1062" s="22" t="s">
        <v>5951</v>
      </c>
      <c r="U1062" s="22" t="s">
        <v>5948</v>
      </c>
      <c r="V1062" s="22" t="s">
        <v>5984</v>
      </c>
      <c r="W1062" s="22" t="s">
        <v>5989</v>
      </c>
      <c r="X1062" s="22" t="s">
        <v>115</v>
      </c>
      <c r="Y1062" s="22" t="s">
        <v>136</v>
      </c>
      <c r="AB1062" s="23" t="s">
        <v>5131</v>
      </c>
      <c r="AC1062" s="24" t="s">
        <v>5990</v>
      </c>
      <c r="AD1062" s="25" t="s">
        <v>5132</v>
      </c>
      <c r="AE1062" s="26" t="s">
        <v>5949</v>
      </c>
      <c r="AF1062" s="26" t="s">
        <v>5947</v>
      </c>
      <c r="AG1062" s="26" t="s">
        <v>5996</v>
      </c>
      <c r="AH1062" s="26" t="s">
        <v>5996</v>
      </c>
      <c r="AI1062" s="26" t="s">
        <v>5996</v>
      </c>
      <c r="AJ1062" s="26" t="s">
        <v>5997</v>
      </c>
      <c r="AK1062" s="20" t="s">
        <v>5976</v>
      </c>
      <c r="AL1062" s="20" t="s">
        <v>5953</v>
      </c>
      <c r="AM1062" s="20" t="s">
        <v>5953</v>
      </c>
      <c r="AN1062" s="20" t="s">
        <v>5953</v>
      </c>
      <c r="AO1062" s="20" t="s">
        <v>5995</v>
      </c>
      <c r="AP1062" s="20" t="s">
        <v>5995</v>
      </c>
      <c r="AQ1062" s="20" t="s">
        <v>5995</v>
      </c>
      <c r="AR1062" s="20" t="s">
        <v>5995</v>
      </c>
      <c r="AS1062" s="20" t="s">
        <v>5995</v>
      </c>
      <c r="AT1062" s="20" t="s">
        <v>5995</v>
      </c>
      <c r="AU1062" s="20" t="s">
        <v>5995</v>
      </c>
      <c r="AV1062" s="20" t="s">
        <v>5995</v>
      </c>
      <c r="AW1062" s="20" t="s">
        <v>5995</v>
      </c>
      <c r="AX1062" s="20" t="s">
        <v>5995</v>
      </c>
      <c r="AY1062" s="20" t="s">
        <v>5995</v>
      </c>
      <c r="AZ1062" s="20" t="s">
        <v>5995</v>
      </c>
      <c r="BA1062" s="20" t="s">
        <v>5995</v>
      </c>
      <c r="BB1062" s="20" t="s">
        <v>5995</v>
      </c>
      <c r="BC1062" s="20" t="s">
        <v>5995</v>
      </c>
      <c r="BD1062" s="20" t="s">
        <v>5995</v>
      </c>
      <c r="BE1062" s="20" t="s">
        <v>5995</v>
      </c>
      <c r="BF1062" s="20" t="s">
        <v>5995</v>
      </c>
      <c r="BG1062" s="20" t="s">
        <v>5995</v>
      </c>
      <c r="BH1062" s="20" t="s">
        <v>5995</v>
      </c>
      <c r="BI1062" s="20" t="s">
        <v>5995</v>
      </c>
      <c r="BJ1062" s="20" t="s">
        <v>5995</v>
      </c>
      <c r="BK1062" s="20" t="s">
        <v>5995</v>
      </c>
      <c r="BL1062" s="20" t="s">
        <v>5995</v>
      </c>
      <c r="BM1062" s="20" t="s">
        <v>5995</v>
      </c>
      <c r="BO1062" s="28" t="s">
        <v>5986</v>
      </c>
      <c r="CL1062" s="22" t="s">
        <v>5953</v>
      </c>
      <c r="CM1062" s="32" t="s">
        <v>6010</v>
      </c>
      <c r="CN1062" s="33" t="s">
        <v>5133</v>
      </c>
      <c r="CO1062" s="84" t="s">
        <v>126</v>
      </c>
      <c r="CP1062" s="17" t="s">
        <v>126</v>
      </c>
      <c r="CQ1062" s="29" t="s">
        <v>5058</v>
      </c>
      <c r="CR1062" s="17" t="s">
        <v>867</v>
      </c>
      <c r="CS1062" s="27" t="s">
        <v>102</v>
      </c>
      <c r="CT1062" s="17" t="s">
        <v>5134</v>
      </c>
      <c r="DE1062" s="17" t="s">
        <v>130</v>
      </c>
      <c r="DI1062" s="17" t="s">
        <v>131</v>
      </c>
      <c r="DJ1062" s="17" t="s">
        <v>5135</v>
      </c>
      <c r="DM1062" s="35"/>
      <c r="DN1062" s="35"/>
      <c r="DO1062" s="35"/>
      <c r="EC1062" s="17" t="s">
        <v>133</v>
      </c>
    </row>
    <row r="1063" spans="1:133" ht="15" customHeight="1" x14ac:dyDescent="0.3">
      <c r="A1063" s="27">
        <v>999</v>
      </c>
      <c r="C1063" s="17" t="s">
        <v>126</v>
      </c>
      <c r="D1063" s="29" t="s">
        <v>5957</v>
      </c>
      <c r="E1063" s="18" t="s">
        <v>5947</v>
      </c>
      <c r="F1063" s="18" t="s">
        <v>5947</v>
      </c>
      <c r="G1063" s="18" t="s">
        <v>5947</v>
      </c>
      <c r="H1063" s="18" t="s">
        <v>5947</v>
      </c>
      <c r="I1063" s="18" t="s">
        <v>5947</v>
      </c>
      <c r="J1063" s="19" t="s">
        <v>5136</v>
      </c>
      <c r="K1063" s="18" t="s">
        <v>5947</v>
      </c>
      <c r="L1063" s="19" t="s">
        <v>5137</v>
      </c>
      <c r="M1063" s="18" t="s">
        <v>5947</v>
      </c>
      <c r="N1063" s="19" t="s">
        <v>5138</v>
      </c>
      <c r="O1063" s="20" t="s">
        <v>5948</v>
      </c>
      <c r="P1063" s="20" t="s">
        <v>5973</v>
      </c>
      <c r="Q1063" s="20" t="s">
        <v>5977</v>
      </c>
      <c r="R1063" s="21" t="s">
        <v>5139</v>
      </c>
      <c r="S1063" s="22" t="s">
        <v>5947</v>
      </c>
      <c r="T1063" s="22" t="s">
        <v>5947</v>
      </c>
      <c r="U1063" s="22" t="s">
        <v>5949</v>
      </c>
      <c r="V1063" s="22" t="s">
        <v>5983</v>
      </c>
      <c r="W1063" s="22" t="s">
        <v>5987</v>
      </c>
      <c r="Y1063" s="22" t="s">
        <v>136</v>
      </c>
      <c r="AC1063" s="24" t="s">
        <v>5990</v>
      </c>
      <c r="AE1063" s="26" t="s">
        <v>5947</v>
      </c>
      <c r="AF1063" s="26" t="s">
        <v>5947</v>
      </c>
      <c r="AG1063" s="26" t="s">
        <v>5996</v>
      </c>
      <c r="AH1063" s="26" t="s">
        <v>5996</v>
      </c>
      <c r="AI1063" s="26" t="s">
        <v>5996</v>
      </c>
      <c r="AJ1063" s="26" t="s">
        <v>5996</v>
      </c>
      <c r="AK1063" s="20" t="s">
        <v>6002</v>
      </c>
      <c r="AL1063" s="20" t="s">
        <v>5948</v>
      </c>
      <c r="AM1063" s="20" t="s">
        <v>5949</v>
      </c>
      <c r="AN1063" s="20" t="s">
        <v>5947</v>
      </c>
      <c r="AO1063" s="20" t="s">
        <v>5996</v>
      </c>
      <c r="AP1063" s="20" t="s">
        <v>5996</v>
      </c>
      <c r="AQ1063" s="20" t="s">
        <v>5996</v>
      </c>
      <c r="AR1063" s="20" t="s">
        <v>5996</v>
      </c>
      <c r="AS1063" s="20" t="s">
        <v>5996</v>
      </c>
      <c r="AT1063" s="20" t="s">
        <v>5996</v>
      </c>
      <c r="AU1063" s="20" t="s">
        <v>5996</v>
      </c>
      <c r="AV1063" s="20" t="s">
        <v>5996</v>
      </c>
      <c r="AW1063" s="20" t="s">
        <v>5996</v>
      </c>
      <c r="AX1063" s="20" t="s">
        <v>5996</v>
      </c>
      <c r="AY1063" s="20" t="s">
        <v>5996</v>
      </c>
      <c r="AZ1063" s="20" t="s">
        <v>5996</v>
      </c>
      <c r="BA1063" s="20" t="s">
        <v>5996</v>
      </c>
      <c r="BB1063" s="20" t="s">
        <v>5996</v>
      </c>
      <c r="BC1063" s="20" t="s">
        <v>5997</v>
      </c>
      <c r="BD1063" s="20" t="s">
        <v>5996</v>
      </c>
      <c r="BE1063" s="20" t="s">
        <v>5996</v>
      </c>
      <c r="BF1063" s="20" t="s">
        <v>5996</v>
      </c>
      <c r="BG1063" s="20" t="s">
        <v>5996</v>
      </c>
      <c r="BH1063" s="20" t="s">
        <v>5996</v>
      </c>
      <c r="BI1063" s="20" t="s">
        <v>5996</v>
      </c>
      <c r="BJ1063" s="20" t="s">
        <v>5996</v>
      </c>
      <c r="BK1063" s="20" t="s">
        <v>5996</v>
      </c>
      <c r="BL1063" s="20" t="s">
        <v>5997</v>
      </c>
      <c r="BM1063" s="20" t="s">
        <v>5996</v>
      </c>
      <c r="BO1063" s="28" t="s">
        <v>6007</v>
      </c>
      <c r="BQ1063" s="30" t="s">
        <v>5140</v>
      </c>
      <c r="BR1063" s="24" t="s">
        <v>138</v>
      </c>
      <c r="BS1063" s="24" t="s">
        <v>119</v>
      </c>
      <c r="BU1063" s="24" t="s">
        <v>121</v>
      </c>
      <c r="BV1063" s="24" t="s">
        <v>137</v>
      </c>
      <c r="BW1063" s="24" t="s">
        <v>122</v>
      </c>
      <c r="BX1063" s="24" t="s">
        <v>123</v>
      </c>
      <c r="BY1063" s="24" t="s">
        <v>124</v>
      </c>
      <c r="CD1063" s="18" t="s">
        <v>119</v>
      </c>
      <c r="CF1063" s="18" t="s">
        <v>121</v>
      </c>
      <c r="CI1063" s="18" t="s">
        <v>123</v>
      </c>
      <c r="CL1063" s="22" t="s">
        <v>5947</v>
      </c>
      <c r="CM1063" s="32" t="s">
        <v>6012</v>
      </c>
      <c r="CO1063" s="84" t="s">
        <v>126</v>
      </c>
      <c r="CP1063" s="17" t="s">
        <v>126</v>
      </c>
      <c r="CQ1063" s="29" t="s">
        <v>4981</v>
      </c>
      <c r="CR1063" s="17" t="s">
        <v>997</v>
      </c>
      <c r="CS1063" s="17" t="s">
        <v>4982</v>
      </c>
      <c r="CZ1063" s="34" t="s">
        <v>99</v>
      </c>
      <c r="DE1063" s="17" t="s">
        <v>161</v>
      </c>
      <c r="DI1063" s="17" t="s">
        <v>131</v>
      </c>
      <c r="DJ1063" s="17" t="s">
        <v>5141</v>
      </c>
      <c r="DM1063" s="35"/>
      <c r="DN1063" s="35"/>
      <c r="DO1063" s="35"/>
      <c r="EC1063" s="17" t="s">
        <v>133</v>
      </c>
    </row>
    <row r="1064" spans="1:133" ht="15" customHeight="1" x14ac:dyDescent="0.3">
      <c r="A1064" s="27">
        <v>46</v>
      </c>
      <c r="C1064" s="17" t="s">
        <v>126</v>
      </c>
      <c r="D1064" s="29" t="s">
        <v>5957</v>
      </c>
      <c r="E1064" s="18" t="s">
        <v>5947</v>
      </c>
      <c r="F1064" s="18" t="s">
        <v>5948</v>
      </c>
      <c r="G1064" s="18" t="s">
        <v>5947</v>
      </c>
      <c r="H1064" s="18" t="s">
        <v>5947</v>
      </c>
      <c r="I1064" s="18" t="s">
        <v>5947</v>
      </c>
      <c r="J1064" s="19" t="s">
        <v>5142</v>
      </c>
      <c r="K1064" s="18" t="s">
        <v>5947</v>
      </c>
      <c r="L1064" s="19" t="s">
        <v>5143</v>
      </c>
      <c r="M1064" s="18" t="s">
        <v>5947</v>
      </c>
      <c r="N1064" s="19" t="s">
        <v>5144</v>
      </c>
      <c r="O1064" s="20" t="s">
        <v>5950</v>
      </c>
      <c r="P1064" s="20" t="s">
        <v>5974</v>
      </c>
      <c r="Q1064" s="20" t="s">
        <v>5977</v>
      </c>
      <c r="S1064" s="22" t="s">
        <v>5948</v>
      </c>
      <c r="T1064" s="22" t="s">
        <v>5948</v>
      </c>
      <c r="U1064" s="22" t="s">
        <v>5947</v>
      </c>
      <c r="V1064" s="22" t="s">
        <v>5983</v>
      </c>
      <c r="W1064" s="22" t="s">
        <v>5987</v>
      </c>
      <c r="AB1064" s="23" t="s">
        <v>5145</v>
      </c>
      <c r="AC1064" s="24" t="s">
        <v>5990</v>
      </c>
      <c r="AD1064" s="25" t="s">
        <v>5146</v>
      </c>
      <c r="AE1064" s="26" t="s">
        <v>5948</v>
      </c>
      <c r="AF1064" s="26" t="s">
        <v>5947</v>
      </c>
      <c r="AG1064" s="26" t="s">
        <v>5996</v>
      </c>
      <c r="AH1064" s="26" t="s">
        <v>5996</v>
      </c>
      <c r="AI1064" s="26" t="s">
        <v>5996</v>
      </c>
      <c r="AJ1064" s="26" t="s">
        <v>5996</v>
      </c>
      <c r="AK1064" s="20" t="s">
        <v>6003</v>
      </c>
      <c r="AL1064" s="20" t="s">
        <v>5947</v>
      </c>
      <c r="AM1064" s="20" t="s">
        <v>5947</v>
      </c>
      <c r="AN1064" s="20" t="s">
        <v>5947</v>
      </c>
      <c r="AO1064" s="20" t="s">
        <v>5998</v>
      </c>
      <c r="AP1064" s="20" t="s">
        <v>5996</v>
      </c>
      <c r="AQ1064" s="20" t="s">
        <v>5997</v>
      </c>
      <c r="AR1064" s="20" t="s">
        <v>5998</v>
      </c>
      <c r="AS1064" s="20" t="s">
        <v>5996</v>
      </c>
      <c r="AT1064" s="20" t="s">
        <v>5996</v>
      </c>
      <c r="AU1064" s="20" t="s">
        <v>5997</v>
      </c>
      <c r="AV1064" s="20" t="s">
        <v>5998</v>
      </c>
      <c r="AW1064" s="20" t="s">
        <v>5998</v>
      </c>
      <c r="AX1064" s="20" t="s">
        <v>5997</v>
      </c>
      <c r="AY1064" s="20" t="s">
        <v>5996</v>
      </c>
      <c r="AZ1064" s="20" t="s">
        <v>5996</v>
      </c>
      <c r="BA1064" s="20" t="s">
        <v>5996</v>
      </c>
      <c r="BB1064" s="20" t="s">
        <v>5997</v>
      </c>
      <c r="BC1064" s="20" t="s">
        <v>5997</v>
      </c>
      <c r="BD1064" s="20" t="s">
        <v>5997</v>
      </c>
      <c r="BE1064" s="20" t="s">
        <v>5996</v>
      </c>
      <c r="BF1064" s="20" t="s">
        <v>5996</v>
      </c>
      <c r="BG1064" s="20" t="s">
        <v>5996</v>
      </c>
      <c r="BH1064" s="20" t="s">
        <v>5997</v>
      </c>
      <c r="BI1064" s="20" t="s">
        <v>5996</v>
      </c>
      <c r="BJ1064" s="20" t="s">
        <v>5997</v>
      </c>
      <c r="BK1064" s="20" t="s">
        <v>5996</v>
      </c>
      <c r="BL1064" s="20" t="s">
        <v>5997</v>
      </c>
      <c r="BM1064" s="20" t="s">
        <v>5996</v>
      </c>
      <c r="BN1064" s="27" t="s">
        <v>5147</v>
      </c>
      <c r="BO1064" s="28" t="s">
        <v>6007</v>
      </c>
      <c r="BP1064" s="29" t="s">
        <v>5148</v>
      </c>
      <c r="BQ1064" s="30" t="s">
        <v>5149</v>
      </c>
      <c r="BR1064" s="24" t="s">
        <v>138</v>
      </c>
      <c r="BS1064" s="24" t="s">
        <v>119</v>
      </c>
      <c r="BT1064" s="24" t="s">
        <v>120</v>
      </c>
      <c r="BV1064" s="24" t="s">
        <v>137</v>
      </c>
      <c r="BW1064" s="24" t="s">
        <v>122</v>
      </c>
      <c r="BX1064" s="24" t="s">
        <v>123</v>
      </c>
      <c r="CD1064" s="18" t="s">
        <v>119</v>
      </c>
      <c r="CL1064" s="22" t="s">
        <v>5947</v>
      </c>
      <c r="CM1064" s="32" t="s">
        <v>6010</v>
      </c>
      <c r="CN1064" s="33" t="s">
        <v>5150</v>
      </c>
      <c r="CO1064" s="84" t="s">
        <v>126</v>
      </c>
      <c r="CP1064" s="17" t="s">
        <v>126</v>
      </c>
      <c r="CQ1064" s="29" t="s">
        <v>4981</v>
      </c>
      <c r="CR1064" s="17" t="s">
        <v>1261</v>
      </c>
      <c r="CS1064" s="17" t="s">
        <v>4982</v>
      </c>
      <c r="CU1064" s="34" t="s">
        <v>185</v>
      </c>
      <c r="DE1064" s="17" t="s">
        <v>102</v>
      </c>
      <c r="DI1064" s="17" t="s">
        <v>131</v>
      </c>
      <c r="DJ1064" s="17" t="s">
        <v>5151</v>
      </c>
      <c r="DM1064" s="35"/>
      <c r="DN1064" s="35"/>
      <c r="DO1064" s="35"/>
      <c r="EC1064" s="17" t="s">
        <v>133</v>
      </c>
    </row>
    <row r="1065" spans="1:133" ht="15" customHeight="1" x14ac:dyDescent="0.3">
      <c r="A1065" s="27">
        <v>195</v>
      </c>
      <c r="C1065" s="17" t="s">
        <v>126</v>
      </c>
      <c r="D1065" s="29" t="s">
        <v>5957</v>
      </c>
      <c r="E1065" s="18" t="s">
        <v>5947</v>
      </c>
      <c r="F1065" s="18" t="s">
        <v>5950</v>
      </c>
      <c r="G1065" s="18" t="s">
        <v>5948</v>
      </c>
      <c r="H1065" s="18" t="s">
        <v>5948</v>
      </c>
      <c r="I1065" s="18" t="s">
        <v>5948</v>
      </c>
      <c r="K1065" s="18" t="s">
        <v>5947</v>
      </c>
      <c r="M1065" s="18" t="s">
        <v>5948</v>
      </c>
      <c r="O1065" s="20" t="s">
        <v>5948</v>
      </c>
      <c r="P1065" s="20" t="s">
        <v>5973</v>
      </c>
      <c r="Q1065" s="20" t="s">
        <v>5977</v>
      </c>
      <c r="S1065" s="22" t="s">
        <v>5948</v>
      </c>
      <c r="T1065" s="22" t="s">
        <v>5948</v>
      </c>
      <c r="U1065" s="22" t="s">
        <v>5948</v>
      </c>
      <c r="V1065" s="22" t="s">
        <v>5984</v>
      </c>
      <c r="W1065" s="22" t="s">
        <v>5989</v>
      </c>
      <c r="X1065" s="22" t="s">
        <v>115</v>
      </c>
      <c r="Y1065" s="22" t="s">
        <v>136</v>
      </c>
      <c r="AC1065" s="24" t="s">
        <v>5992</v>
      </c>
      <c r="AE1065" s="26" t="s">
        <v>5948</v>
      </c>
      <c r="AF1065" s="26" t="s">
        <v>5947</v>
      </c>
      <c r="AG1065" s="26" t="s">
        <v>5997</v>
      </c>
      <c r="AH1065" s="26" t="s">
        <v>5996</v>
      </c>
      <c r="AI1065" s="26" t="s">
        <v>5997</v>
      </c>
      <c r="AJ1065" s="26" t="s">
        <v>5998</v>
      </c>
      <c r="AK1065" s="20" t="s">
        <v>6003</v>
      </c>
      <c r="AL1065" s="20" t="s">
        <v>5947</v>
      </c>
      <c r="AM1065" s="20" t="s">
        <v>5948</v>
      </c>
      <c r="AN1065" s="20" t="s">
        <v>5948</v>
      </c>
      <c r="AO1065" s="20" t="s">
        <v>5997</v>
      </c>
      <c r="AP1065" s="20" t="s">
        <v>5998</v>
      </c>
      <c r="AQ1065" s="20" t="s">
        <v>5997</v>
      </c>
      <c r="AR1065" s="20" t="s">
        <v>5998</v>
      </c>
      <c r="AS1065" s="20" t="s">
        <v>5997</v>
      </c>
      <c r="AT1065" s="20" t="s">
        <v>5997</v>
      </c>
      <c r="AU1065" s="20" t="s">
        <v>5997</v>
      </c>
      <c r="AV1065" s="20" t="s">
        <v>5996</v>
      </c>
      <c r="AW1065" s="20" t="s">
        <v>5996</v>
      </c>
      <c r="AX1065" s="20" t="s">
        <v>5998</v>
      </c>
      <c r="AY1065" s="20" t="s">
        <v>5997</v>
      </c>
      <c r="AZ1065" s="20" t="s">
        <v>5997</v>
      </c>
      <c r="BA1065" s="20" t="s">
        <v>5996</v>
      </c>
      <c r="BB1065" s="20" t="s">
        <v>5996</v>
      </c>
      <c r="BC1065" s="20" t="s">
        <v>5997</v>
      </c>
      <c r="BD1065" s="20" t="s">
        <v>5998</v>
      </c>
      <c r="BE1065" s="20" t="s">
        <v>5997</v>
      </c>
      <c r="BF1065" s="20" t="s">
        <v>5996</v>
      </c>
      <c r="BG1065" s="20" t="s">
        <v>5997</v>
      </c>
      <c r="BH1065" s="20" t="s">
        <v>5996</v>
      </c>
      <c r="BI1065" s="20" t="s">
        <v>5996</v>
      </c>
      <c r="BJ1065" s="20" t="s">
        <v>6000</v>
      </c>
      <c r="BK1065" s="20" t="s">
        <v>6000</v>
      </c>
      <c r="BL1065" s="20" t="s">
        <v>5997</v>
      </c>
      <c r="BM1065" s="20" t="s">
        <v>5997</v>
      </c>
      <c r="BO1065" s="28" t="s">
        <v>6006</v>
      </c>
      <c r="BR1065" s="24" t="s">
        <v>138</v>
      </c>
      <c r="BS1065" s="24" t="s">
        <v>119</v>
      </c>
      <c r="BT1065" s="24" t="s">
        <v>120</v>
      </c>
      <c r="BU1065" s="24" t="s">
        <v>121</v>
      </c>
      <c r="BW1065" s="24" t="s">
        <v>122</v>
      </c>
      <c r="BX1065" s="24" t="s">
        <v>123</v>
      </c>
      <c r="BZ1065" s="24" t="s">
        <v>125</v>
      </c>
      <c r="CD1065" s="18" t="s">
        <v>119</v>
      </c>
      <c r="CH1065" s="18" t="s">
        <v>122</v>
      </c>
      <c r="CK1065" s="18" t="s">
        <v>125</v>
      </c>
      <c r="CL1065" s="22" t="s">
        <v>5947</v>
      </c>
      <c r="CM1065" s="32" t="s">
        <v>6010</v>
      </c>
      <c r="CO1065" s="84" t="s">
        <v>126</v>
      </c>
      <c r="CP1065" s="17" t="s">
        <v>126</v>
      </c>
      <c r="CQ1065" s="29" t="s">
        <v>4981</v>
      </c>
      <c r="CR1065" s="17" t="s">
        <v>1300</v>
      </c>
      <c r="CS1065" s="17" t="s">
        <v>4982</v>
      </c>
      <c r="CU1065" s="34" t="s">
        <v>185</v>
      </c>
      <c r="DE1065" s="17" t="s">
        <v>130</v>
      </c>
      <c r="DI1065" s="17" t="s">
        <v>131</v>
      </c>
      <c r="DJ1065" s="17" t="s">
        <v>5152</v>
      </c>
      <c r="DM1065" s="35"/>
      <c r="DN1065" s="35"/>
      <c r="DO1065" s="35"/>
      <c r="EC1065" s="17" t="s">
        <v>133</v>
      </c>
    </row>
    <row r="1066" spans="1:133" ht="15" customHeight="1" x14ac:dyDescent="0.3">
      <c r="A1066" s="27">
        <v>298</v>
      </c>
      <c r="C1066" s="17" t="s">
        <v>126</v>
      </c>
      <c r="D1066" s="29" t="s">
        <v>5955</v>
      </c>
      <c r="E1066" s="18" t="s">
        <v>5948</v>
      </c>
      <c r="F1066" s="18" t="s">
        <v>5949</v>
      </c>
      <c r="G1066" s="18" t="s">
        <v>5948</v>
      </c>
      <c r="H1066" s="18" t="s">
        <v>5948</v>
      </c>
      <c r="I1066" s="18" t="s">
        <v>5947</v>
      </c>
      <c r="J1066" s="19" t="s">
        <v>2683</v>
      </c>
      <c r="K1066" s="18" t="s">
        <v>5947</v>
      </c>
      <c r="L1066" s="19" t="s">
        <v>2684</v>
      </c>
      <c r="M1066" s="18" t="s">
        <v>5947</v>
      </c>
      <c r="O1066" s="20" t="s">
        <v>5952</v>
      </c>
      <c r="P1066" s="20" t="s">
        <v>5974</v>
      </c>
      <c r="Q1066" s="20" t="s">
        <v>5977</v>
      </c>
      <c r="R1066" s="21" t="s">
        <v>2685</v>
      </c>
      <c r="S1066" s="22" t="s">
        <v>5953</v>
      </c>
      <c r="T1066" s="22" t="s">
        <v>5953</v>
      </c>
      <c r="U1066" s="22" t="s">
        <v>5953</v>
      </c>
      <c r="V1066" s="22" t="s">
        <v>5986</v>
      </c>
      <c r="W1066" s="22" t="s">
        <v>5986</v>
      </c>
      <c r="AC1066" s="24" t="s">
        <v>5995</v>
      </c>
      <c r="AE1066" s="26" t="s">
        <v>5953</v>
      </c>
      <c r="AF1066" s="26" t="s">
        <v>5953</v>
      </c>
      <c r="AG1066" s="26" t="s">
        <v>5995</v>
      </c>
      <c r="AH1066" s="26" t="s">
        <v>5995</v>
      </c>
      <c r="AI1066" s="26" t="s">
        <v>5995</v>
      </c>
      <c r="AJ1066" s="26" t="s">
        <v>5995</v>
      </c>
      <c r="AK1066" s="20" t="s">
        <v>5976</v>
      </c>
      <c r="AL1066" s="20" t="s">
        <v>5953</v>
      </c>
      <c r="AM1066" s="20" t="s">
        <v>5953</v>
      </c>
      <c r="AN1066" s="20" t="s">
        <v>5953</v>
      </c>
      <c r="AO1066" s="20" t="s">
        <v>5995</v>
      </c>
      <c r="AP1066" s="20" t="s">
        <v>5995</v>
      </c>
      <c r="AQ1066" s="20" t="s">
        <v>5995</v>
      </c>
      <c r="AR1066" s="20" t="s">
        <v>5995</v>
      </c>
      <c r="AS1066" s="20" t="s">
        <v>5995</v>
      </c>
      <c r="AT1066" s="20" t="s">
        <v>5995</v>
      </c>
      <c r="AU1066" s="20" t="s">
        <v>5995</v>
      </c>
      <c r="AV1066" s="20" t="s">
        <v>5995</v>
      </c>
      <c r="AW1066" s="20" t="s">
        <v>5995</v>
      </c>
      <c r="AX1066" s="20" t="s">
        <v>5995</v>
      </c>
      <c r="AY1066" s="20" t="s">
        <v>5995</v>
      </c>
      <c r="AZ1066" s="20" t="s">
        <v>5995</v>
      </c>
      <c r="BA1066" s="20" t="s">
        <v>5995</v>
      </c>
      <c r="BB1066" s="20" t="s">
        <v>5995</v>
      </c>
      <c r="BC1066" s="20" t="s">
        <v>5995</v>
      </c>
      <c r="BD1066" s="20" t="s">
        <v>5995</v>
      </c>
      <c r="BE1066" s="20" t="s">
        <v>5995</v>
      </c>
      <c r="BF1066" s="20" t="s">
        <v>5995</v>
      </c>
      <c r="BG1066" s="20" t="s">
        <v>5995</v>
      </c>
      <c r="BH1066" s="20" t="s">
        <v>5995</v>
      </c>
      <c r="BI1066" s="20" t="s">
        <v>5995</v>
      </c>
      <c r="BJ1066" s="20" t="s">
        <v>5995</v>
      </c>
      <c r="BK1066" s="20" t="s">
        <v>5995</v>
      </c>
      <c r="BL1066" s="20" t="s">
        <v>5995</v>
      </c>
      <c r="BM1066" s="20" t="s">
        <v>5995</v>
      </c>
      <c r="BO1066" s="28" t="s">
        <v>5986</v>
      </c>
      <c r="CL1066" s="22" t="s">
        <v>5948</v>
      </c>
      <c r="CM1066" s="32" t="s">
        <v>5976</v>
      </c>
      <c r="CO1066" s="84" t="s">
        <v>126</v>
      </c>
      <c r="CP1066" s="17" t="s">
        <v>126</v>
      </c>
      <c r="CQ1066" s="29" t="s">
        <v>1741</v>
      </c>
      <c r="CR1066" s="17" t="s">
        <v>953</v>
      </c>
      <c r="CS1066" s="17" t="s">
        <v>1742</v>
      </c>
      <c r="CU1066" s="34" t="s">
        <v>185</v>
      </c>
      <c r="DE1066" s="17" t="s">
        <v>130</v>
      </c>
      <c r="DI1066" s="17" t="s">
        <v>131</v>
      </c>
      <c r="DJ1066" s="17" t="s">
        <v>2686</v>
      </c>
      <c r="DM1066" s="35"/>
      <c r="DN1066" s="35"/>
      <c r="DO1066" s="35"/>
      <c r="EC1066" s="17" t="s">
        <v>133</v>
      </c>
    </row>
    <row r="1067" spans="1:133" ht="15" customHeight="1" x14ac:dyDescent="0.3">
      <c r="A1067" s="27">
        <v>660</v>
      </c>
      <c r="C1067" s="17" t="s">
        <v>126</v>
      </c>
      <c r="D1067" s="29" t="s">
        <v>5958</v>
      </c>
      <c r="E1067" s="18" t="s">
        <v>5947</v>
      </c>
      <c r="F1067" s="18" t="s">
        <v>5948</v>
      </c>
      <c r="G1067" s="18" t="s">
        <v>5947</v>
      </c>
      <c r="H1067" s="18" t="s">
        <v>5947</v>
      </c>
      <c r="I1067" s="18" t="s">
        <v>5947</v>
      </c>
      <c r="J1067" s="19" t="s">
        <v>5156</v>
      </c>
      <c r="K1067" s="18" t="s">
        <v>5947</v>
      </c>
      <c r="L1067" s="19" t="s">
        <v>5157</v>
      </c>
      <c r="M1067" s="18" t="s">
        <v>5949</v>
      </c>
      <c r="O1067" s="20" t="s">
        <v>5950</v>
      </c>
      <c r="P1067" s="20" t="s">
        <v>5974</v>
      </c>
      <c r="Q1067" s="20" t="s">
        <v>5981</v>
      </c>
      <c r="R1067" s="21" t="s">
        <v>5158</v>
      </c>
      <c r="S1067" s="22" t="s">
        <v>5948</v>
      </c>
      <c r="T1067" s="22" t="s">
        <v>5949</v>
      </c>
      <c r="U1067" s="22" t="s">
        <v>5947</v>
      </c>
      <c r="V1067" s="22" t="s">
        <v>5985</v>
      </c>
      <c r="W1067" s="22" t="s">
        <v>5989</v>
      </c>
      <c r="X1067" s="22" t="s">
        <v>115</v>
      </c>
      <c r="Y1067" s="22" t="s">
        <v>136</v>
      </c>
      <c r="AC1067" s="24" t="s">
        <v>5994</v>
      </c>
      <c r="AD1067" s="25" t="s">
        <v>5159</v>
      </c>
      <c r="AE1067" s="26" t="s">
        <v>5947</v>
      </c>
      <c r="AF1067" s="26" t="s">
        <v>5948</v>
      </c>
      <c r="AG1067" s="26" t="s">
        <v>5997</v>
      </c>
      <c r="AH1067" s="26" t="s">
        <v>5997</v>
      </c>
      <c r="AI1067" s="26" t="s">
        <v>5997</v>
      </c>
      <c r="AJ1067" s="26" t="s">
        <v>5997</v>
      </c>
      <c r="AK1067" s="20" t="s">
        <v>6002</v>
      </c>
      <c r="AL1067" s="20" t="s">
        <v>5947</v>
      </c>
      <c r="AM1067" s="20" t="s">
        <v>5949</v>
      </c>
      <c r="AN1067" s="20" t="s">
        <v>5949</v>
      </c>
      <c r="AO1067" s="20" t="s">
        <v>5997</v>
      </c>
      <c r="AP1067" s="20" t="s">
        <v>5996</v>
      </c>
      <c r="AQ1067" s="20" t="s">
        <v>5996</v>
      </c>
      <c r="AR1067" s="20" t="s">
        <v>5997</v>
      </c>
      <c r="AS1067" s="20" t="s">
        <v>5996</v>
      </c>
      <c r="AT1067" s="20" t="s">
        <v>5996</v>
      </c>
      <c r="AU1067" s="20" t="s">
        <v>5996</v>
      </c>
      <c r="AV1067" s="20" t="s">
        <v>5997</v>
      </c>
      <c r="AW1067" s="20" t="s">
        <v>5996</v>
      </c>
      <c r="AX1067" s="20" t="s">
        <v>5997</v>
      </c>
      <c r="AY1067" s="20" t="s">
        <v>5997</v>
      </c>
      <c r="AZ1067" s="20" t="s">
        <v>5997</v>
      </c>
      <c r="BA1067" s="20" t="s">
        <v>5996</v>
      </c>
      <c r="BB1067" s="20" t="s">
        <v>5996</v>
      </c>
      <c r="BC1067" s="20" t="s">
        <v>5997</v>
      </c>
      <c r="BD1067" s="20" t="s">
        <v>5997</v>
      </c>
      <c r="BE1067" s="20" t="s">
        <v>5996</v>
      </c>
      <c r="BF1067" s="20" t="s">
        <v>5996</v>
      </c>
      <c r="BG1067" s="20" t="s">
        <v>5996</v>
      </c>
      <c r="BH1067" s="20" t="s">
        <v>5996</v>
      </c>
      <c r="BI1067" s="20" t="s">
        <v>5996</v>
      </c>
      <c r="BJ1067" s="20" t="s">
        <v>5996</v>
      </c>
      <c r="BK1067" s="20" t="s">
        <v>5996</v>
      </c>
      <c r="BL1067" s="20" t="s">
        <v>5997</v>
      </c>
      <c r="BM1067" s="20" t="s">
        <v>5996</v>
      </c>
      <c r="BN1067" s="27" t="s">
        <v>5160</v>
      </c>
      <c r="BO1067" s="28" t="s">
        <v>6008</v>
      </c>
      <c r="BP1067" s="29" t="s">
        <v>5161</v>
      </c>
      <c r="BQ1067" s="30" t="s">
        <v>5162</v>
      </c>
      <c r="BS1067" s="24" t="s">
        <v>119</v>
      </c>
      <c r="BT1067" s="24" t="s">
        <v>120</v>
      </c>
      <c r="BV1067" s="24" t="s">
        <v>137</v>
      </c>
      <c r="BW1067" s="24" t="s">
        <v>122</v>
      </c>
      <c r="BX1067" s="24" t="s">
        <v>123</v>
      </c>
      <c r="BY1067" s="24" t="s">
        <v>124</v>
      </c>
      <c r="CD1067" s="18" t="s">
        <v>119</v>
      </c>
      <c r="CE1067" s="18" t="s">
        <v>120</v>
      </c>
      <c r="CH1067" s="18" t="s">
        <v>122</v>
      </c>
      <c r="CL1067" s="22" t="s">
        <v>5947</v>
      </c>
      <c r="CM1067" s="32" t="s">
        <v>6010</v>
      </c>
      <c r="CO1067" s="84" t="s">
        <v>126</v>
      </c>
      <c r="CP1067" s="17" t="s">
        <v>126</v>
      </c>
      <c r="CQ1067" s="29" t="s">
        <v>5058</v>
      </c>
      <c r="CR1067" s="17" t="s">
        <v>1300</v>
      </c>
      <c r="CS1067" s="17" t="s">
        <v>5059</v>
      </c>
      <c r="CU1067" s="34" t="s">
        <v>185</v>
      </c>
      <c r="CV1067" s="34" t="s">
        <v>95</v>
      </c>
      <c r="CW1067" s="34" t="s">
        <v>96</v>
      </c>
      <c r="CX1067" s="34" t="s">
        <v>97</v>
      </c>
      <c r="CY1067" s="34" t="s">
        <v>98</v>
      </c>
      <c r="DB1067" s="34" t="s">
        <v>101</v>
      </c>
      <c r="DE1067" s="17" t="s">
        <v>130</v>
      </c>
      <c r="DH1067" s="17" t="s">
        <v>5163</v>
      </c>
      <c r="DI1067" s="17" t="s">
        <v>131</v>
      </c>
      <c r="DJ1067" s="17" t="s">
        <v>5164</v>
      </c>
      <c r="DM1067" s="35"/>
      <c r="DN1067" s="35"/>
      <c r="DO1067" s="35"/>
      <c r="EC1067" s="17" t="s">
        <v>133</v>
      </c>
    </row>
    <row r="1068" spans="1:133" ht="15" customHeight="1" x14ac:dyDescent="0.3">
      <c r="A1068" s="27">
        <v>127</v>
      </c>
      <c r="C1068" s="17" t="s">
        <v>126</v>
      </c>
      <c r="D1068" s="29" t="s">
        <v>5955</v>
      </c>
      <c r="E1068" s="18" t="s">
        <v>5951</v>
      </c>
      <c r="F1068" s="18" t="s">
        <v>5948</v>
      </c>
      <c r="G1068" s="18" t="s">
        <v>5948</v>
      </c>
      <c r="H1068" s="18" t="s">
        <v>5948</v>
      </c>
      <c r="I1068" s="18" t="s">
        <v>5948</v>
      </c>
      <c r="K1068" s="18" t="s">
        <v>5948</v>
      </c>
      <c r="M1068" s="18" t="s">
        <v>5948</v>
      </c>
      <c r="O1068" s="20" t="s">
        <v>5951</v>
      </c>
      <c r="P1068" s="20" t="s">
        <v>5976</v>
      </c>
      <c r="Q1068" s="20" t="s">
        <v>5953</v>
      </c>
      <c r="R1068" s="21" t="s">
        <v>2823</v>
      </c>
      <c r="S1068" s="22" t="s">
        <v>5953</v>
      </c>
      <c r="T1068" s="22" t="s">
        <v>5953</v>
      </c>
      <c r="U1068" s="22" t="s">
        <v>5953</v>
      </c>
      <c r="V1068" s="22" t="s">
        <v>5986</v>
      </c>
      <c r="W1068" s="22" t="s">
        <v>5986</v>
      </c>
      <c r="AC1068" s="24" t="s">
        <v>5995</v>
      </c>
      <c r="AE1068" s="26" t="s">
        <v>5953</v>
      </c>
      <c r="AF1068" s="26" t="s">
        <v>5953</v>
      </c>
      <c r="AG1068" s="26" t="s">
        <v>5995</v>
      </c>
      <c r="AH1068" s="26" t="s">
        <v>5995</v>
      </c>
      <c r="AI1068" s="26" t="s">
        <v>5995</v>
      </c>
      <c r="AJ1068" s="26" t="s">
        <v>5995</v>
      </c>
      <c r="AK1068" s="20" t="s">
        <v>5976</v>
      </c>
      <c r="AL1068" s="20" t="s">
        <v>5953</v>
      </c>
      <c r="AM1068" s="20" t="s">
        <v>5953</v>
      </c>
      <c r="AN1068" s="20" t="s">
        <v>5953</v>
      </c>
      <c r="AO1068" s="20" t="s">
        <v>5995</v>
      </c>
      <c r="AP1068" s="20" t="s">
        <v>5995</v>
      </c>
      <c r="AQ1068" s="20" t="s">
        <v>5995</v>
      </c>
      <c r="AR1068" s="20" t="s">
        <v>5995</v>
      </c>
      <c r="AS1068" s="20" t="s">
        <v>5995</v>
      </c>
      <c r="AT1068" s="20" t="s">
        <v>5995</v>
      </c>
      <c r="AU1068" s="20" t="s">
        <v>5995</v>
      </c>
      <c r="AV1068" s="20" t="s">
        <v>5995</v>
      </c>
      <c r="AW1068" s="20" t="s">
        <v>5995</v>
      </c>
      <c r="AX1068" s="20" t="s">
        <v>5995</v>
      </c>
      <c r="AY1068" s="20" t="s">
        <v>5995</v>
      </c>
      <c r="AZ1068" s="20" t="s">
        <v>5995</v>
      </c>
      <c r="BA1068" s="20" t="s">
        <v>5995</v>
      </c>
      <c r="BB1068" s="20" t="s">
        <v>5995</v>
      </c>
      <c r="BC1068" s="20" t="s">
        <v>5995</v>
      </c>
      <c r="BD1068" s="20" t="s">
        <v>5995</v>
      </c>
      <c r="BE1068" s="20" t="s">
        <v>5995</v>
      </c>
      <c r="BF1068" s="20" t="s">
        <v>5995</v>
      </c>
      <c r="BG1068" s="20" t="s">
        <v>5995</v>
      </c>
      <c r="BH1068" s="20" t="s">
        <v>5995</v>
      </c>
      <c r="BI1068" s="20" t="s">
        <v>5995</v>
      </c>
      <c r="BJ1068" s="20" t="s">
        <v>5995</v>
      </c>
      <c r="BK1068" s="20" t="s">
        <v>5995</v>
      </c>
      <c r="BL1068" s="20" t="s">
        <v>5995</v>
      </c>
      <c r="BM1068" s="20" t="s">
        <v>5995</v>
      </c>
      <c r="BO1068" s="28" t="s">
        <v>5986</v>
      </c>
      <c r="CL1068" s="22" t="s">
        <v>5953</v>
      </c>
      <c r="CM1068" s="32" t="s">
        <v>5976</v>
      </c>
      <c r="CO1068" s="84" t="s">
        <v>126</v>
      </c>
      <c r="CP1068" s="17" t="s">
        <v>126</v>
      </c>
      <c r="CQ1068" s="29" t="s">
        <v>1741</v>
      </c>
      <c r="CR1068" s="17" t="s">
        <v>1217</v>
      </c>
      <c r="CS1068" s="17" t="s">
        <v>1742</v>
      </c>
      <c r="CW1068" s="34" t="s">
        <v>96</v>
      </c>
      <c r="DE1068" s="17" t="s">
        <v>130</v>
      </c>
      <c r="DI1068" s="17" t="s">
        <v>143</v>
      </c>
      <c r="DJ1068" s="17" t="s">
        <v>2824</v>
      </c>
      <c r="DM1068" s="35"/>
      <c r="DN1068" s="35"/>
      <c r="DO1068" s="35"/>
      <c r="EC1068" s="17" t="s">
        <v>133</v>
      </c>
    </row>
    <row r="1069" spans="1:133" ht="15" customHeight="1" x14ac:dyDescent="0.3">
      <c r="A1069" s="27">
        <v>257</v>
      </c>
      <c r="C1069" s="17" t="s">
        <v>126</v>
      </c>
      <c r="D1069" s="29" t="s">
        <v>5955</v>
      </c>
      <c r="E1069" s="18" t="s">
        <v>5948</v>
      </c>
      <c r="F1069" s="18" t="s">
        <v>5952</v>
      </c>
      <c r="G1069" s="18" t="s">
        <v>5948</v>
      </c>
      <c r="H1069" s="18" t="s">
        <v>5948</v>
      </c>
      <c r="I1069" s="18" t="s">
        <v>5948</v>
      </c>
      <c r="J1069" s="19" t="s">
        <v>3062</v>
      </c>
      <c r="K1069" s="18" t="s">
        <v>5948</v>
      </c>
      <c r="L1069" s="19" t="s">
        <v>3063</v>
      </c>
      <c r="M1069" s="18" t="s">
        <v>5949</v>
      </c>
      <c r="O1069" s="20" t="s">
        <v>5947</v>
      </c>
      <c r="P1069" s="20" t="s">
        <v>5972</v>
      </c>
      <c r="Q1069" s="20" t="s">
        <v>5979</v>
      </c>
      <c r="S1069" s="22" t="s">
        <v>5949</v>
      </c>
      <c r="T1069" s="22" t="s">
        <v>5949</v>
      </c>
      <c r="U1069" s="22" t="s">
        <v>5948</v>
      </c>
      <c r="V1069" s="22" t="s">
        <v>5984</v>
      </c>
      <c r="W1069" s="22" t="s">
        <v>5987</v>
      </c>
      <c r="X1069" s="22" t="s">
        <v>115</v>
      </c>
      <c r="AB1069" s="23" t="s">
        <v>3064</v>
      </c>
      <c r="AC1069" s="24" t="s">
        <v>5991</v>
      </c>
      <c r="AE1069" s="26" t="s">
        <v>5947</v>
      </c>
      <c r="AF1069" s="26" t="s">
        <v>5948</v>
      </c>
      <c r="AG1069" s="26" t="s">
        <v>5997</v>
      </c>
      <c r="AH1069" s="26" t="s">
        <v>5997</v>
      </c>
      <c r="AI1069" s="26" t="s">
        <v>5998</v>
      </c>
      <c r="AJ1069" s="26" t="s">
        <v>5998</v>
      </c>
      <c r="AK1069" s="20" t="s">
        <v>6003</v>
      </c>
      <c r="AL1069" s="20" t="s">
        <v>5949</v>
      </c>
      <c r="AM1069" s="20" t="s">
        <v>5949</v>
      </c>
      <c r="AN1069" s="20" t="s">
        <v>5947</v>
      </c>
      <c r="AO1069" s="20" t="s">
        <v>5996</v>
      </c>
      <c r="AP1069" s="20" t="s">
        <v>5996</v>
      </c>
      <c r="AQ1069" s="20" t="s">
        <v>5996</v>
      </c>
      <c r="AR1069" s="20" t="s">
        <v>5997</v>
      </c>
      <c r="AS1069" s="20" t="s">
        <v>5996</v>
      </c>
      <c r="AT1069" s="20" t="s">
        <v>5996</v>
      </c>
      <c r="AU1069" s="20" t="s">
        <v>5996</v>
      </c>
      <c r="AV1069" s="20" t="s">
        <v>5996</v>
      </c>
      <c r="AW1069" s="20" t="s">
        <v>5996</v>
      </c>
      <c r="AX1069" s="20" t="s">
        <v>5997</v>
      </c>
      <c r="AY1069" s="20" t="s">
        <v>5997</v>
      </c>
      <c r="AZ1069" s="20" t="s">
        <v>5997</v>
      </c>
      <c r="BA1069" s="20" t="s">
        <v>5997</v>
      </c>
      <c r="BB1069" s="20" t="s">
        <v>5997</v>
      </c>
      <c r="BC1069" s="20" t="s">
        <v>5997</v>
      </c>
      <c r="BD1069" s="20" t="s">
        <v>5997</v>
      </c>
      <c r="BE1069" s="20" t="s">
        <v>5997</v>
      </c>
      <c r="BF1069" s="20" t="s">
        <v>5996</v>
      </c>
      <c r="BG1069" s="20" t="s">
        <v>5996</v>
      </c>
      <c r="BH1069" s="20" t="s">
        <v>5996</v>
      </c>
      <c r="BI1069" s="20" t="s">
        <v>5996</v>
      </c>
      <c r="BJ1069" s="20" t="s">
        <v>5997</v>
      </c>
      <c r="BK1069" s="20" t="s">
        <v>5997</v>
      </c>
      <c r="BL1069" s="20" t="s">
        <v>5997</v>
      </c>
      <c r="BM1069" s="20" t="s">
        <v>5997</v>
      </c>
      <c r="BO1069" s="28" t="s">
        <v>5986</v>
      </c>
      <c r="CL1069" s="22" t="s">
        <v>5953</v>
      </c>
      <c r="CM1069" s="32" t="s">
        <v>5976</v>
      </c>
      <c r="CO1069" s="84" t="s">
        <v>126</v>
      </c>
      <c r="CP1069" s="17" t="s">
        <v>126</v>
      </c>
      <c r="CQ1069" s="29" t="s">
        <v>1741</v>
      </c>
      <c r="CR1069" s="17" t="s">
        <v>1481</v>
      </c>
      <c r="CS1069" s="17" t="s">
        <v>1742</v>
      </c>
      <c r="CW1069" s="34" t="s">
        <v>96</v>
      </c>
      <c r="DE1069" s="17" t="s">
        <v>130</v>
      </c>
      <c r="DI1069" s="17" t="s">
        <v>143</v>
      </c>
      <c r="DJ1069" s="17" t="s">
        <v>3065</v>
      </c>
      <c r="DM1069" s="35"/>
      <c r="DN1069" s="35"/>
      <c r="DO1069" s="35"/>
      <c r="EC1069" s="17" t="s">
        <v>133</v>
      </c>
    </row>
    <row r="1070" spans="1:133" ht="15" customHeight="1" x14ac:dyDescent="0.3">
      <c r="A1070" s="27">
        <v>1107</v>
      </c>
      <c r="C1070" s="92" t="s">
        <v>126</v>
      </c>
      <c r="D1070" s="29" t="s">
        <v>5957</v>
      </c>
      <c r="E1070" s="18" t="s">
        <v>5948</v>
      </c>
      <c r="F1070" s="18" t="s">
        <v>5949</v>
      </c>
      <c r="G1070" s="18" t="s">
        <v>5948</v>
      </c>
      <c r="H1070" s="18" t="s">
        <v>5948</v>
      </c>
      <c r="I1070" s="18" t="s">
        <v>5950</v>
      </c>
      <c r="J1070" s="19" t="s">
        <v>5177</v>
      </c>
      <c r="K1070" s="18" t="s">
        <v>5949</v>
      </c>
      <c r="M1070" s="18" t="s">
        <v>5949</v>
      </c>
      <c r="O1070" s="20" t="s">
        <v>5950</v>
      </c>
      <c r="P1070" s="20" t="s">
        <v>5974</v>
      </c>
      <c r="Q1070" s="20" t="s">
        <v>5977</v>
      </c>
      <c r="S1070" s="22" t="s">
        <v>5948</v>
      </c>
      <c r="T1070" s="22" t="s">
        <v>5949</v>
      </c>
      <c r="U1070" s="22" t="s">
        <v>5948</v>
      </c>
      <c r="V1070" s="22" t="s">
        <v>5983</v>
      </c>
      <c r="W1070" s="22" t="s">
        <v>5989</v>
      </c>
      <c r="X1070" s="22" t="s">
        <v>115</v>
      </c>
      <c r="AB1070" s="23" t="s">
        <v>5178</v>
      </c>
      <c r="AC1070" s="24" t="s">
        <v>5992</v>
      </c>
      <c r="AE1070" s="26" t="s">
        <v>5947</v>
      </c>
      <c r="AF1070" s="26" t="s">
        <v>5950</v>
      </c>
      <c r="AG1070" s="26" t="s">
        <v>5996</v>
      </c>
      <c r="AH1070" s="26" t="s">
        <v>5996</v>
      </c>
      <c r="AI1070" s="26" t="s">
        <v>5996</v>
      </c>
      <c r="AJ1070" s="26" t="s">
        <v>5997</v>
      </c>
      <c r="AK1070" s="20" t="s">
        <v>6002</v>
      </c>
      <c r="AL1070" s="20" t="s">
        <v>5947</v>
      </c>
      <c r="AM1070" s="20" t="s">
        <v>5950</v>
      </c>
      <c r="AN1070" s="20" t="s">
        <v>5947</v>
      </c>
      <c r="AO1070" s="20" t="s">
        <v>5996</v>
      </c>
      <c r="AP1070" s="20" t="s">
        <v>5997</v>
      </c>
      <c r="AQ1070" s="20" t="s">
        <v>5996</v>
      </c>
      <c r="AR1070" s="20" t="s">
        <v>5997</v>
      </c>
      <c r="AS1070" s="20" t="s">
        <v>5996</v>
      </c>
      <c r="AT1070" s="20" t="s">
        <v>5996</v>
      </c>
      <c r="AU1070" s="20" t="s">
        <v>5996</v>
      </c>
      <c r="AV1070" s="20" t="s">
        <v>5996</v>
      </c>
      <c r="AW1070" s="20" t="s">
        <v>5996</v>
      </c>
      <c r="AX1070" s="20" t="s">
        <v>5997</v>
      </c>
      <c r="AY1070" s="20" t="s">
        <v>5997</v>
      </c>
      <c r="AZ1070" s="20" t="s">
        <v>5997</v>
      </c>
      <c r="BA1070" s="20" t="s">
        <v>5996</v>
      </c>
      <c r="BB1070" s="20" t="s">
        <v>5996</v>
      </c>
      <c r="BC1070" s="20" t="s">
        <v>5997</v>
      </c>
      <c r="BD1070" s="20" t="s">
        <v>5997</v>
      </c>
      <c r="BE1070" s="20" t="s">
        <v>5997</v>
      </c>
      <c r="BF1070" s="20" t="s">
        <v>5996</v>
      </c>
      <c r="BG1070" s="20" t="s">
        <v>5996</v>
      </c>
      <c r="BH1070" s="20" t="s">
        <v>5996</v>
      </c>
      <c r="BI1070" s="20" t="s">
        <v>5996</v>
      </c>
      <c r="BJ1070" s="20" t="s">
        <v>5996</v>
      </c>
      <c r="BK1070" s="20" t="s">
        <v>5996</v>
      </c>
      <c r="BL1070" s="20" t="s">
        <v>5997</v>
      </c>
      <c r="BM1070" s="20" t="s">
        <v>5996</v>
      </c>
      <c r="BN1070" s="27" t="s">
        <v>5179</v>
      </c>
      <c r="BO1070" s="28" t="s">
        <v>6007</v>
      </c>
      <c r="BP1070" s="29" t="s">
        <v>5180</v>
      </c>
      <c r="BQ1070" s="30" t="s">
        <v>5181</v>
      </c>
      <c r="BR1070" s="24" t="s">
        <v>138</v>
      </c>
      <c r="BS1070" s="24" t="s">
        <v>119</v>
      </c>
      <c r="BT1070" s="24" t="s">
        <v>120</v>
      </c>
      <c r="BU1070" s="24" t="s">
        <v>121</v>
      </c>
      <c r="BV1070" s="24" t="s">
        <v>137</v>
      </c>
      <c r="BW1070" s="24" t="s">
        <v>122</v>
      </c>
      <c r="BX1070" s="24" t="s">
        <v>123</v>
      </c>
      <c r="BY1070" s="24" t="s">
        <v>124</v>
      </c>
      <c r="BZ1070" s="24" t="s">
        <v>125</v>
      </c>
      <c r="CD1070" s="18" t="s">
        <v>119</v>
      </c>
      <c r="CE1070" s="18" t="s">
        <v>120</v>
      </c>
      <c r="CF1070" s="18" t="s">
        <v>121</v>
      </c>
      <c r="CH1070" s="18" t="s">
        <v>122</v>
      </c>
      <c r="CL1070" s="22" t="s">
        <v>5951</v>
      </c>
      <c r="CM1070" s="32" t="s">
        <v>6011</v>
      </c>
      <c r="CN1070" s="33" t="s">
        <v>5182</v>
      </c>
      <c r="CO1070" s="85" t="s">
        <v>1201</v>
      </c>
      <c r="CP1070" s="92" t="s">
        <v>126</v>
      </c>
      <c r="CQ1070" s="29" t="s">
        <v>4981</v>
      </c>
      <c r="CR1070" s="17" t="s">
        <v>1324</v>
      </c>
      <c r="CS1070" s="17" t="s">
        <v>4982</v>
      </c>
      <c r="CU1070" s="34" t="s">
        <v>185</v>
      </c>
      <c r="CW1070" s="34" t="s">
        <v>96</v>
      </c>
      <c r="CY1070" s="34" t="s">
        <v>98</v>
      </c>
      <c r="CZ1070" s="34" t="s">
        <v>99</v>
      </c>
      <c r="DE1070" s="17" t="s">
        <v>130</v>
      </c>
      <c r="DI1070" s="17" t="s">
        <v>131</v>
      </c>
      <c r="DJ1070" s="17" t="s">
        <v>5183</v>
      </c>
      <c r="DM1070" s="35"/>
      <c r="DN1070" s="35"/>
      <c r="DO1070" s="35"/>
      <c r="EC1070" s="17" t="s">
        <v>133</v>
      </c>
    </row>
    <row r="1071" spans="1:133" ht="15" customHeight="1" x14ac:dyDescent="0.3">
      <c r="A1071" s="27">
        <v>246</v>
      </c>
      <c r="C1071" s="17" t="s">
        <v>126</v>
      </c>
      <c r="D1071" s="29" t="s">
        <v>5957</v>
      </c>
      <c r="E1071" s="18" t="s">
        <v>5947</v>
      </c>
      <c r="F1071" s="18" t="s">
        <v>5947</v>
      </c>
      <c r="G1071" s="18" t="s">
        <v>5947</v>
      </c>
      <c r="H1071" s="18" t="s">
        <v>5947</v>
      </c>
      <c r="I1071" s="18" t="s">
        <v>5950</v>
      </c>
      <c r="K1071" s="18" t="s">
        <v>5950</v>
      </c>
      <c r="M1071" s="18" t="s">
        <v>5947</v>
      </c>
      <c r="N1071" s="19" t="s">
        <v>5184</v>
      </c>
      <c r="O1071" s="20" t="s">
        <v>5950</v>
      </c>
      <c r="P1071" s="20" t="s">
        <v>5974</v>
      </c>
      <c r="Q1071" s="20" t="s">
        <v>5977</v>
      </c>
      <c r="S1071" s="22" t="s">
        <v>5949</v>
      </c>
      <c r="T1071" s="22" t="s">
        <v>5948</v>
      </c>
      <c r="U1071" s="22" t="s">
        <v>5948</v>
      </c>
      <c r="V1071" s="22" t="s">
        <v>5985</v>
      </c>
      <c r="W1071" s="22" t="s">
        <v>5989</v>
      </c>
      <c r="X1071" s="22" t="s">
        <v>115</v>
      </c>
      <c r="Y1071" s="22" t="s">
        <v>136</v>
      </c>
      <c r="Z1071" s="22" t="s">
        <v>116</v>
      </c>
      <c r="AC1071" s="24" t="s">
        <v>5994</v>
      </c>
      <c r="AD1071" s="25" t="s">
        <v>5185</v>
      </c>
      <c r="AE1071" s="26" t="s">
        <v>5947</v>
      </c>
      <c r="AF1071" s="26" t="s">
        <v>5950</v>
      </c>
      <c r="AG1071" s="26" t="s">
        <v>5996</v>
      </c>
      <c r="AH1071" s="26" t="s">
        <v>5996</v>
      </c>
      <c r="AI1071" s="26" t="s">
        <v>5996</v>
      </c>
      <c r="AJ1071" s="26" t="s">
        <v>5996</v>
      </c>
      <c r="AK1071" s="20" t="s">
        <v>6003</v>
      </c>
      <c r="AL1071" s="20" t="s">
        <v>5948</v>
      </c>
      <c r="AM1071" s="20" t="s">
        <v>5950</v>
      </c>
      <c r="AN1071" s="20" t="s">
        <v>5948</v>
      </c>
      <c r="AO1071" s="20" t="s">
        <v>5996</v>
      </c>
      <c r="AP1071" s="20" t="s">
        <v>5998</v>
      </c>
      <c r="AQ1071" s="20" t="s">
        <v>5996</v>
      </c>
      <c r="AR1071" s="20" t="s">
        <v>5998</v>
      </c>
      <c r="AS1071" s="20" t="s">
        <v>5996</v>
      </c>
      <c r="AT1071" s="20" t="s">
        <v>5998</v>
      </c>
      <c r="AU1071" s="20" t="s">
        <v>5996</v>
      </c>
      <c r="AV1071" s="20" t="s">
        <v>5996</v>
      </c>
      <c r="AW1071" s="20" t="s">
        <v>5996</v>
      </c>
      <c r="AX1071" s="20" t="s">
        <v>5996</v>
      </c>
      <c r="AY1071" s="20" t="s">
        <v>5996</v>
      </c>
      <c r="AZ1071" s="20" t="s">
        <v>5996</v>
      </c>
      <c r="BA1071" s="20" t="s">
        <v>5997</v>
      </c>
      <c r="BB1071" s="20" t="s">
        <v>5997</v>
      </c>
      <c r="BC1071" s="20" t="s">
        <v>5997</v>
      </c>
      <c r="BD1071" s="20" t="s">
        <v>5996</v>
      </c>
      <c r="BE1071" s="20" t="s">
        <v>5997</v>
      </c>
      <c r="BF1071" s="20" t="s">
        <v>5997</v>
      </c>
      <c r="BG1071" s="20" t="s">
        <v>5996</v>
      </c>
      <c r="BH1071" s="20" t="s">
        <v>5996</v>
      </c>
      <c r="BI1071" s="20" t="s">
        <v>5997</v>
      </c>
      <c r="BJ1071" s="20" t="s">
        <v>5996</v>
      </c>
      <c r="BK1071" s="20" t="s">
        <v>5996</v>
      </c>
      <c r="BL1071" s="20" t="s">
        <v>5997</v>
      </c>
      <c r="BM1071" s="20" t="s">
        <v>5996</v>
      </c>
      <c r="BN1071" s="27" t="s">
        <v>5186</v>
      </c>
      <c r="BO1071" s="28" t="s">
        <v>6007</v>
      </c>
      <c r="BQ1071" s="30" t="s">
        <v>5187</v>
      </c>
      <c r="BR1071" s="24" t="s">
        <v>138</v>
      </c>
      <c r="BS1071" s="24" t="s">
        <v>119</v>
      </c>
      <c r="BT1071" s="24" t="s">
        <v>120</v>
      </c>
      <c r="BU1071" s="24" t="s">
        <v>121</v>
      </c>
      <c r="BV1071" s="24" t="s">
        <v>137</v>
      </c>
      <c r="BW1071" s="24" t="s">
        <v>122</v>
      </c>
      <c r="BX1071" s="24" t="s">
        <v>123</v>
      </c>
      <c r="BY1071" s="24" t="s">
        <v>124</v>
      </c>
      <c r="BZ1071" s="24" t="s">
        <v>125</v>
      </c>
      <c r="CC1071" s="18" t="s">
        <v>138</v>
      </c>
      <c r="CG1071" s="18" t="s">
        <v>137</v>
      </c>
      <c r="CH1071" s="18" t="s">
        <v>122</v>
      </c>
      <c r="CL1071" s="22" t="s">
        <v>5953</v>
      </c>
      <c r="CM1071" s="32" t="s">
        <v>6010</v>
      </c>
      <c r="CO1071" s="84" t="s">
        <v>126</v>
      </c>
      <c r="CP1071" s="17" t="s">
        <v>126</v>
      </c>
      <c r="CQ1071" s="29" t="s">
        <v>4981</v>
      </c>
      <c r="CR1071" s="17" t="s">
        <v>1481</v>
      </c>
      <c r="CS1071" s="17" t="s">
        <v>4982</v>
      </c>
      <c r="CZ1071" s="34" t="s">
        <v>99</v>
      </c>
      <c r="DE1071" s="17" t="s">
        <v>130</v>
      </c>
      <c r="DI1071" s="17" t="s">
        <v>143</v>
      </c>
      <c r="DJ1071" s="17" t="s">
        <v>5188</v>
      </c>
      <c r="DM1071" s="35"/>
      <c r="DN1071" s="35"/>
      <c r="DO1071" s="35"/>
      <c r="EC1071" s="17" t="s">
        <v>133</v>
      </c>
    </row>
    <row r="1072" spans="1:133" ht="15" customHeight="1" x14ac:dyDescent="0.3">
      <c r="A1072" s="27">
        <v>415</v>
      </c>
      <c r="C1072" s="17" t="s">
        <v>126</v>
      </c>
      <c r="D1072" s="29" t="s">
        <v>5955</v>
      </c>
      <c r="E1072" s="18" t="s">
        <v>5949</v>
      </c>
      <c r="F1072" s="18" t="s">
        <v>5949</v>
      </c>
      <c r="G1072" s="18" t="s">
        <v>5948</v>
      </c>
      <c r="H1072" s="18" t="s">
        <v>5947</v>
      </c>
      <c r="I1072" s="18" t="s">
        <v>5949</v>
      </c>
      <c r="K1072" s="18" t="s">
        <v>5948</v>
      </c>
      <c r="M1072" s="18" t="s">
        <v>5949</v>
      </c>
      <c r="O1072" s="20" t="s">
        <v>5949</v>
      </c>
      <c r="P1072" s="20" t="s">
        <v>5974</v>
      </c>
      <c r="Q1072" s="20" t="s">
        <v>5977</v>
      </c>
      <c r="S1072" s="22" t="s">
        <v>5950</v>
      </c>
      <c r="T1072" s="22" t="s">
        <v>5949</v>
      </c>
      <c r="U1072" s="22" t="s">
        <v>5947</v>
      </c>
      <c r="V1072" s="22" t="s">
        <v>5984</v>
      </c>
      <c r="W1072" s="22" t="s">
        <v>5989</v>
      </c>
      <c r="X1072" s="22" t="s">
        <v>115</v>
      </c>
      <c r="Y1072" s="22" t="s">
        <v>136</v>
      </c>
      <c r="Z1072" s="22" t="s">
        <v>116</v>
      </c>
      <c r="AC1072" s="24" t="s">
        <v>5994</v>
      </c>
      <c r="AD1072" s="25" t="s">
        <v>3204</v>
      </c>
      <c r="AE1072" s="26" t="s">
        <v>5953</v>
      </c>
      <c r="AF1072" s="26" t="s">
        <v>5953</v>
      </c>
      <c r="AG1072" s="26" t="s">
        <v>5995</v>
      </c>
      <c r="AH1072" s="26" t="s">
        <v>5995</v>
      </c>
      <c r="AI1072" s="26" t="s">
        <v>5995</v>
      </c>
      <c r="AJ1072" s="26" t="s">
        <v>5995</v>
      </c>
      <c r="AK1072" s="20" t="s">
        <v>5976</v>
      </c>
      <c r="AL1072" s="20" t="s">
        <v>5953</v>
      </c>
      <c r="AM1072" s="20" t="s">
        <v>5953</v>
      </c>
      <c r="AN1072" s="20" t="s">
        <v>5953</v>
      </c>
      <c r="AO1072" s="20" t="s">
        <v>5995</v>
      </c>
      <c r="AP1072" s="20" t="s">
        <v>5995</v>
      </c>
      <c r="AQ1072" s="20" t="s">
        <v>5995</v>
      </c>
      <c r="AR1072" s="20" t="s">
        <v>5995</v>
      </c>
      <c r="AS1072" s="20" t="s">
        <v>5995</v>
      </c>
      <c r="AT1072" s="20" t="s">
        <v>5995</v>
      </c>
      <c r="AU1072" s="20" t="s">
        <v>5995</v>
      </c>
      <c r="AV1072" s="20" t="s">
        <v>5995</v>
      </c>
      <c r="AW1072" s="20" t="s">
        <v>5995</v>
      </c>
      <c r="AX1072" s="20" t="s">
        <v>5995</v>
      </c>
      <c r="AY1072" s="20" t="s">
        <v>5995</v>
      </c>
      <c r="AZ1072" s="20" t="s">
        <v>5995</v>
      </c>
      <c r="BA1072" s="20" t="s">
        <v>5995</v>
      </c>
      <c r="BB1072" s="20" t="s">
        <v>5995</v>
      </c>
      <c r="BC1072" s="20" t="s">
        <v>5995</v>
      </c>
      <c r="BD1072" s="20" t="s">
        <v>5995</v>
      </c>
      <c r="BE1072" s="20" t="s">
        <v>5995</v>
      </c>
      <c r="BF1072" s="20" t="s">
        <v>5995</v>
      </c>
      <c r="BG1072" s="20" t="s">
        <v>5995</v>
      </c>
      <c r="BH1072" s="20" t="s">
        <v>5995</v>
      </c>
      <c r="BI1072" s="20" t="s">
        <v>5995</v>
      </c>
      <c r="BJ1072" s="20" t="s">
        <v>5995</v>
      </c>
      <c r="BK1072" s="20" t="s">
        <v>5995</v>
      </c>
      <c r="BL1072" s="20" t="s">
        <v>5995</v>
      </c>
      <c r="BM1072" s="20" t="s">
        <v>5995</v>
      </c>
      <c r="BO1072" s="28" t="s">
        <v>5986</v>
      </c>
      <c r="CL1072" s="22" t="s">
        <v>5953</v>
      </c>
      <c r="CM1072" s="32" t="s">
        <v>5976</v>
      </c>
      <c r="CO1072" s="84" t="s">
        <v>126</v>
      </c>
      <c r="CP1072" s="17" t="s">
        <v>126</v>
      </c>
      <c r="CQ1072" s="29" t="s">
        <v>1741</v>
      </c>
      <c r="CR1072" s="17" t="s">
        <v>1532</v>
      </c>
      <c r="CS1072" s="17" t="s">
        <v>1742</v>
      </c>
      <c r="CZ1072" s="34" t="s">
        <v>99</v>
      </c>
      <c r="DE1072" s="17" t="s">
        <v>130</v>
      </c>
      <c r="DI1072" s="17" t="s">
        <v>131</v>
      </c>
      <c r="DJ1072" s="17" t="s">
        <v>3205</v>
      </c>
      <c r="DM1072" s="35"/>
      <c r="DN1072" s="35"/>
      <c r="DO1072" s="35"/>
      <c r="EC1072" s="17" t="s">
        <v>133</v>
      </c>
    </row>
    <row r="1073" spans="1:133" ht="15" customHeight="1" x14ac:dyDescent="0.3">
      <c r="A1073" s="27">
        <v>107</v>
      </c>
      <c r="C1073" s="17" t="s">
        <v>126</v>
      </c>
      <c r="D1073" s="29" t="s">
        <v>5957</v>
      </c>
      <c r="E1073" s="18" t="s">
        <v>5947</v>
      </c>
      <c r="F1073" s="18" t="s">
        <v>5949</v>
      </c>
      <c r="G1073" s="18" t="s">
        <v>5948</v>
      </c>
      <c r="H1073" s="18" t="s">
        <v>5947</v>
      </c>
      <c r="I1073" s="18" t="s">
        <v>5948</v>
      </c>
      <c r="J1073" s="19" t="s">
        <v>3939</v>
      </c>
      <c r="K1073" s="18" t="s">
        <v>5948</v>
      </c>
      <c r="L1073" s="19" t="s">
        <v>3939</v>
      </c>
      <c r="M1073" s="18" t="s">
        <v>5949</v>
      </c>
      <c r="O1073" s="20" t="s">
        <v>5949</v>
      </c>
      <c r="P1073" s="20" t="s">
        <v>5974</v>
      </c>
      <c r="Q1073" s="20" t="s">
        <v>5978</v>
      </c>
      <c r="S1073" s="22" t="s">
        <v>5951</v>
      </c>
      <c r="T1073" s="22" t="s">
        <v>5951</v>
      </c>
      <c r="U1073" s="22" t="s">
        <v>5947</v>
      </c>
      <c r="V1073" s="22" t="s">
        <v>5984</v>
      </c>
      <c r="W1073" s="22" t="s">
        <v>5989</v>
      </c>
      <c r="Z1073" s="22" t="s">
        <v>116</v>
      </c>
      <c r="AC1073" s="24" t="s">
        <v>5993</v>
      </c>
      <c r="AE1073" s="26" t="s">
        <v>5947</v>
      </c>
      <c r="AF1073" s="26" t="s">
        <v>5948</v>
      </c>
      <c r="AG1073" s="26" t="s">
        <v>5998</v>
      </c>
      <c r="AH1073" s="26" t="s">
        <v>5998</v>
      </c>
      <c r="AI1073" s="26" t="s">
        <v>5998</v>
      </c>
      <c r="AJ1073" s="26" t="s">
        <v>5998</v>
      </c>
      <c r="AK1073" s="20" t="s">
        <v>6002</v>
      </c>
      <c r="AL1073" s="20" t="s">
        <v>5947</v>
      </c>
      <c r="AM1073" s="20" t="s">
        <v>5948</v>
      </c>
      <c r="AN1073" s="20" t="s">
        <v>5948</v>
      </c>
      <c r="AO1073" s="20" t="s">
        <v>5996</v>
      </c>
      <c r="AP1073" s="20" t="s">
        <v>5996</v>
      </c>
      <c r="AQ1073" s="20" t="s">
        <v>5996</v>
      </c>
      <c r="AR1073" s="20" t="s">
        <v>5997</v>
      </c>
      <c r="AS1073" s="20" t="s">
        <v>5997</v>
      </c>
      <c r="AT1073" s="20" t="s">
        <v>5996</v>
      </c>
      <c r="AU1073" s="20" t="s">
        <v>5996</v>
      </c>
      <c r="AV1073" s="20" t="s">
        <v>5997</v>
      </c>
      <c r="AW1073" s="20" t="s">
        <v>5996</v>
      </c>
      <c r="AX1073" s="20" t="s">
        <v>5996</v>
      </c>
      <c r="AY1073" s="20" t="s">
        <v>5997</v>
      </c>
      <c r="AZ1073" s="20" t="s">
        <v>5996</v>
      </c>
      <c r="BA1073" s="20" t="s">
        <v>5996</v>
      </c>
      <c r="BB1073" s="20" t="s">
        <v>5997</v>
      </c>
      <c r="BC1073" s="20" t="s">
        <v>5997</v>
      </c>
      <c r="BD1073" s="20" t="s">
        <v>5996</v>
      </c>
      <c r="BE1073" s="20" t="s">
        <v>5997</v>
      </c>
      <c r="BF1073" s="20" t="s">
        <v>5996</v>
      </c>
      <c r="BG1073" s="20" t="s">
        <v>5996</v>
      </c>
      <c r="BH1073" s="20" t="s">
        <v>5996</v>
      </c>
      <c r="BI1073" s="20" t="s">
        <v>5996</v>
      </c>
      <c r="BJ1073" s="20" t="s">
        <v>5996</v>
      </c>
      <c r="BK1073" s="20" t="s">
        <v>5996</v>
      </c>
      <c r="BL1073" s="20" t="s">
        <v>5997</v>
      </c>
      <c r="BM1073" s="20" t="s">
        <v>5996</v>
      </c>
      <c r="BO1073" s="28" t="s">
        <v>6007</v>
      </c>
      <c r="BQ1073" s="30" t="s">
        <v>5201</v>
      </c>
      <c r="BS1073" s="24" t="s">
        <v>119</v>
      </c>
      <c r="BT1073" s="24" t="s">
        <v>120</v>
      </c>
      <c r="BX1073" s="24" t="s">
        <v>123</v>
      </c>
      <c r="BZ1073" s="24" t="s">
        <v>125</v>
      </c>
      <c r="CD1073" s="18" t="s">
        <v>119</v>
      </c>
      <c r="CE1073" s="18" t="s">
        <v>120</v>
      </c>
      <c r="CI1073" s="18" t="s">
        <v>123</v>
      </c>
      <c r="CL1073" s="22" t="s">
        <v>5947</v>
      </c>
      <c r="CM1073" s="32" t="s">
        <v>6012</v>
      </c>
      <c r="CO1073" s="84" t="s">
        <v>126</v>
      </c>
      <c r="CP1073" s="17" t="s">
        <v>126</v>
      </c>
      <c r="CQ1073" s="29" t="s">
        <v>4981</v>
      </c>
      <c r="CR1073" s="17" t="s">
        <v>1672</v>
      </c>
      <c r="CS1073" s="17" t="s">
        <v>4982</v>
      </c>
      <c r="CU1073" s="34" t="s">
        <v>185</v>
      </c>
      <c r="CW1073" s="34" t="s">
        <v>96</v>
      </c>
      <c r="DE1073" s="17" t="s">
        <v>130</v>
      </c>
      <c r="DI1073" s="17" t="s">
        <v>131</v>
      </c>
      <c r="DJ1073" s="17" t="s">
        <v>5202</v>
      </c>
      <c r="DM1073" s="35"/>
      <c r="DN1073" s="35"/>
      <c r="DO1073" s="35"/>
      <c r="EC1073" s="17" t="s">
        <v>133</v>
      </c>
    </row>
    <row r="1074" spans="1:133" ht="15" customHeight="1" x14ac:dyDescent="0.3">
      <c r="A1074" s="27">
        <v>53</v>
      </c>
      <c r="C1074" s="17" t="s">
        <v>126</v>
      </c>
      <c r="D1074" s="29" t="s">
        <v>5957</v>
      </c>
      <c r="E1074" s="18" t="s">
        <v>5948</v>
      </c>
      <c r="F1074" s="18" t="s">
        <v>5952</v>
      </c>
      <c r="G1074" s="18" t="s">
        <v>5948</v>
      </c>
      <c r="H1074" s="18" t="s">
        <v>5948</v>
      </c>
      <c r="I1074" s="18" t="s">
        <v>5948</v>
      </c>
      <c r="J1074" s="19" t="s">
        <v>5203</v>
      </c>
      <c r="K1074" s="18" t="s">
        <v>5947</v>
      </c>
      <c r="L1074" s="19" t="s">
        <v>5204</v>
      </c>
      <c r="M1074" s="18" t="s">
        <v>5949</v>
      </c>
      <c r="O1074" s="20" t="s">
        <v>5951</v>
      </c>
      <c r="P1074" s="20" t="s">
        <v>5974</v>
      </c>
      <c r="Q1074" s="20" t="s">
        <v>5977</v>
      </c>
      <c r="R1074" s="21" t="s">
        <v>5205</v>
      </c>
      <c r="S1074" s="22" t="s">
        <v>5948</v>
      </c>
      <c r="T1074" s="22" t="s">
        <v>5948</v>
      </c>
      <c r="U1074" s="22" t="s">
        <v>5952</v>
      </c>
      <c r="V1074" s="22" t="s">
        <v>5983</v>
      </c>
      <c r="W1074" s="22" t="s">
        <v>5987</v>
      </c>
      <c r="Y1074" s="22" t="s">
        <v>136</v>
      </c>
      <c r="AC1074" s="24" t="s">
        <v>5990</v>
      </c>
      <c r="AE1074" s="26" t="s">
        <v>5948</v>
      </c>
      <c r="AF1074" s="26" t="s">
        <v>5947</v>
      </c>
      <c r="AG1074" s="26" t="s">
        <v>5996</v>
      </c>
      <c r="AH1074" s="26" t="s">
        <v>5996</v>
      </c>
      <c r="AI1074" s="26" t="s">
        <v>5996</v>
      </c>
      <c r="AJ1074" s="26" t="s">
        <v>5996</v>
      </c>
      <c r="AK1074" s="20" t="s">
        <v>6002</v>
      </c>
      <c r="AL1074" s="20" t="s">
        <v>5947</v>
      </c>
      <c r="AM1074" s="20" t="s">
        <v>5947</v>
      </c>
      <c r="AN1074" s="20" t="s">
        <v>5947</v>
      </c>
      <c r="AO1074" s="20" t="s">
        <v>5997</v>
      </c>
      <c r="AP1074" s="20" t="s">
        <v>5997</v>
      </c>
      <c r="AQ1074" s="20" t="s">
        <v>5997</v>
      </c>
      <c r="AR1074" s="20" t="s">
        <v>5997</v>
      </c>
      <c r="AS1074" s="20" t="s">
        <v>5997</v>
      </c>
      <c r="AT1074" s="20" t="s">
        <v>5997</v>
      </c>
      <c r="AU1074" s="20" t="s">
        <v>5997</v>
      </c>
      <c r="AV1074" s="20" t="s">
        <v>5997</v>
      </c>
      <c r="AW1074" s="20" t="s">
        <v>5996</v>
      </c>
      <c r="AX1074" s="20" t="s">
        <v>5997</v>
      </c>
      <c r="AY1074" s="20" t="s">
        <v>5997</v>
      </c>
      <c r="AZ1074" s="20" t="s">
        <v>5996</v>
      </c>
      <c r="BA1074" s="20" t="s">
        <v>5997</v>
      </c>
      <c r="BB1074" s="20" t="s">
        <v>5997</v>
      </c>
      <c r="BC1074" s="20" t="s">
        <v>5996</v>
      </c>
      <c r="BD1074" s="20" t="s">
        <v>5997</v>
      </c>
      <c r="BE1074" s="20" t="s">
        <v>5997</v>
      </c>
      <c r="BF1074" s="20" t="s">
        <v>5996</v>
      </c>
      <c r="BG1074" s="20" t="s">
        <v>5996</v>
      </c>
      <c r="BH1074" s="20" t="s">
        <v>5996</v>
      </c>
      <c r="BI1074" s="20" t="s">
        <v>5996</v>
      </c>
      <c r="BJ1074" s="20" t="s">
        <v>5996</v>
      </c>
      <c r="BK1074" s="20" t="s">
        <v>5996</v>
      </c>
      <c r="BL1074" s="20" t="s">
        <v>5996</v>
      </c>
      <c r="BM1074" s="20" t="s">
        <v>5997</v>
      </c>
      <c r="BO1074" s="28" t="s">
        <v>6006</v>
      </c>
      <c r="BQ1074" s="30" t="s">
        <v>5206</v>
      </c>
      <c r="BS1074" s="24" t="s">
        <v>119</v>
      </c>
      <c r="BY1074" s="24" t="s">
        <v>124</v>
      </c>
      <c r="BZ1074" s="24" t="s">
        <v>125</v>
      </c>
      <c r="CI1074" s="18" t="s">
        <v>123</v>
      </c>
      <c r="CJ1074" s="18" t="s">
        <v>124</v>
      </c>
      <c r="CK1074" s="18" t="s">
        <v>125</v>
      </c>
      <c r="CL1074" s="22" t="s">
        <v>5947</v>
      </c>
      <c r="CM1074" s="32" t="s">
        <v>6011</v>
      </c>
      <c r="CO1074" s="84" t="s">
        <v>126</v>
      </c>
      <c r="CP1074" s="17" t="s">
        <v>126</v>
      </c>
      <c r="CQ1074" s="29" t="s">
        <v>4981</v>
      </c>
      <c r="CR1074" s="17" t="s">
        <v>1679</v>
      </c>
      <c r="CS1074" s="17" t="s">
        <v>4982</v>
      </c>
      <c r="CU1074" s="34" t="s">
        <v>185</v>
      </c>
      <c r="DE1074" s="17" t="s">
        <v>161</v>
      </c>
      <c r="DI1074" s="17" t="s">
        <v>131</v>
      </c>
      <c r="DJ1074" s="17" t="s">
        <v>5207</v>
      </c>
      <c r="DM1074" s="35"/>
      <c r="DN1074" s="35"/>
      <c r="DO1074" s="35"/>
      <c r="EC1074" s="17" t="s">
        <v>133</v>
      </c>
    </row>
    <row r="1075" spans="1:133" ht="15" customHeight="1" x14ac:dyDescent="0.3">
      <c r="A1075" s="27">
        <v>5</v>
      </c>
      <c r="C1075" s="17" t="s">
        <v>126</v>
      </c>
      <c r="D1075" s="29" t="s">
        <v>5957</v>
      </c>
      <c r="E1075" s="18" t="s">
        <v>5947</v>
      </c>
      <c r="F1075" s="18" t="s">
        <v>5947</v>
      </c>
      <c r="G1075" s="18" t="s">
        <v>5947</v>
      </c>
      <c r="H1075" s="18" t="s">
        <v>5947</v>
      </c>
      <c r="I1075" s="18" t="s">
        <v>5947</v>
      </c>
      <c r="J1075" s="19" t="s">
        <v>5208</v>
      </c>
      <c r="K1075" s="18" t="s">
        <v>5948</v>
      </c>
      <c r="L1075" s="19" t="s">
        <v>5209</v>
      </c>
      <c r="M1075" s="18" t="s">
        <v>5949</v>
      </c>
      <c r="O1075" s="20" t="s">
        <v>5950</v>
      </c>
      <c r="P1075" s="20" t="s">
        <v>5973</v>
      </c>
      <c r="Q1075" s="20" t="s">
        <v>5977</v>
      </c>
      <c r="R1075" s="21" t="s">
        <v>5210</v>
      </c>
      <c r="S1075" s="22" t="s">
        <v>5947</v>
      </c>
      <c r="T1075" s="22" t="s">
        <v>5947</v>
      </c>
      <c r="U1075" s="22" t="s">
        <v>5950</v>
      </c>
      <c r="V1075" s="22" t="s">
        <v>5983</v>
      </c>
      <c r="W1075" s="22" t="s">
        <v>5987</v>
      </c>
      <c r="X1075" s="22" t="s">
        <v>115</v>
      </c>
      <c r="Y1075" s="22" t="s">
        <v>136</v>
      </c>
      <c r="Z1075" s="22" t="s">
        <v>116</v>
      </c>
      <c r="AB1075" s="23" t="s">
        <v>5211</v>
      </c>
      <c r="AC1075" s="24" t="s">
        <v>5991</v>
      </c>
      <c r="AE1075" s="26" t="s">
        <v>5948</v>
      </c>
      <c r="AF1075" s="26" t="s">
        <v>5949</v>
      </c>
      <c r="AG1075" s="26" t="s">
        <v>5996</v>
      </c>
      <c r="AH1075" s="26" t="s">
        <v>5996</v>
      </c>
      <c r="AI1075" s="26" t="s">
        <v>5997</v>
      </c>
      <c r="AJ1075" s="26" t="s">
        <v>5997</v>
      </c>
      <c r="AK1075" s="20" t="s">
        <v>6002</v>
      </c>
      <c r="AL1075" s="20" t="s">
        <v>5947</v>
      </c>
      <c r="AM1075" s="20" t="s">
        <v>5950</v>
      </c>
      <c r="AN1075" s="20" t="s">
        <v>5947</v>
      </c>
      <c r="AO1075" s="20" t="s">
        <v>5996</v>
      </c>
      <c r="AP1075" s="20" t="s">
        <v>5996</v>
      </c>
      <c r="AQ1075" s="20" t="s">
        <v>5996</v>
      </c>
      <c r="AR1075" s="20" t="s">
        <v>5997</v>
      </c>
      <c r="AS1075" s="20" t="s">
        <v>5996</v>
      </c>
      <c r="AT1075" s="20" t="s">
        <v>5997</v>
      </c>
      <c r="AU1075" s="20" t="s">
        <v>5996</v>
      </c>
      <c r="AV1075" s="20" t="s">
        <v>5996</v>
      </c>
      <c r="AW1075" s="20" t="s">
        <v>5996</v>
      </c>
      <c r="AX1075" s="20" t="s">
        <v>5997</v>
      </c>
      <c r="AY1075" s="20" t="s">
        <v>5996</v>
      </c>
      <c r="AZ1075" s="20" t="s">
        <v>5996</v>
      </c>
      <c r="BA1075" s="20" t="s">
        <v>5996</v>
      </c>
      <c r="BB1075" s="20" t="s">
        <v>5997</v>
      </c>
      <c r="BC1075" s="20" t="s">
        <v>5996</v>
      </c>
      <c r="BD1075" s="20" t="s">
        <v>5997</v>
      </c>
      <c r="BE1075" s="20" t="s">
        <v>5996</v>
      </c>
      <c r="BF1075" s="20" t="s">
        <v>5996</v>
      </c>
      <c r="BG1075" s="20" t="s">
        <v>5997</v>
      </c>
      <c r="BH1075" s="20" t="s">
        <v>5996</v>
      </c>
      <c r="BI1075" s="20" t="s">
        <v>5996</v>
      </c>
      <c r="BJ1075" s="20" t="s">
        <v>5996</v>
      </c>
      <c r="BK1075" s="20" t="s">
        <v>5997</v>
      </c>
      <c r="BL1075" s="20" t="s">
        <v>5996</v>
      </c>
      <c r="BM1075" s="20" t="s">
        <v>5996</v>
      </c>
      <c r="BN1075" s="27" t="s">
        <v>5212</v>
      </c>
      <c r="BO1075" s="28" t="s">
        <v>6007</v>
      </c>
      <c r="BQ1075" s="30" t="s">
        <v>5213</v>
      </c>
      <c r="BS1075" s="24" t="s">
        <v>119</v>
      </c>
      <c r="BT1075" s="24" t="s">
        <v>120</v>
      </c>
      <c r="BU1075" s="24" t="s">
        <v>121</v>
      </c>
      <c r="BW1075" s="24" t="s">
        <v>122</v>
      </c>
      <c r="BX1075" s="24" t="s">
        <v>123</v>
      </c>
      <c r="BY1075" s="24" t="s">
        <v>124</v>
      </c>
      <c r="BZ1075" s="24" t="s">
        <v>125</v>
      </c>
      <c r="CD1075" s="18" t="s">
        <v>119</v>
      </c>
      <c r="CH1075" s="18" t="s">
        <v>122</v>
      </c>
      <c r="CJ1075" s="18" t="s">
        <v>124</v>
      </c>
      <c r="CL1075" s="22" t="s">
        <v>5947</v>
      </c>
      <c r="CM1075" s="32" t="s">
        <v>6011</v>
      </c>
      <c r="CO1075" s="84" t="s">
        <v>126</v>
      </c>
      <c r="CP1075" s="17" t="s">
        <v>126</v>
      </c>
      <c r="CQ1075" s="29" t="s">
        <v>4981</v>
      </c>
      <c r="CR1075" s="17" t="s">
        <v>1690</v>
      </c>
      <c r="CS1075" s="17" t="s">
        <v>4982</v>
      </c>
      <c r="CU1075" s="34" t="s">
        <v>185</v>
      </c>
      <c r="CW1075" s="34" t="s">
        <v>96</v>
      </c>
      <c r="DE1075" s="17" t="s">
        <v>130</v>
      </c>
      <c r="DI1075" s="17" t="s">
        <v>131</v>
      </c>
      <c r="DJ1075" s="17" t="s">
        <v>5214</v>
      </c>
      <c r="DM1075" s="35"/>
      <c r="DN1075" s="35"/>
      <c r="DO1075" s="35"/>
      <c r="EC1075" s="17" t="s">
        <v>133</v>
      </c>
    </row>
    <row r="1076" spans="1:133" ht="15" customHeight="1" x14ac:dyDescent="0.3">
      <c r="A1076" s="27">
        <v>136</v>
      </c>
      <c r="C1076" s="17" t="s">
        <v>126</v>
      </c>
      <c r="D1076" s="29" t="s">
        <v>5956</v>
      </c>
      <c r="E1076" s="18" t="s">
        <v>5947</v>
      </c>
      <c r="F1076" s="18" t="s">
        <v>5947</v>
      </c>
      <c r="G1076" s="18" t="s">
        <v>5947</v>
      </c>
      <c r="H1076" s="18" t="s">
        <v>5947</v>
      </c>
      <c r="I1076" s="18" t="s">
        <v>5947</v>
      </c>
      <c r="J1076" s="19" t="s">
        <v>3434</v>
      </c>
      <c r="K1076" s="18" t="s">
        <v>5948</v>
      </c>
      <c r="L1076" s="19" t="s">
        <v>3435</v>
      </c>
      <c r="M1076" s="18" t="s">
        <v>5947</v>
      </c>
      <c r="N1076" s="19" t="s">
        <v>3436</v>
      </c>
      <c r="O1076" s="20" t="s">
        <v>5947</v>
      </c>
      <c r="P1076" s="20" t="s">
        <v>5974</v>
      </c>
      <c r="Q1076" s="20" t="s">
        <v>5977</v>
      </c>
      <c r="R1076" s="21" t="s">
        <v>3437</v>
      </c>
      <c r="S1076" s="22" t="s">
        <v>5947</v>
      </c>
      <c r="T1076" s="22" t="s">
        <v>5949</v>
      </c>
      <c r="U1076" s="22" t="s">
        <v>5950</v>
      </c>
      <c r="V1076" s="22" t="s">
        <v>5983</v>
      </c>
      <c r="W1076" s="22" t="s">
        <v>5989</v>
      </c>
      <c r="AC1076" s="24" t="s">
        <v>5991</v>
      </c>
      <c r="AE1076" s="26" t="s">
        <v>5947</v>
      </c>
      <c r="AF1076" s="26" t="s">
        <v>5947</v>
      </c>
      <c r="AG1076" s="26" t="s">
        <v>5996</v>
      </c>
      <c r="AH1076" s="26" t="s">
        <v>5996</v>
      </c>
      <c r="AI1076" s="26" t="s">
        <v>5996</v>
      </c>
      <c r="AJ1076" s="26" t="s">
        <v>5996</v>
      </c>
      <c r="AK1076" s="20" t="s">
        <v>6002</v>
      </c>
      <c r="AL1076" s="20" t="s">
        <v>5947</v>
      </c>
      <c r="AM1076" s="20" t="s">
        <v>5949</v>
      </c>
      <c r="AN1076" s="20" t="s">
        <v>5947</v>
      </c>
      <c r="AO1076" s="20" t="s">
        <v>5996</v>
      </c>
      <c r="AP1076" s="20" t="s">
        <v>5997</v>
      </c>
      <c r="AQ1076" s="20" t="s">
        <v>5996</v>
      </c>
      <c r="AR1076" s="20" t="s">
        <v>5997</v>
      </c>
      <c r="AS1076" s="20" t="s">
        <v>5996</v>
      </c>
      <c r="AT1076" s="20" t="s">
        <v>5997</v>
      </c>
      <c r="AU1076" s="20" t="s">
        <v>5996</v>
      </c>
      <c r="AV1076" s="20" t="s">
        <v>5997</v>
      </c>
      <c r="AW1076" s="20" t="s">
        <v>5996</v>
      </c>
      <c r="AX1076" s="20" t="s">
        <v>5997</v>
      </c>
      <c r="AY1076" s="20" t="s">
        <v>5997</v>
      </c>
      <c r="AZ1076" s="20" t="s">
        <v>5996</v>
      </c>
      <c r="BA1076" s="20" t="s">
        <v>5996</v>
      </c>
      <c r="BB1076" s="20" t="s">
        <v>5997</v>
      </c>
      <c r="BC1076" s="20" t="s">
        <v>5996</v>
      </c>
      <c r="BD1076" s="20" t="s">
        <v>5996</v>
      </c>
      <c r="BE1076" s="20" t="s">
        <v>5996</v>
      </c>
      <c r="BF1076" s="20" t="s">
        <v>5996</v>
      </c>
      <c r="BG1076" s="20" t="s">
        <v>5996</v>
      </c>
      <c r="BH1076" s="20" t="s">
        <v>5996</v>
      </c>
      <c r="BI1076" s="20" t="s">
        <v>5996</v>
      </c>
      <c r="BJ1076" s="20" t="s">
        <v>5996</v>
      </c>
      <c r="BK1076" s="20" t="s">
        <v>5997</v>
      </c>
      <c r="BL1076" s="20" t="s">
        <v>5996</v>
      </c>
      <c r="BM1076" s="20" t="s">
        <v>5997</v>
      </c>
      <c r="BO1076" s="28" t="s">
        <v>6007</v>
      </c>
      <c r="BQ1076" s="30" t="s">
        <v>3438</v>
      </c>
      <c r="BS1076" s="24" t="s">
        <v>119</v>
      </c>
      <c r="BT1076" s="24" t="s">
        <v>120</v>
      </c>
      <c r="BV1076" s="24" t="s">
        <v>137</v>
      </c>
      <c r="BW1076" s="24" t="s">
        <v>122</v>
      </c>
      <c r="CD1076" s="18" t="s">
        <v>119</v>
      </c>
      <c r="CE1076" s="18" t="s">
        <v>120</v>
      </c>
      <c r="CG1076" s="18" t="s">
        <v>137</v>
      </c>
      <c r="CL1076" s="22" t="s">
        <v>5947</v>
      </c>
      <c r="CM1076" s="32" t="s">
        <v>5976</v>
      </c>
      <c r="CO1076" s="84" t="s">
        <v>126</v>
      </c>
      <c r="CP1076" s="17" t="s">
        <v>126</v>
      </c>
      <c r="CQ1076" s="29" t="s">
        <v>3439</v>
      </c>
      <c r="CR1076" s="17" t="s">
        <v>128</v>
      </c>
      <c r="CS1076" s="17" t="s">
        <v>3440</v>
      </c>
      <c r="CW1076" s="34" t="s">
        <v>96</v>
      </c>
      <c r="DE1076" s="17" t="s">
        <v>130</v>
      </c>
      <c r="DI1076" s="17" t="s">
        <v>143</v>
      </c>
      <c r="DJ1076" s="17" t="s">
        <v>3441</v>
      </c>
      <c r="DM1076" s="35"/>
      <c r="DN1076" s="35"/>
      <c r="DO1076" s="35"/>
      <c r="EC1076" s="17" t="s">
        <v>133</v>
      </c>
    </row>
    <row r="1077" spans="1:133" ht="15" customHeight="1" x14ac:dyDescent="0.3">
      <c r="A1077" s="27">
        <v>56</v>
      </c>
      <c r="C1077" s="17" t="s">
        <v>126</v>
      </c>
      <c r="D1077" s="29" t="s">
        <v>5958</v>
      </c>
      <c r="E1077" s="18" t="s">
        <v>5948</v>
      </c>
      <c r="F1077" s="18" t="s">
        <v>5950</v>
      </c>
      <c r="G1077" s="18" t="s">
        <v>5949</v>
      </c>
      <c r="H1077" s="18" t="s">
        <v>5949</v>
      </c>
      <c r="I1077" s="18" t="s">
        <v>5949</v>
      </c>
      <c r="K1077" s="18" t="s">
        <v>5948</v>
      </c>
      <c r="M1077" s="18" t="s">
        <v>5949</v>
      </c>
      <c r="O1077" s="20" t="s">
        <v>5950</v>
      </c>
      <c r="P1077" s="20" t="s">
        <v>5974</v>
      </c>
      <c r="Q1077" s="20" t="s">
        <v>5980</v>
      </c>
      <c r="S1077" s="22" t="s">
        <v>5951</v>
      </c>
      <c r="T1077" s="22" t="s">
        <v>5951</v>
      </c>
      <c r="U1077" s="22" t="s">
        <v>5948</v>
      </c>
      <c r="V1077" s="22" t="s">
        <v>5984</v>
      </c>
      <c r="W1077" s="22" t="s">
        <v>5986</v>
      </c>
      <c r="Y1077" s="22" t="s">
        <v>136</v>
      </c>
      <c r="AC1077" s="24" t="s">
        <v>5992</v>
      </c>
      <c r="AE1077" s="26" t="s">
        <v>5949</v>
      </c>
      <c r="AF1077" s="26" t="s">
        <v>5948</v>
      </c>
      <c r="AG1077" s="26" t="s">
        <v>5997</v>
      </c>
      <c r="AH1077" s="26" t="s">
        <v>5997</v>
      </c>
      <c r="AI1077" s="26" t="s">
        <v>5998</v>
      </c>
      <c r="AJ1077" s="26" t="s">
        <v>5998</v>
      </c>
      <c r="AK1077" s="20" t="s">
        <v>6003</v>
      </c>
      <c r="AL1077" s="20" t="s">
        <v>5949</v>
      </c>
      <c r="AM1077" s="20" t="s">
        <v>5949</v>
      </c>
      <c r="AN1077" s="20" t="s">
        <v>5949</v>
      </c>
      <c r="AO1077" s="20" t="s">
        <v>5997</v>
      </c>
      <c r="AP1077" s="20" t="s">
        <v>5998</v>
      </c>
      <c r="AQ1077" s="20" t="s">
        <v>5996</v>
      </c>
      <c r="AR1077" s="20" t="s">
        <v>5997</v>
      </c>
      <c r="AS1077" s="20" t="s">
        <v>5996</v>
      </c>
      <c r="AT1077" s="20" t="s">
        <v>5997</v>
      </c>
      <c r="AU1077" s="20" t="s">
        <v>5996</v>
      </c>
      <c r="AV1077" s="20" t="s">
        <v>5996</v>
      </c>
      <c r="AW1077" s="20" t="s">
        <v>5996</v>
      </c>
      <c r="AX1077" s="20" t="s">
        <v>5997</v>
      </c>
      <c r="AY1077" s="20" t="s">
        <v>5998</v>
      </c>
      <c r="AZ1077" s="20" t="s">
        <v>5996</v>
      </c>
      <c r="BA1077" s="20" t="s">
        <v>5996</v>
      </c>
      <c r="BB1077" s="20" t="s">
        <v>5997</v>
      </c>
      <c r="BC1077" s="20" t="s">
        <v>5998</v>
      </c>
      <c r="BD1077" s="20" t="s">
        <v>5998</v>
      </c>
      <c r="BE1077" s="20" t="s">
        <v>5998</v>
      </c>
      <c r="BF1077" s="20" t="s">
        <v>5996</v>
      </c>
      <c r="BG1077" s="20" t="s">
        <v>5997</v>
      </c>
      <c r="BH1077" s="20" t="s">
        <v>5996</v>
      </c>
      <c r="BI1077" s="20" t="s">
        <v>5997</v>
      </c>
      <c r="BJ1077" s="20" t="s">
        <v>6000</v>
      </c>
      <c r="BK1077" s="20" t="s">
        <v>6000</v>
      </c>
      <c r="BL1077" s="20" t="s">
        <v>5996</v>
      </c>
      <c r="BM1077" s="20" t="s">
        <v>5997</v>
      </c>
      <c r="BO1077" s="28" t="s">
        <v>6006</v>
      </c>
      <c r="BR1077" s="24" t="s">
        <v>138</v>
      </c>
      <c r="BS1077" s="24" t="s">
        <v>119</v>
      </c>
      <c r="BV1077" s="24" t="s">
        <v>137</v>
      </c>
      <c r="CL1077" s="22" t="s">
        <v>5949</v>
      </c>
      <c r="CM1077" s="32" t="s">
        <v>6011</v>
      </c>
      <c r="CO1077" s="84" t="s">
        <v>126</v>
      </c>
      <c r="CP1077" s="17" t="s">
        <v>126</v>
      </c>
      <c r="CQ1077" s="29" t="s">
        <v>5058</v>
      </c>
      <c r="CR1077" s="17" t="s">
        <v>128</v>
      </c>
      <c r="CS1077" s="29" t="s">
        <v>130</v>
      </c>
      <c r="CW1077" s="34" t="s">
        <v>96</v>
      </c>
      <c r="DE1077" s="17" t="s">
        <v>130</v>
      </c>
      <c r="DI1077" s="17" t="s">
        <v>143</v>
      </c>
      <c r="DJ1077" s="17" t="s">
        <v>5224</v>
      </c>
      <c r="DM1077" s="35"/>
      <c r="DN1077" s="35"/>
      <c r="DO1077" s="35"/>
      <c r="EC1077" s="17" t="s">
        <v>133</v>
      </c>
    </row>
    <row r="1078" spans="1:133" ht="15" customHeight="1" x14ac:dyDescent="0.3">
      <c r="A1078" s="27">
        <v>669</v>
      </c>
      <c r="C1078" s="17" t="s">
        <v>126</v>
      </c>
      <c r="D1078" s="29" t="s">
        <v>5956</v>
      </c>
      <c r="E1078" s="18" t="s">
        <v>5947</v>
      </c>
      <c r="F1078" s="18" t="s">
        <v>5948</v>
      </c>
      <c r="G1078" s="18" t="s">
        <v>5947</v>
      </c>
      <c r="H1078" s="18" t="s">
        <v>5948</v>
      </c>
      <c r="I1078" s="18" t="s">
        <v>5947</v>
      </c>
      <c r="K1078" s="18" t="s">
        <v>5947</v>
      </c>
      <c r="M1078" s="18" t="s">
        <v>5947</v>
      </c>
      <c r="O1078" s="20" t="s">
        <v>5953</v>
      </c>
      <c r="P1078" s="20" t="s">
        <v>5976</v>
      </c>
      <c r="Q1078" s="20" t="s">
        <v>5953</v>
      </c>
      <c r="S1078" s="22" t="s">
        <v>5953</v>
      </c>
      <c r="T1078" s="22" t="s">
        <v>5953</v>
      </c>
      <c r="U1078" s="22" t="s">
        <v>5953</v>
      </c>
      <c r="V1078" s="22" t="s">
        <v>5986</v>
      </c>
      <c r="W1078" s="22" t="s">
        <v>5986</v>
      </c>
      <c r="AC1078" s="24" t="s">
        <v>5990</v>
      </c>
      <c r="AD1078" s="25" t="s">
        <v>3691</v>
      </c>
      <c r="AE1078" s="26" t="s">
        <v>5948</v>
      </c>
      <c r="AF1078" s="26" t="s">
        <v>5947</v>
      </c>
      <c r="AG1078" s="26" t="s">
        <v>5997</v>
      </c>
      <c r="AH1078" s="26" t="s">
        <v>5997</v>
      </c>
      <c r="AI1078" s="26" t="s">
        <v>5997</v>
      </c>
      <c r="AJ1078" s="26" t="s">
        <v>5997</v>
      </c>
      <c r="AK1078" s="20" t="s">
        <v>5976</v>
      </c>
      <c r="AL1078" s="20" t="s">
        <v>5953</v>
      </c>
      <c r="AM1078" s="20" t="s">
        <v>5953</v>
      </c>
      <c r="AN1078" s="20" t="s">
        <v>5953</v>
      </c>
      <c r="AO1078" s="20" t="s">
        <v>5995</v>
      </c>
      <c r="AP1078" s="20" t="s">
        <v>5995</v>
      </c>
      <c r="AQ1078" s="20" t="s">
        <v>5995</v>
      </c>
      <c r="AR1078" s="20" t="s">
        <v>5995</v>
      </c>
      <c r="AS1078" s="20" t="s">
        <v>5995</v>
      </c>
      <c r="AT1078" s="20" t="s">
        <v>5995</v>
      </c>
      <c r="AU1078" s="20" t="s">
        <v>5995</v>
      </c>
      <c r="AV1078" s="20" t="s">
        <v>5995</v>
      </c>
      <c r="AW1078" s="20" t="s">
        <v>5995</v>
      </c>
      <c r="AX1078" s="20" t="s">
        <v>5995</v>
      </c>
      <c r="AY1078" s="20" t="s">
        <v>5995</v>
      </c>
      <c r="AZ1078" s="20" t="s">
        <v>5995</v>
      </c>
      <c r="BA1078" s="20" t="s">
        <v>5995</v>
      </c>
      <c r="BB1078" s="20" t="s">
        <v>5995</v>
      </c>
      <c r="BC1078" s="20" t="s">
        <v>5995</v>
      </c>
      <c r="BD1078" s="20" t="s">
        <v>5995</v>
      </c>
      <c r="BE1078" s="20" t="s">
        <v>5995</v>
      </c>
      <c r="BF1078" s="20" t="s">
        <v>5995</v>
      </c>
      <c r="BG1078" s="20" t="s">
        <v>5995</v>
      </c>
      <c r="BH1078" s="20" t="s">
        <v>5995</v>
      </c>
      <c r="BI1078" s="20" t="s">
        <v>5995</v>
      </c>
      <c r="BJ1078" s="20" t="s">
        <v>5995</v>
      </c>
      <c r="BK1078" s="20" t="s">
        <v>5995</v>
      </c>
      <c r="BL1078" s="20" t="s">
        <v>5995</v>
      </c>
      <c r="BM1078" s="20" t="s">
        <v>5995</v>
      </c>
      <c r="BO1078" s="28" t="s">
        <v>5986</v>
      </c>
      <c r="CL1078" s="22" t="s">
        <v>5953</v>
      </c>
      <c r="CM1078" s="32" t="s">
        <v>5976</v>
      </c>
      <c r="CO1078" s="84" t="s">
        <v>126</v>
      </c>
      <c r="CP1078" s="17" t="s">
        <v>126</v>
      </c>
      <c r="CQ1078" s="29" t="s">
        <v>3439</v>
      </c>
      <c r="CR1078" s="17" t="s">
        <v>659</v>
      </c>
      <c r="CS1078" s="17" t="s">
        <v>3440</v>
      </c>
      <c r="CU1078" s="34" t="s">
        <v>185</v>
      </c>
      <c r="CW1078" s="34" t="s">
        <v>96</v>
      </c>
      <c r="DE1078" s="17" t="s">
        <v>130</v>
      </c>
      <c r="DI1078" s="17" t="s">
        <v>143</v>
      </c>
      <c r="DJ1078" s="17" t="s">
        <v>3692</v>
      </c>
      <c r="DM1078" s="35"/>
      <c r="DN1078" s="35"/>
      <c r="DO1078" s="35"/>
      <c r="EC1078" s="17" t="s">
        <v>133</v>
      </c>
    </row>
    <row r="1079" spans="1:133" ht="15" customHeight="1" x14ac:dyDescent="0.3">
      <c r="A1079" s="27">
        <v>705</v>
      </c>
      <c r="C1079" s="17" t="s">
        <v>126</v>
      </c>
      <c r="D1079" s="29" t="s">
        <v>5958</v>
      </c>
      <c r="E1079" s="18" t="s">
        <v>5948</v>
      </c>
      <c r="F1079" s="18" t="s">
        <v>5950</v>
      </c>
      <c r="G1079" s="18" t="s">
        <v>5947</v>
      </c>
      <c r="H1079" s="18" t="s">
        <v>5950</v>
      </c>
      <c r="I1079" s="18" t="s">
        <v>5950</v>
      </c>
      <c r="K1079" s="18" t="s">
        <v>5947</v>
      </c>
      <c r="M1079" s="18" t="s">
        <v>5949</v>
      </c>
      <c r="O1079" s="20" t="s">
        <v>5948</v>
      </c>
      <c r="P1079" s="20" t="s">
        <v>5974</v>
      </c>
      <c r="Q1079" s="20" t="s">
        <v>5979</v>
      </c>
      <c r="S1079" s="22" t="s">
        <v>5948</v>
      </c>
      <c r="T1079" s="22" t="s">
        <v>5948</v>
      </c>
      <c r="U1079" s="22" t="s">
        <v>5948</v>
      </c>
      <c r="V1079" s="22" t="s">
        <v>5983</v>
      </c>
      <c r="W1079" s="22" t="s">
        <v>5988</v>
      </c>
      <c r="X1079" s="22" t="s">
        <v>115</v>
      </c>
      <c r="AC1079" s="24" t="s">
        <v>5991</v>
      </c>
      <c r="AE1079" s="26" t="s">
        <v>5948</v>
      </c>
      <c r="AF1079" s="26" t="s">
        <v>5949</v>
      </c>
      <c r="AG1079" s="26" t="s">
        <v>5996</v>
      </c>
      <c r="AH1079" s="26" t="s">
        <v>5996</v>
      </c>
      <c r="AI1079" s="26" t="s">
        <v>5997</v>
      </c>
      <c r="AJ1079" s="26" t="s">
        <v>5997</v>
      </c>
      <c r="AK1079" s="20" t="s">
        <v>6003</v>
      </c>
      <c r="AL1079" s="20" t="s">
        <v>5947</v>
      </c>
      <c r="AM1079" s="20" t="s">
        <v>5948</v>
      </c>
      <c r="AN1079" s="20" t="s">
        <v>5948</v>
      </c>
      <c r="AO1079" s="20" t="s">
        <v>5996</v>
      </c>
      <c r="AP1079" s="20" t="s">
        <v>5997</v>
      </c>
      <c r="AQ1079" s="20" t="s">
        <v>5996</v>
      </c>
      <c r="AR1079" s="20" t="s">
        <v>5997</v>
      </c>
      <c r="AS1079" s="20" t="s">
        <v>5996</v>
      </c>
      <c r="AT1079" s="20" t="s">
        <v>5996</v>
      </c>
      <c r="AU1079" s="20" t="s">
        <v>5996</v>
      </c>
      <c r="AV1079" s="20" t="s">
        <v>5996</v>
      </c>
      <c r="AW1079" s="20" t="s">
        <v>5996</v>
      </c>
      <c r="AX1079" s="20" t="s">
        <v>5996</v>
      </c>
      <c r="AY1079" s="20" t="s">
        <v>5996</v>
      </c>
      <c r="AZ1079" s="20" t="s">
        <v>5996</v>
      </c>
      <c r="BA1079" s="20" t="s">
        <v>5996</v>
      </c>
      <c r="BB1079" s="20" t="s">
        <v>5996</v>
      </c>
      <c r="BC1079" s="20" t="s">
        <v>5997</v>
      </c>
      <c r="BD1079" s="20" t="s">
        <v>5997</v>
      </c>
      <c r="BE1079" s="20" t="s">
        <v>5996</v>
      </c>
      <c r="BF1079" s="20" t="s">
        <v>5996</v>
      </c>
      <c r="BG1079" s="20" t="s">
        <v>5996</v>
      </c>
      <c r="BH1079" s="20" t="s">
        <v>5996</v>
      </c>
      <c r="BI1079" s="20" t="s">
        <v>5996</v>
      </c>
      <c r="BJ1079" s="20" t="s">
        <v>5997</v>
      </c>
      <c r="BK1079" s="20" t="s">
        <v>5997</v>
      </c>
      <c r="BL1079" s="20" t="s">
        <v>5996</v>
      </c>
      <c r="BM1079" s="20" t="s">
        <v>5997</v>
      </c>
      <c r="BO1079" s="28" t="s">
        <v>6007</v>
      </c>
      <c r="BR1079" s="24" t="s">
        <v>138</v>
      </c>
      <c r="BS1079" s="24" t="s">
        <v>119</v>
      </c>
      <c r="BU1079" s="24" t="s">
        <v>121</v>
      </c>
      <c r="BV1079" s="24" t="s">
        <v>137</v>
      </c>
      <c r="BW1079" s="24" t="s">
        <v>122</v>
      </c>
      <c r="BX1079" s="24" t="s">
        <v>123</v>
      </c>
      <c r="BZ1079" s="24" t="s">
        <v>125</v>
      </c>
      <c r="CD1079" s="18" t="s">
        <v>119</v>
      </c>
      <c r="CF1079" s="18" t="s">
        <v>121</v>
      </c>
      <c r="CI1079" s="18" t="s">
        <v>123</v>
      </c>
      <c r="CL1079" s="22" t="s">
        <v>5947</v>
      </c>
      <c r="CM1079" s="32" t="s">
        <v>6012</v>
      </c>
      <c r="CO1079" s="84" t="s">
        <v>126</v>
      </c>
      <c r="CP1079" s="17" t="s">
        <v>126</v>
      </c>
      <c r="CQ1079" s="29" t="s">
        <v>5058</v>
      </c>
      <c r="CR1079" s="17" t="s">
        <v>232</v>
      </c>
      <c r="CS1079" s="17" t="s">
        <v>5229</v>
      </c>
      <c r="CW1079" s="34" t="s">
        <v>96</v>
      </c>
      <c r="DE1079" s="17" t="s">
        <v>130</v>
      </c>
      <c r="DI1079" s="17" t="s">
        <v>143</v>
      </c>
      <c r="DJ1079" s="17" t="s">
        <v>5230</v>
      </c>
      <c r="DM1079" s="35"/>
      <c r="DN1079" s="35"/>
      <c r="DO1079" s="35"/>
      <c r="EC1079" s="17" t="s">
        <v>133</v>
      </c>
    </row>
    <row r="1080" spans="1:133" ht="15" customHeight="1" x14ac:dyDescent="0.3">
      <c r="A1080" s="27">
        <v>348</v>
      </c>
      <c r="C1080" s="17" t="s">
        <v>126</v>
      </c>
      <c r="D1080" s="29" t="s">
        <v>5958</v>
      </c>
      <c r="E1080" s="18" t="s">
        <v>5948</v>
      </c>
      <c r="F1080" s="18" t="s">
        <v>5948</v>
      </c>
      <c r="G1080" s="18" t="s">
        <v>5950</v>
      </c>
      <c r="H1080" s="18" t="s">
        <v>5952</v>
      </c>
      <c r="I1080" s="18" t="s">
        <v>5947</v>
      </c>
      <c r="J1080" s="19" t="s">
        <v>5231</v>
      </c>
      <c r="K1080" s="18" t="s">
        <v>5947</v>
      </c>
      <c r="L1080" s="19" t="s">
        <v>5232</v>
      </c>
      <c r="M1080" s="18" t="s">
        <v>5947</v>
      </c>
      <c r="N1080" s="19" t="s">
        <v>5233</v>
      </c>
      <c r="O1080" s="20" t="s">
        <v>5951</v>
      </c>
      <c r="P1080" s="20" t="s">
        <v>5974</v>
      </c>
      <c r="Q1080" s="20" t="s">
        <v>5977</v>
      </c>
      <c r="R1080" s="21" t="s">
        <v>5234</v>
      </c>
      <c r="S1080" s="22" t="s">
        <v>5949</v>
      </c>
      <c r="T1080" s="22" t="s">
        <v>5952</v>
      </c>
      <c r="U1080" s="22" t="s">
        <v>5948</v>
      </c>
      <c r="V1080" s="22" t="s">
        <v>5985</v>
      </c>
      <c r="W1080" s="22" t="s">
        <v>5989</v>
      </c>
      <c r="X1080" s="22" t="s">
        <v>115</v>
      </c>
      <c r="Y1080" s="22" t="s">
        <v>136</v>
      </c>
      <c r="Z1080" s="22" t="s">
        <v>116</v>
      </c>
      <c r="AA1080" s="22" t="s">
        <v>148</v>
      </c>
      <c r="AB1080" s="23" t="s">
        <v>5235</v>
      </c>
      <c r="AC1080" s="24" t="s">
        <v>5994</v>
      </c>
      <c r="AD1080" s="25" t="s">
        <v>5236</v>
      </c>
      <c r="AE1080" s="26" t="s">
        <v>5951</v>
      </c>
      <c r="AF1080" s="26" t="s">
        <v>5952</v>
      </c>
      <c r="AG1080" s="26" t="s">
        <v>6000</v>
      </c>
      <c r="AH1080" s="26" t="s">
        <v>6000</v>
      </c>
      <c r="AI1080" s="26" t="s">
        <v>6000</v>
      </c>
      <c r="AJ1080" s="26" t="s">
        <v>6000</v>
      </c>
      <c r="AK1080" s="20" t="s">
        <v>6003</v>
      </c>
      <c r="AL1080" s="20" t="s">
        <v>5949</v>
      </c>
      <c r="AM1080" s="20" t="s">
        <v>5947</v>
      </c>
      <c r="AN1080" s="20" t="s">
        <v>5948</v>
      </c>
      <c r="AO1080" s="20" t="s">
        <v>5996</v>
      </c>
      <c r="AP1080" s="20" t="s">
        <v>5996</v>
      </c>
      <c r="AQ1080" s="20" t="s">
        <v>5997</v>
      </c>
      <c r="AR1080" s="20" t="s">
        <v>5995</v>
      </c>
      <c r="AS1080" s="20" t="s">
        <v>5996</v>
      </c>
      <c r="AT1080" s="20" t="s">
        <v>5996</v>
      </c>
      <c r="AU1080" s="20" t="s">
        <v>5996</v>
      </c>
      <c r="AV1080" s="20" t="s">
        <v>5996</v>
      </c>
      <c r="AW1080" s="20" t="s">
        <v>5996</v>
      </c>
      <c r="AX1080" s="20" t="s">
        <v>5997</v>
      </c>
      <c r="AY1080" s="20" t="s">
        <v>5996</v>
      </c>
      <c r="AZ1080" s="20" t="s">
        <v>5995</v>
      </c>
      <c r="BA1080" s="20" t="s">
        <v>5996</v>
      </c>
      <c r="BB1080" s="20" t="s">
        <v>5996</v>
      </c>
      <c r="BC1080" s="20" t="s">
        <v>5996</v>
      </c>
      <c r="BD1080" s="20" t="s">
        <v>5996</v>
      </c>
      <c r="BE1080" s="20" t="s">
        <v>5996</v>
      </c>
      <c r="BF1080" s="20" t="s">
        <v>5996</v>
      </c>
      <c r="BG1080" s="20" t="s">
        <v>5996</v>
      </c>
      <c r="BH1080" s="20" t="s">
        <v>5996</v>
      </c>
      <c r="BI1080" s="20" t="s">
        <v>5996</v>
      </c>
      <c r="BJ1080" s="20" t="s">
        <v>5996</v>
      </c>
      <c r="BK1080" s="20" t="s">
        <v>5996</v>
      </c>
      <c r="BL1080" s="20" t="s">
        <v>5996</v>
      </c>
      <c r="BM1080" s="20" t="s">
        <v>5996</v>
      </c>
      <c r="BN1080" s="27" t="s">
        <v>5237</v>
      </c>
      <c r="BO1080" s="28" t="s">
        <v>6007</v>
      </c>
      <c r="BP1080" s="29" t="s">
        <v>5238</v>
      </c>
      <c r="BQ1080" s="30" t="s">
        <v>5239</v>
      </c>
      <c r="BR1080" s="24" t="s">
        <v>138</v>
      </c>
      <c r="BS1080" s="24" t="s">
        <v>119</v>
      </c>
      <c r="BT1080" s="24" t="s">
        <v>120</v>
      </c>
      <c r="BU1080" s="24" t="s">
        <v>121</v>
      </c>
      <c r="BV1080" s="24" t="s">
        <v>137</v>
      </c>
      <c r="BW1080" s="24" t="s">
        <v>122</v>
      </c>
      <c r="BX1080" s="24" t="s">
        <v>123</v>
      </c>
      <c r="BY1080" s="24" t="s">
        <v>124</v>
      </c>
      <c r="BZ1080" s="24" t="s">
        <v>125</v>
      </c>
      <c r="CB1080" s="31" t="s">
        <v>5240</v>
      </c>
      <c r="CC1080" s="18" t="s">
        <v>138</v>
      </c>
      <c r="CI1080" s="18" t="s">
        <v>123</v>
      </c>
      <c r="CJ1080" s="18" t="s">
        <v>124</v>
      </c>
      <c r="CL1080" s="22" t="s">
        <v>5948</v>
      </c>
      <c r="CM1080" s="32" t="s">
        <v>6010</v>
      </c>
      <c r="CN1080" s="33" t="s">
        <v>5241</v>
      </c>
      <c r="CO1080" s="84" t="s">
        <v>126</v>
      </c>
      <c r="CP1080" s="17" t="s">
        <v>126</v>
      </c>
      <c r="CQ1080" s="29" t="s">
        <v>5058</v>
      </c>
      <c r="CR1080" s="17" t="s">
        <v>232</v>
      </c>
      <c r="CS1080" s="17" t="s">
        <v>102</v>
      </c>
      <c r="CT1080" s="17" t="s">
        <v>5242</v>
      </c>
      <c r="CZ1080" s="34" t="s">
        <v>99</v>
      </c>
      <c r="DE1080" s="17" t="s">
        <v>130</v>
      </c>
      <c r="DI1080" s="17" t="s">
        <v>131</v>
      </c>
      <c r="DJ1080" s="17" t="s">
        <v>5243</v>
      </c>
      <c r="DM1080" s="35"/>
      <c r="DN1080" s="35"/>
      <c r="DO1080" s="35"/>
      <c r="EC1080" s="17" t="s">
        <v>133</v>
      </c>
    </row>
    <row r="1081" spans="1:133" ht="15" customHeight="1" x14ac:dyDescent="0.3">
      <c r="A1081" s="27">
        <v>266</v>
      </c>
      <c r="C1081" s="17" t="s">
        <v>126</v>
      </c>
      <c r="D1081" s="29" t="s">
        <v>5956</v>
      </c>
      <c r="E1081" s="18" t="s">
        <v>5947</v>
      </c>
      <c r="F1081" s="18" t="s">
        <v>5948</v>
      </c>
      <c r="G1081" s="18" t="s">
        <v>5947</v>
      </c>
      <c r="H1081" s="18" t="s">
        <v>5948</v>
      </c>
      <c r="I1081" s="18" t="s">
        <v>5947</v>
      </c>
      <c r="J1081" s="19" t="s">
        <v>3732</v>
      </c>
      <c r="K1081" s="18" t="s">
        <v>5947</v>
      </c>
      <c r="L1081" s="19" t="s">
        <v>3733</v>
      </c>
      <c r="M1081" s="18" t="s">
        <v>5947</v>
      </c>
      <c r="N1081" s="19" t="s">
        <v>3734</v>
      </c>
      <c r="O1081" s="20" t="s">
        <v>5948</v>
      </c>
      <c r="P1081" s="20" t="s">
        <v>5973</v>
      </c>
      <c r="Q1081" s="20" t="s">
        <v>5978</v>
      </c>
      <c r="S1081" s="22" t="s">
        <v>5948</v>
      </c>
      <c r="T1081" s="22" t="s">
        <v>5948</v>
      </c>
      <c r="U1081" s="22" t="s">
        <v>5948</v>
      </c>
      <c r="V1081" s="22" t="s">
        <v>5983</v>
      </c>
      <c r="W1081" s="22" t="s">
        <v>5987</v>
      </c>
      <c r="X1081" s="22" t="s">
        <v>115</v>
      </c>
      <c r="Y1081" s="22" t="s">
        <v>136</v>
      </c>
      <c r="Z1081" s="22" t="s">
        <v>116</v>
      </c>
      <c r="AC1081" s="24" t="s">
        <v>5992</v>
      </c>
      <c r="AE1081" s="26" t="s">
        <v>5948</v>
      </c>
      <c r="AF1081" s="26" t="s">
        <v>5948</v>
      </c>
      <c r="AG1081" s="26" t="s">
        <v>5996</v>
      </c>
      <c r="AH1081" s="26" t="s">
        <v>5996</v>
      </c>
      <c r="AI1081" s="26" t="s">
        <v>5996</v>
      </c>
      <c r="AJ1081" s="26" t="s">
        <v>5997</v>
      </c>
      <c r="AK1081" s="20" t="s">
        <v>5976</v>
      </c>
      <c r="AL1081" s="20" t="s">
        <v>5953</v>
      </c>
      <c r="AM1081" s="20" t="s">
        <v>5953</v>
      </c>
      <c r="AN1081" s="20" t="s">
        <v>5953</v>
      </c>
      <c r="AO1081" s="20" t="s">
        <v>5995</v>
      </c>
      <c r="AP1081" s="20" t="s">
        <v>5995</v>
      </c>
      <c r="AQ1081" s="20" t="s">
        <v>5995</v>
      </c>
      <c r="AR1081" s="20" t="s">
        <v>5995</v>
      </c>
      <c r="AS1081" s="20" t="s">
        <v>5995</v>
      </c>
      <c r="AT1081" s="20" t="s">
        <v>5995</v>
      </c>
      <c r="AU1081" s="20" t="s">
        <v>5995</v>
      </c>
      <c r="AV1081" s="20" t="s">
        <v>5995</v>
      </c>
      <c r="AW1081" s="20" t="s">
        <v>5995</v>
      </c>
      <c r="AX1081" s="20" t="s">
        <v>5995</v>
      </c>
      <c r="AY1081" s="20" t="s">
        <v>5995</v>
      </c>
      <c r="AZ1081" s="20" t="s">
        <v>5995</v>
      </c>
      <c r="BA1081" s="20" t="s">
        <v>5995</v>
      </c>
      <c r="BB1081" s="20" t="s">
        <v>5995</v>
      </c>
      <c r="BC1081" s="20" t="s">
        <v>5995</v>
      </c>
      <c r="BD1081" s="20" t="s">
        <v>5995</v>
      </c>
      <c r="BE1081" s="20" t="s">
        <v>5995</v>
      </c>
      <c r="BF1081" s="20" t="s">
        <v>5995</v>
      </c>
      <c r="BG1081" s="20" t="s">
        <v>5995</v>
      </c>
      <c r="BH1081" s="20" t="s">
        <v>5995</v>
      </c>
      <c r="BI1081" s="20" t="s">
        <v>5995</v>
      </c>
      <c r="BJ1081" s="20" t="s">
        <v>5995</v>
      </c>
      <c r="BK1081" s="20" t="s">
        <v>5995</v>
      </c>
      <c r="BL1081" s="20" t="s">
        <v>5995</v>
      </c>
      <c r="BM1081" s="20" t="s">
        <v>5995</v>
      </c>
      <c r="BO1081" s="28" t="s">
        <v>5986</v>
      </c>
      <c r="CL1081" s="22" t="s">
        <v>5953</v>
      </c>
      <c r="CM1081" s="32" t="s">
        <v>5976</v>
      </c>
      <c r="CO1081" s="84" t="s">
        <v>126</v>
      </c>
      <c r="CP1081" s="17" t="s">
        <v>126</v>
      </c>
      <c r="CQ1081" s="29" t="s">
        <v>3439</v>
      </c>
      <c r="CR1081" s="17" t="s">
        <v>714</v>
      </c>
      <c r="CS1081" s="17" t="s">
        <v>3440</v>
      </c>
      <c r="CU1081" s="34" t="s">
        <v>185</v>
      </c>
      <c r="CW1081" s="34" t="s">
        <v>96</v>
      </c>
      <c r="DE1081" s="17" t="s">
        <v>130</v>
      </c>
      <c r="DI1081" s="17" t="s">
        <v>131</v>
      </c>
      <c r="DJ1081" s="17" t="s">
        <v>3735</v>
      </c>
      <c r="DM1081" s="35"/>
      <c r="DN1081" s="35"/>
      <c r="DO1081" s="35"/>
      <c r="EC1081" s="17" t="s">
        <v>133</v>
      </c>
    </row>
    <row r="1082" spans="1:133" ht="15" customHeight="1" x14ac:dyDescent="0.3">
      <c r="A1082" s="27">
        <v>680</v>
      </c>
      <c r="C1082" s="17" t="s">
        <v>126</v>
      </c>
      <c r="D1082" s="29" t="s">
        <v>5958</v>
      </c>
      <c r="E1082" s="18" t="s">
        <v>5948</v>
      </c>
      <c r="F1082" s="18" t="s">
        <v>5949</v>
      </c>
      <c r="G1082" s="18" t="s">
        <v>5950</v>
      </c>
      <c r="H1082" s="18" t="s">
        <v>5948</v>
      </c>
      <c r="I1082" s="18" t="s">
        <v>5949</v>
      </c>
      <c r="K1082" s="18" t="s">
        <v>5947</v>
      </c>
      <c r="L1082" s="19" t="s">
        <v>5247</v>
      </c>
      <c r="M1082" s="18" t="s">
        <v>5949</v>
      </c>
      <c r="O1082" s="20" t="s">
        <v>5951</v>
      </c>
      <c r="P1082" s="20" t="s">
        <v>5974</v>
      </c>
      <c r="Q1082" s="20" t="s">
        <v>5977</v>
      </c>
      <c r="S1082" s="22" t="s">
        <v>5948</v>
      </c>
      <c r="T1082" s="22" t="s">
        <v>5948</v>
      </c>
      <c r="U1082" s="22" t="s">
        <v>5948</v>
      </c>
      <c r="V1082" s="22" t="s">
        <v>5983</v>
      </c>
      <c r="W1082" s="22" t="s">
        <v>5988</v>
      </c>
      <c r="X1082" s="22" t="s">
        <v>115</v>
      </c>
      <c r="AC1082" s="24" t="s">
        <v>5994</v>
      </c>
      <c r="AD1082" s="25" t="s">
        <v>5248</v>
      </c>
      <c r="AE1082" s="26" t="s">
        <v>5947</v>
      </c>
      <c r="AF1082" s="26" t="s">
        <v>5950</v>
      </c>
      <c r="AG1082" s="26" t="s">
        <v>5998</v>
      </c>
      <c r="AH1082" s="26" t="s">
        <v>5996</v>
      </c>
      <c r="AI1082" s="26" t="s">
        <v>5998</v>
      </c>
      <c r="AJ1082" s="26" t="s">
        <v>5996</v>
      </c>
      <c r="AK1082" s="20" t="s">
        <v>6002</v>
      </c>
      <c r="AL1082" s="20" t="s">
        <v>5947</v>
      </c>
      <c r="AM1082" s="20" t="s">
        <v>5947</v>
      </c>
      <c r="AN1082" s="20" t="s">
        <v>5947</v>
      </c>
      <c r="AO1082" s="20" t="s">
        <v>5997</v>
      </c>
      <c r="AP1082" s="20" t="s">
        <v>5997</v>
      </c>
      <c r="AQ1082" s="20" t="s">
        <v>5996</v>
      </c>
      <c r="AR1082" s="20" t="s">
        <v>5997</v>
      </c>
      <c r="AS1082" s="20" t="s">
        <v>5996</v>
      </c>
      <c r="AT1082" s="20" t="s">
        <v>5997</v>
      </c>
      <c r="AU1082" s="20" t="s">
        <v>5996</v>
      </c>
      <c r="AV1082" s="20" t="s">
        <v>5996</v>
      </c>
      <c r="AW1082" s="20" t="s">
        <v>5996</v>
      </c>
      <c r="AX1082" s="20" t="s">
        <v>5997</v>
      </c>
      <c r="AY1082" s="20" t="s">
        <v>5997</v>
      </c>
      <c r="AZ1082" s="20" t="s">
        <v>5996</v>
      </c>
      <c r="BA1082" s="20" t="s">
        <v>5996</v>
      </c>
      <c r="BB1082" s="20" t="s">
        <v>5996</v>
      </c>
      <c r="BC1082" s="20" t="s">
        <v>5996</v>
      </c>
      <c r="BD1082" s="20" t="s">
        <v>5997</v>
      </c>
      <c r="BE1082" s="20" t="s">
        <v>5997</v>
      </c>
      <c r="BF1082" s="20" t="s">
        <v>5996</v>
      </c>
      <c r="BG1082" s="20" t="s">
        <v>5996</v>
      </c>
      <c r="BH1082" s="20" t="s">
        <v>5996</v>
      </c>
      <c r="BI1082" s="20" t="s">
        <v>5996</v>
      </c>
      <c r="BJ1082" s="20" t="s">
        <v>5996</v>
      </c>
      <c r="BK1082" s="20" t="s">
        <v>5996</v>
      </c>
      <c r="BL1082" s="20" t="s">
        <v>5996</v>
      </c>
      <c r="BM1082" s="20" t="s">
        <v>5996</v>
      </c>
      <c r="BO1082" s="28" t="s">
        <v>6008</v>
      </c>
      <c r="BP1082" s="29" t="s">
        <v>5249</v>
      </c>
      <c r="BQ1082" s="30" t="s">
        <v>5250</v>
      </c>
      <c r="BS1082" s="24" t="s">
        <v>119</v>
      </c>
      <c r="BT1082" s="24" t="s">
        <v>120</v>
      </c>
      <c r="BU1082" s="24" t="s">
        <v>121</v>
      </c>
      <c r="BW1082" s="24" t="s">
        <v>122</v>
      </c>
      <c r="BX1082" s="24" t="s">
        <v>123</v>
      </c>
      <c r="BZ1082" s="24" t="s">
        <v>125</v>
      </c>
      <c r="CF1082" s="18" t="s">
        <v>121</v>
      </c>
      <c r="CI1082" s="18" t="s">
        <v>123</v>
      </c>
      <c r="CJ1082" s="18" t="s">
        <v>124</v>
      </c>
      <c r="CL1082" s="22" t="s">
        <v>5947</v>
      </c>
      <c r="CM1082" s="32" t="s">
        <v>6010</v>
      </c>
      <c r="CO1082" s="84" t="s">
        <v>126</v>
      </c>
      <c r="CP1082" s="17" t="s">
        <v>126</v>
      </c>
      <c r="CQ1082" s="29" t="s">
        <v>5058</v>
      </c>
      <c r="CR1082" s="17" t="s">
        <v>659</v>
      </c>
      <c r="CS1082" s="17" t="s">
        <v>102</v>
      </c>
      <c r="CT1082" s="17" t="s">
        <v>5251</v>
      </c>
      <c r="CU1082" s="34" t="s">
        <v>185</v>
      </c>
      <c r="DE1082" s="17" t="s">
        <v>130</v>
      </c>
      <c r="DI1082" s="17" t="s">
        <v>131</v>
      </c>
      <c r="DJ1082" s="17" t="s">
        <v>5252</v>
      </c>
      <c r="DM1082" s="35"/>
      <c r="DN1082" s="35"/>
      <c r="DO1082" s="35"/>
      <c r="EC1082" s="17" t="s">
        <v>133</v>
      </c>
    </row>
    <row r="1083" spans="1:133" ht="15" customHeight="1" x14ac:dyDescent="0.3">
      <c r="A1083" s="27">
        <v>812</v>
      </c>
      <c r="C1083" s="17" t="s">
        <v>126</v>
      </c>
      <c r="D1083" s="29" t="s">
        <v>5958</v>
      </c>
      <c r="E1083" s="18" t="s">
        <v>5947</v>
      </c>
      <c r="F1083" s="18" t="s">
        <v>5949</v>
      </c>
      <c r="G1083" s="18" t="s">
        <v>5947</v>
      </c>
      <c r="H1083" s="18" t="s">
        <v>5947</v>
      </c>
      <c r="I1083" s="18" t="s">
        <v>5949</v>
      </c>
      <c r="K1083" s="18" t="s">
        <v>5949</v>
      </c>
      <c r="M1083" s="18" t="s">
        <v>5949</v>
      </c>
      <c r="O1083" s="20" t="s">
        <v>5948</v>
      </c>
      <c r="P1083" s="20" t="s">
        <v>5974</v>
      </c>
      <c r="Q1083" s="20" t="s">
        <v>5977</v>
      </c>
      <c r="S1083" s="22" t="s">
        <v>5949</v>
      </c>
      <c r="T1083" s="22" t="s">
        <v>5948</v>
      </c>
      <c r="U1083" s="22" t="s">
        <v>5949</v>
      </c>
      <c r="V1083" s="22" t="s">
        <v>5983</v>
      </c>
      <c r="W1083" s="22" t="s">
        <v>5988</v>
      </c>
      <c r="X1083" s="22" t="s">
        <v>115</v>
      </c>
      <c r="AC1083" s="24" t="s">
        <v>5991</v>
      </c>
      <c r="AE1083" s="26" t="s">
        <v>5947</v>
      </c>
      <c r="AF1083" s="26" t="s">
        <v>5948</v>
      </c>
      <c r="AG1083" s="26" t="s">
        <v>5997</v>
      </c>
      <c r="AH1083" s="26" t="s">
        <v>5997</v>
      </c>
      <c r="AI1083" s="26" t="s">
        <v>5997</v>
      </c>
      <c r="AJ1083" s="26" t="s">
        <v>5997</v>
      </c>
      <c r="AK1083" s="20" t="s">
        <v>6002</v>
      </c>
      <c r="AL1083" s="20" t="s">
        <v>5952</v>
      </c>
      <c r="AM1083" s="20" t="s">
        <v>5952</v>
      </c>
      <c r="AN1083" s="20" t="s">
        <v>5948</v>
      </c>
      <c r="AO1083" s="20" t="s">
        <v>5996</v>
      </c>
      <c r="AP1083" s="20" t="s">
        <v>5997</v>
      </c>
      <c r="AQ1083" s="20" t="s">
        <v>5996</v>
      </c>
      <c r="AR1083" s="20" t="s">
        <v>5997</v>
      </c>
      <c r="AS1083" s="20" t="s">
        <v>5996</v>
      </c>
      <c r="AT1083" s="20" t="s">
        <v>5997</v>
      </c>
      <c r="AU1083" s="20" t="s">
        <v>5997</v>
      </c>
      <c r="AV1083" s="20" t="s">
        <v>5996</v>
      </c>
      <c r="AW1083" s="20" t="s">
        <v>5996</v>
      </c>
      <c r="AX1083" s="20" t="s">
        <v>5997</v>
      </c>
      <c r="AY1083" s="20" t="s">
        <v>5998</v>
      </c>
      <c r="AZ1083" s="20" t="s">
        <v>5996</v>
      </c>
      <c r="BA1083" s="20" t="s">
        <v>5996</v>
      </c>
      <c r="BB1083" s="20" t="s">
        <v>5996</v>
      </c>
      <c r="BC1083" s="20" t="s">
        <v>5996</v>
      </c>
      <c r="BD1083" s="20" t="s">
        <v>5996</v>
      </c>
      <c r="BE1083" s="20" t="s">
        <v>5997</v>
      </c>
      <c r="BF1083" s="20" t="s">
        <v>5996</v>
      </c>
      <c r="BG1083" s="20" t="s">
        <v>5996</v>
      </c>
      <c r="BH1083" s="20" t="s">
        <v>5997</v>
      </c>
      <c r="BI1083" s="20" t="s">
        <v>5996</v>
      </c>
      <c r="BJ1083" s="20" t="s">
        <v>5996</v>
      </c>
      <c r="BK1083" s="20" t="s">
        <v>5996</v>
      </c>
      <c r="BL1083" s="20" t="s">
        <v>5997</v>
      </c>
      <c r="BM1083" s="20" t="s">
        <v>5996</v>
      </c>
      <c r="BO1083" s="28" t="s">
        <v>6007</v>
      </c>
      <c r="BP1083" s="29" t="s">
        <v>5253</v>
      </c>
      <c r="BQ1083" s="30" t="s">
        <v>5254</v>
      </c>
      <c r="BR1083" s="24" t="s">
        <v>138</v>
      </c>
      <c r="BS1083" s="24" t="s">
        <v>119</v>
      </c>
      <c r="BT1083" s="24" t="s">
        <v>120</v>
      </c>
      <c r="BU1083" s="24" t="s">
        <v>121</v>
      </c>
      <c r="BV1083" s="24" t="s">
        <v>137</v>
      </c>
      <c r="BW1083" s="24" t="s">
        <v>122</v>
      </c>
      <c r="BX1083" s="24" t="s">
        <v>123</v>
      </c>
      <c r="BY1083" s="24" t="s">
        <v>124</v>
      </c>
      <c r="BZ1083" s="24" t="s">
        <v>125</v>
      </c>
      <c r="CC1083" s="18" t="s">
        <v>138</v>
      </c>
      <c r="CF1083" s="18" t="s">
        <v>121</v>
      </c>
      <c r="CI1083" s="18" t="s">
        <v>123</v>
      </c>
      <c r="CL1083" s="22" t="s">
        <v>5952</v>
      </c>
      <c r="CM1083" s="32" t="s">
        <v>6010</v>
      </c>
      <c r="CO1083" s="84" t="s">
        <v>126</v>
      </c>
      <c r="CP1083" s="17" t="s">
        <v>126</v>
      </c>
      <c r="CQ1083" s="29" t="s">
        <v>5058</v>
      </c>
      <c r="CR1083" s="17" t="s">
        <v>659</v>
      </c>
      <c r="CS1083" s="17" t="s">
        <v>102</v>
      </c>
      <c r="CT1083" s="17" t="s">
        <v>5255</v>
      </c>
      <c r="CV1083" s="34" t="s">
        <v>95</v>
      </c>
      <c r="CW1083" s="34" t="s">
        <v>96</v>
      </c>
      <c r="CZ1083" s="34" t="s">
        <v>99</v>
      </c>
      <c r="DE1083" s="17" t="s">
        <v>130</v>
      </c>
      <c r="DI1083" s="17" t="s">
        <v>131</v>
      </c>
      <c r="DJ1083" s="17" t="s">
        <v>5256</v>
      </c>
      <c r="DM1083" s="35"/>
      <c r="DN1083" s="35"/>
      <c r="DO1083" s="35"/>
      <c r="EC1083" s="17" t="s">
        <v>133</v>
      </c>
    </row>
    <row r="1084" spans="1:133" ht="15" customHeight="1" x14ac:dyDescent="0.3">
      <c r="A1084" s="27">
        <v>166</v>
      </c>
      <c r="C1084" s="17" t="s">
        <v>126</v>
      </c>
      <c r="D1084" s="29" t="s">
        <v>5958</v>
      </c>
      <c r="E1084" s="18" t="s">
        <v>5948</v>
      </c>
      <c r="F1084" s="18" t="s">
        <v>5947</v>
      </c>
      <c r="G1084" s="18" t="s">
        <v>5948</v>
      </c>
      <c r="H1084" s="18" t="s">
        <v>5948</v>
      </c>
      <c r="I1084" s="18" t="s">
        <v>5947</v>
      </c>
      <c r="J1084" s="19" t="s">
        <v>5257</v>
      </c>
      <c r="K1084" s="18" t="s">
        <v>5948</v>
      </c>
      <c r="L1084" s="19" t="s">
        <v>5258</v>
      </c>
      <c r="M1084" s="18" t="s">
        <v>5949</v>
      </c>
      <c r="O1084" s="20" t="s">
        <v>5948</v>
      </c>
      <c r="P1084" s="20" t="s">
        <v>5972</v>
      </c>
      <c r="Q1084" s="20" t="s">
        <v>5979</v>
      </c>
      <c r="S1084" s="22" t="s">
        <v>5950</v>
      </c>
      <c r="T1084" s="22" t="s">
        <v>5948</v>
      </c>
      <c r="U1084" s="22" t="s">
        <v>5948</v>
      </c>
      <c r="V1084" s="22" t="s">
        <v>5985</v>
      </c>
      <c r="W1084" s="22" t="s">
        <v>5988</v>
      </c>
      <c r="X1084" s="22" t="s">
        <v>115</v>
      </c>
      <c r="AB1084" s="23" t="s">
        <v>5259</v>
      </c>
      <c r="AC1084" s="24" t="s">
        <v>5992</v>
      </c>
      <c r="AE1084" s="26" t="s">
        <v>5947</v>
      </c>
      <c r="AF1084" s="26" t="s">
        <v>5947</v>
      </c>
      <c r="AG1084" s="26" t="s">
        <v>5996</v>
      </c>
      <c r="AH1084" s="26" t="s">
        <v>5996</v>
      </c>
      <c r="AI1084" s="26" t="s">
        <v>5997</v>
      </c>
      <c r="AJ1084" s="26" t="s">
        <v>5997</v>
      </c>
      <c r="AK1084" s="20" t="s">
        <v>6004</v>
      </c>
      <c r="AL1084" s="20" t="s">
        <v>5947</v>
      </c>
      <c r="AM1084" s="20" t="s">
        <v>5948</v>
      </c>
      <c r="AN1084" s="20" t="s">
        <v>5949</v>
      </c>
      <c r="AO1084" s="20" t="s">
        <v>5997</v>
      </c>
      <c r="AP1084" s="20" t="s">
        <v>5997</v>
      </c>
      <c r="AQ1084" s="20" t="s">
        <v>5998</v>
      </c>
      <c r="AR1084" s="20" t="s">
        <v>5998</v>
      </c>
      <c r="AS1084" s="20" t="s">
        <v>5996</v>
      </c>
      <c r="AT1084" s="20" t="s">
        <v>5996</v>
      </c>
      <c r="AU1084" s="20" t="s">
        <v>5997</v>
      </c>
      <c r="AV1084" s="20" t="s">
        <v>5999</v>
      </c>
      <c r="AW1084" s="20" t="s">
        <v>5997</v>
      </c>
      <c r="AX1084" s="20" t="s">
        <v>5999</v>
      </c>
      <c r="AY1084" s="20" t="s">
        <v>5997</v>
      </c>
      <c r="AZ1084" s="20" t="s">
        <v>5996</v>
      </c>
      <c r="BA1084" s="20" t="s">
        <v>5997</v>
      </c>
      <c r="BB1084" s="20" t="s">
        <v>5996</v>
      </c>
      <c r="BC1084" s="20" t="s">
        <v>5997</v>
      </c>
      <c r="BD1084" s="20" t="s">
        <v>5997</v>
      </c>
      <c r="BE1084" s="20" t="s">
        <v>5997</v>
      </c>
      <c r="BF1084" s="20" t="s">
        <v>5996</v>
      </c>
      <c r="BG1084" s="20" t="s">
        <v>5996</v>
      </c>
      <c r="BH1084" s="20" t="s">
        <v>5996</v>
      </c>
      <c r="BI1084" s="20" t="s">
        <v>5997</v>
      </c>
      <c r="BJ1084" s="20" t="s">
        <v>5997</v>
      </c>
      <c r="BK1084" s="20" t="s">
        <v>5997</v>
      </c>
      <c r="BL1084" s="20" t="s">
        <v>5996</v>
      </c>
      <c r="BM1084" s="20" t="s">
        <v>5997</v>
      </c>
      <c r="BO1084" s="28" t="s">
        <v>6007</v>
      </c>
      <c r="BQ1084" s="30" t="s">
        <v>5260</v>
      </c>
      <c r="BR1084" s="24" t="s">
        <v>138</v>
      </c>
      <c r="BS1084" s="24" t="s">
        <v>119</v>
      </c>
      <c r="BT1084" s="24" t="s">
        <v>120</v>
      </c>
      <c r="CD1084" s="18" t="s">
        <v>119</v>
      </c>
      <c r="CL1084" s="22" t="s">
        <v>5948</v>
      </c>
      <c r="CM1084" s="32" t="s">
        <v>6010</v>
      </c>
      <c r="CO1084" s="84" t="s">
        <v>126</v>
      </c>
      <c r="CP1084" s="17" t="s">
        <v>126</v>
      </c>
      <c r="CQ1084" s="29" t="s">
        <v>5058</v>
      </c>
      <c r="CR1084" s="17" t="s">
        <v>709</v>
      </c>
      <c r="CS1084" s="29" t="s">
        <v>130</v>
      </c>
      <c r="CW1084" s="34" t="s">
        <v>96</v>
      </c>
      <c r="DE1084" s="17" t="s">
        <v>130</v>
      </c>
      <c r="DI1084" s="17" t="s">
        <v>131</v>
      </c>
      <c r="DJ1084" s="17" t="s">
        <v>5261</v>
      </c>
      <c r="DM1084" s="35"/>
      <c r="DN1084" s="35"/>
      <c r="DO1084" s="35"/>
      <c r="EC1084" s="17" t="s">
        <v>133</v>
      </c>
    </row>
    <row r="1085" spans="1:133" ht="15" customHeight="1" x14ac:dyDescent="0.3">
      <c r="A1085" s="27">
        <v>905</v>
      </c>
      <c r="C1085" s="17" t="s">
        <v>126</v>
      </c>
      <c r="D1085" s="29" t="s">
        <v>5956</v>
      </c>
      <c r="E1085" s="18" t="s">
        <v>5947</v>
      </c>
      <c r="F1085" s="18" t="s">
        <v>5949</v>
      </c>
      <c r="G1085" s="18" t="s">
        <v>5947</v>
      </c>
      <c r="H1085" s="18" t="s">
        <v>5947</v>
      </c>
      <c r="I1085" s="18" t="s">
        <v>5948</v>
      </c>
      <c r="J1085" s="19" t="s">
        <v>3898</v>
      </c>
      <c r="K1085" s="18" t="s">
        <v>5949</v>
      </c>
      <c r="L1085" s="19" t="s">
        <v>3899</v>
      </c>
      <c r="M1085" s="18" t="s">
        <v>5949</v>
      </c>
      <c r="N1085" s="19" t="s">
        <v>3900</v>
      </c>
      <c r="O1085" s="20" t="s">
        <v>5950</v>
      </c>
      <c r="P1085" s="20" t="s">
        <v>5974</v>
      </c>
      <c r="Q1085" s="20" t="s">
        <v>5977</v>
      </c>
      <c r="R1085" s="21" t="s">
        <v>3901</v>
      </c>
      <c r="S1085" s="22" t="s">
        <v>5948</v>
      </c>
      <c r="T1085" s="22" t="s">
        <v>5948</v>
      </c>
      <c r="U1085" s="22" t="s">
        <v>5948</v>
      </c>
      <c r="V1085" s="22" t="s">
        <v>5983</v>
      </c>
      <c r="W1085" s="22" t="s">
        <v>5986</v>
      </c>
      <c r="X1085" s="22" t="s">
        <v>115</v>
      </c>
      <c r="Z1085" s="22" t="s">
        <v>116</v>
      </c>
      <c r="AA1085" s="22" t="s">
        <v>148</v>
      </c>
      <c r="AB1085" s="23" t="s">
        <v>3902</v>
      </c>
      <c r="AC1085" s="24" t="s">
        <v>5995</v>
      </c>
      <c r="AD1085" s="25" t="s">
        <v>3903</v>
      </c>
      <c r="AE1085" s="26" t="s">
        <v>5950</v>
      </c>
      <c r="AF1085" s="26" t="s">
        <v>5947</v>
      </c>
      <c r="AG1085" s="26" t="s">
        <v>5996</v>
      </c>
      <c r="AH1085" s="26" t="s">
        <v>5996</v>
      </c>
      <c r="AI1085" s="26" t="s">
        <v>5996</v>
      </c>
      <c r="AJ1085" s="26" t="s">
        <v>5995</v>
      </c>
      <c r="AK1085" s="20" t="s">
        <v>6002</v>
      </c>
      <c r="AL1085" s="20" t="s">
        <v>5947</v>
      </c>
      <c r="AM1085" s="20" t="s">
        <v>5951</v>
      </c>
      <c r="AN1085" s="20" t="s">
        <v>5947</v>
      </c>
      <c r="AO1085" s="20" t="s">
        <v>5995</v>
      </c>
      <c r="AP1085" s="20" t="s">
        <v>5995</v>
      </c>
      <c r="AQ1085" s="20" t="s">
        <v>5995</v>
      </c>
      <c r="AR1085" s="20" t="s">
        <v>5995</v>
      </c>
      <c r="AS1085" s="20" t="s">
        <v>5995</v>
      </c>
      <c r="AT1085" s="20" t="s">
        <v>5995</v>
      </c>
      <c r="AU1085" s="20" t="s">
        <v>5995</v>
      </c>
      <c r="AV1085" s="20" t="s">
        <v>5995</v>
      </c>
      <c r="AW1085" s="20" t="s">
        <v>5995</v>
      </c>
      <c r="AX1085" s="20" t="s">
        <v>5995</v>
      </c>
      <c r="AY1085" s="20" t="s">
        <v>5995</v>
      </c>
      <c r="AZ1085" s="20" t="s">
        <v>5995</v>
      </c>
      <c r="BA1085" s="20" t="s">
        <v>5995</v>
      </c>
      <c r="BB1085" s="20" t="s">
        <v>5995</v>
      </c>
      <c r="BC1085" s="20" t="s">
        <v>5995</v>
      </c>
      <c r="BD1085" s="20" t="s">
        <v>5995</v>
      </c>
      <c r="BE1085" s="20" t="s">
        <v>5995</v>
      </c>
      <c r="BF1085" s="20" t="s">
        <v>5995</v>
      </c>
      <c r="BG1085" s="20" t="s">
        <v>5995</v>
      </c>
      <c r="BH1085" s="20" t="s">
        <v>5995</v>
      </c>
      <c r="BI1085" s="20" t="s">
        <v>5995</v>
      </c>
      <c r="BJ1085" s="20" t="s">
        <v>5995</v>
      </c>
      <c r="BK1085" s="20" t="s">
        <v>5995</v>
      </c>
      <c r="BL1085" s="20" t="s">
        <v>5995</v>
      </c>
      <c r="BM1085" s="20" t="s">
        <v>5995</v>
      </c>
      <c r="BN1085" s="27" t="s">
        <v>3904</v>
      </c>
      <c r="BO1085" s="28" t="s">
        <v>6007</v>
      </c>
      <c r="BP1085" s="29" t="s">
        <v>3905</v>
      </c>
      <c r="BQ1085" s="30" t="s">
        <v>3906</v>
      </c>
      <c r="BS1085" s="24" t="s">
        <v>119</v>
      </c>
      <c r="BT1085" s="24" t="s">
        <v>120</v>
      </c>
      <c r="BU1085" s="24" t="s">
        <v>121</v>
      </c>
      <c r="BV1085" s="24" t="s">
        <v>137</v>
      </c>
      <c r="BW1085" s="24" t="s">
        <v>122</v>
      </c>
      <c r="BZ1085" s="24" t="s">
        <v>125</v>
      </c>
      <c r="CD1085" s="18" t="s">
        <v>119</v>
      </c>
      <c r="CF1085" s="18" t="s">
        <v>121</v>
      </c>
      <c r="CG1085" s="18" t="s">
        <v>137</v>
      </c>
      <c r="CL1085" s="22" t="s">
        <v>5948</v>
      </c>
      <c r="CM1085" s="32" t="s">
        <v>5976</v>
      </c>
      <c r="CO1085" s="84" t="s">
        <v>126</v>
      </c>
      <c r="CP1085" s="17" t="s">
        <v>126</v>
      </c>
      <c r="CQ1085" s="29" t="s">
        <v>3439</v>
      </c>
      <c r="CR1085" s="17" t="s">
        <v>813</v>
      </c>
      <c r="CS1085" s="17" t="s">
        <v>3440</v>
      </c>
      <c r="DE1085" s="17" t="s">
        <v>130</v>
      </c>
      <c r="DI1085" s="17" t="s">
        <v>143</v>
      </c>
      <c r="DJ1085" s="17" t="s">
        <v>3907</v>
      </c>
      <c r="DM1085" s="35"/>
      <c r="DN1085" s="35"/>
      <c r="DO1085" s="35"/>
      <c r="EC1085" s="17" t="s">
        <v>133</v>
      </c>
    </row>
    <row r="1086" spans="1:133" ht="15" customHeight="1" x14ac:dyDescent="0.3">
      <c r="A1086" s="27">
        <v>866</v>
      </c>
      <c r="C1086" s="17" t="s">
        <v>126</v>
      </c>
      <c r="D1086" s="29" t="s">
        <v>5958</v>
      </c>
      <c r="E1086" s="18" t="s">
        <v>5948</v>
      </c>
      <c r="F1086" s="18" t="s">
        <v>5950</v>
      </c>
      <c r="G1086" s="18" t="s">
        <v>5948</v>
      </c>
      <c r="H1086" s="18" t="s">
        <v>5950</v>
      </c>
      <c r="I1086" s="18" t="s">
        <v>5947</v>
      </c>
      <c r="J1086" s="19" t="s">
        <v>5263</v>
      </c>
      <c r="K1086" s="18" t="s">
        <v>5948</v>
      </c>
      <c r="L1086" s="19" t="s">
        <v>5264</v>
      </c>
      <c r="M1086" s="18" t="s">
        <v>5948</v>
      </c>
      <c r="N1086" s="19" t="s">
        <v>5265</v>
      </c>
      <c r="O1086" s="20" t="s">
        <v>5948</v>
      </c>
      <c r="P1086" s="20" t="s">
        <v>5974</v>
      </c>
      <c r="Q1086" s="20" t="s">
        <v>5981</v>
      </c>
      <c r="R1086" s="21" t="s">
        <v>5266</v>
      </c>
      <c r="S1086" s="22" t="s">
        <v>5948</v>
      </c>
      <c r="T1086" s="22" t="s">
        <v>5948</v>
      </c>
      <c r="U1086" s="22" t="s">
        <v>5948</v>
      </c>
      <c r="V1086" s="22" t="s">
        <v>5984</v>
      </c>
      <c r="W1086" s="22" t="s">
        <v>5988</v>
      </c>
      <c r="X1086" s="22" t="s">
        <v>115</v>
      </c>
      <c r="AC1086" s="24" t="s">
        <v>5991</v>
      </c>
      <c r="AE1086" s="26" t="s">
        <v>5948</v>
      </c>
      <c r="AF1086" s="26" t="s">
        <v>5948</v>
      </c>
      <c r="AG1086" s="26" t="s">
        <v>5996</v>
      </c>
      <c r="AH1086" s="26" t="s">
        <v>5996</v>
      </c>
      <c r="AI1086" s="26" t="s">
        <v>5996</v>
      </c>
      <c r="AJ1086" s="26" t="s">
        <v>5997</v>
      </c>
      <c r="AK1086" s="20" t="s">
        <v>6002</v>
      </c>
      <c r="AL1086" s="20" t="s">
        <v>5947</v>
      </c>
      <c r="AM1086" s="20" t="s">
        <v>5948</v>
      </c>
      <c r="AN1086" s="20" t="s">
        <v>5948</v>
      </c>
      <c r="AO1086" s="20" t="s">
        <v>5996</v>
      </c>
      <c r="AP1086" s="20" t="s">
        <v>5996</v>
      </c>
      <c r="AQ1086" s="20" t="s">
        <v>5996</v>
      </c>
      <c r="AR1086" s="20" t="s">
        <v>5997</v>
      </c>
      <c r="AS1086" s="20" t="s">
        <v>5996</v>
      </c>
      <c r="AT1086" s="20" t="s">
        <v>5996</v>
      </c>
      <c r="AU1086" s="20" t="s">
        <v>5997</v>
      </c>
      <c r="AV1086" s="20" t="s">
        <v>5996</v>
      </c>
      <c r="AW1086" s="20" t="s">
        <v>5996</v>
      </c>
      <c r="AX1086" s="20" t="s">
        <v>5996</v>
      </c>
      <c r="AY1086" s="20" t="s">
        <v>5996</v>
      </c>
      <c r="AZ1086" s="20" t="s">
        <v>5996</v>
      </c>
      <c r="BA1086" s="20" t="s">
        <v>5996</v>
      </c>
      <c r="BB1086" s="20" t="s">
        <v>5996</v>
      </c>
      <c r="BC1086" s="20" t="s">
        <v>5996</v>
      </c>
      <c r="BD1086" s="20" t="s">
        <v>5997</v>
      </c>
      <c r="BE1086" s="20" t="s">
        <v>5996</v>
      </c>
      <c r="BF1086" s="20" t="s">
        <v>5996</v>
      </c>
      <c r="BG1086" s="20" t="s">
        <v>5996</v>
      </c>
      <c r="BH1086" s="20" t="s">
        <v>5996</v>
      </c>
      <c r="BI1086" s="20" t="s">
        <v>5996</v>
      </c>
      <c r="BJ1086" s="20" t="s">
        <v>5996</v>
      </c>
      <c r="BK1086" s="20" t="s">
        <v>5996</v>
      </c>
      <c r="BL1086" s="20" t="s">
        <v>5996</v>
      </c>
      <c r="BM1086" s="20" t="s">
        <v>5996</v>
      </c>
      <c r="BO1086" s="28" t="s">
        <v>6007</v>
      </c>
      <c r="BQ1086" s="30" t="s">
        <v>5267</v>
      </c>
      <c r="BR1086" s="24" t="s">
        <v>138</v>
      </c>
      <c r="BS1086" s="24" t="s">
        <v>119</v>
      </c>
      <c r="BV1086" s="24" t="s">
        <v>137</v>
      </c>
      <c r="BW1086" s="24" t="s">
        <v>122</v>
      </c>
      <c r="BZ1086" s="24" t="s">
        <v>125</v>
      </c>
      <c r="CC1086" s="18" t="s">
        <v>138</v>
      </c>
      <c r="CD1086" s="18" t="s">
        <v>119</v>
      </c>
      <c r="CG1086" s="18" t="s">
        <v>137</v>
      </c>
      <c r="CL1086" s="22" t="s">
        <v>5947</v>
      </c>
      <c r="CM1086" s="32" t="s">
        <v>6012</v>
      </c>
      <c r="CO1086" s="84" t="s">
        <v>126</v>
      </c>
      <c r="CP1086" s="17" t="s">
        <v>126</v>
      </c>
      <c r="CQ1086" s="29" t="s">
        <v>5058</v>
      </c>
      <c r="CR1086" s="17" t="s">
        <v>867</v>
      </c>
      <c r="CS1086" s="17" t="s">
        <v>5229</v>
      </c>
      <c r="CU1086" s="34" t="s">
        <v>185</v>
      </c>
      <c r="DE1086" s="17" t="s">
        <v>130</v>
      </c>
      <c r="DI1086" s="17" t="s">
        <v>131</v>
      </c>
      <c r="DJ1086" s="17" t="s">
        <v>5268</v>
      </c>
      <c r="DM1086" s="35"/>
      <c r="DN1086" s="35"/>
      <c r="DO1086" s="35"/>
      <c r="EC1086" s="17" t="s">
        <v>133</v>
      </c>
    </row>
    <row r="1087" spans="1:133" ht="15" customHeight="1" x14ac:dyDescent="0.3">
      <c r="A1087" s="27">
        <v>606</v>
      </c>
      <c r="C1087" s="17" t="s">
        <v>126</v>
      </c>
      <c r="D1087" s="29" t="s">
        <v>5958</v>
      </c>
      <c r="E1087" s="18" t="s">
        <v>5948</v>
      </c>
      <c r="F1087" s="18" t="s">
        <v>5947</v>
      </c>
      <c r="G1087" s="18" t="s">
        <v>5948</v>
      </c>
      <c r="H1087" s="18" t="s">
        <v>5948</v>
      </c>
      <c r="I1087" s="18" t="s">
        <v>5947</v>
      </c>
      <c r="J1087" s="19" t="s">
        <v>5269</v>
      </c>
      <c r="K1087" s="18" t="s">
        <v>5947</v>
      </c>
      <c r="L1087" s="19" t="s">
        <v>5270</v>
      </c>
      <c r="M1087" s="18" t="s">
        <v>5948</v>
      </c>
      <c r="N1087" s="19" t="s">
        <v>5271</v>
      </c>
      <c r="O1087" s="20" t="s">
        <v>5950</v>
      </c>
      <c r="P1087" s="20" t="s">
        <v>5974</v>
      </c>
      <c r="Q1087" s="20" t="s">
        <v>5977</v>
      </c>
      <c r="S1087" s="22" t="s">
        <v>5948</v>
      </c>
      <c r="T1087" s="22" t="s">
        <v>5948</v>
      </c>
      <c r="U1087" s="22" t="s">
        <v>5950</v>
      </c>
      <c r="V1087" s="22" t="s">
        <v>5983</v>
      </c>
      <c r="W1087" s="22" t="s">
        <v>5987</v>
      </c>
      <c r="X1087" s="22" t="s">
        <v>115</v>
      </c>
      <c r="Y1087" s="22" t="s">
        <v>136</v>
      </c>
      <c r="Z1087" s="22" t="s">
        <v>116</v>
      </c>
      <c r="AB1087" s="23" t="s">
        <v>5272</v>
      </c>
      <c r="AC1087" s="24" t="s">
        <v>5990</v>
      </c>
      <c r="AE1087" s="26" t="s">
        <v>5950</v>
      </c>
      <c r="AF1087" s="26" t="s">
        <v>5952</v>
      </c>
      <c r="AG1087" s="26" t="s">
        <v>5996</v>
      </c>
      <c r="AH1087" s="26" t="s">
        <v>5996</v>
      </c>
      <c r="AI1087" s="26" t="s">
        <v>5996</v>
      </c>
      <c r="AJ1087" s="26" t="s">
        <v>5996</v>
      </c>
      <c r="AK1087" s="20" t="s">
        <v>6002</v>
      </c>
      <c r="AL1087" s="20" t="s">
        <v>5947</v>
      </c>
      <c r="AM1087" s="20" t="s">
        <v>5950</v>
      </c>
      <c r="AN1087" s="20" t="s">
        <v>5948</v>
      </c>
      <c r="AO1087" s="20" t="s">
        <v>5997</v>
      </c>
      <c r="AP1087" s="20" t="s">
        <v>5996</v>
      </c>
      <c r="AQ1087" s="20" t="s">
        <v>5996</v>
      </c>
      <c r="AR1087" s="20" t="s">
        <v>5997</v>
      </c>
      <c r="AS1087" s="20" t="s">
        <v>5997</v>
      </c>
      <c r="AT1087" s="20" t="s">
        <v>5997</v>
      </c>
      <c r="AU1087" s="20" t="s">
        <v>5996</v>
      </c>
      <c r="AV1087" s="20" t="s">
        <v>5997</v>
      </c>
      <c r="AW1087" s="20" t="s">
        <v>5997</v>
      </c>
      <c r="AX1087" s="20" t="s">
        <v>5997</v>
      </c>
      <c r="AY1087" s="20" t="s">
        <v>5998</v>
      </c>
      <c r="AZ1087" s="20" t="s">
        <v>5997</v>
      </c>
      <c r="BA1087" s="20" t="s">
        <v>5997</v>
      </c>
      <c r="BB1087" s="20" t="s">
        <v>5996</v>
      </c>
      <c r="BC1087" s="20" t="s">
        <v>5996</v>
      </c>
      <c r="BD1087" s="20" t="s">
        <v>5996</v>
      </c>
      <c r="BE1087" s="20" t="s">
        <v>5998</v>
      </c>
      <c r="BF1087" s="20" t="s">
        <v>5996</v>
      </c>
      <c r="BG1087" s="20" t="s">
        <v>5997</v>
      </c>
      <c r="BH1087" s="20" t="s">
        <v>5996</v>
      </c>
      <c r="BI1087" s="20" t="s">
        <v>5996</v>
      </c>
      <c r="BJ1087" s="20" t="s">
        <v>5997</v>
      </c>
      <c r="BK1087" s="20" t="s">
        <v>5997</v>
      </c>
      <c r="BL1087" s="20" t="s">
        <v>5996</v>
      </c>
      <c r="BM1087" s="20" t="s">
        <v>5997</v>
      </c>
      <c r="BN1087" s="27" t="s">
        <v>5273</v>
      </c>
      <c r="BO1087" s="28" t="s">
        <v>6006</v>
      </c>
      <c r="BP1087" s="29" t="s">
        <v>5274</v>
      </c>
      <c r="BQ1087" s="30" t="s">
        <v>5275</v>
      </c>
      <c r="BS1087" s="24" t="s">
        <v>119</v>
      </c>
      <c r="BT1087" s="24" t="s">
        <v>120</v>
      </c>
      <c r="BW1087" s="24" t="s">
        <v>122</v>
      </c>
      <c r="BZ1087" s="24" t="s">
        <v>125</v>
      </c>
      <c r="CD1087" s="18" t="s">
        <v>119</v>
      </c>
      <c r="CE1087" s="18" t="s">
        <v>120</v>
      </c>
      <c r="CH1087" s="18" t="s">
        <v>122</v>
      </c>
      <c r="CL1087" s="22" t="s">
        <v>5950</v>
      </c>
      <c r="CM1087" s="32" t="s">
        <v>6010</v>
      </c>
      <c r="CO1087" s="84" t="s">
        <v>126</v>
      </c>
      <c r="CP1087" s="17" t="s">
        <v>126</v>
      </c>
      <c r="CQ1087" s="29" t="s">
        <v>5058</v>
      </c>
      <c r="CR1087" s="17" t="s">
        <v>867</v>
      </c>
      <c r="CS1087" s="17" t="s">
        <v>102</v>
      </c>
      <c r="CT1087" s="17" t="s">
        <v>5276</v>
      </c>
      <c r="DB1087" s="34" t="s">
        <v>101</v>
      </c>
      <c r="DE1087" s="17" t="s">
        <v>130</v>
      </c>
      <c r="DI1087" s="17" t="s">
        <v>131</v>
      </c>
      <c r="DJ1087" s="17" t="s">
        <v>5277</v>
      </c>
      <c r="DM1087" s="35"/>
      <c r="DN1087" s="35"/>
      <c r="DO1087" s="35"/>
      <c r="EC1087" s="17" t="s">
        <v>133</v>
      </c>
    </row>
    <row r="1088" spans="1:133" ht="15" customHeight="1" x14ac:dyDescent="0.3">
      <c r="A1088" s="27">
        <v>735</v>
      </c>
      <c r="C1088" s="17" t="s">
        <v>126</v>
      </c>
      <c r="D1088" s="29" t="s">
        <v>5958</v>
      </c>
      <c r="E1088" s="18" t="s">
        <v>5947</v>
      </c>
      <c r="F1088" s="18" t="s">
        <v>5948</v>
      </c>
      <c r="G1088" s="18" t="s">
        <v>5947</v>
      </c>
      <c r="H1088" s="18" t="s">
        <v>5947</v>
      </c>
      <c r="I1088" s="18" t="s">
        <v>5948</v>
      </c>
      <c r="J1088" s="19" t="s">
        <v>5278</v>
      </c>
      <c r="K1088" s="18" t="s">
        <v>5949</v>
      </c>
      <c r="M1088" s="18" t="s">
        <v>5948</v>
      </c>
      <c r="N1088" s="19" t="s">
        <v>5279</v>
      </c>
      <c r="O1088" s="20" t="s">
        <v>5948</v>
      </c>
      <c r="P1088" s="20" t="s">
        <v>5973</v>
      </c>
      <c r="Q1088" s="20" t="s">
        <v>5979</v>
      </c>
      <c r="S1088" s="22" t="s">
        <v>5948</v>
      </c>
      <c r="T1088" s="22" t="s">
        <v>5948</v>
      </c>
      <c r="U1088" s="22" t="s">
        <v>5948</v>
      </c>
      <c r="V1088" s="22" t="s">
        <v>5983</v>
      </c>
      <c r="W1088" s="22" t="s">
        <v>5988</v>
      </c>
      <c r="Z1088" s="22" t="s">
        <v>116</v>
      </c>
      <c r="AC1088" s="24" t="s">
        <v>5991</v>
      </c>
      <c r="AE1088" s="26" t="s">
        <v>5947</v>
      </c>
      <c r="AF1088" s="26" t="s">
        <v>5951</v>
      </c>
      <c r="AG1088" s="26" t="s">
        <v>5996</v>
      </c>
      <c r="AH1088" s="26" t="s">
        <v>5996</v>
      </c>
      <c r="AI1088" s="26" t="s">
        <v>5997</v>
      </c>
      <c r="AJ1088" s="26" t="s">
        <v>5998</v>
      </c>
      <c r="AK1088" s="20" t="s">
        <v>6002</v>
      </c>
      <c r="AL1088" s="20" t="s">
        <v>5947</v>
      </c>
      <c r="AM1088" s="20" t="s">
        <v>5947</v>
      </c>
      <c r="AN1088" s="20" t="s">
        <v>5947</v>
      </c>
      <c r="AO1088" s="20" t="s">
        <v>5996</v>
      </c>
      <c r="AP1088" s="20" t="s">
        <v>5996</v>
      </c>
      <c r="AQ1088" s="20" t="s">
        <v>5996</v>
      </c>
      <c r="AR1088" s="20" t="s">
        <v>5997</v>
      </c>
      <c r="AS1088" s="20" t="s">
        <v>5996</v>
      </c>
      <c r="AT1088" s="20" t="s">
        <v>5996</v>
      </c>
      <c r="AU1088" s="20" t="s">
        <v>5996</v>
      </c>
      <c r="AV1088" s="20" t="s">
        <v>5997</v>
      </c>
      <c r="AW1088" s="20" t="s">
        <v>5996</v>
      </c>
      <c r="AX1088" s="20" t="s">
        <v>5996</v>
      </c>
      <c r="AY1088" s="20" t="s">
        <v>5996</v>
      </c>
      <c r="AZ1088" s="20" t="s">
        <v>5996</v>
      </c>
      <c r="BA1088" s="20" t="s">
        <v>5996</v>
      </c>
      <c r="BB1088" s="20" t="s">
        <v>5996</v>
      </c>
      <c r="BC1088" s="20" t="s">
        <v>5997</v>
      </c>
      <c r="BD1088" s="20" t="s">
        <v>5997</v>
      </c>
      <c r="BE1088" s="20" t="s">
        <v>5996</v>
      </c>
      <c r="BF1088" s="20" t="s">
        <v>5996</v>
      </c>
      <c r="BG1088" s="20" t="s">
        <v>5996</v>
      </c>
      <c r="BH1088" s="20" t="s">
        <v>5996</v>
      </c>
      <c r="BI1088" s="20" t="s">
        <v>5996</v>
      </c>
      <c r="BJ1088" s="20" t="s">
        <v>5996</v>
      </c>
      <c r="BK1088" s="20" t="s">
        <v>5996</v>
      </c>
      <c r="BL1088" s="20" t="s">
        <v>5996</v>
      </c>
      <c r="BM1088" s="20" t="s">
        <v>5996</v>
      </c>
      <c r="BO1088" s="28" t="s">
        <v>6007</v>
      </c>
      <c r="BQ1088" s="30" t="s">
        <v>5280</v>
      </c>
      <c r="BR1088" s="24" t="s">
        <v>138</v>
      </c>
      <c r="BS1088" s="24" t="s">
        <v>119</v>
      </c>
      <c r="BT1088" s="24" t="s">
        <v>120</v>
      </c>
      <c r="BU1088" s="24" t="s">
        <v>121</v>
      </c>
      <c r="BV1088" s="24" t="s">
        <v>137</v>
      </c>
      <c r="BW1088" s="24" t="s">
        <v>122</v>
      </c>
      <c r="BX1088" s="24" t="s">
        <v>123</v>
      </c>
      <c r="BZ1088" s="24" t="s">
        <v>125</v>
      </c>
      <c r="CC1088" s="18" t="s">
        <v>138</v>
      </c>
      <c r="CD1088" s="18" t="s">
        <v>119</v>
      </c>
      <c r="CF1088" s="18" t="s">
        <v>121</v>
      </c>
      <c r="CL1088" s="22" t="s">
        <v>5951</v>
      </c>
      <c r="CM1088" s="32" t="s">
        <v>6011</v>
      </c>
      <c r="CO1088" s="84" t="s">
        <v>126</v>
      </c>
      <c r="CP1088" s="17" t="s">
        <v>126</v>
      </c>
      <c r="CQ1088" s="29" t="s">
        <v>5058</v>
      </c>
      <c r="CR1088" s="17" t="s">
        <v>867</v>
      </c>
      <c r="CS1088" s="17" t="s">
        <v>102</v>
      </c>
      <c r="CT1088" s="17" t="s">
        <v>5281</v>
      </c>
      <c r="CU1088" s="34" t="s">
        <v>185</v>
      </c>
      <c r="CW1088" s="34" t="s">
        <v>96</v>
      </c>
      <c r="DE1088" s="17" t="s">
        <v>130</v>
      </c>
      <c r="DI1088" s="17" t="s">
        <v>131</v>
      </c>
      <c r="DJ1088" s="17" t="s">
        <v>5282</v>
      </c>
      <c r="DM1088" s="35"/>
      <c r="DN1088" s="35"/>
      <c r="DO1088" s="35"/>
      <c r="EC1088" s="17" t="s">
        <v>133</v>
      </c>
    </row>
    <row r="1089" spans="1:133" ht="15" customHeight="1" x14ac:dyDescent="0.3">
      <c r="A1089" s="27">
        <v>247</v>
      </c>
      <c r="C1089" s="17" t="s">
        <v>126</v>
      </c>
      <c r="D1089" s="29" t="s">
        <v>5958</v>
      </c>
      <c r="E1089" s="18" t="s">
        <v>5947</v>
      </c>
      <c r="F1089" s="18" t="s">
        <v>5951</v>
      </c>
      <c r="G1089" s="18" t="s">
        <v>5947</v>
      </c>
      <c r="H1089" s="18" t="s">
        <v>5947</v>
      </c>
      <c r="I1089" s="18" t="s">
        <v>5951</v>
      </c>
      <c r="K1089" s="18" t="s">
        <v>5949</v>
      </c>
      <c r="M1089" s="18" t="s">
        <v>5950</v>
      </c>
      <c r="O1089" s="20" t="s">
        <v>5951</v>
      </c>
      <c r="P1089" s="20" t="s">
        <v>5974</v>
      </c>
      <c r="Q1089" s="20" t="s">
        <v>5977</v>
      </c>
      <c r="S1089" s="22" t="s">
        <v>5947</v>
      </c>
      <c r="T1089" s="22" t="s">
        <v>5948</v>
      </c>
      <c r="U1089" s="22" t="s">
        <v>5947</v>
      </c>
      <c r="V1089" s="22" t="s">
        <v>5983</v>
      </c>
      <c r="W1089" s="22" t="s">
        <v>5989</v>
      </c>
      <c r="X1089" s="22" t="s">
        <v>115</v>
      </c>
      <c r="Y1089" s="22" t="s">
        <v>136</v>
      </c>
      <c r="Z1089" s="22" t="s">
        <v>116</v>
      </c>
      <c r="AC1089" s="24" t="s">
        <v>5990</v>
      </c>
      <c r="AE1089" s="26" t="s">
        <v>5947</v>
      </c>
      <c r="AF1089" s="26" t="s">
        <v>5947</v>
      </c>
      <c r="AG1089" s="26" t="s">
        <v>5996</v>
      </c>
      <c r="AH1089" s="26" t="s">
        <v>5996</v>
      </c>
      <c r="AI1089" s="26" t="s">
        <v>5996</v>
      </c>
      <c r="AJ1089" s="26" t="s">
        <v>5997</v>
      </c>
      <c r="AK1089" s="20" t="s">
        <v>6002</v>
      </c>
      <c r="AL1089" s="20" t="s">
        <v>5947</v>
      </c>
      <c r="AM1089" s="20" t="s">
        <v>5951</v>
      </c>
      <c r="AN1089" s="20" t="s">
        <v>5947</v>
      </c>
      <c r="AO1089" s="20" t="s">
        <v>5996</v>
      </c>
      <c r="AP1089" s="20" t="s">
        <v>5997</v>
      </c>
      <c r="AQ1089" s="20" t="s">
        <v>5996</v>
      </c>
      <c r="AR1089" s="20" t="s">
        <v>5996</v>
      </c>
      <c r="AS1089" s="20" t="s">
        <v>5997</v>
      </c>
      <c r="AT1089" s="20" t="s">
        <v>5997</v>
      </c>
      <c r="AU1089" s="20" t="s">
        <v>5996</v>
      </c>
      <c r="AV1089" s="20" t="s">
        <v>5996</v>
      </c>
      <c r="AW1089" s="20" t="s">
        <v>5996</v>
      </c>
      <c r="AX1089" s="20" t="s">
        <v>5996</v>
      </c>
      <c r="AY1089" s="20" t="s">
        <v>5997</v>
      </c>
      <c r="AZ1089" s="20" t="s">
        <v>5997</v>
      </c>
      <c r="BA1089" s="20" t="s">
        <v>5996</v>
      </c>
      <c r="BB1089" s="20" t="s">
        <v>5996</v>
      </c>
      <c r="BC1089" s="20" t="s">
        <v>5996</v>
      </c>
      <c r="BD1089" s="20" t="s">
        <v>5998</v>
      </c>
      <c r="BE1089" s="20" t="s">
        <v>5997</v>
      </c>
      <c r="BF1089" s="20" t="s">
        <v>5997</v>
      </c>
      <c r="BG1089" s="20" t="s">
        <v>5997</v>
      </c>
      <c r="BH1089" s="20" t="s">
        <v>5996</v>
      </c>
      <c r="BI1089" s="20" t="s">
        <v>5996</v>
      </c>
      <c r="BJ1089" s="20" t="s">
        <v>5996</v>
      </c>
      <c r="BK1089" s="20" t="s">
        <v>5998</v>
      </c>
      <c r="BL1089" s="20" t="s">
        <v>5996</v>
      </c>
      <c r="BM1089" s="20" t="s">
        <v>5997</v>
      </c>
      <c r="BO1089" s="28" t="s">
        <v>6007</v>
      </c>
      <c r="BQ1089" s="30" t="s">
        <v>5283</v>
      </c>
      <c r="BR1089" s="24" t="s">
        <v>138</v>
      </c>
      <c r="BS1089" s="24" t="s">
        <v>119</v>
      </c>
      <c r="BU1089" s="24" t="s">
        <v>121</v>
      </c>
      <c r="BV1089" s="24" t="s">
        <v>137</v>
      </c>
      <c r="BW1089" s="24" t="s">
        <v>122</v>
      </c>
      <c r="BX1089" s="24" t="s">
        <v>123</v>
      </c>
      <c r="BY1089" s="24" t="s">
        <v>124</v>
      </c>
      <c r="BZ1089" s="24" t="s">
        <v>125</v>
      </c>
      <c r="CD1089" s="18" t="s">
        <v>119</v>
      </c>
      <c r="CH1089" s="18" t="s">
        <v>122</v>
      </c>
      <c r="CI1089" s="18" t="s">
        <v>123</v>
      </c>
      <c r="CL1089" s="22" t="s">
        <v>5948</v>
      </c>
      <c r="CM1089" s="32" t="s">
        <v>6012</v>
      </c>
      <c r="CO1089" s="84" t="s">
        <v>106</v>
      </c>
      <c r="CP1089" s="17" t="s">
        <v>126</v>
      </c>
      <c r="CQ1089" s="29" t="s">
        <v>5058</v>
      </c>
      <c r="CR1089" s="17" t="s">
        <v>867</v>
      </c>
      <c r="CS1089" s="17" t="s">
        <v>130</v>
      </c>
      <c r="CU1089" s="17"/>
      <c r="CV1089" s="17"/>
      <c r="CW1089" s="17"/>
      <c r="CX1089" s="17"/>
      <c r="CY1089" s="17"/>
      <c r="CZ1089" s="17"/>
      <c r="DA1089" s="17"/>
      <c r="DB1089" s="17"/>
      <c r="DC1089" s="17"/>
      <c r="DD1089" s="17"/>
      <c r="DE1089" s="17" t="s">
        <v>2303</v>
      </c>
      <c r="DI1089" s="17" t="s">
        <v>131</v>
      </c>
      <c r="DJ1089" s="17" t="s">
        <v>5284</v>
      </c>
      <c r="DM1089" s="35"/>
      <c r="DN1089" s="35"/>
      <c r="DO1089" s="35"/>
      <c r="EC1089" s="17" t="s">
        <v>133</v>
      </c>
    </row>
    <row r="1090" spans="1:133" ht="15" customHeight="1" x14ac:dyDescent="0.3">
      <c r="A1090" s="27">
        <v>853</v>
      </c>
      <c r="C1090" s="17" t="s">
        <v>126</v>
      </c>
      <c r="D1090" s="29" t="s">
        <v>5956</v>
      </c>
      <c r="E1090" s="18" t="s">
        <v>5948</v>
      </c>
      <c r="F1090" s="18" t="s">
        <v>5950</v>
      </c>
      <c r="G1090" s="18" t="s">
        <v>5947</v>
      </c>
      <c r="H1090" s="18" t="s">
        <v>5947</v>
      </c>
      <c r="I1090" s="18" t="s">
        <v>5947</v>
      </c>
      <c r="K1090" s="18" t="s">
        <v>5949</v>
      </c>
      <c r="M1090" s="18" t="s">
        <v>5949</v>
      </c>
      <c r="O1090" s="20" t="s">
        <v>5948</v>
      </c>
      <c r="P1090" s="20" t="s">
        <v>5973</v>
      </c>
      <c r="Q1090" s="20" t="s">
        <v>5981</v>
      </c>
      <c r="S1090" s="22" t="s">
        <v>5951</v>
      </c>
      <c r="T1090" s="22" t="s">
        <v>5951</v>
      </c>
      <c r="U1090" s="22" t="s">
        <v>5947</v>
      </c>
      <c r="V1090" s="22" t="s">
        <v>5984</v>
      </c>
      <c r="W1090" s="22" t="s">
        <v>5986</v>
      </c>
      <c r="X1090" s="22" t="s">
        <v>115</v>
      </c>
      <c r="AC1090" s="24" t="s">
        <v>5991</v>
      </c>
      <c r="AE1090" s="26" t="s">
        <v>5949</v>
      </c>
      <c r="AF1090" s="26" t="s">
        <v>5947</v>
      </c>
      <c r="AG1090" s="26" t="s">
        <v>5997</v>
      </c>
      <c r="AH1090" s="26" t="s">
        <v>5997</v>
      </c>
      <c r="AI1090" s="26" t="s">
        <v>5997</v>
      </c>
      <c r="AJ1090" s="26" t="s">
        <v>5997</v>
      </c>
      <c r="AK1090" s="20" t="s">
        <v>6003</v>
      </c>
      <c r="AL1090" s="20" t="s">
        <v>5947</v>
      </c>
      <c r="AM1090" s="20" t="s">
        <v>5947</v>
      </c>
      <c r="AN1090" s="20" t="s">
        <v>5947</v>
      </c>
      <c r="AO1090" s="20" t="s">
        <v>5996</v>
      </c>
      <c r="AP1090" s="20" t="s">
        <v>5996</v>
      </c>
      <c r="AQ1090" s="20" t="s">
        <v>5996</v>
      </c>
      <c r="AR1090" s="20" t="s">
        <v>5996</v>
      </c>
      <c r="AS1090" s="20" t="s">
        <v>5996</v>
      </c>
      <c r="AT1090" s="20" t="s">
        <v>5996</v>
      </c>
      <c r="AU1090" s="20" t="s">
        <v>5996</v>
      </c>
      <c r="AV1090" s="20" t="s">
        <v>5997</v>
      </c>
      <c r="AW1090" s="20" t="s">
        <v>5997</v>
      </c>
      <c r="AX1090" s="20" t="s">
        <v>5997</v>
      </c>
      <c r="AY1090" s="20" t="s">
        <v>5997</v>
      </c>
      <c r="AZ1090" s="20" t="s">
        <v>5997</v>
      </c>
      <c r="BA1090" s="20" t="s">
        <v>5997</v>
      </c>
      <c r="BB1090" s="20" t="s">
        <v>5997</v>
      </c>
      <c r="BC1090" s="20" t="s">
        <v>5997</v>
      </c>
      <c r="BD1090" s="20" t="s">
        <v>5997</v>
      </c>
      <c r="BE1090" s="20" t="s">
        <v>5997</v>
      </c>
      <c r="BF1090" s="20" t="s">
        <v>5997</v>
      </c>
      <c r="BG1090" s="20" t="s">
        <v>5997</v>
      </c>
      <c r="BH1090" s="20" t="s">
        <v>5997</v>
      </c>
      <c r="BI1090" s="20" t="s">
        <v>5997</v>
      </c>
      <c r="BJ1090" s="20" t="s">
        <v>5997</v>
      </c>
      <c r="BK1090" s="20" t="s">
        <v>5997</v>
      </c>
      <c r="BL1090" s="20" t="s">
        <v>5997</v>
      </c>
      <c r="BM1090" s="20" t="s">
        <v>5997</v>
      </c>
      <c r="BN1090" s="27" t="s">
        <v>4078</v>
      </c>
      <c r="BO1090" s="28" t="s">
        <v>6007</v>
      </c>
      <c r="BR1090" s="24" t="s">
        <v>138</v>
      </c>
      <c r="BS1090" s="24" t="s">
        <v>119</v>
      </c>
      <c r="BT1090" s="24" t="s">
        <v>120</v>
      </c>
      <c r="CD1090" s="18" t="s">
        <v>119</v>
      </c>
      <c r="CE1090" s="18" t="s">
        <v>120</v>
      </c>
      <c r="CG1090" s="18" t="s">
        <v>137</v>
      </c>
      <c r="CL1090" s="22" t="s">
        <v>5953</v>
      </c>
      <c r="CM1090" s="32" t="s">
        <v>5976</v>
      </c>
      <c r="CO1090" s="84" t="s">
        <v>126</v>
      </c>
      <c r="CP1090" s="17" t="s">
        <v>126</v>
      </c>
      <c r="CQ1090" s="29" t="s">
        <v>3439</v>
      </c>
      <c r="CR1090" s="17" t="s">
        <v>867</v>
      </c>
      <c r="CS1090" s="17" t="s">
        <v>3440</v>
      </c>
      <c r="CW1090" s="34" t="s">
        <v>96</v>
      </c>
      <c r="DE1090" s="17" t="s">
        <v>130</v>
      </c>
      <c r="DI1090" s="17" t="s">
        <v>131</v>
      </c>
      <c r="DJ1090" s="17" t="s">
        <v>4079</v>
      </c>
      <c r="DM1090" s="35"/>
      <c r="DN1090" s="35"/>
      <c r="DO1090" s="35"/>
      <c r="EC1090" s="17" t="s">
        <v>133</v>
      </c>
    </row>
    <row r="1091" spans="1:133" ht="15" customHeight="1" x14ac:dyDescent="0.3">
      <c r="A1091" s="27">
        <v>1091</v>
      </c>
      <c r="C1091" s="17" t="s">
        <v>126</v>
      </c>
      <c r="D1091" s="29" t="s">
        <v>5958</v>
      </c>
      <c r="E1091" s="18" t="s">
        <v>5948</v>
      </c>
      <c r="F1091" s="18" t="s">
        <v>5948</v>
      </c>
      <c r="G1091" s="18" t="s">
        <v>5949</v>
      </c>
      <c r="H1091" s="18" t="s">
        <v>5949</v>
      </c>
      <c r="I1091" s="18" t="s">
        <v>5949</v>
      </c>
      <c r="K1091" s="18" t="s">
        <v>5948</v>
      </c>
      <c r="M1091" s="18" t="s">
        <v>5948</v>
      </c>
      <c r="O1091" s="20" t="s">
        <v>5949</v>
      </c>
      <c r="P1091" s="20" t="s">
        <v>5974</v>
      </c>
      <c r="Q1091" s="20" t="s">
        <v>5978</v>
      </c>
      <c r="S1091" s="22" t="s">
        <v>5951</v>
      </c>
      <c r="T1091" s="22" t="s">
        <v>5950</v>
      </c>
      <c r="U1091" s="22" t="s">
        <v>5948</v>
      </c>
      <c r="V1091" s="22" t="s">
        <v>5984</v>
      </c>
      <c r="W1091" s="22" t="s">
        <v>5986</v>
      </c>
      <c r="X1091" s="22" t="s">
        <v>115</v>
      </c>
      <c r="AC1091" s="24" t="s">
        <v>5990</v>
      </c>
      <c r="AE1091" s="26" t="s">
        <v>5948</v>
      </c>
      <c r="AF1091" s="26" t="s">
        <v>5948</v>
      </c>
      <c r="AG1091" s="26" t="s">
        <v>5997</v>
      </c>
      <c r="AH1091" s="26" t="s">
        <v>5997</v>
      </c>
      <c r="AI1091" s="26" t="s">
        <v>5997</v>
      </c>
      <c r="AJ1091" s="26" t="s">
        <v>5997</v>
      </c>
      <c r="AK1091" s="20" t="s">
        <v>6002</v>
      </c>
      <c r="AL1091" s="20" t="s">
        <v>5948</v>
      </c>
      <c r="AM1091" s="20" t="s">
        <v>5949</v>
      </c>
      <c r="AN1091" s="20" t="s">
        <v>5948</v>
      </c>
      <c r="AO1091" s="20" t="s">
        <v>5997</v>
      </c>
      <c r="AP1091" s="20" t="s">
        <v>5997</v>
      </c>
      <c r="AQ1091" s="20" t="s">
        <v>5997</v>
      </c>
      <c r="AR1091" s="20" t="s">
        <v>5997</v>
      </c>
      <c r="AS1091" s="20" t="s">
        <v>5996</v>
      </c>
      <c r="AT1091" s="20" t="s">
        <v>5997</v>
      </c>
      <c r="AU1091" s="20" t="s">
        <v>5997</v>
      </c>
      <c r="AV1091" s="20" t="s">
        <v>5998</v>
      </c>
      <c r="AW1091" s="20" t="s">
        <v>5997</v>
      </c>
      <c r="AX1091" s="20" t="s">
        <v>5997</v>
      </c>
      <c r="AY1091" s="20" t="s">
        <v>5997</v>
      </c>
      <c r="AZ1091" s="20" t="s">
        <v>5997</v>
      </c>
      <c r="BA1091" s="20" t="s">
        <v>5997</v>
      </c>
      <c r="BB1091" s="20" t="s">
        <v>5997</v>
      </c>
      <c r="BC1091" s="20" t="s">
        <v>5997</v>
      </c>
      <c r="BD1091" s="20" t="s">
        <v>5997</v>
      </c>
      <c r="BE1091" s="20" t="s">
        <v>5997</v>
      </c>
      <c r="BF1091" s="20" t="s">
        <v>5997</v>
      </c>
      <c r="BG1091" s="20" t="s">
        <v>5997</v>
      </c>
      <c r="BH1091" s="20" t="s">
        <v>5997</v>
      </c>
      <c r="BI1091" s="20" t="s">
        <v>5997</v>
      </c>
      <c r="BJ1091" s="20" t="s">
        <v>5997</v>
      </c>
      <c r="BK1091" s="20" t="s">
        <v>5997</v>
      </c>
      <c r="BL1091" s="20" t="s">
        <v>5997</v>
      </c>
      <c r="BM1091" s="20" t="s">
        <v>5997</v>
      </c>
      <c r="BO1091" s="28" t="s">
        <v>6007</v>
      </c>
      <c r="BS1091" s="24" t="s">
        <v>119</v>
      </c>
      <c r="BV1091" s="24" t="s">
        <v>137</v>
      </c>
      <c r="BW1091" s="24" t="s">
        <v>122</v>
      </c>
      <c r="BX1091" s="24" t="s">
        <v>123</v>
      </c>
      <c r="BY1091" s="24" t="s">
        <v>124</v>
      </c>
      <c r="CC1091" s="18" t="s">
        <v>138</v>
      </c>
      <c r="CF1091" s="18" t="s">
        <v>121</v>
      </c>
      <c r="CJ1091" s="18" t="s">
        <v>124</v>
      </c>
      <c r="CL1091" s="22" t="s">
        <v>5950</v>
      </c>
      <c r="CM1091" s="32" t="s">
        <v>6010</v>
      </c>
      <c r="CO1091" s="84" t="s">
        <v>126</v>
      </c>
      <c r="CP1091" s="17" t="s">
        <v>126</v>
      </c>
      <c r="CQ1091" s="29" t="s">
        <v>5058</v>
      </c>
      <c r="CR1091" s="17" t="s">
        <v>953</v>
      </c>
      <c r="CS1091" s="17" t="s">
        <v>102</v>
      </c>
      <c r="CT1091" s="17" t="s">
        <v>5294</v>
      </c>
      <c r="DC1091" s="31" t="s">
        <v>102</v>
      </c>
      <c r="DD1091" s="31" t="s">
        <v>5295</v>
      </c>
      <c r="DE1091" s="17" t="s">
        <v>130</v>
      </c>
      <c r="DG1091" s="67"/>
      <c r="DI1091" s="17" t="s">
        <v>143</v>
      </c>
      <c r="DJ1091" s="17" t="s">
        <v>5296</v>
      </c>
      <c r="DM1091" s="35"/>
      <c r="DN1091" s="35"/>
      <c r="DO1091" s="35"/>
      <c r="EC1091" s="17" t="s">
        <v>133</v>
      </c>
    </row>
    <row r="1092" spans="1:133" ht="15" customHeight="1" x14ac:dyDescent="0.3">
      <c r="A1092" s="27">
        <v>1012</v>
      </c>
      <c r="C1092" s="17" t="s">
        <v>126</v>
      </c>
      <c r="D1092" s="29" t="s">
        <v>5958</v>
      </c>
      <c r="E1092" s="18" t="s">
        <v>5950</v>
      </c>
      <c r="F1092" s="18" t="s">
        <v>5947</v>
      </c>
      <c r="G1092" s="18" t="s">
        <v>5949</v>
      </c>
      <c r="H1092" s="18" t="s">
        <v>5950</v>
      </c>
      <c r="I1092" s="18" t="s">
        <v>5947</v>
      </c>
      <c r="J1092" s="19" t="s">
        <v>5297</v>
      </c>
      <c r="K1092" s="18" t="s">
        <v>5947</v>
      </c>
      <c r="L1092" s="19" t="s">
        <v>5298</v>
      </c>
      <c r="M1092" s="18" t="s">
        <v>5947</v>
      </c>
      <c r="N1092" s="19" t="s">
        <v>5299</v>
      </c>
      <c r="O1092" s="20" t="s">
        <v>5952</v>
      </c>
      <c r="P1092" s="20" t="s">
        <v>5975</v>
      </c>
      <c r="Q1092" s="20" t="s">
        <v>5981</v>
      </c>
      <c r="R1092" s="21" t="s">
        <v>5300</v>
      </c>
      <c r="S1092" s="22" t="s">
        <v>5951</v>
      </c>
      <c r="T1092" s="22" t="s">
        <v>5950</v>
      </c>
      <c r="U1092" s="22" t="s">
        <v>5947</v>
      </c>
      <c r="V1092" s="22" t="s">
        <v>5984</v>
      </c>
      <c r="W1092" s="22" t="s">
        <v>5989</v>
      </c>
      <c r="X1092" s="22" t="s">
        <v>115</v>
      </c>
      <c r="AB1092" s="23" t="s">
        <v>5301</v>
      </c>
      <c r="AC1092" s="24" t="s">
        <v>5994</v>
      </c>
      <c r="AD1092" s="25" t="s">
        <v>5302</v>
      </c>
      <c r="AE1092" s="26" t="s">
        <v>5949</v>
      </c>
      <c r="AF1092" s="26" t="s">
        <v>5947</v>
      </c>
      <c r="AG1092" s="26" t="s">
        <v>5996</v>
      </c>
      <c r="AH1092" s="26" t="s">
        <v>5996</v>
      </c>
      <c r="AI1092" s="26" t="s">
        <v>5996</v>
      </c>
      <c r="AJ1092" s="26" t="s">
        <v>5996</v>
      </c>
      <c r="AK1092" s="20" t="s">
        <v>6003</v>
      </c>
      <c r="AL1092" s="20" t="s">
        <v>5952</v>
      </c>
      <c r="AM1092" s="20" t="s">
        <v>5949</v>
      </c>
      <c r="AN1092" s="20" t="s">
        <v>5947</v>
      </c>
      <c r="AO1092" s="20" t="s">
        <v>5996</v>
      </c>
      <c r="AP1092" s="20" t="s">
        <v>5997</v>
      </c>
      <c r="AQ1092" s="20" t="s">
        <v>5996</v>
      </c>
      <c r="AR1092" s="20" t="s">
        <v>5996</v>
      </c>
      <c r="AS1092" s="20" t="s">
        <v>5996</v>
      </c>
      <c r="AT1092" s="20" t="s">
        <v>5997</v>
      </c>
      <c r="AU1092" s="20" t="s">
        <v>5996</v>
      </c>
      <c r="AV1092" s="20" t="s">
        <v>5998</v>
      </c>
      <c r="AW1092" s="20" t="s">
        <v>5996</v>
      </c>
      <c r="AX1092" s="20" t="s">
        <v>5996</v>
      </c>
      <c r="AY1092" s="20" t="s">
        <v>5996</v>
      </c>
      <c r="AZ1092" s="20" t="s">
        <v>5996</v>
      </c>
      <c r="BA1092" s="20" t="s">
        <v>5996</v>
      </c>
      <c r="BB1092" s="20" t="s">
        <v>5997</v>
      </c>
      <c r="BC1092" s="20" t="s">
        <v>5999</v>
      </c>
      <c r="BD1092" s="20" t="s">
        <v>5996</v>
      </c>
      <c r="BE1092" s="20" t="s">
        <v>5996</v>
      </c>
      <c r="BF1092" s="20" t="s">
        <v>5996</v>
      </c>
      <c r="BG1092" s="20" t="s">
        <v>5996</v>
      </c>
      <c r="BH1092" s="20" t="s">
        <v>5996</v>
      </c>
      <c r="BI1092" s="20" t="s">
        <v>5996</v>
      </c>
      <c r="BJ1092" s="20" t="s">
        <v>5996</v>
      </c>
      <c r="BK1092" s="20" t="s">
        <v>5996</v>
      </c>
      <c r="BL1092" s="20" t="s">
        <v>5996</v>
      </c>
      <c r="BM1092" s="20" t="s">
        <v>5996</v>
      </c>
      <c r="BO1092" s="28" t="s">
        <v>6006</v>
      </c>
      <c r="BP1092" s="29" t="s">
        <v>5303</v>
      </c>
      <c r="BQ1092" s="30" t="s">
        <v>2904</v>
      </c>
      <c r="BV1092" s="24" t="s">
        <v>137</v>
      </c>
      <c r="CG1092" s="18" t="s">
        <v>137</v>
      </c>
      <c r="CL1092" s="22" t="s">
        <v>5947</v>
      </c>
      <c r="CM1092" s="32" t="s">
        <v>6010</v>
      </c>
      <c r="CN1092" s="33" t="s">
        <v>5304</v>
      </c>
      <c r="CO1092" s="84" t="s">
        <v>126</v>
      </c>
      <c r="CP1092" s="17" t="s">
        <v>126</v>
      </c>
      <c r="CQ1092" s="29" t="s">
        <v>5058</v>
      </c>
      <c r="CR1092" s="17" t="s">
        <v>997</v>
      </c>
      <c r="CS1092" s="58" t="s">
        <v>130</v>
      </c>
      <c r="CT1092" s="17" t="s">
        <v>5305</v>
      </c>
      <c r="CY1092" s="34" t="s">
        <v>98</v>
      </c>
      <c r="DE1092" s="17" t="s">
        <v>102</v>
      </c>
      <c r="DF1092" s="17" t="s">
        <v>5305</v>
      </c>
      <c r="DH1092" s="17" t="s">
        <v>5306</v>
      </c>
      <c r="DI1092" s="17" t="s">
        <v>131</v>
      </c>
      <c r="DJ1092" s="17" t="s">
        <v>5307</v>
      </c>
      <c r="DM1092" s="35"/>
      <c r="DN1092" s="35"/>
      <c r="DO1092" s="35"/>
      <c r="EC1092" s="17" t="s">
        <v>133</v>
      </c>
    </row>
    <row r="1093" spans="1:133" ht="15" customHeight="1" x14ac:dyDescent="0.3">
      <c r="A1093" s="27">
        <v>844</v>
      </c>
      <c r="C1093" s="17" t="s">
        <v>126</v>
      </c>
      <c r="D1093" s="29" t="s">
        <v>5958</v>
      </c>
      <c r="E1093" s="18" t="s">
        <v>5947</v>
      </c>
      <c r="F1093" s="18" t="s">
        <v>5950</v>
      </c>
      <c r="G1093" s="18" t="s">
        <v>5947</v>
      </c>
      <c r="H1093" s="18" t="s">
        <v>5948</v>
      </c>
      <c r="I1093" s="18" t="s">
        <v>5949</v>
      </c>
      <c r="K1093" s="18" t="s">
        <v>5949</v>
      </c>
      <c r="M1093" s="18" t="s">
        <v>5949</v>
      </c>
      <c r="O1093" s="20" t="s">
        <v>5949</v>
      </c>
      <c r="P1093" s="20" t="s">
        <v>5973</v>
      </c>
      <c r="Q1093" s="20" t="s">
        <v>5978</v>
      </c>
      <c r="R1093" s="21" t="s">
        <v>5308</v>
      </c>
      <c r="S1093" s="22" t="s">
        <v>5948</v>
      </c>
      <c r="T1093" s="22" t="s">
        <v>5950</v>
      </c>
      <c r="U1093" s="22" t="s">
        <v>5948</v>
      </c>
      <c r="V1093" s="22" t="s">
        <v>5985</v>
      </c>
      <c r="W1093" s="22" t="s">
        <v>5987</v>
      </c>
      <c r="X1093" s="22" t="s">
        <v>115</v>
      </c>
      <c r="AC1093" s="24" t="s">
        <v>5994</v>
      </c>
      <c r="AD1093" s="25" t="s">
        <v>5309</v>
      </c>
      <c r="AE1093" s="26" t="s">
        <v>5948</v>
      </c>
      <c r="AF1093" s="26" t="s">
        <v>5947</v>
      </c>
      <c r="AG1093" s="26" t="s">
        <v>5996</v>
      </c>
      <c r="AH1093" s="26" t="s">
        <v>5996</v>
      </c>
      <c r="AI1093" s="26" t="s">
        <v>5996</v>
      </c>
      <c r="AJ1093" s="26" t="s">
        <v>5996</v>
      </c>
      <c r="AK1093" s="20" t="s">
        <v>6003</v>
      </c>
      <c r="AL1093" s="20" t="s">
        <v>5947</v>
      </c>
      <c r="AM1093" s="20" t="s">
        <v>5947</v>
      </c>
      <c r="AN1093" s="20" t="s">
        <v>5947</v>
      </c>
      <c r="AO1093" s="20" t="s">
        <v>5997</v>
      </c>
      <c r="AP1093" s="20" t="s">
        <v>5997</v>
      </c>
      <c r="AQ1093" s="20" t="s">
        <v>5997</v>
      </c>
      <c r="AR1093" s="20" t="s">
        <v>6000</v>
      </c>
      <c r="AS1093" s="20" t="s">
        <v>5997</v>
      </c>
      <c r="AT1093" s="20" t="s">
        <v>5997</v>
      </c>
      <c r="AU1093" s="20" t="s">
        <v>5996</v>
      </c>
      <c r="AV1093" s="20" t="s">
        <v>5996</v>
      </c>
      <c r="AW1093" s="20" t="s">
        <v>5996</v>
      </c>
      <c r="AX1093" s="20" t="s">
        <v>5997</v>
      </c>
      <c r="AY1093" s="20" t="s">
        <v>5997</v>
      </c>
      <c r="AZ1093" s="20" t="s">
        <v>5996</v>
      </c>
      <c r="BA1093" s="20" t="s">
        <v>5996</v>
      </c>
      <c r="BB1093" s="20" t="s">
        <v>5997</v>
      </c>
      <c r="BC1093" s="20" t="s">
        <v>6000</v>
      </c>
      <c r="BD1093" s="20" t="s">
        <v>5997</v>
      </c>
      <c r="BE1093" s="20" t="s">
        <v>5997</v>
      </c>
      <c r="BF1093" s="20" t="s">
        <v>5996</v>
      </c>
      <c r="BG1093" s="20" t="s">
        <v>5997</v>
      </c>
      <c r="BH1093" s="20" t="s">
        <v>5996</v>
      </c>
      <c r="BI1093" s="20" t="s">
        <v>5996</v>
      </c>
      <c r="BJ1093" s="20" t="s">
        <v>5997</v>
      </c>
      <c r="BK1093" s="20" t="s">
        <v>5997</v>
      </c>
      <c r="BL1093" s="20" t="s">
        <v>5997</v>
      </c>
      <c r="BM1093" s="20" t="s">
        <v>5997</v>
      </c>
      <c r="BO1093" s="28" t="s">
        <v>6007</v>
      </c>
      <c r="BQ1093" s="30" t="s">
        <v>5310</v>
      </c>
      <c r="BR1093" s="24" t="s">
        <v>138</v>
      </c>
      <c r="BS1093" s="24" t="s">
        <v>119</v>
      </c>
      <c r="BT1093" s="24" t="s">
        <v>120</v>
      </c>
      <c r="BU1093" s="24" t="s">
        <v>121</v>
      </c>
      <c r="BV1093" s="24" t="s">
        <v>137</v>
      </c>
      <c r="BW1093" s="24" t="s">
        <v>122</v>
      </c>
      <c r="BX1093" s="24" t="s">
        <v>123</v>
      </c>
      <c r="BY1093" s="24" t="s">
        <v>124</v>
      </c>
      <c r="BZ1093" s="24" t="s">
        <v>125</v>
      </c>
      <c r="CC1093" s="18" t="s">
        <v>138</v>
      </c>
      <c r="CD1093" s="18" t="s">
        <v>119</v>
      </c>
      <c r="CF1093" s="18" t="s">
        <v>121</v>
      </c>
      <c r="CL1093" s="22" t="s">
        <v>5948</v>
      </c>
      <c r="CM1093" s="32" t="s">
        <v>6010</v>
      </c>
      <c r="CO1093" s="84" t="s">
        <v>126</v>
      </c>
      <c r="CP1093" s="17" t="s">
        <v>126</v>
      </c>
      <c r="CQ1093" s="29" t="s">
        <v>5058</v>
      </c>
      <c r="CR1093" s="17" t="s">
        <v>997</v>
      </c>
      <c r="CS1093" s="29" t="s">
        <v>130</v>
      </c>
      <c r="CZ1093" s="34" t="s">
        <v>99</v>
      </c>
      <c r="DE1093" s="17" t="s">
        <v>130</v>
      </c>
      <c r="DI1093" s="17" t="s">
        <v>131</v>
      </c>
      <c r="DJ1093" s="17" t="s">
        <v>5311</v>
      </c>
      <c r="DM1093" s="35"/>
      <c r="DN1093" s="35"/>
      <c r="DO1093" s="35"/>
      <c r="EC1093" s="17" t="s">
        <v>133</v>
      </c>
    </row>
    <row r="1094" spans="1:133" ht="15" customHeight="1" x14ac:dyDescent="0.3">
      <c r="A1094" s="27">
        <v>887</v>
      </c>
      <c r="C1094" s="17" t="s">
        <v>126</v>
      </c>
      <c r="D1094" s="29" t="s">
        <v>5956</v>
      </c>
      <c r="E1094" s="18" t="s">
        <v>5950</v>
      </c>
      <c r="F1094" s="18" t="s">
        <v>5950</v>
      </c>
      <c r="G1094" s="18" t="s">
        <v>5948</v>
      </c>
      <c r="H1094" s="18" t="s">
        <v>5947</v>
      </c>
      <c r="I1094" s="18" t="s">
        <v>5949</v>
      </c>
      <c r="K1094" s="18" t="s">
        <v>5949</v>
      </c>
      <c r="M1094" s="18" t="s">
        <v>5949</v>
      </c>
      <c r="O1094" s="20" t="s">
        <v>5951</v>
      </c>
      <c r="P1094" s="20" t="s">
        <v>5973</v>
      </c>
      <c r="Q1094" s="20" t="s">
        <v>5980</v>
      </c>
      <c r="R1094" s="21" t="s">
        <v>4087</v>
      </c>
      <c r="S1094" s="22" t="s">
        <v>5951</v>
      </c>
      <c r="T1094" s="22" t="s">
        <v>5951</v>
      </c>
      <c r="U1094" s="22" t="s">
        <v>5947</v>
      </c>
      <c r="V1094" s="22" t="s">
        <v>5984</v>
      </c>
      <c r="W1094" s="22" t="s">
        <v>5989</v>
      </c>
      <c r="X1094" s="22" t="s">
        <v>115</v>
      </c>
      <c r="Z1094" s="22" t="s">
        <v>116</v>
      </c>
      <c r="AC1094" s="24" t="s">
        <v>5994</v>
      </c>
      <c r="AD1094" s="25" t="s">
        <v>4088</v>
      </c>
      <c r="AE1094" s="26" t="s">
        <v>5952</v>
      </c>
      <c r="AF1094" s="26" t="s">
        <v>5952</v>
      </c>
      <c r="AG1094" s="26" t="s">
        <v>5996</v>
      </c>
      <c r="AH1094" s="26" t="s">
        <v>5996</v>
      </c>
      <c r="AI1094" s="26" t="s">
        <v>5996</v>
      </c>
      <c r="AJ1094" s="26" t="s">
        <v>5996</v>
      </c>
      <c r="AK1094" s="20" t="s">
        <v>6003</v>
      </c>
      <c r="AL1094" s="20" t="s">
        <v>5947</v>
      </c>
      <c r="AM1094" s="20" t="s">
        <v>5949</v>
      </c>
      <c r="AN1094" s="20" t="s">
        <v>5947</v>
      </c>
      <c r="AO1094" s="20" t="s">
        <v>5997</v>
      </c>
      <c r="AP1094" s="20" t="s">
        <v>5997</v>
      </c>
      <c r="AQ1094" s="20" t="s">
        <v>5996</v>
      </c>
      <c r="AR1094" s="20" t="s">
        <v>5996</v>
      </c>
      <c r="AS1094" s="20" t="s">
        <v>5996</v>
      </c>
      <c r="AT1094" s="20" t="s">
        <v>5996</v>
      </c>
      <c r="AU1094" s="20" t="s">
        <v>5996</v>
      </c>
      <c r="AV1094" s="20" t="s">
        <v>5997</v>
      </c>
      <c r="AW1094" s="20" t="s">
        <v>5996</v>
      </c>
      <c r="AX1094" s="20" t="s">
        <v>5996</v>
      </c>
      <c r="AY1094" s="20" t="s">
        <v>5997</v>
      </c>
      <c r="AZ1094" s="20" t="s">
        <v>5996</v>
      </c>
      <c r="BA1094" s="20" t="s">
        <v>5996</v>
      </c>
      <c r="BB1094" s="20" t="s">
        <v>5996</v>
      </c>
      <c r="BC1094" s="20" t="s">
        <v>5997</v>
      </c>
      <c r="BD1094" s="20" t="s">
        <v>5997</v>
      </c>
      <c r="BE1094" s="20" t="s">
        <v>5996</v>
      </c>
      <c r="BF1094" s="20" t="s">
        <v>5996</v>
      </c>
      <c r="BG1094" s="20" t="s">
        <v>5996</v>
      </c>
      <c r="BH1094" s="20" t="s">
        <v>5996</v>
      </c>
      <c r="BI1094" s="20" t="s">
        <v>5996</v>
      </c>
      <c r="BJ1094" s="20" t="s">
        <v>5995</v>
      </c>
      <c r="BK1094" s="20" t="s">
        <v>5997</v>
      </c>
      <c r="BL1094" s="20" t="s">
        <v>5996</v>
      </c>
      <c r="BM1094" s="20" t="s">
        <v>5997</v>
      </c>
      <c r="BO1094" s="28" t="s">
        <v>6007</v>
      </c>
      <c r="BR1094" s="24" t="s">
        <v>138</v>
      </c>
      <c r="BS1094" s="24" t="s">
        <v>119</v>
      </c>
      <c r="BT1094" s="24" t="s">
        <v>120</v>
      </c>
      <c r="BV1094" s="24" t="s">
        <v>137</v>
      </c>
      <c r="BW1094" s="24" t="s">
        <v>122</v>
      </c>
      <c r="BX1094" s="24" t="s">
        <v>123</v>
      </c>
      <c r="BY1094" s="24" t="s">
        <v>124</v>
      </c>
      <c r="CD1094" s="18" t="s">
        <v>119</v>
      </c>
      <c r="CE1094" s="18" t="s">
        <v>120</v>
      </c>
      <c r="CH1094" s="18" t="s">
        <v>122</v>
      </c>
      <c r="CL1094" s="22" t="s">
        <v>5947</v>
      </c>
      <c r="CM1094" s="32" t="s">
        <v>5976</v>
      </c>
      <c r="CO1094" s="84" t="s">
        <v>126</v>
      </c>
      <c r="CP1094" s="17" t="s">
        <v>126</v>
      </c>
      <c r="CQ1094" s="29" t="s">
        <v>3439</v>
      </c>
      <c r="CR1094" s="17" t="s">
        <v>867</v>
      </c>
      <c r="CS1094" s="17" t="s">
        <v>3440</v>
      </c>
      <c r="CW1094" s="34" t="s">
        <v>96</v>
      </c>
      <c r="DE1094" s="17" t="s">
        <v>130</v>
      </c>
      <c r="DI1094" s="17" t="s">
        <v>143</v>
      </c>
      <c r="DJ1094" s="17" t="s">
        <v>4089</v>
      </c>
      <c r="DM1094" s="35"/>
      <c r="DN1094" s="35"/>
      <c r="DO1094" s="35"/>
      <c r="EC1094" s="17" t="s">
        <v>133</v>
      </c>
    </row>
    <row r="1095" spans="1:133" ht="15" customHeight="1" x14ac:dyDescent="0.3">
      <c r="A1095" s="9">
        <v>1102</v>
      </c>
      <c r="B1095" s="5"/>
      <c r="C1095" s="1" t="s">
        <v>126</v>
      </c>
      <c r="D1095" s="29" t="s">
        <v>5958</v>
      </c>
      <c r="E1095" s="18" t="s">
        <v>5947</v>
      </c>
      <c r="F1095" s="18" t="s">
        <v>5949</v>
      </c>
      <c r="G1095" s="18" t="s">
        <v>5947</v>
      </c>
      <c r="H1095" s="18" t="s">
        <v>5949</v>
      </c>
      <c r="I1095" s="18" t="s">
        <v>5949</v>
      </c>
      <c r="J1095" s="3"/>
      <c r="K1095" s="18" t="s">
        <v>5949</v>
      </c>
      <c r="L1095" s="3"/>
      <c r="M1095" s="18" t="s">
        <v>5949</v>
      </c>
      <c r="N1095" s="3"/>
      <c r="O1095" s="20" t="s">
        <v>5949</v>
      </c>
      <c r="P1095" s="20" t="s">
        <v>5974</v>
      </c>
      <c r="Q1095" s="20" t="s">
        <v>5981</v>
      </c>
      <c r="R1095" s="4"/>
      <c r="S1095" s="22" t="s">
        <v>5951</v>
      </c>
      <c r="T1095" s="22" t="s">
        <v>5951</v>
      </c>
      <c r="U1095" s="22" t="s">
        <v>5947</v>
      </c>
      <c r="V1095" s="22" t="s">
        <v>5984</v>
      </c>
      <c r="W1095" s="22" t="s">
        <v>5986</v>
      </c>
      <c r="X1095" s="5" t="s">
        <v>115</v>
      </c>
      <c r="Y1095" s="5"/>
      <c r="Z1095" s="5"/>
      <c r="AA1095" s="5"/>
      <c r="AB1095" s="6"/>
      <c r="AC1095" s="24" t="s">
        <v>5993</v>
      </c>
      <c r="AD1095" s="8"/>
      <c r="AE1095" s="26" t="s">
        <v>5947</v>
      </c>
      <c r="AF1095" s="26" t="s">
        <v>5947</v>
      </c>
      <c r="AG1095" s="26" t="s">
        <v>5996</v>
      </c>
      <c r="AH1095" s="26" t="s">
        <v>5996</v>
      </c>
      <c r="AI1095" s="26" t="s">
        <v>5996</v>
      </c>
      <c r="AJ1095" s="26" t="s">
        <v>5996</v>
      </c>
      <c r="AK1095" s="20" t="s">
        <v>6002</v>
      </c>
      <c r="AL1095" s="20" t="s">
        <v>5947</v>
      </c>
      <c r="AM1095" s="20" t="s">
        <v>5951</v>
      </c>
      <c r="AN1095" s="20" t="s">
        <v>5948</v>
      </c>
      <c r="AO1095" s="20" t="s">
        <v>5996</v>
      </c>
      <c r="AP1095" s="20" t="s">
        <v>5996</v>
      </c>
      <c r="AQ1095" s="20" t="s">
        <v>5996</v>
      </c>
      <c r="AR1095" s="20" t="s">
        <v>5996</v>
      </c>
      <c r="AS1095" s="20" t="s">
        <v>5996</v>
      </c>
      <c r="AT1095" s="20" t="s">
        <v>5996</v>
      </c>
      <c r="AU1095" s="20" t="s">
        <v>5996</v>
      </c>
      <c r="AV1095" s="20" t="s">
        <v>5996</v>
      </c>
      <c r="AW1095" s="20" t="s">
        <v>5996</v>
      </c>
      <c r="AX1095" s="20" t="s">
        <v>5996</v>
      </c>
      <c r="AY1095" s="20" t="s">
        <v>5996</v>
      </c>
      <c r="AZ1095" s="20" t="s">
        <v>5996</v>
      </c>
      <c r="BA1095" s="20" t="s">
        <v>5996</v>
      </c>
      <c r="BB1095" s="20" t="s">
        <v>5996</v>
      </c>
      <c r="BC1095" s="20" t="s">
        <v>5996</v>
      </c>
      <c r="BD1095" s="20" t="s">
        <v>5996</v>
      </c>
      <c r="BE1095" s="20" t="s">
        <v>5996</v>
      </c>
      <c r="BF1095" s="20" t="s">
        <v>5996</v>
      </c>
      <c r="BG1095" s="20" t="s">
        <v>5996</v>
      </c>
      <c r="BH1095" s="20" t="s">
        <v>5996</v>
      </c>
      <c r="BI1095" s="20" t="s">
        <v>5996</v>
      </c>
      <c r="BJ1095" s="20" t="s">
        <v>5996</v>
      </c>
      <c r="BK1095" s="20" t="s">
        <v>5996</v>
      </c>
      <c r="BL1095" s="20" t="s">
        <v>5996</v>
      </c>
      <c r="BM1095" s="20" t="s">
        <v>5996</v>
      </c>
      <c r="BN1095" s="9" t="s">
        <v>5323</v>
      </c>
      <c r="BO1095" s="28" t="s">
        <v>6008</v>
      </c>
      <c r="BP1095" s="10" t="s">
        <v>5324</v>
      </c>
      <c r="BQ1095" s="11" t="s">
        <v>5325</v>
      </c>
      <c r="BR1095" s="7" t="s">
        <v>138</v>
      </c>
      <c r="BS1095" s="7" t="s">
        <v>119</v>
      </c>
      <c r="BT1095" s="7" t="s">
        <v>120</v>
      </c>
      <c r="BU1095" s="7"/>
      <c r="BV1095" s="7"/>
      <c r="BW1095" s="7" t="s">
        <v>122</v>
      </c>
      <c r="BX1095" s="7" t="s">
        <v>123</v>
      </c>
      <c r="BY1095" s="7" t="s">
        <v>124</v>
      </c>
      <c r="BZ1095" s="7"/>
      <c r="CA1095" s="7"/>
      <c r="CB1095" s="12"/>
      <c r="CC1095" s="2" t="s">
        <v>138</v>
      </c>
      <c r="CD1095" s="2" t="s">
        <v>119</v>
      </c>
      <c r="CE1095" s="2"/>
      <c r="CF1095" s="2"/>
      <c r="CG1095" s="2"/>
      <c r="CH1095" s="2"/>
      <c r="CI1095" s="2" t="s">
        <v>123</v>
      </c>
      <c r="CJ1095" s="2"/>
      <c r="CK1095" s="2"/>
      <c r="CL1095" s="22" t="s">
        <v>5950</v>
      </c>
      <c r="CM1095" s="32" t="s">
        <v>6012</v>
      </c>
      <c r="CN1095" s="13"/>
      <c r="CO1095" s="86" t="s">
        <v>126</v>
      </c>
      <c r="CP1095" s="1" t="s">
        <v>126</v>
      </c>
      <c r="CQ1095" s="119" t="s">
        <v>5058</v>
      </c>
      <c r="CR1095" s="1" t="s">
        <v>1324</v>
      </c>
      <c r="CS1095" s="1" t="s">
        <v>102</v>
      </c>
      <c r="CT1095" s="1" t="s">
        <v>5326</v>
      </c>
      <c r="CU1095" s="14"/>
      <c r="CV1095" s="14"/>
      <c r="CW1095" s="14" t="s">
        <v>96</v>
      </c>
      <c r="CX1095" s="14"/>
      <c r="CY1095" s="14"/>
      <c r="CZ1095" s="14" t="s">
        <v>99</v>
      </c>
      <c r="DA1095" s="14"/>
      <c r="DB1095" s="14"/>
      <c r="DC1095" s="12"/>
      <c r="DD1095" s="12"/>
      <c r="DE1095" s="1" t="s">
        <v>130</v>
      </c>
      <c r="DF1095" s="1"/>
      <c r="DG1095" s="66"/>
      <c r="DH1095" s="1"/>
      <c r="DI1095" s="1" t="s">
        <v>143</v>
      </c>
      <c r="DJ1095" s="1" t="s">
        <v>5327</v>
      </c>
      <c r="DK1095" s="1"/>
      <c r="DL1095" s="1"/>
      <c r="DM1095" s="15"/>
      <c r="DN1095" s="15"/>
      <c r="DO1095" s="15"/>
      <c r="DP1095" s="1"/>
      <c r="DQ1095" s="1"/>
      <c r="DR1095" s="1"/>
      <c r="DS1095" s="1"/>
      <c r="DT1095" s="1"/>
      <c r="DU1095" s="1"/>
      <c r="DV1095" s="1"/>
      <c r="DW1095" s="1"/>
      <c r="DX1095" s="1"/>
      <c r="DY1095" s="1"/>
      <c r="DZ1095" s="1"/>
      <c r="EA1095" s="1"/>
      <c r="EB1095" s="1"/>
      <c r="EC1095" s="1" t="s">
        <v>133</v>
      </c>
    </row>
    <row r="1096" spans="1:133" ht="15" customHeight="1" x14ac:dyDescent="0.3">
      <c r="A1096" s="27">
        <v>51</v>
      </c>
      <c r="C1096" s="17" t="s">
        <v>126</v>
      </c>
      <c r="D1096" s="29" t="s">
        <v>5958</v>
      </c>
      <c r="E1096" s="18" t="s">
        <v>5949</v>
      </c>
      <c r="F1096" s="18" t="s">
        <v>5950</v>
      </c>
      <c r="G1096" s="18" t="s">
        <v>5948</v>
      </c>
      <c r="H1096" s="18" t="s">
        <v>5948</v>
      </c>
      <c r="I1096" s="18" t="s">
        <v>5947</v>
      </c>
      <c r="K1096" s="18" t="s">
        <v>5947</v>
      </c>
      <c r="M1096" s="18" t="s">
        <v>5950</v>
      </c>
      <c r="O1096" s="20" t="s">
        <v>5951</v>
      </c>
      <c r="P1096" s="20" t="s">
        <v>5973</v>
      </c>
      <c r="Q1096" s="20" t="s">
        <v>5979</v>
      </c>
      <c r="S1096" s="22" t="s">
        <v>5947</v>
      </c>
      <c r="T1096" s="22" t="s">
        <v>5948</v>
      </c>
      <c r="U1096" s="22" t="s">
        <v>5948</v>
      </c>
      <c r="V1096" s="22" t="s">
        <v>5983</v>
      </c>
      <c r="W1096" s="22" t="s">
        <v>5989</v>
      </c>
      <c r="Z1096" s="22" t="s">
        <v>116</v>
      </c>
      <c r="AC1096" s="24" t="s">
        <v>5991</v>
      </c>
      <c r="AE1096" s="26" t="s">
        <v>5950</v>
      </c>
      <c r="AF1096" s="26" t="s">
        <v>5948</v>
      </c>
      <c r="AG1096" s="26" t="s">
        <v>5996</v>
      </c>
      <c r="AH1096" s="26" t="s">
        <v>5996</v>
      </c>
      <c r="AI1096" s="26" t="s">
        <v>5997</v>
      </c>
      <c r="AJ1096" s="26" t="s">
        <v>5998</v>
      </c>
      <c r="AK1096" s="20" t="s">
        <v>6001</v>
      </c>
      <c r="AL1096" s="20" t="s">
        <v>5947</v>
      </c>
      <c r="AM1096" s="20" t="s">
        <v>5947</v>
      </c>
      <c r="AN1096" s="20" t="s">
        <v>5947</v>
      </c>
      <c r="AO1096" s="20" t="s">
        <v>5996</v>
      </c>
      <c r="AP1096" s="20" t="s">
        <v>5997</v>
      </c>
      <c r="AQ1096" s="20" t="s">
        <v>5996</v>
      </c>
      <c r="AR1096" s="20" t="s">
        <v>5996</v>
      </c>
      <c r="AS1096" s="20" t="s">
        <v>5997</v>
      </c>
      <c r="AT1096" s="20" t="s">
        <v>5997</v>
      </c>
      <c r="AU1096" s="20" t="s">
        <v>5996</v>
      </c>
      <c r="AV1096" s="20" t="s">
        <v>5996</v>
      </c>
      <c r="AW1096" s="20" t="s">
        <v>5996</v>
      </c>
      <c r="AX1096" s="20" t="s">
        <v>5996</v>
      </c>
      <c r="AY1096" s="20" t="s">
        <v>5996</v>
      </c>
      <c r="AZ1096" s="20" t="s">
        <v>5997</v>
      </c>
      <c r="BA1096" s="20" t="s">
        <v>5996</v>
      </c>
      <c r="BB1096" s="20" t="s">
        <v>5996</v>
      </c>
      <c r="BC1096" s="20" t="s">
        <v>5998</v>
      </c>
      <c r="BD1096" s="20" t="s">
        <v>5998</v>
      </c>
      <c r="BE1096" s="20" t="s">
        <v>5998</v>
      </c>
      <c r="BF1096" s="20" t="s">
        <v>5997</v>
      </c>
      <c r="BG1096" s="20" t="s">
        <v>5997</v>
      </c>
      <c r="BH1096" s="20" t="s">
        <v>5997</v>
      </c>
      <c r="BI1096" s="20" t="s">
        <v>5996</v>
      </c>
      <c r="BJ1096" s="20" t="s">
        <v>6000</v>
      </c>
      <c r="BK1096" s="20" t="s">
        <v>5998</v>
      </c>
      <c r="BL1096" s="20" t="s">
        <v>5996</v>
      </c>
      <c r="BM1096" s="20" t="s">
        <v>5996</v>
      </c>
      <c r="BO1096" s="28" t="s">
        <v>6006</v>
      </c>
      <c r="BS1096" s="24" t="s">
        <v>119</v>
      </c>
      <c r="BT1096" s="24" t="s">
        <v>120</v>
      </c>
      <c r="BW1096" s="24" t="s">
        <v>122</v>
      </c>
      <c r="CD1096" s="18" t="s">
        <v>119</v>
      </c>
      <c r="CG1096" s="18" t="s">
        <v>137</v>
      </c>
      <c r="CJ1096" s="18" t="s">
        <v>124</v>
      </c>
      <c r="CL1096" s="22" t="s">
        <v>5948</v>
      </c>
      <c r="CM1096" s="32" t="s">
        <v>6011</v>
      </c>
      <c r="CO1096" s="84" t="s">
        <v>126</v>
      </c>
      <c r="CP1096" s="17" t="s">
        <v>126</v>
      </c>
      <c r="CQ1096" s="29" t="s">
        <v>5058</v>
      </c>
      <c r="CR1096" s="17" t="s">
        <v>1364</v>
      </c>
      <c r="CS1096" s="17" t="s">
        <v>5229</v>
      </c>
      <c r="DC1096" s="31" t="s">
        <v>102</v>
      </c>
      <c r="DE1096" s="17" t="s">
        <v>2303</v>
      </c>
      <c r="DI1096" s="17" t="s">
        <v>143</v>
      </c>
      <c r="DJ1096" s="17" t="s">
        <v>5328</v>
      </c>
      <c r="DM1096" s="35"/>
      <c r="DN1096" s="35"/>
      <c r="DO1096" s="35"/>
      <c r="EC1096" s="17" t="s">
        <v>133</v>
      </c>
    </row>
    <row r="1097" spans="1:133" ht="15" customHeight="1" x14ac:dyDescent="0.3">
      <c r="A1097" s="27">
        <v>363</v>
      </c>
      <c r="C1097" s="17" t="s">
        <v>126</v>
      </c>
      <c r="D1097" s="29" t="s">
        <v>5958</v>
      </c>
      <c r="E1097" s="18" t="s">
        <v>5950</v>
      </c>
      <c r="F1097" s="18" t="s">
        <v>5951</v>
      </c>
      <c r="G1097" s="18" t="s">
        <v>5948</v>
      </c>
      <c r="H1097" s="18" t="s">
        <v>5948</v>
      </c>
      <c r="I1097" s="18" t="s">
        <v>5947</v>
      </c>
      <c r="J1097" s="19" t="s">
        <v>5329</v>
      </c>
      <c r="K1097" s="18" t="s">
        <v>5948</v>
      </c>
      <c r="L1097" s="19" t="s">
        <v>5330</v>
      </c>
      <c r="M1097" s="18" t="s">
        <v>5950</v>
      </c>
      <c r="O1097" s="20" t="s">
        <v>5948</v>
      </c>
      <c r="P1097" s="20" t="s">
        <v>5972</v>
      </c>
      <c r="Q1097" s="20" t="s">
        <v>5977</v>
      </c>
      <c r="S1097" s="22" t="s">
        <v>5951</v>
      </c>
      <c r="T1097" s="22" t="s">
        <v>5951</v>
      </c>
      <c r="U1097" s="22" t="s">
        <v>5948</v>
      </c>
      <c r="V1097" s="22" t="s">
        <v>5984</v>
      </c>
      <c r="W1097" s="22" t="s">
        <v>5988</v>
      </c>
      <c r="X1097" s="22" t="s">
        <v>115</v>
      </c>
      <c r="Y1097" s="22" t="s">
        <v>136</v>
      </c>
      <c r="Z1097" s="22" t="s">
        <v>116</v>
      </c>
      <c r="AC1097" s="24" t="s">
        <v>5991</v>
      </c>
      <c r="AE1097" s="26" t="s">
        <v>5947</v>
      </c>
      <c r="AF1097" s="26" t="s">
        <v>5947</v>
      </c>
      <c r="AG1097" s="26" t="s">
        <v>5996</v>
      </c>
      <c r="AH1097" s="26" t="s">
        <v>5996</v>
      </c>
      <c r="AI1097" s="26" t="s">
        <v>5996</v>
      </c>
      <c r="AJ1097" s="26" t="s">
        <v>5997</v>
      </c>
      <c r="AK1097" s="20" t="s">
        <v>6002</v>
      </c>
      <c r="AL1097" s="20" t="s">
        <v>5947</v>
      </c>
      <c r="AM1097" s="20" t="s">
        <v>5951</v>
      </c>
      <c r="AN1097" s="20" t="s">
        <v>5947</v>
      </c>
      <c r="AO1097" s="20" t="s">
        <v>5997</v>
      </c>
      <c r="AP1097" s="20" t="s">
        <v>5997</v>
      </c>
      <c r="AQ1097" s="20" t="s">
        <v>5996</v>
      </c>
      <c r="AR1097" s="20" t="s">
        <v>5997</v>
      </c>
      <c r="AS1097" s="20" t="s">
        <v>5996</v>
      </c>
      <c r="AT1097" s="20" t="s">
        <v>5996</v>
      </c>
      <c r="AU1097" s="20" t="s">
        <v>5997</v>
      </c>
      <c r="AV1097" s="20" t="s">
        <v>5997</v>
      </c>
      <c r="AW1097" s="20" t="s">
        <v>5997</v>
      </c>
      <c r="AX1097" s="20" t="s">
        <v>5997</v>
      </c>
      <c r="AY1097" s="20" t="s">
        <v>5997</v>
      </c>
      <c r="AZ1097" s="20" t="s">
        <v>5997</v>
      </c>
      <c r="BA1097" s="20" t="s">
        <v>5996</v>
      </c>
      <c r="BB1097" s="20" t="s">
        <v>5996</v>
      </c>
      <c r="BC1097" s="20" t="s">
        <v>5997</v>
      </c>
      <c r="BD1097" s="20" t="s">
        <v>5997</v>
      </c>
      <c r="BE1097" s="20" t="s">
        <v>5997</v>
      </c>
      <c r="BF1097" s="20" t="s">
        <v>5996</v>
      </c>
      <c r="BG1097" s="20" t="s">
        <v>5996</v>
      </c>
      <c r="BH1097" s="20" t="s">
        <v>5996</v>
      </c>
      <c r="BI1097" s="20" t="s">
        <v>5996</v>
      </c>
      <c r="BJ1097" s="20" t="s">
        <v>6000</v>
      </c>
      <c r="BK1097" s="20" t="s">
        <v>5997</v>
      </c>
      <c r="BL1097" s="20" t="s">
        <v>5997</v>
      </c>
      <c r="BM1097" s="20" t="s">
        <v>5997</v>
      </c>
      <c r="BO1097" s="28" t="s">
        <v>6007</v>
      </c>
      <c r="BQ1097" s="30" t="s">
        <v>2226</v>
      </c>
      <c r="BS1097" s="24" t="s">
        <v>119</v>
      </c>
      <c r="BT1097" s="24" t="s">
        <v>120</v>
      </c>
      <c r="BV1097" s="24" t="s">
        <v>137</v>
      </c>
      <c r="BW1097" s="24" t="s">
        <v>122</v>
      </c>
      <c r="BX1097" s="24" t="s">
        <v>123</v>
      </c>
      <c r="BY1097" s="24" t="s">
        <v>124</v>
      </c>
      <c r="BZ1097" s="24" t="s">
        <v>125</v>
      </c>
      <c r="CC1097" s="18" t="s">
        <v>138</v>
      </c>
      <c r="CD1097" s="18" t="s">
        <v>119</v>
      </c>
      <c r="CF1097" s="18" t="s">
        <v>121</v>
      </c>
      <c r="CL1097" s="22" t="s">
        <v>5947</v>
      </c>
      <c r="CM1097" s="32" t="s">
        <v>6010</v>
      </c>
      <c r="CO1097" s="84" t="s">
        <v>126</v>
      </c>
      <c r="CP1097" s="17" t="s">
        <v>126</v>
      </c>
      <c r="CQ1097" s="29" t="s">
        <v>5058</v>
      </c>
      <c r="CR1097" s="17" t="s">
        <v>1364</v>
      </c>
      <c r="CS1097" s="29" t="s">
        <v>130</v>
      </c>
      <c r="DE1097" s="17" t="s">
        <v>130</v>
      </c>
      <c r="DI1097" s="17" t="s">
        <v>131</v>
      </c>
      <c r="DJ1097" s="17" t="s">
        <v>5331</v>
      </c>
      <c r="DM1097" s="35"/>
      <c r="DN1097" s="35"/>
      <c r="DO1097" s="35"/>
      <c r="EC1097" s="17" t="s">
        <v>133</v>
      </c>
    </row>
    <row r="1098" spans="1:133" ht="15" customHeight="1" x14ac:dyDescent="0.3">
      <c r="A1098" s="27">
        <v>751</v>
      </c>
      <c r="C1098" s="17" t="s">
        <v>126</v>
      </c>
      <c r="D1098" s="29" t="s">
        <v>5958</v>
      </c>
      <c r="E1098" s="18" t="s">
        <v>5949</v>
      </c>
      <c r="F1098" s="18" t="s">
        <v>5949</v>
      </c>
      <c r="G1098" s="18" t="s">
        <v>5949</v>
      </c>
      <c r="H1098" s="18" t="s">
        <v>5950</v>
      </c>
      <c r="I1098" s="18" t="s">
        <v>5948</v>
      </c>
      <c r="J1098" s="19" t="s">
        <v>5332</v>
      </c>
      <c r="K1098" s="18" t="s">
        <v>5947</v>
      </c>
      <c r="L1098" s="19" t="s">
        <v>5333</v>
      </c>
      <c r="M1098" s="18" t="s">
        <v>5949</v>
      </c>
      <c r="O1098" s="20" t="s">
        <v>5950</v>
      </c>
      <c r="P1098" s="20" t="s">
        <v>5974</v>
      </c>
      <c r="Q1098" s="20" t="s">
        <v>5977</v>
      </c>
      <c r="R1098" s="21" t="s">
        <v>5334</v>
      </c>
      <c r="S1098" s="22" t="s">
        <v>5949</v>
      </c>
      <c r="T1098" s="22" t="s">
        <v>5949</v>
      </c>
      <c r="U1098" s="22" t="s">
        <v>5947</v>
      </c>
      <c r="V1098" s="22" t="s">
        <v>5985</v>
      </c>
      <c r="W1098" s="22" t="s">
        <v>5989</v>
      </c>
      <c r="X1098" s="22" t="s">
        <v>115</v>
      </c>
      <c r="Y1098" s="22" t="s">
        <v>136</v>
      </c>
      <c r="Z1098" s="22" t="s">
        <v>116</v>
      </c>
      <c r="AC1098" s="24" t="s">
        <v>5990</v>
      </c>
      <c r="AD1098" s="25" t="s">
        <v>5335</v>
      </c>
      <c r="AE1098" s="26" t="s">
        <v>5950</v>
      </c>
      <c r="AF1098" s="26" t="s">
        <v>5948</v>
      </c>
      <c r="AG1098" s="26" t="s">
        <v>5997</v>
      </c>
      <c r="AH1098" s="26" t="s">
        <v>5997</v>
      </c>
      <c r="AI1098" s="26" t="s">
        <v>5997</v>
      </c>
      <c r="AJ1098" s="26" t="s">
        <v>5998</v>
      </c>
      <c r="AK1098" s="20" t="s">
        <v>6002</v>
      </c>
      <c r="AL1098" s="20" t="s">
        <v>5948</v>
      </c>
      <c r="AM1098" s="20" t="s">
        <v>5947</v>
      </c>
      <c r="AN1098" s="20" t="s">
        <v>5947</v>
      </c>
      <c r="AO1098" s="20" t="s">
        <v>5997</v>
      </c>
      <c r="AP1098" s="20" t="s">
        <v>5997</v>
      </c>
      <c r="AQ1098" s="20" t="s">
        <v>5996</v>
      </c>
      <c r="AR1098" s="20" t="s">
        <v>5996</v>
      </c>
      <c r="AS1098" s="20" t="s">
        <v>5996</v>
      </c>
      <c r="AT1098" s="20" t="s">
        <v>5996</v>
      </c>
      <c r="AU1098" s="20" t="s">
        <v>5996</v>
      </c>
      <c r="AV1098" s="20" t="s">
        <v>5996</v>
      </c>
      <c r="AW1098" s="20" t="s">
        <v>5996</v>
      </c>
      <c r="AX1098" s="20" t="s">
        <v>5997</v>
      </c>
      <c r="AY1098" s="20" t="s">
        <v>5996</v>
      </c>
      <c r="AZ1098" s="20" t="s">
        <v>5996</v>
      </c>
      <c r="BA1098" s="20" t="s">
        <v>5996</v>
      </c>
      <c r="BB1098" s="20" t="s">
        <v>5996</v>
      </c>
      <c r="BC1098" s="20" t="s">
        <v>5997</v>
      </c>
      <c r="BD1098" s="20" t="s">
        <v>5997</v>
      </c>
      <c r="BE1098" s="20" t="s">
        <v>5996</v>
      </c>
      <c r="BF1098" s="20" t="s">
        <v>5996</v>
      </c>
      <c r="BG1098" s="20" t="s">
        <v>5996</v>
      </c>
      <c r="BH1098" s="20" t="s">
        <v>5996</v>
      </c>
      <c r="BI1098" s="20" t="s">
        <v>5996</v>
      </c>
      <c r="BJ1098" s="20" t="s">
        <v>5996</v>
      </c>
      <c r="BK1098" s="20" t="s">
        <v>5997</v>
      </c>
      <c r="BL1098" s="20" t="s">
        <v>5996</v>
      </c>
      <c r="BM1098" s="20" t="s">
        <v>5996</v>
      </c>
      <c r="BO1098" s="28" t="s">
        <v>6006</v>
      </c>
      <c r="BQ1098" s="30" t="s">
        <v>5336</v>
      </c>
      <c r="BR1098" s="24" t="s">
        <v>138</v>
      </c>
      <c r="BS1098" s="24" t="s">
        <v>119</v>
      </c>
      <c r="BU1098" s="24" t="s">
        <v>121</v>
      </c>
      <c r="BW1098" s="24" t="s">
        <v>122</v>
      </c>
      <c r="BX1098" s="24" t="s">
        <v>123</v>
      </c>
      <c r="BY1098" s="24" t="s">
        <v>124</v>
      </c>
      <c r="BZ1098" s="24" t="s">
        <v>125</v>
      </c>
      <c r="CC1098" s="18" t="s">
        <v>138</v>
      </c>
      <c r="CD1098" s="18" t="s">
        <v>119</v>
      </c>
      <c r="CH1098" s="18" t="s">
        <v>122</v>
      </c>
      <c r="CJ1098" s="18" t="s">
        <v>124</v>
      </c>
      <c r="CL1098" s="22" t="s">
        <v>5947</v>
      </c>
      <c r="CM1098" s="32" t="s">
        <v>6012</v>
      </c>
      <c r="CO1098" s="84" t="s">
        <v>126</v>
      </c>
      <c r="CP1098" s="17" t="s">
        <v>126</v>
      </c>
      <c r="CQ1098" s="29" t="s">
        <v>5058</v>
      </c>
      <c r="CR1098" s="17" t="s">
        <v>1364</v>
      </c>
      <c r="CS1098" s="58" t="s">
        <v>130</v>
      </c>
      <c r="CT1098" s="17" t="s">
        <v>5337</v>
      </c>
      <c r="CZ1098" s="34" t="s">
        <v>99</v>
      </c>
      <c r="DE1098" s="17" t="s">
        <v>2303</v>
      </c>
      <c r="DI1098" s="17" t="s">
        <v>131</v>
      </c>
      <c r="DJ1098" s="17" t="s">
        <v>5338</v>
      </c>
      <c r="DM1098" s="35"/>
      <c r="DN1098" s="35"/>
      <c r="DO1098" s="35"/>
      <c r="EC1098" s="17" t="s">
        <v>133</v>
      </c>
    </row>
    <row r="1099" spans="1:133" ht="15" customHeight="1" x14ac:dyDescent="0.3">
      <c r="A1099" s="27">
        <v>25</v>
      </c>
      <c r="C1099" s="17" t="s">
        <v>126</v>
      </c>
      <c r="D1099" s="29" t="s">
        <v>5958</v>
      </c>
      <c r="E1099" s="18" t="s">
        <v>5947</v>
      </c>
      <c r="F1099" s="18" t="s">
        <v>5951</v>
      </c>
      <c r="G1099" s="18" t="s">
        <v>5948</v>
      </c>
      <c r="H1099" s="18" t="s">
        <v>5948</v>
      </c>
      <c r="I1099" s="18" t="s">
        <v>5948</v>
      </c>
      <c r="J1099" s="19" t="s">
        <v>5339</v>
      </c>
      <c r="K1099" s="18" t="s">
        <v>5948</v>
      </c>
      <c r="L1099" s="19" t="s">
        <v>5340</v>
      </c>
      <c r="M1099" s="18" t="s">
        <v>5949</v>
      </c>
      <c r="O1099" s="20" t="s">
        <v>5950</v>
      </c>
      <c r="P1099" s="20" t="s">
        <v>5974</v>
      </c>
      <c r="Q1099" s="20" t="s">
        <v>5981</v>
      </c>
      <c r="R1099" s="21" t="s">
        <v>5341</v>
      </c>
      <c r="S1099" s="22" t="s">
        <v>5949</v>
      </c>
      <c r="T1099" s="22" t="s">
        <v>5949</v>
      </c>
      <c r="U1099" s="22" t="s">
        <v>5948</v>
      </c>
      <c r="V1099" s="22" t="s">
        <v>5984</v>
      </c>
      <c r="W1099" s="22" t="s">
        <v>5989</v>
      </c>
      <c r="X1099" s="22" t="s">
        <v>115</v>
      </c>
      <c r="AC1099" s="24" t="s">
        <v>5991</v>
      </c>
      <c r="AE1099" s="26" t="s">
        <v>5948</v>
      </c>
      <c r="AF1099" s="26" t="s">
        <v>5948</v>
      </c>
      <c r="AG1099" s="26" t="s">
        <v>5996</v>
      </c>
      <c r="AH1099" s="26" t="s">
        <v>5996</v>
      </c>
      <c r="AI1099" s="26" t="s">
        <v>5997</v>
      </c>
      <c r="AJ1099" s="26" t="s">
        <v>5997</v>
      </c>
      <c r="AK1099" s="20" t="s">
        <v>6003</v>
      </c>
      <c r="AL1099" s="20" t="s">
        <v>5950</v>
      </c>
      <c r="AM1099" s="20" t="s">
        <v>5949</v>
      </c>
      <c r="AN1099" s="20" t="s">
        <v>5949</v>
      </c>
      <c r="AO1099" s="20" t="s">
        <v>5996</v>
      </c>
      <c r="AP1099" s="20" t="s">
        <v>5996</v>
      </c>
      <c r="AQ1099" s="20" t="s">
        <v>5996</v>
      </c>
      <c r="AR1099" s="20" t="s">
        <v>5997</v>
      </c>
      <c r="AS1099" s="20" t="s">
        <v>5997</v>
      </c>
      <c r="AT1099" s="20" t="s">
        <v>5997</v>
      </c>
      <c r="AU1099" s="20" t="s">
        <v>5996</v>
      </c>
      <c r="AV1099" s="20" t="s">
        <v>5996</v>
      </c>
      <c r="AW1099" s="20" t="s">
        <v>5996</v>
      </c>
      <c r="AX1099" s="20" t="s">
        <v>5996</v>
      </c>
      <c r="AY1099" s="20" t="s">
        <v>5997</v>
      </c>
      <c r="AZ1099" s="20" t="s">
        <v>5996</v>
      </c>
      <c r="BA1099" s="20" t="s">
        <v>5996</v>
      </c>
      <c r="BB1099" s="20" t="s">
        <v>5996</v>
      </c>
      <c r="BC1099" s="20" t="s">
        <v>5997</v>
      </c>
      <c r="BD1099" s="20" t="s">
        <v>5997</v>
      </c>
      <c r="BE1099" s="20" t="s">
        <v>5997</v>
      </c>
      <c r="BF1099" s="20" t="s">
        <v>5996</v>
      </c>
      <c r="BG1099" s="20" t="s">
        <v>5996</v>
      </c>
      <c r="BH1099" s="20" t="s">
        <v>5996</v>
      </c>
      <c r="BI1099" s="20" t="s">
        <v>5996</v>
      </c>
      <c r="BJ1099" s="20" t="s">
        <v>5996</v>
      </c>
      <c r="BK1099" s="20" t="s">
        <v>5996</v>
      </c>
      <c r="BL1099" s="20" t="s">
        <v>5996</v>
      </c>
      <c r="BM1099" s="20" t="s">
        <v>5996</v>
      </c>
      <c r="BO1099" s="28" t="s">
        <v>6007</v>
      </c>
      <c r="BQ1099" s="30" t="s">
        <v>5342</v>
      </c>
      <c r="BR1099" s="24" t="s">
        <v>138</v>
      </c>
      <c r="BS1099" s="24" t="s">
        <v>119</v>
      </c>
      <c r="BT1099" s="24" t="s">
        <v>120</v>
      </c>
      <c r="BU1099" s="24" t="s">
        <v>121</v>
      </c>
      <c r="BW1099" s="24" t="s">
        <v>122</v>
      </c>
      <c r="BX1099" s="24" t="s">
        <v>123</v>
      </c>
      <c r="BY1099" s="24" t="s">
        <v>124</v>
      </c>
      <c r="CD1099" s="18" t="s">
        <v>119</v>
      </c>
      <c r="CH1099" s="18" t="s">
        <v>122</v>
      </c>
      <c r="CI1099" s="18" t="s">
        <v>123</v>
      </c>
      <c r="CL1099" s="22" t="s">
        <v>5949</v>
      </c>
      <c r="CM1099" s="32" t="s">
        <v>6010</v>
      </c>
      <c r="CO1099" s="84" t="s">
        <v>126</v>
      </c>
      <c r="CP1099" s="17" t="s">
        <v>126</v>
      </c>
      <c r="CQ1099" s="29" t="s">
        <v>5058</v>
      </c>
      <c r="CR1099" s="17" t="s">
        <v>1364</v>
      </c>
      <c r="CS1099" s="17" t="s">
        <v>102</v>
      </c>
      <c r="CT1099" s="17" t="s">
        <v>5343</v>
      </c>
      <c r="DE1099" s="17" t="s">
        <v>130</v>
      </c>
      <c r="DI1099" s="17" t="s">
        <v>131</v>
      </c>
      <c r="DJ1099" s="17" t="s">
        <v>5344</v>
      </c>
      <c r="DM1099" s="35"/>
      <c r="DN1099" s="35"/>
      <c r="DO1099" s="35"/>
      <c r="EC1099" s="17" t="s">
        <v>133</v>
      </c>
    </row>
    <row r="1100" spans="1:133" ht="15" customHeight="1" x14ac:dyDescent="0.3">
      <c r="A1100" s="27">
        <v>235</v>
      </c>
      <c r="C1100" s="17" t="s">
        <v>126</v>
      </c>
      <c r="D1100" s="29" t="s">
        <v>5958</v>
      </c>
      <c r="E1100" s="18" t="s">
        <v>5948</v>
      </c>
      <c r="F1100" s="18" t="s">
        <v>5953</v>
      </c>
      <c r="G1100" s="18" t="s">
        <v>5953</v>
      </c>
      <c r="H1100" s="18" t="s">
        <v>5953</v>
      </c>
      <c r="I1100" s="18" t="s">
        <v>5953</v>
      </c>
      <c r="K1100" s="18" t="s">
        <v>5953</v>
      </c>
      <c r="M1100" s="18" t="s">
        <v>5953</v>
      </c>
      <c r="O1100" s="20" t="s">
        <v>5953</v>
      </c>
      <c r="P1100" s="20" t="s">
        <v>5974</v>
      </c>
      <c r="Q1100" s="20" t="s">
        <v>5977</v>
      </c>
      <c r="S1100" s="22" t="s">
        <v>5948</v>
      </c>
      <c r="T1100" s="22" t="s">
        <v>5948</v>
      </c>
      <c r="U1100" s="22" t="s">
        <v>5950</v>
      </c>
      <c r="V1100" s="22" t="s">
        <v>5983</v>
      </c>
      <c r="W1100" s="22" t="s">
        <v>5986</v>
      </c>
      <c r="AC1100" s="24" t="s">
        <v>5990</v>
      </c>
      <c r="AE1100" s="26" t="s">
        <v>5949</v>
      </c>
      <c r="AF1100" s="26" t="s">
        <v>5948</v>
      </c>
      <c r="AG1100" s="26" t="s">
        <v>5996</v>
      </c>
      <c r="AH1100" s="26" t="s">
        <v>5996</v>
      </c>
      <c r="AI1100" s="26" t="s">
        <v>5996</v>
      </c>
      <c r="AJ1100" s="26" t="s">
        <v>5996</v>
      </c>
      <c r="AK1100" s="20" t="s">
        <v>6003</v>
      </c>
      <c r="AL1100" s="20" t="s">
        <v>5948</v>
      </c>
      <c r="AM1100" s="20" t="s">
        <v>5948</v>
      </c>
      <c r="AN1100" s="20" t="s">
        <v>5948</v>
      </c>
      <c r="AO1100" s="20" t="s">
        <v>5996</v>
      </c>
      <c r="AP1100" s="20" t="s">
        <v>5996</v>
      </c>
      <c r="AQ1100" s="20" t="s">
        <v>5996</v>
      </c>
      <c r="AR1100" s="20" t="s">
        <v>5997</v>
      </c>
      <c r="AS1100" s="20" t="s">
        <v>5996</v>
      </c>
      <c r="AT1100" s="20" t="s">
        <v>5996</v>
      </c>
      <c r="AU1100" s="20" t="s">
        <v>5996</v>
      </c>
      <c r="AV1100" s="20" t="s">
        <v>5997</v>
      </c>
      <c r="AW1100" s="20" t="s">
        <v>5997</v>
      </c>
      <c r="AX1100" s="20" t="s">
        <v>5996</v>
      </c>
      <c r="AY1100" s="20" t="s">
        <v>5996</v>
      </c>
      <c r="AZ1100" s="20" t="s">
        <v>5996</v>
      </c>
      <c r="BA1100" s="20" t="s">
        <v>5996</v>
      </c>
      <c r="BB1100" s="20" t="s">
        <v>5996</v>
      </c>
      <c r="BC1100" s="20" t="s">
        <v>5997</v>
      </c>
      <c r="BD1100" s="20" t="s">
        <v>5996</v>
      </c>
      <c r="BE1100" s="20" t="s">
        <v>5996</v>
      </c>
      <c r="BF1100" s="20" t="s">
        <v>5996</v>
      </c>
      <c r="BG1100" s="20" t="s">
        <v>5996</v>
      </c>
      <c r="BH1100" s="20" t="s">
        <v>5996</v>
      </c>
      <c r="BI1100" s="20" t="s">
        <v>5996</v>
      </c>
      <c r="BJ1100" s="20" t="s">
        <v>6000</v>
      </c>
      <c r="BK1100" s="20" t="s">
        <v>5996</v>
      </c>
      <c r="BL1100" s="20" t="s">
        <v>5996</v>
      </c>
      <c r="BM1100" s="20" t="s">
        <v>5996</v>
      </c>
      <c r="BO1100" s="28" t="s">
        <v>6007</v>
      </c>
      <c r="BQ1100" s="30" t="s">
        <v>5345</v>
      </c>
      <c r="BR1100" s="24" t="s">
        <v>138</v>
      </c>
      <c r="BS1100" s="24" t="s">
        <v>119</v>
      </c>
      <c r="BU1100" s="24" t="s">
        <v>121</v>
      </c>
      <c r="BW1100" s="24" t="s">
        <v>122</v>
      </c>
      <c r="BX1100" s="24" t="s">
        <v>123</v>
      </c>
      <c r="BY1100" s="24" t="s">
        <v>124</v>
      </c>
      <c r="BZ1100" s="24" t="s">
        <v>125</v>
      </c>
      <c r="CD1100" s="18" t="s">
        <v>119</v>
      </c>
      <c r="CF1100" s="18" t="s">
        <v>121</v>
      </c>
      <c r="CH1100" s="18" t="s">
        <v>122</v>
      </c>
      <c r="CI1100" s="18" t="s">
        <v>123</v>
      </c>
      <c r="CJ1100" s="18" t="s">
        <v>124</v>
      </c>
      <c r="CL1100" s="22" t="s">
        <v>5947</v>
      </c>
      <c r="CM1100" s="32" t="s">
        <v>6012</v>
      </c>
      <c r="CO1100" s="84" t="s">
        <v>126</v>
      </c>
      <c r="CP1100" s="17" t="s">
        <v>126</v>
      </c>
      <c r="CQ1100" s="29" t="s">
        <v>5058</v>
      </c>
      <c r="CR1100" s="17" t="s">
        <v>130</v>
      </c>
      <c r="CS1100" s="29" t="s">
        <v>130</v>
      </c>
      <c r="DE1100" s="17" t="s">
        <v>130</v>
      </c>
      <c r="DI1100" s="17" t="s">
        <v>143</v>
      </c>
      <c r="DJ1100" s="17" t="s">
        <v>5346</v>
      </c>
      <c r="DM1100" s="35"/>
      <c r="DN1100" s="35"/>
      <c r="DO1100" s="35"/>
      <c r="EC1100" s="17" t="s">
        <v>133</v>
      </c>
    </row>
    <row r="1101" spans="1:133" ht="15" customHeight="1" x14ac:dyDescent="0.3">
      <c r="A1101" s="27">
        <v>379</v>
      </c>
      <c r="C1101" s="92" t="s">
        <v>126</v>
      </c>
      <c r="D1101" s="29" t="s">
        <v>5958</v>
      </c>
      <c r="E1101" s="18" t="s">
        <v>5950</v>
      </c>
      <c r="F1101" s="18" t="s">
        <v>5950</v>
      </c>
      <c r="G1101" s="18" t="s">
        <v>5950</v>
      </c>
      <c r="H1101" s="18" t="s">
        <v>5950</v>
      </c>
      <c r="I1101" s="18" t="s">
        <v>5950</v>
      </c>
      <c r="K1101" s="18" t="s">
        <v>5950</v>
      </c>
      <c r="M1101" s="18" t="s">
        <v>5950</v>
      </c>
      <c r="O1101" s="20" t="s">
        <v>5949</v>
      </c>
      <c r="P1101" s="20" t="s">
        <v>5973</v>
      </c>
      <c r="Q1101" s="20" t="s">
        <v>5979</v>
      </c>
      <c r="S1101" s="22" t="s">
        <v>5950</v>
      </c>
      <c r="T1101" s="22" t="s">
        <v>5950</v>
      </c>
      <c r="U1101" s="22" t="s">
        <v>5948</v>
      </c>
      <c r="V1101" s="22" t="s">
        <v>5984</v>
      </c>
      <c r="W1101" s="22" t="s">
        <v>5989</v>
      </c>
      <c r="Y1101" s="22" t="s">
        <v>136</v>
      </c>
      <c r="AC1101" s="24" t="s">
        <v>5990</v>
      </c>
      <c r="AE1101" s="26" t="s">
        <v>5948</v>
      </c>
      <c r="AF1101" s="26" t="s">
        <v>5948</v>
      </c>
      <c r="AG1101" s="26" t="s">
        <v>5997</v>
      </c>
      <c r="AH1101" s="26" t="s">
        <v>5997</v>
      </c>
      <c r="AI1101" s="26" t="s">
        <v>5997</v>
      </c>
      <c r="AJ1101" s="26" t="s">
        <v>5997</v>
      </c>
      <c r="AK1101" s="20" t="s">
        <v>6003</v>
      </c>
      <c r="AL1101" s="20" t="s">
        <v>5953</v>
      </c>
      <c r="AM1101" s="20" t="s">
        <v>5953</v>
      </c>
      <c r="AN1101" s="20" t="s">
        <v>5953</v>
      </c>
      <c r="AO1101" s="20" t="s">
        <v>5995</v>
      </c>
      <c r="AP1101" s="20" t="s">
        <v>5995</v>
      </c>
      <c r="AQ1101" s="20" t="s">
        <v>5995</v>
      </c>
      <c r="AR1101" s="20" t="s">
        <v>5995</v>
      </c>
      <c r="AS1101" s="20" t="s">
        <v>5995</v>
      </c>
      <c r="AT1101" s="20" t="s">
        <v>5995</v>
      </c>
      <c r="AU1101" s="20" t="s">
        <v>5995</v>
      </c>
      <c r="AV1101" s="20" t="s">
        <v>5995</v>
      </c>
      <c r="AW1101" s="20" t="s">
        <v>5995</v>
      </c>
      <c r="AX1101" s="20" t="s">
        <v>5995</v>
      </c>
      <c r="AY1101" s="20" t="s">
        <v>5995</v>
      </c>
      <c r="AZ1101" s="20" t="s">
        <v>5995</v>
      </c>
      <c r="BA1101" s="20" t="s">
        <v>5995</v>
      </c>
      <c r="BB1101" s="20" t="s">
        <v>5995</v>
      </c>
      <c r="BC1101" s="20" t="s">
        <v>5995</v>
      </c>
      <c r="BD1101" s="20" t="s">
        <v>5995</v>
      </c>
      <c r="BE1101" s="20" t="s">
        <v>5995</v>
      </c>
      <c r="BF1101" s="20" t="s">
        <v>5995</v>
      </c>
      <c r="BG1101" s="20" t="s">
        <v>5995</v>
      </c>
      <c r="BH1101" s="20" t="s">
        <v>5995</v>
      </c>
      <c r="BI1101" s="20" t="s">
        <v>5995</v>
      </c>
      <c r="BJ1101" s="20" t="s">
        <v>5995</v>
      </c>
      <c r="BK1101" s="20" t="s">
        <v>5995</v>
      </c>
      <c r="BL1101" s="20" t="s">
        <v>5995</v>
      </c>
      <c r="BM1101" s="20" t="s">
        <v>5995</v>
      </c>
      <c r="BO1101" s="28" t="s">
        <v>6007</v>
      </c>
      <c r="BR1101" s="24" t="s">
        <v>138</v>
      </c>
      <c r="BS1101" s="24" t="s">
        <v>119</v>
      </c>
      <c r="BT1101" s="24" t="s">
        <v>120</v>
      </c>
      <c r="BV1101" s="24" t="s">
        <v>137</v>
      </c>
      <c r="BW1101" s="24" t="s">
        <v>122</v>
      </c>
      <c r="BX1101" s="24" t="s">
        <v>123</v>
      </c>
      <c r="BY1101" s="24" t="s">
        <v>124</v>
      </c>
      <c r="BZ1101" s="24" t="s">
        <v>125</v>
      </c>
      <c r="CG1101" s="18" t="s">
        <v>137</v>
      </c>
      <c r="CH1101" s="18" t="s">
        <v>122</v>
      </c>
      <c r="CI1101" s="18" t="s">
        <v>123</v>
      </c>
      <c r="CL1101" s="22" t="s">
        <v>5947</v>
      </c>
      <c r="CM1101" s="32" t="s">
        <v>6010</v>
      </c>
      <c r="CO1101" s="85" t="s">
        <v>1201</v>
      </c>
      <c r="CP1101" s="92" t="s">
        <v>126</v>
      </c>
      <c r="CQ1101" s="29" t="s">
        <v>5058</v>
      </c>
      <c r="CR1101" s="63" t="s">
        <v>130</v>
      </c>
      <c r="CS1101" s="17" t="s">
        <v>130</v>
      </c>
      <c r="DE1101" s="17" t="s">
        <v>130</v>
      </c>
      <c r="DI1101" s="17" t="s">
        <v>131</v>
      </c>
      <c r="DJ1101" s="17" t="s">
        <v>5347</v>
      </c>
      <c r="DM1101" s="35"/>
      <c r="DN1101" s="35"/>
      <c r="DO1101" s="35"/>
      <c r="EC1101" s="17" t="s">
        <v>133</v>
      </c>
    </row>
    <row r="1102" spans="1:133" ht="15" customHeight="1" x14ac:dyDescent="0.3">
      <c r="A1102" s="27">
        <v>676</v>
      </c>
      <c r="C1102" s="17" t="s">
        <v>126</v>
      </c>
      <c r="D1102" s="29" t="s">
        <v>5958</v>
      </c>
      <c r="E1102" s="18" t="s">
        <v>5948</v>
      </c>
      <c r="F1102" s="18" t="s">
        <v>5947</v>
      </c>
      <c r="G1102" s="18" t="s">
        <v>5951</v>
      </c>
      <c r="H1102" s="18" t="s">
        <v>5950</v>
      </c>
      <c r="I1102" s="18" t="s">
        <v>5948</v>
      </c>
      <c r="J1102" s="19" t="s">
        <v>5348</v>
      </c>
      <c r="K1102" s="18" t="s">
        <v>5948</v>
      </c>
      <c r="L1102" s="19" t="s">
        <v>5349</v>
      </c>
      <c r="M1102" s="18" t="s">
        <v>5948</v>
      </c>
      <c r="N1102" s="19" t="s">
        <v>5350</v>
      </c>
      <c r="O1102" s="20" t="s">
        <v>5950</v>
      </c>
      <c r="P1102" s="20" t="s">
        <v>5974</v>
      </c>
      <c r="Q1102" s="20" t="s">
        <v>5977</v>
      </c>
      <c r="S1102" s="22" t="s">
        <v>5950</v>
      </c>
      <c r="T1102" s="22" t="s">
        <v>5950</v>
      </c>
      <c r="U1102" s="22" t="s">
        <v>5948</v>
      </c>
      <c r="V1102" s="22" t="s">
        <v>5984</v>
      </c>
      <c r="W1102" s="22" t="s">
        <v>5989</v>
      </c>
      <c r="X1102" s="22" t="s">
        <v>115</v>
      </c>
      <c r="Y1102" s="22" t="s">
        <v>136</v>
      </c>
      <c r="Z1102" s="22" t="s">
        <v>116</v>
      </c>
      <c r="AC1102" s="24" t="s">
        <v>5990</v>
      </c>
      <c r="AE1102" s="26" t="s">
        <v>5952</v>
      </c>
      <c r="AF1102" s="26" t="s">
        <v>5950</v>
      </c>
      <c r="AG1102" s="26" t="s">
        <v>5997</v>
      </c>
      <c r="AH1102" s="26" t="s">
        <v>5996</v>
      </c>
      <c r="AI1102" s="26" t="s">
        <v>5996</v>
      </c>
      <c r="AJ1102" s="26" t="s">
        <v>5997</v>
      </c>
      <c r="AK1102" s="20" t="s">
        <v>6003</v>
      </c>
      <c r="AL1102" s="20" t="s">
        <v>5947</v>
      </c>
      <c r="AM1102" s="20" t="s">
        <v>5948</v>
      </c>
      <c r="AN1102" s="20" t="s">
        <v>5948</v>
      </c>
      <c r="AO1102" s="20" t="s">
        <v>5997</v>
      </c>
      <c r="AP1102" s="20" t="s">
        <v>5998</v>
      </c>
      <c r="AQ1102" s="20" t="s">
        <v>5996</v>
      </c>
      <c r="AR1102" s="20" t="s">
        <v>5997</v>
      </c>
      <c r="AS1102" s="20" t="s">
        <v>5997</v>
      </c>
      <c r="AT1102" s="20" t="s">
        <v>5997</v>
      </c>
      <c r="AU1102" s="20" t="s">
        <v>5998</v>
      </c>
      <c r="AV1102" s="20" t="s">
        <v>5997</v>
      </c>
      <c r="AW1102" s="20" t="s">
        <v>5997</v>
      </c>
      <c r="AX1102" s="20" t="s">
        <v>5997</v>
      </c>
      <c r="AY1102" s="20" t="s">
        <v>5996</v>
      </c>
      <c r="AZ1102" s="20" t="s">
        <v>5997</v>
      </c>
      <c r="BA1102" s="20" t="s">
        <v>5997</v>
      </c>
      <c r="BB1102" s="20" t="s">
        <v>5996</v>
      </c>
      <c r="BC1102" s="20" t="s">
        <v>5998</v>
      </c>
      <c r="BD1102" s="20" t="s">
        <v>5997</v>
      </c>
      <c r="BE1102" s="20" t="s">
        <v>5996</v>
      </c>
      <c r="BF1102" s="20" t="s">
        <v>5997</v>
      </c>
      <c r="BG1102" s="20" t="s">
        <v>5997</v>
      </c>
      <c r="BH1102" s="20" t="s">
        <v>5997</v>
      </c>
      <c r="BI1102" s="20" t="s">
        <v>5996</v>
      </c>
      <c r="BJ1102" s="20" t="s">
        <v>5996</v>
      </c>
      <c r="BK1102" s="20" t="s">
        <v>5996</v>
      </c>
      <c r="BL1102" s="20" t="s">
        <v>5997</v>
      </c>
      <c r="BM1102" s="20" t="s">
        <v>5996</v>
      </c>
      <c r="BO1102" s="28" t="s">
        <v>6006</v>
      </c>
      <c r="BP1102" s="29" t="s">
        <v>5351</v>
      </c>
      <c r="BQ1102" s="30" t="s">
        <v>5352</v>
      </c>
      <c r="BS1102" s="24" t="s">
        <v>119</v>
      </c>
      <c r="BT1102" s="24" t="s">
        <v>120</v>
      </c>
      <c r="BU1102" s="24" t="s">
        <v>121</v>
      </c>
      <c r="BV1102" s="24" t="s">
        <v>137</v>
      </c>
      <c r="BW1102" s="24" t="s">
        <v>122</v>
      </c>
      <c r="BX1102" s="24" t="s">
        <v>123</v>
      </c>
      <c r="BY1102" s="24" t="s">
        <v>124</v>
      </c>
      <c r="BZ1102" s="24" t="s">
        <v>125</v>
      </c>
      <c r="CB1102" s="31" t="s">
        <v>5353</v>
      </c>
      <c r="CD1102" s="18" t="s">
        <v>119</v>
      </c>
      <c r="CH1102" s="18" t="s">
        <v>122</v>
      </c>
      <c r="CI1102" s="18" t="s">
        <v>123</v>
      </c>
      <c r="CL1102" s="22" t="s">
        <v>5950</v>
      </c>
      <c r="CM1102" s="32" t="s">
        <v>6010</v>
      </c>
      <c r="CO1102" s="84" t="s">
        <v>126</v>
      </c>
      <c r="CP1102" s="17" t="s">
        <v>126</v>
      </c>
      <c r="CQ1102" s="29" t="s">
        <v>5058</v>
      </c>
      <c r="CR1102" s="17" t="s">
        <v>130</v>
      </c>
      <c r="CS1102" s="29" t="s">
        <v>130</v>
      </c>
      <c r="DE1102" s="17" t="s">
        <v>130</v>
      </c>
      <c r="DI1102" s="17" t="s">
        <v>143</v>
      </c>
      <c r="DJ1102" s="17" t="s">
        <v>5354</v>
      </c>
      <c r="DM1102" s="35"/>
      <c r="DN1102" s="35"/>
      <c r="DO1102" s="35"/>
      <c r="EC1102" s="17" t="s">
        <v>133</v>
      </c>
    </row>
    <row r="1103" spans="1:133" ht="15" customHeight="1" x14ac:dyDescent="0.3">
      <c r="A1103" s="27">
        <v>995</v>
      </c>
      <c r="C1103" s="17" t="s">
        <v>126</v>
      </c>
      <c r="D1103" s="29" t="s">
        <v>5958</v>
      </c>
      <c r="E1103" s="18" t="s">
        <v>5950</v>
      </c>
      <c r="F1103" s="18" t="s">
        <v>5950</v>
      </c>
      <c r="G1103" s="18" t="s">
        <v>5949</v>
      </c>
      <c r="H1103" s="18" t="s">
        <v>5947</v>
      </c>
      <c r="I1103" s="18" t="s">
        <v>5948</v>
      </c>
      <c r="J1103" s="19" t="s">
        <v>5355</v>
      </c>
      <c r="K1103" s="18" t="s">
        <v>5947</v>
      </c>
      <c r="L1103" s="19" t="s">
        <v>5356</v>
      </c>
      <c r="M1103" s="18" t="s">
        <v>5949</v>
      </c>
      <c r="O1103" s="20" t="s">
        <v>5949</v>
      </c>
      <c r="P1103" s="20" t="s">
        <v>5973</v>
      </c>
      <c r="Q1103" s="20" t="s">
        <v>5977</v>
      </c>
      <c r="R1103" s="21" t="s">
        <v>5357</v>
      </c>
      <c r="S1103" s="22" t="s">
        <v>5948</v>
      </c>
      <c r="T1103" s="22" t="s">
        <v>5953</v>
      </c>
      <c r="U1103" s="22" t="s">
        <v>5948</v>
      </c>
      <c r="V1103" s="22" t="s">
        <v>5983</v>
      </c>
      <c r="W1103" s="22" t="s">
        <v>5987</v>
      </c>
      <c r="X1103" s="22" t="s">
        <v>115</v>
      </c>
      <c r="AC1103" s="24" t="s">
        <v>5992</v>
      </c>
      <c r="AE1103" s="26" t="s">
        <v>5949</v>
      </c>
      <c r="AF1103" s="26" t="s">
        <v>5947</v>
      </c>
      <c r="AG1103" s="26" t="s">
        <v>5996</v>
      </c>
      <c r="AH1103" s="26" t="s">
        <v>5996</v>
      </c>
      <c r="AI1103" s="26" t="s">
        <v>5997</v>
      </c>
      <c r="AJ1103" s="26" t="s">
        <v>5997</v>
      </c>
      <c r="AK1103" s="20" t="s">
        <v>6003</v>
      </c>
      <c r="AL1103" s="20" t="s">
        <v>5947</v>
      </c>
      <c r="AM1103" s="20" t="s">
        <v>5949</v>
      </c>
      <c r="AN1103" s="20" t="s">
        <v>5947</v>
      </c>
      <c r="AO1103" s="20" t="s">
        <v>5996</v>
      </c>
      <c r="AP1103" s="20" t="s">
        <v>5997</v>
      </c>
      <c r="AQ1103" s="20" t="s">
        <v>5996</v>
      </c>
      <c r="AR1103" s="20" t="s">
        <v>5997</v>
      </c>
      <c r="AS1103" s="20" t="s">
        <v>5996</v>
      </c>
      <c r="AT1103" s="20" t="s">
        <v>5997</v>
      </c>
      <c r="AU1103" s="20" t="s">
        <v>5997</v>
      </c>
      <c r="AV1103" s="20" t="s">
        <v>5997</v>
      </c>
      <c r="AW1103" s="20" t="s">
        <v>5997</v>
      </c>
      <c r="AX1103" s="20" t="s">
        <v>5995</v>
      </c>
      <c r="AY1103" s="20" t="s">
        <v>5996</v>
      </c>
      <c r="AZ1103" s="20" t="s">
        <v>5996</v>
      </c>
      <c r="BA1103" s="20" t="s">
        <v>5996</v>
      </c>
      <c r="BB1103" s="20" t="s">
        <v>5997</v>
      </c>
      <c r="BC1103" s="20" t="s">
        <v>5997</v>
      </c>
      <c r="BD1103" s="20" t="s">
        <v>5997</v>
      </c>
      <c r="BE1103" s="20" t="s">
        <v>5997</v>
      </c>
      <c r="BF1103" s="20" t="s">
        <v>5996</v>
      </c>
      <c r="BG1103" s="20" t="s">
        <v>5996</v>
      </c>
      <c r="BH1103" s="20" t="s">
        <v>5996</v>
      </c>
      <c r="BI1103" s="20" t="s">
        <v>5996</v>
      </c>
      <c r="BJ1103" s="20" t="s">
        <v>5997</v>
      </c>
      <c r="BK1103" s="20" t="s">
        <v>5996</v>
      </c>
      <c r="BL1103" s="20" t="s">
        <v>5996</v>
      </c>
      <c r="BM1103" s="20" t="s">
        <v>5996</v>
      </c>
      <c r="BN1103" s="27" t="s">
        <v>5358</v>
      </c>
      <c r="BO1103" s="28" t="s">
        <v>6007</v>
      </c>
      <c r="BQ1103" s="30" t="s">
        <v>5359</v>
      </c>
      <c r="BR1103" s="24" t="s">
        <v>138</v>
      </c>
      <c r="BS1103" s="24" t="s">
        <v>119</v>
      </c>
      <c r="BT1103" s="24" t="s">
        <v>120</v>
      </c>
      <c r="BU1103" s="24" t="s">
        <v>121</v>
      </c>
      <c r="BV1103" s="24" t="s">
        <v>137</v>
      </c>
      <c r="BW1103" s="24" t="s">
        <v>122</v>
      </c>
      <c r="BX1103" s="24" t="s">
        <v>123</v>
      </c>
      <c r="BY1103" s="24" t="s">
        <v>124</v>
      </c>
      <c r="BZ1103" s="24" t="s">
        <v>125</v>
      </c>
      <c r="CD1103" s="18" t="s">
        <v>119</v>
      </c>
      <c r="CI1103" s="18" t="s">
        <v>123</v>
      </c>
      <c r="CK1103" s="18" t="s">
        <v>125</v>
      </c>
      <c r="CL1103" s="22" t="s">
        <v>5953</v>
      </c>
      <c r="CM1103" s="32" t="s">
        <v>6011</v>
      </c>
      <c r="CO1103" s="84" t="s">
        <v>126</v>
      </c>
      <c r="CP1103" s="17" t="s">
        <v>126</v>
      </c>
      <c r="CQ1103" s="29" t="s">
        <v>5058</v>
      </c>
      <c r="CR1103" s="17" t="s">
        <v>130</v>
      </c>
      <c r="CS1103" s="29" t="s">
        <v>130</v>
      </c>
      <c r="CY1103" s="34" t="s">
        <v>98</v>
      </c>
      <c r="DE1103" s="17" t="s">
        <v>161</v>
      </c>
      <c r="DI1103" s="17" t="s">
        <v>143</v>
      </c>
      <c r="DJ1103" s="17" t="s">
        <v>5360</v>
      </c>
      <c r="DM1103" s="35"/>
      <c r="DN1103" s="35"/>
      <c r="DO1103" s="35"/>
      <c r="EC1103" s="17" t="s">
        <v>133</v>
      </c>
    </row>
    <row r="1104" spans="1:133" ht="15" customHeight="1" x14ac:dyDescent="0.3">
      <c r="A1104" s="27">
        <v>2016</v>
      </c>
      <c r="B1104" s="22" t="s">
        <v>4396</v>
      </c>
      <c r="C1104" s="90" t="s">
        <v>126</v>
      </c>
      <c r="D1104" s="29" t="s">
        <v>5956</v>
      </c>
      <c r="E1104" s="18" t="s">
        <v>5953</v>
      </c>
      <c r="F1104" s="18" t="s">
        <v>5953</v>
      </c>
      <c r="G1104" s="18" t="s">
        <v>5953</v>
      </c>
      <c r="H1104" s="18" t="s">
        <v>5953</v>
      </c>
      <c r="I1104" s="18" t="s">
        <v>5953</v>
      </c>
      <c r="J1104" s="90" t="s">
        <v>4397</v>
      </c>
      <c r="K1104" s="18" t="s">
        <v>5953</v>
      </c>
      <c r="L1104" s="90" t="s">
        <v>4397</v>
      </c>
      <c r="M1104" s="18" t="s">
        <v>5953</v>
      </c>
      <c r="N1104" s="90" t="s">
        <v>4397</v>
      </c>
      <c r="O1104" s="20" t="s">
        <v>5953</v>
      </c>
      <c r="P1104" s="20" t="s">
        <v>5976</v>
      </c>
      <c r="Q1104" s="20" t="s">
        <v>5953</v>
      </c>
      <c r="R1104" s="90" t="s">
        <v>4398</v>
      </c>
      <c r="S1104" s="22" t="s">
        <v>5953</v>
      </c>
      <c r="T1104" s="22" t="s">
        <v>5953</v>
      </c>
      <c r="U1104" s="22" t="s">
        <v>5953</v>
      </c>
      <c r="V1104" s="22" t="s">
        <v>5986</v>
      </c>
      <c r="W1104" s="22" t="s">
        <v>5986</v>
      </c>
      <c r="X1104" s="90"/>
      <c r="Y1104" s="90"/>
      <c r="Z1104" s="90"/>
      <c r="AA1104" s="90"/>
      <c r="AB1104" s="90" t="s">
        <v>4399</v>
      </c>
      <c r="AC1104" s="24" t="s">
        <v>5995</v>
      </c>
      <c r="AD1104" s="90"/>
      <c r="AE1104" s="26" t="s">
        <v>5953</v>
      </c>
      <c r="AF1104" s="26" t="s">
        <v>5953</v>
      </c>
      <c r="AG1104" s="26" t="s">
        <v>5995</v>
      </c>
      <c r="AH1104" s="26" t="s">
        <v>5995</v>
      </c>
      <c r="AI1104" s="26" t="s">
        <v>5995</v>
      </c>
      <c r="AJ1104" s="26" t="s">
        <v>5995</v>
      </c>
      <c r="AK1104" s="20" t="s">
        <v>5976</v>
      </c>
      <c r="AL1104" s="20" t="s">
        <v>5953</v>
      </c>
      <c r="AM1104" s="20" t="s">
        <v>5953</v>
      </c>
      <c r="AN1104" s="20" t="s">
        <v>5953</v>
      </c>
      <c r="AO1104" s="20" t="s">
        <v>5995</v>
      </c>
      <c r="AP1104" s="20" t="s">
        <v>5995</v>
      </c>
      <c r="AQ1104" s="20" t="s">
        <v>5995</v>
      </c>
      <c r="AR1104" s="20" t="s">
        <v>5995</v>
      </c>
      <c r="AS1104" s="20" t="s">
        <v>5995</v>
      </c>
      <c r="AT1104" s="20" t="s">
        <v>5995</v>
      </c>
      <c r="AU1104" s="20" t="s">
        <v>5995</v>
      </c>
      <c r="AV1104" s="20" t="s">
        <v>5995</v>
      </c>
      <c r="AW1104" s="20" t="s">
        <v>5995</v>
      </c>
      <c r="AX1104" s="20" t="s">
        <v>5995</v>
      </c>
      <c r="AY1104" s="20" t="s">
        <v>5995</v>
      </c>
      <c r="AZ1104" s="20" t="s">
        <v>5995</v>
      </c>
      <c r="BA1104" s="20" t="s">
        <v>5995</v>
      </c>
      <c r="BB1104" s="20" t="s">
        <v>5995</v>
      </c>
      <c r="BC1104" s="20" t="s">
        <v>5995</v>
      </c>
      <c r="BD1104" s="20" t="s">
        <v>5995</v>
      </c>
      <c r="BE1104" s="20" t="s">
        <v>5995</v>
      </c>
      <c r="BF1104" s="20" t="s">
        <v>5995</v>
      </c>
      <c r="BG1104" s="20" t="s">
        <v>5995</v>
      </c>
      <c r="BH1104" s="20" t="s">
        <v>5995</v>
      </c>
      <c r="BI1104" s="20" t="s">
        <v>5995</v>
      </c>
      <c r="BJ1104" s="20" t="s">
        <v>5995</v>
      </c>
      <c r="BK1104" s="20" t="s">
        <v>5995</v>
      </c>
      <c r="BL1104" s="20" t="s">
        <v>5995</v>
      </c>
      <c r="BM1104" s="20" t="s">
        <v>5995</v>
      </c>
      <c r="BN1104" s="90" t="s">
        <v>4400</v>
      </c>
      <c r="BO1104" s="28" t="s">
        <v>5986</v>
      </c>
      <c r="BP1104" s="90"/>
      <c r="BQ1104" s="90"/>
      <c r="BR1104" s="90"/>
      <c r="BS1104" s="90"/>
      <c r="BT1104" s="90"/>
      <c r="BU1104" s="90"/>
      <c r="BV1104" s="90"/>
      <c r="BW1104" s="90"/>
      <c r="BX1104" s="90"/>
      <c r="BY1104" s="90"/>
      <c r="BZ1104" s="90"/>
      <c r="CA1104" s="90"/>
      <c r="CB1104" s="90"/>
      <c r="CC1104" s="90"/>
      <c r="CD1104" s="90"/>
      <c r="CE1104" s="90"/>
      <c r="CF1104" s="90"/>
      <c r="CG1104" s="90"/>
      <c r="CH1104" s="90"/>
      <c r="CI1104" s="90"/>
      <c r="CJ1104" s="90"/>
      <c r="CK1104" s="90"/>
      <c r="CL1104" s="22" t="s">
        <v>5953</v>
      </c>
      <c r="CM1104" s="32" t="s">
        <v>5976</v>
      </c>
      <c r="CN1104" s="90"/>
      <c r="CO1104" s="91" t="s">
        <v>126</v>
      </c>
      <c r="CP1104" s="90" t="s">
        <v>126</v>
      </c>
      <c r="CQ1104" s="29" t="s">
        <v>3439</v>
      </c>
      <c r="CR1104" s="90" t="s">
        <v>1324</v>
      </c>
      <c r="CS1104" s="90"/>
      <c r="CT1104" s="90"/>
      <c r="CU1104" s="90"/>
      <c r="CV1104" s="90"/>
      <c r="CW1104" s="90"/>
      <c r="CX1104" s="90"/>
      <c r="CY1104" s="90"/>
      <c r="CZ1104" s="90"/>
      <c r="DA1104" s="90"/>
      <c r="DB1104" s="90"/>
      <c r="DC1104" s="90"/>
      <c r="DD1104" s="90"/>
      <c r="DE1104" s="17" t="s">
        <v>130</v>
      </c>
      <c r="DF1104" s="90"/>
      <c r="DG1104" s="67"/>
      <c r="DI1104" s="59"/>
    </row>
    <row r="1105" spans="1:133" ht="15" customHeight="1" x14ac:dyDescent="0.3">
      <c r="A1105" s="27">
        <v>935</v>
      </c>
      <c r="C1105" s="17" t="s">
        <v>126</v>
      </c>
      <c r="D1105" s="29" t="s">
        <v>5958</v>
      </c>
      <c r="E1105" s="18" t="s">
        <v>5948</v>
      </c>
      <c r="F1105" s="18" t="s">
        <v>5948</v>
      </c>
      <c r="G1105" s="18" t="s">
        <v>5947</v>
      </c>
      <c r="H1105" s="18" t="s">
        <v>5948</v>
      </c>
      <c r="I1105" s="18" t="s">
        <v>5947</v>
      </c>
      <c r="J1105" s="19" t="s">
        <v>5370</v>
      </c>
      <c r="K1105" s="18" t="s">
        <v>5947</v>
      </c>
      <c r="L1105" s="19" t="s">
        <v>5371</v>
      </c>
      <c r="M1105" s="18" t="s">
        <v>5948</v>
      </c>
      <c r="N1105" s="19" t="s">
        <v>5372</v>
      </c>
      <c r="O1105" s="20" t="s">
        <v>5950</v>
      </c>
      <c r="P1105" s="20" t="s">
        <v>5974</v>
      </c>
      <c r="Q1105" s="20" t="s">
        <v>5977</v>
      </c>
      <c r="S1105" s="22" t="s">
        <v>5949</v>
      </c>
      <c r="T1105" s="22" t="s">
        <v>5949</v>
      </c>
      <c r="U1105" s="22" t="s">
        <v>5949</v>
      </c>
      <c r="V1105" s="22" t="s">
        <v>5985</v>
      </c>
      <c r="W1105" s="22" t="s">
        <v>5988</v>
      </c>
      <c r="X1105" s="22" t="s">
        <v>115</v>
      </c>
      <c r="Y1105" s="22" t="s">
        <v>136</v>
      </c>
      <c r="Z1105" s="22" t="s">
        <v>116</v>
      </c>
      <c r="AC1105" s="24" t="s">
        <v>5990</v>
      </c>
      <c r="AD1105" s="25" t="s">
        <v>5373</v>
      </c>
      <c r="AE1105" s="26" t="s">
        <v>5948</v>
      </c>
      <c r="AF1105" s="26" t="s">
        <v>5948</v>
      </c>
      <c r="AG1105" s="26" t="s">
        <v>5996</v>
      </c>
      <c r="AH1105" s="26" t="s">
        <v>5996</v>
      </c>
      <c r="AI1105" s="26" t="s">
        <v>5996</v>
      </c>
      <c r="AJ1105" s="26" t="s">
        <v>5996</v>
      </c>
      <c r="AK1105" s="20" t="s">
        <v>6003</v>
      </c>
      <c r="AL1105" s="20" t="s">
        <v>5948</v>
      </c>
      <c r="AM1105" s="20" t="s">
        <v>5948</v>
      </c>
      <c r="AN1105" s="20" t="s">
        <v>5948</v>
      </c>
      <c r="AO1105" s="20" t="s">
        <v>5997</v>
      </c>
      <c r="AP1105" s="20" t="s">
        <v>5996</v>
      </c>
      <c r="AQ1105" s="20" t="s">
        <v>5996</v>
      </c>
      <c r="AR1105" s="20" t="s">
        <v>5996</v>
      </c>
      <c r="AS1105" s="20" t="s">
        <v>5996</v>
      </c>
      <c r="AT1105" s="20" t="s">
        <v>5996</v>
      </c>
      <c r="AU1105" s="20" t="s">
        <v>5996</v>
      </c>
      <c r="AV1105" s="20" t="s">
        <v>5996</v>
      </c>
      <c r="AW1105" s="20" t="s">
        <v>5996</v>
      </c>
      <c r="AX1105" s="20" t="s">
        <v>5996</v>
      </c>
      <c r="AY1105" s="20" t="s">
        <v>5996</v>
      </c>
      <c r="AZ1105" s="20" t="s">
        <v>5996</v>
      </c>
      <c r="BA1105" s="20" t="s">
        <v>5996</v>
      </c>
      <c r="BB1105" s="20" t="s">
        <v>5996</v>
      </c>
      <c r="BC1105" s="20" t="s">
        <v>5996</v>
      </c>
      <c r="BD1105" s="20" t="s">
        <v>5996</v>
      </c>
      <c r="BE1105" s="20" t="s">
        <v>5996</v>
      </c>
      <c r="BF1105" s="20" t="s">
        <v>5996</v>
      </c>
      <c r="BG1105" s="20" t="s">
        <v>5996</v>
      </c>
      <c r="BH1105" s="20" t="s">
        <v>5996</v>
      </c>
      <c r="BI1105" s="20" t="s">
        <v>5996</v>
      </c>
      <c r="BJ1105" s="20" t="s">
        <v>5996</v>
      </c>
      <c r="BK1105" s="20" t="s">
        <v>5996</v>
      </c>
      <c r="BL1105" s="20" t="s">
        <v>5996</v>
      </c>
      <c r="BM1105" s="20" t="s">
        <v>5996</v>
      </c>
      <c r="BO1105" s="28" t="s">
        <v>6007</v>
      </c>
      <c r="BQ1105" s="30" t="s">
        <v>5374</v>
      </c>
      <c r="BR1105" s="24" t="s">
        <v>138</v>
      </c>
      <c r="BS1105" s="24" t="s">
        <v>119</v>
      </c>
      <c r="BT1105" s="24" t="s">
        <v>120</v>
      </c>
      <c r="BV1105" s="24" t="s">
        <v>137</v>
      </c>
      <c r="BW1105" s="24" t="s">
        <v>122</v>
      </c>
      <c r="BX1105" s="24" t="s">
        <v>123</v>
      </c>
      <c r="BY1105" s="24" t="s">
        <v>124</v>
      </c>
      <c r="BZ1105" s="24" t="s">
        <v>125</v>
      </c>
      <c r="CD1105" s="18" t="s">
        <v>119</v>
      </c>
      <c r="CG1105" s="18" t="s">
        <v>137</v>
      </c>
      <c r="CI1105" s="18" t="s">
        <v>123</v>
      </c>
      <c r="CL1105" s="22" t="s">
        <v>5948</v>
      </c>
      <c r="CM1105" s="32" t="s">
        <v>6010</v>
      </c>
      <c r="CO1105" s="84" t="s">
        <v>126</v>
      </c>
      <c r="CP1105" s="17" t="s">
        <v>126</v>
      </c>
      <c r="CQ1105" s="29" t="s">
        <v>5058</v>
      </c>
      <c r="CR1105" s="17" t="s">
        <v>1481</v>
      </c>
      <c r="CS1105" s="17" t="s">
        <v>5229</v>
      </c>
      <c r="CU1105" s="34" t="s">
        <v>185</v>
      </c>
      <c r="DE1105" s="17" t="s">
        <v>130</v>
      </c>
      <c r="DI1105" s="17" t="s">
        <v>131</v>
      </c>
      <c r="DJ1105" s="17" t="s">
        <v>5375</v>
      </c>
      <c r="DM1105" s="35"/>
      <c r="DN1105" s="35"/>
      <c r="DO1105" s="35"/>
      <c r="EC1105" s="17" t="s">
        <v>133</v>
      </c>
    </row>
    <row r="1106" spans="1:133" ht="15" customHeight="1" x14ac:dyDescent="0.3">
      <c r="A1106" s="27">
        <v>954</v>
      </c>
      <c r="C1106" s="17" t="s">
        <v>126</v>
      </c>
      <c r="D1106" s="29" t="s">
        <v>5958</v>
      </c>
      <c r="E1106" s="18" t="s">
        <v>5947</v>
      </c>
      <c r="F1106" s="18" t="s">
        <v>5947</v>
      </c>
      <c r="G1106" s="18" t="s">
        <v>5948</v>
      </c>
      <c r="H1106" s="18" t="s">
        <v>5948</v>
      </c>
      <c r="I1106" s="18" t="s">
        <v>5948</v>
      </c>
      <c r="K1106" s="18" t="s">
        <v>5948</v>
      </c>
      <c r="M1106" s="18" t="s">
        <v>5948</v>
      </c>
      <c r="O1106" s="20" t="s">
        <v>5949</v>
      </c>
      <c r="P1106" s="20" t="s">
        <v>5973</v>
      </c>
      <c r="Q1106" s="20" t="s">
        <v>5978</v>
      </c>
      <c r="S1106" s="22" t="s">
        <v>5948</v>
      </c>
      <c r="T1106" s="22" t="s">
        <v>5948</v>
      </c>
      <c r="U1106" s="22" t="s">
        <v>5948</v>
      </c>
      <c r="V1106" s="22" t="s">
        <v>5983</v>
      </c>
      <c r="W1106" s="22" t="s">
        <v>5987</v>
      </c>
      <c r="Y1106" s="22" t="s">
        <v>136</v>
      </c>
      <c r="AC1106" s="24" t="s">
        <v>5994</v>
      </c>
      <c r="AD1106" s="25" t="s">
        <v>5376</v>
      </c>
      <c r="AE1106" s="26" t="s">
        <v>5948</v>
      </c>
      <c r="AF1106" s="26" t="s">
        <v>5950</v>
      </c>
      <c r="AG1106" s="26" t="s">
        <v>5996</v>
      </c>
      <c r="AH1106" s="26" t="s">
        <v>5996</v>
      </c>
      <c r="AI1106" s="26" t="s">
        <v>5996</v>
      </c>
      <c r="AJ1106" s="26" t="s">
        <v>5997</v>
      </c>
      <c r="AK1106" s="20" t="s">
        <v>5976</v>
      </c>
      <c r="AL1106" s="20" t="s">
        <v>5953</v>
      </c>
      <c r="AM1106" s="20" t="s">
        <v>5953</v>
      </c>
      <c r="AN1106" s="20" t="s">
        <v>5953</v>
      </c>
      <c r="AO1106" s="20" t="s">
        <v>5995</v>
      </c>
      <c r="AP1106" s="20" t="s">
        <v>5995</v>
      </c>
      <c r="AQ1106" s="20" t="s">
        <v>5995</v>
      </c>
      <c r="AR1106" s="20" t="s">
        <v>5995</v>
      </c>
      <c r="AS1106" s="20" t="s">
        <v>5995</v>
      </c>
      <c r="AT1106" s="20" t="s">
        <v>5995</v>
      </c>
      <c r="AU1106" s="20" t="s">
        <v>5995</v>
      </c>
      <c r="AV1106" s="20" t="s">
        <v>5995</v>
      </c>
      <c r="AW1106" s="20" t="s">
        <v>5995</v>
      </c>
      <c r="AX1106" s="20" t="s">
        <v>5995</v>
      </c>
      <c r="AY1106" s="20" t="s">
        <v>5995</v>
      </c>
      <c r="AZ1106" s="20" t="s">
        <v>5995</v>
      </c>
      <c r="BA1106" s="20" t="s">
        <v>5995</v>
      </c>
      <c r="BB1106" s="20" t="s">
        <v>5995</v>
      </c>
      <c r="BC1106" s="20" t="s">
        <v>5995</v>
      </c>
      <c r="BD1106" s="20" t="s">
        <v>5995</v>
      </c>
      <c r="BE1106" s="20" t="s">
        <v>5995</v>
      </c>
      <c r="BF1106" s="20" t="s">
        <v>5995</v>
      </c>
      <c r="BG1106" s="20" t="s">
        <v>5995</v>
      </c>
      <c r="BH1106" s="20" t="s">
        <v>5995</v>
      </c>
      <c r="BI1106" s="20" t="s">
        <v>5995</v>
      </c>
      <c r="BJ1106" s="20" t="s">
        <v>5995</v>
      </c>
      <c r="BK1106" s="20" t="s">
        <v>5995</v>
      </c>
      <c r="BL1106" s="20" t="s">
        <v>5995</v>
      </c>
      <c r="BM1106" s="20" t="s">
        <v>5995</v>
      </c>
      <c r="BO1106" s="28" t="s">
        <v>6008</v>
      </c>
      <c r="BP1106" s="29" t="s">
        <v>5377</v>
      </c>
      <c r="BQ1106" s="30" t="s">
        <v>5378</v>
      </c>
      <c r="BS1106" s="24" t="s">
        <v>119</v>
      </c>
      <c r="BV1106" s="24" t="s">
        <v>137</v>
      </c>
      <c r="BX1106" s="24" t="s">
        <v>123</v>
      </c>
      <c r="BY1106" s="24" t="s">
        <v>124</v>
      </c>
      <c r="BZ1106" s="24" t="s">
        <v>125</v>
      </c>
      <c r="CD1106" s="18" t="s">
        <v>119</v>
      </c>
      <c r="CI1106" s="18" t="s">
        <v>123</v>
      </c>
      <c r="CK1106" s="18" t="s">
        <v>125</v>
      </c>
      <c r="CL1106" s="22" t="s">
        <v>5953</v>
      </c>
      <c r="CM1106" s="32" t="s">
        <v>6010</v>
      </c>
      <c r="CN1106" s="33" t="s">
        <v>5379</v>
      </c>
      <c r="CO1106" s="84" t="s">
        <v>126</v>
      </c>
      <c r="CP1106" s="17" t="s">
        <v>126</v>
      </c>
      <c r="CQ1106" s="29" t="s">
        <v>5058</v>
      </c>
      <c r="CR1106" s="17" t="s">
        <v>1481</v>
      </c>
      <c r="CS1106" s="29" t="s">
        <v>130</v>
      </c>
      <c r="CT1106" s="17" t="s">
        <v>5380</v>
      </c>
      <c r="DD1106" s="31" t="s">
        <v>5381</v>
      </c>
      <c r="DE1106" s="17" t="s">
        <v>130</v>
      </c>
      <c r="DG1106" s="66"/>
      <c r="DI1106" s="17" t="s">
        <v>143</v>
      </c>
      <c r="DJ1106" s="17" t="s">
        <v>5382</v>
      </c>
      <c r="DM1106" s="35"/>
      <c r="DN1106" s="35"/>
      <c r="DO1106" s="35"/>
      <c r="EC1106" s="17" t="s">
        <v>133</v>
      </c>
    </row>
    <row r="1107" spans="1:133" ht="15" customHeight="1" x14ac:dyDescent="0.3">
      <c r="A1107" s="27">
        <v>407</v>
      </c>
      <c r="C1107" s="17" t="s">
        <v>126</v>
      </c>
      <c r="D1107" s="29" t="s">
        <v>5956</v>
      </c>
      <c r="E1107" s="18" t="s">
        <v>5949</v>
      </c>
      <c r="F1107" s="18" t="s">
        <v>5948</v>
      </c>
      <c r="G1107" s="18" t="s">
        <v>5949</v>
      </c>
      <c r="H1107" s="18" t="s">
        <v>5949</v>
      </c>
      <c r="I1107" s="18" t="s">
        <v>5948</v>
      </c>
      <c r="K1107" s="18" t="s">
        <v>5948</v>
      </c>
      <c r="M1107" s="18" t="s">
        <v>5948</v>
      </c>
      <c r="O1107" s="20" t="s">
        <v>5950</v>
      </c>
      <c r="P1107" s="20" t="s">
        <v>5974</v>
      </c>
      <c r="Q1107" s="20" t="s">
        <v>5980</v>
      </c>
      <c r="S1107" s="22" t="s">
        <v>5950</v>
      </c>
      <c r="T1107" s="22" t="s">
        <v>5950</v>
      </c>
      <c r="U1107" s="22" t="s">
        <v>5948</v>
      </c>
      <c r="V1107" s="22" t="s">
        <v>5984</v>
      </c>
      <c r="W1107" s="22" t="s">
        <v>5989</v>
      </c>
      <c r="X1107" s="22" t="s">
        <v>115</v>
      </c>
      <c r="AC1107" s="24" t="s">
        <v>5992</v>
      </c>
      <c r="AE1107" s="26" t="s">
        <v>5948</v>
      </c>
      <c r="AF1107" s="26" t="s">
        <v>5947</v>
      </c>
      <c r="AG1107" s="26" t="s">
        <v>5997</v>
      </c>
      <c r="AH1107" s="26" t="s">
        <v>5997</v>
      </c>
      <c r="AI1107" s="26" t="s">
        <v>5997</v>
      </c>
      <c r="AJ1107" s="26" t="s">
        <v>5997</v>
      </c>
      <c r="AK1107" s="20" t="s">
        <v>6003</v>
      </c>
      <c r="AL1107" s="20" t="s">
        <v>5948</v>
      </c>
      <c r="AM1107" s="20" t="s">
        <v>5948</v>
      </c>
      <c r="AN1107" s="20" t="s">
        <v>5948</v>
      </c>
      <c r="AO1107" s="20" t="s">
        <v>5997</v>
      </c>
      <c r="AP1107" s="20" t="s">
        <v>5997</v>
      </c>
      <c r="AQ1107" s="20" t="s">
        <v>5997</v>
      </c>
      <c r="AR1107" s="20" t="s">
        <v>5997</v>
      </c>
      <c r="AS1107" s="20" t="s">
        <v>5997</v>
      </c>
      <c r="AT1107" s="20" t="s">
        <v>5997</v>
      </c>
      <c r="AU1107" s="20" t="s">
        <v>5997</v>
      </c>
      <c r="AV1107" s="20" t="s">
        <v>5997</v>
      </c>
      <c r="AW1107" s="20" t="s">
        <v>5997</v>
      </c>
      <c r="AX1107" s="20" t="s">
        <v>5997</v>
      </c>
      <c r="AY1107" s="20" t="s">
        <v>5997</v>
      </c>
      <c r="AZ1107" s="20" t="s">
        <v>5996</v>
      </c>
      <c r="BA1107" s="20" t="s">
        <v>5997</v>
      </c>
      <c r="BB1107" s="20" t="s">
        <v>5996</v>
      </c>
      <c r="BC1107" s="20" t="s">
        <v>5998</v>
      </c>
      <c r="BD1107" s="20" t="s">
        <v>5996</v>
      </c>
      <c r="BE1107" s="20" t="s">
        <v>5997</v>
      </c>
      <c r="BF1107" s="20" t="s">
        <v>5997</v>
      </c>
      <c r="BG1107" s="20" t="s">
        <v>5996</v>
      </c>
      <c r="BH1107" s="20" t="s">
        <v>5996</v>
      </c>
      <c r="BI1107" s="20" t="s">
        <v>5997</v>
      </c>
      <c r="BJ1107" s="20" t="s">
        <v>5996</v>
      </c>
      <c r="BK1107" s="20" t="s">
        <v>5997</v>
      </c>
      <c r="BL1107" s="20" t="s">
        <v>5997</v>
      </c>
      <c r="BM1107" s="20" t="s">
        <v>5997</v>
      </c>
      <c r="BO1107" s="28" t="s">
        <v>6007</v>
      </c>
      <c r="BR1107" s="24" t="s">
        <v>138</v>
      </c>
      <c r="BS1107" s="24" t="s">
        <v>119</v>
      </c>
      <c r="BT1107" s="24" t="s">
        <v>120</v>
      </c>
      <c r="BV1107" s="24" t="s">
        <v>137</v>
      </c>
      <c r="CC1107" s="18" t="s">
        <v>138</v>
      </c>
      <c r="CD1107" s="18" t="s">
        <v>119</v>
      </c>
      <c r="CE1107" s="18" t="s">
        <v>120</v>
      </c>
      <c r="CL1107" s="22" t="s">
        <v>5953</v>
      </c>
      <c r="CM1107" s="32" t="s">
        <v>5976</v>
      </c>
      <c r="CO1107" s="84" t="s">
        <v>126</v>
      </c>
      <c r="CP1107" s="17" t="s">
        <v>126</v>
      </c>
      <c r="CQ1107" s="29" t="s">
        <v>3439</v>
      </c>
      <c r="CR1107" s="17" t="s">
        <v>1597</v>
      </c>
      <c r="CS1107" s="17" t="s">
        <v>3440</v>
      </c>
      <c r="DD1107" s="31" t="s">
        <v>4493</v>
      </c>
      <c r="DE1107" s="17" t="s">
        <v>161</v>
      </c>
      <c r="DI1107" s="17" t="s">
        <v>143</v>
      </c>
      <c r="DJ1107" s="17" t="s">
        <v>4619</v>
      </c>
      <c r="DM1107" s="35"/>
      <c r="DN1107" s="35"/>
      <c r="DO1107" s="35"/>
      <c r="EC1107" s="17" t="s">
        <v>133</v>
      </c>
    </row>
    <row r="1108" spans="1:133" ht="15" customHeight="1" x14ac:dyDescent="0.3">
      <c r="A1108" s="27">
        <v>326</v>
      </c>
      <c r="C1108" s="17" t="s">
        <v>126</v>
      </c>
      <c r="D1108" s="29" t="s">
        <v>5958</v>
      </c>
      <c r="E1108" s="18" t="s">
        <v>5947</v>
      </c>
      <c r="F1108" s="18" t="s">
        <v>5947</v>
      </c>
      <c r="G1108" s="18" t="s">
        <v>5948</v>
      </c>
      <c r="H1108" s="18" t="s">
        <v>5949</v>
      </c>
      <c r="I1108" s="18" t="s">
        <v>5947</v>
      </c>
      <c r="J1108" s="19" t="s">
        <v>5392</v>
      </c>
      <c r="K1108" s="18" t="s">
        <v>5947</v>
      </c>
      <c r="M1108" s="18" t="s">
        <v>5947</v>
      </c>
      <c r="N1108" s="19" t="s">
        <v>5393</v>
      </c>
      <c r="O1108" s="20" t="s">
        <v>5948</v>
      </c>
      <c r="P1108" s="20" t="s">
        <v>5974</v>
      </c>
      <c r="Q1108" s="20" t="s">
        <v>5978</v>
      </c>
      <c r="S1108" s="22" t="s">
        <v>5947</v>
      </c>
      <c r="T1108" s="22" t="s">
        <v>5947</v>
      </c>
      <c r="U1108" s="22" t="s">
        <v>5949</v>
      </c>
      <c r="V1108" s="22" t="s">
        <v>5983</v>
      </c>
      <c r="W1108" s="22" t="s">
        <v>5987</v>
      </c>
      <c r="AC1108" s="24" t="s">
        <v>5994</v>
      </c>
      <c r="AD1108" s="25" t="s">
        <v>5394</v>
      </c>
      <c r="AE1108" s="26" t="s">
        <v>5948</v>
      </c>
      <c r="AF1108" s="26" t="s">
        <v>5950</v>
      </c>
      <c r="AG1108" s="26" t="s">
        <v>5996</v>
      </c>
      <c r="AH1108" s="26" t="s">
        <v>5996</v>
      </c>
      <c r="AI1108" s="26" t="s">
        <v>5996</v>
      </c>
      <c r="AJ1108" s="26" t="s">
        <v>5997</v>
      </c>
      <c r="AK1108" s="20" t="s">
        <v>6003</v>
      </c>
      <c r="AL1108" s="20" t="s">
        <v>5947</v>
      </c>
      <c r="AM1108" s="20" t="s">
        <v>5948</v>
      </c>
      <c r="AN1108" s="20" t="s">
        <v>5948</v>
      </c>
      <c r="AO1108" s="20" t="s">
        <v>5996</v>
      </c>
      <c r="AP1108" s="20" t="s">
        <v>5996</v>
      </c>
      <c r="AQ1108" s="20" t="s">
        <v>5996</v>
      </c>
      <c r="AR1108" s="20" t="s">
        <v>5997</v>
      </c>
      <c r="AS1108" s="20" t="s">
        <v>5997</v>
      </c>
      <c r="AT1108" s="20" t="s">
        <v>5997</v>
      </c>
      <c r="AU1108" s="20" t="s">
        <v>5996</v>
      </c>
      <c r="AV1108" s="20" t="s">
        <v>5996</v>
      </c>
      <c r="AW1108" s="20" t="s">
        <v>5996</v>
      </c>
      <c r="AX1108" s="20" t="s">
        <v>5997</v>
      </c>
      <c r="AY1108" s="20" t="s">
        <v>5996</v>
      </c>
      <c r="AZ1108" s="20" t="s">
        <v>5995</v>
      </c>
      <c r="BA1108" s="20" t="s">
        <v>5996</v>
      </c>
      <c r="BB1108" s="20" t="s">
        <v>5997</v>
      </c>
      <c r="BC1108" s="20" t="s">
        <v>5997</v>
      </c>
      <c r="BD1108" s="20" t="s">
        <v>5997</v>
      </c>
      <c r="BE1108" s="20" t="s">
        <v>5997</v>
      </c>
      <c r="BF1108" s="20" t="s">
        <v>5996</v>
      </c>
      <c r="BG1108" s="20" t="s">
        <v>5997</v>
      </c>
      <c r="BH1108" s="20" t="s">
        <v>5997</v>
      </c>
      <c r="BI1108" s="20" t="s">
        <v>5996</v>
      </c>
      <c r="BJ1108" s="20" t="s">
        <v>5997</v>
      </c>
      <c r="BK1108" s="20" t="s">
        <v>5997</v>
      </c>
      <c r="BL1108" s="20" t="s">
        <v>5997</v>
      </c>
      <c r="BM1108" s="20" t="s">
        <v>5997</v>
      </c>
      <c r="BN1108" s="27" t="s">
        <v>5395</v>
      </c>
      <c r="BO1108" s="28" t="s">
        <v>6006</v>
      </c>
      <c r="BP1108" s="29" t="s">
        <v>5396</v>
      </c>
      <c r="BQ1108" s="30" t="s">
        <v>5397</v>
      </c>
      <c r="BS1108" s="24" t="s">
        <v>119</v>
      </c>
      <c r="BT1108" s="24" t="s">
        <v>120</v>
      </c>
      <c r="BU1108" s="24" t="s">
        <v>121</v>
      </c>
      <c r="BV1108" s="24" t="s">
        <v>137</v>
      </c>
      <c r="BW1108" s="24" t="s">
        <v>122</v>
      </c>
      <c r="BX1108" s="24" t="s">
        <v>123</v>
      </c>
      <c r="BY1108" s="24" t="s">
        <v>124</v>
      </c>
      <c r="BZ1108" s="24" t="s">
        <v>125</v>
      </c>
      <c r="CD1108" s="18" t="s">
        <v>119</v>
      </c>
      <c r="CG1108" s="18" t="s">
        <v>137</v>
      </c>
      <c r="CH1108" s="18" t="s">
        <v>122</v>
      </c>
      <c r="CL1108" s="22" t="s">
        <v>5952</v>
      </c>
      <c r="CM1108" s="32" t="s">
        <v>6010</v>
      </c>
      <c r="CO1108" s="84" t="s">
        <v>126</v>
      </c>
      <c r="CP1108" s="17" t="s">
        <v>126</v>
      </c>
      <c r="CQ1108" s="29" t="s">
        <v>5058</v>
      </c>
      <c r="CR1108" s="17" t="s">
        <v>1512</v>
      </c>
      <c r="CS1108" s="17" t="s">
        <v>102</v>
      </c>
      <c r="CT1108" s="17" t="s">
        <v>5398</v>
      </c>
      <c r="DB1108" s="34" t="s">
        <v>101</v>
      </c>
      <c r="DE1108" s="17" t="s">
        <v>130</v>
      </c>
      <c r="DI1108" s="17" t="s">
        <v>143</v>
      </c>
      <c r="DJ1108" s="17" t="s">
        <v>5399</v>
      </c>
      <c r="DM1108" s="35"/>
      <c r="DN1108" s="35"/>
      <c r="DO1108" s="35"/>
      <c r="EC1108" s="17" t="s">
        <v>133</v>
      </c>
    </row>
    <row r="1109" spans="1:133" ht="15" customHeight="1" x14ac:dyDescent="0.3">
      <c r="A1109" s="27">
        <v>924</v>
      </c>
      <c r="C1109" s="17" t="s">
        <v>126</v>
      </c>
      <c r="D1109" s="29" t="s">
        <v>5958</v>
      </c>
      <c r="E1109" s="18" t="s">
        <v>5947</v>
      </c>
      <c r="F1109" s="18" t="s">
        <v>5947</v>
      </c>
      <c r="G1109" s="18" t="s">
        <v>5948</v>
      </c>
      <c r="H1109" s="18" t="s">
        <v>5947</v>
      </c>
      <c r="I1109" s="18" t="s">
        <v>5948</v>
      </c>
      <c r="K1109" s="18" t="s">
        <v>5947</v>
      </c>
      <c r="M1109" s="18" t="s">
        <v>5947</v>
      </c>
      <c r="O1109" s="20" t="s">
        <v>5947</v>
      </c>
      <c r="P1109" s="20" t="s">
        <v>5974</v>
      </c>
      <c r="Q1109" s="20" t="s">
        <v>5978</v>
      </c>
      <c r="S1109" s="22" t="s">
        <v>5948</v>
      </c>
      <c r="T1109" s="22" t="s">
        <v>5948</v>
      </c>
      <c r="U1109" s="22" t="s">
        <v>5953</v>
      </c>
      <c r="V1109" s="22" t="s">
        <v>5983</v>
      </c>
      <c r="W1109" s="22" t="s">
        <v>5987</v>
      </c>
      <c r="X1109" s="22" t="s">
        <v>115</v>
      </c>
      <c r="AC1109" s="24" t="s">
        <v>5991</v>
      </c>
      <c r="AE1109" s="26" t="s">
        <v>5947</v>
      </c>
      <c r="AF1109" s="26" t="s">
        <v>5950</v>
      </c>
      <c r="AG1109" s="26" t="s">
        <v>5996</v>
      </c>
      <c r="AH1109" s="26" t="s">
        <v>5996</v>
      </c>
      <c r="AI1109" s="26" t="s">
        <v>5996</v>
      </c>
      <c r="AJ1109" s="26" t="s">
        <v>5996</v>
      </c>
      <c r="AK1109" s="20" t="s">
        <v>6002</v>
      </c>
      <c r="AL1109" s="20" t="s">
        <v>5948</v>
      </c>
      <c r="AM1109" s="20" t="s">
        <v>5948</v>
      </c>
      <c r="AN1109" s="20" t="s">
        <v>5947</v>
      </c>
      <c r="AO1109" s="20" t="s">
        <v>5996</v>
      </c>
      <c r="AP1109" s="20" t="s">
        <v>5996</v>
      </c>
      <c r="AQ1109" s="20" t="s">
        <v>5996</v>
      </c>
      <c r="AR1109" s="20" t="s">
        <v>5996</v>
      </c>
      <c r="AS1109" s="20" t="s">
        <v>5996</v>
      </c>
      <c r="AT1109" s="20" t="s">
        <v>5997</v>
      </c>
      <c r="AU1109" s="20" t="s">
        <v>5996</v>
      </c>
      <c r="AV1109" s="20" t="s">
        <v>5996</v>
      </c>
      <c r="AW1109" s="20" t="s">
        <v>5996</v>
      </c>
      <c r="AX1109" s="20" t="s">
        <v>5996</v>
      </c>
      <c r="AY1109" s="20" t="s">
        <v>5996</v>
      </c>
      <c r="AZ1109" s="20" t="s">
        <v>5996</v>
      </c>
      <c r="BA1109" s="20" t="s">
        <v>5996</v>
      </c>
      <c r="BB1109" s="20" t="s">
        <v>5996</v>
      </c>
      <c r="BC1109" s="20" t="s">
        <v>5996</v>
      </c>
      <c r="BD1109" s="20" t="s">
        <v>5996</v>
      </c>
      <c r="BE1109" s="20" t="s">
        <v>5996</v>
      </c>
      <c r="BF1109" s="20" t="s">
        <v>5996</v>
      </c>
      <c r="BG1109" s="20" t="s">
        <v>5996</v>
      </c>
      <c r="BH1109" s="20" t="s">
        <v>5997</v>
      </c>
      <c r="BI1109" s="20" t="s">
        <v>5996</v>
      </c>
      <c r="BJ1109" s="20" t="s">
        <v>5996</v>
      </c>
      <c r="BK1109" s="20" t="s">
        <v>5996</v>
      </c>
      <c r="BL1109" s="20" t="s">
        <v>5996</v>
      </c>
      <c r="BM1109" s="20" t="s">
        <v>5996</v>
      </c>
      <c r="BO1109" s="28" t="s">
        <v>6007</v>
      </c>
      <c r="BQ1109" s="30" t="s">
        <v>5400</v>
      </c>
      <c r="BR1109" s="24" t="s">
        <v>138</v>
      </c>
      <c r="BS1109" s="24" t="s">
        <v>119</v>
      </c>
      <c r="BT1109" s="24" t="s">
        <v>120</v>
      </c>
      <c r="BV1109" s="24" t="s">
        <v>137</v>
      </c>
      <c r="BW1109" s="24" t="s">
        <v>122</v>
      </c>
      <c r="BX1109" s="24" t="s">
        <v>123</v>
      </c>
      <c r="BY1109" s="24" t="s">
        <v>124</v>
      </c>
      <c r="BZ1109" s="24" t="s">
        <v>125</v>
      </c>
      <c r="CD1109" s="18" t="s">
        <v>119</v>
      </c>
      <c r="CG1109" s="18" t="s">
        <v>137</v>
      </c>
      <c r="CI1109" s="18" t="s">
        <v>123</v>
      </c>
      <c r="CL1109" s="22" t="s">
        <v>5953</v>
      </c>
      <c r="CM1109" s="32" t="s">
        <v>6010</v>
      </c>
      <c r="CO1109" s="84" t="s">
        <v>126</v>
      </c>
      <c r="CP1109" s="17" t="s">
        <v>126</v>
      </c>
      <c r="CQ1109" s="29" t="s">
        <v>5058</v>
      </c>
      <c r="CR1109" s="17" t="s">
        <v>1532</v>
      </c>
      <c r="CS1109" s="29" t="s">
        <v>130</v>
      </c>
      <c r="DE1109" s="17" t="s">
        <v>130</v>
      </c>
      <c r="DI1109" s="17" t="s">
        <v>143</v>
      </c>
      <c r="DJ1109" s="17" t="s">
        <v>5401</v>
      </c>
      <c r="DM1109" s="35"/>
      <c r="DN1109" s="35"/>
      <c r="DO1109" s="35"/>
      <c r="EC1109" s="17" t="s">
        <v>133</v>
      </c>
    </row>
    <row r="1110" spans="1:133" ht="15" customHeight="1" x14ac:dyDescent="0.3">
      <c r="A1110" s="27">
        <v>929</v>
      </c>
      <c r="C1110" s="17" t="s">
        <v>126</v>
      </c>
      <c r="D1110" s="29" t="s">
        <v>5958</v>
      </c>
      <c r="E1110" s="18" t="s">
        <v>5947</v>
      </c>
      <c r="F1110" s="18" t="s">
        <v>5951</v>
      </c>
      <c r="G1110" s="18" t="s">
        <v>5947</v>
      </c>
      <c r="H1110" s="18" t="s">
        <v>5948</v>
      </c>
      <c r="I1110" s="18" t="s">
        <v>5949</v>
      </c>
      <c r="K1110" s="18" t="s">
        <v>5949</v>
      </c>
      <c r="M1110" s="18" t="s">
        <v>5949</v>
      </c>
      <c r="O1110" s="20" t="s">
        <v>5951</v>
      </c>
      <c r="P1110" s="20" t="s">
        <v>5974</v>
      </c>
      <c r="Q1110" s="20" t="s">
        <v>5979</v>
      </c>
      <c r="S1110" s="22" t="s">
        <v>5951</v>
      </c>
      <c r="T1110" s="22" t="s">
        <v>5951</v>
      </c>
      <c r="U1110" s="22" t="s">
        <v>5947</v>
      </c>
      <c r="V1110" s="22" t="s">
        <v>5984</v>
      </c>
      <c r="W1110" s="22" t="s">
        <v>5988</v>
      </c>
      <c r="Z1110" s="22" t="s">
        <v>116</v>
      </c>
      <c r="AC1110" s="24" t="s">
        <v>5991</v>
      </c>
      <c r="AE1110" s="26" t="s">
        <v>5949</v>
      </c>
      <c r="AF1110" s="26" t="s">
        <v>5947</v>
      </c>
      <c r="AG1110" s="26" t="s">
        <v>5997</v>
      </c>
      <c r="AH1110" s="26" t="s">
        <v>5997</v>
      </c>
      <c r="AI1110" s="26" t="s">
        <v>5997</v>
      </c>
      <c r="AJ1110" s="26" t="s">
        <v>5997</v>
      </c>
      <c r="AK1110" s="20" t="s">
        <v>6003</v>
      </c>
      <c r="AL1110" s="20" t="s">
        <v>5948</v>
      </c>
      <c r="AM1110" s="20" t="s">
        <v>5951</v>
      </c>
      <c r="AN1110" s="20" t="s">
        <v>5948</v>
      </c>
      <c r="AO1110" s="20" t="s">
        <v>5996</v>
      </c>
      <c r="AP1110" s="20" t="s">
        <v>5997</v>
      </c>
      <c r="AQ1110" s="20" t="s">
        <v>5996</v>
      </c>
      <c r="AR1110" s="20" t="s">
        <v>5998</v>
      </c>
      <c r="AS1110" s="20" t="s">
        <v>5997</v>
      </c>
      <c r="AT1110" s="20" t="s">
        <v>5997</v>
      </c>
      <c r="AU1110" s="20" t="s">
        <v>5997</v>
      </c>
      <c r="AV1110" s="20" t="s">
        <v>5997</v>
      </c>
      <c r="AW1110" s="20" t="s">
        <v>5996</v>
      </c>
      <c r="AX1110" s="20" t="s">
        <v>5997</v>
      </c>
      <c r="AY1110" s="20" t="s">
        <v>5997</v>
      </c>
      <c r="AZ1110" s="20" t="s">
        <v>5997</v>
      </c>
      <c r="BA1110" s="20" t="s">
        <v>5997</v>
      </c>
      <c r="BB1110" s="20" t="s">
        <v>5997</v>
      </c>
      <c r="BC1110" s="20" t="s">
        <v>5998</v>
      </c>
      <c r="BD1110" s="20" t="s">
        <v>5997</v>
      </c>
      <c r="BE1110" s="20" t="s">
        <v>5997</v>
      </c>
      <c r="BF1110" s="20" t="s">
        <v>5997</v>
      </c>
      <c r="BG1110" s="20" t="s">
        <v>5996</v>
      </c>
      <c r="BH1110" s="20" t="s">
        <v>5997</v>
      </c>
      <c r="BI1110" s="20" t="s">
        <v>5997</v>
      </c>
      <c r="BJ1110" s="20" t="s">
        <v>5998</v>
      </c>
      <c r="BK1110" s="20" t="s">
        <v>5998</v>
      </c>
      <c r="BL1110" s="20" t="s">
        <v>5996</v>
      </c>
      <c r="BM1110" s="20" t="s">
        <v>5997</v>
      </c>
      <c r="BO1110" s="28" t="s">
        <v>6007</v>
      </c>
      <c r="BS1110" s="24" t="s">
        <v>119</v>
      </c>
      <c r="BX1110" s="24" t="s">
        <v>123</v>
      </c>
      <c r="CD1110" s="18" t="s">
        <v>119</v>
      </c>
      <c r="CE1110" s="18" t="s">
        <v>120</v>
      </c>
      <c r="CI1110" s="18" t="s">
        <v>123</v>
      </c>
      <c r="CL1110" s="22" t="s">
        <v>5947</v>
      </c>
      <c r="CM1110" s="32" t="s">
        <v>6011</v>
      </c>
      <c r="CO1110" s="84" t="s">
        <v>126</v>
      </c>
      <c r="CP1110" s="17" t="s">
        <v>126</v>
      </c>
      <c r="CQ1110" s="29" t="s">
        <v>5058</v>
      </c>
      <c r="CR1110" s="17" t="s">
        <v>1597</v>
      </c>
      <c r="CS1110" s="29" t="s">
        <v>130</v>
      </c>
      <c r="DE1110" s="17" t="s">
        <v>130</v>
      </c>
      <c r="DI1110" s="17" t="s">
        <v>143</v>
      </c>
      <c r="DJ1110" s="17" t="s">
        <v>5402</v>
      </c>
      <c r="DM1110" s="35"/>
      <c r="DN1110" s="35"/>
      <c r="DO1110" s="35"/>
      <c r="EC1110" s="17" t="s">
        <v>133</v>
      </c>
    </row>
    <row r="1111" spans="1:133" ht="15" customHeight="1" x14ac:dyDescent="0.3">
      <c r="A1111" s="27">
        <v>745</v>
      </c>
      <c r="C1111" s="17" t="s">
        <v>126</v>
      </c>
      <c r="D1111" s="29" t="s">
        <v>5958</v>
      </c>
      <c r="E1111" s="18" t="s">
        <v>5948</v>
      </c>
      <c r="F1111" s="18" t="s">
        <v>5948</v>
      </c>
      <c r="G1111" s="18" t="s">
        <v>5948</v>
      </c>
      <c r="H1111" s="18" t="s">
        <v>5948</v>
      </c>
      <c r="I1111" s="18" t="s">
        <v>5947</v>
      </c>
      <c r="J1111" s="19" t="s">
        <v>5403</v>
      </c>
      <c r="K1111" s="18" t="s">
        <v>5948</v>
      </c>
      <c r="M1111" s="18" t="s">
        <v>5948</v>
      </c>
      <c r="O1111" s="20" t="s">
        <v>5948</v>
      </c>
      <c r="P1111" s="20" t="s">
        <v>5973</v>
      </c>
      <c r="Q1111" s="20" t="s">
        <v>5978</v>
      </c>
      <c r="S1111" s="22" t="s">
        <v>5948</v>
      </c>
      <c r="T1111" s="22" t="s">
        <v>5948</v>
      </c>
      <c r="U1111" s="22" t="s">
        <v>5949</v>
      </c>
      <c r="V1111" s="22" t="s">
        <v>5983</v>
      </c>
      <c r="W1111" s="22" t="s">
        <v>5989</v>
      </c>
      <c r="X1111" s="22" t="s">
        <v>115</v>
      </c>
      <c r="AC1111" s="24" t="s">
        <v>5994</v>
      </c>
      <c r="AD1111" s="25" t="s">
        <v>5404</v>
      </c>
      <c r="AE1111" s="26" t="s">
        <v>5948</v>
      </c>
      <c r="AF1111" s="26" t="s">
        <v>5949</v>
      </c>
      <c r="AG1111" s="26" t="s">
        <v>5996</v>
      </c>
      <c r="AH1111" s="26" t="s">
        <v>5996</v>
      </c>
      <c r="AI1111" s="26" t="s">
        <v>5996</v>
      </c>
      <c r="AJ1111" s="26" t="s">
        <v>5996</v>
      </c>
      <c r="AK1111" s="20" t="s">
        <v>6001</v>
      </c>
      <c r="AL1111" s="20" t="s">
        <v>5947</v>
      </c>
      <c r="AM1111" s="20" t="s">
        <v>5950</v>
      </c>
      <c r="AN1111" s="20" t="s">
        <v>5947</v>
      </c>
      <c r="AO1111" s="20" t="s">
        <v>5997</v>
      </c>
      <c r="AP1111" s="20" t="s">
        <v>5997</v>
      </c>
      <c r="AQ1111" s="20" t="s">
        <v>5996</v>
      </c>
      <c r="AR1111" s="20" t="s">
        <v>5997</v>
      </c>
      <c r="AS1111" s="20" t="s">
        <v>5997</v>
      </c>
      <c r="AT1111" s="20" t="s">
        <v>5997</v>
      </c>
      <c r="AU1111" s="20" t="s">
        <v>5997</v>
      </c>
      <c r="AV1111" s="20" t="s">
        <v>5997</v>
      </c>
      <c r="AW1111" s="20" t="s">
        <v>5997</v>
      </c>
      <c r="AX1111" s="20" t="s">
        <v>5997</v>
      </c>
      <c r="AY1111" s="20" t="s">
        <v>5997</v>
      </c>
      <c r="AZ1111" s="20" t="s">
        <v>5996</v>
      </c>
      <c r="BA1111" s="20" t="s">
        <v>5997</v>
      </c>
      <c r="BB1111" s="20" t="s">
        <v>5997</v>
      </c>
      <c r="BC1111" s="20" t="s">
        <v>5997</v>
      </c>
      <c r="BD1111" s="20" t="s">
        <v>5997</v>
      </c>
      <c r="BE1111" s="20" t="s">
        <v>5997</v>
      </c>
      <c r="BF1111" s="20" t="s">
        <v>5997</v>
      </c>
      <c r="BG1111" s="20" t="s">
        <v>5997</v>
      </c>
      <c r="BH1111" s="20" t="s">
        <v>5997</v>
      </c>
      <c r="BI1111" s="20" t="s">
        <v>5997</v>
      </c>
      <c r="BJ1111" s="20" t="s">
        <v>6000</v>
      </c>
      <c r="BK1111" s="20" t="s">
        <v>6000</v>
      </c>
      <c r="BL1111" s="20" t="s">
        <v>5997</v>
      </c>
      <c r="BM1111" s="20" t="s">
        <v>5997</v>
      </c>
      <c r="BO1111" s="28" t="s">
        <v>6007</v>
      </c>
      <c r="BQ1111" s="30" t="s">
        <v>5405</v>
      </c>
      <c r="BS1111" s="24" t="s">
        <v>119</v>
      </c>
      <c r="BV1111" s="24" t="s">
        <v>137</v>
      </c>
      <c r="CD1111" s="18" t="s">
        <v>119</v>
      </c>
      <c r="CG1111" s="18" t="s">
        <v>137</v>
      </c>
      <c r="CL1111" s="22" t="s">
        <v>5947</v>
      </c>
      <c r="CM1111" s="32" t="s">
        <v>6012</v>
      </c>
      <c r="CO1111" s="84" t="s">
        <v>126</v>
      </c>
      <c r="CP1111" s="17" t="s">
        <v>126</v>
      </c>
      <c r="CQ1111" s="29" t="s">
        <v>5058</v>
      </c>
      <c r="CR1111" s="17" t="s">
        <v>1597</v>
      </c>
      <c r="CS1111" s="17" t="s">
        <v>102</v>
      </c>
      <c r="CT1111" s="64"/>
      <c r="CU1111" s="34" t="s">
        <v>185</v>
      </c>
      <c r="DE1111" s="17" t="s">
        <v>130</v>
      </c>
      <c r="DI1111" s="17" t="s">
        <v>131</v>
      </c>
      <c r="DJ1111" s="17" t="s">
        <v>5406</v>
      </c>
      <c r="DM1111" s="35"/>
      <c r="DN1111" s="35"/>
      <c r="DO1111" s="35"/>
      <c r="EC1111" s="17" t="s">
        <v>133</v>
      </c>
    </row>
    <row r="1112" spans="1:133" ht="15" customHeight="1" x14ac:dyDescent="0.3">
      <c r="A1112" s="27">
        <v>134</v>
      </c>
      <c r="C1112" s="17" t="s">
        <v>126</v>
      </c>
      <c r="D1112" s="29" t="s">
        <v>5958</v>
      </c>
      <c r="E1112" s="18" t="s">
        <v>5948</v>
      </c>
      <c r="F1112" s="18" t="s">
        <v>5949</v>
      </c>
      <c r="G1112" s="18" t="s">
        <v>5949</v>
      </c>
      <c r="H1112" s="18" t="s">
        <v>5948</v>
      </c>
      <c r="I1112" s="18" t="s">
        <v>5948</v>
      </c>
      <c r="J1112" s="19" t="s">
        <v>5407</v>
      </c>
      <c r="K1112" s="18" t="s">
        <v>5948</v>
      </c>
      <c r="L1112" s="19" t="s">
        <v>5408</v>
      </c>
      <c r="M1112" s="18" t="s">
        <v>5950</v>
      </c>
      <c r="N1112" s="19" t="s">
        <v>5409</v>
      </c>
      <c r="O1112" s="20" t="s">
        <v>5950</v>
      </c>
      <c r="P1112" s="20" t="s">
        <v>5974</v>
      </c>
      <c r="Q1112" s="20" t="s">
        <v>5977</v>
      </c>
      <c r="S1112" s="22" t="s">
        <v>5950</v>
      </c>
      <c r="T1112" s="22" t="s">
        <v>5950</v>
      </c>
      <c r="U1112" s="22" t="s">
        <v>5948</v>
      </c>
      <c r="V1112" s="22" t="s">
        <v>5984</v>
      </c>
      <c r="W1112" s="22" t="s">
        <v>5986</v>
      </c>
      <c r="X1112" s="22" t="s">
        <v>115</v>
      </c>
      <c r="AC1112" s="24" t="s">
        <v>5992</v>
      </c>
      <c r="AE1112" s="26" t="s">
        <v>5948</v>
      </c>
      <c r="AF1112" s="26" t="s">
        <v>5948</v>
      </c>
      <c r="AG1112" s="26" t="s">
        <v>5996</v>
      </c>
      <c r="AH1112" s="26" t="s">
        <v>5996</v>
      </c>
      <c r="AI1112" s="26" t="s">
        <v>5996</v>
      </c>
      <c r="AJ1112" s="26" t="s">
        <v>5998</v>
      </c>
      <c r="AK1112" s="20" t="s">
        <v>6003</v>
      </c>
      <c r="AL1112" s="20" t="s">
        <v>5948</v>
      </c>
      <c r="AM1112" s="20" t="s">
        <v>5948</v>
      </c>
      <c r="AN1112" s="20" t="s">
        <v>5948</v>
      </c>
      <c r="AO1112" s="20" t="s">
        <v>5998</v>
      </c>
      <c r="AP1112" s="20" t="s">
        <v>5998</v>
      </c>
      <c r="AQ1112" s="20" t="s">
        <v>5996</v>
      </c>
      <c r="AR1112" s="20" t="s">
        <v>5998</v>
      </c>
      <c r="AS1112" s="20" t="s">
        <v>5997</v>
      </c>
      <c r="AT1112" s="20" t="s">
        <v>5997</v>
      </c>
      <c r="AU1112" s="20" t="s">
        <v>5996</v>
      </c>
      <c r="AV1112" s="20" t="s">
        <v>5997</v>
      </c>
      <c r="AW1112" s="20" t="s">
        <v>5996</v>
      </c>
      <c r="AX1112" s="20" t="s">
        <v>5997</v>
      </c>
      <c r="AY1112" s="20" t="s">
        <v>5997</v>
      </c>
      <c r="AZ1112" s="20" t="s">
        <v>5996</v>
      </c>
      <c r="BA1112" s="20" t="s">
        <v>5996</v>
      </c>
      <c r="BB1112" s="20" t="s">
        <v>5996</v>
      </c>
      <c r="BC1112" s="20" t="s">
        <v>5997</v>
      </c>
      <c r="BD1112" s="20" t="s">
        <v>5998</v>
      </c>
      <c r="BE1112" s="20" t="s">
        <v>5997</v>
      </c>
      <c r="BF1112" s="20" t="s">
        <v>5996</v>
      </c>
      <c r="BG1112" s="20" t="s">
        <v>5996</v>
      </c>
      <c r="BH1112" s="20" t="s">
        <v>5998</v>
      </c>
      <c r="BI1112" s="20" t="s">
        <v>5996</v>
      </c>
      <c r="BJ1112" s="20" t="s">
        <v>5997</v>
      </c>
      <c r="BK1112" s="20" t="s">
        <v>5997</v>
      </c>
      <c r="BL1112" s="20" t="s">
        <v>5997</v>
      </c>
      <c r="BM1112" s="20" t="s">
        <v>5998</v>
      </c>
      <c r="BO1112" s="28" t="s">
        <v>6007</v>
      </c>
      <c r="BQ1112" s="30" t="s">
        <v>5410</v>
      </c>
      <c r="BS1112" s="24" t="s">
        <v>119</v>
      </c>
      <c r="BT1112" s="24" t="s">
        <v>120</v>
      </c>
      <c r="BZ1112" s="24" t="s">
        <v>125</v>
      </c>
      <c r="CD1112" s="18" t="s">
        <v>119</v>
      </c>
      <c r="CE1112" s="18" t="s">
        <v>120</v>
      </c>
      <c r="CJ1112" s="18" t="s">
        <v>124</v>
      </c>
      <c r="CL1112" s="22" t="s">
        <v>5950</v>
      </c>
      <c r="CM1112" s="32" t="s">
        <v>6011</v>
      </c>
      <c r="CO1112" s="84" t="s">
        <v>126</v>
      </c>
      <c r="CP1112" s="17" t="s">
        <v>126</v>
      </c>
      <c r="CQ1112" s="29" t="s">
        <v>5058</v>
      </c>
      <c r="CR1112" s="17" t="s">
        <v>1690</v>
      </c>
      <c r="CS1112" s="17" t="s">
        <v>102</v>
      </c>
      <c r="CT1112" s="64"/>
      <c r="DC1112" s="31" t="s">
        <v>102</v>
      </c>
      <c r="DE1112" s="17" t="s">
        <v>130</v>
      </c>
      <c r="DI1112" s="17" t="s">
        <v>143</v>
      </c>
      <c r="DJ1112" s="17" t="s">
        <v>5411</v>
      </c>
      <c r="DM1112" s="35"/>
      <c r="DN1112" s="35"/>
      <c r="DO1112" s="35"/>
      <c r="EC1112" s="17" t="s">
        <v>133</v>
      </c>
    </row>
    <row r="1113" spans="1:133" ht="15" customHeight="1" x14ac:dyDescent="0.3">
      <c r="A1113" s="27">
        <v>1094</v>
      </c>
      <c r="C1113" s="17" t="s">
        <v>126</v>
      </c>
      <c r="D1113" s="29" t="s">
        <v>5956</v>
      </c>
      <c r="E1113" s="18" t="s">
        <v>5947</v>
      </c>
      <c r="F1113" s="18" t="s">
        <v>5948</v>
      </c>
      <c r="G1113" s="18" t="s">
        <v>5947</v>
      </c>
      <c r="H1113" s="18" t="s">
        <v>5947</v>
      </c>
      <c r="I1113" s="18" t="s">
        <v>5948</v>
      </c>
      <c r="J1113" s="19" t="s">
        <v>4753</v>
      </c>
      <c r="K1113" s="18" t="s">
        <v>5953</v>
      </c>
      <c r="L1113" s="19" t="s">
        <v>4754</v>
      </c>
      <c r="M1113" s="18" t="s">
        <v>5949</v>
      </c>
      <c r="O1113" s="20" t="s">
        <v>5948</v>
      </c>
      <c r="P1113" s="20" t="s">
        <v>5972</v>
      </c>
      <c r="Q1113" s="20" t="s">
        <v>5953</v>
      </c>
      <c r="R1113" s="21" t="s">
        <v>4755</v>
      </c>
      <c r="S1113" s="22" t="s">
        <v>5949</v>
      </c>
      <c r="T1113" s="22" t="s">
        <v>5948</v>
      </c>
      <c r="U1113" s="22" t="s">
        <v>5947</v>
      </c>
      <c r="V1113" s="22" t="s">
        <v>5985</v>
      </c>
      <c r="W1113" s="22" t="s">
        <v>5989</v>
      </c>
      <c r="X1113" s="22" t="s">
        <v>115</v>
      </c>
      <c r="Y1113" s="22" t="s">
        <v>136</v>
      </c>
      <c r="Z1113" s="22" t="s">
        <v>116</v>
      </c>
      <c r="AB1113" s="23" t="s">
        <v>4756</v>
      </c>
      <c r="AC1113" s="24" t="s">
        <v>5992</v>
      </c>
      <c r="AD1113" s="25" t="s">
        <v>4757</v>
      </c>
      <c r="AE1113" s="26" t="s">
        <v>5948</v>
      </c>
      <c r="AF1113" s="26" t="s">
        <v>5952</v>
      </c>
      <c r="AG1113" s="26" t="s">
        <v>5997</v>
      </c>
      <c r="AH1113" s="26" t="s">
        <v>5997</v>
      </c>
      <c r="AI1113" s="26" t="s">
        <v>5997</v>
      </c>
      <c r="AJ1113" s="26" t="s">
        <v>5997</v>
      </c>
      <c r="AK1113" s="20" t="s">
        <v>6002</v>
      </c>
      <c r="AL1113" s="20" t="s">
        <v>5947</v>
      </c>
      <c r="AM1113" s="20" t="s">
        <v>5947</v>
      </c>
      <c r="AN1113" s="20" t="s">
        <v>5947</v>
      </c>
      <c r="AO1113" s="20" t="s">
        <v>5997</v>
      </c>
      <c r="AP1113" s="20" t="s">
        <v>5997</v>
      </c>
      <c r="AQ1113" s="20" t="s">
        <v>5996</v>
      </c>
      <c r="AR1113" s="20" t="s">
        <v>5997</v>
      </c>
      <c r="AS1113" s="20" t="s">
        <v>5996</v>
      </c>
      <c r="AT1113" s="20" t="s">
        <v>5996</v>
      </c>
      <c r="AU1113" s="20" t="s">
        <v>5996</v>
      </c>
      <c r="AV1113" s="20" t="s">
        <v>5996</v>
      </c>
      <c r="AW1113" s="20" t="s">
        <v>5996</v>
      </c>
      <c r="AX1113" s="20" t="s">
        <v>5996</v>
      </c>
      <c r="AY1113" s="20" t="s">
        <v>5997</v>
      </c>
      <c r="AZ1113" s="20" t="s">
        <v>5996</v>
      </c>
      <c r="BA1113" s="20" t="s">
        <v>5996</v>
      </c>
      <c r="BB1113" s="20" t="s">
        <v>5996</v>
      </c>
      <c r="BC1113" s="20" t="s">
        <v>5997</v>
      </c>
      <c r="BD1113" s="20" t="s">
        <v>5996</v>
      </c>
      <c r="BE1113" s="20" t="s">
        <v>5997</v>
      </c>
      <c r="BF1113" s="20" t="s">
        <v>5996</v>
      </c>
      <c r="BG1113" s="20" t="s">
        <v>5996</v>
      </c>
      <c r="BH1113" s="20" t="s">
        <v>5996</v>
      </c>
      <c r="BI1113" s="20" t="s">
        <v>5996</v>
      </c>
      <c r="BJ1113" s="20" t="s">
        <v>5996</v>
      </c>
      <c r="BK1113" s="20" t="s">
        <v>5997</v>
      </c>
      <c r="BL1113" s="20" t="s">
        <v>5997</v>
      </c>
      <c r="BM1113" s="20" t="s">
        <v>5997</v>
      </c>
      <c r="BO1113" s="28" t="s">
        <v>6007</v>
      </c>
      <c r="BQ1113" s="30" t="s">
        <v>4758</v>
      </c>
      <c r="BR1113" s="24" t="s">
        <v>138</v>
      </c>
      <c r="BS1113" s="24" t="s">
        <v>119</v>
      </c>
      <c r="BU1113" s="24" t="s">
        <v>121</v>
      </c>
      <c r="BV1113" s="24" t="s">
        <v>137</v>
      </c>
      <c r="BW1113" s="24" t="s">
        <v>122</v>
      </c>
      <c r="BX1113" s="24" t="s">
        <v>123</v>
      </c>
      <c r="BY1113" s="24" t="s">
        <v>124</v>
      </c>
      <c r="BZ1113" s="24" t="s">
        <v>125</v>
      </c>
      <c r="CC1113" s="18" t="s">
        <v>138</v>
      </c>
      <c r="CD1113" s="18" t="s">
        <v>119</v>
      </c>
      <c r="CL1113" s="22" t="s">
        <v>5948</v>
      </c>
      <c r="CM1113" s="32" t="s">
        <v>5976</v>
      </c>
      <c r="CO1113" s="84" t="s">
        <v>126</v>
      </c>
      <c r="CP1113" s="17" t="s">
        <v>126</v>
      </c>
      <c r="CQ1113" s="29" t="s">
        <v>3439</v>
      </c>
      <c r="CR1113" s="17" t="s">
        <v>1626</v>
      </c>
      <c r="CS1113" s="17" t="s">
        <v>3440</v>
      </c>
      <c r="CZ1113" s="34" t="s">
        <v>99</v>
      </c>
      <c r="DE1113" s="17" t="s">
        <v>130</v>
      </c>
      <c r="DG1113" s="66"/>
      <c r="DI1113" s="17" t="s">
        <v>131</v>
      </c>
      <c r="DJ1113" s="17" t="s">
        <v>4759</v>
      </c>
      <c r="DM1113" s="35"/>
      <c r="DN1113" s="35"/>
      <c r="DO1113" s="35"/>
      <c r="EC1113" s="17" t="s">
        <v>133</v>
      </c>
    </row>
    <row r="1114" spans="1:133" ht="15" customHeight="1" x14ac:dyDescent="0.3">
      <c r="A1114" s="76">
        <v>3002</v>
      </c>
      <c r="B1114" s="72" t="s">
        <v>5414</v>
      </c>
      <c r="C1114" s="122" t="s">
        <v>126</v>
      </c>
      <c r="D1114" s="29" t="s">
        <v>5958</v>
      </c>
      <c r="E1114" s="141" t="s">
        <v>5947</v>
      </c>
      <c r="F1114" s="141" t="s">
        <v>5949</v>
      </c>
      <c r="G1114" s="141" t="s">
        <v>5947</v>
      </c>
      <c r="H1114" s="141" t="s">
        <v>5949</v>
      </c>
      <c r="I1114" s="141" t="s">
        <v>5949</v>
      </c>
      <c r="J1114" s="70" t="s">
        <v>4967</v>
      </c>
      <c r="K1114" s="141" t="s">
        <v>5949</v>
      </c>
      <c r="L1114" s="70" t="s">
        <v>4958</v>
      </c>
      <c r="M1114" s="141" t="s">
        <v>5949</v>
      </c>
      <c r="N1114" s="70" t="s">
        <v>5415</v>
      </c>
      <c r="O1114" s="142" t="s">
        <v>5949</v>
      </c>
      <c r="P1114" s="142" t="s">
        <v>5975</v>
      </c>
      <c r="Q1114" s="142" t="s">
        <v>5981</v>
      </c>
      <c r="R1114" s="71" t="s">
        <v>4960</v>
      </c>
      <c r="S1114" s="22" t="s">
        <v>5951</v>
      </c>
      <c r="T1114" s="22" t="s">
        <v>5951</v>
      </c>
      <c r="U1114" s="22" t="s">
        <v>5947</v>
      </c>
      <c r="V1114" s="22" t="s">
        <v>5984</v>
      </c>
      <c r="W1114" s="22" t="s">
        <v>5986</v>
      </c>
      <c r="X1114" s="72" t="s">
        <v>115</v>
      </c>
      <c r="Y1114" s="72"/>
      <c r="Z1114" s="72"/>
      <c r="AA1114" s="72"/>
      <c r="AB1114" s="73" t="s">
        <v>4961</v>
      </c>
      <c r="AC1114" s="24" t="s">
        <v>5994</v>
      </c>
      <c r="AD1114" s="75" t="s">
        <v>4751</v>
      </c>
      <c r="AE1114" s="26" t="s">
        <v>5947</v>
      </c>
      <c r="AF1114" s="26" t="s">
        <v>5947</v>
      </c>
      <c r="AG1114" s="26" t="s">
        <v>5996</v>
      </c>
      <c r="AH1114" s="26" t="s">
        <v>5996</v>
      </c>
      <c r="AI1114" s="26" t="s">
        <v>5996</v>
      </c>
      <c r="AJ1114" s="26" t="s">
        <v>5996</v>
      </c>
      <c r="AK1114" s="20" t="s">
        <v>6002</v>
      </c>
      <c r="AL1114" s="20" t="s">
        <v>5947</v>
      </c>
      <c r="AM1114" s="20" t="s">
        <v>5951</v>
      </c>
      <c r="AN1114" s="20" t="s">
        <v>5948</v>
      </c>
      <c r="AO1114" s="20" t="s">
        <v>5996</v>
      </c>
      <c r="AP1114" s="20" t="s">
        <v>5996</v>
      </c>
      <c r="AQ1114" s="20" t="s">
        <v>5996</v>
      </c>
      <c r="AR1114" s="20" t="s">
        <v>5996</v>
      </c>
      <c r="AS1114" s="20" t="s">
        <v>5996</v>
      </c>
      <c r="AT1114" s="20" t="s">
        <v>5996</v>
      </c>
      <c r="AU1114" s="20" t="s">
        <v>5996</v>
      </c>
      <c r="AV1114" s="20" t="s">
        <v>5996</v>
      </c>
      <c r="AW1114" s="20" t="s">
        <v>5995</v>
      </c>
      <c r="AX1114" s="20" t="s">
        <v>5996</v>
      </c>
      <c r="AY1114" s="20" t="s">
        <v>5996</v>
      </c>
      <c r="AZ1114" s="20" t="s">
        <v>5996</v>
      </c>
      <c r="BA1114" s="20" t="s">
        <v>5996</v>
      </c>
      <c r="BB1114" s="20" t="s">
        <v>5996</v>
      </c>
      <c r="BC1114" s="20" t="s">
        <v>5996</v>
      </c>
      <c r="BD1114" s="20" t="s">
        <v>5996</v>
      </c>
      <c r="BE1114" s="20" t="s">
        <v>5996</v>
      </c>
      <c r="BF1114" s="20" t="s">
        <v>5996</v>
      </c>
      <c r="BG1114" s="20" t="s">
        <v>5996</v>
      </c>
      <c r="BH1114" s="20" t="s">
        <v>5996</v>
      </c>
      <c r="BI1114" s="20" t="s">
        <v>5996</v>
      </c>
      <c r="BJ1114" s="20" t="s">
        <v>5997</v>
      </c>
      <c r="BK1114" s="20" t="s">
        <v>5996</v>
      </c>
      <c r="BL1114" s="20" t="s">
        <v>5996</v>
      </c>
      <c r="BM1114" s="20" t="s">
        <v>5996</v>
      </c>
      <c r="BN1114" s="76" t="s">
        <v>4962</v>
      </c>
      <c r="BO1114" s="28" t="s">
        <v>6008</v>
      </c>
      <c r="BP1114" s="77" t="s">
        <v>4963</v>
      </c>
      <c r="BQ1114" s="78" t="s">
        <v>4163</v>
      </c>
      <c r="BR1114" s="74" t="s">
        <v>138</v>
      </c>
      <c r="BS1114" s="74" t="s">
        <v>119</v>
      </c>
      <c r="BT1114" s="74" t="s">
        <v>120</v>
      </c>
      <c r="BU1114" s="74"/>
      <c r="BV1114" s="74"/>
      <c r="BW1114" s="74" t="s">
        <v>122</v>
      </c>
      <c r="BX1114" s="74" t="s">
        <v>123</v>
      </c>
      <c r="BY1114" s="74" t="s">
        <v>124</v>
      </c>
      <c r="BZ1114" s="74"/>
      <c r="CA1114" s="74"/>
      <c r="CB1114" s="79"/>
      <c r="CC1114" s="69" t="s">
        <v>138</v>
      </c>
      <c r="CD1114" s="69" t="s">
        <v>119</v>
      </c>
      <c r="CE1114" s="69"/>
      <c r="CF1114" s="69"/>
      <c r="CG1114" s="69"/>
      <c r="CH1114" s="69"/>
      <c r="CI1114" s="69" t="s">
        <v>123</v>
      </c>
      <c r="CJ1114" s="69"/>
      <c r="CK1114" s="69"/>
      <c r="CL1114" s="22" t="s">
        <v>5950</v>
      </c>
      <c r="CM1114" s="32" t="s">
        <v>6012</v>
      </c>
      <c r="CN1114" s="80" t="s">
        <v>4164</v>
      </c>
      <c r="CO1114" s="88" t="s">
        <v>126</v>
      </c>
      <c r="CP1114" s="122" t="s">
        <v>126</v>
      </c>
      <c r="CQ1114" s="119" t="s">
        <v>5058</v>
      </c>
      <c r="CR1114" s="67" t="s">
        <v>1364</v>
      </c>
      <c r="CS1114" s="67"/>
      <c r="CT1114" s="67"/>
      <c r="CU1114" s="81"/>
      <c r="CV1114" s="81"/>
      <c r="CW1114" s="81" t="s">
        <v>96</v>
      </c>
      <c r="CX1114" s="81"/>
      <c r="CY1114" s="81"/>
      <c r="CZ1114" s="81"/>
      <c r="DA1114" s="81"/>
      <c r="DB1114" s="81"/>
      <c r="DC1114" s="79"/>
      <c r="DD1114" s="79"/>
      <c r="DE1114" s="67"/>
      <c r="DF1114" s="67"/>
      <c r="DH1114" s="67" t="s">
        <v>5416</v>
      </c>
      <c r="DI1114" s="67"/>
      <c r="DJ1114" s="67"/>
      <c r="DK1114" s="67"/>
      <c r="DL1114" s="67"/>
      <c r="DM1114" s="82"/>
      <c r="DN1114" s="82"/>
      <c r="DO1114" s="82"/>
      <c r="DP1114" s="67"/>
      <c r="DQ1114" s="67"/>
      <c r="DR1114" s="67"/>
      <c r="DS1114" s="67"/>
      <c r="DT1114" s="67"/>
      <c r="DU1114" s="67"/>
      <c r="DV1114" s="67"/>
      <c r="DW1114" s="67"/>
      <c r="DX1114" s="67"/>
      <c r="DY1114" s="67"/>
      <c r="DZ1114" s="67"/>
      <c r="EA1114" s="67"/>
      <c r="EB1114" s="67"/>
      <c r="EC1114" s="67"/>
    </row>
    <row r="1115" spans="1:133" ht="15" customHeight="1" x14ac:dyDescent="0.3">
      <c r="A1115" s="76">
        <v>3004</v>
      </c>
      <c r="B1115" s="72" t="s">
        <v>5414</v>
      </c>
      <c r="C1115" s="122" t="s">
        <v>126</v>
      </c>
      <c r="D1115" s="29" t="s">
        <v>5958</v>
      </c>
      <c r="E1115" s="141" t="s">
        <v>5947</v>
      </c>
      <c r="F1115" s="141" t="s">
        <v>5949</v>
      </c>
      <c r="G1115" s="141" t="s">
        <v>5947</v>
      </c>
      <c r="H1115" s="141" t="s">
        <v>5949</v>
      </c>
      <c r="I1115" s="141" t="s">
        <v>5949</v>
      </c>
      <c r="J1115" s="70" t="s">
        <v>4967</v>
      </c>
      <c r="K1115" s="141" t="s">
        <v>5949</v>
      </c>
      <c r="L1115" s="70" t="s">
        <v>5417</v>
      </c>
      <c r="M1115" s="141" t="s">
        <v>5949</v>
      </c>
      <c r="N1115" s="70" t="s">
        <v>5415</v>
      </c>
      <c r="O1115" s="142" t="s">
        <v>5949</v>
      </c>
      <c r="P1115" s="142" t="s">
        <v>5975</v>
      </c>
      <c r="Q1115" s="142" t="s">
        <v>5981</v>
      </c>
      <c r="R1115" s="71" t="s">
        <v>4960</v>
      </c>
      <c r="S1115" s="22" t="s">
        <v>5951</v>
      </c>
      <c r="T1115" s="22" t="s">
        <v>5951</v>
      </c>
      <c r="U1115" s="22" t="s">
        <v>5947</v>
      </c>
      <c r="V1115" s="22" t="s">
        <v>5984</v>
      </c>
      <c r="W1115" s="22" t="s">
        <v>5986</v>
      </c>
      <c r="X1115" s="72" t="s">
        <v>115</v>
      </c>
      <c r="Y1115" s="72"/>
      <c r="Z1115" s="72"/>
      <c r="AA1115" s="72"/>
      <c r="AB1115" s="73" t="s">
        <v>4961</v>
      </c>
      <c r="AC1115" s="24" t="s">
        <v>5994</v>
      </c>
      <c r="AD1115" s="75" t="s">
        <v>4751</v>
      </c>
      <c r="AE1115" s="26" t="s">
        <v>5947</v>
      </c>
      <c r="AF1115" s="26" t="s">
        <v>5947</v>
      </c>
      <c r="AG1115" s="26" t="s">
        <v>5996</v>
      </c>
      <c r="AH1115" s="26" t="s">
        <v>5996</v>
      </c>
      <c r="AI1115" s="26" t="s">
        <v>5996</v>
      </c>
      <c r="AJ1115" s="26" t="s">
        <v>5996</v>
      </c>
      <c r="AK1115" s="20" t="s">
        <v>6002</v>
      </c>
      <c r="AL1115" s="20" t="s">
        <v>5947</v>
      </c>
      <c r="AM1115" s="20" t="s">
        <v>5951</v>
      </c>
      <c r="AN1115" s="20" t="s">
        <v>5948</v>
      </c>
      <c r="AO1115" s="20" t="s">
        <v>5996</v>
      </c>
      <c r="AP1115" s="20" t="s">
        <v>5996</v>
      </c>
      <c r="AQ1115" s="20" t="s">
        <v>5996</v>
      </c>
      <c r="AR1115" s="20" t="s">
        <v>5996</v>
      </c>
      <c r="AS1115" s="20" t="s">
        <v>5996</v>
      </c>
      <c r="AT1115" s="20" t="s">
        <v>5996</v>
      </c>
      <c r="AU1115" s="20" t="s">
        <v>5996</v>
      </c>
      <c r="AV1115" s="20" t="s">
        <v>5996</v>
      </c>
      <c r="AW1115" s="20" t="s">
        <v>5995</v>
      </c>
      <c r="AX1115" s="20" t="s">
        <v>5996</v>
      </c>
      <c r="AY1115" s="20" t="s">
        <v>5996</v>
      </c>
      <c r="AZ1115" s="20" t="s">
        <v>5996</v>
      </c>
      <c r="BA1115" s="20" t="s">
        <v>5996</v>
      </c>
      <c r="BB1115" s="20" t="s">
        <v>5996</v>
      </c>
      <c r="BC1115" s="20" t="s">
        <v>5996</v>
      </c>
      <c r="BD1115" s="20" t="s">
        <v>5996</v>
      </c>
      <c r="BE1115" s="20" t="s">
        <v>5996</v>
      </c>
      <c r="BF1115" s="20" t="s">
        <v>5996</v>
      </c>
      <c r="BG1115" s="20" t="s">
        <v>5996</v>
      </c>
      <c r="BH1115" s="20" t="s">
        <v>5996</v>
      </c>
      <c r="BI1115" s="20" t="s">
        <v>5996</v>
      </c>
      <c r="BJ1115" s="20" t="s">
        <v>5997</v>
      </c>
      <c r="BK1115" s="20" t="s">
        <v>5996</v>
      </c>
      <c r="BL1115" s="20" t="s">
        <v>5996</v>
      </c>
      <c r="BM1115" s="20" t="s">
        <v>5996</v>
      </c>
      <c r="BN1115" s="76" t="s">
        <v>4962</v>
      </c>
      <c r="BO1115" s="28" t="s">
        <v>6008</v>
      </c>
      <c r="BP1115" s="77" t="s">
        <v>4963</v>
      </c>
      <c r="BQ1115" s="78" t="s">
        <v>4163</v>
      </c>
      <c r="BR1115" s="74" t="s">
        <v>138</v>
      </c>
      <c r="BS1115" s="74" t="s">
        <v>119</v>
      </c>
      <c r="BT1115" s="74" t="s">
        <v>120</v>
      </c>
      <c r="BU1115" s="74"/>
      <c r="BV1115" s="74"/>
      <c r="BW1115" s="74" t="s">
        <v>122</v>
      </c>
      <c r="BX1115" s="74" t="s">
        <v>123</v>
      </c>
      <c r="BY1115" s="74" t="s">
        <v>124</v>
      </c>
      <c r="BZ1115" s="74"/>
      <c r="CA1115" s="74"/>
      <c r="CB1115" s="79"/>
      <c r="CC1115" s="69" t="s">
        <v>138</v>
      </c>
      <c r="CD1115" s="69" t="s">
        <v>119</v>
      </c>
      <c r="CE1115" s="69"/>
      <c r="CF1115" s="69"/>
      <c r="CG1115" s="69"/>
      <c r="CH1115" s="69"/>
      <c r="CI1115" s="69" t="s">
        <v>123</v>
      </c>
      <c r="CJ1115" s="69"/>
      <c r="CK1115" s="69"/>
      <c r="CL1115" s="22" t="s">
        <v>5950</v>
      </c>
      <c r="CM1115" s="32" t="s">
        <v>6012</v>
      </c>
      <c r="CN1115" s="80" t="s">
        <v>4164</v>
      </c>
      <c r="CO1115" s="88" t="s">
        <v>126</v>
      </c>
      <c r="CP1115" s="122" t="s">
        <v>126</v>
      </c>
      <c r="CQ1115" s="119" t="s">
        <v>5058</v>
      </c>
      <c r="CR1115" s="67" t="s">
        <v>1364</v>
      </c>
      <c r="CS1115" s="67"/>
      <c r="CT1115" s="67"/>
      <c r="CU1115" s="81"/>
      <c r="CV1115" s="81"/>
      <c r="CW1115" s="81" t="s">
        <v>96</v>
      </c>
      <c r="CX1115" s="81"/>
      <c r="CY1115" s="81"/>
      <c r="CZ1115" s="81"/>
      <c r="DA1115" s="81"/>
      <c r="DB1115" s="81"/>
      <c r="DC1115" s="79"/>
      <c r="DD1115" s="79"/>
      <c r="DE1115" s="67"/>
      <c r="DF1115" s="67"/>
      <c r="DH1115" s="67" t="s">
        <v>5418</v>
      </c>
      <c r="DI1115" s="67"/>
      <c r="DJ1115" s="67"/>
      <c r="DK1115" s="67"/>
      <c r="DL1115" s="67"/>
      <c r="DM1115" s="82"/>
      <c r="DN1115" s="82"/>
      <c r="DO1115" s="82"/>
      <c r="DP1115" s="67"/>
      <c r="DQ1115" s="67"/>
      <c r="DR1115" s="67"/>
      <c r="DS1115" s="67"/>
      <c r="DT1115" s="67"/>
      <c r="DU1115" s="67"/>
      <c r="DV1115" s="67"/>
      <c r="DW1115" s="67"/>
      <c r="DX1115" s="67"/>
      <c r="DY1115" s="67"/>
      <c r="DZ1115" s="67"/>
      <c r="EA1115" s="67"/>
      <c r="EB1115" s="67"/>
      <c r="EC1115" s="67"/>
    </row>
    <row r="1116" spans="1:133" ht="15" customHeight="1" x14ac:dyDescent="0.3">
      <c r="A1116" s="76">
        <v>3005</v>
      </c>
      <c r="B1116" s="72" t="s">
        <v>5414</v>
      </c>
      <c r="C1116" s="122" t="s">
        <v>126</v>
      </c>
      <c r="D1116" s="29" t="s">
        <v>5958</v>
      </c>
      <c r="E1116" s="141" t="s">
        <v>5947</v>
      </c>
      <c r="F1116" s="141" t="s">
        <v>5949</v>
      </c>
      <c r="G1116" s="141" t="s">
        <v>5947</v>
      </c>
      <c r="H1116" s="141" t="s">
        <v>5949</v>
      </c>
      <c r="I1116" s="141" t="s">
        <v>5949</v>
      </c>
      <c r="J1116" s="70" t="s">
        <v>4967</v>
      </c>
      <c r="K1116" s="141" t="s">
        <v>5949</v>
      </c>
      <c r="L1116" s="70" t="s">
        <v>4958</v>
      </c>
      <c r="M1116" s="141" t="s">
        <v>5949</v>
      </c>
      <c r="N1116" s="70" t="s">
        <v>5415</v>
      </c>
      <c r="O1116" s="142" t="s">
        <v>5949</v>
      </c>
      <c r="P1116" s="142" t="s">
        <v>5975</v>
      </c>
      <c r="Q1116" s="142" t="s">
        <v>5981</v>
      </c>
      <c r="R1116" s="71" t="s">
        <v>4960</v>
      </c>
      <c r="S1116" s="22" t="s">
        <v>5951</v>
      </c>
      <c r="T1116" s="22" t="s">
        <v>5951</v>
      </c>
      <c r="U1116" s="22" t="s">
        <v>5947</v>
      </c>
      <c r="V1116" s="22" t="s">
        <v>5984</v>
      </c>
      <c r="W1116" s="22" t="s">
        <v>5986</v>
      </c>
      <c r="X1116" s="72" t="s">
        <v>115</v>
      </c>
      <c r="Y1116" s="72"/>
      <c r="Z1116" s="72"/>
      <c r="AA1116" s="72"/>
      <c r="AB1116" s="73" t="s">
        <v>4961</v>
      </c>
      <c r="AC1116" s="24" t="s">
        <v>5994</v>
      </c>
      <c r="AD1116" s="75" t="s">
        <v>4751</v>
      </c>
      <c r="AE1116" s="26" t="s">
        <v>5947</v>
      </c>
      <c r="AF1116" s="26" t="s">
        <v>5947</v>
      </c>
      <c r="AG1116" s="26" t="s">
        <v>5996</v>
      </c>
      <c r="AH1116" s="26" t="s">
        <v>5996</v>
      </c>
      <c r="AI1116" s="26" t="s">
        <v>5996</v>
      </c>
      <c r="AJ1116" s="26" t="s">
        <v>5996</v>
      </c>
      <c r="AK1116" s="20" t="s">
        <v>6002</v>
      </c>
      <c r="AL1116" s="20" t="s">
        <v>5947</v>
      </c>
      <c r="AM1116" s="20" t="s">
        <v>5951</v>
      </c>
      <c r="AN1116" s="20" t="s">
        <v>5948</v>
      </c>
      <c r="AO1116" s="20" t="s">
        <v>5996</v>
      </c>
      <c r="AP1116" s="20" t="s">
        <v>5996</v>
      </c>
      <c r="AQ1116" s="20" t="s">
        <v>5996</v>
      </c>
      <c r="AR1116" s="20" t="s">
        <v>5996</v>
      </c>
      <c r="AS1116" s="20" t="s">
        <v>5996</v>
      </c>
      <c r="AT1116" s="20" t="s">
        <v>5996</v>
      </c>
      <c r="AU1116" s="20" t="s">
        <v>5996</v>
      </c>
      <c r="AV1116" s="20" t="s">
        <v>5996</v>
      </c>
      <c r="AW1116" s="20" t="s">
        <v>5995</v>
      </c>
      <c r="AX1116" s="20" t="s">
        <v>5996</v>
      </c>
      <c r="AY1116" s="20" t="s">
        <v>5996</v>
      </c>
      <c r="AZ1116" s="20" t="s">
        <v>5996</v>
      </c>
      <c r="BA1116" s="20" t="s">
        <v>5996</v>
      </c>
      <c r="BB1116" s="20" t="s">
        <v>5996</v>
      </c>
      <c r="BC1116" s="20" t="s">
        <v>5996</v>
      </c>
      <c r="BD1116" s="20" t="s">
        <v>5996</v>
      </c>
      <c r="BE1116" s="20" t="s">
        <v>5996</v>
      </c>
      <c r="BF1116" s="20" t="s">
        <v>5996</v>
      </c>
      <c r="BG1116" s="20" t="s">
        <v>5996</v>
      </c>
      <c r="BH1116" s="20" t="s">
        <v>5996</v>
      </c>
      <c r="BI1116" s="20" t="s">
        <v>5996</v>
      </c>
      <c r="BJ1116" s="20" t="s">
        <v>5997</v>
      </c>
      <c r="BK1116" s="20" t="s">
        <v>5996</v>
      </c>
      <c r="BL1116" s="20" t="s">
        <v>5996</v>
      </c>
      <c r="BM1116" s="20" t="s">
        <v>5996</v>
      </c>
      <c r="BN1116" s="76" t="s">
        <v>4962</v>
      </c>
      <c r="BO1116" s="28" t="s">
        <v>6008</v>
      </c>
      <c r="BP1116" s="77" t="s">
        <v>4963</v>
      </c>
      <c r="BQ1116" s="78" t="s">
        <v>4163</v>
      </c>
      <c r="BR1116" s="74" t="s">
        <v>138</v>
      </c>
      <c r="BS1116" s="74" t="s">
        <v>119</v>
      </c>
      <c r="BT1116" s="74" t="s">
        <v>120</v>
      </c>
      <c r="BU1116" s="74"/>
      <c r="BV1116" s="74"/>
      <c r="BW1116" s="74" t="s">
        <v>122</v>
      </c>
      <c r="BX1116" s="74" t="s">
        <v>123</v>
      </c>
      <c r="BY1116" s="74" t="s">
        <v>124</v>
      </c>
      <c r="BZ1116" s="74"/>
      <c r="CA1116" s="74"/>
      <c r="CB1116" s="79"/>
      <c r="CC1116" s="69" t="s">
        <v>138</v>
      </c>
      <c r="CD1116" s="69" t="s">
        <v>119</v>
      </c>
      <c r="CE1116" s="69"/>
      <c r="CF1116" s="69"/>
      <c r="CG1116" s="69"/>
      <c r="CH1116" s="69"/>
      <c r="CI1116" s="69" t="s">
        <v>123</v>
      </c>
      <c r="CJ1116" s="69"/>
      <c r="CK1116" s="69"/>
      <c r="CL1116" s="22" t="s">
        <v>5950</v>
      </c>
      <c r="CM1116" s="32" t="s">
        <v>6012</v>
      </c>
      <c r="CN1116" s="80" t="s">
        <v>4164</v>
      </c>
      <c r="CO1116" s="88" t="s">
        <v>126</v>
      </c>
      <c r="CP1116" s="122" t="s">
        <v>126</v>
      </c>
      <c r="CQ1116" s="119" t="s">
        <v>5058</v>
      </c>
      <c r="CR1116" s="67" t="s">
        <v>1364</v>
      </c>
      <c r="CS1116" s="67"/>
      <c r="CT1116" s="67"/>
      <c r="CU1116" s="81"/>
      <c r="CV1116" s="81"/>
      <c r="CW1116" s="81" t="s">
        <v>96</v>
      </c>
      <c r="CX1116" s="81"/>
      <c r="CY1116" s="81"/>
      <c r="CZ1116" s="81"/>
      <c r="DA1116" s="81"/>
      <c r="DB1116" s="81"/>
      <c r="DC1116" s="79"/>
      <c r="DD1116" s="79"/>
      <c r="DE1116" s="67"/>
      <c r="DF1116" s="67"/>
      <c r="DH1116" s="67" t="s">
        <v>5418</v>
      </c>
      <c r="DI1116" s="67"/>
      <c r="DJ1116" s="67"/>
      <c r="DK1116" s="67"/>
      <c r="DL1116" s="67"/>
      <c r="DM1116" s="82"/>
      <c r="DN1116" s="82"/>
      <c r="DO1116" s="82"/>
      <c r="DP1116" s="67"/>
      <c r="DQ1116" s="67"/>
      <c r="DR1116" s="67"/>
      <c r="DS1116" s="67"/>
      <c r="DT1116" s="67"/>
      <c r="DU1116" s="67"/>
      <c r="DV1116" s="67"/>
      <c r="DW1116" s="67"/>
      <c r="DX1116" s="67"/>
      <c r="DY1116" s="67"/>
      <c r="DZ1116" s="67"/>
      <c r="EA1116" s="67"/>
      <c r="EB1116" s="67"/>
      <c r="EC1116" s="67"/>
    </row>
    <row r="1117" spans="1:133" s="130" customFormat="1" ht="15" customHeight="1" x14ac:dyDescent="0.3">
      <c r="A1117" s="27">
        <v>703</v>
      </c>
      <c r="B1117" s="22"/>
      <c r="C1117" s="17" t="s">
        <v>126</v>
      </c>
      <c r="D1117" s="29" t="s">
        <v>5956</v>
      </c>
      <c r="E1117" s="18" t="s">
        <v>5953</v>
      </c>
      <c r="F1117" s="18" t="s">
        <v>5953</v>
      </c>
      <c r="G1117" s="18" t="s">
        <v>5953</v>
      </c>
      <c r="H1117" s="18" t="s">
        <v>5953</v>
      </c>
      <c r="I1117" s="18" t="s">
        <v>5953</v>
      </c>
      <c r="J1117" s="19"/>
      <c r="K1117" s="18" t="s">
        <v>5953</v>
      </c>
      <c r="L1117" s="19"/>
      <c r="M1117" s="18" t="s">
        <v>5953</v>
      </c>
      <c r="N1117" s="19"/>
      <c r="O1117" s="20" t="s">
        <v>5953</v>
      </c>
      <c r="P1117" s="20" t="s">
        <v>5976</v>
      </c>
      <c r="Q1117" s="20" t="s">
        <v>5953</v>
      </c>
      <c r="R1117" s="21"/>
      <c r="S1117" s="22" t="s">
        <v>5948</v>
      </c>
      <c r="T1117" s="22" t="s">
        <v>5948</v>
      </c>
      <c r="U1117" s="22" t="s">
        <v>5949</v>
      </c>
      <c r="V1117" s="22" t="s">
        <v>5983</v>
      </c>
      <c r="W1117" s="22" t="s">
        <v>5987</v>
      </c>
      <c r="X1117" s="22" t="s">
        <v>115</v>
      </c>
      <c r="Y1117" s="22"/>
      <c r="Z1117" s="22"/>
      <c r="AA1117" s="22"/>
      <c r="AB1117" s="23"/>
      <c r="AC1117" s="24" t="s">
        <v>5991</v>
      </c>
      <c r="AD1117" s="25"/>
      <c r="AE1117" s="26" t="s">
        <v>5953</v>
      </c>
      <c r="AF1117" s="26" t="s">
        <v>5953</v>
      </c>
      <c r="AG1117" s="26" t="s">
        <v>5995</v>
      </c>
      <c r="AH1117" s="26" t="s">
        <v>5995</v>
      </c>
      <c r="AI1117" s="26" t="s">
        <v>5995</v>
      </c>
      <c r="AJ1117" s="26" t="s">
        <v>5995</v>
      </c>
      <c r="AK1117" s="20" t="s">
        <v>5976</v>
      </c>
      <c r="AL1117" s="20" t="s">
        <v>5953</v>
      </c>
      <c r="AM1117" s="20" t="s">
        <v>5953</v>
      </c>
      <c r="AN1117" s="20" t="s">
        <v>5953</v>
      </c>
      <c r="AO1117" s="20" t="s">
        <v>5995</v>
      </c>
      <c r="AP1117" s="20" t="s">
        <v>5995</v>
      </c>
      <c r="AQ1117" s="20" t="s">
        <v>5995</v>
      </c>
      <c r="AR1117" s="20" t="s">
        <v>5995</v>
      </c>
      <c r="AS1117" s="20" t="s">
        <v>5995</v>
      </c>
      <c r="AT1117" s="20" t="s">
        <v>5995</v>
      </c>
      <c r="AU1117" s="20" t="s">
        <v>5995</v>
      </c>
      <c r="AV1117" s="20" t="s">
        <v>5995</v>
      </c>
      <c r="AW1117" s="20" t="s">
        <v>5995</v>
      </c>
      <c r="AX1117" s="20" t="s">
        <v>5995</v>
      </c>
      <c r="AY1117" s="20" t="s">
        <v>5995</v>
      </c>
      <c r="AZ1117" s="20" t="s">
        <v>5995</v>
      </c>
      <c r="BA1117" s="20" t="s">
        <v>5995</v>
      </c>
      <c r="BB1117" s="20" t="s">
        <v>5995</v>
      </c>
      <c r="BC1117" s="20" t="s">
        <v>5995</v>
      </c>
      <c r="BD1117" s="20" t="s">
        <v>5995</v>
      </c>
      <c r="BE1117" s="20" t="s">
        <v>5995</v>
      </c>
      <c r="BF1117" s="20" t="s">
        <v>5995</v>
      </c>
      <c r="BG1117" s="20" t="s">
        <v>5995</v>
      </c>
      <c r="BH1117" s="20" t="s">
        <v>5995</v>
      </c>
      <c r="BI1117" s="20" t="s">
        <v>5995</v>
      </c>
      <c r="BJ1117" s="20" t="s">
        <v>5995</v>
      </c>
      <c r="BK1117" s="20" t="s">
        <v>5995</v>
      </c>
      <c r="BL1117" s="20" t="s">
        <v>5995</v>
      </c>
      <c r="BM1117" s="20" t="s">
        <v>5995</v>
      </c>
      <c r="BN1117" s="27"/>
      <c r="BO1117" s="28" t="s">
        <v>5986</v>
      </c>
      <c r="BP1117" s="29"/>
      <c r="BQ1117" s="30"/>
      <c r="BR1117" s="24"/>
      <c r="BS1117" s="24"/>
      <c r="BT1117" s="24"/>
      <c r="BU1117" s="24"/>
      <c r="BV1117" s="24"/>
      <c r="BW1117" s="24"/>
      <c r="BX1117" s="24"/>
      <c r="BY1117" s="24"/>
      <c r="BZ1117" s="24"/>
      <c r="CA1117" s="24"/>
      <c r="CB1117" s="31"/>
      <c r="CC1117" s="18"/>
      <c r="CD1117" s="18"/>
      <c r="CE1117" s="18"/>
      <c r="CF1117" s="18"/>
      <c r="CG1117" s="18"/>
      <c r="CH1117" s="18"/>
      <c r="CI1117" s="18"/>
      <c r="CJ1117" s="18"/>
      <c r="CK1117" s="18"/>
      <c r="CL1117" s="22" t="s">
        <v>5947</v>
      </c>
      <c r="CM1117" s="32" t="s">
        <v>5976</v>
      </c>
      <c r="CN1117" s="33"/>
      <c r="CO1117" s="84" t="s">
        <v>126</v>
      </c>
      <c r="CP1117" s="17" t="s">
        <v>126</v>
      </c>
      <c r="CQ1117" s="29" t="s">
        <v>3439</v>
      </c>
      <c r="CR1117" s="17" t="s">
        <v>1679</v>
      </c>
      <c r="CS1117" s="17" t="s">
        <v>3591</v>
      </c>
      <c r="CT1117" s="17"/>
      <c r="CU1117" s="34"/>
      <c r="CV1117" s="34"/>
      <c r="CW1117" s="34"/>
      <c r="CX1117" s="34"/>
      <c r="CY1117" s="34" t="s">
        <v>98</v>
      </c>
      <c r="CZ1117" s="34"/>
      <c r="DA1117" s="34"/>
      <c r="DB1117" s="34"/>
      <c r="DC1117" s="31"/>
      <c r="DD1117" s="31"/>
      <c r="DE1117" s="17" t="s">
        <v>130</v>
      </c>
      <c r="DF1117" s="17"/>
      <c r="DG1117" s="17"/>
      <c r="DH1117" s="17"/>
      <c r="DI1117" s="17" t="s">
        <v>143</v>
      </c>
      <c r="DJ1117" s="17" t="s">
        <v>4856</v>
      </c>
      <c r="DK1117" s="17"/>
      <c r="DL1117" s="17"/>
      <c r="DM1117" s="35"/>
      <c r="DN1117" s="35"/>
      <c r="DO1117" s="35"/>
      <c r="DP1117" s="17"/>
      <c r="DQ1117" s="17"/>
      <c r="DR1117" s="17"/>
      <c r="DS1117" s="17"/>
      <c r="DT1117" s="17"/>
      <c r="DU1117" s="17"/>
      <c r="DV1117" s="17"/>
      <c r="DW1117" s="17"/>
      <c r="DX1117" s="17"/>
      <c r="DY1117" s="17"/>
      <c r="DZ1117" s="17"/>
      <c r="EA1117" s="17"/>
      <c r="EB1117" s="17"/>
      <c r="EC1117" s="17" t="s">
        <v>133</v>
      </c>
    </row>
    <row r="1118" spans="1:133" ht="15" customHeight="1" x14ac:dyDescent="0.3">
      <c r="A1118" s="76">
        <v>3015</v>
      </c>
      <c r="B1118" s="72" t="s">
        <v>5421</v>
      </c>
      <c r="C1118" s="122" t="s">
        <v>126</v>
      </c>
      <c r="D1118" s="29" t="s">
        <v>5958</v>
      </c>
      <c r="E1118" s="141" t="s">
        <v>5947</v>
      </c>
      <c r="F1118" s="141" t="s">
        <v>5949</v>
      </c>
      <c r="G1118" s="141" t="s">
        <v>5947</v>
      </c>
      <c r="H1118" s="141" t="s">
        <v>5949</v>
      </c>
      <c r="I1118" s="141" t="s">
        <v>5949</v>
      </c>
      <c r="J1118" s="70" t="s">
        <v>4967</v>
      </c>
      <c r="K1118" s="141" t="s">
        <v>5949</v>
      </c>
      <c r="L1118" s="70" t="s">
        <v>4958</v>
      </c>
      <c r="M1118" s="141" t="s">
        <v>5949</v>
      </c>
      <c r="N1118" s="70" t="s">
        <v>5415</v>
      </c>
      <c r="O1118" s="142" t="s">
        <v>5949</v>
      </c>
      <c r="P1118" s="142" t="s">
        <v>5975</v>
      </c>
      <c r="Q1118" s="142" t="s">
        <v>5981</v>
      </c>
      <c r="R1118" s="71" t="s">
        <v>4960</v>
      </c>
      <c r="S1118" s="22" t="s">
        <v>5951</v>
      </c>
      <c r="T1118" s="22" t="s">
        <v>5951</v>
      </c>
      <c r="U1118" s="22" t="s">
        <v>5947</v>
      </c>
      <c r="V1118" s="22" t="s">
        <v>5984</v>
      </c>
      <c r="W1118" s="22" t="s">
        <v>5986</v>
      </c>
      <c r="X1118" s="72" t="s">
        <v>115</v>
      </c>
      <c r="Y1118" s="72"/>
      <c r="Z1118" s="72"/>
      <c r="AA1118" s="72"/>
      <c r="AB1118" s="73" t="s">
        <v>4961</v>
      </c>
      <c r="AC1118" s="24" t="s">
        <v>5994</v>
      </c>
      <c r="AD1118" s="75" t="s">
        <v>4751</v>
      </c>
      <c r="AE1118" s="26" t="s">
        <v>5947</v>
      </c>
      <c r="AF1118" s="26" t="s">
        <v>5947</v>
      </c>
      <c r="AG1118" s="26" t="s">
        <v>5996</v>
      </c>
      <c r="AH1118" s="26" t="s">
        <v>5996</v>
      </c>
      <c r="AI1118" s="26" t="s">
        <v>5996</v>
      </c>
      <c r="AJ1118" s="26" t="s">
        <v>5996</v>
      </c>
      <c r="AK1118" s="20" t="s">
        <v>6002</v>
      </c>
      <c r="AL1118" s="20" t="s">
        <v>5947</v>
      </c>
      <c r="AM1118" s="20" t="s">
        <v>5951</v>
      </c>
      <c r="AN1118" s="20" t="s">
        <v>5948</v>
      </c>
      <c r="AO1118" s="20" t="s">
        <v>5996</v>
      </c>
      <c r="AP1118" s="20" t="s">
        <v>5996</v>
      </c>
      <c r="AQ1118" s="20" t="s">
        <v>5996</v>
      </c>
      <c r="AR1118" s="20" t="s">
        <v>5996</v>
      </c>
      <c r="AS1118" s="20" t="s">
        <v>5996</v>
      </c>
      <c r="AT1118" s="20" t="s">
        <v>5996</v>
      </c>
      <c r="AU1118" s="20" t="s">
        <v>5996</v>
      </c>
      <c r="AV1118" s="20" t="s">
        <v>5996</v>
      </c>
      <c r="AW1118" s="20" t="s">
        <v>5995</v>
      </c>
      <c r="AX1118" s="20" t="s">
        <v>5996</v>
      </c>
      <c r="AY1118" s="20" t="s">
        <v>5996</v>
      </c>
      <c r="AZ1118" s="20" t="s">
        <v>5996</v>
      </c>
      <c r="BA1118" s="20" t="s">
        <v>5996</v>
      </c>
      <c r="BB1118" s="20" t="s">
        <v>5996</v>
      </c>
      <c r="BC1118" s="20" t="s">
        <v>5996</v>
      </c>
      <c r="BD1118" s="20" t="s">
        <v>5996</v>
      </c>
      <c r="BE1118" s="20" t="s">
        <v>5996</v>
      </c>
      <c r="BF1118" s="20" t="s">
        <v>5996</v>
      </c>
      <c r="BG1118" s="20" t="s">
        <v>5996</v>
      </c>
      <c r="BH1118" s="20" t="s">
        <v>5996</v>
      </c>
      <c r="BI1118" s="20" t="s">
        <v>5996</v>
      </c>
      <c r="BJ1118" s="20" t="s">
        <v>5997</v>
      </c>
      <c r="BK1118" s="20" t="s">
        <v>5996</v>
      </c>
      <c r="BL1118" s="20" t="s">
        <v>5996</v>
      </c>
      <c r="BM1118" s="20" t="s">
        <v>5996</v>
      </c>
      <c r="BN1118" s="76" t="s">
        <v>4962</v>
      </c>
      <c r="BO1118" s="28" t="s">
        <v>6008</v>
      </c>
      <c r="BP1118" s="77" t="s">
        <v>4963</v>
      </c>
      <c r="BQ1118" s="78" t="s">
        <v>4163</v>
      </c>
      <c r="BR1118" s="74" t="s">
        <v>138</v>
      </c>
      <c r="BS1118" s="74" t="s">
        <v>119</v>
      </c>
      <c r="BT1118" s="74" t="s">
        <v>120</v>
      </c>
      <c r="BU1118" s="74"/>
      <c r="BV1118" s="74"/>
      <c r="BW1118" s="74" t="s">
        <v>122</v>
      </c>
      <c r="BX1118" s="74" t="s">
        <v>123</v>
      </c>
      <c r="BY1118" s="74" t="s">
        <v>124</v>
      </c>
      <c r="BZ1118" s="74"/>
      <c r="CA1118" s="74"/>
      <c r="CB1118" s="79"/>
      <c r="CC1118" s="69" t="s">
        <v>138</v>
      </c>
      <c r="CD1118" s="69" t="s">
        <v>119</v>
      </c>
      <c r="CE1118" s="69"/>
      <c r="CF1118" s="69"/>
      <c r="CG1118" s="69"/>
      <c r="CH1118" s="69"/>
      <c r="CI1118" s="69" t="s">
        <v>123</v>
      </c>
      <c r="CJ1118" s="69"/>
      <c r="CK1118" s="69"/>
      <c r="CL1118" s="22" t="s">
        <v>5950</v>
      </c>
      <c r="CM1118" s="32" t="s">
        <v>6012</v>
      </c>
      <c r="CN1118" s="80" t="s">
        <v>4164</v>
      </c>
      <c r="CO1118" s="88" t="s">
        <v>126</v>
      </c>
      <c r="CP1118" s="122" t="s">
        <v>126</v>
      </c>
      <c r="CQ1118" s="119" t="s">
        <v>5058</v>
      </c>
      <c r="CR1118" s="67" t="s">
        <v>1597</v>
      </c>
      <c r="CS1118" s="67"/>
      <c r="CT1118" s="67"/>
      <c r="CU1118" s="81"/>
      <c r="CV1118" s="81"/>
      <c r="CW1118" s="81" t="s">
        <v>96</v>
      </c>
      <c r="CX1118" s="81"/>
      <c r="CY1118" s="81"/>
      <c r="CZ1118" s="81"/>
      <c r="DA1118" s="81"/>
      <c r="DB1118" s="81"/>
      <c r="DC1118" s="79"/>
      <c r="DD1118" s="79"/>
      <c r="DE1118" s="67"/>
      <c r="DF1118" s="67"/>
      <c r="DH1118" s="67"/>
      <c r="DI1118" s="67"/>
      <c r="DJ1118" s="67"/>
      <c r="DK1118" s="67"/>
      <c r="DL1118" s="67"/>
      <c r="DM1118" s="82"/>
      <c r="DN1118" s="82"/>
      <c r="DO1118" s="82"/>
      <c r="DP1118" s="67"/>
      <c r="DQ1118" s="67"/>
      <c r="DR1118" s="67"/>
      <c r="DS1118" s="67"/>
      <c r="DT1118" s="67"/>
      <c r="DU1118" s="67"/>
      <c r="DV1118" s="67"/>
      <c r="DW1118" s="67"/>
      <c r="DX1118" s="67"/>
      <c r="DY1118" s="67"/>
      <c r="DZ1118" s="67"/>
      <c r="EA1118" s="67"/>
      <c r="EB1118" s="67"/>
      <c r="EC1118" s="67"/>
    </row>
    <row r="1119" spans="1:133" ht="15" customHeight="1" x14ac:dyDescent="0.3">
      <c r="A1119" s="76">
        <v>3016</v>
      </c>
      <c r="B1119" s="72" t="s">
        <v>5422</v>
      </c>
      <c r="C1119" s="123" t="s">
        <v>126</v>
      </c>
      <c r="D1119" s="29" t="s">
        <v>5958</v>
      </c>
      <c r="E1119" s="141" t="s">
        <v>5947</v>
      </c>
      <c r="F1119" s="141" t="s">
        <v>5949</v>
      </c>
      <c r="G1119" s="141" t="s">
        <v>5947</v>
      </c>
      <c r="H1119" s="141" t="s">
        <v>5949</v>
      </c>
      <c r="I1119" s="141" t="s">
        <v>5949</v>
      </c>
      <c r="J1119" s="70" t="s">
        <v>5423</v>
      </c>
      <c r="K1119" s="141" t="s">
        <v>5949</v>
      </c>
      <c r="L1119" s="70" t="s">
        <v>5424</v>
      </c>
      <c r="M1119" s="141" t="s">
        <v>5949</v>
      </c>
      <c r="N1119" s="70" t="s">
        <v>5425</v>
      </c>
      <c r="O1119" s="142" t="s">
        <v>5949</v>
      </c>
      <c r="P1119" s="142" t="s">
        <v>5975</v>
      </c>
      <c r="Q1119" s="142" t="s">
        <v>5978</v>
      </c>
      <c r="R1119" s="71"/>
      <c r="S1119" s="22" t="s">
        <v>5951</v>
      </c>
      <c r="T1119" s="22" t="s">
        <v>5951</v>
      </c>
      <c r="U1119" s="22" t="s">
        <v>5947</v>
      </c>
      <c r="V1119" s="22" t="s">
        <v>5984</v>
      </c>
      <c r="W1119" s="22" t="s">
        <v>5986</v>
      </c>
      <c r="X1119" s="72" t="s">
        <v>115</v>
      </c>
      <c r="Y1119" s="72"/>
      <c r="Z1119" s="72"/>
      <c r="AA1119" s="72"/>
      <c r="AB1119" s="73" t="s">
        <v>5426</v>
      </c>
      <c r="AC1119" s="24" t="s">
        <v>5994</v>
      </c>
      <c r="AD1119" s="75" t="s">
        <v>4180</v>
      </c>
      <c r="AE1119" s="26" t="s">
        <v>5947</v>
      </c>
      <c r="AF1119" s="26" t="s">
        <v>5947</v>
      </c>
      <c r="AG1119" s="26" t="s">
        <v>5996</v>
      </c>
      <c r="AH1119" s="26" t="s">
        <v>5996</v>
      </c>
      <c r="AI1119" s="26" t="s">
        <v>5996</v>
      </c>
      <c r="AJ1119" s="26" t="s">
        <v>5996</v>
      </c>
      <c r="AK1119" s="20" t="s">
        <v>6002</v>
      </c>
      <c r="AL1119" s="20" t="s">
        <v>5947</v>
      </c>
      <c r="AM1119" s="20" t="s">
        <v>5951</v>
      </c>
      <c r="AN1119" s="20" t="s">
        <v>5948</v>
      </c>
      <c r="AO1119" s="20" t="s">
        <v>5996</v>
      </c>
      <c r="AP1119" s="20" t="s">
        <v>5996</v>
      </c>
      <c r="AQ1119" s="20" t="s">
        <v>5996</v>
      </c>
      <c r="AR1119" s="20" t="s">
        <v>5996</v>
      </c>
      <c r="AS1119" s="20" t="s">
        <v>5996</v>
      </c>
      <c r="AT1119" s="20" t="s">
        <v>5996</v>
      </c>
      <c r="AU1119" s="20" t="s">
        <v>5996</v>
      </c>
      <c r="AV1119" s="20" t="s">
        <v>5996</v>
      </c>
      <c r="AW1119" s="20" t="s">
        <v>5997</v>
      </c>
      <c r="AX1119" s="20" t="s">
        <v>5996</v>
      </c>
      <c r="AY1119" s="20" t="s">
        <v>5996</v>
      </c>
      <c r="AZ1119" s="20" t="s">
        <v>5996</v>
      </c>
      <c r="BA1119" s="20" t="s">
        <v>5996</v>
      </c>
      <c r="BB1119" s="20" t="s">
        <v>5996</v>
      </c>
      <c r="BC1119" s="20" t="s">
        <v>5996</v>
      </c>
      <c r="BD1119" s="20" t="s">
        <v>5996</v>
      </c>
      <c r="BE1119" s="20" t="s">
        <v>5996</v>
      </c>
      <c r="BF1119" s="20" t="s">
        <v>5996</v>
      </c>
      <c r="BG1119" s="20" t="s">
        <v>5996</v>
      </c>
      <c r="BH1119" s="20" t="s">
        <v>5996</v>
      </c>
      <c r="BI1119" s="20" t="s">
        <v>5996</v>
      </c>
      <c r="BJ1119" s="20" t="s">
        <v>5997</v>
      </c>
      <c r="BK1119" s="20" t="s">
        <v>5996</v>
      </c>
      <c r="BL1119" s="20" t="s">
        <v>5996</v>
      </c>
      <c r="BM1119" s="20" t="s">
        <v>5996</v>
      </c>
      <c r="BN1119" s="76" t="s">
        <v>5427</v>
      </c>
      <c r="BO1119" s="28" t="s">
        <v>6007</v>
      </c>
      <c r="BP1119" s="77" t="s">
        <v>5428</v>
      </c>
      <c r="BQ1119" s="78" t="s">
        <v>5429</v>
      </c>
      <c r="BR1119" s="74" t="s">
        <v>138</v>
      </c>
      <c r="BS1119" s="74" t="s">
        <v>119</v>
      </c>
      <c r="BT1119" s="74" t="s">
        <v>120</v>
      </c>
      <c r="BU1119" s="74"/>
      <c r="BV1119" s="74"/>
      <c r="BW1119" s="74" t="s">
        <v>122</v>
      </c>
      <c r="BX1119" s="74" t="s">
        <v>123</v>
      </c>
      <c r="BY1119" s="74" t="s">
        <v>124</v>
      </c>
      <c r="BZ1119" s="74"/>
      <c r="CA1119" s="74"/>
      <c r="CB1119" s="79"/>
      <c r="CC1119" s="69" t="s">
        <v>138</v>
      </c>
      <c r="CD1119" s="69" t="s">
        <v>119</v>
      </c>
      <c r="CE1119" s="69"/>
      <c r="CF1119" s="69"/>
      <c r="CG1119" s="69"/>
      <c r="CH1119" s="69"/>
      <c r="CI1119" s="69" t="s">
        <v>123</v>
      </c>
      <c r="CJ1119" s="69"/>
      <c r="CK1119" s="69"/>
      <c r="CL1119" s="22" t="s">
        <v>5950</v>
      </c>
      <c r="CM1119" s="32" t="s">
        <v>6012</v>
      </c>
      <c r="CN1119" s="80" t="s">
        <v>5430</v>
      </c>
      <c r="CO1119" s="89" t="s">
        <v>126</v>
      </c>
      <c r="CP1119" s="123" t="s">
        <v>126</v>
      </c>
      <c r="CQ1119" s="119" t="s">
        <v>5058</v>
      </c>
      <c r="CR1119" s="67"/>
      <c r="CS1119" s="67"/>
      <c r="CT1119" s="67"/>
      <c r="CU1119" s="81"/>
      <c r="CV1119" s="81"/>
      <c r="CW1119" s="81"/>
      <c r="CX1119" s="81"/>
      <c r="CY1119" s="81"/>
      <c r="CZ1119" s="81"/>
      <c r="DA1119" s="81"/>
      <c r="DB1119" s="81"/>
      <c r="DC1119" s="79"/>
      <c r="DD1119" s="79"/>
      <c r="DE1119" s="67"/>
      <c r="DF1119" s="67"/>
      <c r="DH1119" s="67"/>
      <c r="DI1119" s="67"/>
      <c r="DJ1119" s="67"/>
      <c r="DK1119" s="67"/>
      <c r="DL1119" s="67"/>
      <c r="DM1119" s="82"/>
      <c r="DN1119" s="82"/>
      <c r="DO1119" s="82"/>
      <c r="DP1119" s="67"/>
      <c r="DQ1119" s="67"/>
      <c r="DR1119" s="67"/>
      <c r="DS1119" s="67"/>
      <c r="DT1119" s="67"/>
      <c r="DU1119" s="67"/>
      <c r="DV1119" s="67"/>
      <c r="DW1119" s="67"/>
      <c r="DX1119" s="67"/>
      <c r="DY1119" s="67"/>
      <c r="DZ1119" s="67"/>
      <c r="EA1119" s="67"/>
      <c r="EB1119" s="67"/>
      <c r="EC1119" s="67"/>
    </row>
    <row r="1120" spans="1:133" ht="15" customHeight="1" x14ac:dyDescent="0.3">
      <c r="A1120" s="76">
        <v>3018</v>
      </c>
      <c r="B1120" s="72" t="s">
        <v>5431</v>
      </c>
      <c r="C1120" s="122" t="s">
        <v>126</v>
      </c>
      <c r="D1120" s="29" t="s">
        <v>5958</v>
      </c>
      <c r="E1120" s="141" t="s">
        <v>5947</v>
      </c>
      <c r="F1120" s="141" t="s">
        <v>5947</v>
      </c>
      <c r="G1120" s="141" t="s">
        <v>5947</v>
      </c>
      <c r="H1120" s="141" t="s">
        <v>5947</v>
      </c>
      <c r="I1120" s="141" t="s">
        <v>5948</v>
      </c>
      <c r="J1120" s="70" t="s">
        <v>5432</v>
      </c>
      <c r="K1120" s="141" t="s">
        <v>5948</v>
      </c>
      <c r="L1120" s="70" t="s">
        <v>5433</v>
      </c>
      <c r="M1120" s="141" t="s">
        <v>5948</v>
      </c>
      <c r="N1120" s="70" t="s">
        <v>5434</v>
      </c>
      <c r="O1120" s="142" t="s">
        <v>5949</v>
      </c>
      <c r="P1120" s="142" t="s">
        <v>5974</v>
      </c>
      <c r="Q1120" s="142" t="s">
        <v>5978</v>
      </c>
      <c r="R1120" s="71" t="s">
        <v>5435</v>
      </c>
      <c r="S1120" s="22" t="s">
        <v>5953</v>
      </c>
      <c r="T1120" s="22" t="s">
        <v>5951</v>
      </c>
      <c r="U1120" s="22" t="s">
        <v>5947</v>
      </c>
      <c r="V1120" s="22" t="s">
        <v>5986</v>
      </c>
      <c r="W1120" s="22" t="s">
        <v>5987</v>
      </c>
      <c r="X1120" s="72" t="s">
        <v>115</v>
      </c>
      <c r="Y1120" s="72"/>
      <c r="Z1120" s="72"/>
      <c r="AA1120" s="72"/>
      <c r="AB1120" s="73" t="s">
        <v>5436</v>
      </c>
      <c r="AC1120" s="24" t="s">
        <v>5992</v>
      </c>
      <c r="AD1120" s="75" t="s">
        <v>5437</v>
      </c>
      <c r="AE1120" s="26" t="s">
        <v>5947</v>
      </c>
      <c r="AF1120" s="26" t="s">
        <v>5947</v>
      </c>
      <c r="AG1120" s="26" t="s">
        <v>5996</v>
      </c>
      <c r="AH1120" s="26" t="s">
        <v>5996</v>
      </c>
      <c r="AI1120" s="26" t="s">
        <v>5996</v>
      </c>
      <c r="AJ1120" s="26" t="s">
        <v>5996</v>
      </c>
      <c r="AK1120" s="20" t="s">
        <v>6002</v>
      </c>
      <c r="AL1120" s="20" t="s">
        <v>5947</v>
      </c>
      <c r="AM1120" s="20" t="s">
        <v>5951</v>
      </c>
      <c r="AN1120" s="20" t="s">
        <v>5948</v>
      </c>
      <c r="AO1120" s="20" t="s">
        <v>5996</v>
      </c>
      <c r="AP1120" s="20" t="s">
        <v>5996</v>
      </c>
      <c r="AQ1120" s="20" t="s">
        <v>5996</v>
      </c>
      <c r="AR1120" s="20" t="s">
        <v>5996</v>
      </c>
      <c r="AS1120" s="20" t="s">
        <v>5996</v>
      </c>
      <c r="AT1120" s="20" t="s">
        <v>5996</v>
      </c>
      <c r="AU1120" s="20" t="s">
        <v>5996</v>
      </c>
      <c r="AV1120" s="20" t="s">
        <v>5996</v>
      </c>
      <c r="AW1120" s="20" t="s">
        <v>5995</v>
      </c>
      <c r="AX1120" s="20" t="s">
        <v>5996</v>
      </c>
      <c r="AY1120" s="20" t="s">
        <v>5996</v>
      </c>
      <c r="AZ1120" s="20" t="s">
        <v>5996</v>
      </c>
      <c r="BA1120" s="20" t="s">
        <v>5996</v>
      </c>
      <c r="BB1120" s="20" t="s">
        <v>5996</v>
      </c>
      <c r="BC1120" s="20" t="s">
        <v>5996</v>
      </c>
      <c r="BD1120" s="20" t="s">
        <v>5996</v>
      </c>
      <c r="BE1120" s="20" t="s">
        <v>5996</v>
      </c>
      <c r="BF1120" s="20" t="s">
        <v>5996</v>
      </c>
      <c r="BG1120" s="20" t="s">
        <v>5996</v>
      </c>
      <c r="BH1120" s="20" t="s">
        <v>5996</v>
      </c>
      <c r="BI1120" s="20" t="s">
        <v>5996</v>
      </c>
      <c r="BJ1120" s="20" t="s">
        <v>5997</v>
      </c>
      <c r="BK1120" s="20" t="s">
        <v>5996</v>
      </c>
      <c r="BL1120" s="20" t="s">
        <v>5996</v>
      </c>
      <c r="BM1120" s="20" t="s">
        <v>5996</v>
      </c>
      <c r="BN1120" s="76" t="s">
        <v>5438</v>
      </c>
      <c r="BO1120" s="28" t="s">
        <v>6007</v>
      </c>
      <c r="BP1120" s="77" t="s">
        <v>5439</v>
      </c>
      <c r="BQ1120" s="78" t="s">
        <v>5429</v>
      </c>
      <c r="BR1120" s="74" t="s">
        <v>138</v>
      </c>
      <c r="BS1120" s="74" t="s">
        <v>119</v>
      </c>
      <c r="BT1120" s="74" t="s">
        <v>120</v>
      </c>
      <c r="BU1120" s="74" t="s">
        <v>121</v>
      </c>
      <c r="BV1120" s="74"/>
      <c r="BW1120" s="74" t="s">
        <v>122</v>
      </c>
      <c r="BX1120" s="74" t="s">
        <v>123</v>
      </c>
      <c r="BY1120" s="74" t="s">
        <v>124</v>
      </c>
      <c r="BZ1120" s="74"/>
      <c r="CA1120" s="74"/>
      <c r="CB1120" s="79"/>
      <c r="CC1120" s="69" t="s">
        <v>138</v>
      </c>
      <c r="CD1120" s="69" t="s">
        <v>119</v>
      </c>
      <c r="CE1120" s="69"/>
      <c r="CF1120" s="69"/>
      <c r="CG1120" s="69"/>
      <c r="CH1120" s="69"/>
      <c r="CI1120" s="69" t="s">
        <v>123</v>
      </c>
      <c r="CJ1120" s="69"/>
      <c r="CK1120" s="69"/>
      <c r="CL1120" s="22" t="s">
        <v>5950</v>
      </c>
      <c r="CM1120" s="32" t="s">
        <v>6012</v>
      </c>
      <c r="CN1120" s="80" t="s">
        <v>5440</v>
      </c>
      <c r="CO1120" s="88" t="s">
        <v>126</v>
      </c>
      <c r="CP1120" s="122" t="s">
        <v>126</v>
      </c>
      <c r="CQ1120" s="119" t="s">
        <v>5058</v>
      </c>
      <c r="CR1120" s="67"/>
      <c r="CS1120" s="67"/>
      <c r="CT1120" s="67"/>
      <c r="CU1120" s="81"/>
      <c r="CV1120" s="81"/>
      <c r="CW1120" s="81"/>
      <c r="CX1120" s="81"/>
      <c r="CY1120" s="81"/>
      <c r="CZ1120" s="81"/>
      <c r="DA1120" s="81"/>
      <c r="DB1120" s="81"/>
      <c r="DC1120" s="79"/>
      <c r="DD1120" s="79"/>
      <c r="DE1120" s="67"/>
      <c r="DF1120" s="67"/>
      <c r="DH1120" s="67"/>
      <c r="DI1120" s="67"/>
      <c r="DJ1120" s="67"/>
      <c r="DK1120" s="67"/>
      <c r="DL1120" s="67"/>
      <c r="DM1120" s="82"/>
      <c r="DN1120" s="82"/>
      <c r="DO1120" s="82"/>
      <c r="DP1120" s="67"/>
      <c r="DQ1120" s="67"/>
      <c r="DR1120" s="67"/>
      <c r="DS1120" s="67"/>
      <c r="DT1120" s="67"/>
      <c r="DU1120" s="67"/>
      <c r="DV1120" s="67"/>
      <c r="DW1120" s="67"/>
      <c r="DX1120" s="67"/>
      <c r="DY1120" s="67"/>
      <c r="DZ1120" s="67"/>
      <c r="EA1120" s="67"/>
      <c r="EB1120" s="67"/>
      <c r="EC1120" s="67"/>
    </row>
    <row r="1121" spans="1:133" s="130" customFormat="1" ht="15" customHeight="1" x14ac:dyDescent="0.3">
      <c r="A1121" s="133">
        <v>3003</v>
      </c>
      <c r="B1121" s="133" t="s">
        <v>4954</v>
      </c>
      <c r="C1121" s="130" t="s">
        <v>126</v>
      </c>
      <c r="D1121" s="130" t="s">
        <v>5956</v>
      </c>
      <c r="E1121" s="130" t="s">
        <v>5953</v>
      </c>
      <c r="F1121" s="130" t="s">
        <v>5953</v>
      </c>
      <c r="G1121" s="130" t="s">
        <v>5953</v>
      </c>
      <c r="H1121" s="130" t="s">
        <v>5953</v>
      </c>
      <c r="I1121" s="130" t="s">
        <v>5953</v>
      </c>
      <c r="K1121" s="130" t="s">
        <v>5953</v>
      </c>
      <c r="M1121" s="130" t="s">
        <v>5953</v>
      </c>
      <c r="O1121" s="130" t="s">
        <v>5953</v>
      </c>
      <c r="P1121" s="130" t="s">
        <v>5976</v>
      </c>
      <c r="Q1121" s="130" t="s">
        <v>5953</v>
      </c>
      <c r="S1121" s="130" t="s">
        <v>5953</v>
      </c>
      <c r="T1121" s="130" t="s">
        <v>5953</v>
      </c>
      <c r="U1121" s="130" t="s">
        <v>5953</v>
      </c>
      <c r="V1121" s="130" t="s">
        <v>5986</v>
      </c>
      <c r="W1121" s="130" t="s">
        <v>5986</v>
      </c>
      <c r="AC1121" s="130" t="s">
        <v>5995</v>
      </c>
      <c r="AE1121" s="130" t="s">
        <v>5953</v>
      </c>
      <c r="AF1121" s="130" t="s">
        <v>5953</v>
      </c>
      <c r="AG1121" s="130" t="s">
        <v>5995</v>
      </c>
      <c r="AH1121" s="130" t="s">
        <v>5995</v>
      </c>
      <c r="AI1121" s="130" t="s">
        <v>5995</v>
      </c>
      <c r="AJ1121" s="130" t="s">
        <v>5995</v>
      </c>
      <c r="AK1121" s="130" t="s">
        <v>5976</v>
      </c>
      <c r="AL1121" s="130" t="s">
        <v>5953</v>
      </c>
      <c r="AM1121" s="130" t="s">
        <v>5953</v>
      </c>
      <c r="AN1121" s="130" t="s">
        <v>5953</v>
      </c>
      <c r="AO1121" s="130" t="s">
        <v>5995</v>
      </c>
      <c r="AP1121" s="130" t="s">
        <v>5995</v>
      </c>
      <c r="AQ1121" s="130" t="s">
        <v>5995</v>
      </c>
      <c r="AR1121" s="130" t="s">
        <v>5995</v>
      </c>
      <c r="AS1121" s="130" t="s">
        <v>5995</v>
      </c>
      <c r="AT1121" s="130" t="s">
        <v>5995</v>
      </c>
      <c r="AU1121" s="130" t="s">
        <v>5995</v>
      </c>
      <c r="AV1121" s="130" t="s">
        <v>5995</v>
      </c>
      <c r="AW1121" s="130" t="s">
        <v>5995</v>
      </c>
      <c r="AX1121" s="130" t="s">
        <v>5995</v>
      </c>
      <c r="AY1121" s="130" t="s">
        <v>5995</v>
      </c>
      <c r="AZ1121" s="130" t="s">
        <v>5995</v>
      </c>
      <c r="BA1121" s="130" t="s">
        <v>5995</v>
      </c>
      <c r="BB1121" s="130" t="s">
        <v>5995</v>
      </c>
      <c r="BC1121" s="130" t="s">
        <v>5995</v>
      </c>
      <c r="BD1121" s="130" t="s">
        <v>5995</v>
      </c>
      <c r="BE1121" s="130" t="s">
        <v>5995</v>
      </c>
      <c r="BF1121" s="130" t="s">
        <v>5995</v>
      </c>
      <c r="BG1121" s="130" t="s">
        <v>5995</v>
      </c>
      <c r="BH1121" s="130" t="s">
        <v>5995</v>
      </c>
      <c r="BI1121" s="130" t="s">
        <v>5995</v>
      </c>
      <c r="BJ1121" s="130" t="s">
        <v>5995</v>
      </c>
      <c r="BK1121" s="130" t="s">
        <v>5995</v>
      </c>
      <c r="BL1121" s="130" t="s">
        <v>5995</v>
      </c>
      <c r="BM1121" s="130" t="s">
        <v>5995</v>
      </c>
      <c r="BO1121" s="28" t="s">
        <v>5986</v>
      </c>
      <c r="CL1121" s="22" t="s">
        <v>5953</v>
      </c>
      <c r="CM1121" s="32" t="s">
        <v>5976</v>
      </c>
      <c r="CO1121" s="134" t="s">
        <v>4955</v>
      </c>
      <c r="CP1121" s="130" t="s">
        <v>126</v>
      </c>
      <c r="CQ1121" s="130" t="s">
        <v>3439</v>
      </c>
      <c r="CR1121" s="135" t="s">
        <v>841</v>
      </c>
      <c r="CW1121" s="133" t="s">
        <v>96</v>
      </c>
    </row>
    <row r="1122" spans="1:133" ht="15" customHeight="1" x14ac:dyDescent="0.3">
      <c r="A1122" s="76">
        <v>3024</v>
      </c>
      <c r="B1122" s="72" t="s">
        <v>5442</v>
      </c>
      <c r="C1122" s="122" t="s">
        <v>126</v>
      </c>
      <c r="D1122" s="29" t="s">
        <v>5958</v>
      </c>
      <c r="E1122" s="141" t="s">
        <v>5947</v>
      </c>
      <c r="F1122" s="141" t="s">
        <v>5949</v>
      </c>
      <c r="G1122" s="141" t="s">
        <v>5947</v>
      </c>
      <c r="H1122" s="141" t="s">
        <v>5949</v>
      </c>
      <c r="I1122" s="141" t="s">
        <v>5949</v>
      </c>
      <c r="J1122" s="70" t="s">
        <v>5443</v>
      </c>
      <c r="K1122" s="141" t="s">
        <v>5949</v>
      </c>
      <c r="L1122" s="70"/>
      <c r="M1122" s="141" t="s">
        <v>5949</v>
      </c>
      <c r="N1122" s="70"/>
      <c r="O1122" s="142" t="s">
        <v>5949</v>
      </c>
      <c r="P1122" s="142" t="s">
        <v>5974</v>
      </c>
      <c r="Q1122" s="142" t="s">
        <v>5982</v>
      </c>
      <c r="R1122" s="71"/>
      <c r="S1122" s="22" t="s">
        <v>5949</v>
      </c>
      <c r="T1122" s="22" t="s">
        <v>5949</v>
      </c>
      <c r="U1122" s="22" t="s">
        <v>5949</v>
      </c>
      <c r="V1122" s="22" t="s">
        <v>5985</v>
      </c>
      <c r="W1122" s="22" t="s">
        <v>5986</v>
      </c>
      <c r="X1122" s="72" t="s">
        <v>115</v>
      </c>
      <c r="Y1122" s="72"/>
      <c r="Z1122" s="72"/>
      <c r="AA1122" s="72"/>
      <c r="AB1122" s="73"/>
      <c r="AC1122" s="24" t="s">
        <v>5992</v>
      </c>
      <c r="AD1122" s="75"/>
      <c r="AE1122" s="26" t="s">
        <v>5947</v>
      </c>
      <c r="AF1122" s="26" t="s">
        <v>5947</v>
      </c>
      <c r="AG1122" s="26" t="s">
        <v>5996</v>
      </c>
      <c r="AH1122" s="26" t="s">
        <v>5996</v>
      </c>
      <c r="AI1122" s="26" t="s">
        <v>5996</v>
      </c>
      <c r="AJ1122" s="26" t="s">
        <v>5996</v>
      </c>
      <c r="AK1122" s="20" t="s">
        <v>6002</v>
      </c>
      <c r="AL1122" s="20" t="s">
        <v>5947</v>
      </c>
      <c r="AM1122" s="20" t="s">
        <v>5952</v>
      </c>
      <c r="AN1122" s="20" t="s">
        <v>5948</v>
      </c>
      <c r="AO1122" s="20" t="s">
        <v>5996</v>
      </c>
      <c r="AP1122" s="20" t="s">
        <v>5996</v>
      </c>
      <c r="AQ1122" s="20" t="s">
        <v>5996</v>
      </c>
      <c r="AR1122" s="20" t="s">
        <v>5996</v>
      </c>
      <c r="AS1122" s="20" t="s">
        <v>5996</v>
      </c>
      <c r="AT1122" s="20" t="s">
        <v>5996</v>
      </c>
      <c r="AU1122" s="20" t="s">
        <v>5996</v>
      </c>
      <c r="AV1122" s="20" t="s">
        <v>5996</v>
      </c>
      <c r="AW1122" s="20" t="s">
        <v>5996</v>
      </c>
      <c r="AX1122" s="20" t="s">
        <v>5996</v>
      </c>
      <c r="AY1122" s="20" t="s">
        <v>5996</v>
      </c>
      <c r="AZ1122" s="20" t="s">
        <v>5996</v>
      </c>
      <c r="BA1122" s="20" t="s">
        <v>5996</v>
      </c>
      <c r="BB1122" s="20" t="s">
        <v>5996</v>
      </c>
      <c r="BC1122" s="20" t="s">
        <v>5996</v>
      </c>
      <c r="BD1122" s="20" t="s">
        <v>5996</v>
      </c>
      <c r="BE1122" s="20" t="s">
        <v>5996</v>
      </c>
      <c r="BF1122" s="20" t="s">
        <v>5996</v>
      </c>
      <c r="BG1122" s="20" t="s">
        <v>5996</v>
      </c>
      <c r="BH1122" s="20" t="s">
        <v>5996</v>
      </c>
      <c r="BI1122" s="20" t="s">
        <v>5996</v>
      </c>
      <c r="BJ1122" s="20" t="s">
        <v>5996</v>
      </c>
      <c r="BK1122" s="20" t="s">
        <v>5996</v>
      </c>
      <c r="BL1122" s="20" t="s">
        <v>5996</v>
      </c>
      <c r="BM1122" s="20" t="s">
        <v>5996</v>
      </c>
      <c r="BN1122" s="76" t="s">
        <v>5444</v>
      </c>
      <c r="BO1122" s="28" t="s">
        <v>6007</v>
      </c>
      <c r="BP1122" s="77"/>
      <c r="BQ1122" s="78" t="s">
        <v>5445</v>
      </c>
      <c r="BR1122" s="74" t="s">
        <v>138</v>
      </c>
      <c r="BS1122" s="74" t="s">
        <v>119</v>
      </c>
      <c r="BT1122" s="74" t="s">
        <v>120</v>
      </c>
      <c r="BU1122" s="74" t="s">
        <v>121</v>
      </c>
      <c r="BV1122" s="74" t="s">
        <v>137</v>
      </c>
      <c r="BW1122" s="74" t="s">
        <v>122</v>
      </c>
      <c r="BX1122" s="74" t="s">
        <v>123</v>
      </c>
      <c r="BY1122" s="74" t="s">
        <v>124</v>
      </c>
      <c r="BZ1122" s="74" t="s">
        <v>125</v>
      </c>
      <c r="CA1122" s="74"/>
      <c r="CB1122" s="79"/>
      <c r="CC1122" s="69" t="s">
        <v>138</v>
      </c>
      <c r="CD1122" s="69" t="s">
        <v>119</v>
      </c>
      <c r="CE1122" s="69" t="s">
        <v>120</v>
      </c>
      <c r="CF1122" s="69" t="s">
        <v>121</v>
      </c>
      <c r="CG1122" s="69" t="s">
        <v>137</v>
      </c>
      <c r="CH1122" s="69" t="s">
        <v>122</v>
      </c>
      <c r="CI1122" s="69" t="s">
        <v>123</v>
      </c>
      <c r="CJ1122" s="69" t="s">
        <v>124</v>
      </c>
      <c r="CK1122" s="69" t="s">
        <v>125</v>
      </c>
      <c r="CL1122" s="22" t="s">
        <v>5948</v>
      </c>
      <c r="CM1122" s="32" t="s">
        <v>6012</v>
      </c>
      <c r="CN1122" s="80"/>
      <c r="CO1122" s="88" t="s">
        <v>126</v>
      </c>
      <c r="CP1122" s="122" t="s">
        <v>126</v>
      </c>
      <c r="CQ1122" s="119" t="s">
        <v>5058</v>
      </c>
      <c r="CR1122" s="67"/>
      <c r="CS1122" s="67"/>
      <c r="CT1122" s="67"/>
      <c r="CU1122" s="81"/>
      <c r="CV1122" s="81"/>
      <c r="CW1122" s="81"/>
      <c r="CX1122" s="81"/>
      <c r="CY1122" s="81"/>
      <c r="CZ1122" s="81"/>
      <c r="DA1122" s="81"/>
      <c r="DB1122" s="81"/>
      <c r="DC1122" s="79"/>
      <c r="DD1122" s="79"/>
      <c r="DE1122" s="67"/>
      <c r="DF1122" s="67"/>
      <c r="DH1122" s="67"/>
      <c r="DI1122" s="67"/>
      <c r="DJ1122" s="67"/>
      <c r="DK1122" s="67"/>
      <c r="DL1122" s="67"/>
      <c r="DM1122" s="82"/>
      <c r="DN1122" s="82"/>
      <c r="DO1122" s="82"/>
      <c r="DP1122" s="67"/>
      <c r="DQ1122" s="67"/>
      <c r="DR1122" s="67"/>
      <c r="DS1122" s="67"/>
      <c r="DT1122" s="67"/>
      <c r="DU1122" s="67"/>
      <c r="DV1122" s="67"/>
      <c r="DW1122" s="67"/>
      <c r="DX1122" s="67"/>
      <c r="DY1122" s="67"/>
      <c r="DZ1122" s="67"/>
      <c r="EA1122" s="67"/>
      <c r="EB1122" s="67"/>
      <c r="EC1122" s="67"/>
    </row>
    <row r="1123" spans="1:133" ht="15" customHeight="1" x14ac:dyDescent="0.3">
      <c r="A1123" s="76">
        <v>3025</v>
      </c>
      <c r="B1123" s="72" t="s">
        <v>5446</v>
      </c>
      <c r="C1123" s="122" t="s">
        <v>126</v>
      </c>
      <c r="D1123" s="29" t="s">
        <v>5958</v>
      </c>
      <c r="E1123" s="141" t="s">
        <v>5947</v>
      </c>
      <c r="F1123" s="141" t="s">
        <v>5949</v>
      </c>
      <c r="G1123" s="141" t="s">
        <v>5947</v>
      </c>
      <c r="H1123" s="141" t="s">
        <v>5949</v>
      </c>
      <c r="I1123" s="141" t="s">
        <v>5949</v>
      </c>
      <c r="J1123" s="70" t="s">
        <v>4967</v>
      </c>
      <c r="K1123" s="141" t="s">
        <v>5949</v>
      </c>
      <c r="L1123" s="70" t="s">
        <v>4958</v>
      </c>
      <c r="M1123" s="141" t="s">
        <v>5949</v>
      </c>
      <c r="N1123" s="70" t="s">
        <v>5447</v>
      </c>
      <c r="O1123" s="142" t="s">
        <v>5949</v>
      </c>
      <c r="P1123" s="142" t="s">
        <v>5976</v>
      </c>
      <c r="Q1123" s="142" t="s">
        <v>5981</v>
      </c>
      <c r="R1123" s="71" t="s">
        <v>4960</v>
      </c>
      <c r="S1123" s="22" t="s">
        <v>5951</v>
      </c>
      <c r="T1123" s="22" t="s">
        <v>5951</v>
      </c>
      <c r="U1123" s="22" t="s">
        <v>5947</v>
      </c>
      <c r="V1123" s="22" t="s">
        <v>5984</v>
      </c>
      <c r="W1123" s="22" t="s">
        <v>5986</v>
      </c>
      <c r="X1123" s="72" t="s">
        <v>115</v>
      </c>
      <c r="Y1123" s="72"/>
      <c r="Z1123" s="72"/>
      <c r="AA1123" s="72"/>
      <c r="AB1123" s="73" t="s">
        <v>4961</v>
      </c>
      <c r="AC1123" s="24" t="s">
        <v>5994</v>
      </c>
      <c r="AD1123" s="75" t="s">
        <v>4751</v>
      </c>
      <c r="AE1123" s="26" t="s">
        <v>5947</v>
      </c>
      <c r="AF1123" s="26" t="s">
        <v>5947</v>
      </c>
      <c r="AG1123" s="26" t="s">
        <v>5996</v>
      </c>
      <c r="AH1123" s="26" t="s">
        <v>5996</v>
      </c>
      <c r="AI1123" s="26" t="s">
        <v>5996</v>
      </c>
      <c r="AJ1123" s="26" t="s">
        <v>5996</v>
      </c>
      <c r="AK1123" s="20" t="s">
        <v>6002</v>
      </c>
      <c r="AL1123" s="20" t="s">
        <v>5947</v>
      </c>
      <c r="AM1123" s="20" t="s">
        <v>5951</v>
      </c>
      <c r="AN1123" s="20" t="s">
        <v>5948</v>
      </c>
      <c r="AO1123" s="20" t="s">
        <v>5996</v>
      </c>
      <c r="AP1123" s="20" t="s">
        <v>5996</v>
      </c>
      <c r="AQ1123" s="20" t="s">
        <v>5996</v>
      </c>
      <c r="AR1123" s="20" t="s">
        <v>5996</v>
      </c>
      <c r="AS1123" s="20" t="s">
        <v>5996</v>
      </c>
      <c r="AT1123" s="20" t="s">
        <v>5996</v>
      </c>
      <c r="AU1123" s="20" t="s">
        <v>5996</v>
      </c>
      <c r="AV1123" s="20" t="s">
        <v>5996</v>
      </c>
      <c r="AW1123" s="20" t="s">
        <v>5995</v>
      </c>
      <c r="AX1123" s="20" t="s">
        <v>5996</v>
      </c>
      <c r="AY1123" s="20" t="s">
        <v>5996</v>
      </c>
      <c r="AZ1123" s="20" t="s">
        <v>5996</v>
      </c>
      <c r="BA1123" s="20" t="s">
        <v>5996</v>
      </c>
      <c r="BB1123" s="20" t="s">
        <v>5996</v>
      </c>
      <c r="BC1123" s="20" t="s">
        <v>5996</v>
      </c>
      <c r="BD1123" s="20" t="s">
        <v>5996</v>
      </c>
      <c r="BE1123" s="20" t="s">
        <v>5996</v>
      </c>
      <c r="BF1123" s="20" t="s">
        <v>5996</v>
      </c>
      <c r="BG1123" s="20" t="s">
        <v>5996</v>
      </c>
      <c r="BH1123" s="20" t="s">
        <v>5996</v>
      </c>
      <c r="BI1123" s="20" t="s">
        <v>5996</v>
      </c>
      <c r="BJ1123" s="20" t="s">
        <v>5997</v>
      </c>
      <c r="BK1123" s="20" t="s">
        <v>5996</v>
      </c>
      <c r="BL1123" s="20" t="s">
        <v>5996</v>
      </c>
      <c r="BM1123" s="20" t="s">
        <v>5996</v>
      </c>
      <c r="BN1123" s="76" t="s">
        <v>4962</v>
      </c>
      <c r="BO1123" s="28" t="s">
        <v>6008</v>
      </c>
      <c r="BP1123" s="77" t="s">
        <v>4963</v>
      </c>
      <c r="BQ1123" s="78" t="s">
        <v>4163</v>
      </c>
      <c r="BR1123" s="74" t="s">
        <v>138</v>
      </c>
      <c r="BS1123" s="74" t="s">
        <v>119</v>
      </c>
      <c r="BT1123" s="74" t="s">
        <v>120</v>
      </c>
      <c r="BU1123" s="74"/>
      <c r="BV1123" s="74"/>
      <c r="BW1123" s="74" t="s">
        <v>122</v>
      </c>
      <c r="BX1123" s="74" t="s">
        <v>123</v>
      </c>
      <c r="BY1123" s="74" t="s">
        <v>124</v>
      </c>
      <c r="BZ1123" s="74"/>
      <c r="CA1123" s="74"/>
      <c r="CB1123" s="79"/>
      <c r="CC1123" s="69" t="s">
        <v>138</v>
      </c>
      <c r="CD1123" s="69" t="s">
        <v>119</v>
      </c>
      <c r="CE1123" s="69"/>
      <c r="CF1123" s="69"/>
      <c r="CG1123" s="69"/>
      <c r="CH1123" s="69"/>
      <c r="CI1123" s="69" t="s">
        <v>123</v>
      </c>
      <c r="CJ1123" s="69"/>
      <c r="CK1123" s="69"/>
      <c r="CL1123" s="22" t="s">
        <v>5950</v>
      </c>
      <c r="CM1123" s="32" t="s">
        <v>6012</v>
      </c>
      <c r="CN1123" s="80" t="s">
        <v>4164</v>
      </c>
      <c r="CO1123" s="88" t="s">
        <v>126</v>
      </c>
      <c r="CP1123" s="122" t="s">
        <v>126</v>
      </c>
      <c r="CQ1123" s="119" t="s">
        <v>5058</v>
      </c>
      <c r="CR1123" s="67"/>
      <c r="CS1123" s="67"/>
      <c r="CT1123" s="67"/>
      <c r="CU1123" s="81"/>
      <c r="CV1123" s="81"/>
      <c r="CW1123" s="81"/>
      <c r="CX1123" s="81"/>
      <c r="CY1123" s="81"/>
      <c r="CZ1123" s="81"/>
      <c r="DA1123" s="81"/>
      <c r="DB1123" s="81"/>
      <c r="DC1123" s="79"/>
      <c r="DD1123" s="79"/>
      <c r="DE1123" s="67"/>
      <c r="DF1123" s="67"/>
      <c r="DH1123" s="67"/>
      <c r="DI1123" s="67"/>
      <c r="DJ1123" s="67"/>
      <c r="DK1123" s="67"/>
      <c r="DL1123" s="67"/>
      <c r="DM1123" s="82"/>
      <c r="DN1123" s="82"/>
      <c r="DO1123" s="82"/>
      <c r="DP1123" s="67"/>
      <c r="DQ1123" s="67"/>
      <c r="DR1123" s="67"/>
      <c r="DS1123" s="67"/>
      <c r="DT1123" s="67"/>
      <c r="DU1123" s="67"/>
      <c r="DV1123" s="67"/>
      <c r="DW1123" s="67"/>
      <c r="DX1123" s="67"/>
      <c r="DY1123" s="67"/>
      <c r="DZ1123" s="67"/>
      <c r="EA1123" s="67"/>
      <c r="EB1123" s="67"/>
      <c r="EC1123" s="67"/>
    </row>
    <row r="1124" spans="1:133" ht="15" customHeight="1" x14ac:dyDescent="0.3">
      <c r="A1124" s="27">
        <v>2002</v>
      </c>
      <c r="C1124" s="90" t="s">
        <v>106</v>
      </c>
      <c r="D1124" s="29" t="s">
        <v>5959</v>
      </c>
      <c r="E1124" s="18" t="s">
        <v>5947</v>
      </c>
      <c r="F1124" s="18" t="s">
        <v>5948</v>
      </c>
      <c r="G1124" s="18" t="s">
        <v>5947</v>
      </c>
      <c r="H1124" s="18" t="s">
        <v>5947</v>
      </c>
      <c r="I1124" s="18" t="s">
        <v>5947</v>
      </c>
      <c r="J1124" s="90" t="s">
        <v>5448</v>
      </c>
      <c r="K1124" s="18" t="s">
        <v>5948</v>
      </c>
      <c r="L1124" s="90" t="s">
        <v>5449</v>
      </c>
      <c r="M1124" s="18" t="s">
        <v>5949</v>
      </c>
      <c r="N1124" s="90" t="s">
        <v>5450</v>
      </c>
      <c r="O1124" s="20" t="s">
        <v>5950</v>
      </c>
      <c r="P1124" s="20" t="s">
        <v>5974</v>
      </c>
      <c r="Q1124" s="20" t="s">
        <v>5977</v>
      </c>
      <c r="R1124" s="90" t="s">
        <v>5451</v>
      </c>
      <c r="S1124" s="22" t="s">
        <v>5950</v>
      </c>
      <c r="T1124" s="22" t="s">
        <v>5950</v>
      </c>
      <c r="U1124" s="22" t="s">
        <v>5948</v>
      </c>
      <c r="V1124" s="22" t="s">
        <v>5984</v>
      </c>
      <c r="W1124" s="22" t="s">
        <v>5989</v>
      </c>
      <c r="X1124" s="90" t="s">
        <v>115</v>
      </c>
      <c r="Y1124" s="90" t="s">
        <v>136</v>
      </c>
      <c r="Z1124" s="90" t="s">
        <v>116</v>
      </c>
      <c r="AA1124" s="90"/>
      <c r="AB1124" s="90" t="s">
        <v>5452</v>
      </c>
      <c r="AC1124" s="24" t="s">
        <v>5990</v>
      </c>
      <c r="AD1124" s="90"/>
      <c r="AE1124" s="26" t="s">
        <v>5947</v>
      </c>
      <c r="AF1124" s="26" t="s">
        <v>5947</v>
      </c>
      <c r="AG1124" s="26" t="s">
        <v>5996</v>
      </c>
      <c r="AH1124" s="26" t="s">
        <v>5996</v>
      </c>
      <c r="AI1124" s="26" t="s">
        <v>5996</v>
      </c>
      <c r="AJ1124" s="26" t="s">
        <v>5997</v>
      </c>
      <c r="AK1124" s="20" t="s">
        <v>6002</v>
      </c>
      <c r="AL1124" s="20" t="s">
        <v>5947</v>
      </c>
      <c r="AM1124" s="20" t="s">
        <v>5948</v>
      </c>
      <c r="AN1124" s="20" t="s">
        <v>5947</v>
      </c>
      <c r="AO1124" s="20" t="s">
        <v>5996</v>
      </c>
      <c r="AP1124" s="20" t="s">
        <v>5996</v>
      </c>
      <c r="AQ1124" s="20" t="s">
        <v>5996</v>
      </c>
      <c r="AR1124" s="20" t="s">
        <v>5996</v>
      </c>
      <c r="AS1124" s="20" t="s">
        <v>5996</v>
      </c>
      <c r="AT1124" s="20" t="s">
        <v>5996</v>
      </c>
      <c r="AU1124" s="20" t="s">
        <v>5996</v>
      </c>
      <c r="AV1124" s="20" t="s">
        <v>5997</v>
      </c>
      <c r="AW1124" s="20" t="s">
        <v>5996</v>
      </c>
      <c r="AX1124" s="20" t="s">
        <v>5996</v>
      </c>
      <c r="AY1124" s="20" t="s">
        <v>5996</v>
      </c>
      <c r="AZ1124" s="20" t="s">
        <v>5996</v>
      </c>
      <c r="BA1124" s="20" t="s">
        <v>5996</v>
      </c>
      <c r="BB1124" s="20" t="s">
        <v>5996</v>
      </c>
      <c r="BC1124" s="20" t="s">
        <v>5997</v>
      </c>
      <c r="BD1124" s="20" t="s">
        <v>5997</v>
      </c>
      <c r="BE1124" s="20" t="s">
        <v>5997</v>
      </c>
      <c r="BF1124" s="20" t="s">
        <v>5996</v>
      </c>
      <c r="BG1124" s="20" t="s">
        <v>5996</v>
      </c>
      <c r="BH1124" s="20" t="s">
        <v>5996</v>
      </c>
      <c r="BI1124" s="20" t="s">
        <v>5996</v>
      </c>
      <c r="BJ1124" s="20" t="s">
        <v>5996</v>
      </c>
      <c r="BK1124" s="20" t="s">
        <v>5996</v>
      </c>
      <c r="BL1124" s="20" t="s">
        <v>5996</v>
      </c>
      <c r="BM1124" s="20" t="s">
        <v>5996</v>
      </c>
      <c r="BN1124" s="90"/>
      <c r="BO1124" s="28" t="s">
        <v>6007</v>
      </c>
      <c r="BP1124" s="90" t="s">
        <v>5453</v>
      </c>
      <c r="BQ1124" s="90" t="s">
        <v>5454</v>
      </c>
      <c r="BR1124" s="90" t="s">
        <v>138</v>
      </c>
      <c r="BS1124" s="90" t="s">
        <v>119</v>
      </c>
      <c r="BT1124" s="90" t="s">
        <v>120</v>
      </c>
      <c r="BU1124" s="90" t="s">
        <v>121</v>
      </c>
      <c r="BV1124" s="90" t="s">
        <v>137</v>
      </c>
      <c r="BW1124" s="90" t="s">
        <v>122</v>
      </c>
      <c r="BX1124" s="90" t="s">
        <v>123</v>
      </c>
      <c r="BY1124" s="90" t="s">
        <v>124</v>
      </c>
      <c r="BZ1124" s="90" t="s">
        <v>125</v>
      </c>
      <c r="CA1124" s="90"/>
      <c r="CB1124" s="90"/>
      <c r="CC1124" s="90"/>
      <c r="CD1124" s="90" t="s">
        <v>119</v>
      </c>
      <c r="CE1124" s="90"/>
      <c r="CF1124" s="90"/>
      <c r="CG1124" s="90" t="s">
        <v>137</v>
      </c>
      <c r="CH1124" s="90"/>
      <c r="CI1124" s="90" t="s">
        <v>123</v>
      </c>
      <c r="CJ1124" s="90"/>
      <c r="CK1124" s="90"/>
      <c r="CL1124" s="22" t="s">
        <v>5948</v>
      </c>
      <c r="CM1124" s="32" t="s">
        <v>6012</v>
      </c>
      <c r="CN1124" s="90"/>
      <c r="CO1124" s="91" t="s">
        <v>106</v>
      </c>
      <c r="CP1124" s="90" t="s">
        <v>106</v>
      </c>
      <c r="CQ1124" s="29" t="s">
        <v>161</v>
      </c>
      <c r="CR1124" s="90" t="s">
        <v>835</v>
      </c>
      <c r="CS1124" s="90"/>
      <c r="CT1124" s="90"/>
      <c r="CU1124" s="90"/>
      <c r="CV1124" s="90"/>
      <c r="CW1124" s="90"/>
      <c r="CX1124" s="90"/>
      <c r="CY1124" s="90"/>
      <c r="CZ1124" s="90"/>
      <c r="DA1124" s="90"/>
      <c r="DB1124" s="90"/>
      <c r="DC1124" s="90"/>
      <c r="DD1124" s="90"/>
      <c r="DE1124" s="17" t="s">
        <v>161</v>
      </c>
      <c r="DG1124" s="17" t="s">
        <v>5455</v>
      </c>
      <c r="DI1124" s="59"/>
    </row>
    <row r="1125" spans="1:133" ht="15" customHeight="1" x14ac:dyDescent="0.3">
      <c r="A1125" s="27">
        <v>953</v>
      </c>
      <c r="C1125" s="90" t="s">
        <v>106</v>
      </c>
      <c r="D1125" s="29" t="s">
        <v>5959</v>
      </c>
      <c r="E1125" s="18" t="s">
        <v>5947</v>
      </c>
      <c r="F1125" s="18" t="s">
        <v>5948</v>
      </c>
      <c r="G1125" s="18" t="s">
        <v>5947</v>
      </c>
      <c r="H1125" s="18" t="s">
        <v>5947</v>
      </c>
      <c r="I1125" s="18" t="s">
        <v>5949</v>
      </c>
      <c r="J1125" s="19" t="s">
        <v>5456</v>
      </c>
      <c r="K1125" s="18" t="s">
        <v>5949</v>
      </c>
      <c r="L1125" s="19" t="s">
        <v>5457</v>
      </c>
      <c r="M1125" s="18" t="s">
        <v>5949</v>
      </c>
      <c r="N1125" s="19" t="s">
        <v>5457</v>
      </c>
      <c r="O1125" s="20" t="s">
        <v>5948</v>
      </c>
      <c r="P1125" s="20" t="s">
        <v>5974</v>
      </c>
      <c r="Q1125" s="20" t="s">
        <v>5978</v>
      </c>
      <c r="S1125" s="22" t="s">
        <v>5947</v>
      </c>
      <c r="T1125" s="22" t="s">
        <v>5948</v>
      </c>
      <c r="U1125" s="22" t="s">
        <v>5948</v>
      </c>
      <c r="V1125" s="22" t="s">
        <v>5983</v>
      </c>
      <c r="W1125" s="22" t="s">
        <v>5987</v>
      </c>
      <c r="X1125" s="22" t="s">
        <v>115</v>
      </c>
      <c r="Y1125" s="22" t="s">
        <v>136</v>
      </c>
      <c r="Z1125" s="22" t="s">
        <v>116</v>
      </c>
      <c r="AC1125" s="24" t="s">
        <v>5991</v>
      </c>
      <c r="AD1125" s="25" t="s">
        <v>5458</v>
      </c>
      <c r="AE1125" s="26" t="s">
        <v>5948</v>
      </c>
      <c r="AF1125" s="26" t="s">
        <v>5947</v>
      </c>
      <c r="AG1125" s="26" t="s">
        <v>5996</v>
      </c>
      <c r="AH1125" s="26" t="s">
        <v>5996</v>
      </c>
      <c r="AI1125" s="26" t="s">
        <v>5996</v>
      </c>
      <c r="AJ1125" s="26" t="s">
        <v>5996</v>
      </c>
      <c r="AK1125" s="20" t="s">
        <v>6002</v>
      </c>
      <c r="AL1125" s="20" t="s">
        <v>5948</v>
      </c>
      <c r="AM1125" s="20" t="s">
        <v>5949</v>
      </c>
      <c r="AN1125" s="20" t="s">
        <v>5947</v>
      </c>
      <c r="AO1125" s="20" t="s">
        <v>5996</v>
      </c>
      <c r="AP1125" s="20" t="s">
        <v>5996</v>
      </c>
      <c r="AQ1125" s="20" t="s">
        <v>5996</v>
      </c>
      <c r="AR1125" s="20" t="s">
        <v>5996</v>
      </c>
      <c r="AS1125" s="20" t="s">
        <v>5996</v>
      </c>
      <c r="AT1125" s="20" t="s">
        <v>5996</v>
      </c>
      <c r="AU1125" s="20" t="s">
        <v>5996</v>
      </c>
      <c r="AV1125" s="20" t="s">
        <v>5996</v>
      </c>
      <c r="AW1125" s="20" t="s">
        <v>5996</v>
      </c>
      <c r="AX1125" s="20" t="s">
        <v>5996</v>
      </c>
      <c r="AY1125" s="20" t="s">
        <v>5996</v>
      </c>
      <c r="AZ1125" s="20" t="s">
        <v>5996</v>
      </c>
      <c r="BA1125" s="20" t="s">
        <v>5996</v>
      </c>
      <c r="BB1125" s="20" t="s">
        <v>5996</v>
      </c>
      <c r="BC1125" s="20" t="s">
        <v>5997</v>
      </c>
      <c r="BD1125" s="20" t="s">
        <v>5997</v>
      </c>
      <c r="BE1125" s="20" t="s">
        <v>5996</v>
      </c>
      <c r="BF1125" s="20" t="s">
        <v>5996</v>
      </c>
      <c r="BG1125" s="20" t="s">
        <v>5996</v>
      </c>
      <c r="BH1125" s="20" t="s">
        <v>5996</v>
      </c>
      <c r="BI1125" s="20" t="s">
        <v>5996</v>
      </c>
      <c r="BJ1125" s="20" t="s">
        <v>5996</v>
      </c>
      <c r="BK1125" s="20" t="s">
        <v>5996</v>
      </c>
      <c r="BL1125" s="20" t="s">
        <v>5996</v>
      </c>
      <c r="BM1125" s="20" t="s">
        <v>5996</v>
      </c>
      <c r="BO1125" s="28" t="s">
        <v>6007</v>
      </c>
      <c r="BQ1125" s="30" t="s">
        <v>5459</v>
      </c>
      <c r="BS1125" s="24" t="s">
        <v>119</v>
      </c>
      <c r="BV1125" s="24" t="s">
        <v>137</v>
      </c>
      <c r="BW1125" s="24" t="s">
        <v>122</v>
      </c>
      <c r="BZ1125" s="24" t="s">
        <v>125</v>
      </c>
      <c r="CD1125" s="18" t="s">
        <v>119</v>
      </c>
      <c r="CG1125" s="18" t="s">
        <v>137</v>
      </c>
      <c r="CI1125" s="18" t="s">
        <v>123</v>
      </c>
      <c r="CL1125" s="22" t="s">
        <v>5947</v>
      </c>
      <c r="CM1125" s="32" t="s">
        <v>6012</v>
      </c>
      <c r="CO1125" s="84" t="s">
        <v>106</v>
      </c>
      <c r="CP1125" s="90" t="s">
        <v>106</v>
      </c>
      <c r="CQ1125" s="29" t="s">
        <v>161</v>
      </c>
      <c r="CR1125" s="17" t="s">
        <v>791</v>
      </c>
      <c r="CS1125" s="56" t="s">
        <v>5229</v>
      </c>
      <c r="DC1125" s="31" t="s">
        <v>102</v>
      </c>
      <c r="DD1125" s="31" t="s">
        <v>5460</v>
      </c>
      <c r="DE1125" s="17" t="s">
        <v>161</v>
      </c>
      <c r="DG1125" s="17" t="s">
        <v>5461</v>
      </c>
      <c r="DI1125" s="57" t="s">
        <v>143</v>
      </c>
      <c r="DJ1125" s="17" t="s">
        <v>5462</v>
      </c>
      <c r="DM1125" s="35"/>
      <c r="DN1125" s="35"/>
      <c r="DO1125" s="35"/>
      <c r="EC1125" s="17" t="s">
        <v>133</v>
      </c>
    </row>
    <row r="1126" spans="1:133" ht="15" customHeight="1" x14ac:dyDescent="0.3">
      <c r="A1126" s="76">
        <v>3014</v>
      </c>
      <c r="B1126" s="72" t="s">
        <v>4964</v>
      </c>
      <c r="C1126" s="17" t="s">
        <v>126</v>
      </c>
      <c r="D1126" s="29" t="s">
        <v>5956</v>
      </c>
      <c r="E1126" s="18" t="s">
        <v>5947</v>
      </c>
      <c r="F1126" s="18" t="s">
        <v>5949</v>
      </c>
      <c r="G1126" s="18" t="s">
        <v>5947</v>
      </c>
      <c r="H1126" s="18" t="s">
        <v>5949</v>
      </c>
      <c r="I1126" s="18" t="s">
        <v>5949</v>
      </c>
      <c r="J1126" s="70" t="s">
        <v>4957</v>
      </c>
      <c r="K1126" s="18" t="s">
        <v>5949</v>
      </c>
      <c r="L1126" s="70" t="s">
        <v>4958</v>
      </c>
      <c r="M1126" s="18" t="s">
        <v>5949</v>
      </c>
      <c r="N1126" s="70" t="s">
        <v>4959</v>
      </c>
      <c r="O1126" s="20" t="s">
        <v>5949</v>
      </c>
      <c r="P1126" s="20" t="s">
        <v>5975</v>
      </c>
      <c r="Q1126" s="20" t="s">
        <v>5981</v>
      </c>
      <c r="R1126" s="71" t="s">
        <v>4960</v>
      </c>
      <c r="S1126" s="22" t="s">
        <v>5953</v>
      </c>
      <c r="T1126" s="22" t="s">
        <v>5953</v>
      </c>
      <c r="U1126" s="22" t="s">
        <v>5953</v>
      </c>
      <c r="V1126" s="22" t="s">
        <v>5986</v>
      </c>
      <c r="W1126" s="22" t="s">
        <v>5986</v>
      </c>
      <c r="AC1126" s="24" t="s">
        <v>5995</v>
      </c>
      <c r="AE1126" s="26" t="s">
        <v>5953</v>
      </c>
      <c r="AF1126" s="26" t="s">
        <v>5953</v>
      </c>
      <c r="AG1126" s="26" t="s">
        <v>5995</v>
      </c>
      <c r="AH1126" s="26" t="s">
        <v>5995</v>
      </c>
      <c r="AI1126" s="26" t="s">
        <v>5995</v>
      </c>
      <c r="AJ1126" s="26" t="s">
        <v>5995</v>
      </c>
      <c r="AK1126" s="20" t="s">
        <v>5976</v>
      </c>
      <c r="AL1126" s="20" t="s">
        <v>5953</v>
      </c>
      <c r="AM1126" s="20" t="s">
        <v>5953</v>
      </c>
      <c r="AN1126" s="20" t="s">
        <v>5953</v>
      </c>
      <c r="AO1126" s="20" t="s">
        <v>5995</v>
      </c>
      <c r="AP1126" s="20" t="s">
        <v>5995</v>
      </c>
      <c r="AQ1126" s="20" t="s">
        <v>5995</v>
      </c>
      <c r="AR1126" s="20" t="s">
        <v>5995</v>
      </c>
      <c r="AS1126" s="20" t="s">
        <v>5995</v>
      </c>
      <c r="AT1126" s="20" t="s">
        <v>5995</v>
      </c>
      <c r="AU1126" s="20" t="s">
        <v>5995</v>
      </c>
      <c r="AV1126" s="20" t="s">
        <v>5995</v>
      </c>
      <c r="AW1126" s="20" t="s">
        <v>5995</v>
      </c>
      <c r="AX1126" s="20" t="s">
        <v>5995</v>
      </c>
      <c r="AY1126" s="20" t="s">
        <v>5995</v>
      </c>
      <c r="AZ1126" s="20" t="s">
        <v>5995</v>
      </c>
      <c r="BA1126" s="20" t="s">
        <v>5995</v>
      </c>
      <c r="BB1126" s="20" t="s">
        <v>5995</v>
      </c>
      <c r="BC1126" s="20" t="s">
        <v>5995</v>
      </c>
      <c r="BD1126" s="20" t="s">
        <v>5995</v>
      </c>
      <c r="BE1126" s="20" t="s">
        <v>5995</v>
      </c>
      <c r="BF1126" s="20" t="s">
        <v>5995</v>
      </c>
      <c r="BG1126" s="20" t="s">
        <v>5995</v>
      </c>
      <c r="BH1126" s="20" t="s">
        <v>5995</v>
      </c>
      <c r="BI1126" s="20" t="s">
        <v>5995</v>
      </c>
      <c r="BJ1126" s="20" t="s">
        <v>5995</v>
      </c>
      <c r="BK1126" s="20" t="s">
        <v>5995</v>
      </c>
      <c r="BL1126" s="20" t="s">
        <v>5995</v>
      </c>
      <c r="BM1126" s="20" t="s">
        <v>5995</v>
      </c>
      <c r="BO1126" s="28" t="s">
        <v>5986</v>
      </c>
      <c r="CL1126" s="22" t="s">
        <v>5953</v>
      </c>
      <c r="CM1126" s="32" t="s">
        <v>5976</v>
      </c>
      <c r="CN1126" s="80"/>
      <c r="CO1126" s="89" t="s">
        <v>4955</v>
      </c>
      <c r="CP1126" s="17" t="s">
        <v>126</v>
      </c>
      <c r="CQ1126" s="29" t="s">
        <v>3439</v>
      </c>
      <c r="CR1126" s="67" t="s">
        <v>4965</v>
      </c>
      <c r="CS1126" s="67"/>
      <c r="CT1126" s="67"/>
      <c r="CU1126" s="81"/>
      <c r="CV1126" s="81"/>
      <c r="CW1126" s="81" t="s">
        <v>96</v>
      </c>
      <c r="CX1126" s="81"/>
      <c r="CY1126" s="81"/>
      <c r="CZ1126" s="81"/>
      <c r="DA1126" s="81"/>
      <c r="DB1126" s="81"/>
      <c r="DC1126" s="79"/>
      <c r="DD1126" s="79"/>
      <c r="DE1126" s="67"/>
      <c r="DF1126" s="67"/>
      <c r="DH1126" s="67"/>
      <c r="DI1126" s="67"/>
      <c r="DJ1126" s="67"/>
      <c r="DK1126" s="67"/>
      <c r="DL1126" s="67"/>
      <c r="DM1126" s="82"/>
      <c r="DN1126" s="82"/>
      <c r="DO1126" s="82"/>
      <c r="DP1126" s="67"/>
      <c r="DQ1126" s="67"/>
      <c r="DR1126" s="67"/>
      <c r="DS1126" s="67"/>
      <c r="DT1126" s="67"/>
      <c r="DU1126" s="67"/>
      <c r="DV1126" s="67"/>
      <c r="DW1126" s="67"/>
      <c r="DX1126" s="67"/>
      <c r="DY1126" s="67"/>
      <c r="DZ1126" s="67"/>
      <c r="EA1126" s="67"/>
      <c r="EB1126" s="67"/>
      <c r="EC1126" s="67"/>
    </row>
    <row r="1127" spans="1:133" ht="15" customHeight="1" x14ac:dyDescent="0.3">
      <c r="A1127" s="27">
        <v>996</v>
      </c>
      <c r="C1127" s="90" t="s">
        <v>106</v>
      </c>
      <c r="D1127" s="29" t="s">
        <v>5959</v>
      </c>
      <c r="E1127" s="18" t="s">
        <v>5947</v>
      </c>
      <c r="F1127" s="18" t="s">
        <v>5949</v>
      </c>
      <c r="G1127" s="18" t="s">
        <v>5947</v>
      </c>
      <c r="H1127" s="18" t="s">
        <v>5947</v>
      </c>
      <c r="I1127" s="18" t="s">
        <v>5950</v>
      </c>
      <c r="J1127" s="19" t="s">
        <v>5470</v>
      </c>
      <c r="K1127" s="18" t="s">
        <v>5950</v>
      </c>
      <c r="L1127" s="19" t="s">
        <v>5471</v>
      </c>
      <c r="M1127" s="18" t="s">
        <v>5950</v>
      </c>
      <c r="N1127" s="19" t="s">
        <v>5472</v>
      </c>
      <c r="O1127" s="20" t="s">
        <v>5947</v>
      </c>
      <c r="P1127" s="20" t="s">
        <v>5974</v>
      </c>
      <c r="Q1127" s="20" t="s">
        <v>5979</v>
      </c>
      <c r="S1127" s="22" t="s">
        <v>5948</v>
      </c>
      <c r="T1127" s="22" t="s">
        <v>5951</v>
      </c>
      <c r="U1127" s="22" t="s">
        <v>5947</v>
      </c>
      <c r="V1127" s="22" t="s">
        <v>5984</v>
      </c>
      <c r="W1127" s="22" t="s">
        <v>5988</v>
      </c>
      <c r="X1127" s="22" t="s">
        <v>115</v>
      </c>
      <c r="AC1127" s="24" t="s">
        <v>5991</v>
      </c>
      <c r="AE1127" s="26" t="s">
        <v>5947</v>
      </c>
      <c r="AF1127" s="26" t="s">
        <v>5947</v>
      </c>
      <c r="AG1127" s="26" t="s">
        <v>5996</v>
      </c>
      <c r="AH1127" s="26" t="s">
        <v>5996</v>
      </c>
      <c r="AI1127" s="26" t="s">
        <v>5996</v>
      </c>
      <c r="AJ1127" s="26" t="s">
        <v>5996</v>
      </c>
      <c r="AK1127" s="20" t="s">
        <v>6003</v>
      </c>
      <c r="AL1127" s="20" t="s">
        <v>5947</v>
      </c>
      <c r="AM1127" s="20" t="s">
        <v>5951</v>
      </c>
      <c r="AN1127" s="20" t="s">
        <v>5947</v>
      </c>
      <c r="AO1127" s="20" t="s">
        <v>5996</v>
      </c>
      <c r="AP1127" s="20" t="s">
        <v>5996</v>
      </c>
      <c r="AQ1127" s="20" t="s">
        <v>5996</v>
      </c>
      <c r="AR1127" s="20" t="s">
        <v>5997</v>
      </c>
      <c r="AS1127" s="20" t="s">
        <v>5996</v>
      </c>
      <c r="AT1127" s="20" t="s">
        <v>5996</v>
      </c>
      <c r="AU1127" s="20" t="s">
        <v>5996</v>
      </c>
      <c r="AV1127" s="20" t="s">
        <v>5996</v>
      </c>
      <c r="AW1127" s="20" t="s">
        <v>5996</v>
      </c>
      <c r="AX1127" s="20" t="s">
        <v>5996</v>
      </c>
      <c r="AY1127" s="20" t="s">
        <v>5996</v>
      </c>
      <c r="AZ1127" s="20" t="s">
        <v>5996</v>
      </c>
      <c r="BA1127" s="20" t="s">
        <v>5996</v>
      </c>
      <c r="BB1127" s="20" t="s">
        <v>5996</v>
      </c>
      <c r="BC1127" s="20" t="s">
        <v>5997</v>
      </c>
      <c r="BD1127" s="20" t="s">
        <v>5996</v>
      </c>
      <c r="BE1127" s="20" t="s">
        <v>5996</v>
      </c>
      <c r="BF1127" s="20" t="s">
        <v>5996</v>
      </c>
      <c r="BG1127" s="20" t="s">
        <v>5996</v>
      </c>
      <c r="BH1127" s="20" t="s">
        <v>5996</v>
      </c>
      <c r="BI1127" s="20" t="s">
        <v>5996</v>
      </c>
      <c r="BJ1127" s="20" t="s">
        <v>5996</v>
      </c>
      <c r="BK1127" s="20" t="s">
        <v>5996</v>
      </c>
      <c r="BL1127" s="20" t="s">
        <v>5996</v>
      </c>
      <c r="BM1127" s="20" t="s">
        <v>5996</v>
      </c>
      <c r="BO1127" s="28" t="s">
        <v>6007</v>
      </c>
      <c r="BQ1127" s="30" t="s">
        <v>5473</v>
      </c>
      <c r="BR1127" s="24" t="s">
        <v>138</v>
      </c>
      <c r="BS1127" s="24" t="s">
        <v>119</v>
      </c>
      <c r="BT1127" s="24" t="s">
        <v>120</v>
      </c>
      <c r="BU1127" s="24" t="s">
        <v>121</v>
      </c>
      <c r="BV1127" s="24" t="s">
        <v>137</v>
      </c>
      <c r="BW1127" s="24" t="s">
        <v>122</v>
      </c>
      <c r="BX1127" s="24" t="s">
        <v>123</v>
      </c>
      <c r="BY1127" s="24" t="s">
        <v>124</v>
      </c>
      <c r="BZ1127" s="24" t="s">
        <v>125</v>
      </c>
      <c r="CA1127" s="24" t="s">
        <v>148</v>
      </c>
      <c r="CB1127" s="31" t="s">
        <v>5474</v>
      </c>
      <c r="CD1127" s="18" t="s">
        <v>119</v>
      </c>
      <c r="CE1127" s="18" t="s">
        <v>120</v>
      </c>
      <c r="CI1127" s="18" t="s">
        <v>123</v>
      </c>
      <c r="CL1127" s="22" t="s">
        <v>5947</v>
      </c>
      <c r="CM1127" s="32" t="s">
        <v>6011</v>
      </c>
      <c r="CO1127" s="84" t="s">
        <v>106</v>
      </c>
      <c r="CP1127" s="90" t="s">
        <v>106</v>
      </c>
      <c r="CQ1127" s="29" t="s">
        <v>161</v>
      </c>
      <c r="CR1127" s="17" t="s">
        <v>128</v>
      </c>
      <c r="CS1127" s="56" t="s">
        <v>4982</v>
      </c>
      <c r="DC1127" s="31" t="s">
        <v>102</v>
      </c>
      <c r="DD1127" s="31" t="s">
        <v>5475</v>
      </c>
      <c r="DE1127" s="17" t="s">
        <v>161</v>
      </c>
      <c r="DG1127" s="17" t="s">
        <v>5476</v>
      </c>
      <c r="DH1127" s="59" t="s">
        <v>5477</v>
      </c>
      <c r="DI1127" s="17" t="s">
        <v>131</v>
      </c>
      <c r="DJ1127" s="17" t="s">
        <v>5478</v>
      </c>
      <c r="DM1127" s="35"/>
      <c r="DN1127" s="35"/>
      <c r="DO1127" s="35"/>
      <c r="EC1127" s="17" t="s">
        <v>133</v>
      </c>
    </row>
    <row r="1128" spans="1:133" ht="15" customHeight="1" x14ac:dyDescent="0.3">
      <c r="A1128" s="27">
        <v>1039</v>
      </c>
      <c r="C1128" s="90" t="s">
        <v>106</v>
      </c>
      <c r="D1128" s="29" t="s">
        <v>5959</v>
      </c>
      <c r="E1128" s="18" t="s">
        <v>5947</v>
      </c>
      <c r="F1128" s="18" t="s">
        <v>5949</v>
      </c>
      <c r="G1128" s="18" t="s">
        <v>5947</v>
      </c>
      <c r="H1128" s="18" t="s">
        <v>5948</v>
      </c>
      <c r="I1128" s="18" t="s">
        <v>5949</v>
      </c>
      <c r="K1128" s="18" t="s">
        <v>5949</v>
      </c>
      <c r="M1128" s="18" t="s">
        <v>5948</v>
      </c>
      <c r="N1128" s="19" t="s">
        <v>5479</v>
      </c>
      <c r="O1128" s="20" t="s">
        <v>5948</v>
      </c>
      <c r="P1128" s="20" t="s">
        <v>5974</v>
      </c>
      <c r="Q1128" s="20" t="s">
        <v>5978</v>
      </c>
      <c r="R1128" s="21" t="s">
        <v>5480</v>
      </c>
      <c r="S1128" s="22" t="s">
        <v>5951</v>
      </c>
      <c r="T1128" s="22" t="s">
        <v>5951</v>
      </c>
      <c r="U1128" s="22" t="s">
        <v>5947</v>
      </c>
      <c r="V1128" s="22" t="s">
        <v>5984</v>
      </c>
      <c r="W1128" s="22" t="s">
        <v>5987</v>
      </c>
      <c r="X1128" s="22" t="s">
        <v>115</v>
      </c>
      <c r="AB1128" s="23" t="s">
        <v>5481</v>
      </c>
      <c r="AC1128" s="24" t="s">
        <v>5991</v>
      </c>
      <c r="AD1128" s="25" t="s">
        <v>5482</v>
      </c>
      <c r="AE1128" s="26" t="s">
        <v>5947</v>
      </c>
      <c r="AF1128" s="26" t="s">
        <v>5949</v>
      </c>
      <c r="AG1128" s="26" t="s">
        <v>5996</v>
      </c>
      <c r="AH1128" s="26" t="s">
        <v>5996</v>
      </c>
      <c r="AI1128" s="26" t="s">
        <v>5996</v>
      </c>
      <c r="AJ1128" s="26" t="s">
        <v>5996</v>
      </c>
      <c r="AK1128" s="20" t="s">
        <v>6002</v>
      </c>
      <c r="AL1128" s="20" t="s">
        <v>5947</v>
      </c>
      <c r="AM1128" s="20" t="s">
        <v>5952</v>
      </c>
      <c r="AN1128" s="20" t="s">
        <v>5948</v>
      </c>
      <c r="AO1128" s="20" t="s">
        <v>5997</v>
      </c>
      <c r="AP1128" s="20" t="s">
        <v>5997</v>
      </c>
      <c r="AQ1128" s="20" t="s">
        <v>5996</v>
      </c>
      <c r="AR1128" s="20" t="s">
        <v>5997</v>
      </c>
      <c r="AS1128" s="20" t="s">
        <v>5996</v>
      </c>
      <c r="AT1128" s="20" t="s">
        <v>5996</v>
      </c>
      <c r="AU1128" s="20" t="s">
        <v>5996</v>
      </c>
      <c r="AV1128" s="20" t="s">
        <v>5996</v>
      </c>
      <c r="AW1128" s="20" t="s">
        <v>5996</v>
      </c>
      <c r="AX1128" s="20" t="s">
        <v>5996</v>
      </c>
      <c r="AY1128" s="20" t="s">
        <v>5996</v>
      </c>
      <c r="AZ1128" s="20" t="s">
        <v>5997</v>
      </c>
      <c r="BA1128" s="20" t="s">
        <v>5996</v>
      </c>
      <c r="BB1128" s="20" t="s">
        <v>5996</v>
      </c>
      <c r="BC1128" s="20" t="s">
        <v>5997</v>
      </c>
      <c r="BD1128" s="20" t="s">
        <v>5997</v>
      </c>
      <c r="BE1128" s="20" t="s">
        <v>5996</v>
      </c>
      <c r="BF1128" s="20" t="s">
        <v>5996</v>
      </c>
      <c r="BG1128" s="20" t="s">
        <v>5996</v>
      </c>
      <c r="BH1128" s="20" t="s">
        <v>5996</v>
      </c>
      <c r="BI1128" s="20" t="s">
        <v>5996</v>
      </c>
      <c r="BJ1128" s="20" t="s">
        <v>5996</v>
      </c>
      <c r="BK1128" s="20" t="s">
        <v>5997</v>
      </c>
      <c r="BL1128" s="20" t="s">
        <v>5997</v>
      </c>
      <c r="BM1128" s="20" t="s">
        <v>5997</v>
      </c>
      <c r="BN1128" s="27" t="s">
        <v>5483</v>
      </c>
      <c r="BO1128" s="28" t="s">
        <v>6007</v>
      </c>
      <c r="BQ1128" s="30" t="s">
        <v>5484</v>
      </c>
      <c r="BR1128" s="24" t="s">
        <v>138</v>
      </c>
      <c r="BS1128" s="24" t="s">
        <v>119</v>
      </c>
      <c r="BT1128" s="24" t="s">
        <v>120</v>
      </c>
      <c r="BU1128" s="24" t="s">
        <v>121</v>
      </c>
      <c r="BV1128" s="24" t="s">
        <v>137</v>
      </c>
      <c r="BW1128" s="24" t="s">
        <v>122</v>
      </c>
      <c r="CB1128" s="31" t="s">
        <v>5485</v>
      </c>
      <c r="CC1128" s="18" t="s">
        <v>138</v>
      </c>
      <c r="CD1128" s="18" t="s">
        <v>119</v>
      </c>
      <c r="CH1128" s="18" t="s">
        <v>122</v>
      </c>
      <c r="CL1128" s="22" t="s">
        <v>5947</v>
      </c>
      <c r="CM1128" s="32" t="s">
        <v>6011</v>
      </c>
      <c r="CN1128" s="33" t="s">
        <v>5486</v>
      </c>
      <c r="CO1128" s="84" t="s">
        <v>106</v>
      </c>
      <c r="CP1128" s="90" t="s">
        <v>106</v>
      </c>
      <c r="CQ1128" s="29" t="s">
        <v>161</v>
      </c>
      <c r="CR1128" s="17" t="s">
        <v>815</v>
      </c>
      <c r="CS1128" s="56" t="s">
        <v>4982</v>
      </c>
      <c r="DE1128" s="17" t="s">
        <v>161</v>
      </c>
      <c r="DG1128" s="17" t="s">
        <v>5487</v>
      </c>
      <c r="DH1128" s="17" t="s">
        <v>5488</v>
      </c>
      <c r="DI1128" s="17" t="s">
        <v>131</v>
      </c>
      <c r="DJ1128" s="17" t="s">
        <v>5489</v>
      </c>
      <c r="DM1128" s="35"/>
      <c r="DN1128" s="35"/>
      <c r="DO1128" s="35"/>
      <c r="EC1128" s="17" t="s">
        <v>133</v>
      </c>
    </row>
    <row r="1129" spans="1:133" ht="15" customHeight="1" x14ac:dyDescent="0.3">
      <c r="A1129" s="133">
        <v>3021</v>
      </c>
      <c r="B1129" s="133" t="s">
        <v>4970</v>
      </c>
      <c r="C1129" s="130" t="s">
        <v>126</v>
      </c>
      <c r="D1129" s="130" t="s">
        <v>5956</v>
      </c>
      <c r="E1129" s="130" t="s">
        <v>5953</v>
      </c>
      <c r="F1129" s="130" t="s">
        <v>5953</v>
      </c>
      <c r="G1129" s="130" t="s">
        <v>5953</v>
      </c>
      <c r="H1129" s="130" t="s">
        <v>5953</v>
      </c>
      <c r="I1129" s="130" t="s">
        <v>5953</v>
      </c>
      <c r="J1129" s="130"/>
      <c r="K1129" s="130" t="s">
        <v>5953</v>
      </c>
      <c r="L1129" s="130"/>
      <c r="M1129" s="130" t="s">
        <v>5953</v>
      </c>
      <c r="N1129" s="130"/>
      <c r="O1129" s="130" t="s">
        <v>5953</v>
      </c>
      <c r="P1129" s="130" t="s">
        <v>5976</v>
      </c>
      <c r="Q1129" s="130" t="s">
        <v>5953</v>
      </c>
      <c r="R1129" s="130"/>
      <c r="S1129" s="130" t="s">
        <v>5953</v>
      </c>
      <c r="T1129" s="130" t="s">
        <v>5953</v>
      </c>
      <c r="U1129" s="130" t="s">
        <v>5953</v>
      </c>
      <c r="V1129" s="130" t="s">
        <v>5986</v>
      </c>
      <c r="W1129" s="130" t="s">
        <v>5986</v>
      </c>
      <c r="X1129" s="130"/>
      <c r="Y1129" s="130"/>
      <c r="Z1129" s="130"/>
      <c r="AA1129" s="130"/>
      <c r="AB1129" s="130"/>
      <c r="AC1129" s="130" t="s">
        <v>5995</v>
      </c>
      <c r="AD1129" s="130"/>
      <c r="AE1129" s="130" t="s">
        <v>5953</v>
      </c>
      <c r="AF1129" s="130" t="s">
        <v>5953</v>
      </c>
      <c r="AG1129" s="130" t="s">
        <v>5995</v>
      </c>
      <c r="AH1129" s="130" t="s">
        <v>5995</v>
      </c>
      <c r="AI1129" s="130" t="s">
        <v>5995</v>
      </c>
      <c r="AJ1129" s="130" t="s">
        <v>5995</v>
      </c>
      <c r="AK1129" s="130" t="s">
        <v>5976</v>
      </c>
      <c r="AL1129" s="130" t="s">
        <v>5953</v>
      </c>
      <c r="AM1129" s="130" t="s">
        <v>5953</v>
      </c>
      <c r="AN1129" s="130" t="s">
        <v>5953</v>
      </c>
      <c r="AO1129" s="130" t="s">
        <v>5995</v>
      </c>
      <c r="AP1129" s="130" t="s">
        <v>5995</v>
      </c>
      <c r="AQ1129" s="130" t="s">
        <v>5995</v>
      </c>
      <c r="AR1129" s="130" t="s">
        <v>5995</v>
      </c>
      <c r="AS1129" s="130" t="s">
        <v>5995</v>
      </c>
      <c r="AT1129" s="130" t="s">
        <v>5995</v>
      </c>
      <c r="AU1129" s="130" t="s">
        <v>5995</v>
      </c>
      <c r="AV1129" s="130" t="s">
        <v>5995</v>
      </c>
      <c r="AW1129" s="130" t="s">
        <v>5995</v>
      </c>
      <c r="AX1129" s="130" t="s">
        <v>5995</v>
      </c>
      <c r="AY1129" s="130" t="s">
        <v>5995</v>
      </c>
      <c r="AZ1129" s="130" t="s">
        <v>5995</v>
      </c>
      <c r="BA1129" s="130" t="s">
        <v>5995</v>
      </c>
      <c r="BB1129" s="130" t="s">
        <v>5995</v>
      </c>
      <c r="BC1129" s="130" t="s">
        <v>5995</v>
      </c>
      <c r="BD1129" s="130" t="s">
        <v>5995</v>
      </c>
      <c r="BE1129" s="130" t="s">
        <v>5995</v>
      </c>
      <c r="BF1129" s="130" t="s">
        <v>5995</v>
      </c>
      <c r="BG1129" s="130" t="s">
        <v>5995</v>
      </c>
      <c r="BH1129" s="130" t="s">
        <v>5995</v>
      </c>
      <c r="BI1129" s="130" t="s">
        <v>5995</v>
      </c>
      <c r="BJ1129" s="130" t="s">
        <v>5995</v>
      </c>
      <c r="BK1129" s="130" t="s">
        <v>5995</v>
      </c>
      <c r="BL1129" s="130" t="s">
        <v>5995</v>
      </c>
      <c r="BM1129" s="130" t="s">
        <v>5995</v>
      </c>
      <c r="BN1129" s="130"/>
      <c r="BO1129" s="28" t="s">
        <v>5986</v>
      </c>
      <c r="BP1129" s="130"/>
      <c r="BQ1129" s="130"/>
      <c r="BR1129" s="130"/>
      <c r="BS1129" s="130"/>
      <c r="BT1129" s="130"/>
      <c r="BU1129" s="130"/>
      <c r="BV1129" s="130"/>
      <c r="BW1129" s="130"/>
      <c r="BX1129" s="130"/>
      <c r="BY1129" s="130"/>
      <c r="BZ1129" s="130"/>
      <c r="CA1129" s="130"/>
      <c r="CB1129" s="130"/>
      <c r="CC1129" s="130"/>
      <c r="CD1129" s="130"/>
      <c r="CE1129" s="130"/>
      <c r="CF1129" s="130"/>
      <c r="CG1129" s="130"/>
      <c r="CH1129" s="130"/>
      <c r="CI1129" s="130"/>
      <c r="CJ1129" s="130"/>
      <c r="CK1129" s="130"/>
      <c r="CL1129" s="22" t="s">
        <v>5953</v>
      </c>
      <c r="CM1129" s="32" t="s">
        <v>5976</v>
      </c>
      <c r="CN1129" s="133"/>
      <c r="CO1129" s="134" t="s">
        <v>4955</v>
      </c>
      <c r="CP1129" s="130" t="s">
        <v>126</v>
      </c>
      <c r="CQ1129" s="130" t="s">
        <v>3439</v>
      </c>
      <c r="CR1129" s="133"/>
      <c r="CS1129" s="133"/>
      <c r="CT1129" s="133"/>
      <c r="CU1129" s="133"/>
      <c r="CV1129" s="133"/>
      <c r="CW1129" s="133"/>
      <c r="CX1129" s="133"/>
      <c r="CY1129" s="133"/>
      <c r="CZ1129" s="133"/>
      <c r="DA1129" s="133"/>
      <c r="DB1129" s="133"/>
      <c r="DC1129" s="133"/>
      <c r="DD1129" s="133"/>
      <c r="DE1129" s="133"/>
      <c r="DF1129" s="133"/>
      <c r="DG1129" s="130"/>
      <c r="DH1129" s="133"/>
      <c r="DI1129" s="133"/>
      <c r="DJ1129" s="133"/>
      <c r="DK1129" s="133"/>
      <c r="DL1129" s="133"/>
      <c r="DM1129" s="136"/>
      <c r="DN1129" s="136"/>
      <c r="DO1129" s="136"/>
      <c r="DP1129" s="133"/>
      <c r="DQ1129" s="133"/>
      <c r="DR1129" s="133"/>
      <c r="DS1129" s="133"/>
      <c r="DT1129" s="133"/>
      <c r="DU1129" s="133"/>
      <c r="DV1129" s="133"/>
      <c r="DW1129" s="133"/>
      <c r="DX1129" s="133"/>
      <c r="DY1129" s="133"/>
      <c r="DZ1129" s="133"/>
      <c r="EA1129" s="133"/>
      <c r="EB1129" s="133"/>
      <c r="EC1129" s="133"/>
    </row>
    <row r="1130" spans="1:133" ht="15" customHeight="1" x14ac:dyDescent="0.3">
      <c r="A1130" s="27">
        <v>498</v>
      </c>
      <c r="C1130" s="17" t="s">
        <v>126</v>
      </c>
      <c r="D1130" s="29" t="s">
        <v>5958</v>
      </c>
      <c r="E1130" s="18" t="s">
        <v>5952</v>
      </c>
      <c r="F1130" s="18" t="s">
        <v>5947</v>
      </c>
      <c r="G1130" s="18" t="s">
        <v>5951</v>
      </c>
      <c r="H1130" s="18" t="s">
        <v>5949</v>
      </c>
      <c r="I1130" s="18" t="s">
        <v>5947</v>
      </c>
      <c r="K1130" s="18" t="s">
        <v>5948</v>
      </c>
      <c r="M1130" s="18" t="s">
        <v>5947</v>
      </c>
      <c r="O1130" s="20" t="s">
        <v>5947</v>
      </c>
      <c r="P1130" s="20" t="s">
        <v>5974</v>
      </c>
      <c r="Q1130" s="20" t="s">
        <v>5982</v>
      </c>
      <c r="S1130" s="22" t="s">
        <v>5947</v>
      </c>
      <c r="T1130" s="22" t="s">
        <v>5947</v>
      </c>
      <c r="U1130" s="22" t="s">
        <v>5951</v>
      </c>
      <c r="V1130" s="22" t="s">
        <v>5983</v>
      </c>
      <c r="W1130" s="22" t="s">
        <v>5987</v>
      </c>
      <c r="Y1130" s="22" t="s">
        <v>136</v>
      </c>
      <c r="AC1130" s="24" t="s">
        <v>5990</v>
      </c>
      <c r="AE1130" s="26" t="s">
        <v>5953</v>
      </c>
      <c r="AF1130" s="26" t="s">
        <v>5953</v>
      </c>
      <c r="AG1130" s="26" t="s">
        <v>5995</v>
      </c>
      <c r="AH1130" s="26" t="s">
        <v>5995</v>
      </c>
      <c r="AI1130" s="26" t="s">
        <v>5995</v>
      </c>
      <c r="AJ1130" s="26" t="s">
        <v>5995</v>
      </c>
      <c r="AK1130" s="20" t="s">
        <v>5976</v>
      </c>
      <c r="AL1130" s="20" t="s">
        <v>5953</v>
      </c>
      <c r="AM1130" s="20" t="s">
        <v>5953</v>
      </c>
      <c r="AN1130" s="20" t="s">
        <v>5953</v>
      </c>
      <c r="AO1130" s="20" t="s">
        <v>5995</v>
      </c>
      <c r="AP1130" s="20" t="s">
        <v>5995</v>
      </c>
      <c r="AQ1130" s="20" t="s">
        <v>5995</v>
      </c>
      <c r="AR1130" s="20" t="s">
        <v>5995</v>
      </c>
      <c r="AS1130" s="20" t="s">
        <v>5995</v>
      </c>
      <c r="AT1130" s="20" t="s">
        <v>5995</v>
      </c>
      <c r="AU1130" s="20" t="s">
        <v>5995</v>
      </c>
      <c r="AV1130" s="20" t="s">
        <v>5995</v>
      </c>
      <c r="AW1130" s="20" t="s">
        <v>5995</v>
      </c>
      <c r="AX1130" s="20" t="s">
        <v>5995</v>
      </c>
      <c r="AY1130" s="20" t="s">
        <v>5995</v>
      </c>
      <c r="AZ1130" s="20" t="s">
        <v>5995</v>
      </c>
      <c r="BA1130" s="20" t="s">
        <v>5995</v>
      </c>
      <c r="BB1130" s="20" t="s">
        <v>5995</v>
      </c>
      <c r="BC1130" s="20" t="s">
        <v>5995</v>
      </c>
      <c r="BD1130" s="20" t="s">
        <v>5995</v>
      </c>
      <c r="BE1130" s="20" t="s">
        <v>5995</v>
      </c>
      <c r="BF1130" s="20" t="s">
        <v>5995</v>
      </c>
      <c r="BG1130" s="20" t="s">
        <v>5995</v>
      </c>
      <c r="BH1130" s="20" t="s">
        <v>5995</v>
      </c>
      <c r="BI1130" s="20" t="s">
        <v>5995</v>
      </c>
      <c r="BJ1130" s="20" t="s">
        <v>5995</v>
      </c>
      <c r="BK1130" s="20" t="s">
        <v>5995</v>
      </c>
      <c r="BL1130" s="20" t="s">
        <v>5995</v>
      </c>
      <c r="BM1130" s="20" t="s">
        <v>5995</v>
      </c>
      <c r="BO1130" s="28" t="s">
        <v>5986</v>
      </c>
      <c r="CL1130" s="22" t="s">
        <v>5953</v>
      </c>
      <c r="CM1130" s="32" t="s">
        <v>5976</v>
      </c>
      <c r="CO1130" s="84" t="s">
        <v>126</v>
      </c>
      <c r="CP1130" s="17" t="s">
        <v>126</v>
      </c>
      <c r="CQ1130" s="29" t="s">
        <v>5058</v>
      </c>
      <c r="CR1130" s="17" t="s">
        <v>867</v>
      </c>
      <c r="CS1130" s="17" t="s">
        <v>5059</v>
      </c>
      <c r="CY1130" s="34" t="s">
        <v>98</v>
      </c>
      <c r="DE1130" s="17" t="s">
        <v>130</v>
      </c>
      <c r="DI1130" s="17" t="s">
        <v>143</v>
      </c>
      <c r="DJ1130" s="17" t="s">
        <v>5127</v>
      </c>
      <c r="DM1130" s="35"/>
      <c r="DN1130" s="35"/>
      <c r="DO1130" s="35"/>
      <c r="EC1130" s="17" t="s">
        <v>133</v>
      </c>
    </row>
    <row r="1131" spans="1:133" ht="15" customHeight="1" x14ac:dyDescent="0.3">
      <c r="A1131" s="27">
        <v>1063</v>
      </c>
      <c r="C1131" s="90" t="s">
        <v>106</v>
      </c>
      <c r="D1131" s="29" t="s">
        <v>5959</v>
      </c>
      <c r="E1131" s="18" t="s">
        <v>5947</v>
      </c>
      <c r="F1131" s="18" t="s">
        <v>5948</v>
      </c>
      <c r="G1131" s="18" t="s">
        <v>5947</v>
      </c>
      <c r="H1131" s="18" t="s">
        <v>5947</v>
      </c>
      <c r="I1131" s="18" t="s">
        <v>5947</v>
      </c>
      <c r="J1131" s="19" t="s">
        <v>5511</v>
      </c>
      <c r="K1131" s="18" t="s">
        <v>5947</v>
      </c>
      <c r="L1131" s="19" t="s">
        <v>5512</v>
      </c>
      <c r="M1131" s="18" t="s">
        <v>5948</v>
      </c>
      <c r="N1131" s="19" t="s">
        <v>5513</v>
      </c>
      <c r="O1131" s="20" t="s">
        <v>5947</v>
      </c>
      <c r="P1131" s="20" t="s">
        <v>5974</v>
      </c>
      <c r="Q1131" s="20" t="s">
        <v>5979</v>
      </c>
      <c r="S1131" s="22" t="s">
        <v>5948</v>
      </c>
      <c r="T1131" s="22" t="s">
        <v>5948</v>
      </c>
      <c r="U1131" s="22" t="s">
        <v>5948</v>
      </c>
      <c r="V1131" s="22" t="s">
        <v>5985</v>
      </c>
      <c r="W1131" s="22" t="s">
        <v>5987</v>
      </c>
      <c r="X1131" s="22" t="s">
        <v>115</v>
      </c>
      <c r="Y1131" s="22" t="s">
        <v>136</v>
      </c>
      <c r="Z1131" s="22" t="s">
        <v>116</v>
      </c>
      <c r="AC1131" s="24" t="s">
        <v>5991</v>
      </c>
      <c r="AD1131" s="25" t="s">
        <v>5514</v>
      </c>
      <c r="AE1131" s="26" t="s">
        <v>5947</v>
      </c>
      <c r="AF1131" s="26" t="s">
        <v>5947</v>
      </c>
      <c r="AG1131" s="26" t="s">
        <v>5996</v>
      </c>
      <c r="AH1131" s="26" t="s">
        <v>5996</v>
      </c>
      <c r="AI1131" s="26" t="s">
        <v>5996</v>
      </c>
      <c r="AJ1131" s="26" t="s">
        <v>5997</v>
      </c>
      <c r="AK1131" s="20" t="s">
        <v>6003</v>
      </c>
      <c r="AL1131" s="20" t="s">
        <v>5947</v>
      </c>
      <c r="AM1131" s="20" t="s">
        <v>5947</v>
      </c>
      <c r="AN1131" s="20" t="s">
        <v>5947</v>
      </c>
      <c r="AO1131" s="20" t="s">
        <v>5996</v>
      </c>
      <c r="AP1131" s="20" t="s">
        <v>5996</v>
      </c>
      <c r="AQ1131" s="20" t="s">
        <v>5996</v>
      </c>
      <c r="AR1131" s="20" t="s">
        <v>5997</v>
      </c>
      <c r="AS1131" s="20" t="s">
        <v>5996</v>
      </c>
      <c r="AT1131" s="20" t="s">
        <v>5996</v>
      </c>
      <c r="AU1131" s="20" t="s">
        <v>5996</v>
      </c>
      <c r="AV1131" s="20" t="s">
        <v>5996</v>
      </c>
      <c r="AW1131" s="20" t="s">
        <v>5996</v>
      </c>
      <c r="AX1131" s="20" t="s">
        <v>5996</v>
      </c>
      <c r="AY1131" s="20" t="s">
        <v>5997</v>
      </c>
      <c r="AZ1131" s="20" t="s">
        <v>5997</v>
      </c>
      <c r="BA1131" s="20" t="s">
        <v>5996</v>
      </c>
      <c r="BB1131" s="20" t="s">
        <v>5996</v>
      </c>
      <c r="BC1131" s="20" t="s">
        <v>5997</v>
      </c>
      <c r="BD1131" s="20" t="s">
        <v>5998</v>
      </c>
      <c r="BE1131" s="20" t="s">
        <v>5996</v>
      </c>
      <c r="BF1131" s="20" t="s">
        <v>5996</v>
      </c>
      <c r="BG1131" s="20" t="s">
        <v>5996</v>
      </c>
      <c r="BH1131" s="20" t="s">
        <v>5996</v>
      </c>
      <c r="BI1131" s="20" t="s">
        <v>5996</v>
      </c>
      <c r="BJ1131" s="20" t="s">
        <v>5997</v>
      </c>
      <c r="BK1131" s="20" t="s">
        <v>5997</v>
      </c>
      <c r="BL1131" s="20" t="s">
        <v>5996</v>
      </c>
      <c r="BM1131" s="20" t="s">
        <v>5996</v>
      </c>
      <c r="BN1131" s="27" t="s">
        <v>5515</v>
      </c>
      <c r="BO1131" s="28" t="s">
        <v>6008</v>
      </c>
      <c r="BP1131" s="29" t="s">
        <v>5516</v>
      </c>
      <c r="BQ1131" s="30" t="s">
        <v>5517</v>
      </c>
      <c r="BR1131" s="24" t="s">
        <v>138</v>
      </c>
      <c r="BS1131" s="24" t="s">
        <v>119</v>
      </c>
      <c r="BT1131" s="24" t="s">
        <v>120</v>
      </c>
      <c r="BU1131" s="24" t="s">
        <v>121</v>
      </c>
      <c r="BV1131" s="24" t="s">
        <v>137</v>
      </c>
      <c r="BW1131" s="24" t="s">
        <v>122</v>
      </c>
      <c r="BX1131" s="24" t="s">
        <v>123</v>
      </c>
      <c r="BY1131" s="24" t="s">
        <v>124</v>
      </c>
      <c r="BZ1131" s="24" t="s">
        <v>125</v>
      </c>
      <c r="CA1131" s="24" t="s">
        <v>148</v>
      </c>
      <c r="CB1131" s="31" t="s">
        <v>5518</v>
      </c>
      <c r="CC1131" s="18" t="s">
        <v>138</v>
      </c>
      <c r="CD1131" s="18" t="s">
        <v>119</v>
      </c>
      <c r="CF1131" s="18" t="s">
        <v>121</v>
      </c>
      <c r="CL1131" s="22" t="s">
        <v>5948</v>
      </c>
      <c r="CM1131" s="32" t="s">
        <v>6010</v>
      </c>
      <c r="CN1131" s="33" t="s">
        <v>5519</v>
      </c>
      <c r="CO1131" s="84" t="s">
        <v>106</v>
      </c>
      <c r="CP1131" s="90" t="s">
        <v>106</v>
      </c>
      <c r="CQ1131" s="29" t="s">
        <v>161</v>
      </c>
      <c r="CR1131" s="17" t="s">
        <v>1512</v>
      </c>
      <c r="CS1131" s="56" t="s">
        <v>4982</v>
      </c>
      <c r="CU1131" s="34" t="s">
        <v>185</v>
      </c>
      <c r="CW1131" s="34" t="s">
        <v>96</v>
      </c>
      <c r="CY1131" s="34" t="s">
        <v>98</v>
      </c>
      <c r="CZ1131" s="34" t="s">
        <v>99</v>
      </c>
      <c r="DE1131" s="17" t="s">
        <v>161</v>
      </c>
      <c r="DG1131" s="17" t="s">
        <v>5520</v>
      </c>
      <c r="DI1131" s="57" t="s">
        <v>143</v>
      </c>
      <c r="DJ1131" s="17" t="s">
        <v>5521</v>
      </c>
      <c r="DM1131" s="35"/>
      <c r="DN1131" s="35"/>
      <c r="DO1131" s="35"/>
      <c r="EC1131" s="17" t="s">
        <v>133</v>
      </c>
    </row>
    <row r="1132" spans="1:133" ht="15" customHeight="1" x14ac:dyDescent="0.3">
      <c r="A1132" s="27">
        <v>1096</v>
      </c>
      <c r="C1132" s="90" t="s">
        <v>106</v>
      </c>
      <c r="D1132" s="29" t="s">
        <v>5959</v>
      </c>
      <c r="E1132" s="18" t="s">
        <v>5947</v>
      </c>
      <c r="F1132" s="18" t="s">
        <v>5947</v>
      </c>
      <c r="G1132" s="18" t="s">
        <v>5947</v>
      </c>
      <c r="H1132" s="18" t="s">
        <v>5947</v>
      </c>
      <c r="I1132" s="18" t="s">
        <v>5950</v>
      </c>
      <c r="K1132" s="18" t="s">
        <v>5950</v>
      </c>
      <c r="M1132" s="18" t="s">
        <v>5950</v>
      </c>
      <c r="O1132" s="20" t="s">
        <v>5948</v>
      </c>
      <c r="P1132" s="20" t="s">
        <v>5974</v>
      </c>
      <c r="Q1132" s="20" t="s">
        <v>5978</v>
      </c>
      <c r="S1132" s="22" t="s">
        <v>5949</v>
      </c>
      <c r="T1132" s="22" t="s">
        <v>5950</v>
      </c>
      <c r="U1132" s="22" t="s">
        <v>5948</v>
      </c>
      <c r="V1132" s="22" t="s">
        <v>5984</v>
      </c>
      <c r="W1132" s="22" t="s">
        <v>5989</v>
      </c>
      <c r="X1132" s="22" t="s">
        <v>115</v>
      </c>
      <c r="AC1132" s="24" t="s">
        <v>5991</v>
      </c>
      <c r="AE1132" s="26" t="s">
        <v>5947</v>
      </c>
      <c r="AF1132" s="26" t="s">
        <v>5950</v>
      </c>
      <c r="AG1132" s="26" t="s">
        <v>5996</v>
      </c>
      <c r="AH1132" s="26" t="s">
        <v>5996</v>
      </c>
      <c r="AI1132" s="26" t="s">
        <v>5996</v>
      </c>
      <c r="AJ1132" s="26" t="s">
        <v>5996</v>
      </c>
      <c r="AK1132" s="20" t="s">
        <v>6001</v>
      </c>
      <c r="AL1132" s="20" t="s">
        <v>5947</v>
      </c>
      <c r="AM1132" s="20" t="s">
        <v>5948</v>
      </c>
      <c r="AN1132" s="20" t="s">
        <v>5947</v>
      </c>
      <c r="AO1132" s="20" t="s">
        <v>5996</v>
      </c>
      <c r="AP1132" s="20" t="s">
        <v>5996</v>
      </c>
      <c r="AQ1132" s="20" t="s">
        <v>5996</v>
      </c>
      <c r="AR1132" s="20" t="s">
        <v>5997</v>
      </c>
      <c r="AS1132" s="20" t="s">
        <v>5996</v>
      </c>
      <c r="AT1132" s="20" t="s">
        <v>5996</v>
      </c>
      <c r="AU1132" s="20" t="s">
        <v>5996</v>
      </c>
      <c r="AV1132" s="20" t="s">
        <v>5996</v>
      </c>
      <c r="AW1132" s="20" t="s">
        <v>5996</v>
      </c>
      <c r="AX1132" s="20" t="s">
        <v>5996</v>
      </c>
      <c r="AY1132" s="20" t="s">
        <v>5996</v>
      </c>
      <c r="AZ1132" s="20" t="s">
        <v>5996</v>
      </c>
      <c r="BA1132" s="20" t="s">
        <v>5996</v>
      </c>
      <c r="BB1132" s="20" t="s">
        <v>5996</v>
      </c>
      <c r="BC1132" s="20" t="s">
        <v>5997</v>
      </c>
      <c r="BD1132" s="20" t="s">
        <v>5996</v>
      </c>
      <c r="BE1132" s="20" t="s">
        <v>5996</v>
      </c>
      <c r="BF1132" s="20" t="s">
        <v>5996</v>
      </c>
      <c r="BG1132" s="20" t="s">
        <v>5996</v>
      </c>
      <c r="BH1132" s="20" t="s">
        <v>5996</v>
      </c>
      <c r="BI1132" s="20" t="s">
        <v>5996</v>
      </c>
      <c r="BJ1132" s="20" t="s">
        <v>5996</v>
      </c>
      <c r="BK1132" s="20" t="s">
        <v>5997</v>
      </c>
      <c r="BL1132" s="20" t="s">
        <v>5996</v>
      </c>
      <c r="BM1132" s="20" t="s">
        <v>5996</v>
      </c>
      <c r="BO1132" s="28" t="s">
        <v>6006</v>
      </c>
      <c r="BQ1132" s="30" t="s">
        <v>5522</v>
      </c>
      <c r="BS1132" s="24" t="s">
        <v>119</v>
      </c>
      <c r="BV1132" s="24" t="s">
        <v>137</v>
      </c>
      <c r="BW1132" s="24" t="s">
        <v>122</v>
      </c>
      <c r="BX1132" s="24" t="s">
        <v>123</v>
      </c>
      <c r="BY1132" s="24" t="s">
        <v>124</v>
      </c>
      <c r="BZ1132" s="24" t="s">
        <v>125</v>
      </c>
      <c r="CD1132" s="18" t="s">
        <v>119</v>
      </c>
      <c r="CG1132" s="18" t="s">
        <v>137</v>
      </c>
      <c r="CH1132" s="18" t="s">
        <v>122</v>
      </c>
      <c r="CL1132" s="22" t="s">
        <v>5948</v>
      </c>
      <c r="CM1132" s="32" t="s">
        <v>6011</v>
      </c>
      <c r="CO1132" s="84" t="s">
        <v>106</v>
      </c>
      <c r="CP1132" s="90" t="s">
        <v>106</v>
      </c>
      <c r="CQ1132" s="29" t="s">
        <v>161</v>
      </c>
      <c r="CR1132" s="17" t="s">
        <v>542</v>
      </c>
      <c r="CS1132" s="17" t="s">
        <v>130</v>
      </c>
      <c r="DE1132" s="17" t="s">
        <v>161</v>
      </c>
      <c r="DG1132" s="17" t="s">
        <v>5523</v>
      </c>
      <c r="DI1132" s="57" t="s">
        <v>143</v>
      </c>
      <c r="DJ1132" s="17" t="s">
        <v>5524</v>
      </c>
      <c r="DM1132" s="35"/>
      <c r="DN1132" s="35"/>
      <c r="DO1132" s="35"/>
      <c r="EC1132" s="17" t="s">
        <v>133</v>
      </c>
    </row>
    <row r="1133" spans="1:133" ht="15" customHeight="1" x14ac:dyDescent="0.3">
      <c r="A1133" s="27">
        <v>1101</v>
      </c>
      <c r="C1133" s="90" t="s">
        <v>106</v>
      </c>
      <c r="D1133" s="29" t="s">
        <v>5959</v>
      </c>
      <c r="E1133" s="18" t="s">
        <v>5948</v>
      </c>
      <c r="F1133" s="18" t="s">
        <v>5949</v>
      </c>
      <c r="G1133" s="18" t="s">
        <v>5947</v>
      </c>
      <c r="H1133" s="18" t="s">
        <v>5947</v>
      </c>
      <c r="I1133" s="18" t="s">
        <v>5947</v>
      </c>
      <c r="J1133" s="19" t="s">
        <v>5525</v>
      </c>
      <c r="K1133" s="18" t="s">
        <v>5947</v>
      </c>
      <c r="L1133" s="19" t="s">
        <v>5526</v>
      </c>
      <c r="M1133" s="18" t="s">
        <v>5947</v>
      </c>
      <c r="N1133" s="19" t="s">
        <v>5527</v>
      </c>
      <c r="O1133" s="20" t="s">
        <v>5950</v>
      </c>
      <c r="P1133" s="20" t="s">
        <v>5974</v>
      </c>
      <c r="Q1133" s="20" t="s">
        <v>5978</v>
      </c>
      <c r="R1133" s="21" t="s">
        <v>5528</v>
      </c>
      <c r="S1133" s="22" t="s">
        <v>5951</v>
      </c>
      <c r="T1133" s="22" t="s">
        <v>5951</v>
      </c>
      <c r="U1133" s="22" t="s">
        <v>5947</v>
      </c>
      <c r="V1133" s="22" t="s">
        <v>5984</v>
      </c>
      <c r="W1133" s="22" t="s">
        <v>5989</v>
      </c>
      <c r="X1133" s="22" t="s">
        <v>115</v>
      </c>
      <c r="Y1133" s="22" t="s">
        <v>136</v>
      </c>
      <c r="Z1133" s="22" t="s">
        <v>116</v>
      </c>
      <c r="AB1133" s="23" t="s">
        <v>5529</v>
      </c>
      <c r="AC1133" s="24" t="s">
        <v>5990</v>
      </c>
      <c r="AD1133" s="25" t="s">
        <v>5530</v>
      </c>
      <c r="AE1133" s="26" t="s">
        <v>5947</v>
      </c>
      <c r="AF1133" s="26" t="s">
        <v>5948</v>
      </c>
      <c r="AG1133" s="26" t="s">
        <v>5996</v>
      </c>
      <c r="AH1133" s="26" t="s">
        <v>5996</v>
      </c>
      <c r="AI1133" s="26" t="s">
        <v>5996</v>
      </c>
      <c r="AJ1133" s="26" t="s">
        <v>5996</v>
      </c>
      <c r="AK1133" s="20" t="s">
        <v>6002</v>
      </c>
      <c r="AL1133" s="20" t="s">
        <v>5947</v>
      </c>
      <c r="AM1133" s="20" t="s">
        <v>5948</v>
      </c>
      <c r="AN1133" s="20" t="s">
        <v>5947</v>
      </c>
      <c r="AO1133" s="20" t="s">
        <v>5996</v>
      </c>
      <c r="AP1133" s="20" t="s">
        <v>5996</v>
      </c>
      <c r="AQ1133" s="20" t="s">
        <v>5996</v>
      </c>
      <c r="AR1133" s="20" t="s">
        <v>5997</v>
      </c>
      <c r="AS1133" s="20" t="s">
        <v>5996</v>
      </c>
      <c r="AT1133" s="20" t="s">
        <v>5996</v>
      </c>
      <c r="AU1133" s="20" t="s">
        <v>5996</v>
      </c>
      <c r="AV1133" s="20" t="s">
        <v>5996</v>
      </c>
      <c r="AW1133" s="20" t="s">
        <v>5996</v>
      </c>
      <c r="AX1133" s="20" t="s">
        <v>5996</v>
      </c>
      <c r="AY1133" s="20" t="s">
        <v>5997</v>
      </c>
      <c r="AZ1133" s="20" t="s">
        <v>5997</v>
      </c>
      <c r="BA1133" s="20" t="s">
        <v>5996</v>
      </c>
      <c r="BB1133" s="20" t="s">
        <v>5996</v>
      </c>
      <c r="BC1133" s="20" t="s">
        <v>5997</v>
      </c>
      <c r="BD1133" s="20" t="s">
        <v>5997</v>
      </c>
      <c r="BE1133" s="20" t="s">
        <v>5997</v>
      </c>
      <c r="BF1133" s="20" t="s">
        <v>5996</v>
      </c>
      <c r="BG1133" s="20" t="s">
        <v>5996</v>
      </c>
      <c r="BH1133" s="20" t="s">
        <v>5996</v>
      </c>
      <c r="BI1133" s="20" t="s">
        <v>5996</v>
      </c>
      <c r="BJ1133" s="20" t="s">
        <v>5997</v>
      </c>
      <c r="BK1133" s="20" t="s">
        <v>5997</v>
      </c>
      <c r="BL1133" s="20" t="s">
        <v>5997</v>
      </c>
      <c r="BM1133" s="20" t="s">
        <v>5997</v>
      </c>
      <c r="BO1133" s="28" t="s">
        <v>6007</v>
      </c>
      <c r="BP1133" s="29" t="s">
        <v>5531</v>
      </c>
      <c r="BQ1133" s="30" t="s">
        <v>5532</v>
      </c>
      <c r="BR1133" s="24" t="s">
        <v>138</v>
      </c>
      <c r="BS1133" s="24" t="s">
        <v>119</v>
      </c>
      <c r="BT1133" s="24" t="s">
        <v>120</v>
      </c>
      <c r="BV1133" s="24" t="s">
        <v>137</v>
      </c>
      <c r="BW1133" s="24" t="s">
        <v>122</v>
      </c>
      <c r="BX1133" s="24" t="s">
        <v>123</v>
      </c>
      <c r="BY1133" s="24" t="s">
        <v>124</v>
      </c>
      <c r="BZ1133" s="24" t="s">
        <v>125</v>
      </c>
      <c r="CB1133" s="31" t="s">
        <v>5533</v>
      </c>
      <c r="CC1133" s="18" t="s">
        <v>138</v>
      </c>
      <c r="CD1133" s="18" t="s">
        <v>119</v>
      </c>
      <c r="CI1133" s="18" t="s">
        <v>123</v>
      </c>
      <c r="CL1133" s="22" t="s">
        <v>5947</v>
      </c>
      <c r="CM1133" s="32" t="s">
        <v>6012</v>
      </c>
      <c r="CN1133" s="33" t="s">
        <v>5534</v>
      </c>
      <c r="CO1133" s="84" t="s">
        <v>106</v>
      </c>
      <c r="CP1133" s="90" t="s">
        <v>106</v>
      </c>
      <c r="CQ1133" s="29" t="s">
        <v>161</v>
      </c>
      <c r="CR1133" s="17" t="s">
        <v>1364</v>
      </c>
      <c r="CS1133" s="56" t="s">
        <v>4982</v>
      </c>
      <c r="CY1133" s="34" t="s">
        <v>98</v>
      </c>
      <c r="DE1133" s="17" t="s">
        <v>161</v>
      </c>
      <c r="DG1133" s="17" t="s">
        <v>5535</v>
      </c>
      <c r="DI1133" s="57" t="s">
        <v>143</v>
      </c>
      <c r="DJ1133" s="17" t="s">
        <v>5536</v>
      </c>
      <c r="DM1133" s="35"/>
      <c r="DN1133" s="35"/>
      <c r="DO1133" s="35"/>
      <c r="EC1133" s="17" t="s">
        <v>133</v>
      </c>
    </row>
    <row r="1134" spans="1:133" ht="15" customHeight="1" x14ac:dyDescent="0.3">
      <c r="A1134" s="27">
        <v>1114</v>
      </c>
      <c r="C1134" s="90" t="s">
        <v>106</v>
      </c>
      <c r="D1134" s="29" t="s">
        <v>5959</v>
      </c>
      <c r="E1134" s="18" t="s">
        <v>5947</v>
      </c>
      <c r="F1134" s="18" t="s">
        <v>5948</v>
      </c>
      <c r="G1134" s="18" t="s">
        <v>5947</v>
      </c>
      <c r="H1134" s="18" t="s">
        <v>5947</v>
      </c>
      <c r="I1134" s="18" t="s">
        <v>5947</v>
      </c>
      <c r="J1134" s="19" t="s">
        <v>5537</v>
      </c>
      <c r="K1134" s="18" t="s">
        <v>5949</v>
      </c>
      <c r="M1134" s="18" t="s">
        <v>5949</v>
      </c>
      <c r="O1134" s="20" t="s">
        <v>5951</v>
      </c>
      <c r="P1134" s="20" t="s">
        <v>5974</v>
      </c>
      <c r="Q1134" s="20" t="s">
        <v>5981</v>
      </c>
      <c r="R1134" s="21" t="s">
        <v>5538</v>
      </c>
      <c r="S1134" s="22" t="s">
        <v>5952</v>
      </c>
      <c r="T1134" s="22" t="s">
        <v>5949</v>
      </c>
      <c r="U1134" s="22" t="s">
        <v>5949</v>
      </c>
      <c r="V1134" s="22" t="s">
        <v>5985</v>
      </c>
      <c r="W1134" s="22" t="s">
        <v>5988</v>
      </c>
      <c r="X1134" s="22" t="s">
        <v>115</v>
      </c>
      <c r="Z1134" s="22" t="s">
        <v>116</v>
      </c>
      <c r="AB1134" s="23" t="s">
        <v>5539</v>
      </c>
      <c r="AC1134" s="24" t="s">
        <v>5991</v>
      </c>
      <c r="AD1134" s="25" t="s">
        <v>5540</v>
      </c>
      <c r="AE1134" s="26" t="s">
        <v>5949</v>
      </c>
      <c r="AF1134" s="26" t="s">
        <v>5948</v>
      </c>
      <c r="AG1134" s="26" t="s">
        <v>5996</v>
      </c>
      <c r="AH1134" s="26" t="s">
        <v>5996</v>
      </c>
      <c r="AI1134" s="26" t="s">
        <v>5996</v>
      </c>
      <c r="AJ1134" s="26" t="s">
        <v>5996</v>
      </c>
      <c r="AK1134" s="20" t="s">
        <v>6002</v>
      </c>
      <c r="AL1134" s="20" t="s">
        <v>5947</v>
      </c>
      <c r="AM1134" s="20" t="s">
        <v>5948</v>
      </c>
      <c r="AN1134" s="20" t="s">
        <v>5947</v>
      </c>
      <c r="AO1134" s="20" t="s">
        <v>5996</v>
      </c>
      <c r="AP1134" s="20" t="s">
        <v>5996</v>
      </c>
      <c r="AQ1134" s="20" t="s">
        <v>5996</v>
      </c>
      <c r="AR1134" s="20" t="s">
        <v>5997</v>
      </c>
      <c r="AS1134" s="20" t="s">
        <v>5996</v>
      </c>
      <c r="AT1134" s="20" t="s">
        <v>5996</v>
      </c>
      <c r="AU1134" s="20" t="s">
        <v>5996</v>
      </c>
      <c r="AV1134" s="20" t="s">
        <v>5996</v>
      </c>
      <c r="AW1134" s="20" t="s">
        <v>5996</v>
      </c>
      <c r="AX1134" s="20" t="s">
        <v>5996</v>
      </c>
      <c r="AY1134" s="20" t="s">
        <v>5996</v>
      </c>
      <c r="AZ1134" s="20" t="s">
        <v>5996</v>
      </c>
      <c r="BA1134" s="20" t="s">
        <v>5996</v>
      </c>
      <c r="BB1134" s="20" t="s">
        <v>5996</v>
      </c>
      <c r="BC1134" s="20" t="s">
        <v>5997</v>
      </c>
      <c r="BD1134" s="20" t="s">
        <v>5996</v>
      </c>
      <c r="BE1134" s="20" t="s">
        <v>5996</v>
      </c>
      <c r="BF1134" s="20" t="s">
        <v>5996</v>
      </c>
      <c r="BG1134" s="20" t="s">
        <v>5996</v>
      </c>
      <c r="BH1134" s="20" t="s">
        <v>5996</v>
      </c>
      <c r="BI1134" s="20" t="s">
        <v>5996</v>
      </c>
      <c r="BJ1134" s="20" t="s">
        <v>5996</v>
      </c>
      <c r="BK1134" s="20" t="s">
        <v>5996</v>
      </c>
      <c r="BL1134" s="20" t="s">
        <v>5997</v>
      </c>
      <c r="BM1134" s="20" t="s">
        <v>5996</v>
      </c>
      <c r="BN1134" s="27" t="s">
        <v>5541</v>
      </c>
      <c r="BO1134" s="28" t="s">
        <v>6007</v>
      </c>
      <c r="BP1134" s="29" t="s">
        <v>5542</v>
      </c>
      <c r="BQ1134" s="30" t="s">
        <v>5543</v>
      </c>
      <c r="BR1134" s="24" t="s">
        <v>138</v>
      </c>
      <c r="BS1134" s="24" t="s">
        <v>119</v>
      </c>
      <c r="BT1134" s="24" t="s">
        <v>120</v>
      </c>
      <c r="BU1134" s="24" t="s">
        <v>121</v>
      </c>
      <c r="BV1134" s="24" t="s">
        <v>137</v>
      </c>
      <c r="BW1134" s="24" t="s">
        <v>122</v>
      </c>
      <c r="BX1134" s="24" t="s">
        <v>123</v>
      </c>
      <c r="BY1134" s="24" t="s">
        <v>124</v>
      </c>
      <c r="BZ1134" s="24" t="s">
        <v>125</v>
      </c>
      <c r="CB1134" s="31" t="s">
        <v>5544</v>
      </c>
      <c r="CD1134" s="18" t="s">
        <v>119</v>
      </c>
      <c r="CG1134" s="18" t="s">
        <v>137</v>
      </c>
      <c r="CH1134" s="18" t="s">
        <v>122</v>
      </c>
      <c r="CL1134" s="22" t="s">
        <v>5950</v>
      </c>
      <c r="CM1134" s="32" t="s">
        <v>6011</v>
      </c>
      <c r="CN1134" s="33" t="s">
        <v>5545</v>
      </c>
      <c r="CO1134" s="84" t="s">
        <v>106</v>
      </c>
      <c r="CP1134" s="90" t="s">
        <v>106</v>
      </c>
      <c r="CQ1134" s="29" t="s">
        <v>161</v>
      </c>
      <c r="CR1134" s="17" t="s">
        <v>1672</v>
      </c>
      <c r="CS1134" s="17" t="s">
        <v>130</v>
      </c>
      <c r="DE1134" s="17" t="s">
        <v>161</v>
      </c>
      <c r="DG1134" s="17" t="s">
        <v>5546</v>
      </c>
      <c r="DI1134" s="57" t="s">
        <v>143</v>
      </c>
      <c r="DJ1134" s="17" t="s">
        <v>5547</v>
      </c>
      <c r="DM1134" s="35"/>
      <c r="DN1134" s="35"/>
      <c r="DO1134" s="35"/>
      <c r="EC1134" s="17" t="s">
        <v>133</v>
      </c>
    </row>
    <row r="1135" spans="1:133" ht="15" customHeight="1" x14ac:dyDescent="0.3">
      <c r="A1135" s="27">
        <v>1138</v>
      </c>
      <c r="C1135" s="90" t="s">
        <v>106</v>
      </c>
      <c r="D1135" s="29" t="s">
        <v>5959</v>
      </c>
      <c r="E1135" s="18" t="s">
        <v>5948</v>
      </c>
      <c r="F1135" s="18" t="s">
        <v>5948</v>
      </c>
      <c r="G1135" s="18" t="s">
        <v>5947</v>
      </c>
      <c r="H1135" s="18" t="s">
        <v>5947</v>
      </c>
      <c r="I1135" s="18" t="s">
        <v>5950</v>
      </c>
      <c r="J1135" s="19" t="s">
        <v>5548</v>
      </c>
      <c r="K1135" s="18" t="s">
        <v>5950</v>
      </c>
      <c r="L1135" s="19" t="s">
        <v>5549</v>
      </c>
      <c r="M1135" s="18" t="s">
        <v>5950</v>
      </c>
      <c r="N1135" s="19" t="s">
        <v>5550</v>
      </c>
      <c r="O1135" s="20" t="s">
        <v>5950</v>
      </c>
      <c r="P1135" s="20" t="s">
        <v>5972</v>
      </c>
      <c r="Q1135" s="20" t="s">
        <v>5981</v>
      </c>
      <c r="R1135" s="21" t="s">
        <v>5551</v>
      </c>
      <c r="S1135" s="22" t="s">
        <v>5948</v>
      </c>
      <c r="T1135" s="22" t="s">
        <v>5950</v>
      </c>
      <c r="U1135" s="22" t="s">
        <v>5948</v>
      </c>
      <c r="V1135" s="22" t="s">
        <v>5983</v>
      </c>
      <c r="W1135" s="22" t="s">
        <v>5987</v>
      </c>
      <c r="AB1135" s="23" t="s">
        <v>5552</v>
      </c>
      <c r="AC1135" s="24" t="s">
        <v>5991</v>
      </c>
      <c r="AD1135" s="25" t="s">
        <v>5553</v>
      </c>
      <c r="AE1135" s="26" t="s">
        <v>5947</v>
      </c>
      <c r="AF1135" s="26" t="s">
        <v>5948</v>
      </c>
      <c r="AG1135" s="26" t="s">
        <v>5996</v>
      </c>
      <c r="AH1135" s="26" t="s">
        <v>5996</v>
      </c>
      <c r="AI1135" s="26" t="s">
        <v>5996</v>
      </c>
      <c r="AJ1135" s="26" t="s">
        <v>5996</v>
      </c>
      <c r="AK1135" s="20" t="s">
        <v>6002</v>
      </c>
      <c r="AL1135" s="20" t="s">
        <v>5947</v>
      </c>
      <c r="AM1135" s="20" t="s">
        <v>5949</v>
      </c>
      <c r="AN1135" s="20" t="s">
        <v>5948</v>
      </c>
      <c r="AO1135" s="20" t="s">
        <v>5995</v>
      </c>
      <c r="AP1135" s="20" t="s">
        <v>5995</v>
      </c>
      <c r="AQ1135" s="20" t="s">
        <v>5995</v>
      </c>
      <c r="AR1135" s="20" t="s">
        <v>5995</v>
      </c>
      <c r="AS1135" s="20" t="s">
        <v>5995</v>
      </c>
      <c r="AT1135" s="20" t="s">
        <v>5995</v>
      </c>
      <c r="AU1135" s="20" t="s">
        <v>5995</v>
      </c>
      <c r="AV1135" s="20" t="s">
        <v>5995</v>
      </c>
      <c r="AW1135" s="20" t="s">
        <v>5995</v>
      </c>
      <c r="AX1135" s="20" t="s">
        <v>5995</v>
      </c>
      <c r="AY1135" s="20" t="s">
        <v>5995</v>
      </c>
      <c r="AZ1135" s="20" t="s">
        <v>5995</v>
      </c>
      <c r="BA1135" s="20" t="s">
        <v>5995</v>
      </c>
      <c r="BB1135" s="20" t="s">
        <v>5995</v>
      </c>
      <c r="BC1135" s="20" t="s">
        <v>5995</v>
      </c>
      <c r="BD1135" s="20" t="s">
        <v>5995</v>
      </c>
      <c r="BE1135" s="20" t="s">
        <v>5995</v>
      </c>
      <c r="BF1135" s="20" t="s">
        <v>5995</v>
      </c>
      <c r="BG1135" s="20" t="s">
        <v>5995</v>
      </c>
      <c r="BH1135" s="20" t="s">
        <v>5995</v>
      </c>
      <c r="BI1135" s="20" t="s">
        <v>5995</v>
      </c>
      <c r="BJ1135" s="20" t="s">
        <v>5995</v>
      </c>
      <c r="BK1135" s="20" t="s">
        <v>5995</v>
      </c>
      <c r="BL1135" s="20" t="s">
        <v>5995</v>
      </c>
      <c r="BM1135" s="20" t="s">
        <v>5995</v>
      </c>
      <c r="BN1135" s="27" t="s">
        <v>5554</v>
      </c>
      <c r="BO1135" s="28" t="s">
        <v>6007</v>
      </c>
      <c r="BP1135" s="29" t="s">
        <v>5555</v>
      </c>
      <c r="BQ1135" s="30" t="s">
        <v>5556</v>
      </c>
      <c r="BR1135" s="24" t="s">
        <v>138</v>
      </c>
      <c r="BS1135" s="24" t="s">
        <v>119</v>
      </c>
      <c r="BT1135" s="24" t="s">
        <v>120</v>
      </c>
      <c r="BV1135" s="24" t="s">
        <v>137</v>
      </c>
      <c r="BW1135" s="24" t="s">
        <v>122</v>
      </c>
      <c r="BY1135" s="24" t="s">
        <v>124</v>
      </c>
      <c r="BZ1135" s="24" t="s">
        <v>125</v>
      </c>
      <c r="CB1135" s="31" t="s">
        <v>5557</v>
      </c>
      <c r="CC1135" s="18" t="s">
        <v>138</v>
      </c>
      <c r="CD1135" s="18" t="s">
        <v>119</v>
      </c>
      <c r="CH1135" s="18" t="s">
        <v>122</v>
      </c>
      <c r="CL1135" s="22" t="s">
        <v>5948</v>
      </c>
      <c r="CM1135" s="32" t="s">
        <v>6012</v>
      </c>
      <c r="CN1135" s="33" t="s">
        <v>5558</v>
      </c>
      <c r="CO1135" s="84" t="s">
        <v>106</v>
      </c>
      <c r="CP1135" s="90" t="s">
        <v>106</v>
      </c>
      <c r="CQ1135" s="29" t="s">
        <v>161</v>
      </c>
      <c r="CR1135" s="17" t="s">
        <v>152</v>
      </c>
      <c r="CS1135" s="17" t="s">
        <v>130</v>
      </c>
      <c r="DE1135" s="17" t="s">
        <v>161</v>
      </c>
      <c r="DG1135" s="17" t="s">
        <v>5559</v>
      </c>
      <c r="DI1135" s="17" t="s">
        <v>131</v>
      </c>
      <c r="DJ1135" s="17" t="s">
        <v>5560</v>
      </c>
      <c r="DM1135" s="35"/>
      <c r="DN1135" s="35"/>
      <c r="DO1135" s="35"/>
      <c r="EC1135" s="17" t="s">
        <v>133</v>
      </c>
    </row>
    <row r="1136" spans="1:133" ht="15" customHeight="1" x14ac:dyDescent="0.3">
      <c r="A1136" s="27">
        <v>931</v>
      </c>
      <c r="C1136" s="17" t="s">
        <v>126</v>
      </c>
      <c r="D1136" s="29" t="s">
        <v>5957</v>
      </c>
      <c r="E1136" s="18" t="s">
        <v>5948</v>
      </c>
      <c r="F1136" s="18" t="s">
        <v>5951</v>
      </c>
      <c r="G1136" s="18" t="s">
        <v>5948</v>
      </c>
      <c r="H1136" s="18" t="s">
        <v>5947</v>
      </c>
      <c r="I1136" s="18" t="s">
        <v>5950</v>
      </c>
      <c r="K1136" s="18" t="s">
        <v>5948</v>
      </c>
      <c r="M1136" s="18" t="s">
        <v>5950</v>
      </c>
      <c r="O1136" s="20" t="s">
        <v>5948</v>
      </c>
      <c r="P1136" s="20" t="s">
        <v>5973</v>
      </c>
      <c r="Q1136" s="20" t="s">
        <v>5977</v>
      </c>
      <c r="S1136" s="22" t="s">
        <v>5950</v>
      </c>
      <c r="T1136" s="22" t="s">
        <v>5950</v>
      </c>
      <c r="U1136" s="22" t="s">
        <v>5948</v>
      </c>
      <c r="V1136" s="22" t="s">
        <v>5984</v>
      </c>
      <c r="W1136" s="22" t="s">
        <v>5987</v>
      </c>
      <c r="X1136" s="22" t="s">
        <v>115</v>
      </c>
      <c r="AC1136" s="24" t="s">
        <v>5991</v>
      </c>
      <c r="AE1136" s="26" t="s">
        <v>5947</v>
      </c>
      <c r="AF1136" s="26" t="s">
        <v>5950</v>
      </c>
      <c r="AG1136" s="26" t="s">
        <v>5996</v>
      </c>
      <c r="AH1136" s="26" t="s">
        <v>5996</v>
      </c>
      <c r="AI1136" s="26" t="s">
        <v>5996</v>
      </c>
      <c r="AJ1136" s="26" t="s">
        <v>5996</v>
      </c>
      <c r="AK1136" s="20" t="s">
        <v>6001</v>
      </c>
      <c r="AL1136" s="20" t="s">
        <v>5947</v>
      </c>
      <c r="AM1136" s="20" t="s">
        <v>5950</v>
      </c>
      <c r="AN1136" s="20" t="s">
        <v>5947</v>
      </c>
      <c r="AO1136" s="20" t="s">
        <v>5995</v>
      </c>
      <c r="AP1136" s="20" t="s">
        <v>5995</v>
      </c>
      <c r="AQ1136" s="20" t="s">
        <v>5996</v>
      </c>
      <c r="AR1136" s="20" t="s">
        <v>5997</v>
      </c>
      <c r="AS1136" s="20" t="s">
        <v>5996</v>
      </c>
      <c r="AT1136" s="20" t="s">
        <v>5996</v>
      </c>
      <c r="AU1136" s="20" t="s">
        <v>5996</v>
      </c>
      <c r="AV1136" s="20" t="s">
        <v>5996</v>
      </c>
      <c r="AW1136" s="20" t="s">
        <v>5996</v>
      </c>
      <c r="AX1136" s="20" t="s">
        <v>5997</v>
      </c>
      <c r="AY1136" s="20" t="s">
        <v>5997</v>
      </c>
      <c r="AZ1136" s="20" t="s">
        <v>5996</v>
      </c>
      <c r="BA1136" s="20" t="s">
        <v>5996</v>
      </c>
      <c r="BB1136" s="20" t="s">
        <v>5996</v>
      </c>
      <c r="BC1136" s="20" t="s">
        <v>5997</v>
      </c>
      <c r="BD1136" s="20" t="s">
        <v>5997</v>
      </c>
      <c r="BE1136" s="20" t="s">
        <v>5997</v>
      </c>
      <c r="BF1136" s="20" t="s">
        <v>5996</v>
      </c>
      <c r="BG1136" s="20" t="s">
        <v>5996</v>
      </c>
      <c r="BH1136" s="20" t="s">
        <v>5996</v>
      </c>
      <c r="BI1136" s="20" t="s">
        <v>5996</v>
      </c>
      <c r="BJ1136" s="20" t="s">
        <v>5997</v>
      </c>
      <c r="BK1136" s="20" t="s">
        <v>5997</v>
      </c>
      <c r="BL1136" s="20" t="s">
        <v>5997</v>
      </c>
      <c r="BM1136" s="20" t="s">
        <v>5997</v>
      </c>
      <c r="BO1136" s="28" t="s">
        <v>6007</v>
      </c>
      <c r="BQ1136" s="30" t="s">
        <v>5175</v>
      </c>
      <c r="BR1136" s="24" t="s">
        <v>138</v>
      </c>
      <c r="BS1136" s="24" t="s">
        <v>119</v>
      </c>
      <c r="BT1136" s="24" t="s">
        <v>120</v>
      </c>
      <c r="BW1136" s="24" t="s">
        <v>122</v>
      </c>
      <c r="BX1136" s="24" t="s">
        <v>123</v>
      </c>
      <c r="BZ1136" s="24" t="s">
        <v>125</v>
      </c>
      <c r="CC1136" s="18" t="s">
        <v>138</v>
      </c>
      <c r="CD1136" s="18" t="s">
        <v>119</v>
      </c>
      <c r="CI1136" s="18" t="s">
        <v>123</v>
      </c>
      <c r="CL1136" s="22" t="s">
        <v>5948</v>
      </c>
      <c r="CM1136" s="32" t="s">
        <v>5976</v>
      </c>
      <c r="CO1136" s="84" t="s">
        <v>126</v>
      </c>
      <c r="CP1136" s="17" t="s">
        <v>126</v>
      </c>
      <c r="CQ1136" s="29" t="s">
        <v>4981</v>
      </c>
      <c r="CR1136" s="17" t="s">
        <v>1324</v>
      </c>
      <c r="CS1136" s="17" t="s">
        <v>4982</v>
      </c>
      <c r="DE1136" s="17" t="s">
        <v>130</v>
      </c>
      <c r="DI1136" s="17" t="s">
        <v>143</v>
      </c>
      <c r="DJ1136" s="17" t="s">
        <v>5176</v>
      </c>
      <c r="DM1136" s="35"/>
      <c r="DN1136" s="35"/>
      <c r="DO1136" s="35"/>
      <c r="EC1136" s="17" t="s">
        <v>133</v>
      </c>
    </row>
    <row r="1137" spans="1:133" ht="16.2" customHeight="1" x14ac:dyDescent="0.3">
      <c r="A1137" s="27">
        <v>399</v>
      </c>
      <c r="C1137" s="17" t="s">
        <v>126</v>
      </c>
      <c r="D1137" s="29" t="s">
        <v>5958</v>
      </c>
      <c r="E1137" s="18" t="s">
        <v>5949</v>
      </c>
      <c r="F1137" s="18" t="s">
        <v>5951</v>
      </c>
      <c r="G1137" s="18" t="s">
        <v>5948</v>
      </c>
      <c r="H1137" s="18" t="s">
        <v>5947</v>
      </c>
      <c r="I1137" s="18" t="s">
        <v>5950</v>
      </c>
      <c r="K1137" s="18" t="s">
        <v>5947</v>
      </c>
      <c r="M1137" s="18" t="s">
        <v>5949</v>
      </c>
      <c r="O1137" s="20" t="s">
        <v>5948</v>
      </c>
      <c r="P1137" s="20" t="s">
        <v>5972</v>
      </c>
      <c r="Q1137" s="20" t="s">
        <v>5981</v>
      </c>
      <c r="R1137" s="21" t="s">
        <v>5225</v>
      </c>
      <c r="S1137" s="22" t="s">
        <v>5951</v>
      </c>
      <c r="T1137" s="22" t="s">
        <v>5951</v>
      </c>
      <c r="U1137" s="22" t="s">
        <v>5947</v>
      </c>
      <c r="V1137" s="22" t="s">
        <v>5984</v>
      </c>
      <c r="W1137" s="22" t="s">
        <v>5986</v>
      </c>
      <c r="X1137" s="22" t="s">
        <v>115</v>
      </c>
      <c r="AC1137" s="24" t="s">
        <v>5993</v>
      </c>
      <c r="AD1137" s="25" t="s">
        <v>5226</v>
      </c>
      <c r="AE1137" s="26" t="s">
        <v>5947</v>
      </c>
      <c r="AF1137" s="26" t="s">
        <v>5947</v>
      </c>
      <c r="AG1137" s="26" t="s">
        <v>5997</v>
      </c>
      <c r="AH1137" s="26" t="s">
        <v>5996</v>
      </c>
      <c r="AI1137" s="26" t="s">
        <v>5997</v>
      </c>
      <c r="AJ1137" s="26" t="s">
        <v>5997</v>
      </c>
      <c r="AK1137" s="20" t="s">
        <v>6002</v>
      </c>
      <c r="AL1137" s="20" t="s">
        <v>5948</v>
      </c>
      <c r="AM1137" s="20" t="s">
        <v>5948</v>
      </c>
      <c r="AN1137" s="20" t="s">
        <v>5947</v>
      </c>
      <c r="AO1137" s="20" t="s">
        <v>5997</v>
      </c>
      <c r="AP1137" s="20" t="s">
        <v>5997</v>
      </c>
      <c r="AQ1137" s="20" t="s">
        <v>5996</v>
      </c>
      <c r="AR1137" s="20" t="s">
        <v>5997</v>
      </c>
      <c r="AS1137" s="20" t="s">
        <v>5996</v>
      </c>
      <c r="AT1137" s="20" t="s">
        <v>5997</v>
      </c>
      <c r="AU1137" s="20" t="s">
        <v>5997</v>
      </c>
      <c r="AV1137" s="20" t="s">
        <v>5997</v>
      </c>
      <c r="AW1137" s="20" t="s">
        <v>5997</v>
      </c>
      <c r="AX1137" s="20" t="s">
        <v>5998</v>
      </c>
      <c r="AY1137" s="20" t="s">
        <v>5997</v>
      </c>
      <c r="AZ1137" s="20" t="s">
        <v>5997</v>
      </c>
      <c r="BA1137" s="20" t="s">
        <v>5996</v>
      </c>
      <c r="BB1137" s="20" t="s">
        <v>5997</v>
      </c>
      <c r="BC1137" s="20" t="s">
        <v>5998</v>
      </c>
      <c r="BD1137" s="20" t="s">
        <v>5997</v>
      </c>
      <c r="BE1137" s="20" t="s">
        <v>5997</v>
      </c>
      <c r="BF1137" s="20" t="s">
        <v>5996</v>
      </c>
      <c r="BG1137" s="20" t="s">
        <v>5996</v>
      </c>
      <c r="BH1137" s="20" t="s">
        <v>5996</v>
      </c>
      <c r="BI1137" s="20" t="s">
        <v>5997</v>
      </c>
      <c r="BJ1137" s="20" t="s">
        <v>6000</v>
      </c>
      <c r="BK1137" s="20" t="s">
        <v>5997</v>
      </c>
      <c r="BL1137" s="20" t="s">
        <v>5996</v>
      </c>
      <c r="BM1137" s="20" t="s">
        <v>5996</v>
      </c>
      <c r="BO1137" s="28" t="s">
        <v>6007</v>
      </c>
      <c r="BQ1137" s="30" t="s">
        <v>5227</v>
      </c>
      <c r="BR1137" s="24" t="s">
        <v>138</v>
      </c>
      <c r="BS1137" s="24" t="s">
        <v>119</v>
      </c>
      <c r="BT1137" s="24" t="s">
        <v>120</v>
      </c>
      <c r="BV1137" s="24" t="s">
        <v>137</v>
      </c>
      <c r="BW1137" s="24" t="s">
        <v>122</v>
      </c>
      <c r="BX1137" s="24" t="s">
        <v>123</v>
      </c>
      <c r="BY1137" s="24" t="s">
        <v>124</v>
      </c>
      <c r="BZ1137" s="24" t="s">
        <v>125</v>
      </c>
      <c r="CD1137" s="18" t="s">
        <v>119</v>
      </c>
      <c r="CE1137" s="18" t="s">
        <v>120</v>
      </c>
      <c r="CH1137" s="18" t="s">
        <v>122</v>
      </c>
      <c r="CL1137" s="22" t="s">
        <v>5953</v>
      </c>
      <c r="CM1137" s="32" t="s">
        <v>5976</v>
      </c>
      <c r="CO1137" s="84" t="s">
        <v>126</v>
      </c>
      <c r="CP1137" s="17" t="s">
        <v>126</v>
      </c>
      <c r="CQ1137" s="29" t="s">
        <v>5058</v>
      </c>
      <c r="CR1137" s="17" t="s">
        <v>152</v>
      </c>
      <c r="CS1137" s="29" t="s">
        <v>130</v>
      </c>
      <c r="CW1137" s="34" t="s">
        <v>96</v>
      </c>
      <c r="DE1137" s="17" t="s">
        <v>130</v>
      </c>
      <c r="DI1137" s="17" t="s">
        <v>131</v>
      </c>
      <c r="DJ1137" s="17" t="s">
        <v>5228</v>
      </c>
      <c r="DM1137" s="35"/>
      <c r="DN1137" s="35"/>
      <c r="DO1137" s="35"/>
      <c r="EC1137" s="17" t="s">
        <v>133</v>
      </c>
    </row>
    <row r="1138" spans="1:133" ht="15" customHeight="1" x14ac:dyDescent="0.3">
      <c r="A1138" s="27">
        <v>873</v>
      </c>
      <c r="C1138" s="90" t="s">
        <v>106</v>
      </c>
      <c r="D1138" s="29" t="s">
        <v>5959</v>
      </c>
      <c r="E1138" s="18" t="s">
        <v>5947</v>
      </c>
      <c r="F1138" s="18" t="s">
        <v>5949</v>
      </c>
      <c r="G1138" s="18" t="s">
        <v>5947</v>
      </c>
      <c r="H1138" s="18" t="s">
        <v>5948</v>
      </c>
      <c r="I1138" s="18" t="s">
        <v>5947</v>
      </c>
      <c r="J1138" s="19" t="s">
        <v>5579</v>
      </c>
      <c r="K1138" s="18" t="s">
        <v>5949</v>
      </c>
      <c r="M1138" s="18" t="s">
        <v>5947</v>
      </c>
      <c r="N1138" s="19" t="s">
        <v>5580</v>
      </c>
      <c r="O1138" s="20" t="s">
        <v>5951</v>
      </c>
      <c r="P1138" s="20" t="s">
        <v>5974</v>
      </c>
      <c r="Q1138" s="20" t="s">
        <v>5977</v>
      </c>
      <c r="S1138" s="22" t="s">
        <v>5952</v>
      </c>
      <c r="T1138" s="22" t="s">
        <v>5952</v>
      </c>
      <c r="U1138" s="22" t="s">
        <v>5947</v>
      </c>
      <c r="V1138" s="22" t="s">
        <v>5985</v>
      </c>
      <c r="W1138" s="22" t="s">
        <v>5988</v>
      </c>
      <c r="X1138" s="22" t="s">
        <v>115</v>
      </c>
      <c r="Y1138" s="22" t="s">
        <v>136</v>
      </c>
      <c r="Z1138" s="22" t="s">
        <v>116</v>
      </c>
      <c r="AB1138" s="23" t="s">
        <v>5581</v>
      </c>
      <c r="AC1138" s="24" t="s">
        <v>5994</v>
      </c>
      <c r="AD1138" s="25" t="s">
        <v>5582</v>
      </c>
      <c r="AE1138" s="26" t="s">
        <v>5947</v>
      </c>
      <c r="AF1138" s="26" t="s">
        <v>5951</v>
      </c>
      <c r="AG1138" s="26" t="s">
        <v>5996</v>
      </c>
      <c r="AH1138" s="26" t="s">
        <v>5996</v>
      </c>
      <c r="AI1138" s="26" t="s">
        <v>5996</v>
      </c>
      <c r="AJ1138" s="26" t="s">
        <v>5996</v>
      </c>
      <c r="AK1138" s="20" t="s">
        <v>6002</v>
      </c>
      <c r="AL1138" s="20" t="s">
        <v>5947</v>
      </c>
      <c r="AM1138" s="20" t="s">
        <v>5948</v>
      </c>
      <c r="AN1138" s="20" t="s">
        <v>5947</v>
      </c>
      <c r="AO1138" s="20" t="s">
        <v>5996</v>
      </c>
      <c r="AP1138" s="20" t="s">
        <v>5996</v>
      </c>
      <c r="AQ1138" s="20" t="s">
        <v>5996</v>
      </c>
      <c r="AR1138" s="20" t="s">
        <v>5996</v>
      </c>
      <c r="AS1138" s="20" t="s">
        <v>5996</v>
      </c>
      <c r="AT1138" s="20" t="s">
        <v>5996</v>
      </c>
      <c r="AU1138" s="20" t="s">
        <v>5996</v>
      </c>
      <c r="AV1138" s="20" t="s">
        <v>5996</v>
      </c>
      <c r="AW1138" s="20" t="s">
        <v>5996</v>
      </c>
      <c r="AX1138" s="20" t="s">
        <v>5996</v>
      </c>
      <c r="AY1138" s="20" t="s">
        <v>5996</v>
      </c>
      <c r="AZ1138" s="20" t="s">
        <v>5996</v>
      </c>
      <c r="BA1138" s="20" t="s">
        <v>5996</v>
      </c>
      <c r="BB1138" s="20" t="s">
        <v>5996</v>
      </c>
      <c r="BC1138" s="20" t="s">
        <v>5996</v>
      </c>
      <c r="BD1138" s="20" t="s">
        <v>5996</v>
      </c>
      <c r="BE1138" s="20" t="s">
        <v>5996</v>
      </c>
      <c r="BF1138" s="20" t="s">
        <v>5996</v>
      </c>
      <c r="BG1138" s="20" t="s">
        <v>5996</v>
      </c>
      <c r="BH1138" s="20" t="s">
        <v>5996</v>
      </c>
      <c r="BI1138" s="20" t="s">
        <v>5996</v>
      </c>
      <c r="BJ1138" s="20" t="s">
        <v>5996</v>
      </c>
      <c r="BK1138" s="20" t="s">
        <v>5996</v>
      </c>
      <c r="BL1138" s="20" t="s">
        <v>5996</v>
      </c>
      <c r="BM1138" s="20" t="s">
        <v>5996</v>
      </c>
      <c r="BN1138" s="27" t="s">
        <v>5583</v>
      </c>
      <c r="BO1138" s="28" t="s">
        <v>6007</v>
      </c>
      <c r="BQ1138" s="30" t="s">
        <v>5584</v>
      </c>
      <c r="BR1138" s="24" t="s">
        <v>138</v>
      </c>
      <c r="BS1138" s="24" t="s">
        <v>119</v>
      </c>
      <c r="BT1138" s="24" t="s">
        <v>120</v>
      </c>
      <c r="BU1138" s="24" t="s">
        <v>121</v>
      </c>
      <c r="BV1138" s="24" t="s">
        <v>137</v>
      </c>
      <c r="BW1138" s="24" t="s">
        <v>122</v>
      </c>
      <c r="BX1138" s="24" t="s">
        <v>123</v>
      </c>
      <c r="BY1138" s="24" t="s">
        <v>124</v>
      </c>
      <c r="BZ1138" s="24" t="s">
        <v>125</v>
      </c>
      <c r="CD1138" s="18" t="s">
        <v>119</v>
      </c>
      <c r="CE1138" s="18" t="s">
        <v>120</v>
      </c>
      <c r="CI1138" s="18" t="s">
        <v>123</v>
      </c>
      <c r="CL1138" s="22" t="s">
        <v>5947</v>
      </c>
      <c r="CM1138" s="32" t="s">
        <v>6010</v>
      </c>
      <c r="CO1138" s="84" t="s">
        <v>106</v>
      </c>
      <c r="CP1138" s="90" t="s">
        <v>106</v>
      </c>
      <c r="CQ1138" s="29" t="s">
        <v>161</v>
      </c>
      <c r="CR1138" s="17" t="s">
        <v>714</v>
      </c>
      <c r="CS1138" s="56" t="s">
        <v>4982</v>
      </c>
      <c r="CU1138" s="34" t="s">
        <v>185</v>
      </c>
      <c r="CW1138" s="34" t="s">
        <v>96</v>
      </c>
      <c r="CZ1138" s="34" t="s">
        <v>99</v>
      </c>
      <c r="DE1138" s="17" t="s">
        <v>161</v>
      </c>
      <c r="DG1138" s="17" t="s">
        <v>5585</v>
      </c>
      <c r="DI1138" s="17" t="s">
        <v>131</v>
      </c>
      <c r="DJ1138" s="17" t="s">
        <v>5586</v>
      </c>
      <c r="DM1138" s="35"/>
      <c r="DN1138" s="35"/>
      <c r="DO1138" s="35"/>
      <c r="EC1138" s="17" t="s">
        <v>133</v>
      </c>
    </row>
    <row r="1139" spans="1:133" ht="15" customHeight="1" x14ac:dyDescent="0.3">
      <c r="A1139" s="27">
        <v>869</v>
      </c>
      <c r="C1139" s="90" t="s">
        <v>106</v>
      </c>
      <c r="D1139" s="29" t="s">
        <v>5970</v>
      </c>
      <c r="E1139" s="18" t="s">
        <v>5952</v>
      </c>
      <c r="F1139" s="18" t="s">
        <v>5952</v>
      </c>
      <c r="G1139" s="18" t="s">
        <v>5948</v>
      </c>
      <c r="H1139" s="18" t="s">
        <v>5948</v>
      </c>
      <c r="I1139" s="18" t="s">
        <v>5947</v>
      </c>
      <c r="J1139" s="19" t="s">
        <v>5587</v>
      </c>
      <c r="K1139" s="18" t="s">
        <v>5947</v>
      </c>
      <c r="L1139" s="19" t="s">
        <v>5588</v>
      </c>
      <c r="M1139" s="18" t="s">
        <v>5947</v>
      </c>
      <c r="N1139" s="19" t="s">
        <v>5588</v>
      </c>
      <c r="O1139" s="20" t="s">
        <v>5952</v>
      </c>
      <c r="P1139" s="20" t="s">
        <v>5974</v>
      </c>
      <c r="Q1139" s="20" t="s">
        <v>5977</v>
      </c>
      <c r="S1139" s="22" t="s">
        <v>5948</v>
      </c>
      <c r="T1139" s="22" t="s">
        <v>5948</v>
      </c>
      <c r="U1139" s="22" t="s">
        <v>5950</v>
      </c>
      <c r="V1139" s="22" t="s">
        <v>5983</v>
      </c>
      <c r="W1139" s="22" t="s">
        <v>5989</v>
      </c>
      <c r="AA1139" s="22" t="s">
        <v>148</v>
      </c>
      <c r="AB1139" s="23" t="s">
        <v>5589</v>
      </c>
      <c r="AC1139" s="24" t="s">
        <v>5991</v>
      </c>
      <c r="AE1139" s="26" t="s">
        <v>5948</v>
      </c>
      <c r="AF1139" s="26" t="s">
        <v>5950</v>
      </c>
      <c r="AG1139" s="26" t="s">
        <v>5996</v>
      </c>
      <c r="AH1139" s="26" t="s">
        <v>5996</v>
      </c>
      <c r="AI1139" s="26" t="s">
        <v>5996</v>
      </c>
      <c r="AJ1139" s="26" t="s">
        <v>5996</v>
      </c>
      <c r="AK1139" s="20" t="s">
        <v>6001</v>
      </c>
      <c r="AL1139" s="20" t="s">
        <v>5947</v>
      </c>
      <c r="AM1139" s="20" t="s">
        <v>5951</v>
      </c>
      <c r="AN1139" s="20" t="s">
        <v>5947</v>
      </c>
      <c r="AO1139" s="20" t="s">
        <v>5996</v>
      </c>
      <c r="AP1139" s="20" t="s">
        <v>5996</v>
      </c>
      <c r="AQ1139" s="20" t="s">
        <v>5996</v>
      </c>
      <c r="AR1139" s="20" t="s">
        <v>5996</v>
      </c>
      <c r="AS1139" s="20" t="s">
        <v>5996</v>
      </c>
      <c r="AT1139" s="20" t="s">
        <v>5996</v>
      </c>
      <c r="AU1139" s="20" t="s">
        <v>5996</v>
      </c>
      <c r="AV1139" s="20" t="s">
        <v>5996</v>
      </c>
      <c r="AW1139" s="20" t="s">
        <v>5996</v>
      </c>
      <c r="AX1139" s="20" t="s">
        <v>5996</v>
      </c>
      <c r="AY1139" s="20" t="s">
        <v>5996</v>
      </c>
      <c r="AZ1139" s="20" t="s">
        <v>5996</v>
      </c>
      <c r="BA1139" s="20" t="s">
        <v>5996</v>
      </c>
      <c r="BB1139" s="20" t="s">
        <v>5996</v>
      </c>
      <c r="BC1139" s="20" t="s">
        <v>5996</v>
      </c>
      <c r="BD1139" s="20" t="s">
        <v>5996</v>
      </c>
      <c r="BE1139" s="20" t="s">
        <v>5996</v>
      </c>
      <c r="BF1139" s="20" t="s">
        <v>5996</v>
      </c>
      <c r="BG1139" s="20" t="s">
        <v>5996</v>
      </c>
      <c r="BH1139" s="20" t="s">
        <v>5996</v>
      </c>
      <c r="BI1139" s="20" t="s">
        <v>5996</v>
      </c>
      <c r="BJ1139" s="20" t="s">
        <v>5996</v>
      </c>
      <c r="BK1139" s="20" t="s">
        <v>5996</v>
      </c>
      <c r="BL1139" s="20" t="s">
        <v>5996</v>
      </c>
      <c r="BM1139" s="20" t="s">
        <v>5996</v>
      </c>
      <c r="BO1139" s="28" t="s">
        <v>6007</v>
      </c>
      <c r="BQ1139" s="30" t="s">
        <v>5590</v>
      </c>
      <c r="BR1139" s="24" t="s">
        <v>138</v>
      </c>
      <c r="BS1139" s="24" t="s">
        <v>119</v>
      </c>
      <c r="BT1139" s="24" t="s">
        <v>120</v>
      </c>
      <c r="BU1139" s="24" t="s">
        <v>121</v>
      </c>
      <c r="BV1139" s="24" t="s">
        <v>137</v>
      </c>
      <c r="BW1139" s="24" t="s">
        <v>122</v>
      </c>
      <c r="BX1139" s="24" t="s">
        <v>123</v>
      </c>
      <c r="BY1139" s="24" t="s">
        <v>124</v>
      </c>
      <c r="BZ1139" s="24" t="s">
        <v>125</v>
      </c>
      <c r="CD1139" s="18" t="s">
        <v>119</v>
      </c>
      <c r="CH1139" s="18" t="s">
        <v>122</v>
      </c>
      <c r="CK1139" s="18" t="s">
        <v>125</v>
      </c>
      <c r="CL1139" s="22" t="s">
        <v>5948</v>
      </c>
      <c r="CM1139" s="32" t="s">
        <v>6010</v>
      </c>
      <c r="CO1139" s="85" t="s">
        <v>1201</v>
      </c>
      <c r="CP1139" s="90" t="s">
        <v>106</v>
      </c>
      <c r="CQ1139" s="29" t="s">
        <v>5058</v>
      </c>
      <c r="CR1139" s="17" t="s">
        <v>813</v>
      </c>
      <c r="CS1139" s="17" t="s">
        <v>129</v>
      </c>
      <c r="CW1139" s="34" t="s">
        <v>96</v>
      </c>
      <c r="DE1139" s="17" t="s">
        <v>102</v>
      </c>
      <c r="DF1139" s="17" t="s">
        <v>5591</v>
      </c>
      <c r="DG1139" s="17" t="s">
        <v>5592</v>
      </c>
      <c r="DI1139" s="17" t="s">
        <v>131</v>
      </c>
      <c r="DJ1139" s="17" t="s">
        <v>5593</v>
      </c>
      <c r="DM1139" s="35"/>
      <c r="DN1139" s="35"/>
      <c r="DO1139" s="35"/>
      <c r="EC1139" s="17" t="s">
        <v>133</v>
      </c>
    </row>
    <row r="1140" spans="1:133" ht="15" customHeight="1" x14ac:dyDescent="0.3">
      <c r="A1140" s="27">
        <v>939</v>
      </c>
      <c r="C1140" s="17" t="s">
        <v>126</v>
      </c>
      <c r="D1140" s="29" t="s">
        <v>5958</v>
      </c>
      <c r="E1140" s="18" t="s">
        <v>5949</v>
      </c>
      <c r="F1140" s="18" t="s">
        <v>5949</v>
      </c>
      <c r="G1140" s="18" t="s">
        <v>5951</v>
      </c>
      <c r="H1140" s="18" t="s">
        <v>5948</v>
      </c>
      <c r="I1140" s="18" t="s">
        <v>5948</v>
      </c>
      <c r="K1140" s="18" t="s">
        <v>5948</v>
      </c>
      <c r="M1140" s="18" t="s">
        <v>5948</v>
      </c>
      <c r="O1140" s="20" t="s">
        <v>5951</v>
      </c>
      <c r="P1140" s="20" t="s">
        <v>5972</v>
      </c>
      <c r="Q1140" s="20" t="s">
        <v>5977</v>
      </c>
      <c r="S1140" s="22" t="s">
        <v>5947</v>
      </c>
      <c r="T1140" s="22" t="s">
        <v>5947</v>
      </c>
      <c r="U1140" s="22" t="s">
        <v>5949</v>
      </c>
      <c r="V1140" s="22" t="s">
        <v>5983</v>
      </c>
      <c r="W1140" s="22" t="s">
        <v>5987</v>
      </c>
      <c r="X1140" s="22" t="s">
        <v>115</v>
      </c>
      <c r="AC1140" s="24" t="s">
        <v>5990</v>
      </c>
      <c r="AD1140" s="25" t="s">
        <v>5244</v>
      </c>
      <c r="AE1140" s="26" t="s">
        <v>5953</v>
      </c>
      <c r="AF1140" s="26" t="s">
        <v>5953</v>
      </c>
      <c r="AG1140" s="26" t="s">
        <v>5995</v>
      </c>
      <c r="AH1140" s="26" t="s">
        <v>5995</v>
      </c>
      <c r="AI1140" s="26" t="s">
        <v>5995</v>
      </c>
      <c r="AJ1140" s="26" t="s">
        <v>5995</v>
      </c>
      <c r="AK1140" s="20" t="s">
        <v>5976</v>
      </c>
      <c r="AL1140" s="20" t="s">
        <v>5953</v>
      </c>
      <c r="AM1140" s="20" t="s">
        <v>5953</v>
      </c>
      <c r="AN1140" s="20" t="s">
        <v>5953</v>
      </c>
      <c r="AO1140" s="20" t="s">
        <v>5995</v>
      </c>
      <c r="AP1140" s="20" t="s">
        <v>5995</v>
      </c>
      <c r="AQ1140" s="20" t="s">
        <v>5995</v>
      </c>
      <c r="AR1140" s="20" t="s">
        <v>5995</v>
      </c>
      <c r="AS1140" s="20" t="s">
        <v>5995</v>
      </c>
      <c r="AT1140" s="20" t="s">
        <v>5995</v>
      </c>
      <c r="AU1140" s="20" t="s">
        <v>5995</v>
      </c>
      <c r="AV1140" s="20" t="s">
        <v>5995</v>
      </c>
      <c r="AW1140" s="20" t="s">
        <v>5995</v>
      </c>
      <c r="AX1140" s="20" t="s">
        <v>5995</v>
      </c>
      <c r="AY1140" s="20" t="s">
        <v>5995</v>
      </c>
      <c r="AZ1140" s="20" t="s">
        <v>5995</v>
      </c>
      <c r="BA1140" s="20" t="s">
        <v>5995</v>
      </c>
      <c r="BB1140" s="20" t="s">
        <v>5995</v>
      </c>
      <c r="BC1140" s="20" t="s">
        <v>5995</v>
      </c>
      <c r="BD1140" s="20" t="s">
        <v>5995</v>
      </c>
      <c r="BE1140" s="20" t="s">
        <v>5995</v>
      </c>
      <c r="BF1140" s="20" t="s">
        <v>5995</v>
      </c>
      <c r="BG1140" s="20" t="s">
        <v>5995</v>
      </c>
      <c r="BH1140" s="20" t="s">
        <v>5995</v>
      </c>
      <c r="BI1140" s="20" t="s">
        <v>5995</v>
      </c>
      <c r="BJ1140" s="20" t="s">
        <v>5995</v>
      </c>
      <c r="BK1140" s="20" t="s">
        <v>5995</v>
      </c>
      <c r="BL1140" s="20" t="s">
        <v>5995</v>
      </c>
      <c r="BM1140" s="20" t="s">
        <v>5995</v>
      </c>
      <c r="BO1140" s="28" t="s">
        <v>5986</v>
      </c>
      <c r="CL1140" s="22" t="s">
        <v>5953</v>
      </c>
      <c r="CM1140" s="32" t="s">
        <v>5976</v>
      </c>
      <c r="CO1140" s="84" t="s">
        <v>126</v>
      </c>
      <c r="CP1140" s="17" t="s">
        <v>126</v>
      </c>
      <c r="CQ1140" s="29" t="s">
        <v>5058</v>
      </c>
      <c r="CR1140" s="17" t="s">
        <v>232</v>
      </c>
      <c r="CS1140" s="17" t="s">
        <v>102</v>
      </c>
      <c r="CT1140" s="17" t="s">
        <v>5245</v>
      </c>
      <c r="CZ1140" s="34" t="s">
        <v>99</v>
      </c>
      <c r="DA1140" s="34" t="s">
        <v>100</v>
      </c>
      <c r="DE1140" s="17" t="s">
        <v>130</v>
      </c>
      <c r="DI1140" s="17" t="s">
        <v>143</v>
      </c>
      <c r="DJ1140" s="17" t="s">
        <v>5246</v>
      </c>
      <c r="DM1140" s="35"/>
      <c r="DN1140" s="35"/>
      <c r="DO1140" s="35"/>
      <c r="EC1140" s="17" t="s">
        <v>133</v>
      </c>
    </row>
    <row r="1141" spans="1:133" s="130" customFormat="1" ht="15" customHeight="1" x14ac:dyDescent="0.3">
      <c r="A1141" s="27">
        <v>702</v>
      </c>
      <c r="B1141" s="22"/>
      <c r="C1141" s="17" t="s">
        <v>126</v>
      </c>
      <c r="D1141" s="29" t="s">
        <v>5958</v>
      </c>
      <c r="E1141" s="18" t="s">
        <v>5948</v>
      </c>
      <c r="F1141" s="18" t="s">
        <v>5949</v>
      </c>
      <c r="G1141" s="18" t="s">
        <v>5947</v>
      </c>
      <c r="H1141" s="18" t="s">
        <v>5948</v>
      </c>
      <c r="I1141" s="18" t="s">
        <v>5947</v>
      </c>
      <c r="J1141" s="19"/>
      <c r="K1141" s="18" t="s">
        <v>5947</v>
      </c>
      <c r="L1141" s="19"/>
      <c r="M1141" s="18" t="s">
        <v>5950</v>
      </c>
      <c r="N1141" s="19"/>
      <c r="O1141" s="20" t="s">
        <v>5948</v>
      </c>
      <c r="P1141" s="20" t="s">
        <v>5973</v>
      </c>
      <c r="Q1141" s="20" t="s">
        <v>5978</v>
      </c>
      <c r="R1141" s="21"/>
      <c r="S1141" s="22" t="s">
        <v>5947</v>
      </c>
      <c r="T1141" s="22" t="s">
        <v>5947</v>
      </c>
      <c r="U1141" s="22" t="s">
        <v>5948</v>
      </c>
      <c r="V1141" s="22" t="s">
        <v>5983</v>
      </c>
      <c r="W1141" s="22" t="s">
        <v>5987</v>
      </c>
      <c r="X1141" s="22" t="s">
        <v>115</v>
      </c>
      <c r="Y1141" s="22" t="s">
        <v>136</v>
      </c>
      <c r="Z1141" s="22"/>
      <c r="AA1141" s="22"/>
      <c r="AB1141" s="23"/>
      <c r="AC1141" s="24" t="s">
        <v>5991</v>
      </c>
      <c r="AD1141" s="25"/>
      <c r="AE1141" s="26" t="s">
        <v>5948</v>
      </c>
      <c r="AF1141" s="26" t="s">
        <v>5947</v>
      </c>
      <c r="AG1141" s="26" t="s">
        <v>5996</v>
      </c>
      <c r="AH1141" s="26" t="s">
        <v>5996</v>
      </c>
      <c r="AI1141" s="26" t="s">
        <v>5997</v>
      </c>
      <c r="AJ1141" s="26" t="s">
        <v>5997</v>
      </c>
      <c r="AK1141" s="20" t="s">
        <v>6003</v>
      </c>
      <c r="AL1141" s="20" t="s">
        <v>5948</v>
      </c>
      <c r="AM1141" s="20" t="s">
        <v>5948</v>
      </c>
      <c r="AN1141" s="20" t="s">
        <v>5947</v>
      </c>
      <c r="AO1141" s="20" t="s">
        <v>5997</v>
      </c>
      <c r="AP1141" s="20" t="s">
        <v>5998</v>
      </c>
      <c r="AQ1141" s="20" t="s">
        <v>5996</v>
      </c>
      <c r="AR1141" s="20" t="s">
        <v>5998</v>
      </c>
      <c r="AS1141" s="20" t="s">
        <v>5996</v>
      </c>
      <c r="AT1141" s="20" t="s">
        <v>5996</v>
      </c>
      <c r="AU1141" s="20" t="s">
        <v>5996</v>
      </c>
      <c r="AV1141" s="20" t="s">
        <v>5996</v>
      </c>
      <c r="AW1141" s="20" t="s">
        <v>5996</v>
      </c>
      <c r="AX1141" s="20" t="s">
        <v>5997</v>
      </c>
      <c r="AY1141" s="20" t="s">
        <v>5997</v>
      </c>
      <c r="AZ1141" s="20" t="s">
        <v>5997</v>
      </c>
      <c r="BA1141" s="20" t="s">
        <v>5996</v>
      </c>
      <c r="BB1141" s="20" t="s">
        <v>5996</v>
      </c>
      <c r="BC1141" s="20" t="s">
        <v>5998</v>
      </c>
      <c r="BD1141" s="20" t="s">
        <v>5998</v>
      </c>
      <c r="BE1141" s="20" t="s">
        <v>5998</v>
      </c>
      <c r="BF1141" s="20" t="s">
        <v>5997</v>
      </c>
      <c r="BG1141" s="20" t="s">
        <v>5996</v>
      </c>
      <c r="BH1141" s="20" t="s">
        <v>5997</v>
      </c>
      <c r="BI1141" s="20" t="s">
        <v>5997</v>
      </c>
      <c r="BJ1141" s="20" t="s">
        <v>5997</v>
      </c>
      <c r="BK1141" s="20" t="s">
        <v>5998</v>
      </c>
      <c r="BL1141" s="20" t="s">
        <v>5998</v>
      </c>
      <c r="BM1141" s="20" t="s">
        <v>5997</v>
      </c>
      <c r="BN1141" s="27"/>
      <c r="BO1141" s="28" t="s">
        <v>6006</v>
      </c>
      <c r="BP1141" s="29"/>
      <c r="BQ1141" s="30"/>
      <c r="BR1141" s="24"/>
      <c r="BS1141" s="24" t="s">
        <v>119</v>
      </c>
      <c r="BT1141" s="24" t="s">
        <v>120</v>
      </c>
      <c r="BU1141" s="24"/>
      <c r="BV1141" s="24" t="s">
        <v>137</v>
      </c>
      <c r="BW1141" s="24" t="s">
        <v>122</v>
      </c>
      <c r="BX1141" s="24"/>
      <c r="BY1141" s="24"/>
      <c r="BZ1141" s="24"/>
      <c r="CA1141" s="24"/>
      <c r="CB1141" s="31"/>
      <c r="CC1141" s="18"/>
      <c r="CD1141" s="18" t="s">
        <v>119</v>
      </c>
      <c r="CE1141" s="18"/>
      <c r="CF1141" s="18"/>
      <c r="CG1141" s="18" t="s">
        <v>137</v>
      </c>
      <c r="CH1141" s="18" t="s">
        <v>122</v>
      </c>
      <c r="CI1141" s="18"/>
      <c r="CJ1141" s="18"/>
      <c r="CK1141" s="18"/>
      <c r="CL1141" s="22" t="s">
        <v>5953</v>
      </c>
      <c r="CM1141" s="32" t="s">
        <v>5976</v>
      </c>
      <c r="CN1141" s="33"/>
      <c r="CO1141" s="84" t="s">
        <v>126</v>
      </c>
      <c r="CP1141" s="17" t="s">
        <v>126</v>
      </c>
      <c r="CQ1141" s="29" t="s">
        <v>5058</v>
      </c>
      <c r="CR1141" s="17" t="s">
        <v>772</v>
      </c>
      <c r="CS1141" s="29" t="s">
        <v>130</v>
      </c>
      <c r="CT1141" s="17"/>
      <c r="CU1141" s="34"/>
      <c r="CV1141" s="34"/>
      <c r="CW1141" s="34"/>
      <c r="CX1141" s="34"/>
      <c r="CY1141" s="34"/>
      <c r="CZ1141" s="34" t="s">
        <v>99</v>
      </c>
      <c r="DA1141" s="34"/>
      <c r="DB1141" s="34"/>
      <c r="DC1141" s="31"/>
      <c r="DD1141" s="31"/>
      <c r="DE1141" s="17" t="s">
        <v>130</v>
      </c>
      <c r="DF1141" s="17"/>
      <c r="DG1141" s="17"/>
      <c r="DH1141" s="17"/>
      <c r="DI1141" s="17" t="s">
        <v>131</v>
      </c>
      <c r="DJ1141" s="17" t="s">
        <v>5262</v>
      </c>
      <c r="DK1141" s="17"/>
      <c r="DL1141" s="17"/>
      <c r="DM1141" s="35"/>
      <c r="DN1141" s="35"/>
      <c r="DO1141" s="35"/>
      <c r="DP1141" s="17"/>
      <c r="DQ1141" s="17"/>
      <c r="DR1141" s="17"/>
      <c r="DS1141" s="17"/>
      <c r="DT1141" s="17"/>
      <c r="DU1141" s="17"/>
      <c r="DV1141" s="17"/>
      <c r="DW1141" s="17"/>
      <c r="DX1141" s="17"/>
      <c r="DY1141" s="17"/>
      <c r="DZ1141" s="17"/>
      <c r="EA1141" s="17"/>
      <c r="EB1141" s="17"/>
      <c r="EC1141" s="17" t="s">
        <v>133</v>
      </c>
    </row>
    <row r="1142" spans="1:133" s="130" customFormat="1" ht="15" customHeight="1" x14ac:dyDescent="0.3">
      <c r="A1142" s="27">
        <v>982</v>
      </c>
      <c r="B1142" s="22"/>
      <c r="C1142" s="17" t="s">
        <v>126</v>
      </c>
      <c r="D1142" s="29" t="s">
        <v>5958</v>
      </c>
      <c r="E1142" s="18" t="s">
        <v>5947</v>
      </c>
      <c r="F1142" s="18" t="s">
        <v>5948</v>
      </c>
      <c r="G1142" s="18" t="s">
        <v>5948</v>
      </c>
      <c r="H1142" s="18" t="s">
        <v>5948</v>
      </c>
      <c r="I1142" s="18" t="s">
        <v>5949</v>
      </c>
      <c r="J1142" s="19"/>
      <c r="K1142" s="18" t="s">
        <v>5948</v>
      </c>
      <c r="L1142" s="19"/>
      <c r="M1142" s="18" t="s">
        <v>5948</v>
      </c>
      <c r="N1142" s="19"/>
      <c r="O1142" s="20" t="s">
        <v>5947</v>
      </c>
      <c r="P1142" s="20" t="s">
        <v>5974</v>
      </c>
      <c r="Q1142" s="20" t="s">
        <v>5980</v>
      </c>
      <c r="R1142" s="21"/>
      <c r="S1142" s="22" t="s">
        <v>5953</v>
      </c>
      <c r="T1142" s="22" t="s">
        <v>5953</v>
      </c>
      <c r="U1142" s="22" t="s">
        <v>5953</v>
      </c>
      <c r="V1142" s="22" t="s">
        <v>5986</v>
      </c>
      <c r="W1142" s="22" t="s">
        <v>5986</v>
      </c>
      <c r="X1142" s="22"/>
      <c r="Y1142" s="22"/>
      <c r="Z1142" s="22"/>
      <c r="AA1142" s="22"/>
      <c r="AB1142" s="23"/>
      <c r="AC1142" s="24" t="s">
        <v>5990</v>
      </c>
      <c r="AD1142" s="25"/>
      <c r="AE1142" s="26" t="s">
        <v>5953</v>
      </c>
      <c r="AF1142" s="26" t="s">
        <v>5953</v>
      </c>
      <c r="AG1142" s="26" t="s">
        <v>5995</v>
      </c>
      <c r="AH1142" s="26" t="s">
        <v>5995</v>
      </c>
      <c r="AI1142" s="26" t="s">
        <v>5995</v>
      </c>
      <c r="AJ1142" s="26" t="s">
        <v>5995</v>
      </c>
      <c r="AK1142" s="20" t="s">
        <v>6002</v>
      </c>
      <c r="AL1142" s="20" t="s">
        <v>5947</v>
      </c>
      <c r="AM1142" s="20" t="s">
        <v>5948</v>
      </c>
      <c r="AN1142" s="20" t="s">
        <v>5947</v>
      </c>
      <c r="AO1142" s="20" t="s">
        <v>5996</v>
      </c>
      <c r="AP1142" s="20" t="s">
        <v>5997</v>
      </c>
      <c r="AQ1142" s="20" t="s">
        <v>5996</v>
      </c>
      <c r="AR1142" s="20" t="s">
        <v>5997</v>
      </c>
      <c r="AS1142" s="20" t="s">
        <v>5997</v>
      </c>
      <c r="AT1142" s="20" t="s">
        <v>5997</v>
      </c>
      <c r="AU1142" s="20" t="s">
        <v>5996</v>
      </c>
      <c r="AV1142" s="20" t="s">
        <v>5996</v>
      </c>
      <c r="AW1142" s="20" t="s">
        <v>5996</v>
      </c>
      <c r="AX1142" s="20" t="s">
        <v>5996</v>
      </c>
      <c r="AY1142" s="20" t="s">
        <v>5997</v>
      </c>
      <c r="AZ1142" s="20" t="s">
        <v>5996</v>
      </c>
      <c r="BA1142" s="20" t="s">
        <v>5996</v>
      </c>
      <c r="BB1142" s="20" t="s">
        <v>5997</v>
      </c>
      <c r="BC1142" s="20" t="s">
        <v>5997</v>
      </c>
      <c r="BD1142" s="20" t="s">
        <v>5997</v>
      </c>
      <c r="BE1142" s="20" t="s">
        <v>5997</v>
      </c>
      <c r="BF1142" s="20" t="s">
        <v>5996</v>
      </c>
      <c r="BG1142" s="20" t="s">
        <v>5997</v>
      </c>
      <c r="BH1142" s="20" t="s">
        <v>5997</v>
      </c>
      <c r="BI1142" s="20" t="s">
        <v>5996</v>
      </c>
      <c r="BJ1142" s="20" t="s">
        <v>5997</v>
      </c>
      <c r="BK1142" s="20" t="s">
        <v>5997</v>
      </c>
      <c r="BL1142" s="20" t="s">
        <v>5997</v>
      </c>
      <c r="BM1142" s="20" t="s">
        <v>5996</v>
      </c>
      <c r="BN1142" s="27"/>
      <c r="BO1142" s="28" t="s">
        <v>5986</v>
      </c>
      <c r="BP1142" s="29"/>
      <c r="BQ1142" s="30"/>
      <c r="BR1142" s="24"/>
      <c r="BS1142" s="24"/>
      <c r="BT1142" s="24"/>
      <c r="BU1142" s="24"/>
      <c r="BV1142" s="24"/>
      <c r="BW1142" s="24"/>
      <c r="BX1142" s="24"/>
      <c r="BY1142" s="24"/>
      <c r="BZ1142" s="24"/>
      <c r="CA1142" s="24"/>
      <c r="CB1142" s="31"/>
      <c r="CC1142" s="18"/>
      <c r="CD1142" s="18"/>
      <c r="CE1142" s="18"/>
      <c r="CF1142" s="18"/>
      <c r="CG1142" s="18"/>
      <c r="CH1142" s="18"/>
      <c r="CI1142" s="18"/>
      <c r="CJ1142" s="18"/>
      <c r="CK1142" s="18"/>
      <c r="CL1142" s="22" t="s">
        <v>5953</v>
      </c>
      <c r="CM1142" s="32" t="s">
        <v>5976</v>
      </c>
      <c r="CN1142" s="33"/>
      <c r="CO1142" s="84" t="s">
        <v>126</v>
      </c>
      <c r="CP1142" s="17" t="s">
        <v>126</v>
      </c>
      <c r="CQ1142" s="29" t="s">
        <v>5058</v>
      </c>
      <c r="CR1142" s="17" t="s">
        <v>1690</v>
      </c>
      <c r="CS1142" s="17" t="s">
        <v>102</v>
      </c>
      <c r="CT1142" s="59" t="s">
        <v>5412</v>
      </c>
      <c r="CU1142" s="34"/>
      <c r="CV1142" s="34"/>
      <c r="CW1142" s="34" t="s">
        <v>96</v>
      </c>
      <c r="CX1142" s="34"/>
      <c r="CY1142" s="34"/>
      <c r="CZ1142" s="34" t="s">
        <v>99</v>
      </c>
      <c r="DA1142" s="34" t="s">
        <v>100</v>
      </c>
      <c r="DB1142" s="34"/>
      <c r="DC1142" s="31"/>
      <c r="DD1142" s="31"/>
      <c r="DE1142" s="17" t="s">
        <v>130</v>
      </c>
      <c r="DF1142" s="17"/>
      <c r="DG1142" s="17"/>
      <c r="DH1142" s="17"/>
      <c r="DI1142" s="17" t="s">
        <v>131</v>
      </c>
      <c r="DJ1142" s="17" t="s">
        <v>5413</v>
      </c>
      <c r="DK1142" s="17"/>
      <c r="DL1142" s="17"/>
      <c r="DM1142" s="35"/>
      <c r="DN1142" s="35"/>
      <c r="DO1142" s="35"/>
      <c r="DP1142" s="17"/>
      <c r="DQ1142" s="17"/>
      <c r="DR1142" s="17"/>
      <c r="DS1142" s="17"/>
      <c r="DT1142" s="17"/>
      <c r="DU1142" s="17"/>
      <c r="DV1142" s="17"/>
      <c r="DW1142" s="17"/>
      <c r="DX1142" s="17"/>
      <c r="DY1142" s="17"/>
      <c r="DZ1142" s="17"/>
      <c r="EA1142" s="17"/>
      <c r="EB1142" s="17"/>
      <c r="EC1142" s="17" t="s">
        <v>133</v>
      </c>
    </row>
    <row r="1143" spans="1:133" ht="15" customHeight="1" x14ac:dyDescent="0.3">
      <c r="A1143" s="76">
        <v>3013</v>
      </c>
      <c r="B1143" s="72" t="s">
        <v>5608</v>
      </c>
      <c r="C1143" s="90" t="s">
        <v>106</v>
      </c>
      <c r="D1143" s="29" t="s">
        <v>5970</v>
      </c>
      <c r="E1143" s="141" t="s">
        <v>5947</v>
      </c>
      <c r="F1143" s="141" t="s">
        <v>5949</v>
      </c>
      <c r="G1143" s="141" t="s">
        <v>5947</v>
      </c>
      <c r="H1143" s="141" t="s">
        <v>5949</v>
      </c>
      <c r="I1143" s="141" t="s">
        <v>5949</v>
      </c>
      <c r="J1143" s="70" t="s">
        <v>5609</v>
      </c>
      <c r="K1143" s="141" t="s">
        <v>5949</v>
      </c>
      <c r="L1143" s="70" t="s">
        <v>5610</v>
      </c>
      <c r="M1143" s="141" t="s">
        <v>5949</v>
      </c>
      <c r="N1143" s="70" t="s">
        <v>5611</v>
      </c>
      <c r="O1143" s="142" t="s">
        <v>5949</v>
      </c>
      <c r="P1143" s="68" t="s">
        <v>180</v>
      </c>
      <c r="Q1143" s="142" t="s">
        <v>5981</v>
      </c>
      <c r="R1143" s="71" t="s">
        <v>5612</v>
      </c>
      <c r="S1143" s="143" t="s">
        <v>5951</v>
      </c>
      <c r="T1143" s="143" t="s">
        <v>5951</v>
      </c>
      <c r="U1143" s="143" t="s">
        <v>5947</v>
      </c>
      <c r="V1143" s="143" t="s">
        <v>5984</v>
      </c>
      <c r="W1143" s="143" t="s">
        <v>5986</v>
      </c>
      <c r="X1143" s="72" t="s">
        <v>115</v>
      </c>
      <c r="Y1143" s="72"/>
      <c r="Z1143" s="72"/>
      <c r="AA1143" s="72"/>
      <c r="AB1143" s="73" t="s">
        <v>5613</v>
      </c>
      <c r="AC1143" s="144" t="s">
        <v>5994</v>
      </c>
      <c r="AD1143" s="75" t="s">
        <v>5614</v>
      </c>
      <c r="AE1143" s="145" t="s">
        <v>5947</v>
      </c>
      <c r="AF1143" s="145" t="s">
        <v>5947</v>
      </c>
      <c r="AG1143" s="145" t="s">
        <v>5996</v>
      </c>
      <c r="AH1143" s="145" t="s">
        <v>5996</v>
      </c>
      <c r="AI1143" s="145" t="s">
        <v>5996</v>
      </c>
      <c r="AJ1143" s="145" t="s">
        <v>5996</v>
      </c>
      <c r="AK1143" s="20" t="s">
        <v>6002</v>
      </c>
      <c r="AL1143" s="20" t="s">
        <v>5947</v>
      </c>
      <c r="AM1143" s="20" t="s">
        <v>5951</v>
      </c>
      <c r="AN1143" s="20" t="s">
        <v>5948</v>
      </c>
      <c r="AO1143" s="20" t="s">
        <v>5996</v>
      </c>
      <c r="AP1143" s="20" t="s">
        <v>5996</v>
      </c>
      <c r="AQ1143" s="20" t="s">
        <v>5996</v>
      </c>
      <c r="AR1143" s="20" t="s">
        <v>5996</v>
      </c>
      <c r="AS1143" s="20" t="s">
        <v>5996</v>
      </c>
      <c r="AT1143" s="20" t="s">
        <v>5996</v>
      </c>
      <c r="AU1143" s="20" t="s">
        <v>5996</v>
      </c>
      <c r="AV1143" s="20" t="s">
        <v>5996</v>
      </c>
      <c r="AW1143" s="20" t="s">
        <v>5995</v>
      </c>
      <c r="AX1143" s="20" t="s">
        <v>5996</v>
      </c>
      <c r="AY1143" s="20" t="s">
        <v>5996</v>
      </c>
      <c r="AZ1143" s="20" t="s">
        <v>5996</v>
      </c>
      <c r="BA1143" s="20" t="s">
        <v>5996</v>
      </c>
      <c r="BB1143" s="20" t="s">
        <v>5996</v>
      </c>
      <c r="BC1143" s="20" t="s">
        <v>5996</v>
      </c>
      <c r="BD1143" s="20" t="s">
        <v>5996</v>
      </c>
      <c r="BE1143" s="20" t="s">
        <v>5996</v>
      </c>
      <c r="BF1143" s="20" t="s">
        <v>5996</v>
      </c>
      <c r="BG1143" s="20" t="s">
        <v>5996</v>
      </c>
      <c r="BH1143" s="20" t="s">
        <v>5996</v>
      </c>
      <c r="BI1143" s="20" t="s">
        <v>5996</v>
      </c>
      <c r="BJ1143" s="20" t="s">
        <v>5997</v>
      </c>
      <c r="BK1143" s="20" t="s">
        <v>5996</v>
      </c>
      <c r="BL1143" s="20" t="s">
        <v>5996</v>
      </c>
      <c r="BM1143" s="20" t="s">
        <v>5996</v>
      </c>
      <c r="BN1143" s="76" t="s">
        <v>5615</v>
      </c>
      <c r="BO1143" s="28" t="s">
        <v>6008</v>
      </c>
      <c r="BP1143" s="77" t="s">
        <v>5616</v>
      </c>
      <c r="BQ1143" s="78" t="s">
        <v>5617</v>
      </c>
      <c r="BR1143" s="74" t="s">
        <v>138</v>
      </c>
      <c r="BS1143" s="74" t="s">
        <v>119</v>
      </c>
      <c r="BT1143" s="74" t="s">
        <v>120</v>
      </c>
      <c r="BU1143" s="74"/>
      <c r="BV1143" s="74"/>
      <c r="BW1143" s="74" t="s">
        <v>122</v>
      </c>
      <c r="BX1143" s="74" t="s">
        <v>123</v>
      </c>
      <c r="BY1143" s="74" t="s">
        <v>124</v>
      </c>
      <c r="BZ1143" s="74"/>
      <c r="CA1143" s="74"/>
      <c r="CB1143" s="79"/>
      <c r="CC1143" s="69" t="s">
        <v>138</v>
      </c>
      <c r="CD1143" s="69" t="s">
        <v>119</v>
      </c>
      <c r="CE1143" s="69"/>
      <c r="CF1143" s="69"/>
      <c r="CG1143" s="69"/>
      <c r="CH1143" s="69"/>
      <c r="CI1143" s="69" t="s">
        <v>123</v>
      </c>
      <c r="CJ1143" s="69"/>
      <c r="CK1143" s="69"/>
      <c r="CL1143" s="22" t="s">
        <v>5950</v>
      </c>
      <c r="CM1143" s="32" t="s">
        <v>6012</v>
      </c>
      <c r="CN1143" s="80" t="s">
        <v>5618</v>
      </c>
      <c r="CO1143" s="89" t="s">
        <v>4955</v>
      </c>
      <c r="CP1143" s="90" t="s">
        <v>106</v>
      </c>
      <c r="CQ1143" s="29" t="s">
        <v>5058</v>
      </c>
      <c r="CR1143" s="67" t="s">
        <v>5619</v>
      </c>
      <c r="CS1143" s="67"/>
      <c r="CT1143" s="67"/>
      <c r="CU1143" s="81"/>
      <c r="CV1143" s="81"/>
      <c r="CW1143" s="81" t="s">
        <v>96</v>
      </c>
      <c r="CX1143" s="81"/>
      <c r="CY1143" s="81"/>
      <c r="CZ1143" s="81" t="s">
        <v>99</v>
      </c>
      <c r="DA1143" s="81"/>
      <c r="DB1143" s="81"/>
      <c r="DC1143" s="79"/>
      <c r="DD1143" s="79"/>
      <c r="DE1143" s="67"/>
      <c r="DF1143" s="67"/>
      <c r="DG1143" s="17" t="s">
        <v>5620</v>
      </c>
      <c r="DH1143" s="67"/>
      <c r="DI1143" s="67"/>
      <c r="DJ1143" s="67"/>
      <c r="DK1143" s="67"/>
      <c r="DL1143" s="67"/>
      <c r="DM1143" s="82"/>
      <c r="DN1143" s="82"/>
      <c r="DO1143" s="82"/>
      <c r="DP1143" s="67"/>
      <c r="DQ1143" s="67"/>
      <c r="DR1143" s="67"/>
      <c r="DS1143" s="67"/>
      <c r="DT1143" s="67"/>
      <c r="DU1143" s="67"/>
      <c r="DV1143" s="67"/>
      <c r="DW1143" s="67"/>
      <c r="DX1143" s="67"/>
      <c r="DY1143" s="67"/>
      <c r="DZ1143" s="67"/>
      <c r="EA1143" s="67"/>
      <c r="EB1143" s="67"/>
      <c r="EC1143" s="67"/>
    </row>
    <row r="1144" spans="1:133" ht="15" customHeight="1" x14ac:dyDescent="0.3">
      <c r="A1144" s="76">
        <v>3017</v>
      </c>
      <c r="B1144" s="72" t="s">
        <v>5621</v>
      </c>
      <c r="C1144" s="90" t="s">
        <v>106</v>
      </c>
      <c r="D1144" s="29" t="s">
        <v>5970</v>
      </c>
      <c r="E1144" s="18" t="s">
        <v>5947</v>
      </c>
      <c r="F1144" s="18" t="s">
        <v>5949</v>
      </c>
      <c r="G1144" s="18" t="s">
        <v>5947</v>
      </c>
      <c r="H1144" s="18" t="s">
        <v>5949</v>
      </c>
      <c r="I1144" s="18" t="s">
        <v>5949</v>
      </c>
      <c r="J1144" s="70" t="s">
        <v>5423</v>
      </c>
      <c r="K1144" s="18" t="s">
        <v>5950</v>
      </c>
      <c r="L1144" s="70" t="s">
        <v>5622</v>
      </c>
      <c r="M1144" s="18" t="s">
        <v>5950</v>
      </c>
      <c r="N1144" s="70" t="s">
        <v>5623</v>
      </c>
      <c r="O1144" s="20" t="s">
        <v>5949</v>
      </c>
      <c r="P1144" s="20" t="s">
        <v>5974</v>
      </c>
      <c r="Q1144" s="20" t="s">
        <v>5981</v>
      </c>
      <c r="R1144" s="71" t="s">
        <v>5624</v>
      </c>
      <c r="S1144" s="22" t="s">
        <v>5951</v>
      </c>
      <c r="T1144" s="22" t="s">
        <v>5951</v>
      </c>
      <c r="U1144" s="22" t="s">
        <v>5947</v>
      </c>
      <c r="V1144" s="22" t="s">
        <v>5984</v>
      </c>
      <c r="W1144" s="22" t="s">
        <v>5986</v>
      </c>
      <c r="X1144" s="72" t="s">
        <v>115</v>
      </c>
      <c r="Y1144" s="72"/>
      <c r="Z1144" s="72" t="s">
        <v>116</v>
      </c>
      <c r="AA1144" s="72"/>
      <c r="AB1144" s="73" t="s">
        <v>5625</v>
      </c>
      <c r="AC1144" s="24" t="s">
        <v>5991</v>
      </c>
      <c r="AD1144" s="75"/>
      <c r="AE1144" s="26" t="s">
        <v>5947</v>
      </c>
      <c r="AF1144" s="26" t="s">
        <v>5950</v>
      </c>
      <c r="AG1144" s="26" t="s">
        <v>5996</v>
      </c>
      <c r="AH1144" s="26" t="s">
        <v>5996</v>
      </c>
      <c r="AI1144" s="26" t="s">
        <v>5996</v>
      </c>
      <c r="AJ1144" s="26" t="s">
        <v>5996</v>
      </c>
      <c r="AK1144" s="20" t="s">
        <v>6002</v>
      </c>
      <c r="AL1144" s="20" t="s">
        <v>5947</v>
      </c>
      <c r="AM1144" s="20" t="s">
        <v>5951</v>
      </c>
      <c r="AN1144" s="20" t="s">
        <v>5948</v>
      </c>
      <c r="AO1144" s="20" t="s">
        <v>5996</v>
      </c>
      <c r="AP1144" s="20" t="s">
        <v>5996</v>
      </c>
      <c r="AQ1144" s="20" t="s">
        <v>5996</v>
      </c>
      <c r="AR1144" s="20" t="s">
        <v>5996</v>
      </c>
      <c r="AS1144" s="20" t="s">
        <v>5996</v>
      </c>
      <c r="AT1144" s="20" t="s">
        <v>5996</v>
      </c>
      <c r="AU1144" s="20" t="s">
        <v>5995</v>
      </c>
      <c r="AV1144" s="20" t="s">
        <v>5995</v>
      </c>
      <c r="AW1144" s="20" t="s">
        <v>5995</v>
      </c>
      <c r="AX1144" s="20" t="s">
        <v>5996</v>
      </c>
      <c r="AY1144" s="20" t="s">
        <v>5996</v>
      </c>
      <c r="AZ1144" s="20" t="s">
        <v>5996</v>
      </c>
      <c r="BA1144" s="20" t="s">
        <v>5996</v>
      </c>
      <c r="BB1144" s="20" t="s">
        <v>5996</v>
      </c>
      <c r="BC1144" s="20" t="s">
        <v>5996</v>
      </c>
      <c r="BD1144" s="20" t="s">
        <v>5996</v>
      </c>
      <c r="BE1144" s="20" t="s">
        <v>5996</v>
      </c>
      <c r="BF1144" s="20" t="s">
        <v>5996</v>
      </c>
      <c r="BG1144" s="20" t="s">
        <v>5996</v>
      </c>
      <c r="BH1144" s="20" t="s">
        <v>5996</v>
      </c>
      <c r="BI1144" s="20" t="s">
        <v>5996</v>
      </c>
      <c r="BJ1144" s="20" t="s">
        <v>5995</v>
      </c>
      <c r="BK1144" s="20" t="s">
        <v>5996</v>
      </c>
      <c r="BL1144" s="20" t="s">
        <v>5996</v>
      </c>
      <c r="BM1144" s="20" t="s">
        <v>5996</v>
      </c>
      <c r="BN1144" s="76" t="s">
        <v>5626</v>
      </c>
      <c r="BO1144" s="28" t="s">
        <v>6008</v>
      </c>
      <c r="BP1144" s="77" t="s">
        <v>5627</v>
      </c>
      <c r="BQ1144" s="78" t="s">
        <v>5429</v>
      </c>
      <c r="BR1144" s="74" t="s">
        <v>138</v>
      </c>
      <c r="BS1144" s="74" t="s">
        <v>119</v>
      </c>
      <c r="BT1144" s="74" t="s">
        <v>120</v>
      </c>
      <c r="BU1144" s="74"/>
      <c r="BV1144" s="74"/>
      <c r="BW1144" s="74" t="s">
        <v>122</v>
      </c>
      <c r="BX1144" s="74" t="s">
        <v>123</v>
      </c>
      <c r="BY1144" s="74"/>
      <c r="BZ1144" s="74"/>
      <c r="CA1144" s="74"/>
      <c r="CB1144" s="79"/>
      <c r="CC1144" s="69" t="s">
        <v>138</v>
      </c>
      <c r="CD1144" s="69" t="s">
        <v>119</v>
      </c>
      <c r="CE1144" s="69"/>
      <c r="CF1144" s="69"/>
      <c r="CG1144" s="69"/>
      <c r="CH1144" s="69"/>
      <c r="CI1144" s="69" t="s">
        <v>123</v>
      </c>
      <c r="CJ1144" s="69"/>
      <c r="CK1144" s="69"/>
      <c r="CL1144" s="22" t="s">
        <v>5949</v>
      </c>
      <c r="CM1144" s="32" t="s">
        <v>6012</v>
      </c>
      <c r="CN1144" s="80" t="s">
        <v>5628</v>
      </c>
      <c r="CO1144" s="89" t="s">
        <v>4955</v>
      </c>
      <c r="CP1144" s="90" t="s">
        <v>106</v>
      </c>
      <c r="CQ1144" s="29" t="s">
        <v>5058</v>
      </c>
      <c r="CR1144" s="67" t="s">
        <v>5629</v>
      </c>
      <c r="CS1144" s="67"/>
      <c r="CT1144" s="67"/>
      <c r="CU1144" s="81"/>
      <c r="CV1144" s="81"/>
      <c r="CW1144" s="81"/>
      <c r="CX1144" s="81"/>
      <c r="CY1144" s="81"/>
      <c r="CZ1144" s="81" t="s">
        <v>99</v>
      </c>
      <c r="DA1144" s="81"/>
      <c r="DB1144" s="81"/>
      <c r="DC1144" s="79"/>
      <c r="DD1144" s="79"/>
      <c r="DE1144" s="67"/>
      <c r="DF1144" s="67"/>
      <c r="DG1144" s="17" t="s">
        <v>5630</v>
      </c>
      <c r="DH1144" s="67"/>
      <c r="DI1144" s="67"/>
      <c r="DJ1144" s="67"/>
      <c r="DK1144" s="67"/>
      <c r="DL1144" s="67"/>
      <c r="DM1144" s="82"/>
      <c r="DN1144" s="82"/>
      <c r="DO1144" s="82"/>
      <c r="DP1144" s="67"/>
      <c r="DQ1144" s="67"/>
      <c r="DR1144" s="67"/>
      <c r="DS1144" s="67"/>
      <c r="DT1144" s="67"/>
      <c r="DU1144" s="67"/>
      <c r="DV1144" s="67"/>
      <c r="DW1144" s="67"/>
      <c r="DX1144" s="67"/>
      <c r="DY1144" s="67"/>
      <c r="DZ1144" s="67"/>
      <c r="EA1144" s="67"/>
      <c r="EB1144" s="67"/>
      <c r="EC1144" s="67"/>
    </row>
    <row r="1145" spans="1:133" ht="15" customHeight="1" x14ac:dyDescent="0.3">
      <c r="A1145" s="76">
        <v>3020</v>
      </c>
      <c r="B1145" s="72" t="s">
        <v>5631</v>
      </c>
      <c r="C1145" s="90" t="s">
        <v>106</v>
      </c>
      <c r="D1145" s="29" t="s">
        <v>5970</v>
      </c>
      <c r="E1145" s="141" t="s">
        <v>5947</v>
      </c>
      <c r="F1145" s="141" t="s">
        <v>5948</v>
      </c>
      <c r="G1145" s="141" t="s">
        <v>5947</v>
      </c>
      <c r="H1145" s="141" t="s">
        <v>5947</v>
      </c>
      <c r="I1145" s="141" t="s">
        <v>5947</v>
      </c>
      <c r="J1145" s="70" t="s">
        <v>5632</v>
      </c>
      <c r="K1145" s="141" t="s">
        <v>5948</v>
      </c>
      <c r="L1145" s="70" t="s">
        <v>5633</v>
      </c>
      <c r="M1145" s="141" t="s">
        <v>5949</v>
      </c>
      <c r="N1145" s="70" t="s">
        <v>5634</v>
      </c>
      <c r="O1145" s="142" t="s">
        <v>5948</v>
      </c>
      <c r="P1145" s="142" t="s">
        <v>5973</v>
      </c>
      <c r="Q1145" s="142" t="s">
        <v>5981</v>
      </c>
      <c r="R1145" s="71" t="s">
        <v>5635</v>
      </c>
      <c r="S1145" s="143" t="s">
        <v>5951</v>
      </c>
      <c r="T1145" s="143" t="s">
        <v>5951</v>
      </c>
      <c r="U1145" s="143" t="s">
        <v>5947</v>
      </c>
      <c r="V1145" s="143" t="s">
        <v>5984</v>
      </c>
      <c r="W1145" s="143" t="s">
        <v>5989</v>
      </c>
      <c r="X1145" s="72" t="s">
        <v>115</v>
      </c>
      <c r="Y1145" s="72"/>
      <c r="Z1145" s="72"/>
      <c r="AA1145" s="72"/>
      <c r="AB1145" s="73" t="s">
        <v>5636</v>
      </c>
      <c r="AC1145" s="144" t="s">
        <v>5994</v>
      </c>
      <c r="AD1145" s="75" t="s">
        <v>4751</v>
      </c>
      <c r="AE1145" s="145" t="s">
        <v>5947</v>
      </c>
      <c r="AF1145" s="145" t="s">
        <v>5947</v>
      </c>
      <c r="AG1145" s="145" t="s">
        <v>5996</v>
      </c>
      <c r="AH1145" s="145" t="s">
        <v>5996</v>
      </c>
      <c r="AI1145" s="145" t="s">
        <v>5996</v>
      </c>
      <c r="AJ1145" s="145" t="s">
        <v>5996</v>
      </c>
      <c r="AK1145" s="20" t="s">
        <v>6002</v>
      </c>
      <c r="AL1145" s="20" t="s">
        <v>5947</v>
      </c>
      <c r="AM1145" s="20" t="s">
        <v>5951</v>
      </c>
      <c r="AN1145" s="20" t="s">
        <v>5948</v>
      </c>
      <c r="AO1145" s="20" t="s">
        <v>5996</v>
      </c>
      <c r="AP1145" s="20" t="s">
        <v>5996</v>
      </c>
      <c r="AQ1145" s="20" t="s">
        <v>5996</v>
      </c>
      <c r="AR1145" s="20" t="s">
        <v>5996</v>
      </c>
      <c r="AS1145" s="20" t="s">
        <v>5996</v>
      </c>
      <c r="AT1145" s="20" t="s">
        <v>5996</v>
      </c>
      <c r="AU1145" s="20" t="s">
        <v>5996</v>
      </c>
      <c r="AV1145" s="20" t="s">
        <v>5996</v>
      </c>
      <c r="AW1145" s="20" t="s">
        <v>5995</v>
      </c>
      <c r="AX1145" s="20" t="s">
        <v>5996</v>
      </c>
      <c r="AY1145" s="20" t="s">
        <v>5996</v>
      </c>
      <c r="AZ1145" s="20" t="s">
        <v>5996</v>
      </c>
      <c r="BA1145" s="20" t="s">
        <v>5996</v>
      </c>
      <c r="BB1145" s="20" t="s">
        <v>5996</v>
      </c>
      <c r="BC1145" s="20" t="s">
        <v>5996</v>
      </c>
      <c r="BD1145" s="20" t="s">
        <v>5996</v>
      </c>
      <c r="BE1145" s="20" t="s">
        <v>5996</v>
      </c>
      <c r="BF1145" s="20" t="s">
        <v>5996</v>
      </c>
      <c r="BG1145" s="20" t="s">
        <v>5996</v>
      </c>
      <c r="BH1145" s="20" t="s">
        <v>5996</v>
      </c>
      <c r="BI1145" s="20" t="s">
        <v>5996</v>
      </c>
      <c r="BJ1145" s="20" t="s">
        <v>5996</v>
      </c>
      <c r="BK1145" s="20" t="s">
        <v>5996</v>
      </c>
      <c r="BL1145" s="20" t="s">
        <v>5996</v>
      </c>
      <c r="BM1145" s="20" t="s">
        <v>5996</v>
      </c>
      <c r="BN1145" s="76" t="s">
        <v>4016</v>
      </c>
      <c r="BO1145" s="28" t="s">
        <v>6008</v>
      </c>
      <c r="BP1145" s="77" t="s">
        <v>5637</v>
      </c>
      <c r="BQ1145" s="78" t="s">
        <v>4163</v>
      </c>
      <c r="BR1145" s="74" t="s">
        <v>138</v>
      </c>
      <c r="BS1145" s="74" t="s">
        <v>119</v>
      </c>
      <c r="BT1145" s="74" t="s">
        <v>120</v>
      </c>
      <c r="BU1145" s="74" t="s">
        <v>121</v>
      </c>
      <c r="BV1145" s="74" t="s">
        <v>137</v>
      </c>
      <c r="BW1145" s="74" t="s">
        <v>122</v>
      </c>
      <c r="BX1145" s="74" t="s">
        <v>123</v>
      </c>
      <c r="BY1145" s="74" t="s">
        <v>124</v>
      </c>
      <c r="BZ1145" s="74"/>
      <c r="CA1145" s="74"/>
      <c r="CB1145" s="79"/>
      <c r="CC1145" s="69" t="s">
        <v>138</v>
      </c>
      <c r="CD1145" s="69" t="s">
        <v>119</v>
      </c>
      <c r="CE1145" s="69"/>
      <c r="CF1145" s="69"/>
      <c r="CG1145" s="69"/>
      <c r="CH1145" s="69"/>
      <c r="CI1145" s="69" t="s">
        <v>123</v>
      </c>
      <c r="CJ1145" s="69"/>
      <c r="CK1145" s="69"/>
      <c r="CL1145" s="22" t="s">
        <v>5950</v>
      </c>
      <c r="CM1145" s="32" t="s">
        <v>6012</v>
      </c>
      <c r="CN1145" s="80"/>
      <c r="CO1145" s="88" t="s">
        <v>4955</v>
      </c>
      <c r="CP1145" s="90" t="s">
        <v>106</v>
      </c>
      <c r="CQ1145" s="29" t="s">
        <v>5058</v>
      </c>
      <c r="CR1145" s="67" t="s">
        <v>1512</v>
      </c>
      <c r="CS1145" s="67"/>
      <c r="CT1145" s="67"/>
      <c r="CU1145" s="81"/>
      <c r="CV1145" s="81"/>
      <c r="CW1145" s="81"/>
      <c r="CX1145" s="81"/>
      <c r="CY1145" s="81"/>
      <c r="CZ1145" s="81"/>
      <c r="DA1145" s="81"/>
      <c r="DB1145" s="81"/>
      <c r="DC1145" s="79"/>
      <c r="DD1145" s="79"/>
      <c r="DE1145" s="67"/>
      <c r="DF1145" s="67"/>
      <c r="DG1145" s="17" t="s">
        <v>5638</v>
      </c>
      <c r="DH1145" s="67"/>
      <c r="DI1145" s="67"/>
      <c r="DJ1145" s="67"/>
      <c r="DK1145" s="67"/>
      <c r="DL1145" s="67"/>
      <c r="DM1145" s="82"/>
      <c r="DN1145" s="82"/>
      <c r="DO1145" s="82"/>
      <c r="DP1145" s="67"/>
      <c r="DQ1145" s="67"/>
      <c r="DR1145" s="67"/>
      <c r="DS1145" s="67"/>
      <c r="DT1145" s="67"/>
      <c r="DU1145" s="67"/>
      <c r="DV1145" s="67"/>
      <c r="DW1145" s="67"/>
      <c r="DX1145" s="67"/>
      <c r="DY1145" s="67"/>
      <c r="DZ1145" s="67"/>
      <c r="EA1145" s="67"/>
      <c r="EB1145" s="67"/>
      <c r="EC1145" s="67"/>
    </row>
    <row r="1146" spans="1:133" ht="15" customHeight="1" x14ac:dyDescent="0.3">
      <c r="A1146" s="27">
        <v>349</v>
      </c>
      <c r="C1146" s="90" t="s">
        <v>106</v>
      </c>
      <c r="D1146" s="29" t="s">
        <v>5970</v>
      </c>
      <c r="E1146" s="18" t="s">
        <v>5948</v>
      </c>
      <c r="F1146" s="18" t="s">
        <v>5948</v>
      </c>
      <c r="G1146" s="18" t="s">
        <v>5948</v>
      </c>
      <c r="H1146" s="18" t="s">
        <v>5948</v>
      </c>
      <c r="I1146" s="18" t="s">
        <v>5947</v>
      </c>
      <c r="K1146" s="18" t="s">
        <v>5948</v>
      </c>
      <c r="M1146" s="18" t="s">
        <v>5948</v>
      </c>
      <c r="O1146" s="20" t="s">
        <v>5948</v>
      </c>
      <c r="P1146" s="20" t="s">
        <v>5974</v>
      </c>
      <c r="Q1146" s="20" t="s">
        <v>5977</v>
      </c>
      <c r="S1146" s="22" t="s">
        <v>5948</v>
      </c>
      <c r="T1146" s="22" t="s">
        <v>5949</v>
      </c>
      <c r="U1146" s="22" t="s">
        <v>5949</v>
      </c>
      <c r="V1146" s="22" t="s">
        <v>5983</v>
      </c>
      <c r="W1146" s="22" t="s">
        <v>5987</v>
      </c>
      <c r="X1146" s="22" t="s">
        <v>115</v>
      </c>
      <c r="AC1146" s="24" t="s">
        <v>5990</v>
      </c>
      <c r="AD1146" s="25" t="s">
        <v>5639</v>
      </c>
      <c r="AE1146" s="26" t="s">
        <v>5948</v>
      </c>
      <c r="AF1146" s="26" t="s">
        <v>5948</v>
      </c>
      <c r="AG1146" s="26" t="s">
        <v>5996</v>
      </c>
      <c r="AH1146" s="26" t="s">
        <v>5996</v>
      </c>
      <c r="AI1146" s="26" t="s">
        <v>5996</v>
      </c>
      <c r="AJ1146" s="26" t="s">
        <v>5997</v>
      </c>
      <c r="AK1146" s="20" t="s">
        <v>6002</v>
      </c>
      <c r="AL1146" s="20" t="s">
        <v>5949</v>
      </c>
      <c r="AM1146" s="20" t="s">
        <v>5949</v>
      </c>
      <c r="AN1146" s="20" t="s">
        <v>5948</v>
      </c>
      <c r="AO1146" s="20" t="s">
        <v>5997</v>
      </c>
      <c r="AP1146" s="20" t="s">
        <v>5996</v>
      </c>
      <c r="AQ1146" s="20" t="s">
        <v>5996</v>
      </c>
      <c r="AR1146" s="20" t="s">
        <v>5997</v>
      </c>
      <c r="AS1146" s="20" t="s">
        <v>5996</v>
      </c>
      <c r="AT1146" s="20" t="s">
        <v>5996</v>
      </c>
      <c r="AU1146" s="20" t="s">
        <v>5997</v>
      </c>
      <c r="AV1146" s="20" t="s">
        <v>5997</v>
      </c>
      <c r="AW1146" s="20" t="s">
        <v>5996</v>
      </c>
      <c r="AX1146" s="20" t="s">
        <v>5996</v>
      </c>
      <c r="AY1146" s="20" t="s">
        <v>5996</v>
      </c>
      <c r="AZ1146" s="20" t="s">
        <v>5996</v>
      </c>
      <c r="BA1146" s="20" t="s">
        <v>5996</v>
      </c>
      <c r="BB1146" s="20" t="s">
        <v>5996</v>
      </c>
      <c r="BC1146" s="20" t="s">
        <v>5996</v>
      </c>
      <c r="BD1146" s="20" t="s">
        <v>5997</v>
      </c>
      <c r="BE1146" s="20" t="s">
        <v>5996</v>
      </c>
      <c r="BF1146" s="20" t="s">
        <v>5996</v>
      </c>
      <c r="BG1146" s="20" t="s">
        <v>5996</v>
      </c>
      <c r="BH1146" s="20" t="s">
        <v>5996</v>
      </c>
      <c r="BI1146" s="20" t="s">
        <v>5996</v>
      </c>
      <c r="BJ1146" s="20" t="s">
        <v>5996</v>
      </c>
      <c r="BK1146" s="20" t="s">
        <v>5996</v>
      </c>
      <c r="BL1146" s="20" t="s">
        <v>5996</v>
      </c>
      <c r="BM1146" s="20" t="s">
        <v>5996</v>
      </c>
      <c r="BO1146" s="28" t="s">
        <v>6007</v>
      </c>
      <c r="BQ1146" s="30" t="s">
        <v>5640</v>
      </c>
      <c r="BS1146" s="24" t="s">
        <v>119</v>
      </c>
      <c r="BW1146" s="24" t="s">
        <v>122</v>
      </c>
      <c r="BX1146" s="24" t="s">
        <v>123</v>
      </c>
      <c r="CD1146" s="18" t="s">
        <v>119</v>
      </c>
      <c r="CH1146" s="18" t="s">
        <v>122</v>
      </c>
      <c r="CI1146" s="18" t="s">
        <v>123</v>
      </c>
      <c r="CL1146" s="22" t="s">
        <v>5948</v>
      </c>
      <c r="CM1146" s="32" t="s">
        <v>6012</v>
      </c>
      <c r="CO1146" s="85" t="s">
        <v>1201</v>
      </c>
      <c r="CP1146" s="90" t="s">
        <v>106</v>
      </c>
      <c r="CQ1146" s="29" t="s">
        <v>5058</v>
      </c>
      <c r="CR1146" s="17" t="s">
        <v>1532</v>
      </c>
      <c r="CS1146" s="17" t="s">
        <v>129</v>
      </c>
      <c r="CY1146" s="34" t="s">
        <v>98</v>
      </c>
      <c r="DD1146" s="31" t="s">
        <v>5641</v>
      </c>
      <c r="DE1146" s="17" t="s">
        <v>2303</v>
      </c>
      <c r="DF1146" s="17" t="s">
        <v>5641</v>
      </c>
      <c r="DG1146" s="17" t="s">
        <v>5642</v>
      </c>
      <c r="DI1146" s="61" t="s">
        <v>143</v>
      </c>
      <c r="DJ1146" s="17" t="s">
        <v>5643</v>
      </c>
      <c r="DM1146" s="35"/>
      <c r="DN1146" s="35"/>
      <c r="DO1146" s="35"/>
      <c r="EC1146" s="17" t="s">
        <v>133</v>
      </c>
    </row>
    <row r="1147" spans="1:133" ht="15" customHeight="1" x14ac:dyDescent="0.3">
      <c r="A1147" s="133">
        <v>3012</v>
      </c>
      <c r="B1147" s="133" t="s">
        <v>5419</v>
      </c>
      <c r="C1147" s="131" t="s">
        <v>126</v>
      </c>
      <c r="D1147" s="130" t="s">
        <v>5958</v>
      </c>
      <c r="E1147" s="130" t="s">
        <v>5953</v>
      </c>
      <c r="F1147" s="130" t="s">
        <v>5953</v>
      </c>
      <c r="G1147" s="130" t="s">
        <v>5953</v>
      </c>
      <c r="H1147" s="130" t="s">
        <v>5953</v>
      </c>
      <c r="I1147" s="130" t="s">
        <v>5953</v>
      </c>
      <c r="J1147" s="130"/>
      <c r="K1147" s="130" t="s">
        <v>5953</v>
      </c>
      <c r="L1147" s="130"/>
      <c r="M1147" s="130" t="s">
        <v>5953</v>
      </c>
      <c r="N1147" s="130"/>
      <c r="O1147" s="130" t="s">
        <v>5953</v>
      </c>
      <c r="P1147" s="130" t="s">
        <v>5976</v>
      </c>
      <c r="Q1147" s="130" t="s">
        <v>5953</v>
      </c>
      <c r="R1147" s="130"/>
      <c r="S1147" s="130" t="s">
        <v>5953</v>
      </c>
      <c r="T1147" s="130" t="s">
        <v>5953</v>
      </c>
      <c r="U1147" s="130" t="s">
        <v>5953</v>
      </c>
      <c r="V1147" s="130" t="s">
        <v>5986</v>
      </c>
      <c r="W1147" s="130" t="s">
        <v>5986</v>
      </c>
      <c r="X1147" s="130"/>
      <c r="Y1147" s="130"/>
      <c r="Z1147" s="130"/>
      <c r="AA1147" s="130"/>
      <c r="AB1147" s="130"/>
      <c r="AC1147" s="130" t="s">
        <v>5995</v>
      </c>
      <c r="AD1147" s="130"/>
      <c r="AE1147" s="130" t="s">
        <v>5953</v>
      </c>
      <c r="AF1147" s="130" t="s">
        <v>5953</v>
      </c>
      <c r="AG1147" s="130" t="s">
        <v>5995</v>
      </c>
      <c r="AH1147" s="130" t="s">
        <v>5995</v>
      </c>
      <c r="AI1147" s="130" t="s">
        <v>5995</v>
      </c>
      <c r="AJ1147" s="130" t="s">
        <v>5995</v>
      </c>
      <c r="AK1147" s="130" t="s">
        <v>5976</v>
      </c>
      <c r="AL1147" s="130" t="s">
        <v>5953</v>
      </c>
      <c r="AM1147" s="130" t="s">
        <v>5953</v>
      </c>
      <c r="AN1147" s="130" t="s">
        <v>5953</v>
      </c>
      <c r="AO1147" s="130" t="s">
        <v>5995</v>
      </c>
      <c r="AP1147" s="130" t="s">
        <v>5995</v>
      </c>
      <c r="AQ1147" s="130" t="s">
        <v>5995</v>
      </c>
      <c r="AR1147" s="130" t="s">
        <v>5995</v>
      </c>
      <c r="AS1147" s="130" t="s">
        <v>5995</v>
      </c>
      <c r="AT1147" s="130" t="s">
        <v>5995</v>
      </c>
      <c r="AU1147" s="130" t="s">
        <v>5995</v>
      </c>
      <c r="AV1147" s="130" t="s">
        <v>5995</v>
      </c>
      <c r="AW1147" s="130" t="s">
        <v>5995</v>
      </c>
      <c r="AX1147" s="130" t="s">
        <v>5995</v>
      </c>
      <c r="AY1147" s="130" t="s">
        <v>5995</v>
      </c>
      <c r="AZ1147" s="130" t="s">
        <v>5995</v>
      </c>
      <c r="BA1147" s="130" t="s">
        <v>5995</v>
      </c>
      <c r="BB1147" s="130" t="s">
        <v>5995</v>
      </c>
      <c r="BC1147" s="130" t="s">
        <v>5995</v>
      </c>
      <c r="BD1147" s="130" t="s">
        <v>5995</v>
      </c>
      <c r="BE1147" s="130" t="s">
        <v>5995</v>
      </c>
      <c r="BF1147" s="130" t="s">
        <v>5995</v>
      </c>
      <c r="BG1147" s="130" t="s">
        <v>5995</v>
      </c>
      <c r="BH1147" s="130" t="s">
        <v>5995</v>
      </c>
      <c r="BI1147" s="130" t="s">
        <v>5995</v>
      </c>
      <c r="BJ1147" s="130" t="s">
        <v>5995</v>
      </c>
      <c r="BK1147" s="130" t="s">
        <v>5995</v>
      </c>
      <c r="BL1147" s="130" t="s">
        <v>5995</v>
      </c>
      <c r="BM1147" s="130" t="s">
        <v>5995</v>
      </c>
      <c r="BN1147" s="130"/>
      <c r="BO1147" s="28" t="s">
        <v>5986</v>
      </c>
      <c r="BP1147" s="130"/>
      <c r="BQ1147" s="130"/>
      <c r="BR1147" s="130"/>
      <c r="BS1147" s="130"/>
      <c r="BT1147" s="130"/>
      <c r="BU1147" s="130"/>
      <c r="BV1147" s="130"/>
      <c r="BW1147" s="130"/>
      <c r="BX1147" s="130"/>
      <c r="BY1147" s="130"/>
      <c r="BZ1147" s="130"/>
      <c r="CA1147" s="130"/>
      <c r="CB1147" s="130"/>
      <c r="CC1147" s="130"/>
      <c r="CD1147" s="130"/>
      <c r="CE1147" s="130"/>
      <c r="CF1147" s="130"/>
      <c r="CG1147" s="130"/>
      <c r="CH1147" s="130"/>
      <c r="CI1147" s="130"/>
      <c r="CJ1147" s="130"/>
      <c r="CK1147" s="130"/>
      <c r="CL1147" s="22" t="s">
        <v>5953</v>
      </c>
      <c r="CM1147" s="32" t="s">
        <v>5976</v>
      </c>
      <c r="CN1147" s="130"/>
      <c r="CO1147" s="137" t="s">
        <v>126</v>
      </c>
      <c r="CP1147" s="131" t="s">
        <v>126</v>
      </c>
      <c r="CQ1147" s="138" t="s">
        <v>5058</v>
      </c>
      <c r="CR1147" s="135" t="s">
        <v>5420</v>
      </c>
      <c r="CS1147" s="130"/>
      <c r="CT1147" s="130"/>
      <c r="CU1147" s="130"/>
      <c r="CV1147" s="130"/>
      <c r="CW1147" s="133" t="s">
        <v>96</v>
      </c>
      <c r="CX1147" s="130"/>
      <c r="CY1147" s="130"/>
      <c r="CZ1147" s="133"/>
      <c r="DA1147" s="130"/>
      <c r="DB1147" s="130"/>
      <c r="DC1147" s="130"/>
      <c r="DD1147" s="130"/>
      <c r="DE1147" s="130"/>
      <c r="DF1147" s="130"/>
      <c r="DG1147" s="130"/>
      <c r="DH1147" s="130"/>
      <c r="DI1147" s="130"/>
      <c r="DJ1147" s="130"/>
      <c r="DK1147" s="130"/>
      <c r="DL1147" s="130"/>
      <c r="DM1147" s="130"/>
      <c r="DN1147" s="130"/>
      <c r="DO1147" s="130"/>
      <c r="DP1147" s="130"/>
      <c r="DQ1147" s="130"/>
      <c r="DR1147" s="130"/>
      <c r="DS1147" s="130"/>
      <c r="DT1147" s="130"/>
      <c r="DU1147" s="130"/>
      <c r="DV1147" s="130"/>
      <c r="DW1147" s="130"/>
      <c r="DX1147" s="130"/>
      <c r="DY1147" s="130"/>
      <c r="DZ1147" s="130"/>
      <c r="EA1147" s="130"/>
      <c r="EB1147" s="130"/>
      <c r="EC1147" s="130"/>
    </row>
    <row r="1148" spans="1:133" ht="15" customHeight="1" x14ac:dyDescent="0.3">
      <c r="A1148" s="27">
        <v>1095</v>
      </c>
      <c r="C1148" s="90" t="s">
        <v>106</v>
      </c>
      <c r="D1148" s="29" t="s">
        <v>5960</v>
      </c>
      <c r="E1148" s="18" t="s">
        <v>5953</v>
      </c>
      <c r="F1148" s="18" t="s">
        <v>5953</v>
      </c>
      <c r="G1148" s="18" t="s">
        <v>5953</v>
      </c>
      <c r="H1148" s="18" t="s">
        <v>5953</v>
      </c>
      <c r="I1148" s="18" t="s">
        <v>5953</v>
      </c>
      <c r="K1148" s="18" t="s">
        <v>5953</v>
      </c>
      <c r="M1148" s="18" t="s">
        <v>5947</v>
      </c>
      <c r="N1148" s="19" t="s">
        <v>5651</v>
      </c>
      <c r="O1148" s="20" t="s">
        <v>5953</v>
      </c>
      <c r="P1148" s="20" t="s">
        <v>5974</v>
      </c>
      <c r="Q1148" s="20" t="s">
        <v>5953</v>
      </c>
      <c r="S1148" s="22" t="s">
        <v>5953</v>
      </c>
      <c r="T1148" s="22" t="s">
        <v>5953</v>
      </c>
      <c r="U1148" s="22" t="s">
        <v>5953</v>
      </c>
      <c r="V1148" s="22" t="s">
        <v>5986</v>
      </c>
      <c r="W1148" s="22" t="s">
        <v>5986</v>
      </c>
      <c r="AB1148" s="23" t="s">
        <v>5652</v>
      </c>
      <c r="AC1148" s="24" t="s">
        <v>5995</v>
      </c>
      <c r="AE1148" s="26" t="s">
        <v>5953</v>
      </c>
      <c r="AF1148" s="26" t="s">
        <v>5953</v>
      </c>
      <c r="AG1148" s="26" t="s">
        <v>5995</v>
      </c>
      <c r="AH1148" s="26" t="s">
        <v>5995</v>
      </c>
      <c r="AI1148" s="26" t="s">
        <v>5995</v>
      </c>
      <c r="AJ1148" s="26" t="s">
        <v>5995</v>
      </c>
      <c r="AK1148" s="20" t="s">
        <v>5976</v>
      </c>
      <c r="AL1148" s="20" t="s">
        <v>5953</v>
      </c>
      <c r="AM1148" s="20" t="s">
        <v>5953</v>
      </c>
      <c r="AN1148" s="20" t="s">
        <v>5953</v>
      </c>
      <c r="AO1148" s="20" t="s">
        <v>5995</v>
      </c>
      <c r="AP1148" s="20" t="s">
        <v>5995</v>
      </c>
      <c r="AQ1148" s="20" t="s">
        <v>5995</v>
      </c>
      <c r="AR1148" s="20" t="s">
        <v>5995</v>
      </c>
      <c r="AS1148" s="20" t="s">
        <v>5995</v>
      </c>
      <c r="AT1148" s="20" t="s">
        <v>5995</v>
      </c>
      <c r="AU1148" s="20" t="s">
        <v>5995</v>
      </c>
      <c r="AV1148" s="20" t="s">
        <v>5995</v>
      </c>
      <c r="AW1148" s="20" t="s">
        <v>5995</v>
      </c>
      <c r="AX1148" s="20" t="s">
        <v>5995</v>
      </c>
      <c r="AY1148" s="20" t="s">
        <v>5995</v>
      </c>
      <c r="AZ1148" s="20" t="s">
        <v>5995</v>
      </c>
      <c r="BA1148" s="20" t="s">
        <v>5995</v>
      </c>
      <c r="BB1148" s="20" t="s">
        <v>5995</v>
      </c>
      <c r="BC1148" s="20" t="s">
        <v>5995</v>
      </c>
      <c r="BD1148" s="20" t="s">
        <v>5995</v>
      </c>
      <c r="BE1148" s="20" t="s">
        <v>5995</v>
      </c>
      <c r="BF1148" s="20" t="s">
        <v>5995</v>
      </c>
      <c r="BG1148" s="20" t="s">
        <v>5995</v>
      </c>
      <c r="BH1148" s="20" t="s">
        <v>5995</v>
      </c>
      <c r="BI1148" s="20" t="s">
        <v>5995</v>
      </c>
      <c r="BJ1148" s="20" t="s">
        <v>5995</v>
      </c>
      <c r="BK1148" s="20" t="s">
        <v>5995</v>
      </c>
      <c r="BL1148" s="20" t="s">
        <v>5995</v>
      </c>
      <c r="BM1148" s="20" t="s">
        <v>5995</v>
      </c>
      <c r="BO1148" s="28" t="s">
        <v>5986</v>
      </c>
      <c r="CL1148" s="22" t="s">
        <v>5953</v>
      </c>
      <c r="CM1148" s="32" t="s">
        <v>6010</v>
      </c>
      <c r="CO1148" s="84" t="s">
        <v>106</v>
      </c>
      <c r="CP1148" s="90" t="s">
        <v>106</v>
      </c>
      <c r="CQ1148" s="29" t="s">
        <v>5649</v>
      </c>
      <c r="CR1148" s="17" t="s">
        <v>1300</v>
      </c>
      <c r="CS1148" s="56" t="s">
        <v>5059</v>
      </c>
      <c r="CY1148" s="34" t="s">
        <v>98</v>
      </c>
      <c r="DE1148" s="17" t="s">
        <v>5653</v>
      </c>
      <c r="DF1148" s="17" t="s">
        <v>5654</v>
      </c>
      <c r="DG1148" s="17" t="s">
        <v>5655</v>
      </c>
      <c r="DH1148" s="17" t="s">
        <v>5656</v>
      </c>
      <c r="DI1148" s="17" t="s">
        <v>131</v>
      </c>
      <c r="DJ1148" s="17" t="s">
        <v>5657</v>
      </c>
      <c r="DM1148" s="35"/>
      <c r="DN1148" s="35"/>
      <c r="DO1148" s="35"/>
      <c r="EC1148" s="17" t="s">
        <v>133</v>
      </c>
    </row>
    <row r="1149" spans="1:133" ht="15" customHeight="1" x14ac:dyDescent="0.3">
      <c r="A1149" s="27">
        <v>1123</v>
      </c>
      <c r="C1149" s="90" t="s">
        <v>106</v>
      </c>
      <c r="D1149" s="29" t="s">
        <v>5960</v>
      </c>
      <c r="E1149" s="18" t="s">
        <v>5947</v>
      </c>
      <c r="F1149" s="18" t="s">
        <v>5948</v>
      </c>
      <c r="G1149" s="18" t="s">
        <v>5949</v>
      </c>
      <c r="H1149" s="18" t="s">
        <v>5948</v>
      </c>
      <c r="I1149" s="18" t="s">
        <v>5947</v>
      </c>
      <c r="J1149" s="19" t="s">
        <v>5658</v>
      </c>
      <c r="K1149" s="18" t="s">
        <v>5948</v>
      </c>
      <c r="M1149" s="18" t="s">
        <v>5947</v>
      </c>
      <c r="N1149" s="19" t="s">
        <v>5659</v>
      </c>
      <c r="O1149" s="20" t="s">
        <v>5948</v>
      </c>
      <c r="P1149" s="20" t="s">
        <v>5974</v>
      </c>
      <c r="Q1149" s="20" t="s">
        <v>5977</v>
      </c>
      <c r="R1149" s="21" t="s">
        <v>5660</v>
      </c>
      <c r="S1149" s="22" t="s">
        <v>5949</v>
      </c>
      <c r="T1149" s="22" t="s">
        <v>5948</v>
      </c>
      <c r="U1149" s="22" t="s">
        <v>5950</v>
      </c>
      <c r="V1149" s="22" t="s">
        <v>5983</v>
      </c>
      <c r="W1149" s="22" t="s">
        <v>5988</v>
      </c>
      <c r="AA1149" s="22" t="s">
        <v>148</v>
      </c>
      <c r="AB1149" s="23" t="s">
        <v>5661</v>
      </c>
      <c r="AC1149" s="24" t="s">
        <v>5991</v>
      </c>
      <c r="AE1149" s="26" t="s">
        <v>5948</v>
      </c>
      <c r="AF1149" s="26" t="s">
        <v>5948</v>
      </c>
      <c r="AG1149" s="26" t="s">
        <v>5996</v>
      </c>
      <c r="AH1149" s="26" t="s">
        <v>5996</v>
      </c>
      <c r="AI1149" s="26" t="s">
        <v>5996</v>
      </c>
      <c r="AJ1149" s="26" t="s">
        <v>5996</v>
      </c>
      <c r="AK1149" s="20" t="s">
        <v>6002</v>
      </c>
      <c r="AL1149" s="20" t="s">
        <v>5947</v>
      </c>
      <c r="AM1149" s="20" t="s">
        <v>5948</v>
      </c>
      <c r="AN1149" s="20" t="s">
        <v>5948</v>
      </c>
      <c r="AO1149" s="20" t="s">
        <v>5996</v>
      </c>
      <c r="AP1149" s="20" t="s">
        <v>5996</v>
      </c>
      <c r="AQ1149" s="20" t="s">
        <v>5996</v>
      </c>
      <c r="AR1149" s="20" t="s">
        <v>5996</v>
      </c>
      <c r="AS1149" s="20" t="s">
        <v>5996</v>
      </c>
      <c r="AT1149" s="20" t="s">
        <v>5996</v>
      </c>
      <c r="AU1149" s="20" t="s">
        <v>5996</v>
      </c>
      <c r="AV1149" s="20" t="s">
        <v>5996</v>
      </c>
      <c r="AW1149" s="20" t="s">
        <v>5996</v>
      </c>
      <c r="AX1149" s="20" t="s">
        <v>5996</v>
      </c>
      <c r="AY1149" s="20" t="s">
        <v>5996</v>
      </c>
      <c r="AZ1149" s="20" t="s">
        <v>5996</v>
      </c>
      <c r="BA1149" s="20" t="s">
        <v>5996</v>
      </c>
      <c r="BB1149" s="20" t="s">
        <v>5996</v>
      </c>
      <c r="BC1149" s="20" t="s">
        <v>5996</v>
      </c>
      <c r="BD1149" s="20" t="s">
        <v>5996</v>
      </c>
      <c r="BE1149" s="20" t="s">
        <v>5996</v>
      </c>
      <c r="BF1149" s="20" t="s">
        <v>5996</v>
      </c>
      <c r="BG1149" s="20" t="s">
        <v>5996</v>
      </c>
      <c r="BH1149" s="20" t="s">
        <v>5996</v>
      </c>
      <c r="BI1149" s="20" t="s">
        <v>5996</v>
      </c>
      <c r="BJ1149" s="20" t="s">
        <v>5996</v>
      </c>
      <c r="BK1149" s="20" t="s">
        <v>5996</v>
      </c>
      <c r="BL1149" s="20" t="s">
        <v>5996</v>
      </c>
      <c r="BM1149" s="20" t="s">
        <v>5996</v>
      </c>
      <c r="BO1149" s="28" t="s">
        <v>6006</v>
      </c>
      <c r="BQ1149" s="30" t="s">
        <v>5662</v>
      </c>
      <c r="BR1149" s="24" t="s">
        <v>138</v>
      </c>
      <c r="BS1149" s="24" t="s">
        <v>119</v>
      </c>
      <c r="BT1149" s="24" t="s">
        <v>120</v>
      </c>
      <c r="BU1149" s="24" t="s">
        <v>121</v>
      </c>
      <c r="BV1149" s="24" t="s">
        <v>137</v>
      </c>
      <c r="BW1149" s="24" t="s">
        <v>122</v>
      </c>
      <c r="BX1149" s="24" t="s">
        <v>123</v>
      </c>
      <c r="BY1149" s="24" t="s">
        <v>124</v>
      </c>
      <c r="BZ1149" s="24" t="s">
        <v>125</v>
      </c>
      <c r="CC1149" s="18" t="s">
        <v>138</v>
      </c>
      <c r="CD1149" s="18" t="s">
        <v>119</v>
      </c>
      <c r="CF1149" s="18" t="s">
        <v>121</v>
      </c>
      <c r="CL1149" s="22" t="s">
        <v>5948</v>
      </c>
      <c r="CM1149" s="32" t="s">
        <v>6012</v>
      </c>
      <c r="CO1149" s="84" t="s">
        <v>106</v>
      </c>
      <c r="CP1149" s="90" t="s">
        <v>106</v>
      </c>
      <c r="CQ1149" s="29" t="s">
        <v>5649</v>
      </c>
      <c r="CR1149" s="17" t="s">
        <v>1300</v>
      </c>
      <c r="CS1149" s="63" t="s">
        <v>102</v>
      </c>
      <c r="CT1149" s="17" t="s">
        <v>5663</v>
      </c>
      <c r="CY1149" s="34" t="s">
        <v>98</v>
      </c>
      <c r="CZ1149" s="34" t="s">
        <v>99</v>
      </c>
      <c r="DA1149" s="34" t="s">
        <v>100</v>
      </c>
      <c r="DC1149" s="31" t="s">
        <v>102</v>
      </c>
      <c r="DD1149" s="31" t="s">
        <v>5664</v>
      </c>
      <c r="DE1149" s="17" t="s">
        <v>5649</v>
      </c>
      <c r="DF1149" s="17" t="s">
        <v>5664</v>
      </c>
      <c r="DG1149" s="17" t="s">
        <v>5665</v>
      </c>
      <c r="DI1149" s="17" t="s">
        <v>131</v>
      </c>
      <c r="DJ1149" s="17" t="s">
        <v>5666</v>
      </c>
      <c r="DM1149" s="35"/>
      <c r="DN1149" s="35"/>
      <c r="DO1149" s="35"/>
      <c r="EC1149" s="17" t="s">
        <v>133</v>
      </c>
    </row>
    <row r="1150" spans="1:133" ht="15" customHeight="1" x14ac:dyDescent="0.3">
      <c r="A1150" s="133">
        <v>3023</v>
      </c>
      <c r="B1150" s="133" t="s">
        <v>5441</v>
      </c>
      <c r="C1150" s="132" t="s">
        <v>126</v>
      </c>
      <c r="D1150" s="130" t="s">
        <v>5958</v>
      </c>
      <c r="E1150" s="130" t="s">
        <v>5953</v>
      </c>
      <c r="F1150" s="130" t="s">
        <v>5953</v>
      </c>
      <c r="G1150" s="130" t="s">
        <v>5953</v>
      </c>
      <c r="H1150" s="130" t="s">
        <v>5953</v>
      </c>
      <c r="I1150" s="130" t="s">
        <v>5953</v>
      </c>
      <c r="J1150" s="130"/>
      <c r="K1150" s="130" t="s">
        <v>5953</v>
      </c>
      <c r="L1150" s="130"/>
      <c r="M1150" s="130" t="s">
        <v>5953</v>
      </c>
      <c r="N1150" s="130"/>
      <c r="O1150" s="130" t="s">
        <v>5953</v>
      </c>
      <c r="P1150" s="130" t="s">
        <v>5976</v>
      </c>
      <c r="Q1150" s="130" t="s">
        <v>5953</v>
      </c>
      <c r="R1150" s="130"/>
      <c r="S1150" s="130" t="s">
        <v>5953</v>
      </c>
      <c r="T1150" s="130" t="s">
        <v>5953</v>
      </c>
      <c r="U1150" s="130" t="s">
        <v>5953</v>
      </c>
      <c r="V1150" s="130" t="s">
        <v>5986</v>
      </c>
      <c r="W1150" s="130" t="s">
        <v>5986</v>
      </c>
      <c r="X1150" s="130"/>
      <c r="Y1150" s="130"/>
      <c r="Z1150" s="130"/>
      <c r="AA1150" s="130"/>
      <c r="AB1150" s="130"/>
      <c r="AC1150" s="130" t="s">
        <v>5995</v>
      </c>
      <c r="AD1150" s="130"/>
      <c r="AE1150" s="130" t="s">
        <v>5953</v>
      </c>
      <c r="AF1150" s="130" t="s">
        <v>5953</v>
      </c>
      <c r="AG1150" s="130" t="s">
        <v>5995</v>
      </c>
      <c r="AH1150" s="130" t="s">
        <v>5995</v>
      </c>
      <c r="AI1150" s="130" t="s">
        <v>5995</v>
      </c>
      <c r="AJ1150" s="130" t="s">
        <v>5995</v>
      </c>
      <c r="AK1150" s="130" t="s">
        <v>5976</v>
      </c>
      <c r="AL1150" s="130" t="s">
        <v>5953</v>
      </c>
      <c r="AM1150" s="130" t="s">
        <v>5953</v>
      </c>
      <c r="AN1150" s="130" t="s">
        <v>5953</v>
      </c>
      <c r="AO1150" s="130" t="s">
        <v>5995</v>
      </c>
      <c r="AP1150" s="130" t="s">
        <v>5995</v>
      </c>
      <c r="AQ1150" s="130" t="s">
        <v>5995</v>
      </c>
      <c r="AR1150" s="130" t="s">
        <v>5995</v>
      </c>
      <c r="AS1150" s="130" t="s">
        <v>5995</v>
      </c>
      <c r="AT1150" s="130" t="s">
        <v>5995</v>
      </c>
      <c r="AU1150" s="130" t="s">
        <v>5995</v>
      </c>
      <c r="AV1150" s="130" t="s">
        <v>5995</v>
      </c>
      <c r="AW1150" s="130" t="s">
        <v>5995</v>
      </c>
      <c r="AX1150" s="130" t="s">
        <v>5995</v>
      </c>
      <c r="AY1150" s="130" t="s">
        <v>5995</v>
      </c>
      <c r="AZ1150" s="130" t="s">
        <v>5995</v>
      </c>
      <c r="BA1150" s="130" t="s">
        <v>5995</v>
      </c>
      <c r="BB1150" s="130" t="s">
        <v>5995</v>
      </c>
      <c r="BC1150" s="130" t="s">
        <v>5995</v>
      </c>
      <c r="BD1150" s="130" t="s">
        <v>5995</v>
      </c>
      <c r="BE1150" s="130" t="s">
        <v>5995</v>
      </c>
      <c r="BF1150" s="130" t="s">
        <v>5995</v>
      </c>
      <c r="BG1150" s="130" t="s">
        <v>5995</v>
      </c>
      <c r="BH1150" s="130" t="s">
        <v>5995</v>
      </c>
      <c r="BI1150" s="130" t="s">
        <v>5995</v>
      </c>
      <c r="BJ1150" s="130" t="s">
        <v>5995</v>
      </c>
      <c r="BK1150" s="130" t="s">
        <v>5995</v>
      </c>
      <c r="BL1150" s="130" t="s">
        <v>5995</v>
      </c>
      <c r="BM1150" s="130" t="s">
        <v>5995</v>
      </c>
      <c r="BN1150" s="130"/>
      <c r="BO1150" s="28" t="s">
        <v>5986</v>
      </c>
      <c r="BP1150" s="130"/>
      <c r="BQ1150" s="130"/>
      <c r="BR1150" s="130"/>
      <c r="BS1150" s="130"/>
      <c r="BT1150" s="130"/>
      <c r="BU1150" s="130"/>
      <c r="BV1150" s="130"/>
      <c r="BW1150" s="130"/>
      <c r="BX1150" s="130"/>
      <c r="BY1150" s="130"/>
      <c r="BZ1150" s="130"/>
      <c r="CA1150" s="130"/>
      <c r="CB1150" s="130"/>
      <c r="CC1150" s="130"/>
      <c r="CD1150" s="130"/>
      <c r="CE1150" s="130"/>
      <c r="CF1150" s="130"/>
      <c r="CG1150" s="130"/>
      <c r="CH1150" s="130"/>
      <c r="CI1150" s="130"/>
      <c r="CJ1150" s="130"/>
      <c r="CK1150" s="130"/>
      <c r="CL1150" s="22" t="s">
        <v>5953</v>
      </c>
      <c r="CM1150" s="32" t="s">
        <v>5976</v>
      </c>
      <c r="CN1150" s="133"/>
      <c r="CO1150" s="134" t="s">
        <v>126</v>
      </c>
      <c r="CP1150" s="132" t="s">
        <v>126</v>
      </c>
      <c r="CQ1150" s="138" t="s">
        <v>5058</v>
      </c>
      <c r="CR1150" s="133"/>
      <c r="CS1150" s="133"/>
      <c r="CT1150" s="133"/>
      <c r="CU1150" s="133"/>
      <c r="CV1150" s="133"/>
      <c r="CW1150" s="133"/>
      <c r="CX1150" s="133"/>
      <c r="CY1150" s="133"/>
      <c r="CZ1150" s="133"/>
      <c r="DA1150" s="133"/>
      <c r="DB1150" s="133"/>
      <c r="DC1150" s="133"/>
      <c r="DD1150" s="133"/>
      <c r="DE1150" s="133"/>
      <c r="DF1150" s="133"/>
      <c r="DG1150" s="130"/>
      <c r="DH1150" s="133"/>
      <c r="DI1150" s="133"/>
      <c r="DJ1150" s="133"/>
      <c r="DK1150" s="133"/>
      <c r="DL1150" s="133"/>
      <c r="DM1150" s="136"/>
      <c r="DN1150" s="136"/>
      <c r="DO1150" s="136"/>
      <c r="DP1150" s="133"/>
      <c r="DQ1150" s="133"/>
      <c r="DR1150" s="133"/>
      <c r="DS1150" s="133"/>
      <c r="DT1150" s="133"/>
      <c r="DU1150" s="133"/>
      <c r="DV1150" s="133"/>
      <c r="DW1150" s="133"/>
      <c r="DX1150" s="133"/>
      <c r="DY1150" s="133"/>
      <c r="DZ1150" s="133"/>
      <c r="EA1150" s="133"/>
      <c r="EB1150" s="133"/>
      <c r="EC1150" s="133"/>
    </row>
    <row r="1151" spans="1:133" s="130" customFormat="1" ht="15" customHeight="1" x14ac:dyDescent="0.3">
      <c r="A1151" s="27">
        <v>872</v>
      </c>
      <c r="B1151" s="22"/>
      <c r="C1151" s="90" t="s">
        <v>106</v>
      </c>
      <c r="D1151" s="29" t="s">
        <v>5970</v>
      </c>
      <c r="E1151" s="18" t="s">
        <v>5947</v>
      </c>
      <c r="F1151" s="18" t="s">
        <v>5947</v>
      </c>
      <c r="G1151" s="18" t="s">
        <v>5948</v>
      </c>
      <c r="H1151" s="18" t="s">
        <v>5948</v>
      </c>
      <c r="I1151" s="18" t="s">
        <v>5947</v>
      </c>
      <c r="J1151" s="19" t="s">
        <v>5594</v>
      </c>
      <c r="K1151" s="18" t="s">
        <v>5947</v>
      </c>
      <c r="L1151" s="19" t="s">
        <v>5595</v>
      </c>
      <c r="M1151" s="18" t="s">
        <v>5948</v>
      </c>
      <c r="N1151" s="19" t="s">
        <v>5596</v>
      </c>
      <c r="O1151" s="20" t="s">
        <v>5948</v>
      </c>
      <c r="P1151" s="20" t="s">
        <v>5974</v>
      </c>
      <c r="Q1151" s="20" t="s">
        <v>5977</v>
      </c>
      <c r="R1151" s="21"/>
      <c r="S1151" s="22" t="s">
        <v>5948</v>
      </c>
      <c r="T1151" s="22" t="s">
        <v>5948</v>
      </c>
      <c r="U1151" s="22" t="s">
        <v>5948</v>
      </c>
      <c r="V1151" s="22" t="s">
        <v>5983</v>
      </c>
      <c r="W1151" s="22" t="s">
        <v>5989</v>
      </c>
      <c r="X1151" s="22" t="s">
        <v>115</v>
      </c>
      <c r="Y1151" s="22" t="s">
        <v>136</v>
      </c>
      <c r="Z1151" s="22" t="s">
        <v>116</v>
      </c>
      <c r="AA1151" s="22"/>
      <c r="AB1151" s="23"/>
      <c r="AC1151" s="24" t="s">
        <v>5995</v>
      </c>
      <c r="AD1151" s="25"/>
      <c r="AE1151" s="26" t="s">
        <v>5953</v>
      </c>
      <c r="AF1151" s="26" t="s">
        <v>5953</v>
      </c>
      <c r="AG1151" s="26" t="s">
        <v>5995</v>
      </c>
      <c r="AH1151" s="26" t="s">
        <v>5995</v>
      </c>
      <c r="AI1151" s="26" t="s">
        <v>5995</v>
      </c>
      <c r="AJ1151" s="26" t="s">
        <v>5995</v>
      </c>
      <c r="AK1151" s="20" t="s">
        <v>5976</v>
      </c>
      <c r="AL1151" s="20" t="s">
        <v>5953</v>
      </c>
      <c r="AM1151" s="20" t="s">
        <v>5953</v>
      </c>
      <c r="AN1151" s="20" t="s">
        <v>5953</v>
      </c>
      <c r="AO1151" s="20" t="s">
        <v>5995</v>
      </c>
      <c r="AP1151" s="20" t="s">
        <v>5995</v>
      </c>
      <c r="AQ1151" s="20" t="s">
        <v>5995</v>
      </c>
      <c r="AR1151" s="20" t="s">
        <v>5995</v>
      </c>
      <c r="AS1151" s="20" t="s">
        <v>5995</v>
      </c>
      <c r="AT1151" s="20" t="s">
        <v>5995</v>
      </c>
      <c r="AU1151" s="20" t="s">
        <v>5995</v>
      </c>
      <c r="AV1151" s="20" t="s">
        <v>5995</v>
      </c>
      <c r="AW1151" s="20" t="s">
        <v>5995</v>
      </c>
      <c r="AX1151" s="20" t="s">
        <v>5995</v>
      </c>
      <c r="AY1151" s="20" t="s">
        <v>5995</v>
      </c>
      <c r="AZ1151" s="20" t="s">
        <v>5995</v>
      </c>
      <c r="BA1151" s="20" t="s">
        <v>5995</v>
      </c>
      <c r="BB1151" s="20" t="s">
        <v>5995</v>
      </c>
      <c r="BC1151" s="20" t="s">
        <v>5995</v>
      </c>
      <c r="BD1151" s="20" t="s">
        <v>5995</v>
      </c>
      <c r="BE1151" s="20" t="s">
        <v>5995</v>
      </c>
      <c r="BF1151" s="20" t="s">
        <v>5995</v>
      </c>
      <c r="BG1151" s="20" t="s">
        <v>5995</v>
      </c>
      <c r="BH1151" s="20" t="s">
        <v>5995</v>
      </c>
      <c r="BI1151" s="20" t="s">
        <v>5995</v>
      </c>
      <c r="BJ1151" s="20" t="s">
        <v>5995</v>
      </c>
      <c r="BK1151" s="20" t="s">
        <v>5995</v>
      </c>
      <c r="BL1151" s="20" t="s">
        <v>5995</v>
      </c>
      <c r="BM1151" s="20" t="s">
        <v>5995</v>
      </c>
      <c r="BN1151" s="27"/>
      <c r="BO1151" s="28" t="s">
        <v>5986</v>
      </c>
      <c r="BP1151" s="29"/>
      <c r="BQ1151" s="30"/>
      <c r="BR1151" s="24"/>
      <c r="BS1151" s="24"/>
      <c r="BT1151" s="24"/>
      <c r="BU1151" s="24"/>
      <c r="BV1151" s="24"/>
      <c r="BW1151" s="24"/>
      <c r="BX1151" s="24"/>
      <c r="BY1151" s="24"/>
      <c r="BZ1151" s="24"/>
      <c r="CA1151" s="24"/>
      <c r="CB1151" s="31"/>
      <c r="CC1151" s="18"/>
      <c r="CD1151" s="18"/>
      <c r="CE1151" s="18"/>
      <c r="CF1151" s="18"/>
      <c r="CG1151" s="18"/>
      <c r="CH1151" s="18"/>
      <c r="CI1151" s="18"/>
      <c r="CJ1151" s="18"/>
      <c r="CK1151" s="18"/>
      <c r="CL1151" s="22" t="s">
        <v>5953</v>
      </c>
      <c r="CM1151" s="32" t="s">
        <v>5976</v>
      </c>
      <c r="CN1151" s="33"/>
      <c r="CO1151" s="84" t="s">
        <v>106</v>
      </c>
      <c r="CP1151" s="90" t="s">
        <v>106</v>
      </c>
      <c r="CQ1151" s="29" t="s">
        <v>5058</v>
      </c>
      <c r="CR1151" s="17" t="s">
        <v>1364</v>
      </c>
      <c r="CS1151" s="63" t="s">
        <v>102</v>
      </c>
      <c r="CT1151" s="17" t="s">
        <v>5597</v>
      </c>
      <c r="CU1151" s="34"/>
      <c r="CV1151" s="34"/>
      <c r="CW1151" s="34"/>
      <c r="CX1151" s="34"/>
      <c r="CY1151" s="34"/>
      <c r="CZ1151" s="34"/>
      <c r="DA1151" s="34"/>
      <c r="DB1151" s="34"/>
      <c r="DC1151" s="31" t="s">
        <v>102</v>
      </c>
      <c r="DD1151" s="31" t="s">
        <v>5598</v>
      </c>
      <c r="DE1151" s="17" t="s">
        <v>102</v>
      </c>
      <c r="DF1151" s="17" t="s">
        <v>5599</v>
      </c>
      <c r="DG1151" s="17" t="s">
        <v>5600</v>
      </c>
      <c r="DH1151" s="17"/>
      <c r="DI1151" s="57" t="s">
        <v>143</v>
      </c>
      <c r="DJ1151" s="17" t="s">
        <v>5601</v>
      </c>
      <c r="DK1151" s="17"/>
      <c r="DL1151" s="17"/>
      <c r="DM1151" s="35"/>
      <c r="DN1151" s="35"/>
      <c r="DO1151" s="35"/>
      <c r="DP1151" s="17"/>
      <c r="DQ1151" s="17"/>
      <c r="DR1151" s="17"/>
      <c r="DS1151" s="17"/>
      <c r="DT1151" s="17"/>
      <c r="DU1151" s="17"/>
      <c r="DV1151" s="17"/>
      <c r="DW1151" s="17"/>
      <c r="DX1151" s="17"/>
      <c r="DY1151" s="17"/>
      <c r="DZ1151" s="17"/>
      <c r="EA1151" s="17"/>
      <c r="EB1151" s="17"/>
      <c r="EC1151" s="17" t="s">
        <v>133</v>
      </c>
    </row>
    <row r="1152" spans="1:133" ht="15" customHeight="1" x14ac:dyDescent="0.3">
      <c r="A1152" s="133">
        <v>3001</v>
      </c>
      <c r="B1152" s="133" t="s">
        <v>5602</v>
      </c>
      <c r="C1152" s="130" t="s">
        <v>106</v>
      </c>
      <c r="D1152" s="130" t="s">
        <v>5970</v>
      </c>
      <c r="E1152" s="130" t="s">
        <v>5953</v>
      </c>
      <c r="F1152" s="130" t="s">
        <v>5953</v>
      </c>
      <c r="G1152" s="130" t="s">
        <v>5953</v>
      </c>
      <c r="H1152" s="130" t="s">
        <v>5953</v>
      </c>
      <c r="I1152" s="130" t="s">
        <v>5953</v>
      </c>
      <c r="J1152" s="133"/>
      <c r="K1152" s="130" t="s">
        <v>5953</v>
      </c>
      <c r="L1152" s="133"/>
      <c r="M1152" s="130" t="s">
        <v>5953</v>
      </c>
      <c r="N1152" s="133"/>
      <c r="O1152" s="130" t="s">
        <v>5953</v>
      </c>
      <c r="P1152" s="130" t="s">
        <v>5976</v>
      </c>
      <c r="Q1152" s="130" t="s">
        <v>5953</v>
      </c>
      <c r="R1152" s="133"/>
      <c r="S1152" s="130" t="s">
        <v>5953</v>
      </c>
      <c r="T1152" s="130" t="s">
        <v>5953</v>
      </c>
      <c r="U1152" s="130" t="s">
        <v>5953</v>
      </c>
      <c r="V1152" s="130" t="s">
        <v>5986</v>
      </c>
      <c r="W1152" s="130" t="s">
        <v>5986</v>
      </c>
      <c r="X1152" s="133"/>
      <c r="Y1152" s="133"/>
      <c r="Z1152" s="133"/>
      <c r="AA1152" s="133"/>
      <c r="AB1152" s="133"/>
      <c r="AC1152" s="130" t="s">
        <v>5995</v>
      </c>
      <c r="AD1152" s="133"/>
      <c r="AE1152" s="130" t="s">
        <v>5953</v>
      </c>
      <c r="AF1152" s="130" t="s">
        <v>5953</v>
      </c>
      <c r="AG1152" s="130" t="s">
        <v>5995</v>
      </c>
      <c r="AH1152" s="130" t="s">
        <v>5995</v>
      </c>
      <c r="AI1152" s="130" t="s">
        <v>5995</v>
      </c>
      <c r="AJ1152" s="130" t="s">
        <v>5995</v>
      </c>
      <c r="AK1152" s="130" t="s">
        <v>5976</v>
      </c>
      <c r="AL1152" s="130" t="s">
        <v>5953</v>
      </c>
      <c r="AM1152" s="130" t="s">
        <v>5953</v>
      </c>
      <c r="AN1152" s="130" t="s">
        <v>5953</v>
      </c>
      <c r="AO1152" s="130" t="s">
        <v>5995</v>
      </c>
      <c r="AP1152" s="130" t="s">
        <v>5995</v>
      </c>
      <c r="AQ1152" s="130" t="s">
        <v>5995</v>
      </c>
      <c r="AR1152" s="130" t="s">
        <v>5995</v>
      </c>
      <c r="AS1152" s="130" t="s">
        <v>5995</v>
      </c>
      <c r="AT1152" s="130" t="s">
        <v>5995</v>
      </c>
      <c r="AU1152" s="130" t="s">
        <v>5995</v>
      </c>
      <c r="AV1152" s="130" t="s">
        <v>5995</v>
      </c>
      <c r="AW1152" s="130" t="s">
        <v>5995</v>
      </c>
      <c r="AX1152" s="130" t="s">
        <v>5995</v>
      </c>
      <c r="AY1152" s="130" t="s">
        <v>5995</v>
      </c>
      <c r="AZ1152" s="130" t="s">
        <v>5995</v>
      </c>
      <c r="BA1152" s="130" t="s">
        <v>5995</v>
      </c>
      <c r="BB1152" s="130" t="s">
        <v>5995</v>
      </c>
      <c r="BC1152" s="130" t="s">
        <v>5995</v>
      </c>
      <c r="BD1152" s="130" t="s">
        <v>5995</v>
      </c>
      <c r="BE1152" s="130" t="s">
        <v>5995</v>
      </c>
      <c r="BF1152" s="130" t="s">
        <v>5995</v>
      </c>
      <c r="BG1152" s="130" t="s">
        <v>5995</v>
      </c>
      <c r="BH1152" s="130" t="s">
        <v>5995</v>
      </c>
      <c r="BI1152" s="130" t="s">
        <v>5995</v>
      </c>
      <c r="BJ1152" s="130" t="s">
        <v>5995</v>
      </c>
      <c r="BK1152" s="130" t="s">
        <v>5995</v>
      </c>
      <c r="BL1152" s="130" t="s">
        <v>5995</v>
      </c>
      <c r="BM1152" s="130" t="s">
        <v>5995</v>
      </c>
      <c r="BN1152" s="133"/>
      <c r="BO1152" s="28" t="s">
        <v>5986</v>
      </c>
      <c r="BP1152" s="133"/>
      <c r="BQ1152" s="133"/>
      <c r="BR1152" s="133"/>
      <c r="BS1152" s="133"/>
      <c r="BT1152" s="133"/>
      <c r="BU1152" s="133"/>
      <c r="BV1152" s="133"/>
      <c r="BW1152" s="133"/>
      <c r="BX1152" s="133"/>
      <c r="BY1152" s="133"/>
      <c r="BZ1152" s="133"/>
      <c r="CA1152" s="133"/>
      <c r="CB1152" s="133"/>
      <c r="CC1152" s="133"/>
      <c r="CD1152" s="133"/>
      <c r="CE1152" s="133"/>
      <c r="CF1152" s="133"/>
      <c r="CG1152" s="133"/>
      <c r="CH1152" s="133"/>
      <c r="CI1152" s="133"/>
      <c r="CJ1152" s="133"/>
      <c r="CK1152" s="133"/>
      <c r="CL1152" s="22" t="s">
        <v>5953</v>
      </c>
      <c r="CM1152" s="32" t="s">
        <v>5976</v>
      </c>
      <c r="CN1152" s="133"/>
      <c r="CO1152" s="88" t="s">
        <v>4955</v>
      </c>
      <c r="CP1152" s="130" t="s">
        <v>106</v>
      </c>
      <c r="CQ1152" s="130" t="s">
        <v>5058</v>
      </c>
      <c r="CR1152" s="67" t="s">
        <v>1364</v>
      </c>
      <c r="CS1152" s="67"/>
      <c r="CT1152" s="67"/>
      <c r="CU1152" s="81"/>
      <c r="CV1152" s="81"/>
      <c r="CW1152" s="81"/>
      <c r="CX1152" s="81"/>
      <c r="CY1152" s="81"/>
      <c r="CZ1152" s="81"/>
      <c r="DA1152" s="81"/>
      <c r="DB1152" s="81"/>
      <c r="DC1152" s="79"/>
      <c r="DD1152" s="79"/>
      <c r="DE1152" s="67"/>
      <c r="DF1152" s="67"/>
      <c r="DG1152" s="130" t="s">
        <v>5603</v>
      </c>
      <c r="DH1152" s="133"/>
      <c r="DI1152" s="133"/>
      <c r="DJ1152" s="133"/>
      <c r="DK1152" s="133"/>
      <c r="DL1152" s="133"/>
      <c r="DM1152" s="133"/>
      <c r="DN1152" s="133"/>
      <c r="DO1152" s="133"/>
      <c r="DP1152" s="133"/>
      <c r="DQ1152" s="133"/>
      <c r="DR1152" s="133"/>
      <c r="DS1152" s="133"/>
      <c r="DT1152" s="133"/>
      <c r="DU1152" s="133"/>
      <c r="DV1152" s="133"/>
      <c r="DW1152" s="133"/>
      <c r="DX1152" s="133"/>
      <c r="DY1152" s="133"/>
      <c r="DZ1152" s="133"/>
      <c r="EA1152" s="133"/>
      <c r="EB1152" s="133"/>
      <c r="EC1152" s="133"/>
    </row>
    <row r="1153" spans="1:133" ht="15" customHeight="1" x14ac:dyDescent="0.3">
      <c r="A1153" s="27">
        <v>1053</v>
      </c>
      <c r="C1153" s="90" t="s">
        <v>106</v>
      </c>
      <c r="D1153" s="29" t="s">
        <v>5961</v>
      </c>
      <c r="E1153" s="18" t="s">
        <v>5947</v>
      </c>
      <c r="F1153" s="18" t="s">
        <v>5949</v>
      </c>
      <c r="G1153" s="18" t="s">
        <v>5947</v>
      </c>
      <c r="H1153" s="18" t="s">
        <v>5949</v>
      </c>
      <c r="I1153" s="18" t="s">
        <v>5950</v>
      </c>
      <c r="K1153" s="18" t="s">
        <v>5950</v>
      </c>
      <c r="M1153" s="18" t="s">
        <v>5950</v>
      </c>
      <c r="O1153" s="20" t="s">
        <v>5951</v>
      </c>
      <c r="P1153" s="20" t="s">
        <v>5974</v>
      </c>
      <c r="Q1153" s="20" t="s">
        <v>5977</v>
      </c>
      <c r="S1153" s="22" t="s">
        <v>5951</v>
      </c>
      <c r="T1153" s="22" t="s">
        <v>5951</v>
      </c>
      <c r="U1153" s="22" t="s">
        <v>5947</v>
      </c>
      <c r="V1153" s="22" t="s">
        <v>5984</v>
      </c>
      <c r="W1153" s="22" t="s">
        <v>5987</v>
      </c>
      <c r="X1153" s="22" t="s">
        <v>115</v>
      </c>
      <c r="Z1153" s="22" t="s">
        <v>116</v>
      </c>
      <c r="AC1153" s="24" t="s">
        <v>5990</v>
      </c>
      <c r="AE1153" s="26" t="s">
        <v>5950</v>
      </c>
      <c r="AF1153" s="26" t="s">
        <v>5947</v>
      </c>
      <c r="AG1153" s="26" t="s">
        <v>5996</v>
      </c>
      <c r="AH1153" s="26" t="s">
        <v>5996</v>
      </c>
      <c r="AI1153" s="26" t="s">
        <v>5996</v>
      </c>
      <c r="AJ1153" s="26" t="s">
        <v>5996</v>
      </c>
      <c r="AK1153" s="20" t="s">
        <v>6002</v>
      </c>
      <c r="AL1153" s="20" t="s">
        <v>5948</v>
      </c>
      <c r="AM1153" s="20" t="s">
        <v>5948</v>
      </c>
      <c r="AN1153" s="20" t="s">
        <v>5948</v>
      </c>
      <c r="AO1153" s="20" t="s">
        <v>5996</v>
      </c>
      <c r="AP1153" s="20" t="s">
        <v>5996</v>
      </c>
      <c r="AQ1153" s="20" t="s">
        <v>5996</v>
      </c>
      <c r="AR1153" s="20" t="s">
        <v>5997</v>
      </c>
      <c r="AS1153" s="20" t="s">
        <v>5996</v>
      </c>
      <c r="AT1153" s="20" t="s">
        <v>5996</v>
      </c>
      <c r="AU1153" s="20" t="s">
        <v>5996</v>
      </c>
      <c r="AV1153" s="20" t="s">
        <v>5996</v>
      </c>
      <c r="AW1153" s="20" t="s">
        <v>5996</v>
      </c>
      <c r="AX1153" s="20" t="s">
        <v>5996</v>
      </c>
      <c r="AY1153" s="20" t="s">
        <v>5996</v>
      </c>
      <c r="AZ1153" s="20" t="s">
        <v>5996</v>
      </c>
      <c r="BA1153" s="20" t="s">
        <v>5996</v>
      </c>
      <c r="BB1153" s="20" t="s">
        <v>5996</v>
      </c>
      <c r="BC1153" s="20" t="s">
        <v>5997</v>
      </c>
      <c r="BD1153" s="20" t="s">
        <v>5997</v>
      </c>
      <c r="BE1153" s="20" t="s">
        <v>5996</v>
      </c>
      <c r="BF1153" s="20" t="s">
        <v>5996</v>
      </c>
      <c r="BG1153" s="20" t="s">
        <v>5996</v>
      </c>
      <c r="BH1153" s="20" t="s">
        <v>5996</v>
      </c>
      <c r="BI1153" s="20" t="s">
        <v>5996</v>
      </c>
      <c r="BJ1153" s="20" t="s">
        <v>5996</v>
      </c>
      <c r="BK1153" s="20" t="s">
        <v>5996</v>
      </c>
      <c r="BL1153" s="20" t="s">
        <v>5996</v>
      </c>
      <c r="BM1153" s="20" t="s">
        <v>5996</v>
      </c>
      <c r="BO1153" s="28" t="s">
        <v>6007</v>
      </c>
      <c r="BQ1153" s="30" t="s">
        <v>5689</v>
      </c>
      <c r="BR1153" s="24" t="s">
        <v>138</v>
      </c>
      <c r="BS1153" s="24" t="s">
        <v>119</v>
      </c>
      <c r="BT1153" s="24" t="s">
        <v>120</v>
      </c>
      <c r="BV1153" s="24" t="s">
        <v>137</v>
      </c>
      <c r="BW1153" s="24" t="s">
        <v>122</v>
      </c>
      <c r="BX1153" s="24" t="s">
        <v>123</v>
      </c>
      <c r="BZ1153" s="24" t="s">
        <v>125</v>
      </c>
      <c r="CC1153" s="18" t="s">
        <v>138</v>
      </c>
      <c r="CD1153" s="18" t="s">
        <v>119</v>
      </c>
      <c r="CE1153" s="18" t="s">
        <v>120</v>
      </c>
      <c r="CL1153" s="22" t="s">
        <v>5953</v>
      </c>
      <c r="CM1153" s="32" t="s">
        <v>6011</v>
      </c>
      <c r="CO1153" s="84" t="s">
        <v>106</v>
      </c>
      <c r="CP1153" s="90" t="s">
        <v>106</v>
      </c>
      <c r="CQ1153" s="29" t="s">
        <v>5684</v>
      </c>
      <c r="CR1153" s="17" t="s">
        <v>1300</v>
      </c>
      <c r="CS1153" s="17" t="s">
        <v>130</v>
      </c>
      <c r="CX1153" s="34" t="s">
        <v>97</v>
      </c>
      <c r="CY1153" s="34" t="s">
        <v>98</v>
      </c>
      <c r="CZ1153" s="34" t="s">
        <v>99</v>
      </c>
      <c r="DE1153" s="17" t="s">
        <v>2303</v>
      </c>
      <c r="DG1153" s="17" t="s">
        <v>5690</v>
      </c>
      <c r="DI1153" s="17" t="s">
        <v>131</v>
      </c>
      <c r="DJ1153" s="17" t="s">
        <v>5691</v>
      </c>
      <c r="DM1153" s="35"/>
      <c r="DN1153" s="35"/>
      <c r="DO1153" s="35"/>
      <c r="EC1153" s="17" t="s">
        <v>133</v>
      </c>
    </row>
    <row r="1154" spans="1:133" ht="15" customHeight="1" x14ac:dyDescent="0.3">
      <c r="A1154" s="27">
        <v>1065</v>
      </c>
      <c r="C1154" s="90" t="s">
        <v>106</v>
      </c>
      <c r="D1154" s="29" t="s">
        <v>5961</v>
      </c>
      <c r="E1154" s="18" t="s">
        <v>5948</v>
      </c>
      <c r="F1154" s="18" t="s">
        <v>5948</v>
      </c>
      <c r="G1154" s="18" t="s">
        <v>5947</v>
      </c>
      <c r="H1154" s="18" t="s">
        <v>5952</v>
      </c>
      <c r="I1154" s="18" t="s">
        <v>5949</v>
      </c>
      <c r="K1154" s="18" t="s">
        <v>5949</v>
      </c>
      <c r="M1154" s="18" t="s">
        <v>5948</v>
      </c>
      <c r="N1154" s="19" t="s">
        <v>5692</v>
      </c>
      <c r="O1154" s="20" t="s">
        <v>5950</v>
      </c>
      <c r="P1154" s="20" t="s">
        <v>5974</v>
      </c>
      <c r="Q1154" s="20" t="s">
        <v>5978</v>
      </c>
      <c r="R1154" s="21" t="s">
        <v>5693</v>
      </c>
      <c r="S1154" s="22" t="s">
        <v>5948</v>
      </c>
      <c r="T1154" s="22" t="s">
        <v>5948</v>
      </c>
      <c r="U1154" s="22" t="s">
        <v>5949</v>
      </c>
      <c r="V1154" s="22" t="s">
        <v>5983</v>
      </c>
      <c r="W1154" s="22" t="s">
        <v>5986</v>
      </c>
      <c r="X1154" s="22" t="s">
        <v>115</v>
      </c>
      <c r="AA1154" s="22" t="s">
        <v>148</v>
      </c>
      <c r="AB1154" s="23" t="s">
        <v>5694</v>
      </c>
      <c r="AC1154" s="24" t="s">
        <v>5995</v>
      </c>
      <c r="AE1154" s="26" t="s">
        <v>5953</v>
      </c>
      <c r="AF1154" s="26" t="s">
        <v>5953</v>
      </c>
      <c r="AG1154" s="26" t="s">
        <v>5996</v>
      </c>
      <c r="AH1154" s="26" t="s">
        <v>5996</v>
      </c>
      <c r="AI1154" s="26" t="s">
        <v>5996</v>
      </c>
      <c r="AJ1154" s="26" t="s">
        <v>5996</v>
      </c>
      <c r="AK1154" s="20" t="s">
        <v>6004</v>
      </c>
      <c r="AL1154" s="20" t="s">
        <v>5953</v>
      </c>
      <c r="AM1154" s="20" t="s">
        <v>5953</v>
      </c>
      <c r="AN1154" s="20" t="s">
        <v>5953</v>
      </c>
      <c r="AO1154" s="20" t="s">
        <v>5995</v>
      </c>
      <c r="AP1154" s="20" t="s">
        <v>5995</v>
      </c>
      <c r="AQ1154" s="20" t="s">
        <v>5995</v>
      </c>
      <c r="AR1154" s="20" t="s">
        <v>5995</v>
      </c>
      <c r="AS1154" s="20" t="s">
        <v>5995</v>
      </c>
      <c r="AT1154" s="20" t="s">
        <v>5995</v>
      </c>
      <c r="AU1154" s="20" t="s">
        <v>5995</v>
      </c>
      <c r="AV1154" s="20" t="s">
        <v>5995</v>
      </c>
      <c r="AW1154" s="20" t="s">
        <v>5995</v>
      </c>
      <c r="AX1154" s="20" t="s">
        <v>5995</v>
      </c>
      <c r="AY1154" s="20" t="s">
        <v>5995</v>
      </c>
      <c r="AZ1154" s="20" t="s">
        <v>5995</v>
      </c>
      <c r="BA1154" s="20" t="s">
        <v>5995</v>
      </c>
      <c r="BB1154" s="20" t="s">
        <v>5995</v>
      </c>
      <c r="BC1154" s="20" t="s">
        <v>5995</v>
      </c>
      <c r="BD1154" s="20" t="s">
        <v>5995</v>
      </c>
      <c r="BE1154" s="20" t="s">
        <v>5995</v>
      </c>
      <c r="BF1154" s="20" t="s">
        <v>5995</v>
      </c>
      <c r="BG1154" s="20" t="s">
        <v>5995</v>
      </c>
      <c r="BH1154" s="20" t="s">
        <v>5996</v>
      </c>
      <c r="BI1154" s="20" t="s">
        <v>5995</v>
      </c>
      <c r="BJ1154" s="20" t="s">
        <v>5995</v>
      </c>
      <c r="BK1154" s="20" t="s">
        <v>5995</v>
      </c>
      <c r="BL1154" s="20" t="s">
        <v>5995</v>
      </c>
      <c r="BM1154" s="20" t="s">
        <v>5995</v>
      </c>
      <c r="BN1154" s="27" t="s">
        <v>5695</v>
      </c>
      <c r="BO1154" s="28" t="s">
        <v>5986</v>
      </c>
      <c r="BR1154" s="24" t="s">
        <v>138</v>
      </c>
      <c r="BS1154" s="24" t="s">
        <v>119</v>
      </c>
      <c r="BT1154" s="24" t="s">
        <v>120</v>
      </c>
      <c r="BU1154" s="24" t="s">
        <v>121</v>
      </c>
      <c r="BV1154" s="24" t="s">
        <v>137</v>
      </c>
      <c r="BW1154" s="24" t="s">
        <v>122</v>
      </c>
      <c r="BX1154" s="24" t="s">
        <v>123</v>
      </c>
      <c r="BY1154" s="24" t="s">
        <v>124</v>
      </c>
      <c r="BZ1154" s="24" t="s">
        <v>125</v>
      </c>
      <c r="CH1154" s="18" t="s">
        <v>122</v>
      </c>
      <c r="CI1154" s="18" t="s">
        <v>123</v>
      </c>
      <c r="CJ1154" s="18" t="s">
        <v>124</v>
      </c>
      <c r="CL1154" s="22" t="s">
        <v>5948</v>
      </c>
      <c r="CM1154" s="32" t="s">
        <v>6010</v>
      </c>
      <c r="CO1154" s="84" t="s">
        <v>106</v>
      </c>
      <c r="CP1154" s="90" t="s">
        <v>106</v>
      </c>
      <c r="CQ1154" s="29" t="s">
        <v>5684</v>
      </c>
      <c r="CR1154" s="17" t="s">
        <v>1300</v>
      </c>
      <c r="CS1154" s="56" t="s">
        <v>5059</v>
      </c>
      <c r="DB1154" s="34" t="s">
        <v>101</v>
      </c>
      <c r="DE1154" s="17" t="s">
        <v>2303</v>
      </c>
      <c r="DG1154" s="17" t="s">
        <v>5696</v>
      </c>
      <c r="DI1154" s="17" t="s">
        <v>131</v>
      </c>
      <c r="DJ1154" s="17" t="s">
        <v>5697</v>
      </c>
      <c r="DM1154" s="35"/>
      <c r="DN1154" s="35"/>
      <c r="DO1154" s="35"/>
      <c r="EC1154" s="17" t="s">
        <v>133</v>
      </c>
    </row>
    <row r="1155" spans="1:133" s="67" customFormat="1" ht="15" customHeight="1" x14ac:dyDescent="0.3">
      <c r="A1155" s="27">
        <v>1085</v>
      </c>
      <c r="B1155" s="22"/>
      <c r="C1155" s="90" t="s">
        <v>106</v>
      </c>
      <c r="D1155" s="29" t="s">
        <v>5961</v>
      </c>
      <c r="E1155" s="18" t="s">
        <v>5947</v>
      </c>
      <c r="F1155" s="18" t="s">
        <v>5948</v>
      </c>
      <c r="G1155" s="18" t="s">
        <v>5947</v>
      </c>
      <c r="H1155" s="18" t="s">
        <v>5947</v>
      </c>
      <c r="I1155" s="18" t="s">
        <v>5948</v>
      </c>
      <c r="J1155" s="19" t="s">
        <v>5698</v>
      </c>
      <c r="K1155" s="18" t="s">
        <v>5947</v>
      </c>
      <c r="L1155" s="19" t="s">
        <v>5699</v>
      </c>
      <c r="M1155" s="18" t="s">
        <v>5948</v>
      </c>
      <c r="N1155" s="19" t="s">
        <v>5700</v>
      </c>
      <c r="O1155" s="20" t="s">
        <v>5952</v>
      </c>
      <c r="P1155" s="20" t="s">
        <v>5974</v>
      </c>
      <c r="Q1155" s="20" t="s">
        <v>5977</v>
      </c>
      <c r="R1155" s="21" t="s">
        <v>5701</v>
      </c>
      <c r="S1155" s="22" t="s">
        <v>5953</v>
      </c>
      <c r="T1155" s="22" t="s">
        <v>5953</v>
      </c>
      <c r="U1155" s="22" t="s">
        <v>5953</v>
      </c>
      <c r="V1155" s="22" t="s">
        <v>5986</v>
      </c>
      <c r="W1155" s="22" t="s">
        <v>5986</v>
      </c>
      <c r="X1155" s="22"/>
      <c r="Y1155" s="22"/>
      <c r="Z1155" s="22"/>
      <c r="AA1155" s="22"/>
      <c r="AB1155" s="23"/>
      <c r="AC1155" s="24" t="s">
        <v>5993</v>
      </c>
      <c r="AD1155" s="25"/>
      <c r="AE1155" s="26" t="s">
        <v>5947</v>
      </c>
      <c r="AF1155" s="26" t="s">
        <v>5950</v>
      </c>
      <c r="AG1155" s="26" t="s">
        <v>5996</v>
      </c>
      <c r="AH1155" s="26" t="s">
        <v>5996</v>
      </c>
      <c r="AI1155" s="26" t="s">
        <v>5997</v>
      </c>
      <c r="AJ1155" s="26" t="s">
        <v>5997</v>
      </c>
      <c r="AK1155" s="20" t="s">
        <v>6002</v>
      </c>
      <c r="AL1155" s="20" t="s">
        <v>5947</v>
      </c>
      <c r="AM1155" s="20" t="s">
        <v>5949</v>
      </c>
      <c r="AN1155" s="20" t="s">
        <v>5948</v>
      </c>
      <c r="AO1155" s="20" t="s">
        <v>5998</v>
      </c>
      <c r="AP1155" s="20" t="s">
        <v>5997</v>
      </c>
      <c r="AQ1155" s="20" t="s">
        <v>5996</v>
      </c>
      <c r="AR1155" s="20" t="s">
        <v>5997</v>
      </c>
      <c r="AS1155" s="20" t="s">
        <v>5996</v>
      </c>
      <c r="AT1155" s="20" t="s">
        <v>5996</v>
      </c>
      <c r="AU1155" s="20" t="s">
        <v>5996</v>
      </c>
      <c r="AV1155" s="20" t="s">
        <v>5997</v>
      </c>
      <c r="AW1155" s="20" t="s">
        <v>5997</v>
      </c>
      <c r="AX1155" s="20" t="s">
        <v>5996</v>
      </c>
      <c r="AY1155" s="20" t="s">
        <v>5997</v>
      </c>
      <c r="AZ1155" s="20" t="s">
        <v>5997</v>
      </c>
      <c r="BA1155" s="20" t="s">
        <v>5997</v>
      </c>
      <c r="BB1155" s="20" t="s">
        <v>5996</v>
      </c>
      <c r="BC1155" s="20" t="s">
        <v>5996</v>
      </c>
      <c r="BD1155" s="20" t="s">
        <v>5997</v>
      </c>
      <c r="BE1155" s="20" t="s">
        <v>5996</v>
      </c>
      <c r="BF1155" s="20" t="s">
        <v>5997</v>
      </c>
      <c r="BG1155" s="20" t="s">
        <v>5997</v>
      </c>
      <c r="BH1155" s="20" t="s">
        <v>5996</v>
      </c>
      <c r="BI1155" s="20" t="s">
        <v>5996</v>
      </c>
      <c r="BJ1155" s="20" t="s">
        <v>5997</v>
      </c>
      <c r="BK1155" s="20" t="s">
        <v>5997</v>
      </c>
      <c r="BL1155" s="20" t="s">
        <v>5996</v>
      </c>
      <c r="BM1155" s="20" t="s">
        <v>5997</v>
      </c>
      <c r="BN1155" s="27" t="s">
        <v>5702</v>
      </c>
      <c r="BO1155" s="28" t="s">
        <v>6007</v>
      </c>
      <c r="BP1155" s="29"/>
      <c r="BQ1155" s="30" t="s">
        <v>5703</v>
      </c>
      <c r="BR1155" s="24"/>
      <c r="BS1155" s="24" t="s">
        <v>119</v>
      </c>
      <c r="BT1155" s="24"/>
      <c r="BU1155" s="24"/>
      <c r="BV1155" s="24" t="s">
        <v>137</v>
      </c>
      <c r="BW1155" s="24" t="s">
        <v>122</v>
      </c>
      <c r="BX1155" s="24"/>
      <c r="BY1155" s="24"/>
      <c r="BZ1155" s="24"/>
      <c r="CA1155" s="24"/>
      <c r="CB1155" s="31"/>
      <c r="CC1155" s="18"/>
      <c r="CD1155" s="18" t="s">
        <v>119</v>
      </c>
      <c r="CE1155" s="18"/>
      <c r="CF1155" s="18"/>
      <c r="CG1155" s="18"/>
      <c r="CH1155" s="18" t="s">
        <v>122</v>
      </c>
      <c r="CI1155" s="18" t="s">
        <v>123</v>
      </c>
      <c r="CJ1155" s="18"/>
      <c r="CK1155" s="18"/>
      <c r="CL1155" s="22" t="s">
        <v>5953</v>
      </c>
      <c r="CM1155" s="32" t="s">
        <v>6010</v>
      </c>
      <c r="CN1155" s="33"/>
      <c r="CO1155" s="84" t="s">
        <v>106</v>
      </c>
      <c r="CP1155" s="90" t="s">
        <v>106</v>
      </c>
      <c r="CQ1155" s="29" t="s">
        <v>5684</v>
      </c>
      <c r="CR1155" s="17" t="s">
        <v>1300</v>
      </c>
      <c r="CS1155" s="63" t="s">
        <v>102</v>
      </c>
      <c r="CT1155" s="17" t="s">
        <v>5704</v>
      </c>
      <c r="CU1155" s="34"/>
      <c r="CV1155" s="34"/>
      <c r="CW1155" s="34"/>
      <c r="CX1155" s="34"/>
      <c r="CY1155" s="34" t="s">
        <v>98</v>
      </c>
      <c r="CZ1155" s="34"/>
      <c r="DA1155" s="34"/>
      <c r="DB1155" s="34"/>
      <c r="DC1155" s="31"/>
      <c r="DD1155" s="31"/>
      <c r="DE1155" s="17" t="s">
        <v>2303</v>
      </c>
      <c r="DF1155" s="17"/>
      <c r="DG1155" s="17" t="s">
        <v>5705</v>
      </c>
      <c r="DH1155" s="17" t="s">
        <v>5706</v>
      </c>
      <c r="DI1155" s="17" t="s">
        <v>131</v>
      </c>
      <c r="DJ1155" s="17" t="s">
        <v>5707</v>
      </c>
      <c r="DK1155" s="17"/>
      <c r="DL1155" s="17"/>
      <c r="DM1155" s="35"/>
      <c r="DN1155" s="35"/>
      <c r="DO1155" s="35"/>
      <c r="DP1155" s="17"/>
      <c r="DQ1155" s="17"/>
      <c r="DR1155" s="17"/>
      <c r="DS1155" s="17"/>
      <c r="DT1155" s="17"/>
      <c r="DU1155" s="17"/>
      <c r="DV1155" s="17"/>
      <c r="DW1155" s="17"/>
      <c r="DX1155" s="17"/>
      <c r="DY1155" s="17"/>
      <c r="DZ1155" s="17"/>
      <c r="EA1155" s="17"/>
      <c r="EB1155" s="17"/>
      <c r="EC1155" s="17" t="s">
        <v>133</v>
      </c>
    </row>
    <row r="1156" spans="1:133" s="140" customFormat="1" ht="15" customHeight="1" x14ac:dyDescent="0.3">
      <c r="A1156" s="133">
        <v>3007</v>
      </c>
      <c r="B1156" s="133" t="s">
        <v>5604</v>
      </c>
      <c r="C1156" s="130" t="s">
        <v>106</v>
      </c>
      <c r="D1156" s="130" t="s">
        <v>5970</v>
      </c>
      <c r="E1156" s="130" t="s">
        <v>5953</v>
      </c>
      <c r="F1156" s="130" t="s">
        <v>5953</v>
      </c>
      <c r="G1156" s="130" t="s">
        <v>5953</v>
      </c>
      <c r="H1156" s="130" t="s">
        <v>5953</v>
      </c>
      <c r="I1156" s="130" t="s">
        <v>5953</v>
      </c>
      <c r="J1156" s="130"/>
      <c r="K1156" s="130" t="s">
        <v>5953</v>
      </c>
      <c r="L1156" s="130"/>
      <c r="M1156" s="130" t="s">
        <v>5953</v>
      </c>
      <c r="N1156" s="130"/>
      <c r="O1156" s="130" t="s">
        <v>5953</v>
      </c>
      <c r="P1156" s="130" t="s">
        <v>5976</v>
      </c>
      <c r="Q1156" s="130" t="s">
        <v>5953</v>
      </c>
      <c r="R1156" s="130"/>
      <c r="S1156" s="130" t="s">
        <v>5953</v>
      </c>
      <c r="T1156" s="130" t="s">
        <v>5953</v>
      </c>
      <c r="U1156" s="130" t="s">
        <v>5953</v>
      </c>
      <c r="V1156" s="130" t="s">
        <v>5986</v>
      </c>
      <c r="W1156" s="130" t="s">
        <v>5986</v>
      </c>
      <c r="X1156" s="130"/>
      <c r="Y1156" s="130"/>
      <c r="Z1156" s="130"/>
      <c r="AA1156" s="130"/>
      <c r="AB1156" s="130"/>
      <c r="AC1156" s="130" t="s">
        <v>5995</v>
      </c>
      <c r="AD1156" s="130"/>
      <c r="AE1156" s="130" t="s">
        <v>5953</v>
      </c>
      <c r="AF1156" s="130" t="s">
        <v>5953</v>
      </c>
      <c r="AG1156" s="130" t="s">
        <v>5995</v>
      </c>
      <c r="AH1156" s="130" t="s">
        <v>5995</v>
      </c>
      <c r="AI1156" s="130" t="s">
        <v>5995</v>
      </c>
      <c r="AJ1156" s="130" t="s">
        <v>5995</v>
      </c>
      <c r="AK1156" s="130" t="s">
        <v>5976</v>
      </c>
      <c r="AL1156" s="130" t="s">
        <v>5953</v>
      </c>
      <c r="AM1156" s="130" t="s">
        <v>5953</v>
      </c>
      <c r="AN1156" s="130" t="s">
        <v>5953</v>
      </c>
      <c r="AO1156" s="130" t="s">
        <v>5995</v>
      </c>
      <c r="AP1156" s="130" t="s">
        <v>5995</v>
      </c>
      <c r="AQ1156" s="130" t="s">
        <v>5995</v>
      </c>
      <c r="AR1156" s="130" t="s">
        <v>5995</v>
      </c>
      <c r="AS1156" s="130" t="s">
        <v>5995</v>
      </c>
      <c r="AT1156" s="130" t="s">
        <v>5995</v>
      </c>
      <c r="AU1156" s="130" t="s">
        <v>5995</v>
      </c>
      <c r="AV1156" s="130" t="s">
        <v>5995</v>
      </c>
      <c r="AW1156" s="130" t="s">
        <v>5995</v>
      </c>
      <c r="AX1156" s="130" t="s">
        <v>5995</v>
      </c>
      <c r="AY1156" s="130" t="s">
        <v>5995</v>
      </c>
      <c r="AZ1156" s="130" t="s">
        <v>5995</v>
      </c>
      <c r="BA1156" s="130" t="s">
        <v>5995</v>
      </c>
      <c r="BB1156" s="130" t="s">
        <v>5995</v>
      </c>
      <c r="BC1156" s="130" t="s">
        <v>5995</v>
      </c>
      <c r="BD1156" s="130" t="s">
        <v>5995</v>
      </c>
      <c r="BE1156" s="130" t="s">
        <v>5995</v>
      </c>
      <c r="BF1156" s="130" t="s">
        <v>5995</v>
      </c>
      <c r="BG1156" s="130" t="s">
        <v>5995</v>
      </c>
      <c r="BH1156" s="130" t="s">
        <v>5995</v>
      </c>
      <c r="BI1156" s="130" t="s">
        <v>5995</v>
      </c>
      <c r="BJ1156" s="130" t="s">
        <v>5995</v>
      </c>
      <c r="BK1156" s="130" t="s">
        <v>5995</v>
      </c>
      <c r="BL1156" s="130" t="s">
        <v>5995</v>
      </c>
      <c r="BM1156" s="130" t="s">
        <v>5995</v>
      </c>
      <c r="BN1156" s="130"/>
      <c r="BO1156" s="28" t="s">
        <v>5986</v>
      </c>
      <c r="BP1156" s="130"/>
      <c r="BQ1156" s="130"/>
      <c r="BR1156" s="130"/>
      <c r="BS1156" s="130"/>
      <c r="BT1156" s="130"/>
      <c r="BU1156" s="130"/>
      <c r="BV1156" s="130"/>
      <c r="BW1156" s="130"/>
      <c r="BX1156" s="130"/>
      <c r="BY1156" s="130"/>
      <c r="BZ1156" s="130"/>
      <c r="CA1156" s="130"/>
      <c r="CB1156" s="130"/>
      <c r="CC1156" s="130"/>
      <c r="CD1156" s="130"/>
      <c r="CE1156" s="130"/>
      <c r="CF1156" s="130"/>
      <c r="CG1156" s="130"/>
      <c r="CH1156" s="130"/>
      <c r="CI1156" s="130"/>
      <c r="CJ1156" s="130"/>
      <c r="CK1156" s="130"/>
      <c r="CL1156" s="22" t="s">
        <v>5953</v>
      </c>
      <c r="CM1156" s="32" t="s">
        <v>5976</v>
      </c>
      <c r="CN1156" s="130"/>
      <c r="CO1156" s="88" t="s">
        <v>4955</v>
      </c>
      <c r="CP1156" s="130" t="s">
        <v>106</v>
      </c>
      <c r="CQ1156" s="130" t="s">
        <v>5058</v>
      </c>
      <c r="CR1156" s="66" t="s">
        <v>5605</v>
      </c>
      <c r="CS1156" s="17"/>
      <c r="CT1156" s="17"/>
      <c r="CU1156" s="34"/>
      <c r="CV1156" s="34"/>
      <c r="CW1156" s="81"/>
      <c r="CX1156" s="34"/>
      <c r="CY1156" s="34"/>
      <c r="CZ1156" s="81" t="s">
        <v>99</v>
      </c>
      <c r="DA1156" s="34"/>
      <c r="DB1156" s="34"/>
      <c r="DC1156" s="31"/>
      <c r="DD1156" s="31"/>
      <c r="DE1156" s="17"/>
      <c r="DF1156" s="17"/>
      <c r="DG1156" s="130" t="s">
        <v>5606</v>
      </c>
      <c r="DH1156" s="130" t="s">
        <v>5607</v>
      </c>
      <c r="DI1156" s="130"/>
      <c r="DJ1156" s="130"/>
      <c r="DK1156" s="130"/>
      <c r="DL1156" s="130"/>
      <c r="DM1156" s="130"/>
      <c r="DN1156" s="130"/>
      <c r="DO1156" s="130"/>
      <c r="DP1156" s="130"/>
      <c r="DQ1156" s="130"/>
      <c r="DR1156" s="130"/>
      <c r="DS1156" s="130"/>
      <c r="DT1156" s="130"/>
      <c r="DU1156" s="130"/>
      <c r="DV1156" s="130"/>
      <c r="DW1156" s="130"/>
      <c r="DX1156" s="130"/>
      <c r="DY1156" s="130"/>
      <c r="DZ1156" s="130"/>
      <c r="EA1156" s="130"/>
      <c r="EB1156" s="130"/>
      <c r="EC1156" s="130"/>
    </row>
    <row r="1157" spans="1:133" ht="15" customHeight="1" x14ac:dyDescent="0.3">
      <c r="A1157" s="27">
        <v>1120</v>
      </c>
      <c r="C1157" s="90" t="s">
        <v>106</v>
      </c>
      <c r="D1157" s="29" t="s">
        <v>5961</v>
      </c>
      <c r="E1157" s="18" t="s">
        <v>5947</v>
      </c>
      <c r="F1157" s="18" t="s">
        <v>5947</v>
      </c>
      <c r="G1157" s="18" t="s">
        <v>5947</v>
      </c>
      <c r="H1157" s="18" t="s">
        <v>5947</v>
      </c>
      <c r="I1157" s="18" t="s">
        <v>5947</v>
      </c>
      <c r="J1157" s="19" t="s">
        <v>5712</v>
      </c>
      <c r="K1157" s="18" t="s">
        <v>5947</v>
      </c>
      <c r="L1157" s="19" t="s">
        <v>5713</v>
      </c>
      <c r="M1157" s="18" t="s">
        <v>5947</v>
      </c>
      <c r="N1157" s="19" t="s">
        <v>5714</v>
      </c>
      <c r="O1157" s="20" t="s">
        <v>5949</v>
      </c>
      <c r="P1157" s="20" t="s">
        <v>5974</v>
      </c>
      <c r="Q1157" s="20" t="s">
        <v>5979</v>
      </c>
      <c r="S1157" s="22" t="s">
        <v>5948</v>
      </c>
      <c r="T1157" s="22" t="s">
        <v>5948</v>
      </c>
      <c r="U1157" s="22" t="s">
        <v>5947</v>
      </c>
      <c r="V1157" s="22" t="s">
        <v>5985</v>
      </c>
      <c r="W1157" s="22" t="s">
        <v>5988</v>
      </c>
      <c r="X1157" s="22" t="s">
        <v>115</v>
      </c>
      <c r="AC1157" s="24" t="s">
        <v>5992</v>
      </c>
      <c r="AE1157" s="26" t="s">
        <v>5947</v>
      </c>
      <c r="AF1157" s="26" t="s">
        <v>5947</v>
      </c>
      <c r="AG1157" s="26" t="s">
        <v>5996</v>
      </c>
      <c r="AH1157" s="26" t="s">
        <v>5996</v>
      </c>
      <c r="AI1157" s="26" t="s">
        <v>5996</v>
      </c>
      <c r="AJ1157" s="26" t="s">
        <v>5996</v>
      </c>
      <c r="AK1157" s="20" t="s">
        <v>6002</v>
      </c>
      <c r="AL1157" s="20" t="s">
        <v>5950</v>
      </c>
      <c r="AM1157" s="20" t="s">
        <v>5950</v>
      </c>
      <c r="AN1157" s="20" t="s">
        <v>5948</v>
      </c>
      <c r="AO1157" s="20" t="s">
        <v>5997</v>
      </c>
      <c r="AP1157" s="20" t="s">
        <v>5996</v>
      </c>
      <c r="AQ1157" s="20" t="s">
        <v>5996</v>
      </c>
      <c r="AR1157" s="20" t="s">
        <v>5996</v>
      </c>
      <c r="AS1157" s="20" t="s">
        <v>5996</v>
      </c>
      <c r="AT1157" s="20" t="s">
        <v>5996</v>
      </c>
      <c r="AU1157" s="20" t="s">
        <v>5996</v>
      </c>
      <c r="AV1157" s="20" t="s">
        <v>5996</v>
      </c>
      <c r="AW1157" s="20" t="s">
        <v>5996</v>
      </c>
      <c r="AX1157" s="20" t="s">
        <v>5997</v>
      </c>
      <c r="AY1157" s="20" t="s">
        <v>5996</v>
      </c>
      <c r="AZ1157" s="20" t="s">
        <v>5996</v>
      </c>
      <c r="BA1157" s="20" t="s">
        <v>5996</v>
      </c>
      <c r="BB1157" s="20" t="s">
        <v>5996</v>
      </c>
      <c r="BC1157" s="20" t="s">
        <v>5997</v>
      </c>
      <c r="BD1157" s="20" t="s">
        <v>5997</v>
      </c>
      <c r="BE1157" s="20" t="s">
        <v>5996</v>
      </c>
      <c r="BF1157" s="20" t="s">
        <v>5996</v>
      </c>
      <c r="BG1157" s="20" t="s">
        <v>5996</v>
      </c>
      <c r="BH1157" s="20" t="s">
        <v>5996</v>
      </c>
      <c r="BI1157" s="20" t="s">
        <v>5996</v>
      </c>
      <c r="BJ1157" s="20" t="s">
        <v>5997</v>
      </c>
      <c r="BK1157" s="20" t="s">
        <v>5997</v>
      </c>
      <c r="BL1157" s="20" t="s">
        <v>5996</v>
      </c>
      <c r="BM1157" s="20" t="s">
        <v>5996</v>
      </c>
      <c r="BO1157" s="28" t="s">
        <v>6007</v>
      </c>
      <c r="BQ1157" s="30" t="s">
        <v>5715</v>
      </c>
      <c r="BR1157" s="24" t="s">
        <v>138</v>
      </c>
      <c r="BS1157" s="24" t="s">
        <v>119</v>
      </c>
      <c r="BU1157" s="24" t="s">
        <v>121</v>
      </c>
      <c r="BW1157" s="24" t="s">
        <v>122</v>
      </c>
      <c r="BX1157" s="24" t="s">
        <v>123</v>
      </c>
      <c r="BY1157" s="24" t="s">
        <v>124</v>
      </c>
      <c r="BZ1157" s="24" t="s">
        <v>125</v>
      </c>
      <c r="CC1157" s="18" t="s">
        <v>138</v>
      </c>
      <c r="CD1157" s="18" t="s">
        <v>119</v>
      </c>
      <c r="CI1157" s="18" t="s">
        <v>123</v>
      </c>
      <c r="CL1157" s="22" t="s">
        <v>5947</v>
      </c>
      <c r="CM1157" s="32" t="s">
        <v>6010</v>
      </c>
      <c r="CO1157" s="85" t="s">
        <v>1201</v>
      </c>
      <c r="CP1157" s="90" t="s">
        <v>106</v>
      </c>
      <c r="CQ1157" s="29" t="s">
        <v>5684</v>
      </c>
      <c r="CR1157" s="17" t="s">
        <v>1300</v>
      </c>
      <c r="CS1157" s="17" t="s">
        <v>4349</v>
      </c>
      <c r="DA1157" s="34" t="s">
        <v>100</v>
      </c>
      <c r="DE1157" s="17" t="s">
        <v>2303</v>
      </c>
      <c r="DG1157" s="17" t="s">
        <v>5716</v>
      </c>
      <c r="DI1157" s="101" t="s">
        <v>143</v>
      </c>
      <c r="DJ1157" s="17" t="s">
        <v>5717</v>
      </c>
      <c r="DM1157" s="35"/>
      <c r="DN1157" s="35"/>
      <c r="DO1157" s="35"/>
      <c r="EC1157" s="17" t="s">
        <v>133</v>
      </c>
    </row>
    <row r="1158" spans="1:133" s="37" customFormat="1" ht="15" customHeight="1" x14ac:dyDescent="0.3">
      <c r="A1158" s="76">
        <v>3006</v>
      </c>
      <c r="B1158" s="72" t="s">
        <v>5718</v>
      </c>
      <c r="C1158" s="90" t="s">
        <v>106</v>
      </c>
      <c r="D1158" s="29" t="s">
        <v>5961</v>
      </c>
      <c r="E1158" s="141" t="s">
        <v>5947</v>
      </c>
      <c r="F1158" s="141" t="s">
        <v>5949</v>
      </c>
      <c r="G1158" s="141" t="s">
        <v>5947</v>
      </c>
      <c r="H1158" s="141" t="s">
        <v>5949</v>
      </c>
      <c r="I1158" s="141" t="s">
        <v>5949</v>
      </c>
      <c r="J1158" s="70" t="s">
        <v>5719</v>
      </c>
      <c r="K1158" s="141" t="s">
        <v>5949</v>
      </c>
      <c r="L1158" s="70" t="s">
        <v>4958</v>
      </c>
      <c r="M1158" s="141" t="s">
        <v>5949</v>
      </c>
      <c r="N1158" s="70" t="s">
        <v>4959</v>
      </c>
      <c r="O1158" s="142" t="s">
        <v>5949</v>
      </c>
      <c r="P1158" s="142" t="s">
        <v>5975</v>
      </c>
      <c r="Q1158" s="142" t="s">
        <v>5981</v>
      </c>
      <c r="R1158" s="71" t="s">
        <v>4960</v>
      </c>
      <c r="S1158" s="143" t="s">
        <v>5951</v>
      </c>
      <c r="T1158" s="143" t="s">
        <v>5951</v>
      </c>
      <c r="U1158" s="143" t="s">
        <v>5947</v>
      </c>
      <c r="V1158" s="143" t="s">
        <v>5984</v>
      </c>
      <c r="W1158" s="143" t="s">
        <v>5986</v>
      </c>
      <c r="X1158" s="72" t="s">
        <v>115</v>
      </c>
      <c r="Y1158" s="72"/>
      <c r="Z1158" s="72"/>
      <c r="AA1158" s="72"/>
      <c r="AB1158" s="73" t="s">
        <v>4961</v>
      </c>
      <c r="AC1158" s="144" t="s">
        <v>5994</v>
      </c>
      <c r="AD1158" s="75" t="s">
        <v>4751</v>
      </c>
      <c r="AE1158" s="145" t="s">
        <v>5947</v>
      </c>
      <c r="AF1158" s="145" t="s">
        <v>5947</v>
      </c>
      <c r="AG1158" s="145" t="s">
        <v>5996</v>
      </c>
      <c r="AH1158" s="145" t="s">
        <v>5996</v>
      </c>
      <c r="AI1158" s="145" t="s">
        <v>5996</v>
      </c>
      <c r="AJ1158" s="145" t="s">
        <v>5996</v>
      </c>
      <c r="AK1158" s="20" t="s">
        <v>6002</v>
      </c>
      <c r="AL1158" s="20" t="s">
        <v>5947</v>
      </c>
      <c r="AM1158" s="20" t="s">
        <v>5951</v>
      </c>
      <c r="AN1158" s="20" t="s">
        <v>5948</v>
      </c>
      <c r="AO1158" s="20" t="s">
        <v>5996</v>
      </c>
      <c r="AP1158" s="20" t="s">
        <v>5996</v>
      </c>
      <c r="AQ1158" s="20" t="s">
        <v>5996</v>
      </c>
      <c r="AR1158" s="20" t="s">
        <v>5996</v>
      </c>
      <c r="AS1158" s="20" t="s">
        <v>5996</v>
      </c>
      <c r="AT1158" s="20" t="s">
        <v>5996</v>
      </c>
      <c r="AU1158" s="20" t="s">
        <v>5996</v>
      </c>
      <c r="AV1158" s="20" t="s">
        <v>5996</v>
      </c>
      <c r="AW1158" s="20" t="s">
        <v>5995</v>
      </c>
      <c r="AX1158" s="20" t="s">
        <v>5996</v>
      </c>
      <c r="AY1158" s="20" t="s">
        <v>5996</v>
      </c>
      <c r="AZ1158" s="20" t="s">
        <v>5996</v>
      </c>
      <c r="BA1158" s="20" t="s">
        <v>5996</v>
      </c>
      <c r="BB1158" s="20" t="s">
        <v>5996</v>
      </c>
      <c r="BC1158" s="20" t="s">
        <v>5996</v>
      </c>
      <c r="BD1158" s="20" t="s">
        <v>5996</v>
      </c>
      <c r="BE1158" s="20" t="s">
        <v>5996</v>
      </c>
      <c r="BF1158" s="20" t="s">
        <v>5996</v>
      </c>
      <c r="BG1158" s="20" t="s">
        <v>5996</v>
      </c>
      <c r="BH1158" s="20" t="s">
        <v>5996</v>
      </c>
      <c r="BI1158" s="20" t="s">
        <v>5996</v>
      </c>
      <c r="BJ1158" s="20" t="s">
        <v>5997</v>
      </c>
      <c r="BK1158" s="20" t="s">
        <v>5996</v>
      </c>
      <c r="BL1158" s="20" t="s">
        <v>5996</v>
      </c>
      <c r="BM1158" s="20" t="s">
        <v>5996</v>
      </c>
      <c r="BN1158" s="76" t="s">
        <v>4962</v>
      </c>
      <c r="BO1158" s="28" t="s">
        <v>6008</v>
      </c>
      <c r="BP1158" s="77" t="s">
        <v>4963</v>
      </c>
      <c r="BQ1158" s="78" t="s">
        <v>4163</v>
      </c>
      <c r="BR1158" s="74" t="s">
        <v>138</v>
      </c>
      <c r="BS1158" s="74" t="s">
        <v>119</v>
      </c>
      <c r="BT1158" s="74" t="s">
        <v>120</v>
      </c>
      <c r="BU1158" s="74"/>
      <c r="BV1158" s="74"/>
      <c r="BW1158" s="74" t="s">
        <v>122</v>
      </c>
      <c r="BX1158" s="74" t="s">
        <v>123</v>
      </c>
      <c r="BY1158" s="74" t="s">
        <v>124</v>
      </c>
      <c r="BZ1158" s="74"/>
      <c r="CA1158" s="74"/>
      <c r="CB1158" s="79"/>
      <c r="CC1158" s="69" t="s">
        <v>138</v>
      </c>
      <c r="CD1158" s="69" t="s">
        <v>119</v>
      </c>
      <c r="CE1158" s="69"/>
      <c r="CF1158" s="69"/>
      <c r="CG1158" s="69"/>
      <c r="CH1158" s="69"/>
      <c r="CI1158" s="69" t="s">
        <v>123</v>
      </c>
      <c r="CJ1158" s="69"/>
      <c r="CK1158" s="69"/>
      <c r="CL1158" s="22" t="s">
        <v>5950</v>
      </c>
      <c r="CM1158" s="32" t="s">
        <v>6012</v>
      </c>
      <c r="CN1158" s="80" t="s">
        <v>4164</v>
      </c>
      <c r="CO1158" s="88" t="s">
        <v>4955</v>
      </c>
      <c r="CP1158" s="90" t="s">
        <v>106</v>
      </c>
      <c r="CQ1158" s="29" t="s">
        <v>5684</v>
      </c>
      <c r="CR1158" s="67" t="s">
        <v>5619</v>
      </c>
      <c r="CS1158" s="67"/>
      <c r="CT1158" s="67"/>
      <c r="CU1158" s="81"/>
      <c r="CV1158" s="81"/>
      <c r="CW1158" s="81"/>
      <c r="CX1158" s="81"/>
      <c r="CY1158" s="81"/>
      <c r="CZ1158" s="81"/>
      <c r="DA1158" s="81"/>
      <c r="DB1158" s="81"/>
      <c r="DC1158" s="79"/>
      <c r="DD1158" s="79"/>
      <c r="DE1158" s="67"/>
      <c r="DF1158" s="67"/>
      <c r="DG1158" s="17" t="s">
        <v>5720</v>
      </c>
      <c r="DH1158" s="67"/>
      <c r="DI1158" s="100"/>
      <c r="DJ1158" s="67"/>
      <c r="DK1158" s="67"/>
      <c r="DL1158" s="67"/>
      <c r="DM1158" s="82"/>
      <c r="DN1158" s="82"/>
      <c r="DO1158" s="82"/>
      <c r="DP1158" s="67"/>
      <c r="DQ1158" s="67"/>
      <c r="DR1158" s="67"/>
      <c r="DS1158" s="67"/>
      <c r="DT1158" s="67"/>
      <c r="DU1158" s="67"/>
      <c r="DV1158" s="67"/>
      <c r="DW1158" s="67"/>
      <c r="DX1158" s="67"/>
      <c r="DY1158" s="67"/>
      <c r="DZ1158" s="67"/>
      <c r="EA1158" s="67"/>
      <c r="EB1158" s="67"/>
      <c r="EC1158" s="67"/>
    </row>
    <row r="1159" spans="1:133" s="37" customFormat="1" ht="15" customHeight="1" x14ac:dyDescent="0.3">
      <c r="A1159" s="27">
        <v>2004</v>
      </c>
      <c r="B1159" s="22" t="s">
        <v>5644</v>
      </c>
      <c r="C1159" s="90" t="s">
        <v>106</v>
      </c>
      <c r="D1159" s="29" t="s">
        <v>5960</v>
      </c>
      <c r="E1159" s="18" t="s">
        <v>5953</v>
      </c>
      <c r="F1159" s="18" t="s">
        <v>5953</v>
      </c>
      <c r="G1159" s="18" t="s">
        <v>5953</v>
      </c>
      <c r="H1159" s="18" t="s">
        <v>5953</v>
      </c>
      <c r="I1159" s="18" t="s">
        <v>5953</v>
      </c>
      <c r="J1159" s="19" t="s">
        <v>5645</v>
      </c>
      <c r="K1159" s="18" t="s">
        <v>5953</v>
      </c>
      <c r="L1159" s="19"/>
      <c r="M1159" s="18" t="s">
        <v>5953</v>
      </c>
      <c r="N1159" s="19"/>
      <c r="O1159" s="20" t="s">
        <v>5953</v>
      </c>
      <c r="P1159" s="20" t="s">
        <v>5976</v>
      </c>
      <c r="Q1159" s="20" t="s">
        <v>5953</v>
      </c>
      <c r="R1159" s="21" t="s">
        <v>5646</v>
      </c>
      <c r="S1159" s="22" t="s">
        <v>5953</v>
      </c>
      <c r="T1159" s="22" t="s">
        <v>5953</v>
      </c>
      <c r="U1159" s="22" t="s">
        <v>5953</v>
      </c>
      <c r="V1159" s="22" t="s">
        <v>5986</v>
      </c>
      <c r="W1159" s="22" t="s">
        <v>5986</v>
      </c>
      <c r="X1159" s="22"/>
      <c r="Y1159" s="22"/>
      <c r="Z1159" s="22"/>
      <c r="AA1159" s="22"/>
      <c r="AB1159" s="23"/>
      <c r="AC1159" s="24" t="s">
        <v>5995</v>
      </c>
      <c r="AD1159" s="25"/>
      <c r="AE1159" s="26" t="s">
        <v>5953</v>
      </c>
      <c r="AF1159" s="26" t="s">
        <v>5953</v>
      </c>
      <c r="AG1159" s="26" t="s">
        <v>5995</v>
      </c>
      <c r="AH1159" s="26" t="s">
        <v>5995</v>
      </c>
      <c r="AI1159" s="26" t="s">
        <v>5995</v>
      </c>
      <c r="AJ1159" s="26" t="s">
        <v>5995</v>
      </c>
      <c r="AK1159" s="20" t="s">
        <v>5976</v>
      </c>
      <c r="AL1159" s="20" t="s">
        <v>5953</v>
      </c>
      <c r="AM1159" s="20" t="s">
        <v>5953</v>
      </c>
      <c r="AN1159" s="20" t="s">
        <v>5953</v>
      </c>
      <c r="AO1159" s="20" t="s">
        <v>5995</v>
      </c>
      <c r="AP1159" s="20" t="s">
        <v>5995</v>
      </c>
      <c r="AQ1159" s="20" t="s">
        <v>5995</v>
      </c>
      <c r="AR1159" s="20" t="s">
        <v>5995</v>
      </c>
      <c r="AS1159" s="20" t="s">
        <v>5995</v>
      </c>
      <c r="AT1159" s="20" t="s">
        <v>5995</v>
      </c>
      <c r="AU1159" s="20" t="s">
        <v>5995</v>
      </c>
      <c r="AV1159" s="20" t="s">
        <v>5995</v>
      </c>
      <c r="AW1159" s="20" t="s">
        <v>5995</v>
      </c>
      <c r="AX1159" s="20" t="s">
        <v>5995</v>
      </c>
      <c r="AY1159" s="20" t="s">
        <v>5995</v>
      </c>
      <c r="AZ1159" s="20" t="s">
        <v>5995</v>
      </c>
      <c r="BA1159" s="20" t="s">
        <v>5995</v>
      </c>
      <c r="BB1159" s="20" t="s">
        <v>5995</v>
      </c>
      <c r="BC1159" s="20" t="s">
        <v>5995</v>
      </c>
      <c r="BD1159" s="20" t="s">
        <v>5995</v>
      </c>
      <c r="BE1159" s="20" t="s">
        <v>5995</v>
      </c>
      <c r="BF1159" s="20" t="s">
        <v>5995</v>
      </c>
      <c r="BG1159" s="20" t="s">
        <v>5995</v>
      </c>
      <c r="BH1159" s="20" t="s">
        <v>5995</v>
      </c>
      <c r="BI1159" s="20" t="s">
        <v>5995</v>
      </c>
      <c r="BJ1159" s="20" t="s">
        <v>5995</v>
      </c>
      <c r="BK1159" s="20" t="s">
        <v>5995</v>
      </c>
      <c r="BL1159" s="20" t="s">
        <v>5995</v>
      </c>
      <c r="BM1159" s="20" t="s">
        <v>5995</v>
      </c>
      <c r="BN1159" s="27" t="s">
        <v>5647</v>
      </c>
      <c r="BO1159" s="28" t="s">
        <v>5986</v>
      </c>
      <c r="BP1159" s="29"/>
      <c r="BQ1159" s="30" t="s">
        <v>5648</v>
      </c>
      <c r="BR1159" s="24"/>
      <c r="BS1159" s="24"/>
      <c r="BT1159" s="24"/>
      <c r="BU1159" s="24"/>
      <c r="BV1159" s="24"/>
      <c r="BW1159" s="24"/>
      <c r="BX1159" s="24"/>
      <c r="BY1159" s="24"/>
      <c r="BZ1159" s="24"/>
      <c r="CA1159" s="24"/>
      <c r="CB1159" s="31"/>
      <c r="CC1159" s="18"/>
      <c r="CD1159" s="18"/>
      <c r="CE1159" s="18"/>
      <c r="CF1159" s="18"/>
      <c r="CG1159" s="18"/>
      <c r="CH1159" s="18"/>
      <c r="CI1159" s="18"/>
      <c r="CJ1159" s="18"/>
      <c r="CK1159" s="18"/>
      <c r="CL1159" s="22" t="s">
        <v>5953</v>
      </c>
      <c r="CM1159" s="32" t="s">
        <v>5976</v>
      </c>
      <c r="CN1159" s="33"/>
      <c r="CO1159" s="84" t="s">
        <v>106</v>
      </c>
      <c r="CP1159" s="90" t="s">
        <v>106</v>
      </c>
      <c r="CQ1159" s="29" t="s">
        <v>5649</v>
      </c>
      <c r="CR1159" s="17" t="s">
        <v>1300</v>
      </c>
      <c r="CS1159" s="17"/>
      <c r="CT1159" s="17"/>
      <c r="CU1159" s="34"/>
      <c r="CV1159" s="34"/>
      <c r="CW1159" s="34"/>
      <c r="CX1159" s="34"/>
      <c r="CY1159" s="34"/>
      <c r="CZ1159" s="34"/>
      <c r="DA1159" s="34"/>
      <c r="DB1159" s="34"/>
      <c r="DC1159" s="31"/>
      <c r="DD1159" s="31"/>
      <c r="DE1159" s="17" t="s">
        <v>5649</v>
      </c>
      <c r="DF1159" s="17"/>
      <c r="DG1159" s="17" t="s">
        <v>5650</v>
      </c>
      <c r="DH1159" s="17"/>
      <c r="DI1159" s="17" t="s">
        <v>131</v>
      </c>
      <c r="DJ1159" s="17"/>
      <c r="DK1159" s="17"/>
      <c r="DL1159" s="17"/>
      <c r="DM1159" s="17"/>
      <c r="DN1159" s="17"/>
      <c r="DO1159" s="17"/>
      <c r="DP1159" s="17"/>
      <c r="DQ1159" s="17"/>
      <c r="DR1159" s="17"/>
      <c r="DS1159" s="17"/>
      <c r="DT1159" s="17"/>
      <c r="DU1159" s="17"/>
      <c r="DV1159" s="17"/>
      <c r="DW1159" s="17"/>
      <c r="DX1159" s="17"/>
      <c r="DY1159" s="17"/>
      <c r="DZ1159" s="17"/>
      <c r="EA1159" s="17"/>
      <c r="EB1159" s="17"/>
      <c r="EC1159" s="17"/>
    </row>
    <row r="1160" spans="1:133" s="37" customFormat="1" ht="15" customHeight="1" x14ac:dyDescent="0.3">
      <c r="A1160" s="76">
        <v>3010</v>
      </c>
      <c r="B1160" s="72" t="s">
        <v>5731</v>
      </c>
      <c r="C1160" s="90" t="s">
        <v>106</v>
      </c>
      <c r="D1160" s="29" t="s">
        <v>5961</v>
      </c>
      <c r="E1160" s="141" t="s">
        <v>5947</v>
      </c>
      <c r="F1160" s="141" t="s">
        <v>5949</v>
      </c>
      <c r="G1160" s="141" t="s">
        <v>5947</v>
      </c>
      <c r="H1160" s="141" t="s">
        <v>5949</v>
      </c>
      <c r="I1160" s="141" t="s">
        <v>5949</v>
      </c>
      <c r="J1160" s="70" t="s">
        <v>4967</v>
      </c>
      <c r="K1160" s="141" t="s">
        <v>5949</v>
      </c>
      <c r="L1160" s="70" t="s">
        <v>4958</v>
      </c>
      <c r="M1160" s="141" t="s">
        <v>5949</v>
      </c>
      <c r="N1160" s="70" t="s">
        <v>5415</v>
      </c>
      <c r="O1160" s="142" t="s">
        <v>5949</v>
      </c>
      <c r="P1160" s="142" t="s">
        <v>5975</v>
      </c>
      <c r="Q1160" s="142" t="s">
        <v>5981</v>
      </c>
      <c r="R1160" s="71" t="s">
        <v>4960</v>
      </c>
      <c r="S1160" s="143" t="s">
        <v>5951</v>
      </c>
      <c r="T1160" s="143" t="s">
        <v>5951</v>
      </c>
      <c r="U1160" s="143" t="s">
        <v>5947</v>
      </c>
      <c r="V1160" s="143" t="s">
        <v>5984</v>
      </c>
      <c r="W1160" s="143" t="s">
        <v>5986</v>
      </c>
      <c r="X1160" s="72" t="s">
        <v>115</v>
      </c>
      <c r="Y1160" s="72"/>
      <c r="Z1160" s="72"/>
      <c r="AA1160" s="72"/>
      <c r="AB1160" s="73" t="s">
        <v>4961</v>
      </c>
      <c r="AC1160" s="144" t="s">
        <v>5994</v>
      </c>
      <c r="AD1160" s="75" t="s">
        <v>4751</v>
      </c>
      <c r="AE1160" s="145" t="s">
        <v>5947</v>
      </c>
      <c r="AF1160" s="145" t="s">
        <v>5947</v>
      </c>
      <c r="AG1160" s="145" t="s">
        <v>5996</v>
      </c>
      <c r="AH1160" s="145" t="s">
        <v>5996</v>
      </c>
      <c r="AI1160" s="145" t="s">
        <v>5996</v>
      </c>
      <c r="AJ1160" s="145" t="s">
        <v>5996</v>
      </c>
      <c r="AK1160" s="20" t="s">
        <v>6002</v>
      </c>
      <c r="AL1160" s="20" t="s">
        <v>5947</v>
      </c>
      <c r="AM1160" s="20" t="s">
        <v>5951</v>
      </c>
      <c r="AN1160" s="20" t="s">
        <v>5948</v>
      </c>
      <c r="AO1160" s="20" t="s">
        <v>5996</v>
      </c>
      <c r="AP1160" s="20" t="s">
        <v>5996</v>
      </c>
      <c r="AQ1160" s="20" t="s">
        <v>5996</v>
      </c>
      <c r="AR1160" s="20" t="s">
        <v>5996</v>
      </c>
      <c r="AS1160" s="20" t="s">
        <v>5996</v>
      </c>
      <c r="AT1160" s="20" t="s">
        <v>5996</v>
      </c>
      <c r="AU1160" s="20" t="s">
        <v>5996</v>
      </c>
      <c r="AV1160" s="20" t="s">
        <v>5996</v>
      </c>
      <c r="AW1160" s="20" t="s">
        <v>5995</v>
      </c>
      <c r="AX1160" s="20" t="s">
        <v>5996</v>
      </c>
      <c r="AY1160" s="20" t="s">
        <v>5996</v>
      </c>
      <c r="AZ1160" s="20" t="s">
        <v>5996</v>
      </c>
      <c r="BA1160" s="20" t="s">
        <v>5996</v>
      </c>
      <c r="BB1160" s="20" t="s">
        <v>5996</v>
      </c>
      <c r="BC1160" s="20" t="s">
        <v>5996</v>
      </c>
      <c r="BD1160" s="20" t="s">
        <v>5996</v>
      </c>
      <c r="BE1160" s="20" t="s">
        <v>5996</v>
      </c>
      <c r="BF1160" s="20" t="s">
        <v>5996</v>
      </c>
      <c r="BG1160" s="20" t="s">
        <v>5996</v>
      </c>
      <c r="BH1160" s="20" t="s">
        <v>5996</v>
      </c>
      <c r="BI1160" s="20" t="s">
        <v>5996</v>
      </c>
      <c r="BJ1160" s="20" t="s">
        <v>5997</v>
      </c>
      <c r="BK1160" s="20" t="s">
        <v>5996</v>
      </c>
      <c r="BL1160" s="20" t="s">
        <v>5996</v>
      </c>
      <c r="BM1160" s="20" t="s">
        <v>5996</v>
      </c>
      <c r="BN1160" s="76" t="s">
        <v>4962</v>
      </c>
      <c r="BO1160" s="28" t="s">
        <v>6008</v>
      </c>
      <c r="BP1160" s="77" t="s">
        <v>4963</v>
      </c>
      <c r="BQ1160" s="78" t="s">
        <v>4163</v>
      </c>
      <c r="BR1160" s="74" t="s">
        <v>138</v>
      </c>
      <c r="BS1160" s="74" t="s">
        <v>119</v>
      </c>
      <c r="BT1160" s="74" t="s">
        <v>120</v>
      </c>
      <c r="BU1160" s="74"/>
      <c r="BV1160" s="74"/>
      <c r="BW1160" s="74" t="s">
        <v>122</v>
      </c>
      <c r="BX1160" s="74" t="s">
        <v>123</v>
      </c>
      <c r="BY1160" s="74" t="s">
        <v>124</v>
      </c>
      <c r="BZ1160" s="74"/>
      <c r="CA1160" s="74"/>
      <c r="CB1160" s="79"/>
      <c r="CC1160" s="69" t="s">
        <v>138</v>
      </c>
      <c r="CD1160" s="69" t="s">
        <v>119</v>
      </c>
      <c r="CE1160" s="69"/>
      <c r="CF1160" s="69"/>
      <c r="CG1160" s="69"/>
      <c r="CH1160" s="69"/>
      <c r="CI1160" s="69" t="s">
        <v>123</v>
      </c>
      <c r="CJ1160" s="69"/>
      <c r="CK1160" s="69"/>
      <c r="CL1160" s="22" t="s">
        <v>5950</v>
      </c>
      <c r="CM1160" s="32" t="s">
        <v>6012</v>
      </c>
      <c r="CN1160" s="80" t="s">
        <v>4164</v>
      </c>
      <c r="CO1160" s="88" t="s">
        <v>4955</v>
      </c>
      <c r="CP1160" s="90" t="s">
        <v>106</v>
      </c>
      <c r="CQ1160" s="29" t="s">
        <v>5684</v>
      </c>
      <c r="CR1160" s="67" t="s">
        <v>1364</v>
      </c>
      <c r="CS1160" s="67"/>
      <c r="CT1160" s="67"/>
      <c r="CU1160" s="81"/>
      <c r="CV1160" s="81"/>
      <c r="CW1160" s="81" t="s">
        <v>96</v>
      </c>
      <c r="CX1160" s="81"/>
      <c r="CY1160" s="81"/>
      <c r="CZ1160" s="81"/>
      <c r="DA1160" s="81"/>
      <c r="DB1160" s="81"/>
      <c r="DC1160" s="79"/>
      <c r="DD1160" s="79"/>
      <c r="DE1160" s="67"/>
      <c r="DF1160" s="67"/>
      <c r="DG1160" s="17" t="s">
        <v>5732</v>
      </c>
      <c r="DH1160" s="67"/>
      <c r="DI1160" s="100"/>
      <c r="DJ1160" s="67"/>
      <c r="DK1160" s="67"/>
      <c r="DL1160" s="67"/>
      <c r="DM1160" s="82"/>
      <c r="DN1160" s="82"/>
      <c r="DO1160" s="82"/>
      <c r="DP1160" s="67"/>
      <c r="DQ1160" s="67"/>
      <c r="DR1160" s="67"/>
      <c r="DS1160" s="67"/>
      <c r="DT1160" s="67"/>
      <c r="DU1160" s="67"/>
      <c r="DV1160" s="67"/>
      <c r="DW1160" s="67"/>
      <c r="DX1160" s="67"/>
      <c r="DY1160" s="67"/>
      <c r="DZ1160" s="67"/>
      <c r="EA1160" s="67"/>
      <c r="EB1160" s="67"/>
      <c r="EC1160" s="67"/>
    </row>
    <row r="1161" spans="1:133" ht="15" customHeight="1" x14ac:dyDescent="0.3">
      <c r="A1161" s="27">
        <v>2008</v>
      </c>
      <c r="B1161" s="22" t="s">
        <v>5667</v>
      </c>
      <c r="C1161" s="90" t="s">
        <v>106</v>
      </c>
      <c r="D1161" s="29" t="s">
        <v>5960</v>
      </c>
      <c r="E1161" s="18" t="s">
        <v>5953</v>
      </c>
      <c r="F1161" s="18" t="s">
        <v>5953</v>
      </c>
      <c r="G1161" s="18" t="s">
        <v>5953</v>
      </c>
      <c r="H1161" s="18" t="s">
        <v>5953</v>
      </c>
      <c r="I1161" s="18" t="s">
        <v>5953</v>
      </c>
      <c r="J1161" s="90"/>
      <c r="K1161" s="18" t="s">
        <v>5953</v>
      </c>
      <c r="L1161" s="90"/>
      <c r="M1161" s="18" t="s">
        <v>5953</v>
      </c>
      <c r="N1161" s="90"/>
      <c r="O1161" s="20" t="s">
        <v>5953</v>
      </c>
      <c r="P1161" s="20" t="s">
        <v>5976</v>
      </c>
      <c r="Q1161" s="20" t="s">
        <v>5953</v>
      </c>
      <c r="R1161" s="90"/>
      <c r="S1161" s="22" t="s">
        <v>5953</v>
      </c>
      <c r="T1161" s="22" t="s">
        <v>5953</v>
      </c>
      <c r="U1161" s="22" t="s">
        <v>5953</v>
      </c>
      <c r="V1161" s="22" t="s">
        <v>5986</v>
      </c>
      <c r="W1161" s="22" t="s">
        <v>5986</v>
      </c>
      <c r="X1161" s="90"/>
      <c r="Y1161" s="90"/>
      <c r="Z1161" s="90"/>
      <c r="AA1161" s="90"/>
      <c r="AB1161" s="90"/>
      <c r="AC1161" s="24" t="s">
        <v>5995</v>
      </c>
      <c r="AD1161" s="90"/>
      <c r="AE1161" s="26" t="s">
        <v>5953</v>
      </c>
      <c r="AF1161" s="26" t="s">
        <v>5953</v>
      </c>
      <c r="AG1161" s="26" t="s">
        <v>5995</v>
      </c>
      <c r="AH1161" s="26" t="s">
        <v>5995</v>
      </c>
      <c r="AI1161" s="26" t="s">
        <v>5995</v>
      </c>
      <c r="AJ1161" s="26" t="s">
        <v>5995</v>
      </c>
      <c r="AK1161" s="20" t="s">
        <v>5976</v>
      </c>
      <c r="AL1161" s="20" t="s">
        <v>5953</v>
      </c>
      <c r="AM1161" s="20" t="s">
        <v>5953</v>
      </c>
      <c r="AN1161" s="20" t="s">
        <v>5953</v>
      </c>
      <c r="AO1161" s="20" t="s">
        <v>5995</v>
      </c>
      <c r="AP1161" s="20" t="s">
        <v>5995</v>
      </c>
      <c r="AQ1161" s="20" t="s">
        <v>5995</v>
      </c>
      <c r="AR1161" s="20" t="s">
        <v>5995</v>
      </c>
      <c r="AS1161" s="20" t="s">
        <v>5995</v>
      </c>
      <c r="AT1161" s="20" t="s">
        <v>5995</v>
      </c>
      <c r="AU1161" s="20" t="s">
        <v>5995</v>
      </c>
      <c r="AV1161" s="20" t="s">
        <v>5995</v>
      </c>
      <c r="AW1161" s="20" t="s">
        <v>5995</v>
      </c>
      <c r="AX1161" s="20" t="s">
        <v>5995</v>
      </c>
      <c r="AY1161" s="20" t="s">
        <v>5995</v>
      </c>
      <c r="AZ1161" s="20" t="s">
        <v>5995</v>
      </c>
      <c r="BA1161" s="20" t="s">
        <v>5995</v>
      </c>
      <c r="BB1161" s="20" t="s">
        <v>5995</v>
      </c>
      <c r="BC1161" s="20" t="s">
        <v>5995</v>
      </c>
      <c r="BD1161" s="20" t="s">
        <v>5995</v>
      </c>
      <c r="BE1161" s="20" t="s">
        <v>5995</v>
      </c>
      <c r="BF1161" s="20" t="s">
        <v>5995</v>
      </c>
      <c r="BG1161" s="20" t="s">
        <v>5995</v>
      </c>
      <c r="BH1161" s="20" t="s">
        <v>5995</v>
      </c>
      <c r="BI1161" s="20" t="s">
        <v>5995</v>
      </c>
      <c r="BJ1161" s="20" t="s">
        <v>5995</v>
      </c>
      <c r="BK1161" s="20" t="s">
        <v>5995</v>
      </c>
      <c r="BL1161" s="20" t="s">
        <v>5995</v>
      </c>
      <c r="BM1161" s="20" t="s">
        <v>5995</v>
      </c>
      <c r="BN1161" s="90" t="s">
        <v>5668</v>
      </c>
      <c r="BO1161" s="28" t="s">
        <v>5986</v>
      </c>
      <c r="BP1161" s="90"/>
      <c r="BQ1161" s="90"/>
      <c r="BR1161" s="90"/>
      <c r="BS1161" s="90"/>
      <c r="BT1161" s="90"/>
      <c r="BU1161" s="90"/>
      <c r="BV1161" s="90"/>
      <c r="BW1161" s="90"/>
      <c r="BX1161" s="90"/>
      <c r="BY1161" s="90"/>
      <c r="BZ1161" s="90"/>
      <c r="CA1161" s="90"/>
      <c r="CB1161" s="90"/>
      <c r="CC1161" s="90"/>
      <c r="CD1161" s="90"/>
      <c r="CE1161" s="90"/>
      <c r="CF1161" s="90"/>
      <c r="CG1161" s="90"/>
      <c r="CH1161" s="90"/>
      <c r="CI1161" s="90"/>
      <c r="CJ1161" s="90"/>
      <c r="CK1161" s="90"/>
      <c r="CL1161" s="22" t="s">
        <v>5953</v>
      </c>
      <c r="CM1161" s="32" t="s">
        <v>5976</v>
      </c>
      <c r="CN1161" s="90"/>
      <c r="CO1161" s="91" t="s">
        <v>106</v>
      </c>
      <c r="CP1161" s="90" t="s">
        <v>106</v>
      </c>
      <c r="CQ1161" s="29" t="s">
        <v>5649</v>
      </c>
      <c r="CR1161" s="90" t="s">
        <v>1300</v>
      </c>
      <c r="CS1161" s="90"/>
      <c r="CT1161" s="90"/>
      <c r="CU1161" s="90"/>
      <c r="CV1161" s="90"/>
      <c r="CW1161" s="90"/>
      <c r="CX1161" s="90"/>
      <c r="CY1161" s="90"/>
      <c r="CZ1161" s="90"/>
      <c r="DA1161" s="90"/>
      <c r="DB1161" s="90"/>
      <c r="DC1161" s="90"/>
      <c r="DD1161" s="90"/>
      <c r="DE1161" s="17" t="s">
        <v>5653</v>
      </c>
      <c r="DG1161" s="17" t="s">
        <v>5669</v>
      </c>
      <c r="DI1161" s="59"/>
    </row>
    <row r="1162" spans="1:133" s="37" customFormat="1" ht="15" customHeight="1" x14ac:dyDescent="0.3">
      <c r="A1162" s="27">
        <v>1086</v>
      </c>
      <c r="B1162" s="22"/>
      <c r="C1162" s="90" t="s">
        <v>106</v>
      </c>
      <c r="D1162" s="29" t="s">
        <v>5968</v>
      </c>
      <c r="E1162" s="18" t="s">
        <v>5952</v>
      </c>
      <c r="F1162" s="18" t="s">
        <v>5952</v>
      </c>
      <c r="G1162" s="18" t="s">
        <v>5948</v>
      </c>
      <c r="H1162" s="18" t="s">
        <v>5948</v>
      </c>
      <c r="I1162" s="18" t="s">
        <v>5947</v>
      </c>
      <c r="J1162" s="19" t="s">
        <v>5740</v>
      </c>
      <c r="K1162" s="18" t="s">
        <v>5948</v>
      </c>
      <c r="L1162" s="19" t="s">
        <v>5741</v>
      </c>
      <c r="M1162" s="18" t="s">
        <v>5948</v>
      </c>
      <c r="N1162" s="19" t="s">
        <v>5742</v>
      </c>
      <c r="O1162" s="20" t="s">
        <v>5948</v>
      </c>
      <c r="P1162" s="20" t="s">
        <v>5974</v>
      </c>
      <c r="Q1162" s="20" t="s">
        <v>5982</v>
      </c>
      <c r="R1162" s="21" t="s">
        <v>5743</v>
      </c>
      <c r="S1162" s="22" t="s">
        <v>5950</v>
      </c>
      <c r="T1162" s="22" t="s">
        <v>5949</v>
      </c>
      <c r="U1162" s="22" t="s">
        <v>5947</v>
      </c>
      <c r="V1162" s="22" t="s">
        <v>5984</v>
      </c>
      <c r="W1162" s="22" t="s">
        <v>5987</v>
      </c>
      <c r="X1162" s="22" t="s">
        <v>115</v>
      </c>
      <c r="Y1162" s="22" t="s">
        <v>136</v>
      </c>
      <c r="Z1162" s="22" t="s">
        <v>116</v>
      </c>
      <c r="AA1162" s="22" t="s">
        <v>148</v>
      </c>
      <c r="AB1162" s="23" t="s">
        <v>5744</v>
      </c>
      <c r="AC1162" s="24" t="s">
        <v>5994</v>
      </c>
      <c r="AD1162" s="25" t="s">
        <v>5745</v>
      </c>
      <c r="AE1162" s="26" t="s">
        <v>5948</v>
      </c>
      <c r="AF1162" s="26" t="s">
        <v>5948</v>
      </c>
      <c r="AG1162" s="26" t="s">
        <v>5996</v>
      </c>
      <c r="AH1162" s="26" t="s">
        <v>5996</v>
      </c>
      <c r="AI1162" s="26" t="s">
        <v>5996</v>
      </c>
      <c r="AJ1162" s="26" t="s">
        <v>5996</v>
      </c>
      <c r="AK1162" s="20" t="s">
        <v>6002</v>
      </c>
      <c r="AL1162" s="20" t="s">
        <v>5947</v>
      </c>
      <c r="AM1162" s="20" t="s">
        <v>5948</v>
      </c>
      <c r="AN1162" s="20" t="s">
        <v>5947</v>
      </c>
      <c r="AO1162" s="20" t="s">
        <v>5996</v>
      </c>
      <c r="AP1162" s="20" t="s">
        <v>5996</v>
      </c>
      <c r="AQ1162" s="20" t="s">
        <v>5996</v>
      </c>
      <c r="AR1162" s="20" t="s">
        <v>5996</v>
      </c>
      <c r="AS1162" s="20" t="s">
        <v>5996</v>
      </c>
      <c r="AT1162" s="20" t="s">
        <v>5996</v>
      </c>
      <c r="AU1162" s="20" t="s">
        <v>5996</v>
      </c>
      <c r="AV1162" s="20" t="s">
        <v>5996</v>
      </c>
      <c r="AW1162" s="20" t="s">
        <v>5996</v>
      </c>
      <c r="AX1162" s="20" t="s">
        <v>5996</v>
      </c>
      <c r="AY1162" s="20" t="s">
        <v>5996</v>
      </c>
      <c r="AZ1162" s="20" t="s">
        <v>5996</v>
      </c>
      <c r="BA1162" s="20" t="s">
        <v>5996</v>
      </c>
      <c r="BB1162" s="20" t="s">
        <v>5996</v>
      </c>
      <c r="BC1162" s="20" t="s">
        <v>5996</v>
      </c>
      <c r="BD1162" s="20" t="s">
        <v>5996</v>
      </c>
      <c r="BE1162" s="20" t="s">
        <v>5996</v>
      </c>
      <c r="BF1162" s="20" t="s">
        <v>5996</v>
      </c>
      <c r="BG1162" s="20" t="s">
        <v>5996</v>
      </c>
      <c r="BH1162" s="20" t="s">
        <v>5996</v>
      </c>
      <c r="BI1162" s="20" t="s">
        <v>5996</v>
      </c>
      <c r="BJ1162" s="20" t="s">
        <v>5996</v>
      </c>
      <c r="BK1162" s="20" t="s">
        <v>5996</v>
      </c>
      <c r="BL1162" s="20" t="s">
        <v>5996</v>
      </c>
      <c r="BM1162" s="20" t="s">
        <v>5996</v>
      </c>
      <c r="BN1162" s="27" t="s">
        <v>5746</v>
      </c>
      <c r="BO1162" s="28" t="s">
        <v>6008</v>
      </c>
      <c r="BP1162" s="29" t="s">
        <v>5747</v>
      </c>
      <c r="BQ1162" s="30" t="s">
        <v>5748</v>
      </c>
      <c r="BR1162" s="24" t="s">
        <v>138</v>
      </c>
      <c r="BS1162" s="24" t="s">
        <v>119</v>
      </c>
      <c r="BT1162" s="24" t="s">
        <v>120</v>
      </c>
      <c r="BU1162" s="24" t="s">
        <v>121</v>
      </c>
      <c r="BV1162" s="24" t="s">
        <v>137</v>
      </c>
      <c r="BW1162" s="24" t="s">
        <v>122</v>
      </c>
      <c r="BX1162" s="24" t="s">
        <v>123</v>
      </c>
      <c r="BY1162" s="24" t="s">
        <v>124</v>
      </c>
      <c r="BZ1162" s="24" t="s">
        <v>125</v>
      </c>
      <c r="CA1162" s="24" t="s">
        <v>148</v>
      </c>
      <c r="CB1162" s="31" t="s">
        <v>5749</v>
      </c>
      <c r="CC1162" s="18"/>
      <c r="CD1162" s="18"/>
      <c r="CE1162" s="18"/>
      <c r="CF1162" s="18"/>
      <c r="CG1162" s="18"/>
      <c r="CH1162" s="18"/>
      <c r="CI1162" s="18"/>
      <c r="CJ1162" s="18"/>
      <c r="CK1162" s="18"/>
      <c r="CL1162" s="22" t="s">
        <v>5948</v>
      </c>
      <c r="CM1162" s="32" t="s">
        <v>6010</v>
      </c>
      <c r="CN1162" s="33" t="s">
        <v>5750</v>
      </c>
      <c r="CO1162" s="84" t="s">
        <v>106</v>
      </c>
      <c r="CP1162" s="90" t="s">
        <v>106</v>
      </c>
      <c r="CQ1162" s="29" t="s">
        <v>5735</v>
      </c>
      <c r="CR1162" s="17" t="s">
        <v>5751</v>
      </c>
      <c r="CS1162" s="17" t="s">
        <v>130</v>
      </c>
      <c r="CT1162" s="17" t="s">
        <v>5752</v>
      </c>
      <c r="CU1162" s="34"/>
      <c r="CV1162" s="34"/>
      <c r="CW1162" s="34"/>
      <c r="CX1162" s="34"/>
      <c r="CY1162" s="34"/>
      <c r="CZ1162" s="34"/>
      <c r="DA1162" s="34"/>
      <c r="DB1162" s="34"/>
      <c r="DC1162" s="31"/>
      <c r="DD1162" s="31"/>
      <c r="DE1162" s="17" t="s">
        <v>102</v>
      </c>
      <c r="DF1162" s="17" t="s">
        <v>5753</v>
      </c>
      <c r="DG1162" s="17" t="s">
        <v>5754</v>
      </c>
      <c r="DH1162" s="17" t="s">
        <v>5755</v>
      </c>
      <c r="DI1162" s="17" t="s">
        <v>131</v>
      </c>
      <c r="DJ1162" s="17" t="s">
        <v>5756</v>
      </c>
      <c r="DK1162" s="17"/>
      <c r="DL1162" s="17"/>
      <c r="DM1162" s="35"/>
      <c r="DN1162" s="35"/>
      <c r="DO1162" s="35"/>
      <c r="DP1162" s="17"/>
      <c r="DQ1162" s="17"/>
      <c r="DR1162" s="17"/>
      <c r="DS1162" s="17"/>
      <c r="DT1162" s="17"/>
      <c r="DU1162" s="17"/>
      <c r="DV1162" s="17"/>
      <c r="DW1162" s="17"/>
      <c r="DX1162" s="17"/>
      <c r="DY1162" s="17"/>
      <c r="DZ1162" s="17"/>
      <c r="EA1162" s="17"/>
      <c r="EB1162" s="17"/>
      <c r="EC1162" s="17" t="s">
        <v>133</v>
      </c>
    </row>
    <row r="1163" spans="1:133" s="37" customFormat="1" ht="15" customHeight="1" x14ac:dyDescent="0.3">
      <c r="A1163" s="27">
        <v>1093</v>
      </c>
      <c r="B1163" s="22"/>
      <c r="C1163" s="90" t="s">
        <v>106</v>
      </c>
      <c r="D1163" s="29" t="s">
        <v>5968</v>
      </c>
      <c r="E1163" s="18" t="s">
        <v>5952</v>
      </c>
      <c r="F1163" s="18" t="s">
        <v>5948</v>
      </c>
      <c r="G1163" s="18" t="s">
        <v>5948</v>
      </c>
      <c r="H1163" s="18" t="s">
        <v>5948</v>
      </c>
      <c r="I1163" s="18" t="s">
        <v>5947</v>
      </c>
      <c r="J1163" s="19" t="s">
        <v>5757</v>
      </c>
      <c r="K1163" s="18" t="s">
        <v>5948</v>
      </c>
      <c r="L1163" s="19" t="s">
        <v>5758</v>
      </c>
      <c r="M1163" s="18" t="s">
        <v>5948</v>
      </c>
      <c r="N1163" s="19" t="s">
        <v>5759</v>
      </c>
      <c r="O1163" s="20" t="s">
        <v>5952</v>
      </c>
      <c r="P1163" s="20" t="s">
        <v>5974</v>
      </c>
      <c r="Q1163" s="20" t="s">
        <v>5981</v>
      </c>
      <c r="R1163" s="21" t="s">
        <v>5760</v>
      </c>
      <c r="S1163" s="22" t="s">
        <v>5950</v>
      </c>
      <c r="T1163" s="22" t="s">
        <v>5949</v>
      </c>
      <c r="U1163" s="22" t="s">
        <v>5947</v>
      </c>
      <c r="V1163" s="22" t="s">
        <v>5984</v>
      </c>
      <c r="W1163" s="22" t="s">
        <v>5988</v>
      </c>
      <c r="X1163" s="22" t="s">
        <v>115</v>
      </c>
      <c r="Y1163" s="22" t="s">
        <v>136</v>
      </c>
      <c r="Z1163" s="22" t="s">
        <v>116</v>
      </c>
      <c r="AA1163" s="22" t="s">
        <v>148</v>
      </c>
      <c r="AB1163" s="23" t="s">
        <v>5761</v>
      </c>
      <c r="AC1163" s="24" t="s">
        <v>5994</v>
      </c>
      <c r="AD1163" s="25" t="s">
        <v>5762</v>
      </c>
      <c r="AE1163" s="26" t="s">
        <v>5948</v>
      </c>
      <c r="AF1163" s="26" t="s">
        <v>5948</v>
      </c>
      <c r="AG1163" s="26" t="s">
        <v>5996</v>
      </c>
      <c r="AH1163" s="26" t="s">
        <v>5996</v>
      </c>
      <c r="AI1163" s="26" t="s">
        <v>5996</v>
      </c>
      <c r="AJ1163" s="26" t="s">
        <v>5996</v>
      </c>
      <c r="AK1163" s="20" t="s">
        <v>6002</v>
      </c>
      <c r="AL1163" s="20" t="s">
        <v>5947</v>
      </c>
      <c r="AM1163" s="20" t="s">
        <v>5948</v>
      </c>
      <c r="AN1163" s="20" t="s">
        <v>5947</v>
      </c>
      <c r="AO1163" s="20" t="s">
        <v>5996</v>
      </c>
      <c r="AP1163" s="20" t="s">
        <v>5996</v>
      </c>
      <c r="AQ1163" s="20" t="s">
        <v>5996</v>
      </c>
      <c r="AR1163" s="20" t="s">
        <v>5996</v>
      </c>
      <c r="AS1163" s="20" t="s">
        <v>5996</v>
      </c>
      <c r="AT1163" s="20" t="s">
        <v>5996</v>
      </c>
      <c r="AU1163" s="20" t="s">
        <v>5996</v>
      </c>
      <c r="AV1163" s="20" t="s">
        <v>5996</v>
      </c>
      <c r="AW1163" s="20" t="s">
        <v>5996</v>
      </c>
      <c r="AX1163" s="20" t="s">
        <v>5996</v>
      </c>
      <c r="AY1163" s="20" t="s">
        <v>5996</v>
      </c>
      <c r="AZ1163" s="20" t="s">
        <v>5996</v>
      </c>
      <c r="BA1163" s="20" t="s">
        <v>5996</v>
      </c>
      <c r="BB1163" s="20" t="s">
        <v>5996</v>
      </c>
      <c r="BC1163" s="20" t="s">
        <v>5996</v>
      </c>
      <c r="BD1163" s="20" t="s">
        <v>5996</v>
      </c>
      <c r="BE1163" s="20" t="s">
        <v>5996</v>
      </c>
      <c r="BF1163" s="20" t="s">
        <v>5996</v>
      </c>
      <c r="BG1163" s="20" t="s">
        <v>5996</v>
      </c>
      <c r="BH1163" s="20" t="s">
        <v>5996</v>
      </c>
      <c r="BI1163" s="20" t="s">
        <v>5996</v>
      </c>
      <c r="BJ1163" s="20" t="s">
        <v>5996</v>
      </c>
      <c r="BK1163" s="20" t="s">
        <v>5996</v>
      </c>
      <c r="BL1163" s="20" t="s">
        <v>5996</v>
      </c>
      <c r="BM1163" s="20" t="s">
        <v>5996</v>
      </c>
      <c r="BN1163" s="27" t="s">
        <v>5763</v>
      </c>
      <c r="BO1163" s="28" t="s">
        <v>6008</v>
      </c>
      <c r="BP1163" s="29" t="s">
        <v>5764</v>
      </c>
      <c r="BQ1163" s="30" t="s">
        <v>5765</v>
      </c>
      <c r="BR1163" s="24" t="s">
        <v>138</v>
      </c>
      <c r="BS1163" s="24" t="s">
        <v>119</v>
      </c>
      <c r="BT1163" s="24"/>
      <c r="BU1163" s="24"/>
      <c r="BV1163" s="24" t="s">
        <v>137</v>
      </c>
      <c r="BW1163" s="24" t="s">
        <v>122</v>
      </c>
      <c r="BX1163" s="24" t="s">
        <v>123</v>
      </c>
      <c r="BY1163" s="24" t="s">
        <v>124</v>
      </c>
      <c r="BZ1163" s="24"/>
      <c r="CA1163" s="24" t="s">
        <v>148</v>
      </c>
      <c r="CB1163" s="31" t="s">
        <v>5766</v>
      </c>
      <c r="CC1163" s="18"/>
      <c r="CD1163" s="18"/>
      <c r="CE1163" s="18"/>
      <c r="CF1163" s="18"/>
      <c r="CG1163" s="18"/>
      <c r="CH1163" s="18"/>
      <c r="CI1163" s="18"/>
      <c r="CJ1163" s="18"/>
      <c r="CK1163" s="18"/>
      <c r="CL1163" s="22" t="s">
        <v>5953</v>
      </c>
      <c r="CM1163" s="32" t="s">
        <v>6010</v>
      </c>
      <c r="CN1163" s="33" t="s">
        <v>5767</v>
      </c>
      <c r="CO1163" s="84" t="s">
        <v>106</v>
      </c>
      <c r="CP1163" s="90" t="s">
        <v>106</v>
      </c>
      <c r="CQ1163" s="29" t="s">
        <v>5735</v>
      </c>
      <c r="CR1163" s="17" t="s">
        <v>1300</v>
      </c>
      <c r="CS1163" s="17" t="s">
        <v>130</v>
      </c>
      <c r="CT1163" s="17"/>
      <c r="CU1163" s="34"/>
      <c r="CV1163" s="34"/>
      <c r="CW1163" s="34"/>
      <c r="CX1163" s="34"/>
      <c r="CY1163" s="34"/>
      <c r="CZ1163" s="34"/>
      <c r="DA1163" s="34"/>
      <c r="DB1163" s="34"/>
      <c r="DC1163" s="31"/>
      <c r="DD1163" s="31"/>
      <c r="DE1163" s="17" t="s">
        <v>102</v>
      </c>
      <c r="DF1163" s="17" t="s">
        <v>5768</v>
      </c>
      <c r="DG1163" s="17" t="s">
        <v>5769</v>
      </c>
      <c r="DH1163" s="17" t="s">
        <v>5770</v>
      </c>
      <c r="DI1163" s="17" t="s">
        <v>131</v>
      </c>
      <c r="DJ1163" s="17" t="s">
        <v>5771</v>
      </c>
      <c r="DK1163" s="17"/>
      <c r="DL1163" s="17"/>
      <c r="DM1163" s="35"/>
      <c r="DN1163" s="35"/>
      <c r="DO1163" s="35"/>
      <c r="DP1163" s="17"/>
      <c r="DQ1163" s="17"/>
      <c r="DR1163" s="17"/>
      <c r="DS1163" s="17"/>
      <c r="DT1163" s="17"/>
      <c r="DU1163" s="17"/>
      <c r="DV1163" s="17"/>
      <c r="DW1163" s="17"/>
      <c r="DX1163" s="17"/>
      <c r="DY1163" s="17"/>
      <c r="DZ1163" s="17"/>
      <c r="EA1163" s="17"/>
      <c r="EB1163" s="17"/>
      <c r="EC1163" s="17" t="s">
        <v>133</v>
      </c>
    </row>
    <row r="1164" spans="1:133" s="37" customFormat="1" ht="15" customHeight="1" x14ac:dyDescent="0.3">
      <c r="A1164" s="27">
        <v>1109</v>
      </c>
      <c r="B1164" s="22"/>
      <c r="C1164" s="90" t="s">
        <v>106</v>
      </c>
      <c r="D1164" s="29" t="s">
        <v>5968</v>
      </c>
      <c r="E1164" s="18" t="s">
        <v>5948</v>
      </c>
      <c r="F1164" s="18" t="s">
        <v>5949</v>
      </c>
      <c r="G1164" s="18" t="s">
        <v>5947</v>
      </c>
      <c r="H1164" s="18" t="s">
        <v>5949</v>
      </c>
      <c r="I1164" s="18" t="s">
        <v>5947</v>
      </c>
      <c r="J1164" s="19" t="s">
        <v>5772</v>
      </c>
      <c r="K1164" s="18" t="s">
        <v>5947</v>
      </c>
      <c r="L1164" s="19" t="s">
        <v>5773</v>
      </c>
      <c r="M1164" s="18" t="s">
        <v>5947</v>
      </c>
      <c r="N1164" s="19" t="s">
        <v>5774</v>
      </c>
      <c r="O1164" s="20" t="s">
        <v>5949</v>
      </c>
      <c r="P1164" s="20" t="s">
        <v>5974</v>
      </c>
      <c r="Q1164" s="20" t="s">
        <v>5977</v>
      </c>
      <c r="R1164" s="21"/>
      <c r="S1164" s="22" t="s">
        <v>5950</v>
      </c>
      <c r="T1164" s="22" t="s">
        <v>5950</v>
      </c>
      <c r="U1164" s="22" t="s">
        <v>5947</v>
      </c>
      <c r="V1164" s="22" t="s">
        <v>5984</v>
      </c>
      <c r="W1164" s="22" t="s">
        <v>5987</v>
      </c>
      <c r="X1164" s="22" t="s">
        <v>115</v>
      </c>
      <c r="Y1164" s="22" t="s">
        <v>136</v>
      </c>
      <c r="Z1164" s="22"/>
      <c r="AA1164" s="22"/>
      <c r="AB1164" s="23" t="s">
        <v>5775</v>
      </c>
      <c r="AC1164" s="24" t="s">
        <v>5992</v>
      </c>
      <c r="AD1164" s="25" t="s">
        <v>5776</v>
      </c>
      <c r="AE1164" s="26" t="s">
        <v>5948</v>
      </c>
      <c r="AF1164" s="26" t="s">
        <v>5949</v>
      </c>
      <c r="AG1164" s="26" t="s">
        <v>5996</v>
      </c>
      <c r="AH1164" s="26" t="s">
        <v>5996</v>
      </c>
      <c r="AI1164" s="26" t="s">
        <v>5996</v>
      </c>
      <c r="AJ1164" s="26" t="s">
        <v>5996</v>
      </c>
      <c r="AK1164" s="20" t="s">
        <v>6003</v>
      </c>
      <c r="AL1164" s="20" t="s">
        <v>5948</v>
      </c>
      <c r="AM1164" s="20" t="s">
        <v>5948</v>
      </c>
      <c r="AN1164" s="20" t="s">
        <v>5948</v>
      </c>
      <c r="AO1164" s="20" t="s">
        <v>5997</v>
      </c>
      <c r="AP1164" s="20" t="s">
        <v>5996</v>
      </c>
      <c r="AQ1164" s="20" t="s">
        <v>5997</v>
      </c>
      <c r="AR1164" s="20" t="s">
        <v>5997</v>
      </c>
      <c r="AS1164" s="20" t="s">
        <v>5996</v>
      </c>
      <c r="AT1164" s="20" t="s">
        <v>5996</v>
      </c>
      <c r="AU1164" s="20" t="s">
        <v>5997</v>
      </c>
      <c r="AV1164" s="20" t="s">
        <v>5997</v>
      </c>
      <c r="AW1164" s="20" t="s">
        <v>5996</v>
      </c>
      <c r="AX1164" s="20" t="s">
        <v>5996</v>
      </c>
      <c r="AY1164" s="20" t="s">
        <v>5996</v>
      </c>
      <c r="AZ1164" s="20" t="s">
        <v>5996</v>
      </c>
      <c r="BA1164" s="20" t="s">
        <v>5997</v>
      </c>
      <c r="BB1164" s="20" t="s">
        <v>5997</v>
      </c>
      <c r="BC1164" s="20" t="s">
        <v>5996</v>
      </c>
      <c r="BD1164" s="20" t="s">
        <v>5996</v>
      </c>
      <c r="BE1164" s="20" t="s">
        <v>5997</v>
      </c>
      <c r="BF1164" s="20" t="s">
        <v>5997</v>
      </c>
      <c r="BG1164" s="20" t="s">
        <v>5996</v>
      </c>
      <c r="BH1164" s="20" t="s">
        <v>5997</v>
      </c>
      <c r="BI1164" s="20" t="s">
        <v>5997</v>
      </c>
      <c r="BJ1164" s="20" t="s">
        <v>5996</v>
      </c>
      <c r="BK1164" s="20" t="s">
        <v>5996</v>
      </c>
      <c r="BL1164" s="20" t="s">
        <v>5997</v>
      </c>
      <c r="BM1164" s="20" t="s">
        <v>5997</v>
      </c>
      <c r="BN1164" s="27" t="s">
        <v>5777</v>
      </c>
      <c r="BO1164" s="28" t="s">
        <v>6007</v>
      </c>
      <c r="BP1164" s="29"/>
      <c r="BQ1164" s="30" t="s">
        <v>5778</v>
      </c>
      <c r="BR1164" s="24" t="s">
        <v>138</v>
      </c>
      <c r="BS1164" s="24" t="s">
        <v>119</v>
      </c>
      <c r="BT1164" s="24" t="s">
        <v>120</v>
      </c>
      <c r="BU1164" s="24" t="s">
        <v>121</v>
      </c>
      <c r="BV1164" s="24" t="s">
        <v>137</v>
      </c>
      <c r="BW1164" s="24" t="s">
        <v>122</v>
      </c>
      <c r="BX1164" s="24" t="s">
        <v>123</v>
      </c>
      <c r="BY1164" s="24" t="s">
        <v>124</v>
      </c>
      <c r="BZ1164" s="24" t="s">
        <v>125</v>
      </c>
      <c r="CA1164" s="24"/>
      <c r="CB1164" s="31"/>
      <c r="CC1164" s="18" t="s">
        <v>138</v>
      </c>
      <c r="CD1164" s="18" t="s">
        <v>119</v>
      </c>
      <c r="CE1164" s="18"/>
      <c r="CF1164" s="18"/>
      <c r="CG1164" s="18" t="s">
        <v>137</v>
      </c>
      <c r="CH1164" s="18"/>
      <c r="CI1164" s="18"/>
      <c r="CJ1164" s="18"/>
      <c r="CK1164" s="18"/>
      <c r="CL1164" s="22" t="s">
        <v>5953</v>
      </c>
      <c r="CM1164" s="32" t="s">
        <v>6010</v>
      </c>
      <c r="CN1164" s="33"/>
      <c r="CO1164" s="84" t="s">
        <v>106</v>
      </c>
      <c r="CP1164" s="90" t="s">
        <v>106</v>
      </c>
      <c r="CQ1164" s="29" t="s">
        <v>5735</v>
      </c>
      <c r="CR1164" s="17" t="s">
        <v>1300</v>
      </c>
      <c r="CS1164" s="17" t="s">
        <v>130</v>
      </c>
      <c r="CT1164" s="17"/>
      <c r="CU1164" s="34"/>
      <c r="CV1164" s="34"/>
      <c r="CW1164" s="34"/>
      <c r="CX1164" s="34"/>
      <c r="CY1164" s="34"/>
      <c r="CZ1164" s="34"/>
      <c r="DA1164" s="34"/>
      <c r="DB1164" s="34"/>
      <c r="DC1164" s="31"/>
      <c r="DD1164" s="31"/>
      <c r="DE1164" s="17" t="s">
        <v>102</v>
      </c>
      <c r="DF1164" s="17" t="s">
        <v>5779</v>
      </c>
      <c r="DG1164" s="17" t="s">
        <v>5780</v>
      </c>
      <c r="DH1164" s="17" t="s">
        <v>5781</v>
      </c>
      <c r="DI1164" s="17" t="s">
        <v>131</v>
      </c>
      <c r="DJ1164" s="17" t="s">
        <v>5782</v>
      </c>
      <c r="DK1164" s="17"/>
      <c r="DL1164" s="17"/>
      <c r="DM1164" s="35"/>
      <c r="DN1164" s="35"/>
      <c r="DO1164" s="35"/>
      <c r="DP1164" s="17"/>
      <c r="DQ1164" s="17"/>
      <c r="DR1164" s="17"/>
      <c r="DS1164" s="17"/>
      <c r="DT1164" s="17"/>
      <c r="DU1164" s="17"/>
      <c r="DV1164" s="17"/>
      <c r="DW1164" s="17"/>
      <c r="DX1164" s="17"/>
      <c r="DY1164" s="17"/>
      <c r="DZ1164" s="17"/>
      <c r="EA1164" s="17"/>
      <c r="EB1164" s="17"/>
      <c r="EC1164" s="17" t="s">
        <v>133</v>
      </c>
    </row>
    <row r="1165" spans="1:133" ht="15" customHeight="1" x14ac:dyDescent="0.3">
      <c r="A1165" s="130">
        <v>2010</v>
      </c>
      <c r="B1165" s="130" t="s">
        <v>5670</v>
      </c>
      <c r="C1165" s="130" t="s">
        <v>106</v>
      </c>
      <c r="D1165" s="130" t="s">
        <v>5960</v>
      </c>
      <c r="E1165" s="130" t="s">
        <v>5953</v>
      </c>
      <c r="F1165" s="130" t="s">
        <v>5953</v>
      </c>
      <c r="G1165" s="130" t="s">
        <v>5953</v>
      </c>
      <c r="H1165" s="130" t="s">
        <v>5953</v>
      </c>
      <c r="I1165" s="130" t="s">
        <v>5953</v>
      </c>
      <c r="J1165" s="130"/>
      <c r="K1165" s="130" t="s">
        <v>5953</v>
      </c>
      <c r="L1165" s="130"/>
      <c r="M1165" s="130" t="s">
        <v>5953</v>
      </c>
      <c r="N1165" s="130"/>
      <c r="O1165" s="130" t="s">
        <v>5953</v>
      </c>
      <c r="P1165" s="130" t="s">
        <v>5976</v>
      </c>
      <c r="Q1165" s="130" t="s">
        <v>5953</v>
      </c>
      <c r="R1165" s="130"/>
      <c r="S1165" s="130" t="s">
        <v>5953</v>
      </c>
      <c r="T1165" s="130" t="s">
        <v>5953</v>
      </c>
      <c r="U1165" s="130" t="s">
        <v>5953</v>
      </c>
      <c r="V1165" s="130" t="s">
        <v>5986</v>
      </c>
      <c r="W1165" s="130" t="s">
        <v>5986</v>
      </c>
      <c r="X1165" s="130"/>
      <c r="Y1165" s="130"/>
      <c r="Z1165" s="130"/>
      <c r="AA1165" s="130"/>
      <c r="AB1165" s="130"/>
      <c r="AC1165" s="130" t="s">
        <v>5995</v>
      </c>
      <c r="AD1165" s="130"/>
      <c r="AE1165" s="130" t="s">
        <v>5953</v>
      </c>
      <c r="AF1165" s="130" t="s">
        <v>5953</v>
      </c>
      <c r="AG1165" s="130" t="s">
        <v>5995</v>
      </c>
      <c r="AH1165" s="130" t="s">
        <v>5995</v>
      </c>
      <c r="AI1165" s="130" t="s">
        <v>5995</v>
      </c>
      <c r="AJ1165" s="130" t="s">
        <v>5995</v>
      </c>
      <c r="AK1165" s="130" t="s">
        <v>5976</v>
      </c>
      <c r="AL1165" s="130" t="s">
        <v>5953</v>
      </c>
      <c r="AM1165" s="130" t="s">
        <v>5953</v>
      </c>
      <c r="AN1165" s="130" t="s">
        <v>5953</v>
      </c>
      <c r="AO1165" s="130" t="s">
        <v>5995</v>
      </c>
      <c r="AP1165" s="130" t="s">
        <v>5995</v>
      </c>
      <c r="AQ1165" s="130" t="s">
        <v>5995</v>
      </c>
      <c r="AR1165" s="130" t="s">
        <v>5995</v>
      </c>
      <c r="AS1165" s="130" t="s">
        <v>5995</v>
      </c>
      <c r="AT1165" s="130" t="s">
        <v>5995</v>
      </c>
      <c r="AU1165" s="130" t="s">
        <v>5995</v>
      </c>
      <c r="AV1165" s="130" t="s">
        <v>5995</v>
      </c>
      <c r="AW1165" s="130" t="s">
        <v>5995</v>
      </c>
      <c r="AX1165" s="130" t="s">
        <v>5995</v>
      </c>
      <c r="AY1165" s="130" t="s">
        <v>5995</v>
      </c>
      <c r="AZ1165" s="130" t="s">
        <v>5995</v>
      </c>
      <c r="BA1165" s="130" t="s">
        <v>5995</v>
      </c>
      <c r="BB1165" s="130" t="s">
        <v>5995</v>
      </c>
      <c r="BC1165" s="130" t="s">
        <v>5995</v>
      </c>
      <c r="BD1165" s="130" t="s">
        <v>5995</v>
      </c>
      <c r="BE1165" s="130" t="s">
        <v>5995</v>
      </c>
      <c r="BF1165" s="130" t="s">
        <v>5995</v>
      </c>
      <c r="BG1165" s="130" t="s">
        <v>5995</v>
      </c>
      <c r="BH1165" s="130" t="s">
        <v>5995</v>
      </c>
      <c r="BI1165" s="130" t="s">
        <v>5995</v>
      </c>
      <c r="BJ1165" s="130" t="s">
        <v>5995</v>
      </c>
      <c r="BK1165" s="130" t="s">
        <v>5995</v>
      </c>
      <c r="BL1165" s="130" t="s">
        <v>5995</v>
      </c>
      <c r="BM1165" s="130" t="s">
        <v>5995</v>
      </c>
      <c r="BN1165" s="130"/>
      <c r="BO1165" s="28" t="s">
        <v>5986</v>
      </c>
      <c r="BP1165" s="130"/>
      <c r="BQ1165" s="130"/>
      <c r="BR1165" s="130"/>
      <c r="BS1165" s="130"/>
      <c r="BT1165" s="130"/>
      <c r="BU1165" s="130"/>
      <c r="BV1165" s="130"/>
      <c r="BW1165" s="130"/>
      <c r="BX1165" s="130"/>
      <c r="BY1165" s="130"/>
      <c r="BZ1165" s="130"/>
      <c r="CA1165" s="130"/>
      <c r="CB1165" s="130"/>
      <c r="CC1165" s="130"/>
      <c r="CD1165" s="130"/>
      <c r="CE1165" s="130"/>
      <c r="CF1165" s="130"/>
      <c r="CG1165" s="130"/>
      <c r="CH1165" s="130"/>
      <c r="CI1165" s="130"/>
      <c r="CJ1165" s="130"/>
      <c r="CK1165" s="130"/>
      <c r="CL1165" s="22" t="s">
        <v>5953</v>
      </c>
      <c r="CM1165" s="32" t="s">
        <v>5976</v>
      </c>
      <c r="CN1165" s="130"/>
      <c r="CO1165" s="91" t="s">
        <v>106</v>
      </c>
      <c r="CP1165" s="130" t="s">
        <v>106</v>
      </c>
      <c r="CQ1165" s="130" t="s">
        <v>5649</v>
      </c>
      <c r="CR1165" s="90" t="s">
        <v>1300</v>
      </c>
      <c r="CS1165" s="90"/>
      <c r="CT1165" s="90"/>
      <c r="CU1165" s="90"/>
      <c r="CV1165" s="90"/>
      <c r="CW1165" s="90"/>
      <c r="CX1165" s="90"/>
      <c r="CY1165" s="90"/>
      <c r="CZ1165" s="90"/>
      <c r="DA1165" s="90"/>
      <c r="DB1165" s="90"/>
      <c r="DC1165" s="90"/>
      <c r="DD1165" s="90"/>
      <c r="DE1165" s="17" t="s">
        <v>2303</v>
      </c>
      <c r="DG1165" s="130" t="s">
        <v>5671</v>
      </c>
      <c r="DH1165" s="130"/>
      <c r="DI1165" s="130"/>
      <c r="DJ1165" s="130"/>
      <c r="DK1165" s="130"/>
      <c r="DL1165" s="130"/>
      <c r="DM1165" s="130"/>
      <c r="DN1165" s="130"/>
      <c r="DO1165" s="130"/>
      <c r="DP1165" s="130"/>
      <c r="DQ1165" s="130"/>
      <c r="DR1165" s="130"/>
      <c r="DS1165" s="130"/>
      <c r="DT1165" s="130"/>
      <c r="DU1165" s="130"/>
      <c r="DV1165" s="130"/>
      <c r="DW1165" s="130"/>
      <c r="DX1165" s="130"/>
      <c r="DY1165" s="130"/>
      <c r="DZ1165" s="130"/>
      <c r="EA1165" s="130"/>
      <c r="EB1165" s="130"/>
      <c r="EC1165" s="130"/>
    </row>
    <row r="1166" spans="1:133" s="37" customFormat="1" ht="15" customHeight="1" x14ac:dyDescent="0.3">
      <c r="A1166" s="130">
        <v>1127</v>
      </c>
      <c r="B1166" s="130" t="s">
        <v>5708</v>
      </c>
      <c r="C1166" s="130" t="s">
        <v>106</v>
      </c>
      <c r="D1166" s="130" t="s">
        <v>5961</v>
      </c>
      <c r="E1166" s="130" t="s">
        <v>5953</v>
      </c>
      <c r="F1166" s="130" t="s">
        <v>5953</v>
      </c>
      <c r="G1166" s="130" t="s">
        <v>5953</v>
      </c>
      <c r="H1166" s="130" t="s">
        <v>5953</v>
      </c>
      <c r="I1166" s="130" t="s">
        <v>5953</v>
      </c>
      <c r="J1166" s="130"/>
      <c r="K1166" s="130" t="s">
        <v>5953</v>
      </c>
      <c r="L1166" s="130"/>
      <c r="M1166" s="130" t="s">
        <v>5953</v>
      </c>
      <c r="N1166" s="130"/>
      <c r="O1166" s="130" t="s">
        <v>5953</v>
      </c>
      <c r="P1166" s="130" t="s">
        <v>5976</v>
      </c>
      <c r="Q1166" s="130" t="s">
        <v>5953</v>
      </c>
      <c r="R1166" s="130"/>
      <c r="S1166" s="130" t="s">
        <v>5953</v>
      </c>
      <c r="T1166" s="130" t="s">
        <v>5953</v>
      </c>
      <c r="U1166" s="130" t="s">
        <v>5953</v>
      </c>
      <c r="V1166" s="130" t="s">
        <v>5986</v>
      </c>
      <c r="W1166" s="130" t="s">
        <v>5986</v>
      </c>
      <c r="X1166" s="130"/>
      <c r="Y1166" s="130"/>
      <c r="Z1166" s="130"/>
      <c r="AA1166" s="130"/>
      <c r="AB1166" s="130"/>
      <c r="AC1166" s="130" t="s">
        <v>5995</v>
      </c>
      <c r="AD1166" s="130"/>
      <c r="AE1166" s="130" t="s">
        <v>5953</v>
      </c>
      <c r="AF1166" s="130" t="s">
        <v>5953</v>
      </c>
      <c r="AG1166" s="130" t="s">
        <v>5995</v>
      </c>
      <c r="AH1166" s="130" t="s">
        <v>5995</v>
      </c>
      <c r="AI1166" s="130" t="s">
        <v>5995</v>
      </c>
      <c r="AJ1166" s="130" t="s">
        <v>5995</v>
      </c>
      <c r="AK1166" s="130" t="s">
        <v>5976</v>
      </c>
      <c r="AL1166" s="130" t="s">
        <v>5953</v>
      </c>
      <c r="AM1166" s="130" t="s">
        <v>5953</v>
      </c>
      <c r="AN1166" s="130" t="s">
        <v>5953</v>
      </c>
      <c r="AO1166" s="130" t="s">
        <v>5995</v>
      </c>
      <c r="AP1166" s="130" t="s">
        <v>5995</v>
      </c>
      <c r="AQ1166" s="130" t="s">
        <v>5995</v>
      </c>
      <c r="AR1166" s="130" t="s">
        <v>5995</v>
      </c>
      <c r="AS1166" s="130" t="s">
        <v>5995</v>
      </c>
      <c r="AT1166" s="130" t="s">
        <v>5995</v>
      </c>
      <c r="AU1166" s="130" t="s">
        <v>5995</v>
      </c>
      <c r="AV1166" s="130" t="s">
        <v>5995</v>
      </c>
      <c r="AW1166" s="130" t="s">
        <v>5995</v>
      </c>
      <c r="AX1166" s="130" t="s">
        <v>5995</v>
      </c>
      <c r="AY1166" s="130" t="s">
        <v>5995</v>
      </c>
      <c r="AZ1166" s="130" t="s">
        <v>5995</v>
      </c>
      <c r="BA1166" s="130" t="s">
        <v>5995</v>
      </c>
      <c r="BB1166" s="130" t="s">
        <v>5995</v>
      </c>
      <c r="BC1166" s="130" t="s">
        <v>5995</v>
      </c>
      <c r="BD1166" s="130" t="s">
        <v>5995</v>
      </c>
      <c r="BE1166" s="130" t="s">
        <v>5995</v>
      </c>
      <c r="BF1166" s="130" t="s">
        <v>5995</v>
      </c>
      <c r="BG1166" s="130" t="s">
        <v>5995</v>
      </c>
      <c r="BH1166" s="130" t="s">
        <v>5995</v>
      </c>
      <c r="BI1166" s="130" t="s">
        <v>5995</v>
      </c>
      <c r="BJ1166" s="130" t="s">
        <v>5995</v>
      </c>
      <c r="BK1166" s="130" t="s">
        <v>5995</v>
      </c>
      <c r="BL1166" s="130" t="s">
        <v>5995</v>
      </c>
      <c r="BM1166" s="130" t="s">
        <v>5995</v>
      </c>
      <c r="BN1166" s="130"/>
      <c r="BO1166" s="28" t="s">
        <v>5986</v>
      </c>
      <c r="BP1166" s="130"/>
      <c r="BQ1166" s="130"/>
      <c r="BR1166" s="130"/>
      <c r="BS1166" s="130"/>
      <c r="BT1166" s="130"/>
      <c r="BU1166" s="130"/>
      <c r="BV1166" s="130"/>
      <c r="BW1166" s="130"/>
      <c r="BX1166" s="130"/>
      <c r="BY1166" s="130"/>
      <c r="BZ1166" s="130"/>
      <c r="CA1166" s="130"/>
      <c r="CB1166" s="130"/>
      <c r="CC1166" s="130"/>
      <c r="CD1166" s="130"/>
      <c r="CE1166" s="130"/>
      <c r="CF1166" s="130"/>
      <c r="CG1166" s="130"/>
      <c r="CH1166" s="130"/>
      <c r="CI1166" s="130"/>
      <c r="CJ1166" s="130"/>
      <c r="CK1166" s="130"/>
      <c r="CL1166" s="130" t="s">
        <v>5953</v>
      </c>
      <c r="CM1166" s="130" t="s">
        <v>5976</v>
      </c>
      <c r="CN1166" s="130"/>
      <c r="CO1166" s="84" t="s">
        <v>106</v>
      </c>
      <c r="CP1166" s="130" t="s">
        <v>106</v>
      </c>
      <c r="CQ1166" s="130" t="s">
        <v>5684</v>
      </c>
      <c r="CR1166" s="17" t="s">
        <v>1300</v>
      </c>
      <c r="CS1166" s="17" t="s">
        <v>1742</v>
      </c>
      <c r="CT1166" s="17"/>
      <c r="CU1166" s="34"/>
      <c r="CV1166" s="34" t="s">
        <v>95</v>
      </c>
      <c r="CW1166" s="34" t="s">
        <v>96</v>
      </c>
      <c r="CX1166" s="34"/>
      <c r="CY1166" s="34"/>
      <c r="CZ1166" s="34" t="s">
        <v>99</v>
      </c>
      <c r="DA1166" s="34" t="s">
        <v>100</v>
      </c>
      <c r="DB1166" s="34" t="s">
        <v>101</v>
      </c>
      <c r="DC1166" s="31"/>
      <c r="DD1166" s="31"/>
      <c r="DE1166" s="17" t="s">
        <v>2303</v>
      </c>
      <c r="DF1166" s="17"/>
      <c r="DG1166" s="130" t="s">
        <v>5709</v>
      </c>
      <c r="DH1166" s="130" t="s">
        <v>5710</v>
      </c>
      <c r="DI1166" s="130" t="s">
        <v>131</v>
      </c>
      <c r="DJ1166" s="130" t="s">
        <v>5711</v>
      </c>
      <c r="DK1166" s="130"/>
      <c r="DL1166" s="130"/>
      <c r="DM1166" s="139"/>
      <c r="DN1166" s="139"/>
      <c r="DO1166" s="139"/>
      <c r="DP1166" s="130"/>
      <c r="DQ1166" s="130"/>
      <c r="DR1166" s="130"/>
      <c r="DS1166" s="130"/>
      <c r="DT1166" s="130"/>
      <c r="DU1166" s="130"/>
      <c r="DV1166" s="130"/>
      <c r="DW1166" s="130"/>
      <c r="DX1166" s="130"/>
      <c r="DY1166" s="130"/>
      <c r="DZ1166" s="130"/>
      <c r="EA1166" s="130"/>
      <c r="EB1166" s="130"/>
      <c r="EC1166" s="130" t="s">
        <v>133</v>
      </c>
    </row>
    <row r="1167" spans="1:133" s="37" customFormat="1" ht="15" customHeight="1" x14ac:dyDescent="0.3">
      <c r="A1167" s="27">
        <v>2014</v>
      </c>
      <c r="B1167" s="22" t="s">
        <v>5797</v>
      </c>
      <c r="C1167" s="90" t="s">
        <v>106</v>
      </c>
      <c r="D1167" s="29" t="s">
        <v>5968</v>
      </c>
      <c r="E1167" s="18" t="s">
        <v>5948</v>
      </c>
      <c r="F1167" s="18" t="s">
        <v>5949</v>
      </c>
      <c r="G1167" s="18" t="s">
        <v>5947</v>
      </c>
      <c r="H1167" s="18" t="s">
        <v>5949</v>
      </c>
      <c r="I1167" s="18" t="s">
        <v>5947</v>
      </c>
      <c r="J1167" s="90" t="s">
        <v>5798</v>
      </c>
      <c r="K1167" s="18" t="s">
        <v>5947</v>
      </c>
      <c r="L1167" s="90"/>
      <c r="M1167" s="18" t="s">
        <v>5947</v>
      </c>
      <c r="N1167" s="90"/>
      <c r="O1167" s="20" t="s">
        <v>5949</v>
      </c>
      <c r="P1167" s="20" t="s">
        <v>5974</v>
      </c>
      <c r="Q1167" s="20" t="s">
        <v>5977</v>
      </c>
      <c r="R1167" s="90"/>
      <c r="S1167" s="22" t="s">
        <v>5950</v>
      </c>
      <c r="T1167" s="22" t="s">
        <v>5950</v>
      </c>
      <c r="U1167" s="22" t="s">
        <v>5947</v>
      </c>
      <c r="V1167" s="22" t="s">
        <v>5984</v>
      </c>
      <c r="W1167" s="22" t="s">
        <v>5987</v>
      </c>
      <c r="X1167" s="90"/>
      <c r="Y1167" s="90" t="s">
        <v>136</v>
      </c>
      <c r="Z1167" s="90"/>
      <c r="AA1167" s="90"/>
      <c r="AB1167" s="90"/>
      <c r="AC1167" s="24" t="s">
        <v>5992</v>
      </c>
      <c r="AD1167" s="90" t="s">
        <v>5799</v>
      </c>
      <c r="AE1167" s="26" t="s">
        <v>5948</v>
      </c>
      <c r="AF1167" s="26" t="s">
        <v>5949</v>
      </c>
      <c r="AG1167" s="26" t="s">
        <v>5996</v>
      </c>
      <c r="AH1167" s="26" t="s">
        <v>5996</v>
      </c>
      <c r="AI1167" s="26" t="s">
        <v>5996</v>
      </c>
      <c r="AJ1167" s="26" t="s">
        <v>5996</v>
      </c>
      <c r="AK1167" s="20" t="s">
        <v>6003</v>
      </c>
      <c r="AL1167" s="20" t="s">
        <v>5948</v>
      </c>
      <c r="AM1167" s="20" t="s">
        <v>5948</v>
      </c>
      <c r="AN1167" s="20" t="s">
        <v>5948</v>
      </c>
      <c r="AO1167" s="20" t="s">
        <v>5997</v>
      </c>
      <c r="AP1167" s="20" t="s">
        <v>5997</v>
      </c>
      <c r="AQ1167" s="20" t="s">
        <v>5997</v>
      </c>
      <c r="AR1167" s="20" t="s">
        <v>5997</v>
      </c>
      <c r="AS1167" s="20" t="s">
        <v>5997</v>
      </c>
      <c r="AT1167" s="20" t="s">
        <v>5997</v>
      </c>
      <c r="AU1167" s="20" t="s">
        <v>5997</v>
      </c>
      <c r="AV1167" s="20" t="s">
        <v>5997</v>
      </c>
      <c r="AW1167" s="20" t="s">
        <v>5997</v>
      </c>
      <c r="AX1167" s="20" t="s">
        <v>5997</v>
      </c>
      <c r="AY1167" s="20" t="s">
        <v>5997</v>
      </c>
      <c r="AZ1167" s="20" t="s">
        <v>5997</v>
      </c>
      <c r="BA1167" s="20" t="s">
        <v>5997</v>
      </c>
      <c r="BB1167" s="20" t="s">
        <v>5997</v>
      </c>
      <c r="BC1167" s="20" t="s">
        <v>5997</v>
      </c>
      <c r="BD1167" s="20" t="s">
        <v>5997</v>
      </c>
      <c r="BE1167" s="20" t="s">
        <v>5997</v>
      </c>
      <c r="BF1167" s="20" t="s">
        <v>5997</v>
      </c>
      <c r="BG1167" s="20" t="s">
        <v>5997</v>
      </c>
      <c r="BH1167" s="20" t="s">
        <v>5997</v>
      </c>
      <c r="BI1167" s="20" t="s">
        <v>5997</v>
      </c>
      <c r="BJ1167" s="20" t="s">
        <v>5997</v>
      </c>
      <c r="BK1167" s="20" t="s">
        <v>5997</v>
      </c>
      <c r="BL1167" s="20" t="s">
        <v>5997</v>
      </c>
      <c r="BM1167" s="20" t="s">
        <v>5997</v>
      </c>
      <c r="BN1167" s="90" t="s">
        <v>5800</v>
      </c>
      <c r="BO1167" s="28" t="s">
        <v>6007</v>
      </c>
      <c r="BP1167" s="90"/>
      <c r="BQ1167" s="90" t="s">
        <v>5801</v>
      </c>
      <c r="BR1167" s="90" t="s">
        <v>138</v>
      </c>
      <c r="BS1167" s="90" t="s">
        <v>119</v>
      </c>
      <c r="BT1167" s="90" t="s">
        <v>120</v>
      </c>
      <c r="BU1167" s="90" t="s">
        <v>121</v>
      </c>
      <c r="BV1167" s="90" t="s">
        <v>137</v>
      </c>
      <c r="BW1167" s="90" t="s">
        <v>122</v>
      </c>
      <c r="BX1167" s="90" t="s">
        <v>123</v>
      </c>
      <c r="BY1167" s="90" t="s">
        <v>124</v>
      </c>
      <c r="BZ1167" s="90" t="s">
        <v>125</v>
      </c>
      <c r="CA1167" s="90"/>
      <c r="CB1167" s="90"/>
      <c r="CC1167" s="90" t="s">
        <v>138</v>
      </c>
      <c r="CD1167" s="90" t="s">
        <v>119</v>
      </c>
      <c r="CE1167" s="90"/>
      <c r="CF1167" s="90"/>
      <c r="CG1167" s="90" t="s">
        <v>137</v>
      </c>
      <c r="CH1167" s="90"/>
      <c r="CI1167" s="90"/>
      <c r="CJ1167" s="90"/>
      <c r="CK1167" s="90"/>
      <c r="CL1167" s="22" t="s">
        <v>5953</v>
      </c>
      <c r="CM1167" s="32" t="s">
        <v>6010</v>
      </c>
      <c r="CN1167" s="90"/>
      <c r="CO1167" s="91" t="s">
        <v>106</v>
      </c>
      <c r="CP1167" s="90" t="s">
        <v>106</v>
      </c>
      <c r="CQ1167" s="29" t="s">
        <v>5735</v>
      </c>
      <c r="CR1167" s="90" t="s">
        <v>1300</v>
      </c>
      <c r="CS1167" s="90"/>
      <c r="CT1167" s="90"/>
      <c r="CU1167" s="90"/>
      <c r="CV1167" s="90"/>
      <c r="CW1167" s="90"/>
      <c r="CX1167" s="90"/>
      <c r="CY1167" s="90"/>
      <c r="CZ1167" s="90"/>
      <c r="DA1167" s="90"/>
      <c r="DB1167" s="90"/>
      <c r="DC1167" s="90"/>
      <c r="DD1167" s="90"/>
      <c r="DE1167" s="90" t="s">
        <v>5751</v>
      </c>
      <c r="DF1167" s="17"/>
      <c r="DG1167" s="17" t="s">
        <v>5802</v>
      </c>
      <c r="DH1167" s="17"/>
      <c r="DI1167" s="59"/>
      <c r="DJ1167" s="17"/>
      <c r="DK1167" s="17"/>
      <c r="DL1167" s="17"/>
      <c r="DM1167" s="17"/>
      <c r="DN1167" s="17"/>
      <c r="DO1167" s="17"/>
      <c r="DP1167" s="17"/>
      <c r="DQ1167" s="17"/>
      <c r="DR1167" s="17"/>
      <c r="DS1167" s="17"/>
      <c r="DT1167" s="17"/>
      <c r="DU1167" s="17"/>
      <c r="DV1167" s="17"/>
      <c r="DW1167" s="17"/>
      <c r="DX1167" s="17"/>
      <c r="DY1167" s="17"/>
      <c r="DZ1167" s="17"/>
      <c r="EA1167" s="17"/>
      <c r="EB1167" s="17"/>
      <c r="EC1167" s="17"/>
    </row>
    <row r="1168" spans="1:133" s="37" customFormat="1" ht="15" customHeight="1" x14ac:dyDescent="0.3">
      <c r="A1168" s="27">
        <v>2015</v>
      </c>
      <c r="B1168" s="22" t="s">
        <v>5803</v>
      </c>
      <c r="C1168" s="90" t="s">
        <v>106</v>
      </c>
      <c r="D1168" s="29" t="s">
        <v>5968</v>
      </c>
      <c r="E1168" s="18" t="s">
        <v>5950</v>
      </c>
      <c r="F1168" s="18" t="s">
        <v>5950</v>
      </c>
      <c r="G1168" s="18" t="s">
        <v>5950</v>
      </c>
      <c r="H1168" s="18" t="s">
        <v>5950</v>
      </c>
      <c r="I1168" s="18" t="s">
        <v>5947</v>
      </c>
      <c r="J1168" s="19" t="s">
        <v>5804</v>
      </c>
      <c r="K1168" s="18" t="s">
        <v>5948</v>
      </c>
      <c r="L1168" s="19" t="s">
        <v>5805</v>
      </c>
      <c r="M1168" s="18" t="s">
        <v>5947</v>
      </c>
      <c r="N1168" s="19" t="s">
        <v>5806</v>
      </c>
      <c r="O1168" s="20" t="s">
        <v>5950</v>
      </c>
      <c r="P1168" s="20" t="s">
        <v>5974</v>
      </c>
      <c r="Q1168" s="20" t="s">
        <v>5977</v>
      </c>
      <c r="R1168" s="21" t="s">
        <v>5807</v>
      </c>
      <c r="S1168" s="22" t="s">
        <v>5951</v>
      </c>
      <c r="T1168" s="22" t="s">
        <v>5951</v>
      </c>
      <c r="U1168" s="22" t="s">
        <v>5947</v>
      </c>
      <c r="V1168" s="22" t="s">
        <v>5984</v>
      </c>
      <c r="W1168" s="22" t="s">
        <v>5989</v>
      </c>
      <c r="X1168" s="22"/>
      <c r="Y1168" s="22"/>
      <c r="Z1168" s="22"/>
      <c r="AA1168" s="22"/>
      <c r="AB1168" s="23" t="s">
        <v>5808</v>
      </c>
      <c r="AC1168" s="24" t="s">
        <v>5994</v>
      </c>
      <c r="AD1168" s="25" t="s">
        <v>5809</v>
      </c>
      <c r="AE1168" s="26" t="s">
        <v>5950</v>
      </c>
      <c r="AF1168" s="26" t="s">
        <v>5948</v>
      </c>
      <c r="AG1168" s="26" t="s">
        <v>5996</v>
      </c>
      <c r="AH1168" s="26" t="s">
        <v>5996</v>
      </c>
      <c r="AI1168" s="26" t="s">
        <v>5996</v>
      </c>
      <c r="AJ1168" s="26" t="s">
        <v>5996</v>
      </c>
      <c r="AK1168" s="20" t="s">
        <v>6002</v>
      </c>
      <c r="AL1168" s="20" t="s">
        <v>5948</v>
      </c>
      <c r="AM1168" s="20" t="s">
        <v>5947</v>
      </c>
      <c r="AN1168" s="20" t="s">
        <v>5947</v>
      </c>
      <c r="AO1168" s="20" t="s">
        <v>5997</v>
      </c>
      <c r="AP1168" s="20" t="s">
        <v>5996</v>
      </c>
      <c r="AQ1168" s="20" t="s">
        <v>5997</v>
      </c>
      <c r="AR1168" s="20" t="s">
        <v>5998</v>
      </c>
      <c r="AS1168" s="20" t="s">
        <v>5996</v>
      </c>
      <c r="AT1168" s="20" t="s">
        <v>5996</v>
      </c>
      <c r="AU1168" s="20" t="s">
        <v>5998</v>
      </c>
      <c r="AV1168" s="20" t="s">
        <v>5998</v>
      </c>
      <c r="AW1168" s="20" t="s">
        <v>5997</v>
      </c>
      <c r="AX1168" s="20" t="s">
        <v>5996</v>
      </c>
      <c r="AY1168" s="20" t="s">
        <v>5996</v>
      </c>
      <c r="AZ1168" s="20" t="s">
        <v>5996</v>
      </c>
      <c r="BA1168" s="20" t="s">
        <v>5996</v>
      </c>
      <c r="BB1168" s="20" t="s">
        <v>5996</v>
      </c>
      <c r="BC1168" s="20" t="s">
        <v>5997</v>
      </c>
      <c r="BD1168" s="20" t="s">
        <v>5996</v>
      </c>
      <c r="BE1168" s="20" t="s">
        <v>5996</v>
      </c>
      <c r="BF1168" s="20" t="s">
        <v>5996</v>
      </c>
      <c r="BG1168" s="20" t="s">
        <v>5996</v>
      </c>
      <c r="BH1168" s="20" t="s">
        <v>5996</v>
      </c>
      <c r="BI1168" s="20" t="s">
        <v>5996</v>
      </c>
      <c r="BJ1168" s="20" t="s">
        <v>5996</v>
      </c>
      <c r="BK1168" s="20" t="s">
        <v>5996</v>
      </c>
      <c r="BL1168" s="20" t="s">
        <v>5996</v>
      </c>
      <c r="BM1168" s="20" t="s">
        <v>5996</v>
      </c>
      <c r="BN1168" s="27" t="s">
        <v>5810</v>
      </c>
      <c r="BO1168" s="28" t="s">
        <v>6007</v>
      </c>
      <c r="BP1168" s="29" t="s">
        <v>5811</v>
      </c>
      <c r="BQ1168" s="30" t="s">
        <v>5812</v>
      </c>
      <c r="BR1168" s="24" t="s">
        <v>138</v>
      </c>
      <c r="BS1168" s="24" t="s">
        <v>119</v>
      </c>
      <c r="BT1168" s="24" t="s">
        <v>120</v>
      </c>
      <c r="BU1168" s="24"/>
      <c r="BV1168" s="24" t="s">
        <v>137</v>
      </c>
      <c r="BW1168" s="24" t="s">
        <v>122</v>
      </c>
      <c r="BX1168" s="24" t="s">
        <v>123</v>
      </c>
      <c r="BY1168" s="24" t="s">
        <v>124</v>
      </c>
      <c r="BZ1168" s="24" t="s">
        <v>125</v>
      </c>
      <c r="CA1168" s="24" t="s">
        <v>148</v>
      </c>
      <c r="CB1168" s="31" t="s">
        <v>5813</v>
      </c>
      <c r="CC1168" s="18"/>
      <c r="CD1168" s="18" t="s">
        <v>119</v>
      </c>
      <c r="CE1168" s="18"/>
      <c r="CF1168" s="18"/>
      <c r="CG1168" s="18"/>
      <c r="CH1168" s="18" t="s">
        <v>122</v>
      </c>
      <c r="CI1168" s="18"/>
      <c r="CJ1168" s="18" t="s">
        <v>5814</v>
      </c>
      <c r="CK1168" s="18"/>
      <c r="CL1168" s="22" t="s">
        <v>5948</v>
      </c>
      <c r="CM1168" s="32" t="s">
        <v>6010</v>
      </c>
      <c r="CN1168" s="33" t="s">
        <v>5815</v>
      </c>
      <c r="CO1168" s="84" t="s">
        <v>106</v>
      </c>
      <c r="CP1168" s="90" t="s">
        <v>106</v>
      </c>
      <c r="CQ1168" s="29" t="s">
        <v>5735</v>
      </c>
      <c r="CR1168" s="17" t="s">
        <v>1300</v>
      </c>
      <c r="CS1168" s="17"/>
      <c r="CT1168" s="17"/>
      <c r="CU1168" s="34"/>
      <c r="CV1168" s="34"/>
      <c r="CW1168" s="34"/>
      <c r="CX1168" s="34"/>
      <c r="CY1168" s="34"/>
      <c r="CZ1168" s="34"/>
      <c r="DA1168" s="34"/>
      <c r="DB1168" s="34"/>
      <c r="DC1168" s="31"/>
      <c r="DD1168" s="31"/>
      <c r="DE1168" s="17" t="s">
        <v>5751</v>
      </c>
      <c r="DF1168" s="17"/>
      <c r="DG1168" s="17" t="s">
        <v>5816</v>
      </c>
      <c r="DH1168" s="17"/>
      <c r="DI1168" s="17" t="s">
        <v>131</v>
      </c>
      <c r="DJ1168" s="17"/>
      <c r="DK1168" s="17"/>
      <c r="DL1168" s="17"/>
      <c r="DM1168" s="17"/>
      <c r="DN1168" s="17"/>
      <c r="DO1168" s="17"/>
      <c r="DP1168" s="17"/>
      <c r="DQ1168" s="17"/>
      <c r="DR1168" s="17"/>
      <c r="DS1168" s="17"/>
      <c r="DT1168" s="17"/>
      <c r="DU1168" s="17"/>
      <c r="DV1168" s="17"/>
      <c r="DW1168" s="17"/>
      <c r="DX1168" s="17"/>
      <c r="DY1168" s="17"/>
      <c r="DZ1168" s="17"/>
      <c r="EA1168" s="17"/>
      <c r="EB1168" s="17"/>
      <c r="EC1168" s="17"/>
    </row>
    <row r="1169" spans="1:133" s="37" customFormat="1" ht="15" customHeight="1" x14ac:dyDescent="0.3">
      <c r="A1169" s="76">
        <v>3008</v>
      </c>
      <c r="B1169" s="72" t="s">
        <v>5721</v>
      </c>
      <c r="C1169" s="90" t="s">
        <v>106</v>
      </c>
      <c r="D1169" s="29" t="s">
        <v>5961</v>
      </c>
      <c r="E1169" s="141" t="s">
        <v>5947</v>
      </c>
      <c r="F1169" s="141" t="s">
        <v>5949</v>
      </c>
      <c r="G1169" s="141" t="s">
        <v>5947</v>
      </c>
      <c r="H1169" s="141" t="s">
        <v>5949</v>
      </c>
      <c r="I1169" s="141" t="s">
        <v>5949</v>
      </c>
      <c r="J1169" s="70" t="s">
        <v>5722</v>
      </c>
      <c r="K1169" s="141" t="s">
        <v>5949</v>
      </c>
      <c r="L1169" s="70" t="s">
        <v>5723</v>
      </c>
      <c r="M1169" s="141" t="s">
        <v>5949</v>
      </c>
      <c r="N1169" s="70" t="s">
        <v>5724</v>
      </c>
      <c r="O1169" s="142" t="s">
        <v>5949</v>
      </c>
      <c r="P1169" s="142" t="s">
        <v>5975</v>
      </c>
      <c r="Q1169" s="142" t="s">
        <v>5981</v>
      </c>
      <c r="R1169" s="71" t="s">
        <v>5725</v>
      </c>
      <c r="S1169" s="143" t="s">
        <v>5951</v>
      </c>
      <c r="T1169" s="143" t="s">
        <v>5951</v>
      </c>
      <c r="U1169" s="143" t="s">
        <v>5947</v>
      </c>
      <c r="V1169" s="143" t="s">
        <v>5984</v>
      </c>
      <c r="W1169" s="143" t="s">
        <v>5986</v>
      </c>
      <c r="X1169" s="72" t="s">
        <v>115</v>
      </c>
      <c r="Y1169" s="72"/>
      <c r="Z1169" s="72"/>
      <c r="AA1169" s="72"/>
      <c r="AB1169" s="73" t="s">
        <v>5726</v>
      </c>
      <c r="AC1169" s="144" t="s">
        <v>5994</v>
      </c>
      <c r="AD1169" s="75" t="s">
        <v>5727</v>
      </c>
      <c r="AE1169" s="145" t="s">
        <v>5947</v>
      </c>
      <c r="AF1169" s="145" t="s">
        <v>5947</v>
      </c>
      <c r="AG1169" s="145" t="s">
        <v>5996</v>
      </c>
      <c r="AH1169" s="145" t="s">
        <v>5996</v>
      </c>
      <c r="AI1169" s="145" t="s">
        <v>5996</v>
      </c>
      <c r="AJ1169" s="145" t="s">
        <v>5996</v>
      </c>
      <c r="AK1169" s="20" t="s">
        <v>6002</v>
      </c>
      <c r="AL1169" s="20" t="s">
        <v>5947</v>
      </c>
      <c r="AM1169" s="20" t="s">
        <v>5951</v>
      </c>
      <c r="AN1169" s="20" t="s">
        <v>5948</v>
      </c>
      <c r="AO1169" s="20" t="s">
        <v>5996</v>
      </c>
      <c r="AP1169" s="20" t="s">
        <v>5996</v>
      </c>
      <c r="AQ1169" s="20" t="s">
        <v>5996</v>
      </c>
      <c r="AR1169" s="20" t="s">
        <v>5996</v>
      </c>
      <c r="AS1169" s="20" t="s">
        <v>5996</v>
      </c>
      <c r="AT1169" s="20" t="s">
        <v>5996</v>
      </c>
      <c r="AU1169" s="20" t="s">
        <v>5996</v>
      </c>
      <c r="AV1169" s="20" t="s">
        <v>5996</v>
      </c>
      <c r="AW1169" s="20" t="s">
        <v>5995</v>
      </c>
      <c r="AX1169" s="20" t="s">
        <v>5996</v>
      </c>
      <c r="AY1169" s="20" t="s">
        <v>5996</v>
      </c>
      <c r="AZ1169" s="20" t="s">
        <v>5996</v>
      </c>
      <c r="BA1169" s="20" t="s">
        <v>5996</v>
      </c>
      <c r="BB1169" s="20" t="s">
        <v>5996</v>
      </c>
      <c r="BC1169" s="20" t="s">
        <v>5996</v>
      </c>
      <c r="BD1169" s="20" t="s">
        <v>5996</v>
      </c>
      <c r="BE1169" s="20" t="s">
        <v>5996</v>
      </c>
      <c r="BF1169" s="20" t="s">
        <v>5996</v>
      </c>
      <c r="BG1169" s="20" t="s">
        <v>5996</v>
      </c>
      <c r="BH1169" s="20" t="s">
        <v>5996</v>
      </c>
      <c r="BI1169" s="20" t="s">
        <v>5996</v>
      </c>
      <c r="BJ1169" s="20" t="s">
        <v>5997</v>
      </c>
      <c r="BK1169" s="20" t="s">
        <v>5996</v>
      </c>
      <c r="BL1169" s="20" t="s">
        <v>5996</v>
      </c>
      <c r="BM1169" s="20" t="s">
        <v>5996</v>
      </c>
      <c r="BN1169" s="76" t="s">
        <v>5728</v>
      </c>
      <c r="BO1169" s="28" t="s">
        <v>6008</v>
      </c>
      <c r="BP1169" s="77" t="s">
        <v>5729</v>
      </c>
      <c r="BQ1169" s="78"/>
      <c r="BR1169" s="74"/>
      <c r="BS1169" s="74"/>
      <c r="BT1169" s="74"/>
      <c r="BU1169" s="74"/>
      <c r="BV1169" s="74"/>
      <c r="BW1169" s="74"/>
      <c r="BX1169" s="74"/>
      <c r="BY1169" s="74"/>
      <c r="BZ1169" s="74"/>
      <c r="CA1169" s="74"/>
      <c r="CB1169" s="79"/>
      <c r="CC1169" s="69"/>
      <c r="CD1169" s="69"/>
      <c r="CE1169" s="69"/>
      <c r="CF1169" s="69"/>
      <c r="CG1169" s="69"/>
      <c r="CH1169" s="69"/>
      <c r="CI1169" s="69"/>
      <c r="CJ1169" s="69"/>
      <c r="CK1169" s="69"/>
      <c r="CL1169" s="22" t="s">
        <v>5953</v>
      </c>
      <c r="CM1169" s="32" t="s">
        <v>5976</v>
      </c>
      <c r="CN1169" s="80"/>
      <c r="CO1169" s="88" t="s">
        <v>4955</v>
      </c>
      <c r="CP1169" s="90" t="s">
        <v>106</v>
      </c>
      <c r="CQ1169" s="29" t="s">
        <v>5684</v>
      </c>
      <c r="CR1169" s="67" t="s">
        <v>5619</v>
      </c>
      <c r="CS1169" s="67"/>
      <c r="CT1169" s="67"/>
      <c r="CU1169" s="81"/>
      <c r="CV1169" s="81"/>
      <c r="CW1169" s="81"/>
      <c r="CX1169" s="81"/>
      <c r="CY1169" s="81"/>
      <c r="CZ1169" s="81"/>
      <c r="DA1169" s="81"/>
      <c r="DB1169" s="81"/>
      <c r="DC1169" s="79"/>
      <c r="DD1169" s="79"/>
      <c r="DE1169" s="67"/>
      <c r="DF1169" s="67"/>
      <c r="DG1169" s="17" t="s">
        <v>5730</v>
      </c>
      <c r="DH1169" s="67"/>
      <c r="DI1169" s="100"/>
      <c r="DJ1169" s="67"/>
      <c r="DK1169" s="67"/>
      <c r="DL1169" s="67"/>
      <c r="DM1169" s="82"/>
      <c r="DN1169" s="82"/>
      <c r="DO1169" s="82"/>
      <c r="DP1169" s="67"/>
      <c r="DQ1169" s="67"/>
      <c r="DR1169" s="67"/>
      <c r="DS1169" s="67"/>
      <c r="DT1169" s="67"/>
      <c r="DU1169" s="67"/>
      <c r="DV1169" s="67"/>
      <c r="DW1169" s="67"/>
      <c r="DX1169" s="67"/>
      <c r="DY1169" s="67"/>
      <c r="DZ1169" s="67"/>
      <c r="EA1169" s="67"/>
      <c r="EB1169" s="67"/>
      <c r="EC1169" s="67"/>
    </row>
    <row r="1170" spans="1:133" s="37" customFormat="1" ht="15" customHeight="1" x14ac:dyDescent="0.3">
      <c r="A1170" s="27">
        <v>696</v>
      </c>
      <c r="B1170" s="22"/>
      <c r="C1170" s="90" t="s">
        <v>106</v>
      </c>
      <c r="D1170" s="29" t="s">
        <v>5968</v>
      </c>
      <c r="E1170" s="18" t="s">
        <v>5947</v>
      </c>
      <c r="F1170" s="18" t="s">
        <v>5949</v>
      </c>
      <c r="G1170" s="18" t="s">
        <v>5947</v>
      </c>
      <c r="H1170" s="18" t="s">
        <v>5947</v>
      </c>
      <c r="I1170" s="18" t="s">
        <v>5947</v>
      </c>
      <c r="J1170" s="19" t="s">
        <v>5822</v>
      </c>
      <c r="K1170" s="18" t="s">
        <v>5948</v>
      </c>
      <c r="L1170" s="19" t="s">
        <v>5823</v>
      </c>
      <c r="M1170" s="18" t="s">
        <v>5949</v>
      </c>
      <c r="N1170" s="19" t="s">
        <v>5824</v>
      </c>
      <c r="O1170" s="20" t="s">
        <v>5951</v>
      </c>
      <c r="P1170" s="20" t="s">
        <v>5974</v>
      </c>
      <c r="Q1170" s="20" t="s">
        <v>5981</v>
      </c>
      <c r="R1170" s="21" t="s">
        <v>5825</v>
      </c>
      <c r="S1170" s="22" t="s">
        <v>5947</v>
      </c>
      <c r="T1170" s="22" t="s">
        <v>5948</v>
      </c>
      <c r="U1170" s="22" t="s">
        <v>5950</v>
      </c>
      <c r="V1170" s="22" t="s">
        <v>5983</v>
      </c>
      <c r="W1170" s="22" t="s">
        <v>5987</v>
      </c>
      <c r="X1170" s="22" t="s">
        <v>115</v>
      </c>
      <c r="Y1170" s="22"/>
      <c r="Z1170" s="22"/>
      <c r="AA1170" s="22"/>
      <c r="AB1170" s="23"/>
      <c r="AC1170" s="24" t="s">
        <v>5990</v>
      </c>
      <c r="AD1170" s="25" t="s">
        <v>5826</v>
      </c>
      <c r="AE1170" s="26" t="s">
        <v>5947</v>
      </c>
      <c r="AF1170" s="26" t="s">
        <v>5947</v>
      </c>
      <c r="AG1170" s="26" t="s">
        <v>5996</v>
      </c>
      <c r="AH1170" s="26" t="s">
        <v>5996</v>
      </c>
      <c r="AI1170" s="26" t="s">
        <v>5996</v>
      </c>
      <c r="AJ1170" s="26" t="s">
        <v>5997</v>
      </c>
      <c r="AK1170" s="20" t="s">
        <v>6003</v>
      </c>
      <c r="AL1170" s="20" t="s">
        <v>5951</v>
      </c>
      <c r="AM1170" s="20" t="s">
        <v>5951</v>
      </c>
      <c r="AN1170" s="20" t="s">
        <v>5947</v>
      </c>
      <c r="AO1170" s="20" t="s">
        <v>5996</v>
      </c>
      <c r="AP1170" s="20" t="s">
        <v>5996</v>
      </c>
      <c r="AQ1170" s="20" t="s">
        <v>5996</v>
      </c>
      <c r="AR1170" s="20" t="s">
        <v>5997</v>
      </c>
      <c r="AS1170" s="20" t="s">
        <v>5996</v>
      </c>
      <c r="AT1170" s="20" t="s">
        <v>5996</v>
      </c>
      <c r="AU1170" s="20" t="s">
        <v>5997</v>
      </c>
      <c r="AV1170" s="20" t="s">
        <v>5997</v>
      </c>
      <c r="AW1170" s="20" t="s">
        <v>5996</v>
      </c>
      <c r="AX1170" s="20" t="s">
        <v>5996</v>
      </c>
      <c r="AY1170" s="20" t="s">
        <v>5996</v>
      </c>
      <c r="AZ1170" s="20" t="s">
        <v>5996</v>
      </c>
      <c r="BA1170" s="20" t="s">
        <v>5996</v>
      </c>
      <c r="BB1170" s="20" t="s">
        <v>5996</v>
      </c>
      <c r="BC1170" s="20" t="s">
        <v>5998</v>
      </c>
      <c r="BD1170" s="20" t="s">
        <v>5997</v>
      </c>
      <c r="BE1170" s="20" t="s">
        <v>5996</v>
      </c>
      <c r="BF1170" s="20" t="s">
        <v>5996</v>
      </c>
      <c r="BG1170" s="20" t="s">
        <v>5996</v>
      </c>
      <c r="BH1170" s="20" t="s">
        <v>5996</v>
      </c>
      <c r="BI1170" s="20" t="s">
        <v>5996</v>
      </c>
      <c r="BJ1170" s="20" t="s">
        <v>5997</v>
      </c>
      <c r="BK1170" s="20" t="s">
        <v>5997</v>
      </c>
      <c r="BL1170" s="20" t="s">
        <v>5996</v>
      </c>
      <c r="BM1170" s="20" t="s">
        <v>5996</v>
      </c>
      <c r="BN1170" s="27"/>
      <c r="BO1170" s="28" t="s">
        <v>6007</v>
      </c>
      <c r="BP1170" s="29"/>
      <c r="BQ1170" s="30" t="s">
        <v>5827</v>
      </c>
      <c r="BR1170" s="24" t="s">
        <v>138</v>
      </c>
      <c r="BS1170" s="24" t="s">
        <v>119</v>
      </c>
      <c r="BT1170" s="24" t="s">
        <v>120</v>
      </c>
      <c r="BU1170" s="24" t="s">
        <v>121</v>
      </c>
      <c r="BV1170" s="24" t="s">
        <v>137</v>
      </c>
      <c r="BW1170" s="24" t="s">
        <v>122</v>
      </c>
      <c r="BX1170" s="24" t="s">
        <v>123</v>
      </c>
      <c r="BY1170" s="24"/>
      <c r="BZ1170" s="24" t="s">
        <v>125</v>
      </c>
      <c r="CA1170" s="24"/>
      <c r="CB1170" s="31"/>
      <c r="CC1170" s="18" t="s">
        <v>138</v>
      </c>
      <c r="CD1170" s="18" t="s">
        <v>119</v>
      </c>
      <c r="CE1170" s="18"/>
      <c r="CF1170" s="18"/>
      <c r="CG1170" s="18" t="s">
        <v>137</v>
      </c>
      <c r="CH1170" s="18"/>
      <c r="CI1170" s="18"/>
      <c r="CJ1170" s="18"/>
      <c r="CK1170" s="18"/>
      <c r="CL1170" s="22" t="s">
        <v>5947</v>
      </c>
      <c r="CM1170" s="32" t="s">
        <v>6012</v>
      </c>
      <c r="CN1170" s="33"/>
      <c r="CO1170" s="84" t="s">
        <v>106</v>
      </c>
      <c r="CP1170" s="90" t="s">
        <v>106</v>
      </c>
      <c r="CQ1170" s="29" t="s">
        <v>5735</v>
      </c>
      <c r="CR1170" s="17" t="s">
        <v>1300</v>
      </c>
      <c r="CS1170" s="63" t="s">
        <v>102</v>
      </c>
      <c r="CT1170" s="17" t="s">
        <v>5828</v>
      </c>
      <c r="CU1170" s="34"/>
      <c r="CV1170" s="34" t="s">
        <v>95</v>
      </c>
      <c r="CW1170" s="34" t="s">
        <v>96</v>
      </c>
      <c r="CX1170" s="34" t="s">
        <v>97</v>
      </c>
      <c r="CY1170" s="34"/>
      <c r="CZ1170" s="34" t="s">
        <v>99</v>
      </c>
      <c r="DA1170" s="34" t="s">
        <v>100</v>
      </c>
      <c r="DB1170" s="34"/>
      <c r="DC1170" s="31"/>
      <c r="DD1170" s="31"/>
      <c r="DE1170" s="17" t="s">
        <v>102</v>
      </c>
      <c r="DF1170" s="17" t="s">
        <v>5829</v>
      </c>
      <c r="DG1170" s="17" t="s">
        <v>5830</v>
      </c>
      <c r="DH1170" s="17" t="s">
        <v>5831</v>
      </c>
      <c r="DI1170" s="17" t="s">
        <v>131</v>
      </c>
      <c r="DJ1170" s="17" t="s">
        <v>5832</v>
      </c>
      <c r="DK1170" s="17"/>
      <c r="DL1170" s="17"/>
      <c r="DM1170" s="35"/>
      <c r="DN1170" s="35"/>
      <c r="DO1170" s="35"/>
      <c r="DP1170" s="17"/>
      <c r="DQ1170" s="17"/>
      <c r="DR1170" s="17"/>
      <c r="DS1170" s="17"/>
      <c r="DT1170" s="17"/>
      <c r="DU1170" s="17"/>
      <c r="DV1170" s="17"/>
      <c r="DW1170" s="17"/>
      <c r="DX1170" s="17"/>
      <c r="DY1170" s="17"/>
      <c r="DZ1170" s="17"/>
      <c r="EA1170" s="17"/>
      <c r="EB1170" s="17"/>
      <c r="EC1170" s="17" t="s">
        <v>133</v>
      </c>
    </row>
    <row r="1171" spans="1:133" s="37" customFormat="1" ht="15" customHeight="1" x14ac:dyDescent="0.3">
      <c r="A1171" s="27">
        <v>1121</v>
      </c>
      <c r="B1171" s="22"/>
      <c r="C1171" s="90" t="s">
        <v>106</v>
      </c>
      <c r="D1171" s="29" t="s">
        <v>5968</v>
      </c>
      <c r="E1171" s="18" t="s">
        <v>5953</v>
      </c>
      <c r="F1171" s="18" t="s">
        <v>5953</v>
      </c>
      <c r="G1171" s="18" t="s">
        <v>5953</v>
      </c>
      <c r="H1171" s="18" t="s">
        <v>5953</v>
      </c>
      <c r="I1171" s="18" t="s">
        <v>5947</v>
      </c>
      <c r="J1171" s="19" t="s">
        <v>5733</v>
      </c>
      <c r="K1171" s="18" t="s">
        <v>5953</v>
      </c>
      <c r="L1171" s="19"/>
      <c r="M1171" s="18" t="s">
        <v>5953</v>
      </c>
      <c r="N1171" s="19"/>
      <c r="O1171" s="20" t="s">
        <v>5953</v>
      </c>
      <c r="P1171" s="20" t="s">
        <v>5976</v>
      </c>
      <c r="Q1171" s="20" t="s">
        <v>5953</v>
      </c>
      <c r="R1171" s="21"/>
      <c r="S1171" s="22" t="s">
        <v>5953</v>
      </c>
      <c r="T1171" s="22" t="s">
        <v>5953</v>
      </c>
      <c r="U1171" s="22" t="s">
        <v>5953</v>
      </c>
      <c r="V1171" s="22" t="s">
        <v>5986</v>
      </c>
      <c r="W1171" s="22" t="s">
        <v>5986</v>
      </c>
      <c r="X1171" s="22"/>
      <c r="Y1171" s="22"/>
      <c r="Z1171" s="22"/>
      <c r="AA1171" s="22"/>
      <c r="AB1171" s="23"/>
      <c r="AC1171" s="24" t="s">
        <v>5995</v>
      </c>
      <c r="AD1171" s="25"/>
      <c r="AE1171" s="26" t="s">
        <v>5953</v>
      </c>
      <c r="AF1171" s="26" t="s">
        <v>5953</v>
      </c>
      <c r="AG1171" s="26" t="s">
        <v>5996</v>
      </c>
      <c r="AH1171" s="26" t="s">
        <v>5995</v>
      </c>
      <c r="AI1171" s="26" t="s">
        <v>5995</v>
      </c>
      <c r="AJ1171" s="26" t="s">
        <v>5995</v>
      </c>
      <c r="AK1171" s="20" t="s">
        <v>5976</v>
      </c>
      <c r="AL1171" s="20" t="s">
        <v>5953</v>
      </c>
      <c r="AM1171" s="20" t="s">
        <v>5953</v>
      </c>
      <c r="AN1171" s="20" t="s">
        <v>5953</v>
      </c>
      <c r="AO1171" s="20" t="s">
        <v>5995</v>
      </c>
      <c r="AP1171" s="20" t="s">
        <v>5996</v>
      </c>
      <c r="AQ1171" s="20" t="s">
        <v>5996</v>
      </c>
      <c r="AR1171" s="20" t="s">
        <v>5995</v>
      </c>
      <c r="AS1171" s="20" t="s">
        <v>5996</v>
      </c>
      <c r="AT1171" s="20" t="s">
        <v>5996</v>
      </c>
      <c r="AU1171" s="20" t="s">
        <v>5995</v>
      </c>
      <c r="AV1171" s="20" t="s">
        <v>5995</v>
      </c>
      <c r="AW1171" s="20" t="s">
        <v>5995</v>
      </c>
      <c r="AX1171" s="20" t="s">
        <v>5995</v>
      </c>
      <c r="AY1171" s="20" t="s">
        <v>5995</v>
      </c>
      <c r="AZ1171" s="20" t="s">
        <v>5995</v>
      </c>
      <c r="BA1171" s="20" t="s">
        <v>5995</v>
      </c>
      <c r="BB1171" s="20" t="s">
        <v>5995</v>
      </c>
      <c r="BC1171" s="20" t="s">
        <v>5996</v>
      </c>
      <c r="BD1171" s="20" t="s">
        <v>5995</v>
      </c>
      <c r="BE1171" s="20" t="s">
        <v>5995</v>
      </c>
      <c r="BF1171" s="20" t="s">
        <v>5996</v>
      </c>
      <c r="BG1171" s="20" t="s">
        <v>5996</v>
      </c>
      <c r="BH1171" s="20" t="s">
        <v>5996</v>
      </c>
      <c r="BI1171" s="20" t="s">
        <v>5995</v>
      </c>
      <c r="BJ1171" s="20" t="s">
        <v>5995</v>
      </c>
      <c r="BK1171" s="20" t="s">
        <v>5995</v>
      </c>
      <c r="BL1171" s="20" t="s">
        <v>5995</v>
      </c>
      <c r="BM1171" s="20" t="s">
        <v>5995</v>
      </c>
      <c r="BN1171" s="27" t="s">
        <v>5734</v>
      </c>
      <c r="BO1171" s="28" t="s">
        <v>5986</v>
      </c>
      <c r="BP1171" s="29"/>
      <c r="BQ1171" s="30"/>
      <c r="BR1171" s="24"/>
      <c r="BS1171" s="24"/>
      <c r="BT1171" s="24"/>
      <c r="BU1171" s="24"/>
      <c r="BV1171" s="24"/>
      <c r="BW1171" s="24"/>
      <c r="BX1171" s="24"/>
      <c r="BY1171" s="24"/>
      <c r="BZ1171" s="24"/>
      <c r="CA1171" s="24"/>
      <c r="CB1171" s="31"/>
      <c r="CC1171" s="18"/>
      <c r="CD1171" s="18"/>
      <c r="CE1171" s="18"/>
      <c r="CF1171" s="18"/>
      <c r="CG1171" s="18"/>
      <c r="CH1171" s="18"/>
      <c r="CI1171" s="18"/>
      <c r="CJ1171" s="18"/>
      <c r="CK1171" s="18"/>
      <c r="CL1171" s="22" t="s">
        <v>5953</v>
      </c>
      <c r="CM1171" s="32" t="s">
        <v>5976</v>
      </c>
      <c r="CN1171" s="33"/>
      <c r="CO1171" s="84" t="s">
        <v>106</v>
      </c>
      <c r="CP1171" s="90" t="s">
        <v>106</v>
      </c>
      <c r="CQ1171" s="29" t="s">
        <v>5735</v>
      </c>
      <c r="CR1171" s="17" t="s">
        <v>1300</v>
      </c>
      <c r="CS1171" s="17" t="s">
        <v>130</v>
      </c>
      <c r="CT1171" s="17"/>
      <c r="CU1171" s="34"/>
      <c r="CV1171" s="34"/>
      <c r="CW1171" s="34"/>
      <c r="CX1171" s="34"/>
      <c r="CY1171" s="34"/>
      <c r="CZ1171" s="34"/>
      <c r="DA1171" s="34"/>
      <c r="DB1171" s="34"/>
      <c r="DC1171" s="31"/>
      <c r="DD1171" s="31"/>
      <c r="DE1171" s="17" t="s">
        <v>102</v>
      </c>
      <c r="DF1171" s="17" t="s">
        <v>5736</v>
      </c>
      <c r="DG1171" s="17" t="s">
        <v>5737</v>
      </c>
      <c r="DH1171" s="17" t="s">
        <v>5738</v>
      </c>
      <c r="DI1171" s="57" t="s">
        <v>143</v>
      </c>
      <c r="DJ1171" s="17" t="s">
        <v>5739</v>
      </c>
      <c r="DK1171" s="17"/>
      <c r="DL1171" s="17"/>
      <c r="DM1171" s="35"/>
      <c r="DN1171" s="35"/>
      <c r="DO1171" s="35"/>
      <c r="DP1171" s="17"/>
      <c r="DQ1171" s="17"/>
      <c r="DR1171" s="17"/>
      <c r="DS1171" s="17"/>
      <c r="DT1171" s="17"/>
      <c r="DU1171" s="17"/>
      <c r="DV1171" s="17"/>
      <c r="DW1171" s="17"/>
      <c r="DX1171" s="17"/>
      <c r="DY1171" s="17"/>
      <c r="DZ1171" s="17"/>
      <c r="EA1171" s="17"/>
      <c r="EB1171" s="17"/>
      <c r="EC1171" s="17" t="s">
        <v>133</v>
      </c>
    </row>
    <row r="1172" spans="1:133" s="37" customFormat="1" ht="15" customHeight="1" x14ac:dyDescent="0.3">
      <c r="A1172" s="27">
        <v>2012</v>
      </c>
      <c r="B1172" s="22" t="s">
        <v>5783</v>
      </c>
      <c r="C1172" s="90" t="s">
        <v>106</v>
      </c>
      <c r="D1172" s="29" t="s">
        <v>5968</v>
      </c>
      <c r="E1172" s="18" t="s">
        <v>5953</v>
      </c>
      <c r="F1172" s="18" t="s">
        <v>5953</v>
      </c>
      <c r="G1172" s="18" t="s">
        <v>5953</v>
      </c>
      <c r="H1172" s="18" t="s">
        <v>5953</v>
      </c>
      <c r="I1172" s="18" t="s">
        <v>5953</v>
      </c>
      <c r="J1172" s="19" t="s">
        <v>5784</v>
      </c>
      <c r="K1172" s="18" t="s">
        <v>5953</v>
      </c>
      <c r="L1172" s="19"/>
      <c r="M1172" s="18" t="s">
        <v>5953</v>
      </c>
      <c r="N1172" s="19" t="s">
        <v>5785</v>
      </c>
      <c r="O1172" s="20" t="s">
        <v>5953</v>
      </c>
      <c r="P1172" s="20" t="s">
        <v>5976</v>
      </c>
      <c r="Q1172" s="20" t="s">
        <v>5953</v>
      </c>
      <c r="R1172" s="21" t="s">
        <v>5786</v>
      </c>
      <c r="S1172" s="22" t="s">
        <v>5953</v>
      </c>
      <c r="T1172" s="22" t="s">
        <v>5953</v>
      </c>
      <c r="U1172" s="22" t="s">
        <v>5953</v>
      </c>
      <c r="V1172" s="22" t="s">
        <v>5986</v>
      </c>
      <c r="W1172" s="22" t="s">
        <v>5986</v>
      </c>
      <c r="X1172" s="22"/>
      <c r="Y1172" s="22"/>
      <c r="Z1172" s="22"/>
      <c r="AA1172" s="22"/>
      <c r="AB1172" s="23"/>
      <c r="AC1172" s="24" t="s">
        <v>5995</v>
      </c>
      <c r="AD1172" s="25"/>
      <c r="AE1172" s="26" t="s">
        <v>5953</v>
      </c>
      <c r="AF1172" s="26" t="s">
        <v>5953</v>
      </c>
      <c r="AG1172" s="26" t="s">
        <v>5995</v>
      </c>
      <c r="AH1172" s="26" t="s">
        <v>5995</v>
      </c>
      <c r="AI1172" s="26" t="s">
        <v>5995</v>
      </c>
      <c r="AJ1172" s="26" t="s">
        <v>5995</v>
      </c>
      <c r="AK1172" s="20" t="s">
        <v>5976</v>
      </c>
      <c r="AL1172" s="20" t="s">
        <v>5953</v>
      </c>
      <c r="AM1172" s="20" t="s">
        <v>5953</v>
      </c>
      <c r="AN1172" s="20" t="s">
        <v>5953</v>
      </c>
      <c r="AO1172" s="20" t="s">
        <v>5995</v>
      </c>
      <c r="AP1172" s="20" t="s">
        <v>5995</v>
      </c>
      <c r="AQ1172" s="20" t="s">
        <v>5995</v>
      </c>
      <c r="AR1172" s="20" t="s">
        <v>5995</v>
      </c>
      <c r="AS1172" s="20" t="s">
        <v>5995</v>
      </c>
      <c r="AT1172" s="20" t="s">
        <v>5995</v>
      </c>
      <c r="AU1172" s="20" t="s">
        <v>5995</v>
      </c>
      <c r="AV1172" s="20" t="s">
        <v>5995</v>
      </c>
      <c r="AW1172" s="20" t="s">
        <v>5995</v>
      </c>
      <c r="AX1172" s="20" t="s">
        <v>5995</v>
      </c>
      <c r="AY1172" s="20" t="s">
        <v>5995</v>
      </c>
      <c r="AZ1172" s="20" t="s">
        <v>5995</v>
      </c>
      <c r="BA1172" s="20" t="s">
        <v>5995</v>
      </c>
      <c r="BB1172" s="20" t="s">
        <v>5995</v>
      </c>
      <c r="BC1172" s="20" t="s">
        <v>5995</v>
      </c>
      <c r="BD1172" s="20" t="s">
        <v>5995</v>
      </c>
      <c r="BE1172" s="20" t="s">
        <v>5995</v>
      </c>
      <c r="BF1172" s="20" t="s">
        <v>5995</v>
      </c>
      <c r="BG1172" s="20" t="s">
        <v>5995</v>
      </c>
      <c r="BH1172" s="20" t="s">
        <v>5995</v>
      </c>
      <c r="BI1172" s="20" t="s">
        <v>5995</v>
      </c>
      <c r="BJ1172" s="20" t="s">
        <v>5995</v>
      </c>
      <c r="BK1172" s="20" t="s">
        <v>5995</v>
      </c>
      <c r="BL1172" s="20" t="s">
        <v>5995</v>
      </c>
      <c r="BM1172" s="20" t="s">
        <v>5995</v>
      </c>
      <c r="BN1172" s="27" t="s">
        <v>5787</v>
      </c>
      <c r="BO1172" s="28" t="s">
        <v>5986</v>
      </c>
      <c r="BP1172" s="29" t="s">
        <v>5788</v>
      </c>
      <c r="BQ1172" s="30"/>
      <c r="BR1172" s="24"/>
      <c r="BS1172" s="24"/>
      <c r="BT1172" s="24"/>
      <c r="BU1172" s="24"/>
      <c r="BV1172" s="24"/>
      <c r="BW1172" s="24"/>
      <c r="BX1172" s="24"/>
      <c r="BY1172" s="24"/>
      <c r="BZ1172" s="24"/>
      <c r="CA1172" s="24"/>
      <c r="CB1172" s="31"/>
      <c r="CC1172" s="18"/>
      <c r="CD1172" s="18"/>
      <c r="CE1172" s="18"/>
      <c r="CF1172" s="18"/>
      <c r="CG1172" s="18"/>
      <c r="CH1172" s="18"/>
      <c r="CI1172" s="18"/>
      <c r="CJ1172" s="18"/>
      <c r="CK1172" s="18"/>
      <c r="CL1172" s="22" t="s">
        <v>5953</v>
      </c>
      <c r="CM1172" s="32" t="s">
        <v>5976</v>
      </c>
      <c r="CN1172" s="33"/>
      <c r="CO1172" s="84" t="s">
        <v>106</v>
      </c>
      <c r="CP1172" s="90" t="s">
        <v>106</v>
      </c>
      <c r="CQ1172" s="29" t="s">
        <v>5735</v>
      </c>
      <c r="CR1172" s="17" t="s">
        <v>1300</v>
      </c>
      <c r="CS1172" s="17"/>
      <c r="CT1172" s="17"/>
      <c r="CU1172" s="34"/>
      <c r="CV1172" s="34"/>
      <c r="CW1172" s="34"/>
      <c r="CX1172" s="34"/>
      <c r="CY1172" s="34"/>
      <c r="CZ1172" s="34"/>
      <c r="DA1172" s="34"/>
      <c r="DB1172" s="34"/>
      <c r="DC1172" s="31"/>
      <c r="DD1172" s="31"/>
      <c r="DE1172" s="17" t="s">
        <v>5751</v>
      </c>
      <c r="DF1172" s="17"/>
      <c r="DG1172" s="17" t="s">
        <v>5789</v>
      </c>
      <c r="DH1172" s="17"/>
      <c r="DI1172" s="17" t="s">
        <v>131</v>
      </c>
      <c r="DJ1172" s="17"/>
      <c r="DK1172" s="17"/>
      <c r="DL1172" s="17"/>
      <c r="DM1172" s="17"/>
      <c r="DN1172" s="17"/>
      <c r="DO1172" s="17"/>
      <c r="DP1172" s="17"/>
      <c r="DQ1172" s="17"/>
      <c r="DR1172" s="17"/>
      <c r="DS1172" s="17"/>
      <c r="DT1172" s="17"/>
      <c r="DU1172" s="17"/>
      <c r="DV1172" s="17"/>
      <c r="DW1172" s="17"/>
      <c r="DX1172" s="17"/>
      <c r="DY1172" s="17"/>
      <c r="DZ1172" s="17"/>
      <c r="EA1172" s="17"/>
      <c r="EB1172" s="17"/>
      <c r="EC1172" s="17"/>
    </row>
    <row r="1173" spans="1:133" s="37" customFormat="1" ht="15" customHeight="1" x14ac:dyDescent="0.3">
      <c r="A1173" s="27">
        <v>928</v>
      </c>
      <c r="B1173" s="22"/>
      <c r="C1173" s="90" t="s">
        <v>106</v>
      </c>
      <c r="D1173" s="29" t="s">
        <v>5962</v>
      </c>
      <c r="E1173" s="18" t="s">
        <v>5947</v>
      </c>
      <c r="F1173" s="18" t="s">
        <v>5948</v>
      </c>
      <c r="G1173" s="18" t="s">
        <v>5948</v>
      </c>
      <c r="H1173" s="18" t="s">
        <v>5948</v>
      </c>
      <c r="I1173" s="18" t="s">
        <v>5950</v>
      </c>
      <c r="J1173" s="19"/>
      <c r="K1173" s="18" t="s">
        <v>5950</v>
      </c>
      <c r="L1173" s="19"/>
      <c r="M1173" s="18" t="s">
        <v>5950</v>
      </c>
      <c r="N1173" s="19"/>
      <c r="O1173" s="20" t="s">
        <v>5951</v>
      </c>
      <c r="P1173" s="20" t="s">
        <v>5974</v>
      </c>
      <c r="Q1173" s="20" t="s">
        <v>5978</v>
      </c>
      <c r="R1173" s="21"/>
      <c r="S1173" s="22" t="s">
        <v>5947</v>
      </c>
      <c r="T1173" s="22" t="s">
        <v>5947</v>
      </c>
      <c r="U1173" s="22" t="s">
        <v>5948</v>
      </c>
      <c r="V1173" s="22" t="s">
        <v>5983</v>
      </c>
      <c r="W1173" s="22" t="s">
        <v>5987</v>
      </c>
      <c r="X1173" s="22"/>
      <c r="Y1173" s="22"/>
      <c r="Z1173" s="22"/>
      <c r="AA1173" s="22" t="s">
        <v>148</v>
      </c>
      <c r="AB1173" s="23" t="s">
        <v>5846</v>
      </c>
      <c r="AC1173" s="24" t="s">
        <v>5991</v>
      </c>
      <c r="AD1173" s="25"/>
      <c r="AE1173" s="26" t="s">
        <v>5947</v>
      </c>
      <c r="AF1173" s="26" t="s">
        <v>5948</v>
      </c>
      <c r="AG1173" s="26" t="s">
        <v>5996</v>
      </c>
      <c r="AH1173" s="26" t="s">
        <v>5996</v>
      </c>
      <c r="AI1173" s="26" t="s">
        <v>5996</v>
      </c>
      <c r="AJ1173" s="26" t="s">
        <v>5996</v>
      </c>
      <c r="AK1173" s="20" t="s">
        <v>6002</v>
      </c>
      <c r="AL1173" s="20" t="s">
        <v>5947</v>
      </c>
      <c r="AM1173" s="20" t="s">
        <v>5950</v>
      </c>
      <c r="AN1173" s="20" t="s">
        <v>5947</v>
      </c>
      <c r="AO1173" s="20" t="s">
        <v>5997</v>
      </c>
      <c r="AP1173" s="20" t="s">
        <v>5997</v>
      </c>
      <c r="AQ1173" s="20" t="s">
        <v>5996</v>
      </c>
      <c r="AR1173" s="20" t="s">
        <v>5996</v>
      </c>
      <c r="AS1173" s="20" t="s">
        <v>5996</v>
      </c>
      <c r="AT1173" s="20" t="s">
        <v>5997</v>
      </c>
      <c r="AU1173" s="20" t="s">
        <v>5996</v>
      </c>
      <c r="AV1173" s="20" t="s">
        <v>5996</v>
      </c>
      <c r="AW1173" s="20" t="s">
        <v>5996</v>
      </c>
      <c r="AX1173" s="20" t="s">
        <v>5997</v>
      </c>
      <c r="AY1173" s="20" t="s">
        <v>5997</v>
      </c>
      <c r="AZ1173" s="20" t="s">
        <v>5997</v>
      </c>
      <c r="BA1173" s="20" t="s">
        <v>5996</v>
      </c>
      <c r="BB1173" s="20" t="s">
        <v>5996</v>
      </c>
      <c r="BC1173" s="20" t="s">
        <v>6000</v>
      </c>
      <c r="BD1173" s="20" t="s">
        <v>5997</v>
      </c>
      <c r="BE1173" s="20" t="s">
        <v>5996</v>
      </c>
      <c r="BF1173" s="20" t="s">
        <v>5996</v>
      </c>
      <c r="BG1173" s="20" t="s">
        <v>5996</v>
      </c>
      <c r="BH1173" s="20" t="s">
        <v>5996</v>
      </c>
      <c r="BI1173" s="20" t="s">
        <v>5996</v>
      </c>
      <c r="BJ1173" s="20" t="s">
        <v>5996</v>
      </c>
      <c r="BK1173" s="20" t="s">
        <v>5997</v>
      </c>
      <c r="BL1173" s="20" t="s">
        <v>5996</v>
      </c>
      <c r="BM1173" s="20" t="s">
        <v>5996</v>
      </c>
      <c r="BN1173" s="27"/>
      <c r="BO1173" s="28" t="s">
        <v>6007</v>
      </c>
      <c r="BP1173" s="29"/>
      <c r="BQ1173" s="30" t="s">
        <v>5847</v>
      </c>
      <c r="BR1173" s="24" t="s">
        <v>138</v>
      </c>
      <c r="BS1173" s="24" t="s">
        <v>119</v>
      </c>
      <c r="BT1173" s="24" t="s">
        <v>120</v>
      </c>
      <c r="BU1173" s="24" t="s">
        <v>121</v>
      </c>
      <c r="BV1173" s="24" t="s">
        <v>137</v>
      </c>
      <c r="BW1173" s="24" t="s">
        <v>122</v>
      </c>
      <c r="BX1173" s="24" t="s">
        <v>123</v>
      </c>
      <c r="BY1173" s="24" t="s">
        <v>124</v>
      </c>
      <c r="BZ1173" s="24" t="s">
        <v>125</v>
      </c>
      <c r="CA1173" s="24"/>
      <c r="CB1173" s="31" t="s">
        <v>5848</v>
      </c>
      <c r="CC1173" s="18"/>
      <c r="CD1173" s="18" t="s">
        <v>119</v>
      </c>
      <c r="CE1173" s="18"/>
      <c r="CF1173" s="18" t="s">
        <v>121</v>
      </c>
      <c r="CG1173" s="18"/>
      <c r="CH1173" s="18" t="s">
        <v>122</v>
      </c>
      <c r="CI1173" s="18"/>
      <c r="CJ1173" s="18"/>
      <c r="CK1173" s="18"/>
      <c r="CL1173" s="22" t="s">
        <v>5947</v>
      </c>
      <c r="CM1173" s="32" t="s">
        <v>6011</v>
      </c>
      <c r="CN1173" s="33"/>
      <c r="CO1173" s="84" t="s">
        <v>106</v>
      </c>
      <c r="CP1173" s="90" t="s">
        <v>106</v>
      </c>
      <c r="CQ1173" s="29" t="s">
        <v>5849</v>
      </c>
      <c r="CR1173" s="17" t="s">
        <v>1626</v>
      </c>
      <c r="CS1173" s="17" t="s">
        <v>130</v>
      </c>
      <c r="CT1173" s="17"/>
      <c r="CU1173" s="34"/>
      <c r="CV1173" s="34"/>
      <c r="CW1173" s="34"/>
      <c r="CX1173" s="34"/>
      <c r="CY1173" s="34"/>
      <c r="CZ1173" s="34"/>
      <c r="DA1173" s="34"/>
      <c r="DB1173" s="34"/>
      <c r="DC1173" s="31"/>
      <c r="DD1173" s="31"/>
      <c r="DE1173" s="17" t="s">
        <v>102</v>
      </c>
      <c r="DF1173" s="17" t="s">
        <v>5850</v>
      </c>
      <c r="DG1173" s="17" t="s">
        <v>5851</v>
      </c>
      <c r="DH1173" s="17" t="s">
        <v>5852</v>
      </c>
      <c r="DI1173" s="17" t="s">
        <v>131</v>
      </c>
      <c r="DJ1173" s="17" t="s">
        <v>5853</v>
      </c>
      <c r="DK1173" s="17"/>
      <c r="DL1173" s="17"/>
      <c r="DM1173" s="35"/>
      <c r="DN1173" s="35"/>
      <c r="DO1173" s="35"/>
      <c r="DP1173" s="17"/>
      <c r="DQ1173" s="17"/>
      <c r="DR1173" s="17"/>
      <c r="DS1173" s="17"/>
      <c r="DT1173" s="17"/>
      <c r="DU1173" s="17"/>
      <c r="DV1173" s="17"/>
      <c r="DW1173" s="17"/>
      <c r="DX1173" s="17"/>
      <c r="DY1173" s="17"/>
      <c r="DZ1173" s="17"/>
      <c r="EA1173" s="17"/>
      <c r="EB1173" s="17"/>
      <c r="EC1173" s="17" t="s">
        <v>133</v>
      </c>
    </row>
    <row r="1174" spans="1:133" s="37" customFormat="1" ht="15" customHeight="1" x14ac:dyDescent="0.3">
      <c r="A1174" s="27">
        <v>2013</v>
      </c>
      <c r="B1174" s="22" t="s">
        <v>5790</v>
      </c>
      <c r="C1174" s="90" t="s">
        <v>106</v>
      </c>
      <c r="D1174" s="29" t="s">
        <v>5968</v>
      </c>
      <c r="E1174" s="18" t="s">
        <v>5953</v>
      </c>
      <c r="F1174" s="18" t="s">
        <v>5953</v>
      </c>
      <c r="G1174" s="18" t="s">
        <v>5953</v>
      </c>
      <c r="H1174" s="18" t="s">
        <v>5953</v>
      </c>
      <c r="I1174" s="18" t="s">
        <v>5953</v>
      </c>
      <c r="J1174" s="90" t="s">
        <v>5791</v>
      </c>
      <c r="K1174" s="18" t="s">
        <v>5953</v>
      </c>
      <c r="L1174" s="90" t="s">
        <v>5792</v>
      </c>
      <c r="M1174" s="18" t="s">
        <v>5953</v>
      </c>
      <c r="N1174" s="90" t="s">
        <v>5793</v>
      </c>
      <c r="O1174" s="20" t="s">
        <v>5953</v>
      </c>
      <c r="P1174" s="20" t="s">
        <v>5976</v>
      </c>
      <c r="Q1174" s="20" t="s">
        <v>5953</v>
      </c>
      <c r="R1174" s="90"/>
      <c r="S1174" s="22" t="s">
        <v>5953</v>
      </c>
      <c r="T1174" s="22" t="s">
        <v>5953</v>
      </c>
      <c r="U1174" s="22" t="s">
        <v>5953</v>
      </c>
      <c r="V1174" s="22" t="s">
        <v>5986</v>
      </c>
      <c r="W1174" s="22" t="s">
        <v>5986</v>
      </c>
      <c r="X1174" s="90"/>
      <c r="Y1174" s="90"/>
      <c r="Z1174" s="90"/>
      <c r="AA1174" s="90"/>
      <c r="AB1174" s="90"/>
      <c r="AC1174" s="24" t="s">
        <v>5995</v>
      </c>
      <c r="AD1174" s="90" t="s">
        <v>5794</v>
      </c>
      <c r="AE1174" s="26" t="s">
        <v>5953</v>
      </c>
      <c r="AF1174" s="26" t="s">
        <v>5953</v>
      </c>
      <c r="AG1174" s="26" t="s">
        <v>5995</v>
      </c>
      <c r="AH1174" s="26" t="s">
        <v>5995</v>
      </c>
      <c r="AI1174" s="26" t="s">
        <v>5995</v>
      </c>
      <c r="AJ1174" s="26" t="s">
        <v>5995</v>
      </c>
      <c r="AK1174" s="20" t="s">
        <v>5976</v>
      </c>
      <c r="AL1174" s="20" t="s">
        <v>5953</v>
      </c>
      <c r="AM1174" s="20" t="s">
        <v>5953</v>
      </c>
      <c r="AN1174" s="20" t="s">
        <v>5953</v>
      </c>
      <c r="AO1174" s="20" t="s">
        <v>5995</v>
      </c>
      <c r="AP1174" s="20" t="s">
        <v>5995</v>
      </c>
      <c r="AQ1174" s="20" t="s">
        <v>5995</v>
      </c>
      <c r="AR1174" s="20" t="s">
        <v>5995</v>
      </c>
      <c r="AS1174" s="20" t="s">
        <v>5995</v>
      </c>
      <c r="AT1174" s="20" t="s">
        <v>5995</v>
      </c>
      <c r="AU1174" s="20" t="s">
        <v>5995</v>
      </c>
      <c r="AV1174" s="20" t="s">
        <v>5995</v>
      </c>
      <c r="AW1174" s="20" t="s">
        <v>5995</v>
      </c>
      <c r="AX1174" s="20" t="s">
        <v>5995</v>
      </c>
      <c r="AY1174" s="20" t="s">
        <v>5995</v>
      </c>
      <c r="AZ1174" s="20" t="s">
        <v>5995</v>
      </c>
      <c r="BA1174" s="20" t="s">
        <v>5995</v>
      </c>
      <c r="BB1174" s="20" t="s">
        <v>5995</v>
      </c>
      <c r="BC1174" s="20" t="s">
        <v>5995</v>
      </c>
      <c r="BD1174" s="20" t="s">
        <v>5995</v>
      </c>
      <c r="BE1174" s="20" t="s">
        <v>5995</v>
      </c>
      <c r="BF1174" s="20" t="s">
        <v>5995</v>
      </c>
      <c r="BG1174" s="20" t="s">
        <v>5995</v>
      </c>
      <c r="BH1174" s="20" t="s">
        <v>5995</v>
      </c>
      <c r="BI1174" s="20" t="s">
        <v>5995</v>
      </c>
      <c r="BJ1174" s="20" t="s">
        <v>5995</v>
      </c>
      <c r="BK1174" s="20" t="s">
        <v>5995</v>
      </c>
      <c r="BL1174" s="20" t="s">
        <v>5995</v>
      </c>
      <c r="BM1174" s="20" t="s">
        <v>5995</v>
      </c>
      <c r="BN1174" s="90" t="s">
        <v>5795</v>
      </c>
      <c r="BO1174" s="28" t="s">
        <v>5986</v>
      </c>
      <c r="BP1174" s="90"/>
      <c r="BQ1174" s="90"/>
      <c r="BR1174" s="90"/>
      <c r="BS1174" s="90"/>
      <c r="BT1174" s="90"/>
      <c r="BU1174" s="90"/>
      <c r="BV1174" s="90"/>
      <c r="BW1174" s="90"/>
      <c r="BX1174" s="90"/>
      <c r="BY1174" s="90"/>
      <c r="BZ1174" s="90"/>
      <c r="CA1174" s="90"/>
      <c r="CB1174" s="90"/>
      <c r="CC1174" s="90"/>
      <c r="CD1174" s="90"/>
      <c r="CE1174" s="90"/>
      <c r="CF1174" s="90"/>
      <c r="CG1174" s="90"/>
      <c r="CH1174" s="90"/>
      <c r="CI1174" s="90"/>
      <c r="CJ1174" s="90"/>
      <c r="CK1174" s="90"/>
      <c r="CL1174" s="22" t="s">
        <v>5953</v>
      </c>
      <c r="CM1174" s="32" t="s">
        <v>5976</v>
      </c>
      <c r="CN1174" s="90"/>
      <c r="CO1174" s="91" t="s">
        <v>106</v>
      </c>
      <c r="CP1174" s="90" t="s">
        <v>106</v>
      </c>
      <c r="CQ1174" s="29" t="s">
        <v>5735</v>
      </c>
      <c r="CR1174" s="90" t="s">
        <v>1300</v>
      </c>
      <c r="CS1174" s="90"/>
      <c r="CT1174" s="90"/>
      <c r="CU1174" s="90"/>
      <c r="CV1174" s="90"/>
      <c r="CW1174" s="90"/>
      <c r="CX1174" s="90"/>
      <c r="CY1174" s="90"/>
      <c r="CZ1174" s="90"/>
      <c r="DA1174" s="90"/>
      <c r="DB1174" s="90"/>
      <c r="DC1174" s="90"/>
      <c r="DD1174" s="90"/>
      <c r="DE1174" s="90" t="s">
        <v>5751</v>
      </c>
      <c r="DF1174" s="17"/>
      <c r="DG1174" s="17" t="s">
        <v>5796</v>
      </c>
      <c r="DH1174" s="17"/>
      <c r="DI1174" s="59"/>
      <c r="DJ1174" s="17"/>
      <c r="DK1174" s="17"/>
      <c r="DL1174" s="17"/>
      <c r="DM1174" s="17"/>
      <c r="DN1174" s="17"/>
      <c r="DO1174" s="17"/>
      <c r="DP1174" s="17"/>
      <c r="DQ1174" s="17"/>
      <c r="DR1174" s="17"/>
      <c r="DS1174" s="17"/>
      <c r="DT1174" s="17"/>
      <c r="DU1174" s="17"/>
      <c r="DV1174" s="17"/>
      <c r="DW1174" s="17"/>
      <c r="DX1174" s="17"/>
      <c r="DY1174" s="17"/>
      <c r="DZ1174" s="17"/>
      <c r="EA1174" s="17"/>
      <c r="EB1174" s="17"/>
      <c r="EC1174" s="17"/>
    </row>
    <row r="1175" spans="1:133" s="37" customFormat="1" ht="15" customHeight="1" x14ac:dyDescent="0.3">
      <c r="A1175" s="27">
        <v>1118</v>
      </c>
      <c r="B1175" s="22"/>
      <c r="C1175" s="90" t="s">
        <v>106</v>
      </c>
      <c r="D1175" s="29" t="s">
        <v>5962</v>
      </c>
      <c r="E1175" s="18" t="s">
        <v>5947</v>
      </c>
      <c r="F1175" s="18" t="s">
        <v>5947</v>
      </c>
      <c r="G1175" s="18" t="s">
        <v>5947</v>
      </c>
      <c r="H1175" s="18" t="s">
        <v>5947</v>
      </c>
      <c r="I1175" s="18" t="s">
        <v>5947</v>
      </c>
      <c r="J1175" s="19" t="s">
        <v>5863</v>
      </c>
      <c r="K1175" s="18" t="s">
        <v>5947</v>
      </c>
      <c r="L1175" s="19" t="s">
        <v>5864</v>
      </c>
      <c r="M1175" s="18" t="s">
        <v>5947</v>
      </c>
      <c r="N1175" s="19" t="s">
        <v>5865</v>
      </c>
      <c r="O1175" s="20" t="s">
        <v>5953</v>
      </c>
      <c r="P1175" s="20" t="s">
        <v>5976</v>
      </c>
      <c r="Q1175" s="20" t="s">
        <v>5953</v>
      </c>
      <c r="R1175" s="21"/>
      <c r="S1175" s="22" t="s">
        <v>5949</v>
      </c>
      <c r="T1175" s="22" t="s">
        <v>5949</v>
      </c>
      <c r="U1175" s="22" t="s">
        <v>5949</v>
      </c>
      <c r="V1175" s="22" t="s">
        <v>5986</v>
      </c>
      <c r="W1175" s="22" t="s">
        <v>5986</v>
      </c>
      <c r="X1175" s="22"/>
      <c r="Y1175" s="22"/>
      <c r="Z1175" s="22"/>
      <c r="AA1175" s="22"/>
      <c r="AB1175" s="23" t="s">
        <v>5866</v>
      </c>
      <c r="AC1175" s="24" t="s">
        <v>5995</v>
      </c>
      <c r="AD1175" s="25"/>
      <c r="AE1175" s="26" t="s">
        <v>5953</v>
      </c>
      <c r="AF1175" s="26" t="s">
        <v>5953</v>
      </c>
      <c r="AG1175" s="26" t="s">
        <v>5996</v>
      </c>
      <c r="AH1175" s="26" t="s">
        <v>5996</v>
      </c>
      <c r="AI1175" s="26" t="s">
        <v>5996</v>
      </c>
      <c r="AJ1175" s="26" t="s">
        <v>5996</v>
      </c>
      <c r="AK1175" s="20" t="s">
        <v>5976</v>
      </c>
      <c r="AL1175" s="20" t="s">
        <v>5953</v>
      </c>
      <c r="AM1175" s="20" t="s">
        <v>5953</v>
      </c>
      <c r="AN1175" s="20" t="s">
        <v>5953</v>
      </c>
      <c r="AO1175" s="20" t="s">
        <v>5997</v>
      </c>
      <c r="AP1175" s="20" t="s">
        <v>5996</v>
      </c>
      <c r="AQ1175" s="20" t="s">
        <v>5996</v>
      </c>
      <c r="AR1175" s="20" t="s">
        <v>5996</v>
      </c>
      <c r="AS1175" s="20" t="s">
        <v>5996</v>
      </c>
      <c r="AT1175" s="20" t="s">
        <v>5996</v>
      </c>
      <c r="AU1175" s="20" t="s">
        <v>5996</v>
      </c>
      <c r="AV1175" s="20" t="s">
        <v>5996</v>
      </c>
      <c r="AW1175" s="20" t="s">
        <v>5996</v>
      </c>
      <c r="AX1175" s="20" t="s">
        <v>5996</v>
      </c>
      <c r="AY1175" s="20" t="s">
        <v>5996</v>
      </c>
      <c r="AZ1175" s="20" t="s">
        <v>5996</v>
      </c>
      <c r="BA1175" s="20" t="s">
        <v>5996</v>
      </c>
      <c r="BB1175" s="20" t="s">
        <v>5996</v>
      </c>
      <c r="BC1175" s="20" t="s">
        <v>5997</v>
      </c>
      <c r="BD1175" s="20" t="s">
        <v>5996</v>
      </c>
      <c r="BE1175" s="20" t="s">
        <v>5996</v>
      </c>
      <c r="BF1175" s="20" t="s">
        <v>5996</v>
      </c>
      <c r="BG1175" s="20" t="s">
        <v>5996</v>
      </c>
      <c r="BH1175" s="20" t="s">
        <v>5996</v>
      </c>
      <c r="BI1175" s="20" t="s">
        <v>5996</v>
      </c>
      <c r="BJ1175" s="20" t="s">
        <v>5996</v>
      </c>
      <c r="BK1175" s="20" t="s">
        <v>5996</v>
      </c>
      <c r="BL1175" s="20" t="s">
        <v>5996</v>
      </c>
      <c r="BM1175" s="20" t="s">
        <v>5996</v>
      </c>
      <c r="BN1175" s="27" t="s">
        <v>5867</v>
      </c>
      <c r="BO1175" s="28" t="s">
        <v>5986</v>
      </c>
      <c r="BP1175" s="29" t="s">
        <v>5868</v>
      </c>
      <c r="BQ1175" s="30" t="s">
        <v>5869</v>
      </c>
      <c r="BR1175" s="24"/>
      <c r="BS1175" s="24"/>
      <c r="BT1175" s="24"/>
      <c r="BU1175" s="24"/>
      <c r="BV1175" s="24"/>
      <c r="BW1175" s="24"/>
      <c r="BX1175" s="24"/>
      <c r="BY1175" s="24"/>
      <c r="BZ1175" s="24"/>
      <c r="CA1175" s="24"/>
      <c r="CB1175" s="31"/>
      <c r="CC1175" s="18"/>
      <c r="CD1175" s="18"/>
      <c r="CE1175" s="18"/>
      <c r="CF1175" s="18"/>
      <c r="CG1175" s="18"/>
      <c r="CH1175" s="18"/>
      <c r="CI1175" s="18"/>
      <c r="CJ1175" s="18"/>
      <c r="CK1175" s="18"/>
      <c r="CL1175" s="22" t="s">
        <v>5953</v>
      </c>
      <c r="CM1175" s="32" t="s">
        <v>6010</v>
      </c>
      <c r="CN1175" s="33" t="s">
        <v>5870</v>
      </c>
      <c r="CO1175" s="84" t="s">
        <v>106</v>
      </c>
      <c r="CP1175" s="90" t="s">
        <v>106</v>
      </c>
      <c r="CQ1175" s="29" t="s">
        <v>5849</v>
      </c>
      <c r="CR1175" s="17" t="s">
        <v>1300</v>
      </c>
      <c r="CS1175" s="17" t="s">
        <v>130</v>
      </c>
      <c r="CT1175" s="17"/>
      <c r="CU1175" s="34"/>
      <c r="CV1175" s="34"/>
      <c r="CW1175" s="34"/>
      <c r="CX1175" s="34"/>
      <c r="CY1175" s="34"/>
      <c r="CZ1175" s="34"/>
      <c r="DA1175" s="34"/>
      <c r="DB1175" s="34"/>
      <c r="DC1175" s="31"/>
      <c r="DD1175" s="31"/>
      <c r="DE1175" s="17" t="s">
        <v>102</v>
      </c>
      <c r="DF1175" s="17" t="s">
        <v>5871</v>
      </c>
      <c r="DG1175" s="17" t="s">
        <v>5872</v>
      </c>
      <c r="DH1175" s="17" t="s">
        <v>5873</v>
      </c>
      <c r="DI1175" s="17" t="s">
        <v>131</v>
      </c>
      <c r="DJ1175" s="17" t="s">
        <v>5874</v>
      </c>
      <c r="DK1175" s="17"/>
      <c r="DL1175" s="17"/>
      <c r="DM1175" s="35"/>
      <c r="DN1175" s="35"/>
      <c r="DO1175" s="35"/>
      <c r="DP1175" s="17"/>
      <c r="DQ1175" s="17"/>
      <c r="DR1175" s="17"/>
      <c r="DS1175" s="17"/>
      <c r="DT1175" s="17"/>
      <c r="DU1175" s="17"/>
      <c r="DV1175" s="17"/>
      <c r="DW1175" s="17"/>
      <c r="DX1175" s="17"/>
      <c r="DY1175" s="17"/>
      <c r="DZ1175" s="17"/>
      <c r="EA1175" s="17"/>
      <c r="EB1175" s="17"/>
      <c r="EC1175" s="17" t="s">
        <v>133</v>
      </c>
    </row>
    <row r="1176" spans="1:133" s="37" customFormat="1" ht="15" customHeight="1" x14ac:dyDescent="0.3">
      <c r="A1176" s="27">
        <v>2001</v>
      </c>
      <c r="B1176" s="22" t="s">
        <v>5875</v>
      </c>
      <c r="C1176" s="90" t="s">
        <v>106</v>
      </c>
      <c r="D1176" s="29" t="s">
        <v>5969</v>
      </c>
      <c r="E1176" s="18" t="s">
        <v>5948</v>
      </c>
      <c r="F1176" s="18" t="s">
        <v>5949</v>
      </c>
      <c r="G1176" s="18" t="s">
        <v>5947</v>
      </c>
      <c r="H1176" s="18" t="s">
        <v>5947</v>
      </c>
      <c r="I1176" s="18" t="s">
        <v>5948</v>
      </c>
      <c r="J1176" s="19" t="s">
        <v>3765</v>
      </c>
      <c r="K1176" s="18" t="s">
        <v>5948</v>
      </c>
      <c r="L1176" s="19" t="s">
        <v>4715</v>
      </c>
      <c r="M1176" s="18" t="s">
        <v>5948</v>
      </c>
      <c r="N1176" s="19" t="s">
        <v>5876</v>
      </c>
      <c r="O1176" s="20" t="s">
        <v>5949</v>
      </c>
      <c r="P1176" s="20" t="s">
        <v>5974</v>
      </c>
      <c r="Q1176" s="20" t="s">
        <v>5981</v>
      </c>
      <c r="R1176" s="21" t="s">
        <v>5877</v>
      </c>
      <c r="S1176" s="22" t="s">
        <v>5951</v>
      </c>
      <c r="T1176" s="22" t="s">
        <v>5951</v>
      </c>
      <c r="U1176" s="22" t="s">
        <v>5947</v>
      </c>
      <c r="V1176" s="22" t="s">
        <v>5984</v>
      </c>
      <c r="W1176" s="22" t="s">
        <v>5989</v>
      </c>
      <c r="X1176" s="22" t="s">
        <v>115</v>
      </c>
      <c r="Y1176" s="22"/>
      <c r="Z1176" s="22"/>
      <c r="AA1176" s="22"/>
      <c r="AB1176" s="23" t="s">
        <v>5878</v>
      </c>
      <c r="AC1176" s="24" t="s">
        <v>5994</v>
      </c>
      <c r="AD1176" s="25" t="s">
        <v>5879</v>
      </c>
      <c r="AE1176" s="26" t="s">
        <v>5947</v>
      </c>
      <c r="AF1176" s="26" t="s">
        <v>5947</v>
      </c>
      <c r="AG1176" s="26" t="s">
        <v>5996</v>
      </c>
      <c r="AH1176" s="26" t="s">
        <v>5996</v>
      </c>
      <c r="AI1176" s="26" t="s">
        <v>5997</v>
      </c>
      <c r="AJ1176" s="26" t="s">
        <v>5996</v>
      </c>
      <c r="AK1176" s="20" t="s">
        <v>6002</v>
      </c>
      <c r="AL1176" s="20" t="s">
        <v>5947</v>
      </c>
      <c r="AM1176" s="20" t="s">
        <v>5949</v>
      </c>
      <c r="AN1176" s="20" t="s">
        <v>5948</v>
      </c>
      <c r="AO1176" s="20" t="s">
        <v>5997</v>
      </c>
      <c r="AP1176" s="20" t="s">
        <v>5997</v>
      </c>
      <c r="AQ1176" s="20" t="s">
        <v>5996</v>
      </c>
      <c r="AR1176" s="20" t="s">
        <v>5997</v>
      </c>
      <c r="AS1176" s="20" t="s">
        <v>5996</v>
      </c>
      <c r="AT1176" s="20" t="s">
        <v>5996</v>
      </c>
      <c r="AU1176" s="20" t="s">
        <v>5996</v>
      </c>
      <c r="AV1176" s="20" t="s">
        <v>5997</v>
      </c>
      <c r="AW1176" s="20" t="s">
        <v>5996</v>
      </c>
      <c r="AX1176" s="20" t="s">
        <v>5997</v>
      </c>
      <c r="AY1176" s="20" t="s">
        <v>5997</v>
      </c>
      <c r="AZ1176" s="20" t="s">
        <v>5996</v>
      </c>
      <c r="BA1176" s="20" t="s">
        <v>5996</v>
      </c>
      <c r="BB1176" s="20" t="s">
        <v>5996</v>
      </c>
      <c r="BC1176" s="20" t="s">
        <v>5997</v>
      </c>
      <c r="BD1176" s="20" t="s">
        <v>5997</v>
      </c>
      <c r="BE1176" s="20" t="s">
        <v>5997</v>
      </c>
      <c r="BF1176" s="20" t="s">
        <v>5997</v>
      </c>
      <c r="BG1176" s="20" t="s">
        <v>5996</v>
      </c>
      <c r="BH1176" s="20" t="s">
        <v>5997</v>
      </c>
      <c r="BI1176" s="20" t="s">
        <v>5996</v>
      </c>
      <c r="BJ1176" s="20" t="s">
        <v>6000</v>
      </c>
      <c r="BK1176" s="20" t="s">
        <v>5997</v>
      </c>
      <c r="BL1176" s="20" t="s">
        <v>5996</v>
      </c>
      <c r="BM1176" s="20" t="s">
        <v>5997</v>
      </c>
      <c r="BN1176" s="27" t="s">
        <v>5880</v>
      </c>
      <c r="BO1176" s="28" t="s">
        <v>6007</v>
      </c>
      <c r="BP1176" s="29" t="s">
        <v>5881</v>
      </c>
      <c r="BQ1176" s="30" t="s">
        <v>5882</v>
      </c>
      <c r="BR1176" s="24" t="s">
        <v>138</v>
      </c>
      <c r="BS1176" s="24" t="s">
        <v>119</v>
      </c>
      <c r="BT1176" s="24" t="s">
        <v>120</v>
      </c>
      <c r="BU1176" s="24"/>
      <c r="BV1176" s="24"/>
      <c r="BW1176" s="24"/>
      <c r="BX1176" s="24" t="s">
        <v>123</v>
      </c>
      <c r="BY1176" s="24" t="s">
        <v>124</v>
      </c>
      <c r="BZ1176" s="24"/>
      <c r="CA1176" s="24"/>
      <c r="CB1176" s="31" t="s">
        <v>5883</v>
      </c>
      <c r="CC1176" s="18" t="s">
        <v>138</v>
      </c>
      <c r="CD1176" s="18" t="s">
        <v>119</v>
      </c>
      <c r="CE1176" s="18"/>
      <c r="CF1176" s="18" t="s">
        <v>121</v>
      </c>
      <c r="CG1176" s="18"/>
      <c r="CH1176" s="18"/>
      <c r="CI1176" s="18"/>
      <c r="CJ1176" s="18"/>
      <c r="CK1176" s="18"/>
      <c r="CL1176" s="22" t="s">
        <v>5950</v>
      </c>
      <c r="CM1176" s="32" t="s">
        <v>6012</v>
      </c>
      <c r="CN1176" s="33" t="s">
        <v>5884</v>
      </c>
      <c r="CO1176" s="84" t="s">
        <v>106</v>
      </c>
      <c r="CP1176" s="90" t="s">
        <v>106</v>
      </c>
      <c r="CQ1176" s="29" t="s">
        <v>5885</v>
      </c>
      <c r="CR1176" s="17" t="s">
        <v>1300</v>
      </c>
      <c r="CS1176" s="17"/>
      <c r="CT1176" s="17"/>
      <c r="CU1176" s="34" t="s">
        <v>185</v>
      </c>
      <c r="CV1176" s="34"/>
      <c r="CW1176" s="34" t="s">
        <v>96</v>
      </c>
      <c r="CX1176" s="34"/>
      <c r="CY1176" s="34"/>
      <c r="CZ1176" s="34"/>
      <c r="DA1176" s="34"/>
      <c r="DB1176" s="34"/>
      <c r="DC1176" s="31"/>
      <c r="DD1176" s="31"/>
      <c r="DE1176" s="17" t="s">
        <v>5885</v>
      </c>
      <c r="DF1176" s="17"/>
      <c r="DG1176" s="17" t="s">
        <v>5886</v>
      </c>
      <c r="DH1176" s="17"/>
      <c r="DI1176" s="17" t="s">
        <v>131</v>
      </c>
      <c r="DJ1176" s="17"/>
      <c r="DK1176" s="17"/>
      <c r="DL1176" s="17"/>
      <c r="DM1176" s="17"/>
      <c r="DN1176" s="17"/>
      <c r="DO1176" s="17"/>
      <c r="DP1176" s="17"/>
      <c r="DQ1176" s="17"/>
      <c r="DR1176" s="17"/>
      <c r="DS1176" s="17"/>
      <c r="DT1176" s="17"/>
      <c r="DU1176" s="17"/>
      <c r="DV1176" s="17"/>
      <c r="DW1176" s="17"/>
      <c r="DX1176" s="17"/>
      <c r="DY1176" s="17"/>
      <c r="DZ1176" s="17"/>
      <c r="EA1176" s="17"/>
      <c r="EB1176" s="17"/>
      <c r="EC1176" s="17"/>
    </row>
    <row r="1177" spans="1:133" s="37" customFormat="1" ht="15" customHeight="1" x14ac:dyDescent="0.3">
      <c r="A1177" s="27">
        <v>462</v>
      </c>
      <c r="B1177" s="22"/>
      <c r="C1177" s="90" t="s">
        <v>106</v>
      </c>
      <c r="D1177" s="29" t="s">
        <v>5968</v>
      </c>
      <c r="E1177" s="18" t="s">
        <v>5953</v>
      </c>
      <c r="F1177" s="18" t="s">
        <v>5953</v>
      </c>
      <c r="G1177" s="18" t="s">
        <v>5953</v>
      </c>
      <c r="H1177" s="18" t="s">
        <v>5953</v>
      </c>
      <c r="I1177" s="18" t="s">
        <v>5953</v>
      </c>
      <c r="J1177" s="19"/>
      <c r="K1177" s="18" t="s">
        <v>5953</v>
      </c>
      <c r="L1177" s="19"/>
      <c r="M1177" s="18" t="s">
        <v>5953</v>
      </c>
      <c r="N1177" s="19"/>
      <c r="O1177" s="20" t="s">
        <v>5953</v>
      </c>
      <c r="P1177" s="20" t="s">
        <v>5976</v>
      </c>
      <c r="Q1177" s="20" t="s">
        <v>5953</v>
      </c>
      <c r="R1177" s="21"/>
      <c r="S1177" s="22" t="s">
        <v>5953</v>
      </c>
      <c r="T1177" s="22" t="s">
        <v>5953</v>
      </c>
      <c r="U1177" s="22" t="s">
        <v>5953</v>
      </c>
      <c r="V1177" s="22" t="s">
        <v>5986</v>
      </c>
      <c r="W1177" s="22" t="s">
        <v>5986</v>
      </c>
      <c r="X1177" s="22"/>
      <c r="Y1177" s="22"/>
      <c r="Z1177" s="22"/>
      <c r="AA1177" s="22"/>
      <c r="AB1177" s="23"/>
      <c r="AC1177" s="24" t="s">
        <v>5995</v>
      </c>
      <c r="AD1177" s="25"/>
      <c r="AE1177" s="26" t="s">
        <v>5953</v>
      </c>
      <c r="AF1177" s="26" t="s">
        <v>5953</v>
      </c>
      <c r="AG1177" s="26" t="s">
        <v>5995</v>
      </c>
      <c r="AH1177" s="26" t="s">
        <v>5995</v>
      </c>
      <c r="AI1177" s="26" t="s">
        <v>5995</v>
      </c>
      <c r="AJ1177" s="26" t="s">
        <v>5995</v>
      </c>
      <c r="AK1177" s="20" t="s">
        <v>5976</v>
      </c>
      <c r="AL1177" s="20" t="s">
        <v>5953</v>
      </c>
      <c r="AM1177" s="20" t="s">
        <v>5953</v>
      </c>
      <c r="AN1177" s="20" t="s">
        <v>5953</v>
      </c>
      <c r="AO1177" s="20" t="s">
        <v>5997</v>
      </c>
      <c r="AP1177" s="20" t="s">
        <v>5996</v>
      </c>
      <c r="AQ1177" s="20" t="s">
        <v>5997</v>
      </c>
      <c r="AR1177" s="20" t="s">
        <v>5997</v>
      </c>
      <c r="AS1177" s="20" t="s">
        <v>5996</v>
      </c>
      <c r="AT1177" s="20" t="s">
        <v>5996</v>
      </c>
      <c r="AU1177" s="20" t="s">
        <v>5997</v>
      </c>
      <c r="AV1177" s="20" t="s">
        <v>5997</v>
      </c>
      <c r="AW1177" s="20" t="s">
        <v>5997</v>
      </c>
      <c r="AX1177" s="20" t="s">
        <v>5997</v>
      </c>
      <c r="AY1177" s="20" t="s">
        <v>5997</v>
      </c>
      <c r="AZ1177" s="20" t="s">
        <v>5997</v>
      </c>
      <c r="BA1177" s="20" t="s">
        <v>5997</v>
      </c>
      <c r="BB1177" s="20" t="s">
        <v>5996</v>
      </c>
      <c r="BC1177" s="20" t="s">
        <v>5997</v>
      </c>
      <c r="BD1177" s="20" t="s">
        <v>5997</v>
      </c>
      <c r="BE1177" s="20" t="s">
        <v>5997</v>
      </c>
      <c r="BF1177" s="20" t="s">
        <v>5996</v>
      </c>
      <c r="BG1177" s="20" t="s">
        <v>5996</v>
      </c>
      <c r="BH1177" s="20" t="s">
        <v>5996</v>
      </c>
      <c r="BI1177" s="20" t="s">
        <v>5997</v>
      </c>
      <c r="BJ1177" s="20" t="s">
        <v>5997</v>
      </c>
      <c r="BK1177" s="20" t="s">
        <v>5997</v>
      </c>
      <c r="BL1177" s="20" t="s">
        <v>5997</v>
      </c>
      <c r="BM1177" s="20" t="s">
        <v>5997</v>
      </c>
      <c r="BN1177" s="27" t="s">
        <v>5817</v>
      </c>
      <c r="BO1177" s="28" t="s">
        <v>5986</v>
      </c>
      <c r="BP1177" s="29"/>
      <c r="BQ1177" s="30"/>
      <c r="BR1177" s="24"/>
      <c r="BS1177" s="24"/>
      <c r="BT1177" s="24"/>
      <c r="BU1177" s="24"/>
      <c r="BV1177" s="24"/>
      <c r="BW1177" s="24"/>
      <c r="BX1177" s="24"/>
      <c r="BY1177" s="24"/>
      <c r="BZ1177" s="24"/>
      <c r="CA1177" s="24"/>
      <c r="CB1177" s="31"/>
      <c r="CC1177" s="18"/>
      <c r="CD1177" s="18"/>
      <c r="CE1177" s="18"/>
      <c r="CF1177" s="18"/>
      <c r="CG1177" s="18"/>
      <c r="CH1177" s="18"/>
      <c r="CI1177" s="18"/>
      <c r="CJ1177" s="18"/>
      <c r="CK1177" s="18"/>
      <c r="CL1177" s="22" t="s">
        <v>5953</v>
      </c>
      <c r="CM1177" s="32" t="s">
        <v>5976</v>
      </c>
      <c r="CN1177" s="33"/>
      <c r="CO1177" s="84" t="s">
        <v>106</v>
      </c>
      <c r="CP1177" s="90" t="s">
        <v>106</v>
      </c>
      <c r="CQ1177" s="29" t="s">
        <v>5735</v>
      </c>
      <c r="CR1177" s="17" t="s">
        <v>1300</v>
      </c>
      <c r="CS1177" s="17" t="s">
        <v>130</v>
      </c>
      <c r="CT1177" s="17"/>
      <c r="CU1177" s="34"/>
      <c r="CV1177" s="34"/>
      <c r="CW1177" s="34"/>
      <c r="CX1177" s="34"/>
      <c r="CY1177" s="34"/>
      <c r="CZ1177" s="34"/>
      <c r="DA1177" s="34"/>
      <c r="DB1177" s="34" t="s">
        <v>101</v>
      </c>
      <c r="DC1177" s="31"/>
      <c r="DD1177" s="31"/>
      <c r="DE1177" s="17" t="s">
        <v>102</v>
      </c>
      <c r="DF1177" s="17" t="s">
        <v>5818</v>
      </c>
      <c r="DG1177" s="17" t="s">
        <v>5819</v>
      </c>
      <c r="DH1177" s="17" t="s">
        <v>5820</v>
      </c>
      <c r="DI1177" s="17" t="s">
        <v>131</v>
      </c>
      <c r="DJ1177" s="17" t="s">
        <v>5821</v>
      </c>
      <c r="DK1177" s="17"/>
      <c r="DL1177" s="17"/>
      <c r="DM1177" s="35"/>
      <c r="DN1177" s="35"/>
      <c r="DO1177" s="35"/>
      <c r="DP1177" s="17"/>
      <c r="DQ1177" s="17"/>
      <c r="DR1177" s="17"/>
      <c r="DS1177" s="17"/>
      <c r="DT1177" s="17"/>
      <c r="DU1177" s="17"/>
      <c r="DV1177" s="17"/>
      <c r="DW1177" s="17"/>
      <c r="DX1177" s="17"/>
      <c r="DY1177" s="17"/>
      <c r="DZ1177" s="17"/>
      <c r="EA1177" s="17"/>
      <c r="EB1177" s="17"/>
      <c r="EC1177" s="17" t="s">
        <v>133</v>
      </c>
    </row>
    <row r="1178" spans="1:133" s="37" customFormat="1" ht="15" customHeight="1" x14ac:dyDescent="0.3">
      <c r="A1178" s="27">
        <v>1060</v>
      </c>
      <c r="B1178" s="22"/>
      <c r="C1178" s="90" t="s">
        <v>106</v>
      </c>
      <c r="D1178" s="29" t="s">
        <v>5968</v>
      </c>
      <c r="E1178" s="18" t="s">
        <v>5953</v>
      </c>
      <c r="F1178" s="18" t="s">
        <v>5953</v>
      </c>
      <c r="G1178" s="18" t="s">
        <v>5953</v>
      </c>
      <c r="H1178" s="18" t="s">
        <v>5953</v>
      </c>
      <c r="I1178" s="18" t="s">
        <v>5953</v>
      </c>
      <c r="J1178" s="19"/>
      <c r="K1178" s="18" t="s">
        <v>5953</v>
      </c>
      <c r="L1178" s="19"/>
      <c r="M1178" s="18" t="s">
        <v>5953</v>
      </c>
      <c r="N1178" s="19"/>
      <c r="O1178" s="20" t="s">
        <v>5953</v>
      </c>
      <c r="P1178" s="20" t="s">
        <v>5976</v>
      </c>
      <c r="Q1178" s="20" t="s">
        <v>5953</v>
      </c>
      <c r="R1178" s="21"/>
      <c r="S1178" s="22" t="s">
        <v>5953</v>
      </c>
      <c r="T1178" s="22" t="s">
        <v>5953</v>
      </c>
      <c r="U1178" s="22" t="s">
        <v>5953</v>
      </c>
      <c r="V1178" s="22" t="s">
        <v>5986</v>
      </c>
      <c r="W1178" s="22" t="s">
        <v>5986</v>
      </c>
      <c r="X1178" s="22"/>
      <c r="Y1178" s="22"/>
      <c r="Z1178" s="22"/>
      <c r="AA1178" s="22"/>
      <c r="AB1178" s="23"/>
      <c r="AC1178" s="24" t="s">
        <v>5995</v>
      </c>
      <c r="AD1178" s="25"/>
      <c r="AE1178" s="26" t="s">
        <v>5953</v>
      </c>
      <c r="AF1178" s="26" t="s">
        <v>5953</v>
      </c>
      <c r="AG1178" s="26" t="s">
        <v>5995</v>
      </c>
      <c r="AH1178" s="26" t="s">
        <v>5995</v>
      </c>
      <c r="AI1178" s="26" t="s">
        <v>5995</v>
      </c>
      <c r="AJ1178" s="26" t="s">
        <v>5995</v>
      </c>
      <c r="AK1178" s="20" t="s">
        <v>5976</v>
      </c>
      <c r="AL1178" s="20" t="s">
        <v>5953</v>
      </c>
      <c r="AM1178" s="20" t="s">
        <v>5953</v>
      </c>
      <c r="AN1178" s="20" t="s">
        <v>5953</v>
      </c>
      <c r="AO1178" s="20" t="s">
        <v>5995</v>
      </c>
      <c r="AP1178" s="20" t="s">
        <v>5995</v>
      </c>
      <c r="AQ1178" s="20" t="s">
        <v>5995</v>
      </c>
      <c r="AR1178" s="20" t="s">
        <v>5995</v>
      </c>
      <c r="AS1178" s="20" t="s">
        <v>5995</v>
      </c>
      <c r="AT1178" s="20" t="s">
        <v>5995</v>
      </c>
      <c r="AU1178" s="20" t="s">
        <v>5995</v>
      </c>
      <c r="AV1178" s="20" t="s">
        <v>5995</v>
      </c>
      <c r="AW1178" s="20" t="s">
        <v>5995</v>
      </c>
      <c r="AX1178" s="20" t="s">
        <v>5995</v>
      </c>
      <c r="AY1178" s="20" t="s">
        <v>5995</v>
      </c>
      <c r="AZ1178" s="20" t="s">
        <v>5995</v>
      </c>
      <c r="BA1178" s="20" t="s">
        <v>5995</v>
      </c>
      <c r="BB1178" s="20" t="s">
        <v>5995</v>
      </c>
      <c r="BC1178" s="20" t="s">
        <v>5995</v>
      </c>
      <c r="BD1178" s="20" t="s">
        <v>5995</v>
      </c>
      <c r="BE1178" s="20" t="s">
        <v>5995</v>
      </c>
      <c r="BF1178" s="20" t="s">
        <v>5995</v>
      </c>
      <c r="BG1178" s="20" t="s">
        <v>5995</v>
      </c>
      <c r="BH1178" s="20" t="s">
        <v>5995</v>
      </c>
      <c r="BI1178" s="20" t="s">
        <v>5995</v>
      </c>
      <c r="BJ1178" s="20" t="s">
        <v>5995</v>
      </c>
      <c r="BK1178" s="20" t="s">
        <v>5995</v>
      </c>
      <c r="BL1178" s="20" t="s">
        <v>5995</v>
      </c>
      <c r="BM1178" s="20" t="s">
        <v>5995</v>
      </c>
      <c r="BN1178" s="27" t="s">
        <v>5840</v>
      </c>
      <c r="BO1178" s="28" t="s">
        <v>5986</v>
      </c>
      <c r="BP1178" s="29"/>
      <c r="BQ1178" s="30"/>
      <c r="BR1178" s="24"/>
      <c r="BS1178" s="24"/>
      <c r="BT1178" s="24"/>
      <c r="BU1178" s="24"/>
      <c r="BV1178" s="24"/>
      <c r="BW1178" s="24"/>
      <c r="BX1178" s="24"/>
      <c r="BY1178" s="24"/>
      <c r="BZ1178" s="24"/>
      <c r="CA1178" s="24"/>
      <c r="CB1178" s="31"/>
      <c r="CC1178" s="18"/>
      <c r="CD1178" s="18"/>
      <c r="CE1178" s="18"/>
      <c r="CF1178" s="18"/>
      <c r="CG1178" s="18"/>
      <c r="CH1178" s="18"/>
      <c r="CI1178" s="18"/>
      <c r="CJ1178" s="18"/>
      <c r="CK1178" s="18"/>
      <c r="CL1178" s="22" t="s">
        <v>5953</v>
      </c>
      <c r="CM1178" s="32" t="s">
        <v>5976</v>
      </c>
      <c r="CN1178" s="33"/>
      <c r="CO1178" s="84" t="s">
        <v>106</v>
      </c>
      <c r="CP1178" s="90" t="s">
        <v>106</v>
      </c>
      <c r="CQ1178" s="29" t="s">
        <v>5735</v>
      </c>
      <c r="CR1178" s="17" t="s">
        <v>1300</v>
      </c>
      <c r="CS1178" s="17" t="s">
        <v>130</v>
      </c>
      <c r="CT1178" s="17" t="s">
        <v>5841</v>
      </c>
      <c r="CU1178" s="34"/>
      <c r="CV1178" s="34"/>
      <c r="CW1178" s="34"/>
      <c r="CX1178" s="34"/>
      <c r="CY1178" s="34"/>
      <c r="CZ1178" s="34"/>
      <c r="DA1178" s="34"/>
      <c r="DB1178" s="34" t="s">
        <v>101</v>
      </c>
      <c r="DC1178" s="31"/>
      <c r="DD1178" s="31"/>
      <c r="DE1178" s="17" t="s">
        <v>102</v>
      </c>
      <c r="DF1178" s="17" t="s">
        <v>5842</v>
      </c>
      <c r="DG1178" s="17" t="s">
        <v>5843</v>
      </c>
      <c r="DH1178" s="17" t="s">
        <v>5844</v>
      </c>
      <c r="DI1178" s="17" t="s">
        <v>131</v>
      </c>
      <c r="DJ1178" s="17" t="s">
        <v>5845</v>
      </c>
      <c r="DK1178" s="17"/>
      <c r="DL1178" s="17"/>
      <c r="DM1178" s="35"/>
      <c r="DN1178" s="35"/>
      <c r="DO1178" s="35"/>
      <c r="DP1178" s="17"/>
      <c r="DQ1178" s="17"/>
      <c r="DR1178" s="17"/>
      <c r="DS1178" s="17"/>
      <c r="DT1178" s="17"/>
      <c r="DU1178" s="17"/>
      <c r="DV1178" s="17"/>
      <c r="DW1178" s="17"/>
      <c r="DX1178" s="17"/>
      <c r="DY1178" s="17"/>
      <c r="DZ1178" s="17"/>
      <c r="EA1178" s="17"/>
      <c r="EB1178" s="17"/>
      <c r="EC1178" s="17" t="s">
        <v>133</v>
      </c>
    </row>
  </sheetData>
  <autoFilter ref="A1:EC1178" xr:uid="{00000000-0001-0000-0000-000000000000}">
    <sortState xmlns:xlrd2="http://schemas.microsoft.com/office/spreadsheetml/2017/richdata2" ref="A9:EC1178">
      <sortCondition ref="CN1:CN1178"/>
    </sortState>
  </autoFilter>
  <sortState xmlns:xlrd2="http://schemas.microsoft.com/office/spreadsheetml/2017/richdata2" ref="A2:EC1178">
    <sortCondition ref="CQ2:CQ1178"/>
  </sortState>
  <phoneticPr fontId="5" type="noConversion"/>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62B70-73B4-4E9C-BBBD-F6A2E1DF5278}">
  <dimension ref="A1:AJ27"/>
  <sheetViews>
    <sheetView topLeftCell="A22" workbookViewId="0">
      <selection activeCell="S27" sqref="S27"/>
    </sheetView>
  </sheetViews>
  <sheetFormatPr defaultRowHeight="15" customHeight="1" x14ac:dyDescent="0.3"/>
  <cols>
    <col min="1" max="1" width="24.33203125" customWidth="1"/>
    <col min="2" max="2" width="16.88671875" customWidth="1"/>
    <col min="3" max="3" width="40.33203125" hidden="1" customWidth="1"/>
    <col min="4" max="4" width="0" hidden="1" customWidth="1"/>
    <col min="5" max="5" width="35.109375" hidden="1" customWidth="1"/>
    <col min="6" max="18" width="0" hidden="1" customWidth="1"/>
    <col min="19" max="19" width="17" customWidth="1"/>
    <col min="22" max="22" width="14.6640625" customWidth="1"/>
    <col min="23" max="36" width="0" hidden="1" customWidth="1"/>
  </cols>
  <sheetData>
    <row r="1" spans="1:32" s="96" customFormat="1" ht="15" customHeight="1" x14ac:dyDescent="0.3">
      <c r="A1" s="96" t="s">
        <v>88</v>
      </c>
      <c r="B1" s="96" t="s">
        <v>5906</v>
      </c>
      <c r="C1" s="96" t="s">
        <v>5907</v>
      </c>
      <c r="E1" s="96" t="s">
        <v>5908</v>
      </c>
    </row>
    <row r="3" spans="1:32" s="94" customFormat="1" ht="15" customHeight="1" x14ac:dyDescent="0.3">
      <c r="A3" s="94" t="s">
        <v>5909</v>
      </c>
    </row>
    <row r="4" spans="1:32" ht="15" customHeight="1" x14ac:dyDescent="0.3">
      <c r="A4" s="84" t="s">
        <v>1201</v>
      </c>
      <c r="B4" s="17" t="s">
        <v>126</v>
      </c>
      <c r="C4" s="17" t="s">
        <v>5910</v>
      </c>
      <c r="D4" s="17" t="s">
        <v>867</v>
      </c>
      <c r="E4" s="17" t="s">
        <v>3440</v>
      </c>
      <c r="F4" s="17"/>
      <c r="G4" s="34"/>
      <c r="H4" s="34"/>
      <c r="I4" s="34" t="s">
        <v>96</v>
      </c>
      <c r="J4" s="34"/>
      <c r="K4" s="34"/>
      <c r="L4" s="34"/>
      <c r="M4" s="34"/>
      <c r="N4" s="34"/>
      <c r="O4" s="31"/>
      <c r="P4" s="31"/>
      <c r="Q4" s="17" t="s">
        <v>102</v>
      </c>
      <c r="R4" s="17"/>
      <c r="S4" s="17"/>
      <c r="T4" s="17" t="s">
        <v>4129</v>
      </c>
      <c r="U4" s="61" t="s">
        <v>143</v>
      </c>
      <c r="V4" s="17" t="s">
        <v>4130</v>
      </c>
      <c r="W4" s="17"/>
      <c r="X4" s="17"/>
      <c r="Y4" s="35">
        <v>45979.60906113845</v>
      </c>
      <c r="Z4" s="35">
        <v>45981.622230407876</v>
      </c>
      <c r="AA4" s="35">
        <v>45981.622035379871</v>
      </c>
      <c r="AB4" s="17"/>
      <c r="AC4" s="17" t="s">
        <v>5911</v>
      </c>
      <c r="AD4" s="17" t="s">
        <v>5912</v>
      </c>
      <c r="AE4" s="17" t="s">
        <v>5913</v>
      </c>
      <c r="AF4" s="17" t="s">
        <v>5914</v>
      </c>
    </row>
    <row r="5" spans="1:32" ht="15" customHeight="1" x14ac:dyDescent="0.3">
      <c r="A5" s="86" t="s">
        <v>1201</v>
      </c>
      <c r="B5" s="1" t="s">
        <v>126</v>
      </c>
      <c r="C5" s="1" t="s">
        <v>5910</v>
      </c>
      <c r="D5" s="1" t="s">
        <v>1626</v>
      </c>
      <c r="E5" s="1" t="s">
        <v>102</v>
      </c>
      <c r="F5" s="1" t="s">
        <v>4790</v>
      </c>
      <c r="G5" s="14"/>
      <c r="H5" s="14"/>
      <c r="I5" s="14"/>
      <c r="J5" s="14"/>
      <c r="K5" s="14"/>
      <c r="L5" s="14" t="s">
        <v>99</v>
      </c>
      <c r="M5" s="14"/>
      <c r="N5" s="14"/>
      <c r="O5" s="12"/>
      <c r="P5" s="12"/>
      <c r="Q5" s="1" t="s">
        <v>130</v>
      </c>
      <c r="R5" s="1"/>
      <c r="S5" s="1"/>
      <c r="T5" s="1"/>
      <c r="U5" s="36" t="s">
        <v>143</v>
      </c>
      <c r="V5" s="1" t="s">
        <v>4791</v>
      </c>
      <c r="W5" s="1"/>
      <c r="X5" s="1"/>
      <c r="Y5" s="15">
        <v>45986.612165212602</v>
      </c>
      <c r="Z5" s="15">
        <v>45986.64075768277</v>
      </c>
      <c r="AA5" s="15">
        <v>45986.640144375982</v>
      </c>
      <c r="AB5" s="1"/>
      <c r="AC5" s="1" t="s">
        <v>5915</v>
      </c>
      <c r="AD5" s="1" t="s">
        <v>5912</v>
      </c>
      <c r="AE5" s="1" t="s">
        <v>5913</v>
      </c>
      <c r="AF5" s="1" t="s">
        <v>5914</v>
      </c>
    </row>
    <row r="6" spans="1:32" ht="15" customHeight="1" x14ac:dyDescent="0.3">
      <c r="A6" s="84" t="s">
        <v>1201</v>
      </c>
      <c r="B6" s="17" t="s">
        <v>126</v>
      </c>
      <c r="C6" s="17" t="s">
        <v>5058</v>
      </c>
      <c r="D6" s="63" t="s">
        <v>130</v>
      </c>
      <c r="E6" s="17" t="s">
        <v>130</v>
      </c>
      <c r="F6" s="17"/>
      <c r="G6" s="34"/>
      <c r="H6" s="34"/>
      <c r="I6" s="34"/>
      <c r="J6" s="34"/>
      <c r="K6" s="34"/>
      <c r="L6" s="34"/>
      <c r="M6" s="34"/>
      <c r="N6" s="34"/>
      <c r="O6" s="31"/>
      <c r="P6" s="31"/>
      <c r="Q6" s="17" t="s">
        <v>130</v>
      </c>
      <c r="R6" s="17"/>
      <c r="S6" s="17"/>
      <c r="T6" s="17"/>
      <c r="U6" s="17" t="s">
        <v>131</v>
      </c>
      <c r="V6" s="17" t="s">
        <v>5347</v>
      </c>
      <c r="W6" s="17">
        <v>987959733</v>
      </c>
      <c r="X6" s="17"/>
      <c r="Y6" s="35">
        <v>45913.586210890637</v>
      </c>
      <c r="Z6" s="35">
        <v>45913.590253660441</v>
      </c>
      <c r="AA6" s="35">
        <v>45913.590111624653</v>
      </c>
      <c r="AB6" s="17"/>
      <c r="AC6" s="17" t="s">
        <v>5916</v>
      </c>
      <c r="AD6" s="17" t="s">
        <v>5912</v>
      </c>
      <c r="AE6" s="17" t="s">
        <v>5917</v>
      </c>
      <c r="AF6" s="17" t="s">
        <v>5914</v>
      </c>
    </row>
    <row r="7" spans="1:32" ht="15" customHeight="1" x14ac:dyDescent="0.3">
      <c r="A7" s="84" t="s">
        <v>1201</v>
      </c>
      <c r="B7" s="17" t="s">
        <v>126</v>
      </c>
      <c r="C7" s="17" t="s">
        <v>5918</v>
      </c>
      <c r="D7" s="17" t="s">
        <v>997</v>
      </c>
      <c r="E7" s="17" t="s">
        <v>518</v>
      </c>
      <c r="F7" s="17"/>
      <c r="G7" s="34"/>
      <c r="H7" s="34"/>
      <c r="I7" s="34"/>
      <c r="J7" s="34"/>
      <c r="K7" s="34"/>
      <c r="L7" s="34" t="s">
        <v>99</v>
      </c>
      <c r="M7" s="34"/>
      <c r="N7" s="34"/>
      <c r="O7" s="31"/>
      <c r="P7" s="31"/>
      <c r="Q7" s="17" t="s">
        <v>130</v>
      </c>
      <c r="R7" s="17"/>
      <c r="S7" s="17"/>
      <c r="T7" s="17"/>
      <c r="U7" s="17" t="s">
        <v>131</v>
      </c>
      <c r="V7" s="17" t="s">
        <v>1202</v>
      </c>
      <c r="W7" s="17">
        <v>220537116</v>
      </c>
      <c r="X7" s="17"/>
      <c r="Y7" s="35">
        <v>45958.495827886327</v>
      </c>
      <c r="Z7" s="35">
        <v>45958.504727662672</v>
      </c>
      <c r="AA7" s="35">
        <v>45958.504585787618</v>
      </c>
      <c r="AB7" s="17"/>
      <c r="AC7" s="17" t="s">
        <v>5919</v>
      </c>
      <c r="AD7" s="17" t="s">
        <v>5912</v>
      </c>
      <c r="AE7" s="17" t="s">
        <v>5920</v>
      </c>
      <c r="AF7" s="17" t="s">
        <v>5914</v>
      </c>
    </row>
    <row r="8" spans="1:32" ht="15" customHeight="1" x14ac:dyDescent="0.3">
      <c r="A8" s="84" t="s">
        <v>1201</v>
      </c>
      <c r="B8" s="17" t="s">
        <v>126</v>
      </c>
      <c r="C8" s="17" t="s">
        <v>5910</v>
      </c>
      <c r="D8" s="17" t="s">
        <v>867</v>
      </c>
      <c r="E8" s="17" t="s">
        <v>3591</v>
      </c>
      <c r="F8" s="17"/>
      <c r="G8" s="34" t="s">
        <v>185</v>
      </c>
      <c r="H8" s="34"/>
      <c r="I8" s="34"/>
      <c r="J8" s="34"/>
      <c r="K8" s="34"/>
      <c r="L8" s="34"/>
      <c r="M8" s="34"/>
      <c r="N8" s="34"/>
      <c r="O8" s="31"/>
      <c r="P8" s="31"/>
      <c r="Q8" s="17" t="s">
        <v>161</v>
      </c>
      <c r="R8" s="17"/>
      <c r="S8" s="17"/>
      <c r="T8" s="17"/>
      <c r="U8" s="61" t="s">
        <v>143</v>
      </c>
      <c r="V8" s="17" t="s">
        <v>4156</v>
      </c>
      <c r="W8" s="17"/>
      <c r="X8" s="17"/>
      <c r="Y8" s="35">
        <v>45971.762234616632</v>
      </c>
      <c r="Z8" s="35">
        <v>45971.768590439642</v>
      </c>
      <c r="AA8" s="35">
        <v>45971.768399997673</v>
      </c>
      <c r="AB8" s="17"/>
      <c r="AC8" s="17" t="s">
        <v>5921</v>
      </c>
      <c r="AD8" s="17" t="s">
        <v>5912</v>
      </c>
      <c r="AE8" s="17" t="s">
        <v>5913</v>
      </c>
      <c r="AF8" s="17" t="s">
        <v>5914</v>
      </c>
    </row>
    <row r="9" spans="1:32" ht="15" customHeight="1" x14ac:dyDescent="0.3">
      <c r="A9" s="84" t="s">
        <v>1201</v>
      </c>
      <c r="B9" s="17" t="s">
        <v>126</v>
      </c>
      <c r="C9" s="17" t="s">
        <v>5922</v>
      </c>
      <c r="D9" s="17" t="s">
        <v>152</v>
      </c>
      <c r="E9" s="17" t="s">
        <v>1742</v>
      </c>
      <c r="F9" s="17"/>
      <c r="G9" s="34"/>
      <c r="H9" s="34"/>
      <c r="I9" s="34" t="s">
        <v>96</v>
      </c>
      <c r="J9" s="34" t="s">
        <v>97</v>
      </c>
      <c r="K9" s="34"/>
      <c r="L9" s="34"/>
      <c r="M9" s="34"/>
      <c r="N9" s="34"/>
      <c r="O9" s="31"/>
      <c r="P9" s="31"/>
      <c r="Q9" s="17" t="s">
        <v>130</v>
      </c>
      <c r="R9" s="17"/>
      <c r="S9" s="17"/>
      <c r="T9" s="17"/>
      <c r="U9" s="17" t="s">
        <v>131</v>
      </c>
      <c r="V9" s="17" t="s">
        <v>1876</v>
      </c>
      <c r="W9" s="17">
        <v>544984548</v>
      </c>
      <c r="X9" s="17"/>
      <c r="Y9" s="35">
        <v>45960.672382249933</v>
      </c>
      <c r="Z9" s="35">
        <v>45960.690821365417</v>
      </c>
      <c r="AA9" s="35">
        <v>45960.6903962789</v>
      </c>
      <c r="AB9" s="17"/>
      <c r="AC9" s="17" t="s">
        <v>5911</v>
      </c>
      <c r="AD9" s="17" t="s">
        <v>5912</v>
      </c>
      <c r="AE9" s="17" t="s">
        <v>5920</v>
      </c>
      <c r="AF9" s="17" t="s">
        <v>5914</v>
      </c>
    </row>
    <row r="10" spans="1:32" ht="15" customHeight="1" x14ac:dyDescent="0.3">
      <c r="A10" s="84" t="s">
        <v>1201</v>
      </c>
      <c r="B10" s="17" t="s">
        <v>5923</v>
      </c>
      <c r="C10" s="17" t="s">
        <v>4982</v>
      </c>
      <c r="D10" s="17" t="s">
        <v>1324</v>
      </c>
      <c r="E10" s="17" t="s">
        <v>4982</v>
      </c>
      <c r="F10" s="17"/>
      <c r="G10" s="34" t="s">
        <v>185</v>
      </c>
      <c r="H10" s="34"/>
      <c r="I10" s="34" t="s">
        <v>96</v>
      </c>
      <c r="J10" s="34"/>
      <c r="K10" s="34" t="s">
        <v>98</v>
      </c>
      <c r="L10" s="34" t="s">
        <v>99</v>
      </c>
      <c r="M10" s="34"/>
      <c r="N10" s="34"/>
      <c r="O10" s="31"/>
      <c r="P10" s="31"/>
      <c r="Q10" s="17" t="s">
        <v>130</v>
      </c>
      <c r="R10" s="17"/>
      <c r="S10" s="17"/>
      <c r="T10" s="17"/>
      <c r="U10" s="17" t="s">
        <v>131</v>
      </c>
      <c r="V10" s="17" t="s">
        <v>5183</v>
      </c>
      <c r="W10" s="17">
        <v>310560256</v>
      </c>
      <c r="X10" s="17"/>
      <c r="Y10" s="35">
        <v>45987.224086861192</v>
      </c>
      <c r="Z10" s="35">
        <v>45987.270924484154</v>
      </c>
      <c r="AA10" s="35">
        <v>45987.270608811297</v>
      </c>
      <c r="AB10" s="17"/>
      <c r="AC10" s="17" t="s">
        <v>5924</v>
      </c>
      <c r="AD10" s="17" t="s">
        <v>5912</v>
      </c>
      <c r="AE10" s="17" t="s">
        <v>5925</v>
      </c>
      <c r="AF10" s="17" t="s">
        <v>5914</v>
      </c>
    </row>
    <row r="12" spans="1:32" s="94" customFormat="1" ht="15" customHeight="1" x14ac:dyDescent="0.3">
      <c r="A12" s="83" t="s">
        <v>5926</v>
      </c>
      <c r="B12" s="37"/>
      <c r="C12" s="37"/>
      <c r="D12" s="37"/>
      <c r="E12" s="37"/>
      <c r="F12" s="37"/>
      <c r="G12" s="37"/>
      <c r="H12" s="37"/>
      <c r="I12" s="37"/>
      <c r="J12" s="37"/>
      <c r="K12" s="37"/>
      <c r="L12" s="37"/>
      <c r="M12" s="37"/>
      <c r="N12" s="37"/>
      <c r="O12" s="37"/>
      <c r="P12" s="37"/>
      <c r="Q12" s="37"/>
      <c r="R12" s="37"/>
      <c r="S12" s="37"/>
      <c r="T12" s="37"/>
      <c r="U12" s="37"/>
      <c r="V12" s="37"/>
      <c r="W12" s="37"/>
      <c r="X12" s="37"/>
      <c r="Y12" s="95"/>
      <c r="Z12" s="95"/>
      <c r="AA12" s="95"/>
      <c r="AB12" s="37"/>
      <c r="AC12" s="37"/>
      <c r="AD12" s="37"/>
      <c r="AE12" s="37"/>
      <c r="AF12" s="37"/>
    </row>
    <row r="13" spans="1:32" ht="15" customHeight="1" x14ac:dyDescent="0.3">
      <c r="A13" s="84" t="s">
        <v>1201</v>
      </c>
      <c r="B13" s="17" t="s">
        <v>4955</v>
      </c>
      <c r="C13" s="17" t="s">
        <v>5910</v>
      </c>
      <c r="D13" s="17" t="s">
        <v>1300</v>
      </c>
      <c r="E13" s="17" t="s">
        <v>4349</v>
      </c>
      <c r="F13" s="17"/>
      <c r="G13" s="34"/>
      <c r="H13" s="34"/>
      <c r="I13" s="34"/>
      <c r="J13" s="34"/>
      <c r="K13" s="34"/>
      <c r="L13" s="34"/>
      <c r="M13" s="34" t="s">
        <v>100</v>
      </c>
      <c r="N13" s="34"/>
      <c r="O13" s="31"/>
      <c r="P13" s="31"/>
      <c r="Q13" s="17" t="s">
        <v>2303</v>
      </c>
      <c r="R13" s="17"/>
      <c r="S13" s="55" t="s">
        <v>5716</v>
      </c>
      <c r="T13" s="17"/>
      <c r="U13" s="61" t="s">
        <v>143</v>
      </c>
      <c r="V13" s="17" t="s">
        <v>5717</v>
      </c>
      <c r="W13" s="17"/>
      <c r="X13" s="17"/>
      <c r="Y13" s="35">
        <v>45987.652560278591</v>
      </c>
      <c r="Z13" s="35">
        <v>45987.661418290867</v>
      </c>
      <c r="AA13" s="35">
        <v>45987.660727375427</v>
      </c>
      <c r="AB13" s="17"/>
      <c r="AC13" s="17" t="s">
        <v>5924</v>
      </c>
      <c r="AD13" s="17" t="s">
        <v>5912</v>
      </c>
      <c r="AE13" s="17" t="s">
        <v>5925</v>
      </c>
      <c r="AF13" s="17" t="s">
        <v>5914</v>
      </c>
    </row>
    <row r="14" spans="1:32" ht="15" customHeight="1" x14ac:dyDescent="0.3">
      <c r="A14" s="84" t="s">
        <v>1201</v>
      </c>
      <c r="B14" s="17" t="s">
        <v>4955</v>
      </c>
      <c r="C14" s="17" t="s">
        <v>130</v>
      </c>
      <c r="D14" s="17" t="s">
        <v>130</v>
      </c>
      <c r="E14" s="17" t="s">
        <v>130</v>
      </c>
      <c r="F14" s="17" t="s">
        <v>5685</v>
      </c>
      <c r="G14" s="34"/>
      <c r="H14" s="34"/>
      <c r="I14" s="34"/>
      <c r="J14" s="34"/>
      <c r="K14" s="34"/>
      <c r="L14" s="34"/>
      <c r="M14" s="34"/>
      <c r="N14" s="34"/>
      <c r="O14" s="31"/>
      <c r="P14" s="31" t="s">
        <v>5686</v>
      </c>
      <c r="Q14" s="17" t="s">
        <v>2303</v>
      </c>
      <c r="R14" s="17"/>
      <c r="S14" s="55" t="s">
        <v>5685</v>
      </c>
      <c r="T14" s="24" t="s">
        <v>5687</v>
      </c>
      <c r="U14" s="17" t="s">
        <v>131</v>
      </c>
      <c r="V14" s="17" t="s">
        <v>5688</v>
      </c>
      <c r="W14" s="17">
        <v>1072931957</v>
      </c>
      <c r="X14" s="17"/>
      <c r="Y14" s="35">
        <v>45987.566694997498</v>
      </c>
      <c r="Z14" s="35">
        <v>45987.577839022793</v>
      </c>
      <c r="AA14" s="35">
        <v>45987.577536267097</v>
      </c>
      <c r="AB14" s="17"/>
      <c r="AC14" s="17" t="s">
        <v>5924</v>
      </c>
      <c r="AD14" s="17" t="s">
        <v>5912</v>
      </c>
      <c r="AE14" s="17" t="s">
        <v>5925</v>
      </c>
      <c r="AF14" s="17" t="s">
        <v>5914</v>
      </c>
    </row>
    <row r="15" spans="1:32" ht="15" customHeight="1" x14ac:dyDescent="0.3">
      <c r="A15" s="84" t="s">
        <v>1201</v>
      </c>
      <c r="B15" s="17" t="s">
        <v>4955</v>
      </c>
      <c r="C15" s="17" t="s">
        <v>129</v>
      </c>
      <c r="D15" s="17" t="s">
        <v>1532</v>
      </c>
      <c r="E15" s="17" t="s">
        <v>129</v>
      </c>
      <c r="F15" s="17"/>
      <c r="G15" s="34"/>
      <c r="H15" s="34"/>
      <c r="I15" s="34"/>
      <c r="J15" s="34"/>
      <c r="K15" s="34" t="s">
        <v>98</v>
      </c>
      <c r="L15" s="34"/>
      <c r="M15" s="34"/>
      <c r="N15" s="34"/>
      <c r="O15" s="31"/>
      <c r="P15" s="31" t="s">
        <v>5641</v>
      </c>
      <c r="Q15" s="17" t="s">
        <v>2303</v>
      </c>
      <c r="R15" s="55" t="s">
        <v>5641</v>
      </c>
      <c r="S15" s="55" t="s">
        <v>5642</v>
      </c>
      <c r="T15" s="24"/>
      <c r="U15" s="61" t="s">
        <v>143</v>
      </c>
      <c r="V15" s="17" t="s">
        <v>5643</v>
      </c>
      <c r="W15" s="17"/>
      <c r="X15" s="17"/>
      <c r="Y15" s="35">
        <v>45911.408114624523</v>
      </c>
      <c r="Z15" s="35">
        <v>45911.435442279711</v>
      </c>
      <c r="AA15" s="35">
        <v>45911.435148888428</v>
      </c>
      <c r="AB15" s="17"/>
      <c r="AC15" s="17" t="s">
        <v>5927</v>
      </c>
      <c r="AD15" s="17" t="s">
        <v>5912</v>
      </c>
      <c r="AE15" s="17" t="s">
        <v>5917</v>
      </c>
      <c r="AF15" s="17" t="s">
        <v>5914</v>
      </c>
    </row>
    <row r="16" spans="1:32" ht="15" customHeight="1" x14ac:dyDescent="0.3">
      <c r="A16" s="84" t="s">
        <v>1201</v>
      </c>
      <c r="B16" s="17" t="s">
        <v>4955</v>
      </c>
      <c r="C16" s="17" t="s">
        <v>3440</v>
      </c>
      <c r="D16" s="17" t="s">
        <v>1324</v>
      </c>
      <c r="E16" s="17" t="s">
        <v>3440</v>
      </c>
      <c r="F16" s="17"/>
      <c r="G16" s="34"/>
      <c r="H16" s="34"/>
      <c r="I16" s="34"/>
      <c r="J16" s="34"/>
      <c r="K16" s="34"/>
      <c r="L16" s="34" t="s">
        <v>99</v>
      </c>
      <c r="M16" s="34"/>
      <c r="N16" s="34"/>
      <c r="O16" s="31"/>
      <c r="P16" s="31"/>
      <c r="Q16" s="17" t="s">
        <v>161</v>
      </c>
      <c r="R16" s="17"/>
      <c r="S16" s="55" t="s">
        <v>5928</v>
      </c>
      <c r="T16" s="24"/>
      <c r="U16" s="17" t="s">
        <v>131</v>
      </c>
      <c r="V16" s="17" t="s">
        <v>4942</v>
      </c>
      <c r="W16" s="17">
        <v>735629950</v>
      </c>
      <c r="X16" s="17"/>
      <c r="Y16" s="35">
        <v>45922.628842854858</v>
      </c>
      <c r="Z16" s="35">
        <v>45922.643011447843</v>
      </c>
      <c r="AA16" s="35">
        <v>45922.642737809678</v>
      </c>
      <c r="AB16" s="17"/>
      <c r="AC16" s="17" t="s">
        <v>5929</v>
      </c>
      <c r="AD16" s="17" t="s">
        <v>5912</v>
      </c>
      <c r="AE16" s="17" t="s">
        <v>5930</v>
      </c>
      <c r="AF16" s="17" t="s">
        <v>5914</v>
      </c>
    </row>
    <row r="17" spans="1:36" ht="15" customHeight="1" x14ac:dyDescent="0.3">
      <c r="A17" s="84" t="s">
        <v>1201</v>
      </c>
      <c r="B17" s="17" t="s">
        <v>4955</v>
      </c>
      <c r="C17" s="17" t="s">
        <v>3440</v>
      </c>
      <c r="D17" s="17" t="s">
        <v>752</v>
      </c>
      <c r="E17" s="17" t="s">
        <v>3440</v>
      </c>
      <c r="F17" s="17"/>
      <c r="G17" s="34"/>
      <c r="H17" s="34"/>
      <c r="I17" s="34" t="s">
        <v>96</v>
      </c>
      <c r="J17" s="34"/>
      <c r="K17" s="34"/>
      <c r="L17" s="34" t="s">
        <v>99</v>
      </c>
      <c r="M17" s="34"/>
      <c r="N17" s="34"/>
      <c r="O17" s="31" t="s">
        <v>102</v>
      </c>
      <c r="P17" s="31" t="s">
        <v>4974</v>
      </c>
      <c r="Q17" s="62" t="s">
        <v>161</v>
      </c>
      <c r="R17" s="17"/>
      <c r="S17" s="55" t="s">
        <v>5931</v>
      </c>
      <c r="T17" s="59" t="s">
        <v>4975</v>
      </c>
      <c r="U17" s="61" t="s">
        <v>143</v>
      </c>
      <c r="V17" s="17" t="s">
        <v>4976</v>
      </c>
      <c r="W17" s="17"/>
      <c r="X17" s="17"/>
      <c r="Y17" s="35">
        <v>45922.626698534572</v>
      </c>
      <c r="Z17" s="35">
        <v>45922.648845634722</v>
      </c>
      <c r="AA17" s="35">
        <v>45922.648451576461</v>
      </c>
      <c r="AB17" s="17"/>
      <c r="AC17" s="17" t="s">
        <v>5932</v>
      </c>
      <c r="AD17" s="17" t="s">
        <v>5912</v>
      </c>
      <c r="AE17" s="17" t="s">
        <v>5930</v>
      </c>
      <c r="AF17" s="17" t="s">
        <v>5914</v>
      </c>
    </row>
    <row r="18" spans="1:36" ht="15" customHeight="1" x14ac:dyDescent="0.3">
      <c r="A18" s="84" t="s">
        <v>1201</v>
      </c>
      <c r="B18" s="17" t="s">
        <v>4955</v>
      </c>
      <c r="C18" s="17" t="s">
        <v>1742</v>
      </c>
      <c r="D18" s="17" t="s">
        <v>1626</v>
      </c>
      <c r="E18" s="17" t="s">
        <v>1742</v>
      </c>
      <c r="F18" s="17"/>
      <c r="G18" s="34"/>
      <c r="H18" s="34" t="s">
        <v>95</v>
      </c>
      <c r="I18" s="34"/>
      <c r="J18" s="34"/>
      <c r="K18" s="34"/>
      <c r="L18" s="34" t="s">
        <v>99</v>
      </c>
      <c r="M18" s="34"/>
      <c r="N18" s="34"/>
      <c r="O18" s="31"/>
      <c r="P18" s="31"/>
      <c r="Q18" s="17" t="s">
        <v>130</v>
      </c>
      <c r="R18" s="17"/>
      <c r="S18" s="55" t="s">
        <v>5933</v>
      </c>
      <c r="T18" s="17"/>
      <c r="U18" s="61" t="s">
        <v>143</v>
      </c>
      <c r="V18" s="17" t="s">
        <v>4977</v>
      </c>
      <c r="W18" s="17"/>
      <c r="X18" s="17"/>
      <c r="Y18" s="35">
        <v>45940.484607104947</v>
      </c>
      <c r="Z18" s="35">
        <v>45940.598461337329</v>
      </c>
      <c r="AA18" s="35">
        <v>45940.598328048807</v>
      </c>
      <c r="AB18" s="17"/>
      <c r="AC18" s="17" t="s">
        <v>5929</v>
      </c>
      <c r="AD18" s="17" t="s">
        <v>5912</v>
      </c>
      <c r="AE18" s="17" t="s">
        <v>5920</v>
      </c>
      <c r="AF18" s="17" t="s">
        <v>5914</v>
      </c>
    </row>
    <row r="19" spans="1:36" ht="15" customHeight="1" x14ac:dyDescent="0.3">
      <c r="A19" s="84" t="s">
        <v>1201</v>
      </c>
      <c r="B19" s="17" t="s">
        <v>4955</v>
      </c>
      <c r="C19" s="17" t="s">
        <v>129</v>
      </c>
      <c r="D19" s="17" t="s">
        <v>813</v>
      </c>
      <c r="E19" s="17" t="s">
        <v>129</v>
      </c>
      <c r="F19" s="17"/>
      <c r="G19" s="34"/>
      <c r="H19" s="34"/>
      <c r="I19" s="34" t="s">
        <v>96</v>
      </c>
      <c r="J19" s="34"/>
      <c r="K19" s="34"/>
      <c r="L19" s="34"/>
      <c r="M19" s="34"/>
      <c r="N19" s="34"/>
      <c r="O19" s="31"/>
      <c r="P19" s="31"/>
      <c r="Q19" s="17" t="s">
        <v>102</v>
      </c>
      <c r="R19" s="55" t="s">
        <v>5591</v>
      </c>
      <c r="S19" s="55" t="s">
        <v>5592</v>
      </c>
      <c r="T19" s="17"/>
      <c r="U19" s="17" t="s">
        <v>131</v>
      </c>
      <c r="V19" s="17" t="s">
        <v>5593</v>
      </c>
      <c r="W19" s="17">
        <v>461112406</v>
      </c>
      <c r="X19" s="17"/>
      <c r="Y19" s="35">
        <v>45972.314338817479</v>
      </c>
      <c r="Z19" s="35">
        <v>45972.322639511687</v>
      </c>
      <c r="AA19" s="35">
        <v>45972.322507970617</v>
      </c>
      <c r="AB19" s="17"/>
      <c r="AC19" s="17" t="s">
        <v>5934</v>
      </c>
      <c r="AD19" s="17" t="s">
        <v>5912</v>
      </c>
      <c r="AE19" s="17" t="s">
        <v>5913</v>
      </c>
      <c r="AF19" s="17" t="s">
        <v>5914</v>
      </c>
    </row>
    <row r="20" spans="1:36" ht="15" customHeight="1" x14ac:dyDescent="0.3">
      <c r="A20" s="84" t="s">
        <v>1201</v>
      </c>
      <c r="B20" s="17" t="s">
        <v>4955</v>
      </c>
      <c r="C20" s="17" t="s">
        <v>1742</v>
      </c>
      <c r="D20" s="17" t="s">
        <v>1626</v>
      </c>
      <c r="E20" s="17" t="s">
        <v>1742</v>
      </c>
      <c r="F20" s="17" t="s">
        <v>4951</v>
      </c>
      <c r="G20" s="34"/>
      <c r="H20" s="34" t="s">
        <v>95</v>
      </c>
      <c r="I20" s="34"/>
      <c r="J20" s="34"/>
      <c r="K20" s="34"/>
      <c r="L20" s="34"/>
      <c r="M20" s="34"/>
      <c r="N20" s="34"/>
      <c r="O20" s="31"/>
      <c r="P20" s="31"/>
      <c r="Q20" s="17" t="s">
        <v>130</v>
      </c>
      <c r="R20" s="17" t="s">
        <v>4952</v>
      </c>
      <c r="S20" s="55" t="s">
        <v>5933</v>
      </c>
      <c r="T20" s="17"/>
      <c r="U20" s="61" t="s">
        <v>143</v>
      </c>
      <c r="V20" s="17" t="s">
        <v>4953</v>
      </c>
      <c r="W20" s="17"/>
      <c r="X20" s="17"/>
      <c r="Y20" s="35">
        <v>45952.344746308932</v>
      </c>
      <c r="Z20" s="35">
        <v>45952.365961093114</v>
      </c>
      <c r="AA20" s="35">
        <v>45952.365800040643</v>
      </c>
      <c r="AB20" s="17"/>
      <c r="AC20" s="17" t="s">
        <v>5919</v>
      </c>
      <c r="AD20" s="17" t="s">
        <v>5912</v>
      </c>
      <c r="AE20" s="17" t="s">
        <v>5920</v>
      </c>
      <c r="AF20" s="17" t="s">
        <v>5914</v>
      </c>
    </row>
    <row r="21" spans="1:36" ht="15" customHeight="1" x14ac:dyDescent="0.3">
      <c r="A21" s="84" t="s">
        <v>1201</v>
      </c>
      <c r="B21" s="17" t="s">
        <v>4955</v>
      </c>
      <c r="C21" s="17" t="s">
        <v>4982</v>
      </c>
      <c r="D21" s="17" t="s">
        <v>1481</v>
      </c>
      <c r="E21" s="17" t="s">
        <v>4982</v>
      </c>
      <c r="F21" s="17"/>
      <c r="G21" s="34" t="s">
        <v>185</v>
      </c>
      <c r="H21" s="34"/>
      <c r="I21" s="34" t="s">
        <v>96</v>
      </c>
      <c r="J21" s="34"/>
      <c r="K21" s="34"/>
      <c r="L21" s="34" t="s">
        <v>99</v>
      </c>
      <c r="M21" s="34"/>
      <c r="N21" s="34"/>
      <c r="O21" s="31" t="s">
        <v>102</v>
      </c>
      <c r="P21" s="31" t="s">
        <v>5508</v>
      </c>
      <c r="Q21" s="17" t="s">
        <v>161</v>
      </c>
      <c r="R21" s="17"/>
      <c r="S21" s="55" t="s">
        <v>5509</v>
      </c>
      <c r="T21" s="17"/>
      <c r="U21" s="61" t="s">
        <v>143</v>
      </c>
      <c r="V21" s="17" t="s">
        <v>5510</v>
      </c>
      <c r="W21" s="17"/>
      <c r="X21" s="17"/>
      <c r="Y21" s="35">
        <v>45986.853392034667</v>
      </c>
      <c r="Z21" s="35">
        <v>45986.864900670887</v>
      </c>
      <c r="AA21" s="35">
        <v>45986.864508603088</v>
      </c>
      <c r="AB21" s="17"/>
      <c r="AC21" s="17" t="s">
        <v>5924</v>
      </c>
      <c r="AD21" s="17" t="s">
        <v>5912</v>
      </c>
      <c r="AE21" s="17" t="s">
        <v>5913</v>
      </c>
      <c r="AF21" s="17" t="s">
        <v>5914</v>
      </c>
    </row>
    <row r="23" spans="1:36" ht="15" customHeight="1" x14ac:dyDescent="0.3">
      <c r="A23" s="83" t="s">
        <v>5935</v>
      </c>
    </row>
    <row r="24" spans="1:36" ht="15" customHeight="1" x14ac:dyDescent="0.3">
      <c r="A24" s="84" t="s">
        <v>106</v>
      </c>
      <c r="B24" s="17" t="s">
        <v>126</v>
      </c>
      <c r="C24" s="17" t="s">
        <v>5058</v>
      </c>
      <c r="D24" s="17" t="s">
        <v>867</v>
      </c>
      <c r="E24" s="17" t="s">
        <v>130</v>
      </c>
      <c r="F24" s="17"/>
      <c r="G24" s="34"/>
      <c r="H24" s="34"/>
      <c r="I24" s="34"/>
      <c r="J24" s="34"/>
      <c r="K24" s="34"/>
      <c r="L24" s="34"/>
      <c r="M24" s="34"/>
      <c r="N24" s="34"/>
      <c r="O24" s="31"/>
      <c r="P24" s="31"/>
      <c r="Q24" s="17" t="s">
        <v>2303</v>
      </c>
      <c r="R24" s="17"/>
      <c r="S24" s="17"/>
      <c r="T24" s="17"/>
      <c r="U24" s="17" t="s">
        <v>131</v>
      </c>
      <c r="V24" s="17" t="s">
        <v>5284</v>
      </c>
      <c r="W24" s="17">
        <v>438633739</v>
      </c>
      <c r="X24" s="17"/>
      <c r="Y24" s="35">
        <v>45906.511811563847</v>
      </c>
      <c r="Z24" s="35">
        <v>45906.517754894019</v>
      </c>
      <c r="AA24" s="35">
        <v>45906.517607433241</v>
      </c>
      <c r="AB24" s="17"/>
      <c r="AC24" s="17" t="s">
        <v>5921</v>
      </c>
      <c r="AD24" s="17" t="s">
        <v>5912</v>
      </c>
      <c r="AE24" s="17" t="s">
        <v>5917</v>
      </c>
      <c r="AF24" s="17" t="s">
        <v>5914</v>
      </c>
      <c r="AG24" s="17" t="s">
        <v>5936</v>
      </c>
      <c r="AH24" s="17" t="s">
        <v>5937</v>
      </c>
      <c r="AI24" s="17" t="s">
        <v>5938</v>
      </c>
      <c r="AJ24" s="17" t="s">
        <v>5939</v>
      </c>
    </row>
    <row r="25" spans="1:36" ht="15" customHeight="1" x14ac:dyDescent="0.3">
      <c r="A25" s="84" t="s">
        <v>106</v>
      </c>
      <c r="B25" s="17" t="s">
        <v>126</v>
      </c>
      <c r="C25" s="17" t="s">
        <v>5910</v>
      </c>
      <c r="D25" s="17" t="s">
        <v>1626</v>
      </c>
      <c r="E25" s="17" t="s">
        <v>3440</v>
      </c>
      <c r="F25" s="17"/>
      <c r="G25" s="34"/>
      <c r="H25" s="34"/>
      <c r="I25" s="34"/>
      <c r="J25" s="34"/>
      <c r="K25" s="34"/>
      <c r="L25" s="34"/>
      <c r="M25" s="34"/>
      <c r="N25" s="34"/>
      <c r="O25" s="31"/>
      <c r="P25" s="31" t="s">
        <v>4792</v>
      </c>
      <c r="Q25" s="17" t="s">
        <v>161</v>
      </c>
      <c r="R25" s="17"/>
      <c r="S25" s="17"/>
      <c r="T25" s="17"/>
      <c r="U25" s="17" t="s">
        <v>131</v>
      </c>
      <c r="V25" s="17" t="s">
        <v>4793</v>
      </c>
      <c r="W25" s="17">
        <v>377292310</v>
      </c>
      <c r="X25" s="17"/>
      <c r="Y25" s="35">
        <v>45918.745200202531</v>
      </c>
      <c r="Z25" s="35">
        <v>45918.749108044271</v>
      </c>
      <c r="AA25" s="35">
        <v>45918.748836721941</v>
      </c>
      <c r="AB25" s="17"/>
      <c r="AC25" s="17" t="s">
        <v>5940</v>
      </c>
      <c r="AD25" s="17" t="s">
        <v>5912</v>
      </c>
      <c r="AE25" s="17" t="s">
        <v>5930</v>
      </c>
      <c r="AF25" s="17" t="s">
        <v>5914</v>
      </c>
      <c r="AG25" s="17" t="s">
        <v>5936</v>
      </c>
      <c r="AH25" s="17" t="s">
        <v>5937</v>
      </c>
      <c r="AI25" s="17" t="s">
        <v>5938</v>
      </c>
      <c r="AJ25" s="17" t="s">
        <v>5939</v>
      </c>
    </row>
    <row r="26" spans="1:36" ht="15" customHeight="1" x14ac:dyDescent="0.3">
      <c r="A26" s="84" t="s">
        <v>106</v>
      </c>
      <c r="B26" s="17" t="s">
        <v>126</v>
      </c>
      <c r="C26" s="17" t="s">
        <v>5910</v>
      </c>
      <c r="D26" s="17" t="s">
        <v>953</v>
      </c>
      <c r="E26" s="17" t="s">
        <v>3440</v>
      </c>
      <c r="F26" s="17"/>
      <c r="G26" s="34" t="s">
        <v>185</v>
      </c>
      <c r="H26" s="34"/>
      <c r="I26" s="34" t="s">
        <v>96</v>
      </c>
      <c r="J26" s="34"/>
      <c r="K26" s="34" t="s">
        <v>98</v>
      </c>
      <c r="L26" s="34"/>
      <c r="M26" s="34"/>
      <c r="N26" s="34"/>
      <c r="O26" s="31"/>
      <c r="P26" s="31"/>
      <c r="Q26" s="17" t="s">
        <v>161</v>
      </c>
      <c r="R26" s="17"/>
      <c r="S26" s="17"/>
      <c r="T26" s="17"/>
      <c r="U26" s="17" t="s">
        <v>131</v>
      </c>
      <c r="V26" s="17" t="s">
        <v>4294</v>
      </c>
      <c r="W26" s="17">
        <v>424995492</v>
      </c>
      <c r="X26" s="17"/>
      <c r="Y26" s="35">
        <v>45974.678662792787</v>
      </c>
      <c r="Z26" s="35">
        <v>45974.700728154683</v>
      </c>
      <c r="AA26" s="35">
        <v>45974.700258801691</v>
      </c>
      <c r="AB26" s="17"/>
      <c r="AC26" s="17" t="s">
        <v>5924</v>
      </c>
      <c r="AD26" s="17" t="s">
        <v>5912</v>
      </c>
      <c r="AE26" s="17" t="s">
        <v>5913</v>
      </c>
      <c r="AF26" s="17" t="s">
        <v>5914</v>
      </c>
      <c r="AG26" s="17" t="s">
        <v>5936</v>
      </c>
      <c r="AH26" s="17" t="s">
        <v>5937</v>
      </c>
      <c r="AI26" s="17" t="s">
        <v>5938</v>
      </c>
      <c r="AJ26" s="17" t="s">
        <v>5939</v>
      </c>
    </row>
    <row r="27" spans="1:36" ht="15" customHeight="1" x14ac:dyDescent="0.3">
      <c r="A27" s="84" t="s">
        <v>106</v>
      </c>
      <c r="B27" s="17" t="s">
        <v>126</v>
      </c>
      <c r="C27" s="17" t="s">
        <v>5910</v>
      </c>
      <c r="D27" s="17" t="s">
        <v>1626</v>
      </c>
      <c r="E27" s="34" t="s">
        <v>3440</v>
      </c>
      <c r="F27" s="17"/>
      <c r="G27" s="34"/>
      <c r="H27" s="34"/>
      <c r="I27" s="34"/>
      <c r="J27" s="34"/>
      <c r="K27" s="34"/>
      <c r="L27" s="34" t="s">
        <v>99</v>
      </c>
      <c r="M27" s="34"/>
      <c r="N27" s="34"/>
      <c r="O27" s="31"/>
      <c r="P27" s="31"/>
      <c r="Q27" s="55" t="s">
        <v>102</v>
      </c>
      <c r="R27" s="55" t="s">
        <v>4781</v>
      </c>
      <c r="S27" s="55" t="s">
        <v>5941</v>
      </c>
      <c r="T27" s="17"/>
      <c r="U27" s="17" t="s">
        <v>131</v>
      </c>
      <c r="V27" s="17" t="s">
        <v>4782</v>
      </c>
      <c r="W27" s="17">
        <v>179195402</v>
      </c>
      <c r="X27" s="17"/>
      <c r="Y27" s="35">
        <v>45987.640259793778</v>
      </c>
      <c r="Z27" s="35">
        <v>45987.655541710381</v>
      </c>
      <c r="AA27" s="35">
        <v>45987.655032970419</v>
      </c>
      <c r="AB27" s="17"/>
      <c r="AC27" s="17" t="s">
        <v>5915</v>
      </c>
      <c r="AD27" s="17" t="s">
        <v>5912</v>
      </c>
      <c r="AE27" s="17" t="s">
        <v>5925</v>
      </c>
      <c r="AF27" s="17" t="s">
        <v>5914</v>
      </c>
      <c r="AG27" s="17" t="s">
        <v>5936</v>
      </c>
      <c r="AH27" s="17" t="s">
        <v>5937</v>
      </c>
      <c r="AI27" s="17" t="s">
        <v>5938</v>
      </c>
      <c r="AJ27" s="17" t="s">
        <v>5939</v>
      </c>
    </row>
  </sheetData>
  <sortState xmlns:xlrd2="http://schemas.microsoft.com/office/spreadsheetml/2017/richdata2" ref="A4:AF20">
    <sortCondition ref="B4:B20"/>
    <sortCondition ref="V4:V20"/>
  </sortState>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D64E8-639B-4C85-AF8A-6D91AA8FC243}">
  <dimension ref="A1:W57"/>
  <sheetViews>
    <sheetView topLeftCell="B37" workbookViewId="0">
      <selection activeCell="D56" sqref="D56"/>
    </sheetView>
  </sheetViews>
  <sheetFormatPr defaultRowHeight="14.4" x14ac:dyDescent="0.3"/>
  <cols>
    <col min="1" max="1" width="0" hidden="1" customWidth="1"/>
    <col min="2" max="2" width="8.88671875" style="111"/>
    <col min="3" max="3" width="12.33203125" style="113" customWidth="1"/>
    <col min="4" max="4" width="54" style="115" customWidth="1"/>
    <col min="6" max="6" width="11.109375" customWidth="1"/>
    <col min="7" max="7" width="0" hidden="1" customWidth="1"/>
    <col min="8" max="14" width="8.88671875" hidden="1" customWidth="1"/>
    <col min="15" max="15" width="6.44140625" hidden="1" customWidth="1"/>
    <col min="16" max="16" width="6.88671875" hidden="1" customWidth="1"/>
    <col min="20" max="20" width="29.44140625" customWidth="1"/>
    <col min="21" max="21" width="13.33203125" customWidth="1"/>
    <col min="23" max="23" width="11.5546875" customWidth="1"/>
  </cols>
  <sheetData>
    <row r="1" spans="1:23" s="37" customFormat="1" ht="113.4" customHeight="1" x14ac:dyDescent="0.3">
      <c r="A1" s="76" t="s">
        <v>0</v>
      </c>
      <c r="B1" s="84" t="s">
        <v>88</v>
      </c>
      <c r="C1" s="112" t="s">
        <v>5942</v>
      </c>
      <c r="D1" s="114" t="s">
        <v>5943</v>
      </c>
      <c r="E1" s="37" t="s">
        <v>91</v>
      </c>
      <c r="F1" s="37" t="s">
        <v>92</v>
      </c>
      <c r="G1" s="37" t="s">
        <v>93</v>
      </c>
      <c r="H1" s="54" t="s">
        <v>94</v>
      </c>
      <c r="I1" s="54" t="s">
        <v>95</v>
      </c>
      <c r="J1" s="54" t="s">
        <v>96</v>
      </c>
      <c r="K1" s="54" t="s">
        <v>97</v>
      </c>
      <c r="L1" s="54" t="s">
        <v>98</v>
      </c>
      <c r="M1" s="54" t="s">
        <v>99</v>
      </c>
      <c r="N1" s="54" t="s">
        <v>100</v>
      </c>
      <c r="O1" s="54" t="s">
        <v>101</v>
      </c>
      <c r="P1" s="51" t="s">
        <v>102</v>
      </c>
      <c r="Q1" s="37" t="s">
        <v>103</v>
      </c>
      <c r="R1" s="37" t="s">
        <v>104</v>
      </c>
      <c r="S1" s="37" t="s">
        <v>105</v>
      </c>
      <c r="T1" s="37" t="s">
        <v>5944</v>
      </c>
      <c r="U1" s="37" t="s">
        <v>107</v>
      </c>
      <c r="V1" s="37" t="s">
        <v>108</v>
      </c>
      <c r="W1" s="37" t="s">
        <v>109</v>
      </c>
    </row>
    <row r="2" spans="1:23" s="17" customFormat="1" ht="15" customHeight="1" x14ac:dyDescent="0.3">
      <c r="A2" s="27">
        <v>1084</v>
      </c>
      <c r="B2" s="104" t="s">
        <v>106</v>
      </c>
      <c r="C2" s="116" t="s">
        <v>126</v>
      </c>
      <c r="D2" s="34" t="s">
        <v>5945</v>
      </c>
      <c r="E2" s="24" t="s">
        <v>813</v>
      </c>
      <c r="F2" s="24" t="s">
        <v>4982</v>
      </c>
      <c r="G2" s="24"/>
      <c r="H2" s="24" t="s">
        <v>185</v>
      </c>
      <c r="I2" s="24"/>
      <c r="J2" s="24" t="s">
        <v>96</v>
      </c>
      <c r="K2" s="24"/>
      <c r="L2" s="24" t="s">
        <v>98</v>
      </c>
      <c r="M2" s="24" t="s">
        <v>99</v>
      </c>
      <c r="N2" s="24"/>
      <c r="O2" s="24"/>
      <c r="P2" s="24"/>
      <c r="R2" s="24" t="s">
        <v>161</v>
      </c>
      <c r="S2" s="24"/>
      <c r="T2" s="24" t="s">
        <v>5946</v>
      </c>
      <c r="U2" s="59" t="s">
        <v>5222</v>
      </c>
      <c r="V2" s="57" t="s">
        <v>143</v>
      </c>
      <c r="W2" s="17" t="s">
        <v>5223</v>
      </c>
    </row>
    <row r="3" spans="1:23" s="17" customFormat="1" ht="15" customHeight="1" x14ac:dyDescent="0.3">
      <c r="A3" s="27">
        <v>996</v>
      </c>
      <c r="B3" s="84" t="s">
        <v>106</v>
      </c>
      <c r="C3" s="24" t="s">
        <v>106</v>
      </c>
      <c r="D3" s="26" t="s">
        <v>161</v>
      </c>
      <c r="E3" s="17" t="s">
        <v>128</v>
      </c>
      <c r="F3" s="56" t="s">
        <v>4982</v>
      </c>
      <c r="H3" s="34"/>
      <c r="I3" s="34"/>
      <c r="J3" s="34"/>
      <c r="K3" s="34"/>
      <c r="L3" s="34"/>
      <c r="M3" s="34"/>
      <c r="N3" s="34"/>
      <c r="O3" s="34"/>
      <c r="P3" s="31" t="s">
        <v>102</v>
      </c>
      <c r="Q3" s="17" t="s">
        <v>5475</v>
      </c>
      <c r="R3" s="17" t="s">
        <v>161</v>
      </c>
      <c r="T3" s="17" t="s">
        <v>5476</v>
      </c>
      <c r="U3" s="59" t="s">
        <v>5477</v>
      </c>
      <c r="V3" s="20" t="s">
        <v>131</v>
      </c>
      <c r="W3" s="17" t="s">
        <v>5478</v>
      </c>
    </row>
    <row r="4" spans="1:23" s="17" customFormat="1" ht="15" customHeight="1" x14ac:dyDescent="0.3">
      <c r="A4" s="27">
        <v>1138</v>
      </c>
      <c r="B4" s="84" t="s">
        <v>106</v>
      </c>
      <c r="C4" s="24" t="s">
        <v>106</v>
      </c>
      <c r="D4" s="26" t="s">
        <v>161</v>
      </c>
      <c r="E4" s="17" t="s">
        <v>152</v>
      </c>
      <c r="F4" s="17" t="s">
        <v>130</v>
      </c>
      <c r="R4" s="17" t="s">
        <v>161</v>
      </c>
      <c r="T4" s="17" t="s">
        <v>5559</v>
      </c>
      <c r="V4" s="20" t="s">
        <v>131</v>
      </c>
      <c r="W4" s="17" t="s">
        <v>5560</v>
      </c>
    </row>
    <row r="5" spans="1:23" s="17" customFormat="1" ht="15" customHeight="1" x14ac:dyDescent="0.3">
      <c r="A5" s="27">
        <v>1096</v>
      </c>
      <c r="B5" s="84" t="s">
        <v>106</v>
      </c>
      <c r="C5" s="24" t="s">
        <v>106</v>
      </c>
      <c r="D5" s="26" t="s">
        <v>161</v>
      </c>
      <c r="E5" s="17" t="s">
        <v>542</v>
      </c>
      <c r="F5" s="17" t="s">
        <v>130</v>
      </c>
      <c r="H5" s="34"/>
      <c r="I5" s="34"/>
      <c r="J5" s="34"/>
      <c r="K5" s="34"/>
      <c r="L5" s="34"/>
      <c r="M5" s="34"/>
      <c r="N5" s="34"/>
      <c r="O5" s="34"/>
      <c r="P5" s="31"/>
      <c r="R5" s="17" t="s">
        <v>161</v>
      </c>
      <c r="T5" s="17" t="s">
        <v>5523</v>
      </c>
      <c r="V5" s="57" t="s">
        <v>143</v>
      </c>
      <c r="W5" s="17" t="s">
        <v>5524</v>
      </c>
    </row>
    <row r="6" spans="1:23" s="17" customFormat="1" ht="15" customHeight="1" x14ac:dyDescent="0.3">
      <c r="A6" s="27">
        <v>2005</v>
      </c>
      <c r="B6" s="108" t="s">
        <v>106</v>
      </c>
      <c r="C6" s="24" t="s">
        <v>106</v>
      </c>
      <c r="D6" s="26" t="s">
        <v>161</v>
      </c>
      <c r="E6" s="17" t="s">
        <v>1300</v>
      </c>
      <c r="R6" s="17" t="s">
        <v>161</v>
      </c>
      <c r="T6" s="17" t="s">
        <v>5578</v>
      </c>
      <c r="V6" s="59"/>
    </row>
    <row r="7" spans="1:23" s="17" customFormat="1" ht="15" customHeight="1" x14ac:dyDescent="0.3">
      <c r="A7" s="27">
        <v>873</v>
      </c>
      <c r="B7" s="108" t="s">
        <v>106</v>
      </c>
      <c r="C7" s="24" t="s">
        <v>106</v>
      </c>
      <c r="D7" s="26" t="s">
        <v>161</v>
      </c>
      <c r="E7" s="17" t="s">
        <v>714</v>
      </c>
      <c r="F7" s="56" t="s">
        <v>4982</v>
      </c>
      <c r="H7" s="34" t="s">
        <v>185</v>
      </c>
      <c r="I7" s="34"/>
      <c r="J7" s="34" t="s">
        <v>96</v>
      </c>
      <c r="K7" s="34"/>
      <c r="L7" s="34"/>
      <c r="M7" s="34" t="s">
        <v>99</v>
      </c>
      <c r="N7" s="34"/>
      <c r="O7" s="34"/>
      <c r="P7" s="31"/>
      <c r="R7" s="17" t="s">
        <v>161</v>
      </c>
      <c r="T7" s="17" t="s">
        <v>5585</v>
      </c>
      <c r="V7" s="20" t="s">
        <v>131</v>
      </c>
      <c r="W7" s="17" t="s">
        <v>5586</v>
      </c>
    </row>
    <row r="8" spans="1:23" s="17" customFormat="1" ht="15" customHeight="1" x14ac:dyDescent="0.3">
      <c r="A8" s="27">
        <v>953</v>
      </c>
      <c r="B8" s="108" t="s">
        <v>106</v>
      </c>
      <c r="C8" s="24" t="s">
        <v>106</v>
      </c>
      <c r="D8" s="26" t="s">
        <v>161</v>
      </c>
      <c r="E8" s="17" t="s">
        <v>791</v>
      </c>
      <c r="F8" s="56" t="s">
        <v>5229</v>
      </c>
      <c r="H8" s="34"/>
      <c r="I8" s="34"/>
      <c r="J8" s="34"/>
      <c r="K8" s="34"/>
      <c r="L8" s="34"/>
      <c r="M8" s="34"/>
      <c r="N8" s="34"/>
      <c r="O8" s="34"/>
      <c r="P8" s="31" t="s">
        <v>102</v>
      </c>
      <c r="Q8" s="17" t="s">
        <v>5460</v>
      </c>
      <c r="R8" s="17" t="s">
        <v>161</v>
      </c>
      <c r="T8" s="17" t="s">
        <v>5461</v>
      </c>
      <c r="V8" s="57" t="s">
        <v>143</v>
      </c>
      <c r="W8" s="17" t="s">
        <v>5462</v>
      </c>
    </row>
    <row r="9" spans="1:23" s="17" customFormat="1" ht="15" customHeight="1" x14ac:dyDescent="0.3">
      <c r="A9" s="27">
        <v>1039</v>
      </c>
      <c r="B9" s="108" t="s">
        <v>106</v>
      </c>
      <c r="C9" s="24" t="s">
        <v>106</v>
      </c>
      <c r="D9" s="26" t="s">
        <v>161</v>
      </c>
      <c r="E9" s="17" t="s">
        <v>815</v>
      </c>
      <c r="F9" s="56" t="s">
        <v>4982</v>
      </c>
      <c r="H9" s="34"/>
      <c r="I9" s="34"/>
      <c r="J9" s="34"/>
      <c r="K9" s="34"/>
      <c r="L9" s="34"/>
      <c r="M9" s="34"/>
      <c r="N9" s="34"/>
      <c r="O9" s="34"/>
      <c r="P9" s="31"/>
      <c r="R9" s="17" t="s">
        <v>161</v>
      </c>
      <c r="T9" s="17" t="s">
        <v>5487</v>
      </c>
      <c r="U9" s="17" t="s">
        <v>5488</v>
      </c>
      <c r="V9" s="20" t="s">
        <v>131</v>
      </c>
      <c r="W9" s="17" t="s">
        <v>5489</v>
      </c>
    </row>
    <row r="10" spans="1:23" s="17" customFormat="1" ht="15" customHeight="1" x14ac:dyDescent="0.3">
      <c r="A10" s="27">
        <v>2002</v>
      </c>
      <c r="B10" s="108" t="s">
        <v>106</v>
      </c>
      <c r="C10" s="24" t="s">
        <v>106</v>
      </c>
      <c r="D10" s="26" t="s">
        <v>161</v>
      </c>
      <c r="E10" s="17" t="s">
        <v>835</v>
      </c>
      <c r="R10" s="17" t="s">
        <v>161</v>
      </c>
      <c r="T10" s="17" t="s">
        <v>5455</v>
      </c>
      <c r="V10" s="59"/>
    </row>
    <row r="11" spans="1:23" s="17" customFormat="1" ht="15" customHeight="1" x14ac:dyDescent="0.3">
      <c r="A11" s="27">
        <v>987</v>
      </c>
      <c r="B11" s="108" t="s">
        <v>106</v>
      </c>
      <c r="C11" s="24" t="s">
        <v>106</v>
      </c>
      <c r="D11" s="26" t="s">
        <v>161</v>
      </c>
      <c r="E11" s="17" t="s">
        <v>997</v>
      </c>
      <c r="F11" s="56" t="s">
        <v>4982</v>
      </c>
      <c r="H11" s="34"/>
      <c r="I11" s="34"/>
      <c r="J11" s="34"/>
      <c r="K11" s="34"/>
      <c r="L11" s="34"/>
      <c r="M11" s="34"/>
      <c r="N11" s="34"/>
      <c r="O11" s="34"/>
      <c r="P11" s="31"/>
      <c r="R11" s="17" t="s">
        <v>161</v>
      </c>
      <c r="T11" s="17" t="s">
        <v>5468</v>
      </c>
      <c r="V11" s="20" t="s">
        <v>131</v>
      </c>
      <c r="W11" s="17" t="s">
        <v>5469</v>
      </c>
    </row>
    <row r="12" spans="1:23" s="17" customFormat="1" ht="15" customHeight="1" x14ac:dyDescent="0.3">
      <c r="A12" s="27">
        <v>1101</v>
      </c>
      <c r="B12" s="108" t="s">
        <v>106</v>
      </c>
      <c r="C12" s="24" t="s">
        <v>106</v>
      </c>
      <c r="D12" s="26" t="s">
        <v>161</v>
      </c>
      <c r="E12" s="17" t="s">
        <v>1364</v>
      </c>
      <c r="F12" s="56" t="s">
        <v>4982</v>
      </c>
      <c r="H12" s="34"/>
      <c r="I12" s="34"/>
      <c r="J12" s="34"/>
      <c r="K12" s="34"/>
      <c r="L12" s="34" t="s">
        <v>98</v>
      </c>
      <c r="M12" s="34"/>
      <c r="N12" s="34"/>
      <c r="O12" s="34"/>
      <c r="P12" s="31"/>
      <c r="R12" s="17" t="s">
        <v>161</v>
      </c>
      <c r="T12" s="17" t="s">
        <v>5535</v>
      </c>
      <c r="V12" s="57" t="s">
        <v>143</v>
      </c>
      <c r="W12" s="17" t="s">
        <v>5536</v>
      </c>
    </row>
    <row r="13" spans="1:23" s="17" customFormat="1" ht="15" customHeight="1" x14ac:dyDescent="0.3">
      <c r="A13" s="27">
        <v>1100</v>
      </c>
      <c r="B13" s="108" t="s">
        <v>1201</v>
      </c>
      <c r="C13" s="24" t="s">
        <v>106</v>
      </c>
      <c r="D13" s="26" t="s">
        <v>161</v>
      </c>
      <c r="E13" s="17" t="s">
        <v>1481</v>
      </c>
      <c r="F13" s="17" t="s">
        <v>4982</v>
      </c>
      <c r="H13" s="34" t="s">
        <v>185</v>
      </c>
      <c r="I13" s="34"/>
      <c r="J13" s="34" t="s">
        <v>96</v>
      </c>
      <c r="K13" s="34"/>
      <c r="L13" s="34"/>
      <c r="M13" s="34" t="s">
        <v>99</v>
      </c>
      <c r="N13" s="34"/>
      <c r="O13" s="34"/>
      <c r="P13" s="31" t="s">
        <v>102</v>
      </c>
      <c r="Q13" s="17" t="s">
        <v>5508</v>
      </c>
      <c r="R13" s="17" t="s">
        <v>161</v>
      </c>
      <c r="T13" s="17" t="s">
        <v>5509</v>
      </c>
      <c r="V13" s="101" t="s">
        <v>143</v>
      </c>
      <c r="W13" s="17" t="s">
        <v>5510</v>
      </c>
    </row>
    <row r="14" spans="1:23" s="17" customFormat="1" ht="15" customHeight="1" x14ac:dyDescent="0.3">
      <c r="A14" s="27">
        <v>1063</v>
      </c>
      <c r="B14" s="108" t="s">
        <v>106</v>
      </c>
      <c r="C14" s="24" t="s">
        <v>106</v>
      </c>
      <c r="D14" s="26" t="s">
        <v>161</v>
      </c>
      <c r="E14" s="17" t="s">
        <v>1512</v>
      </c>
      <c r="F14" s="56" t="s">
        <v>4982</v>
      </c>
      <c r="H14" s="34" t="s">
        <v>185</v>
      </c>
      <c r="I14" s="34"/>
      <c r="J14" s="34" t="s">
        <v>96</v>
      </c>
      <c r="K14" s="34"/>
      <c r="L14" s="34" t="s">
        <v>98</v>
      </c>
      <c r="M14" s="34" t="s">
        <v>99</v>
      </c>
      <c r="N14" s="34"/>
      <c r="O14" s="34"/>
      <c r="P14" s="31"/>
      <c r="R14" s="17" t="s">
        <v>161</v>
      </c>
      <c r="T14" s="17" t="s">
        <v>5520</v>
      </c>
      <c r="V14" s="57" t="s">
        <v>143</v>
      </c>
      <c r="W14" s="17" t="s">
        <v>5521</v>
      </c>
    </row>
    <row r="15" spans="1:23" s="17" customFormat="1" ht="15" customHeight="1" x14ac:dyDescent="0.3">
      <c r="A15" s="27">
        <v>1114</v>
      </c>
      <c r="B15" s="108" t="s">
        <v>106</v>
      </c>
      <c r="C15" s="24" t="s">
        <v>106</v>
      </c>
      <c r="D15" s="26" t="s">
        <v>161</v>
      </c>
      <c r="E15" s="17" t="s">
        <v>1672</v>
      </c>
      <c r="F15" s="17" t="s">
        <v>130</v>
      </c>
      <c r="H15" s="34"/>
      <c r="I15" s="34"/>
      <c r="J15" s="34"/>
      <c r="K15" s="34"/>
      <c r="L15" s="34"/>
      <c r="M15" s="34"/>
      <c r="N15" s="34"/>
      <c r="O15" s="34"/>
      <c r="P15" s="31"/>
      <c r="R15" s="17" t="s">
        <v>161</v>
      </c>
      <c r="T15" s="17" t="s">
        <v>5546</v>
      </c>
      <c r="V15" s="57" t="s">
        <v>143</v>
      </c>
      <c r="W15" s="17" t="s">
        <v>5547</v>
      </c>
    </row>
    <row r="16" spans="1:23" s="17" customFormat="1" ht="15" customHeight="1" x14ac:dyDescent="0.3">
      <c r="A16" s="27">
        <v>2003</v>
      </c>
      <c r="B16" s="108" t="s">
        <v>106</v>
      </c>
      <c r="C16" s="24" t="s">
        <v>106</v>
      </c>
      <c r="D16" s="26" t="s">
        <v>161</v>
      </c>
      <c r="E16" s="17" t="s">
        <v>5570</v>
      </c>
      <c r="R16" s="17" t="s">
        <v>161</v>
      </c>
      <c r="T16" s="17" t="s">
        <v>5571</v>
      </c>
      <c r="V16" s="59"/>
    </row>
    <row r="17" spans="1:23" s="17" customFormat="1" ht="15" customHeight="1" x14ac:dyDescent="0.3">
      <c r="A17" s="27">
        <v>1061</v>
      </c>
      <c r="B17" s="108" t="s">
        <v>106</v>
      </c>
      <c r="C17" s="24" t="s">
        <v>106</v>
      </c>
      <c r="D17" s="26" t="s">
        <v>161</v>
      </c>
      <c r="E17" s="17" t="s">
        <v>1690</v>
      </c>
      <c r="F17" s="17" t="s">
        <v>130</v>
      </c>
      <c r="H17" s="34"/>
      <c r="I17" s="34"/>
      <c r="J17" s="34"/>
      <c r="K17" s="34"/>
      <c r="L17" s="34"/>
      <c r="M17" s="34"/>
      <c r="N17" s="34"/>
      <c r="O17" s="34"/>
      <c r="P17" s="31"/>
      <c r="R17" s="17" t="s">
        <v>161</v>
      </c>
      <c r="T17" s="17" t="s">
        <v>5499</v>
      </c>
      <c r="V17" s="57" t="s">
        <v>143</v>
      </c>
      <c r="W17" s="17" t="s">
        <v>5500</v>
      </c>
    </row>
    <row r="18" spans="1:23" s="17" customFormat="1" ht="15" customHeight="1" x14ac:dyDescent="0.3">
      <c r="A18" s="76">
        <v>3017</v>
      </c>
      <c r="B18" s="109" t="s">
        <v>4955</v>
      </c>
      <c r="C18" s="24" t="s">
        <v>106</v>
      </c>
      <c r="D18" s="26" t="s">
        <v>5058</v>
      </c>
      <c r="E18" s="17" t="s">
        <v>5629</v>
      </c>
      <c r="F18" s="66"/>
      <c r="G18" s="66"/>
      <c r="H18" s="105"/>
      <c r="I18" s="105"/>
      <c r="J18" s="105"/>
      <c r="K18" s="105"/>
      <c r="L18" s="105"/>
      <c r="M18" s="105" t="s">
        <v>99</v>
      </c>
      <c r="N18" s="105"/>
      <c r="O18" s="105"/>
      <c r="P18" s="106"/>
      <c r="Q18" s="66"/>
      <c r="R18" s="98" t="s">
        <v>5058</v>
      </c>
      <c r="S18" s="66"/>
      <c r="T18" s="107" t="s">
        <v>5630</v>
      </c>
      <c r="U18" s="67"/>
      <c r="V18" s="100"/>
      <c r="W18" s="67"/>
    </row>
    <row r="19" spans="1:23" s="17" customFormat="1" ht="15" customHeight="1" x14ac:dyDescent="0.3">
      <c r="A19" s="76">
        <v>3013</v>
      </c>
      <c r="B19" s="109" t="s">
        <v>4955</v>
      </c>
      <c r="C19" s="24" t="s">
        <v>106</v>
      </c>
      <c r="D19" s="26" t="s">
        <v>5058</v>
      </c>
      <c r="E19" s="17" t="s">
        <v>5619</v>
      </c>
      <c r="F19" s="66"/>
      <c r="G19" s="66"/>
      <c r="H19" s="105"/>
      <c r="I19" s="105"/>
      <c r="J19" s="105" t="s">
        <v>96</v>
      </c>
      <c r="K19" s="105"/>
      <c r="L19" s="105"/>
      <c r="M19" s="105" t="s">
        <v>99</v>
      </c>
      <c r="N19" s="105"/>
      <c r="O19" s="105"/>
      <c r="P19" s="106"/>
      <c r="Q19" s="66"/>
      <c r="R19" s="98" t="s">
        <v>5058</v>
      </c>
      <c r="S19" s="66"/>
      <c r="T19" s="107" t="s">
        <v>5620</v>
      </c>
      <c r="U19" s="67"/>
      <c r="V19" s="100"/>
      <c r="W19" s="67"/>
    </row>
    <row r="20" spans="1:23" s="17" customFormat="1" ht="15" customHeight="1" x14ac:dyDescent="0.3">
      <c r="A20" s="27">
        <v>872</v>
      </c>
      <c r="B20" s="108" t="s">
        <v>106</v>
      </c>
      <c r="C20" s="24" t="s">
        <v>106</v>
      </c>
      <c r="D20" s="26" t="s">
        <v>5058</v>
      </c>
      <c r="E20" s="17" t="s">
        <v>1364</v>
      </c>
      <c r="F20" s="63" t="s">
        <v>102</v>
      </c>
      <c r="G20" s="17" t="s">
        <v>5597</v>
      </c>
      <c r="H20" s="34"/>
      <c r="I20" s="34"/>
      <c r="J20" s="34"/>
      <c r="K20" s="34"/>
      <c r="L20" s="34"/>
      <c r="M20" s="34"/>
      <c r="N20" s="34"/>
      <c r="O20" s="34"/>
      <c r="P20" s="31" t="s">
        <v>102</v>
      </c>
      <c r="Q20" s="17" t="s">
        <v>5598</v>
      </c>
      <c r="R20" s="98" t="s">
        <v>5058</v>
      </c>
      <c r="S20" s="17" t="s">
        <v>5599</v>
      </c>
      <c r="T20" s="17" t="s">
        <v>5600</v>
      </c>
      <c r="V20" s="57" t="s">
        <v>143</v>
      </c>
      <c r="W20" s="17" t="s">
        <v>5601</v>
      </c>
    </row>
    <row r="21" spans="1:23" s="17" customFormat="1" ht="15" customHeight="1" x14ac:dyDescent="0.3">
      <c r="A21" s="76">
        <v>3001</v>
      </c>
      <c r="B21" s="110" t="s">
        <v>4955</v>
      </c>
      <c r="C21" s="24" t="s">
        <v>106</v>
      </c>
      <c r="D21" s="26" t="s">
        <v>5058</v>
      </c>
      <c r="E21" s="17" t="s">
        <v>1364</v>
      </c>
      <c r="F21" s="66"/>
      <c r="G21" s="66"/>
      <c r="H21" s="105"/>
      <c r="I21" s="105"/>
      <c r="J21" s="105"/>
      <c r="K21" s="105"/>
      <c r="L21" s="105"/>
      <c r="M21" s="105"/>
      <c r="N21" s="105"/>
      <c r="O21" s="105"/>
      <c r="P21" s="106"/>
      <c r="Q21" s="66"/>
      <c r="R21" s="98" t="s">
        <v>5058</v>
      </c>
      <c r="S21" s="66"/>
      <c r="T21" s="107" t="s">
        <v>5603</v>
      </c>
      <c r="U21" s="67"/>
      <c r="V21" s="100"/>
      <c r="W21" s="67"/>
    </row>
    <row r="22" spans="1:23" s="17" customFormat="1" ht="15" customHeight="1" x14ac:dyDescent="0.3">
      <c r="A22" s="27">
        <v>869</v>
      </c>
      <c r="B22" s="108" t="s">
        <v>1201</v>
      </c>
      <c r="C22" s="24" t="s">
        <v>106</v>
      </c>
      <c r="D22" s="26" t="s">
        <v>5058</v>
      </c>
      <c r="E22" s="17" t="s">
        <v>813</v>
      </c>
      <c r="F22" s="17" t="s">
        <v>129</v>
      </c>
      <c r="H22" s="34"/>
      <c r="I22" s="34"/>
      <c r="J22" s="34" t="s">
        <v>96</v>
      </c>
      <c r="K22" s="34"/>
      <c r="L22" s="34"/>
      <c r="M22" s="34"/>
      <c r="N22" s="34"/>
      <c r="O22" s="34"/>
      <c r="P22" s="31"/>
      <c r="R22" s="98" t="s">
        <v>5058</v>
      </c>
      <c r="S22" s="17" t="s">
        <v>5591</v>
      </c>
      <c r="T22" s="56" t="s">
        <v>5592</v>
      </c>
      <c r="V22" s="32" t="s">
        <v>131</v>
      </c>
      <c r="W22" s="17" t="s">
        <v>5593</v>
      </c>
    </row>
    <row r="23" spans="1:23" s="17" customFormat="1" ht="15" customHeight="1" x14ac:dyDescent="0.3">
      <c r="A23" s="76">
        <v>3020</v>
      </c>
      <c r="B23" s="110" t="s">
        <v>4955</v>
      </c>
      <c r="C23" s="24" t="s">
        <v>106</v>
      </c>
      <c r="D23" s="26" t="s">
        <v>5058</v>
      </c>
      <c r="E23" s="17" t="s">
        <v>1512</v>
      </c>
      <c r="F23" s="66"/>
      <c r="G23" s="66"/>
      <c r="H23" s="105"/>
      <c r="I23" s="105"/>
      <c r="J23" s="105"/>
      <c r="K23" s="105"/>
      <c r="L23" s="105"/>
      <c r="M23" s="105"/>
      <c r="N23" s="105"/>
      <c r="O23" s="105"/>
      <c r="P23" s="106"/>
      <c r="Q23" s="66"/>
      <c r="R23" s="98" t="s">
        <v>5058</v>
      </c>
      <c r="S23" s="66"/>
      <c r="T23" s="107" t="s">
        <v>5638</v>
      </c>
      <c r="U23" s="67"/>
      <c r="V23" s="100"/>
      <c r="W23" s="67"/>
    </row>
    <row r="24" spans="1:23" s="17" customFormat="1" ht="15" customHeight="1" x14ac:dyDescent="0.3">
      <c r="A24" s="27">
        <v>349</v>
      </c>
      <c r="B24" s="108" t="s">
        <v>1201</v>
      </c>
      <c r="C24" s="24" t="s">
        <v>106</v>
      </c>
      <c r="D24" s="26" t="s">
        <v>5058</v>
      </c>
      <c r="E24" s="17" t="s">
        <v>1532</v>
      </c>
      <c r="F24" s="17" t="s">
        <v>129</v>
      </c>
      <c r="H24" s="34"/>
      <c r="I24" s="34"/>
      <c r="J24" s="34"/>
      <c r="K24" s="34"/>
      <c r="L24" s="34" t="s">
        <v>98</v>
      </c>
      <c r="M24" s="34"/>
      <c r="N24" s="34"/>
      <c r="O24" s="34"/>
      <c r="P24" s="31"/>
      <c r="Q24" s="17" t="s">
        <v>5641</v>
      </c>
      <c r="R24" s="17" t="s">
        <v>2303</v>
      </c>
      <c r="S24" s="17" t="s">
        <v>5641</v>
      </c>
      <c r="T24" s="56" t="s">
        <v>5642</v>
      </c>
      <c r="V24" s="61" t="s">
        <v>143</v>
      </c>
      <c r="W24" s="17" t="s">
        <v>5643</v>
      </c>
    </row>
    <row r="25" spans="1:23" s="17" customFormat="1" ht="15" customHeight="1" x14ac:dyDescent="0.3">
      <c r="A25" s="76">
        <v>3007</v>
      </c>
      <c r="B25" s="110" t="s">
        <v>4955</v>
      </c>
      <c r="C25" s="24" t="s">
        <v>106</v>
      </c>
      <c r="D25" s="26" t="s">
        <v>5058</v>
      </c>
      <c r="E25" s="17" t="s">
        <v>5605</v>
      </c>
      <c r="H25" s="34"/>
      <c r="I25" s="34"/>
      <c r="J25" s="105"/>
      <c r="K25" s="34"/>
      <c r="L25" s="34"/>
      <c r="M25" s="105" t="s">
        <v>99</v>
      </c>
      <c r="N25" s="34"/>
      <c r="O25" s="34"/>
      <c r="P25" s="31"/>
      <c r="R25" s="98" t="s">
        <v>5058</v>
      </c>
      <c r="T25" s="107" t="s">
        <v>5606</v>
      </c>
      <c r="U25" s="17" t="s">
        <v>5607</v>
      </c>
      <c r="V25" s="59"/>
    </row>
    <row r="26" spans="1:23" s="17" customFormat="1" ht="15" customHeight="1" x14ac:dyDescent="0.3">
      <c r="A26" s="27">
        <v>1095</v>
      </c>
      <c r="B26" s="108" t="s">
        <v>106</v>
      </c>
      <c r="C26" s="24" t="s">
        <v>106</v>
      </c>
      <c r="D26" s="26" t="s">
        <v>5649</v>
      </c>
      <c r="E26" s="17" t="s">
        <v>1300</v>
      </c>
      <c r="F26" s="56" t="s">
        <v>5059</v>
      </c>
      <c r="H26" s="34"/>
      <c r="I26" s="34"/>
      <c r="J26" s="34"/>
      <c r="K26" s="34"/>
      <c r="L26" s="34" t="s">
        <v>98</v>
      </c>
      <c r="M26" s="34"/>
      <c r="N26" s="34"/>
      <c r="O26" s="34"/>
      <c r="P26" s="31"/>
      <c r="R26" s="56" t="s">
        <v>5653</v>
      </c>
      <c r="S26" s="17" t="s">
        <v>5654</v>
      </c>
      <c r="T26" s="17" t="s">
        <v>5655</v>
      </c>
      <c r="U26" s="17" t="s">
        <v>5656</v>
      </c>
      <c r="V26" s="20" t="s">
        <v>131</v>
      </c>
      <c r="W26" s="17" t="s">
        <v>5657</v>
      </c>
    </row>
    <row r="27" spans="1:23" s="17" customFormat="1" ht="16.2" customHeight="1" x14ac:dyDescent="0.3">
      <c r="A27" s="27">
        <v>2004</v>
      </c>
      <c r="B27" s="108" t="s">
        <v>106</v>
      </c>
      <c r="C27" s="24" t="s">
        <v>106</v>
      </c>
      <c r="D27" s="26" t="s">
        <v>5649</v>
      </c>
      <c r="E27" s="17" t="s">
        <v>1300</v>
      </c>
      <c r="H27" s="34"/>
      <c r="I27" s="34"/>
      <c r="J27" s="34"/>
      <c r="K27" s="34"/>
      <c r="L27" s="34"/>
      <c r="M27" s="34"/>
      <c r="N27" s="34"/>
      <c r="O27" s="34"/>
      <c r="P27" s="31"/>
      <c r="R27" s="17" t="s">
        <v>5649</v>
      </c>
      <c r="T27" s="17" t="s">
        <v>5650</v>
      </c>
      <c r="V27" s="20" t="s">
        <v>131</v>
      </c>
    </row>
    <row r="28" spans="1:23" s="17" customFormat="1" ht="15" customHeight="1" x14ac:dyDescent="0.3">
      <c r="A28" s="27">
        <v>2008</v>
      </c>
      <c r="B28" s="108" t="s">
        <v>106</v>
      </c>
      <c r="C28" s="24" t="s">
        <v>106</v>
      </c>
      <c r="D28" s="26" t="s">
        <v>5649</v>
      </c>
      <c r="E28" s="56" t="s">
        <v>1300</v>
      </c>
      <c r="F28" s="56"/>
      <c r="G28" s="56"/>
      <c r="H28" s="56"/>
      <c r="I28" s="56"/>
      <c r="J28" s="56"/>
      <c r="K28" s="56"/>
      <c r="L28" s="56"/>
      <c r="M28" s="56"/>
      <c r="N28" s="56"/>
      <c r="O28" s="56"/>
      <c r="P28" s="56"/>
      <c r="Q28" s="56"/>
      <c r="R28" s="56" t="s">
        <v>5653</v>
      </c>
      <c r="S28" s="56"/>
      <c r="T28" s="56" t="s">
        <v>5669</v>
      </c>
      <c r="V28" s="59"/>
    </row>
    <row r="29" spans="1:23" s="17" customFormat="1" ht="15" customHeight="1" x14ac:dyDescent="0.3">
      <c r="A29" s="27">
        <v>2010</v>
      </c>
      <c r="B29" s="108" t="s">
        <v>106</v>
      </c>
      <c r="C29" s="24" t="s">
        <v>106</v>
      </c>
      <c r="D29" s="26" t="s">
        <v>5649</v>
      </c>
      <c r="E29" s="56" t="s">
        <v>1300</v>
      </c>
      <c r="F29" s="56"/>
      <c r="G29" s="56"/>
      <c r="H29" s="56"/>
      <c r="I29" s="56"/>
      <c r="J29" s="56"/>
      <c r="K29" s="56"/>
      <c r="L29" s="56"/>
      <c r="M29" s="56"/>
      <c r="N29" s="56"/>
      <c r="O29" s="56"/>
      <c r="P29" s="56"/>
      <c r="Q29" s="56"/>
      <c r="R29" s="56" t="s">
        <v>2303</v>
      </c>
      <c r="S29" s="56"/>
      <c r="T29" s="56" t="s">
        <v>5671</v>
      </c>
      <c r="V29" s="59"/>
    </row>
    <row r="30" spans="1:23" s="17" customFormat="1" ht="15" customHeight="1" x14ac:dyDescent="0.3">
      <c r="A30" s="27">
        <v>1123</v>
      </c>
      <c r="B30" s="108" t="s">
        <v>106</v>
      </c>
      <c r="C30" s="24" t="s">
        <v>106</v>
      </c>
      <c r="D30" s="26" t="s">
        <v>5649</v>
      </c>
      <c r="E30" s="17" t="s">
        <v>1300</v>
      </c>
      <c r="F30" s="17" t="s">
        <v>102</v>
      </c>
      <c r="G30" s="17" t="s">
        <v>5663</v>
      </c>
      <c r="H30" s="34"/>
      <c r="I30" s="34"/>
      <c r="J30" s="34"/>
      <c r="K30" s="34"/>
      <c r="L30" s="34" t="s">
        <v>98</v>
      </c>
      <c r="M30" s="34" t="s">
        <v>99</v>
      </c>
      <c r="N30" s="34" t="s">
        <v>100</v>
      </c>
      <c r="O30" s="34"/>
      <c r="P30" s="31" t="s">
        <v>102</v>
      </c>
      <c r="Q30" s="17" t="s">
        <v>5664</v>
      </c>
      <c r="R30" s="56" t="s">
        <v>5649</v>
      </c>
      <c r="S30" s="17" t="s">
        <v>5664</v>
      </c>
      <c r="T30" s="17" t="s">
        <v>5665</v>
      </c>
      <c r="V30" s="20" t="s">
        <v>131</v>
      </c>
      <c r="W30" s="17" t="s">
        <v>5666</v>
      </c>
    </row>
    <row r="31" spans="1:23" s="17" customFormat="1" ht="15" customHeight="1" x14ac:dyDescent="0.3">
      <c r="A31" s="27">
        <v>1115</v>
      </c>
      <c r="B31" s="108" t="s">
        <v>1201</v>
      </c>
      <c r="C31" s="24" t="s">
        <v>106</v>
      </c>
      <c r="D31" s="26" t="s">
        <v>2303</v>
      </c>
      <c r="E31" s="17" t="s">
        <v>130</v>
      </c>
      <c r="F31" s="17" t="s">
        <v>130</v>
      </c>
      <c r="G31" s="17" t="s">
        <v>5685</v>
      </c>
      <c r="H31" s="34"/>
      <c r="I31" s="34"/>
      <c r="J31" s="34"/>
      <c r="K31" s="34"/>
      <c r="L31" s="34"/>
      <c r="M31" s="34"/>
      <c r="N31" s="34"/>
      <c r="O31" s="34"/>
      <c r="P31" s="31"/>
      <c r="Q31" s="17" t="s">
        <v>5686</v>
      </c>
      <c r="R31" s="17" t="s">
        <v>2303</v>
      </c>
      <c r="T31" s="17" t="s">
        <v>5685</v>
      </c>
      <c r="U31" s="17" t="s">
        <v>5687</v>
      </c>
      <c r="V31" s="20" t="s">
        <v>131</v>
      </c>
      <c r="W31" s="17" t="s">
        <v>5688</v>
      </c>
    </row>
    <row r="32" spans="1:23" s="17" customFormat="1" ht="15" customHeight="1" x14ac:dyDescent="0.3">
      <c r="A32" s="76">
        <v>3008</v>
      </c>
      <c r="B32" s="110" t="s">
        <v>4955</v>
      </c>
      <c r="C32" s="24" t="s">
        <v>106</v>
      </c>
      <c r="D32" s="26" t="s">
        <v>2303</v>
      </c>
      <c r="E32" s="103" t="s">
        <v>5619</v>
      </c>
      <c r="F32" s="103"/>
      <c r="G32" s="103"/>
      <c r="H32" s="117"/>
      <c r="I32" s="117"/>
      <c r="J32" s="117"/>
      <c r="K32" s="117"/>
      <c r="L32" s="117"/>
      <c r="M32" s="117"/>
      <c r="N32" s="117"/>
      <c r="O32" s="117"/>
      <c r="P32" s="118"/>
      <c r="Q32" s="103"/>
      <c r="R32" s="103"/>
      <c r="S32" s="103"/>
      <c r="T32" s="103" t="s">
        <v>5730</v>
      </c>
      <c r="U32" s="67"/>
      <c r="V32" s="100"/>
      <c r="W32" s="67"/>
    </row>
    <row r="33" spans="1:23" s="17" customFormat="1" ht="15" customHeight="1" x14ac:dyDescent="0.3">
      <c r="A33" s="27">
        <v>1065</v>
      </c>
      <c r="B33" s="108" t="s">
        <v>106</v>
      </c>
      <c r="C33" s="24" t="s">
        <v>106</v>
      </c>
      <c r="D33" s="26" t="s">
        <v>2303</v>
      </c>
      <c r="E33" s="17" t="s">
        <v>1300</v>
      </c>
      <c r="F33" s="56" t="s">
        <v>5059</v>
      </c>
      <c r="H33" s="34"/>
      <c r="I33" s="34"/>
      <c r="J33" s="34"/>
      <c r="K33" s="34"/>
      <c r="L33" s="34"/>
      <c r="M33" s="34"/>
      <c r="N33" s="34"/>
      <c r="O33" s="34" t="s">
        <v>101</v>
      </c>
      <c r="P33" s="31"/>
      <c r="R33" s="17" t="s">
        <v>2303</v>
      </c>
      <c r="T33" s="17" t="s">
        <v>5696</v>
      </c>
      <c r="V33" s="20" t="s">
        <v>131</v>
      </c>
      <c r="W33" s="17" t="s">
        <v>5697</v>
      </c>
    </row>
    <row r="34" spans="1:23" s="67" customFormat="1" ht="15" customHeight="1" x14ac:dyDescent="0.3">
      <c r="A34" s="27">
        <v>1053</v>
      </c>
      <c r="B34" s="108" t="s">
        <v>106</v>
      </c>
      <c r="C34" s="24" t="s">
        <v>106</v>
      </c>
      <c r="D34" s="26" t="s">
        <v>2303</v>
      </c>
      <c r="E34" s="17" t="s">
        <v>1300</v>
      </c>
      <c r="F34" s="17" t="s">
        <v>130</v>
      </c>
      <c r="G34" s="17"/>
      <c r="H34" s="34"/>
      <c r="I34" s="34"/>
      <c r="J34" s="34"/>
      <c r="K34" s="34" t="s">
        <v>97</v>
      </c>
      <c r="L34" s="34" t="s">
        <v>98</v>
      </c>
      <c r="M34" s="34" t="s">
        <v>99</v>
      </c>
      <c r="N34" s="34"/>
      <c r="O34" s="34"/>
      <c r="P34" s="31"/>
      <c r="Q34" s="17"/>
      <c r="R34" s="17" t="s">
        <v>2303</v>
      </c>
      <c r="S34" s="17"/>
      <c r="T34" s="17" t="s">
        <v>5690</v>
      </c>
      <c r="U34" s="17"/>
      <c r="V34" s="20" t="s">
        <v>131</v>
      </c>
      <c r="W34" s="17" t="s">
        <v>5691</v>
      </c>
    </row>
    <row r="35" spans="1:23" s="37" customFormat="1" ht="15" customHeight="1" x14ac:dyDescent="0.3">
      <c r="A35" s="27">
        <v>1085</v>
      </c>
      <c r="B35" s="108" t="s">
        <v>106</v>
      </c>
      <c r="C35" s="24" t="s">
        <v>106</v>
      </c>
      <c r="D35" s="26" t="s">
        <v>2303</v>
      </c>
      <c r="E35" s="17" t="s">
        <v>1300</v>
      </c>
      <c r="F35" s="17" t="s">
        <v>102</v>
      </c>
      <c r="G35" s="17" t="s">
        <v>5704</v>
      </c>
      <c r="H35" s="34"/>
      <c r="I35" s="34"/>
      <c r="J35" s="34"/>
      <c r="K35" s="34"/>
      <c r="L35" s="34" t="s">
        <v>98</v>
      </c>
      <c r="M35" s="34"/>
      <c r="N35" s="34"/>
      <c r="O35" s="34"/>
      <c r="P35" s="31"/>
      <c r="Q35" s="17"/>
      <c r="R35" s="17" t="s">
        <v>2303</v>
      </c>
      <c r="S35" s="17"/>
      <c r="T35" s="17" t="s">
        <v>5705</v>
      </c>
      <c r="U35" s="17" t="s">
        <v>5706</v>
      </c>
      <c r="V35" s="20" t="s">
        <v>131</v>
      </c>
      <c r="W35" s="17" t="s">
        <v>5707</v>
      </c>
    </row>
    <row r="36" spans="1:23" s="17" customFormat="1" ht="15" customHeight="1" x14ac:dyDescent="0.3">
      <c r="A36" s="27">
        <v>1120</v>
      </c>
      <c r="B36" s="108" t="s">
        <v>1201</v>
      </c>
      <c r="C36" s="24" t="s">
        <v>106</v>
      </c>
      <c r="D36" s="26" t="s">
        <v>2303</v>
      </c>
      <c r="E36" s="17" t="s">
        <v>1300</v>
      </c>
      <c r="F36" s="17" t="s">
        <v>4349</v>
      </c>
      <c r="H36" s="34"/>
      <c r="I36" s="34"/>
      <c r="J36" s="34"/>
      <c r="K36" s="34"/>
      <c r="L36" s="34"/>
      <c r="M36" s="34"/>
      <c r="N36" s="34" t="s">
        <v>100</v>
      </c>
      <c r="O36" s="34"/>
      <c r="P36" s="31"/>
      <c r="R36" s="17" t="s">
        <v>2303</v>
      </c>
      <c r="T36" s="17" t="s">
        <v>5716</v>
      </c>
      <c r="V36" s="61" t="s">
        <v>143</v>
      </c>
      <c r="W36" s="17" t="s">
        <v>5717</v>
      </c>
    </row>
    <row r="37" spans="1:23" s="37" customFormat="1" ht="15" customHeight="1" x14ac:dyDescent="0.3">
      <c r="A37" s="27">
        <v>1127</v>
      </c>
      <c r="B37" s="108" t="s">
        <v>106</v>
      </c>
      <c r="C37" s="24" t="s">
        <v>106</v>
      </c>
      <c r="D37" s="26" t="s">
        <v>2303</v>
      </c>
      <c r="E37" s="17" t="s">
        <v>1300</v>
      </c>
      <c r="F37" s="17" t="s">
        <v>1742</v>
      </c>
      <c r="G37" s="17"/>
      <c r="H37" s="34"/>
      <c r="I37" s="34" t="s">
        <v>95</v>
      </c>
      <c r="J37" s="34" t="s">
        <v>96</v>
      </c>
      <c r="K37" s="34"/>
      <c r="L37" s="34"/>
      <c r="M37" s="34" t="s">
        <v>99</v>
      </c>
      <c r="N37" s="34" t="s">
        <v>100</v>
      </c>
      <c r="O37" s="34" t="s">
        <v>101</v>
      </c>
      <c r="P37" s="31"/>
      <c r="Q37" s="17"/>
      <c r="R37" s="17" t="s">
        <v>2303</v>
      </c>
      <c r="S37" s="17"/>
      <c r="T37" s="17" t="s">
        <v>5709</v>
      </c>
      <c r="U37" s="17" t="s">
        <v>5710</v>
      </c>
      <c r="V37" s="20" t="s">
        <v>131</v>
      </c>
      <c r="W37" s="17" t="s">
        <v>5711</v>
      </c>
    </row>
    <row r="38" spans="1:23" s="37" customFormat="1" ht="15" customHeight="1" x14ac:dyDescent="0.3">
      <c r="A38" s="76">
        <v>3010</v>
      </c>
      <c r="B38" s="110" t="s">
        <v>4955</v>
      </c>
      <c r="C38" s="24" t="s">
        <v>106</v>
      </c>
      <c r="D38" s="26" t="s">
        <v>2303</v>
      </c>
      <c r="E38" s="103" t="s">
        <v>1364</v>
      </c>
      <c r="F38" s="103"/>
      <c r="G38" s="103"/>
      <c r="H38" s="117"/>
      <c r="I38" s="117"/>
      <c r="J38" s="117" t="s">
        <v>96</v>
      </c>
      <c r="K38" s="117"/>
      <c r="L38" s="117"/>
      <c r="M38" s="117"/>
      <c r="N38" s="117"/>
      <c r="O38" s="117"/>
      <c r="P38" s="118"/>
      <c r="Q38" s="103"/>
      <c r="R38" s="103"/>
      <c r="S38" s="103"/>
      <c r="T38" s="103" t="s">
        <v>5732</v>
      </c>
      <c r="U38" s="67"/>
      <c r="V38" s="100"/>
      <c r="W38" s="67"/>
    </row>
    <row r="39" spans="1:23" s="37" customFormat="1" ht="15" customHeight="1" x14ac:dyDescent="0.3">
      <c r="A39" s="76">
        <v>3006</v>
      </c>
      <c r="B39" s="110" t="s">
        <v>4955</v>
      </c>
      <c r="C39" s="24" t="s">
        <v>106</v>
      </c>
      <c r="D39" s="26" t="s">
        <v>2303</v>
      </c>
      <c r="E39" s="103" t="s">
        <v>5619</v>
      </c>
      <c r="F39" s="103"/>
      <c r="G39" s="103"/>
      <c r="H39" s="117"/>
      <c r="I39" s="117"/>
      <c r="J39" s="117"/>
      <c r="K39" s="117"/>
      <c r="L39" s="117"/>
      <c r="M39" s="117"/>
      <c r="N39" s="117"/>
      <c r="O39" s="117"/>
      <c r="P39" s="118"/>
      <c r="Q39" s="103"/>
      <c r="R39" s="103"/>
      <c r="S39" s="103"/>
      <c r="T39" s="103" t="s">
        <v>5720</v>
      </c>
      <c r="U39" s="67"/>
      <c r="V39" s="100"/>
      <c r="W39" s="67"/>
    </row>
    <row r="40" spans="1:23" s="17" customFormat="1" ht="15" customHeight="1" x14ac:dyDescent="0.3">
      <c r="A40" s="27">
        <v>963</v>
      </c>
      <c r="B40" s="108" t="s">
        <v>106</v>
      </c>
      <c r="C40" s="24" t="s">
        <v>106</v>
      </c>
      <c r="D40" s="26" t="s">
        <v>5849</v>
      </c>
      <c r="E40" s="17" t="s">
        <v>1300</v>
      </c>
      <c r="F40" s="17" t="s">
        <v>130</v>
      </c>
      <c r="H40" s="34"/>
      <c r="I40" s="34"/>
      <c r="J40" s="34"/>
      <c r="K40" s="34"/>
      <c r="L40" s="34"/>
      <c r="M40" s="34"/>
      <c r="N40" s="34"/>
      <c r="O40" s="34"/>
      <c r="P40" s="31"/>
      <c r="R40" s="17" t="s">
        <v>102</v>
      </c>
      <c r="S40" s="17" t="s">
        <v>5859</v>
      </c>
      <c r="T40" s="17" t="s">
        <v>5860</v>
      </c>
      <c r="U40" s="17" t="s">
        <v>5861</v>
      </c>
      <c r="V40" s="20" t="s">
        <v>131</v>
      </c>
      <c r="W40" s="17" t="s">
        <v>5862</v>
      </c>
    </row>
    <row r="41" spans="1:23" s="37" customFormat="1" ht="15" customHeight="1" x14ac:dyDescent="0.3">
      <c r="A41" s="27">
        <v>928</v>
      </c>
      <c r="B41" s="108" t="s">
        <v>106</v>
      </c>
      <c r="C41" s="24" t="s">
        <v>106</v>
      </c>
      <c r="D41" s="26" t="s">
        <v>5849</v>
      </c>
      <c r="E41" s="17" t="s">
        <v>1626</v>
      </c>
      <c r="F41" s="17" t="s">
        <v>130</v>
      </c>
      <c r="G41" s="17"/>
      <c r="H41" s="34"/>
      <c r="I41" s="34"/>
      <c r="J41" s="34"/>
      <c r="K41" s="34"/>
      <c r="L41" s="34"/>
      <c r="M41" s="34"/>
      <c r="N41" s="34"/>
      <c r="O41" s="34"/>
      <c r="P41" s="31"/>
      <c r="Q41" s="17"/>
      <c r="R41" s="17" t="s">
        <v>102</v>
      </c>
      <c r="S41" s="17" t="s">
        <v>5850</v>
      </c>
      <c r="T41" s="17" t="s">
        <v>5851</v>
      </c>
      <c r="U41" s="17" t="s">
        <v>5852</v>
      </c>
      <c r="V41" s="20" t="s">
        <v>131</v>
      </c>
      <c r="W41" s="17" t="s">
        <v>5853</v>
      </c>
    </row>
    <row r="42" spans="1:23" s="37" customFormat="1" ht="15" customHeight="1" x14ac:dyDescent="0.3">
      <c r="A42" s="27">
        <v>1118</v>
      </c>
      <c r="B42" s="108" t="s">
        <v>106</v>
      </c>
      <c r="C42" s="24" t="s">
        <v>106</v>
      </c>
      <c r="D42" s="26" t="s">
        <v>5849</v>
      </c>
      <c r="E42" s="56" t="s">
        <v>1300</v>
      </c>
      <c r="F42" s="56" t="s">
        <v>130</v>
      </c>
      <c r="G42" s="17"/>
      <c r="H42" s="34"/>
      <c r="I42" s="34"/>
      <c r="J42" s="34"/>
      <c r="K42" s="34"/>
      <c r="L42" s="34"/>
      <c r="M42" s="34"/>
      <c r="N42" s="34"/>
      <c r="O42" s="34"/>
      <c r="P42" s="31"/>
      <c r="Q42" s="17"/>
      <c r="R42" s="17" t="s">
        <v>102</v>
      </c>
      <c r="S42" s="17" t="s">
        <v>5871</v>
      </c>
      <c r="T42" s="17" t="s">
        <v>5872</v>
      </c>
      <c r="U42" s="17" t="s">
        <v>5873</v>
      </c>
      <c r="V42" s="20" t="s">
        <v>131</v>
      </c>
      <c r="W42" s="17" t="s">
        <v>5874</v>
      </c>
    </row>
    <row r="43" spans="1:23" s="37" customFormat="1" ht="15" customHeight="1" x14ac:dyDescent="0.3">
      <c r="A43" s="27">
        <v>696</v>
      </c>
      <c r="B43" s="108" t="s">
        <v>106</v>
      </c>
      <c r="C43" s="24" t="s">
        <v>106</v>
      </c>
      <c r="D43" s="26" t="s">
        <v>5735</v>
      </c>
      <c r="E43" s="56" t="s">
        <v>1300</v>
      </c>
      <c r="F43" s="56" t="s">
        <v>102</v>
      </c>
      <c r="G43" s="17" t="s">
        <v>5828</v>
      </c>
      <c r="H43" s="34"/>
      <c r="I43" s="34" t="s">
        <v>95</v>
      </c>
      <c r="J43" s="34" t="s">
        <v>96</v>
      </c>
      <c r="K43" s="34" t="s">
        <v>97</v>
      </c>
      <c r="L43" s="34"/>
      <c r="M43" s="34" t="s">
        <v>99</v>
      </c>
      <c r="N43" s="34" t="s">
        <v>100</v>
      </c>
      <c r="O43" s="34"/>
      <c r="P43" s="31"/>
      <c r="Q43" s="17"/>
      <c r="R43" s="17" t="s">
        <v>102</v>
      </c>
      <c r="S43" s="17" t="s">
        <v>5829</v>
      </c>
      <c r="T43" s="17" t="s">
        <v>5830</v>
      </c>
      <c r="U43" s="17" t="s">
        <v>5831</v>
      </c>
      <c r="V43" s="20" t="s">
        <v>131</v>
      </c>
      <c r="W43" s="17" t="s">
        <v>5832</v>
      </c>
    </row>
    <row r="44" spans="1:23" s="17" customFormat="1" ht="15" customHeight="1" x14ac:dyDescent="0.3">
      <c r="A44" s="27">
        <v>1086</v>
      </c>
      <c r="B44" s="108" t="s">
        <v>106</v>
      </c>
      <c r="C44" s="24" t="s">
        <v>106</v>
      </c>
      <c r="D44" s="26" t="s">
        <v>5735</v>
      </c>
      <c r="E44" s="17" t="s">
        <v>5751</v>
      </c>
      <c r="F44" s="17" t="s">
        <v>130</v>
      </c>
      <c r="G44" s="17" t="s">
        <v>5752</v>
      </c>
      <c r="H44" s="34"/>
      <c r="I44" s="34"/>
      <c r="J44" s="34"/>
      <c r="K44" s="34"/>
      <c r="L44" s="34"/>
      <c r="M44" s="34"/>
      <c r="N44" s="34"/>
      <c r="O44" s="34"/>
      <c r="P44" s="31"/>
      <c r="R44" s="17" t="s">
        <v>102</v>
      </c>
      <c r="S44" s="17" t="s">
        <v>5753</v>
      </c>
      <c r="T44" s="17" t="s">
        <v>5754</v>
      </c>
      <c r="U44" s="17" t="s">
        <v>5755</v>
      </c>
      <c r="V44" s="20" t="s">
        <v>131</v>
      </c>
      <c r="W44" s="17" t="s">
        <v>5756</v>
      </c>
    </row>
    <row r="45" spans="1:23" s="37" customFormat="1" ht="15" customHeight="1" x14ac:dyDescent="0.3">
      <c r="A45" s="27">
        <v>2012</v>
      </c>
      <c r="B45" s="108" t="s">
        <v>106</v>
      </c>
      <c r="C45" s="24" t="s">
        <v>106</v>
      </c>
      <c r="D45" s="26" t="s">
        <v>5735</v>
      </c>
      <c r="E45" s="17" t="s">
        <v>1300</v>
      </c>
      <c r="F45" s="17"/>
      <c r="G45" s="17"/>
      <c r="H45" s="34"/>
      <c r="I45" s="34"/>
      <c r="J45" s="34"/>
      <c r="K45" s="34"/>
      <c r="L45" s="34"/>
      <c r="M45" s="34"/>
      <c r="N45" s="34"/>
      <c r="O45" s="34"/>
      <c r="P45" s="31"/>
      <c r="Q45" s="17"/>
      <c r="R45" s="17" t="s">
        <v>5751</v>
      </c>
      <c r="S45" s="17"/>
      <c r="T45" s="17" t="s">
        <v>5789</v>
      </c>
      <c r="U45" s="17"/>
      <c r="V45" s="20" t="s">
        <v>131</v>
      </c>
      <c r="W45" s="17"/>
    </row>
    <row r="46" spans="1:23" s="37" customFormat="1" ht="15" customHeight="1" x14ac:dyDescent="0.3">
      <c r="A46" s="27">
        <v>2014</v>
      </c>
      <c r="B46" s="108" t="s">
        <v>106</v>
      </c>
      <c r="C46" s="24" t="s">
        <v>106</v>
      </c>
      <c r="D46" s="26" t="s">
        <v>5735</v>
      </c>
      <c r="E46" s="56" t="s">
        <v>1300</v>
      </c>
      <c r="F46" s="56"/>
      <c r="G46" s="56"/>
      <c r="H46" s="56"/>
      <c r="I46" s="56"/>
      <c r="J46" s="56"/>
      <c r="K46" s="56"/>
      <c r="L46" s="56"/>
      <c r="M46" s="56"/>
      <c r="N46" s="56"/>
      <c r="O46" s="56"/>
      <c r="P46" s="56"/>
      <c r="Q46" s="56"/>
      <c r="R46" s="56" t="s">
        <v>5751</v>
      </c>
      <c r="S46" s="56"/>
      <c r="T46" s="56" t="s">
        <v>5802</v>
      </c>
      <c r="U46" s="17"/>
      <c r="V46" s="59"/>
      <c r="W46" s="17"/>
    </row>
    <row r="47" spans="1:23" s="37" customFormat="1" ht="15" customHeight="1" x14ac:dyDescent="0.3">
      <c r="A47" s="27">
        <v>1060</v>
      </c>
      <c r="B47" s="108" t="s">
        <v>106</v>
      </c>
      <c r="C47" s="24" t="s">
        <v>106</v>
      </c>
      <c r="D47" s="26" t="s">
        <v>5735</v>
      </c>
      <c r="E47" s="56" t="s">
        <v>1300</v>
      </c>
      <c r="F47" s="56" t="s">
        <v>130</v>
      </c>
      <c r="G47" s="56" t="s">
        <v>5841</v>
      </c>
      <c r="H47" s="56"/>
      <c r="I47" s="56"/>
      <c r="J47" s="56"/>
      <c r="K47" s="56"/>
      <c r="L47" s="56"/>
      <c r="M47" s="56"/>
      <c r="N47" s="56"/>
      <c r="O47" s="56" t="s">
        <v>101</v>
      </c>
      <c r="P47" s="56"/>
      <c r="Q47" s="56"/>
      <c r="R47" s="56" t="s">
        <v>102</v>
      </c>
      <c r="S47" s="56" t="s">
        <v>5842</v>
      </c>
      <c r="T47" s="56" t="s">
        <v>5843</v>
      </c>
      <c r="U47" s="17" t="s">
        <v>5844</v>
      </c>
      <c r="V47" s="20" t="s">
        <v>131</v>
      </c>
      <c r="W47" s="17" t="s">
        <v>5845</v>
      </c>
    </row>
    <row r="48" spans="1:23" s="37" customFormat="1" ht="15" customHeight="1" x14ac:dyDescent="0.3">
      <c r="A48" s="27">
        <v>1093</v>
      </c>
      <c r="B48" s="108" t="s">
        <v>106</v>
      </c>
      <c r="C48" s="24" t="s">
        <v>106</v>
      </c>
      <c r="D48" s="26" t="s">
        <v>5735</v>
      </c>
      <c r="E48" s="56" t="s">
        <v>1300</v>
      </c>
      <c r="F48" s="56" t="s">
        <v>130</v>
      </c>
      <c r="G48" s="56"/>
      <c r="H48" s="56"/>
      <c r="I48" s="56"/>
      <c r="J48" s="56"/>
      <c r="K48" s="56"/>
      <c r="L48" s="56"/>
      <c r="M48" s="56"/>
      <c r="N48" s="56"/>
      <c r="O48" s="56"/>
      <c r="P48" s="56"/>
      <c r="Q48" s="56"/>
      <c r="R48" s="56" t="s">
        <v>102</v>
      </c>
      <c r="S48" s="56" t="s">
        <v>5768</v>
      </c>
      <c r="T48" s="56" t="s">
        <v>5769</v>
      </c>
      <c r="U48" s="17" t="s">
        <v>5770</v>
      </c>
      <c r="V48" s="20" t="s">
        <v>131</v>
      </c>
      <c r="W48" s="17" t="s">
        <v>5771</v>
      </c>
    </row>
    <row r="49" spans="1:23" s="37" customFormat="1" ht="15" customHeight="1" x14ac:dyDescent="0.3">
      <c r="A49" s="27">
        <v>1121</v>
      </c>
      <c r="B49" s="108" t="s">
        <v>106</v>
      </c>
      <c r="C49" s="24" t="s">
        <v>106</v>
      </c>
      <c r="D49" s="26" t="s">
        <v>5735</v>
      </c>
      <c r="E49" s="56" t="s">
        <v>1300</v>
      </c>
      <c r="F49" s="56" t="s">
        <v>130</v>
      </c>
      <c r="G49" s="56"/>
      <c r="H49" s="56"/>
      <c r="I49" s="56"/>
      <c r="J49" s="56"/>
      <c r="K49" s="56"/>
      <c r="L49" s="56"/>
      <c r="M49" s="56"/>
      <c r="N49" s="56"/>
      <c r="O49" s="56"/>
      <c r="P49" s="56"/>
      <c r="Q49" s="56"/>
      <c r="R49" s="56" t="s">
        <v>102</v>
      </c>
      <c r="S49" s="56" t="s">
        <v>5736</v>
      </c>
      <c r="T49" s="56" t="s">
        <v>5737</v>
      </c>
      <c r="U49" s="17" t="s">
        <v>5738</v>
      </c>
      <c r="V49" s="57" t="s">
        <v>143</v>
      </c>
      <c r="W49" s="17" t="s">
        <v>5739</v>
      </c>
    </row>
    <row r="50" spans="1:23" s="37" customFormat="1" ht="15" customHeight="1" x14ac:dyDescent="0.3">
      <c r="A50" s="27">
        <v>2013</v>
      </c>
      <c r="B50" s="108" t="s">
        <v>106</v>
      </c>
      <c r="C50" s="24" t="s">
        <v>106</v>
      </c>
      <c r="D50" s="26" t="s">
        <v>5735</v>
      </c>
      <c r="E50" s="56" t="s">
        <v>1300</v>
      </c>
      <c r="F50" s="56"/>
      <c r="G50" s="56"/>
      <c r="H50" s="56"/>
      <c r="I50" s="56"/>
      <c r="J50" s="56"/>
      <c r="K50" s="56"/>
      <c r="L50" s="56"/>
      <c r="M50" s="56"/>
      <c r="N50" s="56"/>
      <c r="O50" s="56"/>
      <c r="P50" s="56"/>
      <c r="Q50" s="56"/>
      <c r="R50" s="56" t="s">
        <v>5751</v>
      </c>
      <c r="S50" s="56"/>
      <c r="T50" s="56" t="s">
        <v>5796</v>
      </c>
      <c r="U50" s="17"/>
      <c r="V50" s="59"/>
      <c r="W50" s="17"/>
    </row>
    <row r="51" spans="1:23" s="37" customFormat="1" ht="15" customHeight="1" x14ac:dyDescent="0.3">
      <c r="A51" s="27">
        <v>2015</v>
      </c>
      <c r="B51" s="108" t="s">
        <v>106</v>
      </c>
      <c r="C51" s="24" t="s">
        <v>106</v>
      </c>
      <c r="D51" s="26" t="s">
        <v>5735</v>
      </c>
      <c r="E51" s="17" t="s">
        <v>1300</v>
      </c>
      <c r="F51" s="17"/>
      <c r="G51" s="17"/>
      <c r="H51" s="34"/>
      <c r="I51" s="34"/>
      <c r="J51" s="34"/>
      <c r="K51" s="34"/>
      <c r="L51" s="34"/>
      <c r="M51" s="34"/>
      <c r="N51" s="34"/>
      <c r="O51" s="34"/>
      <c r="P51" s="31"/>
      <c r="Q51" s="17"/>
      <c r="R51" s="17" t="s">
        <v>5751</v>
      </c>
      <c r="S51" s="17"/>
      <c r="T51" s="17" t="s">
        <v>5816</v>
      </c>
      <c r="U51" s="17"/>
      <c r="V51" s="20" t="s">
        <v>131</v>
      </c>
      <c r="W51" s="17"/>
    </row>
    <row r="52" spans="1:23" s="37" customFormat="1" ht="15" customHeight="1" x14ac:dyDescent="0.3">
      <c r="A52" s="27">
        <v>787</v>
      </c>
      <c r="B52" s="108" t="s">
        <v>106</v>
      </c>
      <c r="C52" s="24" t="s">
        <v>106</v>
      </c>
      <c r="D52" s="26" t="s">
        <v>5735</v>
      </c>
      <c r="E52" s="17" t="s">
        <v>1300</v>
      </c>
      <c r="F52" s="17" t="s">
        <v>518</v>
      </c>
      <c r="G52" s="17"/>
      <c r="H52" s="34"/>
      <c r="I52" s="34"/>
      <c r="J52" s="34" t="s">
        <v>96</v>
      </c>
      <c r="K52" s="34"/>
      <c r="L52" s="34" t="s">
        <v>98</v>
      </c>
      <c r="M52" s="34" t="s">
        <v>99</v>
      </c>
      <c r="N52" s="34"/>
      <c r="O52" s="34"/>
      <c r="P52" s="31"/>
      <c r="Q52" s="17"/>
      <c r="R52" s="56" t="s">
        <v>102</v>
      </c>
      <c r="S52" s="56" t="s">
        <v>5836</v>
      </c>
      <c r="T52" s="56" t="s">
        <v>5837</v>
      </c>
      <c r="U52" s="56" t="s">
        <v>5838</v>
      </c>
      <c r="V52" s="20" t="s">
        <v>131</v>
      </c>
      <c r="W52" s="17" t="s">
        <v>5839</v>
      </c>
    </row>
    <row r="53" spans="1:23" s="37" customFormat="1" ht="15" customHeight="1" x14ac:dyDescent="0.3">
      <c r="A53" s="27">
        <v>1109</v>
      </c>
      <c r="B53" s="108" t="s">
        <v>106</v>
      </c>
      <c r="C53" s="24" t="s">
        <v>106</v>
      </c>
      <c r="D53" s="26" t="s">
        <v>5735</v>
      </c>
      <c r="E53" s="17" t="s">
        <v>1300</v>
      </c>
      <c r="F53" s="17" t="s">
        <v>130</v>
      </c>
      <c r="G53" s="17"/>
      <c r="H53" s="34"/>
      <c r="I53" s="34"/>
      <c r="J53" s="34"/>
      <c r="K53" s="34"/>
      <c r="L53" s="34"/>
      <c r="M53" s="34"/>
      <c r="N53" s="34"/>
      <c r="O53" s="34"/>
      <c r="P53" s="31"/>
      <c r="Q53" s="17"/>
      <c r="R53" s="17" t="s">
        <v>102</v>
      </c>
      <c r="S53" s="17" t="s">
        <v>5779</v>
      </c>
      <c r="T53" s="17" t="s">
        <v>5780</v>
      </c>
      <c r="U53" s="17" t="s">
        <v>5781</v>
      </c>
      <c r="V53" s="20" t="s">
        <v>131</v>
      </c>
      <c r="W53" s="17" t="s">
        <v>5782</v>
      </c>
    </row>
    <row r="54" spans="1:23" s="37" customFormat="1" ht="15" customHeight="1" x14ac:dyDescent="0.3">
      <c r="A54" s="27">
        <v>462</v>
      </c>
      <c r="B54" s="108" t="s">
        <v>106</v>
      </c>
      <c r="C54" s="24" t="s">
        <v>106</v>
      </c>
      <c r="D54" s="26" t="s">
        <v>5735</v>
      </c>
      <c r="E54" s="17" t="s">
        <v>1300</v>
      </c>
      <c r="F54" s="17" t="s">
        <v>130</v>
      </c>
      <c r="G54" s="17"/>
      <c r="H54" s="34"/>
      <c r="I54" s="34"/>
      <c r="J54" s="34"/>
      <c r="K54" s="34"/>
      <c r="L54" s="34"/>
      <c r="M54" s="34"/>
      <c r="N54" s="34"/>
      <c r="O54" s="34" t="s">
        <v>101</v>
      </c>
      <c r="P54" s="31"/>
      <c r="Q54" s="17"/>
      <c r="R54" s="17" t="s">
        <v>102</v>
      </c>
      <c r="S54" s="17" t="s">
        <v>5818</v>
      </c>
      <c r="T54" s="17" t="s">
        <v>5819</v>
      </c>
      <c r="U54" s="17" t="s">
        <v>5820</v>
      </c>
      <c r="V54" s="20" t="s">
        <v>131</v>
      </c>
      <c r="W54" s="17" t="s">
        <v>5821</v>
      </c>
    </row>
    <row r="55" spans="1:23" s="37" customFormat="1" ht="15" customHeight="1" x14ac:dyDescent="0.3">
      <c r="A55" s="27">
        <v>2001</v>
      </c>
      <c r="B55" s="108" t="s">
        <v>106</v>
      </c>
      <c r="C55" s="24" t="s">
        <v>106</v>
      </c>
      <c r="D55" s="26" t="s">
        <v>5885</v>
      </c>
      <c r="E55" s="17" t="s">
        <v>1300</v>
      </c>
      <c r="F55" s="17"/>
      <c r="G55" s="17"/>
      <c r="H55" s="34" t="s">
        <v>185</v>
      </c>
      <c r="I55" s="34"/>
      <c r="J55" s="34" t="s">
        <v>96</v>
      </c>
      <c r="K55" s="34"/>
      <c r="L55" s="34"/>
      <c r="M55" s="34"/>
      <c r="N55" s="34"/>
      <c r="O55" s="34"/>
      <c r="P55" s="31"/>
      <c r="Q55" s="17"/>
      <c r="R55" s="17" t="s">
        <v>5885</v>
      </c>
      <c r="S55" s="17"/>
      <c r="T55" s="17" t="s">
        <v>5886</v>
      </c>
      <c r="U55" s="17"/>
      <c r="V55" s="20" t="s">
        <v>131</v>
      </c>
      <c r="W55" s="17"/>
    </row>
    <row r="56" spans="1:23" s="37" customFormat="1" ht="15" customHeight="1" x14ac:dyDescent="0.3">
      <c r="A56" s="27">
        <v>2011</v>
      </c>
      <c r="B56" s="108" t="s">
        <v>106</v>
      </c>
      <c r="C56" s="24" t="s">
        <v>106</v>
      </c>
      <c r="D56" s="26" t="s">
        <v>5885</v>
      </c>
      <c r="E56" s="17" t="s">
        <v>1300</v>
      </c>
      <c r="F56" s="17"/>
      <c r="G56" s="17"/>
      <c r="H56" s="34"/>
      <c r="I56" s="34"/>
      <c r="J56" s="34"/>
      <c r="K56" s="34"/>
      <c r="L56" s="34"/>
      <c r="M56" s="34"/>
      <c r="N56" s="34"/>
      <c r="O56" s="34"/>
      <c r="P56" s="31"/>
      <c r="Q56" s="17"/>
      <c r="R56" s="17" t="s">
        <v>5885</v>
      </c>
      <c r="S56" s="17"/>
      <c r="T56" s="17" t="s">
        <v>5892</v>
      </c>
      <c r="U56" s="17"/>
      <c r="V56" s="59"/>
      <c r="W56" s="17"/>
    </row>
    <row r="57" spans="1:23" s="37" customFormat="1" ht="15" customHeight="1" x14ac:dyDescent="0.3">
      <c r="A57" s="27">
        <v>1124</v>
      </c>
      <c r="B57" s="108" t="s">
        <v>106</v>
      </c>
      <c r="C57" s="24" t="s">
        <v>106</v>
      </c>
      <c r="D57" s="26" t="s">
        <v>5885</v>
      </c>
      <c r="E57" s="17" t="s">
        <v>1300</v>
      </c>
      <c r="F57" s="17" t="s">
        <v>130</v>
      </c>
      <c r="G57" s="17"/>
      <c r="H57" s="34"/>
      <c r="I57" s="34"/>
      <c r="J57" s="34"/>
      <c r="K57" s="34"/>
      <c r="L57" s="34"/>
      <c r="M57" s="34"/>
      <c r="N57" s="34"/>
      <c r="O57" s="34"/>
      <c r="P57" s="31"/>
      <c r="Q57" s="17"/>
      <c r="R57" s="17" t="s">
        <v>5885</v>
      </c>
      <c r="S57" s="17"/>
      <c r="T57" s="17" t="s">
        <v>5903</v>
      </c>
      <c r="U57" s="17" t="s">
        <v>5904</v>
      </c>
      <c r="V57" s="20" t="s">
        <v>131</v>
      </c>
      <c r="W57" s="17" t="s">
        <v>5905</v>
      </c>
    </row>
  </sheetData>
  <sortState xmlns:xlrd2="http://schemas.microsoft.com/office/spreadsheetml/2017/richdata2" ref="A2:W57">
    <sortCondition ref="D2:D57"/>
    <sortCondition ref="T2:T57"/>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00873-BDA5-4CB0-97E3-C2BD6148A96D}">
  <dimension ref="A3:K57"/>
  <sheetViews>
    <sheetView topLeftCell="A51" workbookViewId="0">
      <selection activeCell="A52" sqref="A52"/>
    </sheetView>
  </sheetViews>
  <sheetFormatPr defaultRowHeight="14.4" x14ac:dyDescent="0.3"/>
  <cols>
    <col min="1" max="1" width="60.6640625" customWidth="1"/>
    <col min="2" max="11" width="10.6640625" customWidth="1"/>
  </cols>
  <sheetData>
    <row r="3" spans="1:9" x14ac:dyDescent="0.3">
      <c r="A3" s="124" t="s">
        <v>6017</v>
      </c>
      <c r="B3" s="124" t="s">
        <v>5963</v>
      </c>
    </row>
    <row r="4" spans="1:9" x14ac:dyDescent="0.3">
      <c r="A4" s="124" t="s">
        <v>5966</v>
      </c>
      <c r="B4" t="s">
        <v>5947</v>
      </c>
      <c r="C4" t="s">
        <v>5948</v>
      </c>
      <c r="D4" t="s">
        <v>5949</v>
      </c>
      <c r="E4" t="s">
        <v>5950</v>
      </c>
      <c r="F4" t="s">
        <v>5951</v>
      </c>
      <c r="G4" t="s">
        <v>5952</v>
      </c>
      <c r="H4" t="s">
        <v>5953</v>
      </c>
      <c r="I4" t="s">
        <v>5964</v>
      </c>
    </row>
    <row r="5" spans="1:9" x14ac:dyDescent="0.3">
      <c r="A5" s="125" t="s">
        <v>126</v>
      </c>
      <c r="B5">
        <v>554</v>
      </c>
      <c r="C5">
        <v>323</v>
      </c>
      <c r="D5">
        <v>182</v>
      </c>
      <c r="E5">
        <v>30</v>
      </c>
      <c r="F5">
        <v>13</v>
      </c>
      <c r="G5">
        <v>7</v>
      </c>
      <c r="H5">
        <v>13</v>
      </c>
      <c r="I5">
        <v>1122</v>
      </c>
    </row>
    <row r="6" spans="1:9" x14ac:dyDescent="0.3">
      <c r="A6" s="126" t="s">
        <v>5954</v>
      </c>
      <c r="B6">
        <v>159</v>
      </c>
      <c r="C6">
        <v>103</v>
      </c>
      <c r="D6">
        <v>43</v>
      </c>
      <c r="E6">
        <v>6</v>
      </c>
      <c r="F6">
        <v>7</v>
      </c>
      <c r="G6">
        <v>3</v>
      </c>
      <c r="H6">
        <v>1</v>
      </c>
      <c r="I6">
        <v>322</v>
      </c>
    </row>
    <row r="7" spans="1:9" x14ac:dyDescent="0.3">
      <c r="A7" s="126" t="s">
        <v>5955</v>
      </c>
      <c r="B7">
        <v>239</v>
      </c>
      <c r="C7">
        <v>95</v>
      </c>
      <c r="D7">
        <v>36</v>
      </c>
      <c r="E7">
        <v>10</v>
      </c>
      <c r="F7">
        <v>2</v>
      </c>
      <c r="G7">
        <v>2</v>
      </c>
      <c r="H7">
        <v>2</v>
      </c>
      <c r="I7">
        <v>386</v>
      </c>
    </row>
    <row r="8" spans="1:9" x14ac:dyDescent="0.3">
      <c r="A8" s="126" t="s">
        <v>5956</v>
      </c>
      <c r="B8">
        <v>124</v>
      </c>
      <c r="C8">
        <v>95</v>
      </c>
      <c r="D8">
        <v>79</v>
      </c>
      <c r="E8">
        <v>12</v>
      </c>
      <c r="F8">
        <v>3</v>
      </c>
      <c r="G8">
        <v>2</v>
      </c>
      <c r="H8">
        <v>7</v>
      </c>
      <c r="I8">
        <v>322</v>
      </c>
    </row>
    <row r="9" spans="1:9" x14ac:dyDescent="0.3">
      <c r="A9" s="126" t="s">
        <v>5957</v>
      </c>
      <c r="B9">
        <v>13</v>
      </c>
      <c r="C9">
        <v>15</v>
      </c>
      <c r="D9">
        <v>9</v>
      </c>
      <c r="E9">
        <v>1</v>
      </c>
      <c r="I9">
        <v>38</v>
      </c>
    </row>
    <row r="10" spans="1:9" x14ac:dyDescent="0.3">
      <c r="A10" s="126" t="s">
        <v>5958</v>
      </c>
      <c r="B10">
        <v>19</v>
      </c>
      <c r="C10">
        <v>15</v>
      </c>
      <c r="D10">
        <v>15</v>
      </c>
      <c r="E10">
        <v>1</v>
      </c>
      <c r="F10">
        <v>1</v>
      </c>
      <c r="H10">
        <v>3</v>
      </c>
      <c r="I10">
        <v>54</v>
      </c>
    </row>
    <row r="11" spans="1:9" x14ac:dyDescent="0.3">
      <c r="A11" s="125" t="s">
        <v>106</v>
      </c>
      <c r="B11">
        <v>13</v>
      </c>
      <c r="C11">
        <v>12</v>
      </c>
      <c r="D11">
        <v>10</v>
      </c>
      <c r="E11">
        <v>6</v>
      </c>
      <c r="H11">
        <v>14</v>
      </c>
      <c r="I11">
        <v>55</v>
      </c>
    </row>
    <row r="12" spans="1:9" x14ac:dyDescent="0.3">
      <c r="A12" s="126" t="s">
        <v>5959</v>
      </c>
      <c r="B12">
        <v>3</v>
      </c>
      <c r="C12">
        <v>3</v>
      </c>
      <c r="D12">
        <v>5</v>
      </c>
      <c r="E12">
        <v>3</v>
      </c>
      <c r="H12">
        <v>1</v>
      </c>
      <c r="I12">
        <v>15</v>
      </c>
    </row>
    <row r="13" spans="1:9" x14ac:dyDescent="0.3">
      <c r="A13" s="126" t="s">
        <v>5960</v>
      </c>
      <c r="C13">
        <v>1</v>
      </c>
      <c r="H13">
        <v>4</v>
      </c>
      <c r="I13">
        <v>5</v>
      </c>
    </row>
    <row r="14" spans="1:9" x14ac:dyDescent="0.3">
      <c r="A14" s="126" t="s">
        <v>5961</v>
      </c>
      <c r="B14">
        <v>2</v>
      </c>
      <c r="C14">
        <v>1</v>
      </c>
      <c r="D14">
        <v>4</v>
      </c>
      <c r="E14">
        <v>1</v>
      </c>
      <c r="H14">
        <v>1</v>
      </c>
      <c r="I14">
        <v>9</v>
      </c>
    </row>
    <row r="15" spans="1:9" x14ac:dyDescent="0.3">
      <c r="A15" s="126" t="s">
        <v>5962</v>
      </c>
      <c r="B15">
        <v>1</v>
      </c>
      <c r="E15">
        <v>1</v>
      </c>
      <c r="H15">
        <v>1</v>
      </c>
      <c r="I15">
        <v>3</v>
      </c>
    </row>
    <row r="16" spans="1:9" x14ac:dyDescent="0.3">
      <c r="A16" s="126" t="s">
        <v>5968</v>
      </c>
      <c r="B16">
        <v>3</v>
      </c>
      <c r="C16">
        <v>4</v>
      </c>
      <c r="H16">
        <v>5</v>
      </c>
      <c r="I16">
        <v>12</v>
      </c>
    </row>
    <row r="17" spans="1:11" x14ac:dyDescent="0.3">
      <c r="A17" s="126" t="s">
        <v>5969</v>
      </c>
      <c r="B17">
        <v>2</v>
      </c>
      <c r="C17">
        <v>1</v>
      </c>
      <c r="I17">
        <v>3</v>
      </c>
    </row>
    <row r="18" spans="1:11" x14ac:dyDescent="0.3">
      <c r="A18" s="126" t="s">
        <v>5970</v>
      </c>
      <c r="B18">
        <v>2</v>
      </c>
      <c r="C18">
        <v>2</v>
      </c>
      <c r="D18">
        <v>1</v>
      </c>
      <c r="E18">
        <v>1</v>
      </c>
      <c r="H18">
        <v>2</v>
      </c>
      <c r="I18">
        <v>8</v>
      </c>
    </row>
    <row r="19" spans="1:11" x14ac:dyDescent="0.3">
      <c r="A19" s="125" t="s">
        <v>5964</v>
      </c>
      <c r="B19">
        <v>567</v>
      </c>
      <c r="C19">
        <v>335</v>
      </c>
      <c r="D19">
        <v>192</v>
      </c>
      <c r="E19">
        <v>36</v>
      </c>
      <c r="F19">
        <v>13</v>
      </c>
      <c r="G19">
        <v>7</v>
      </c>
      <c r="H19">
        <v>27</v>
      </c>
      <c r="I19">
        <v>1177</v>
      </c>
    </row>
    <row r="22" spans="1:11" ht="43.2" x14ac:dyDescent="0.3">
      <c r="A22" s="146" t="s">
        <v>6017</v>
      </c>
    </row>
    <row r="23" spans="1:11" ht="28.8" x14ac:dyDescent="0.3">
      <c r="B23" s="148" t="s">
        <v>5947</v>
      </c>
      <c r="C23" s="148" t="s">
        <v>5948</v>
      </c>
      <c r="D23" s="148" t="s">
        <v>5949</v>
      </c>
      <c r="E23" s="148" t="s">
        <v>5950</v>
      </c>
      <c r="F23" s="148" t="s">
        <v>5951</v>
      </c>
      <c r="G23" s="148" t="s">
        <v>5952</v>
      </c>
      <c r="H23" s="173" t="s">
        <v>6202</v>
      </c>
      <c r="J23" s="175" t="s">
        <v>5953</v>
      </c>
      <c r="K23" s="175" t="s">
        <v>5964</v>
      </c>
    </row>
    <row r="24" spans="1:11" x14ac:dyDescent="0.3">
      <c r="J24" s="175"/>
      <c r="K24" s="175"/>
    </row>
    <row r="25" spans="1:11" x14ac:dyDescent="0.3">
      <c r="A25" s="154" t="s">
        <v>5954</v>
      </c>
      <c r="B25" s="154">
        <v>159</v>
      </c>
      <c r="C25" s="154">
        <v>103</v>
      </c>
      <c r="D25" s="154">
        <v>43</v>
      </c>
      <c r="E25" s="154">
        <v>6</v>
      </c>
      <c r="F25" s="154">
        <v>7</v>
      </c>
      <c r="G25" s="154">
        <v>3</v>
      </c>
      <c r="H25" s="154">
        <f>K25-J25</f>
        <v>321</v>
      </c>
      <c r="J25" s="175">
        <v>1</v>
      </c>
      <c r="K25" s="175">
        <v>322</v>
      </c>
    </row>
    <row r="26" spans="1:11" x14ac:dyDescent="0.3">
      <c r="A26" s="154"/>
      <c r="B26" s="155">
        <f>B25/$H$25</f>
        <v>0.49532710280373832</v>
      </c>
      <c r="C26" s="155">
        <f t="shared" ref="C26:G26" si="0">C25/$H$25</f>
        <v>0.32087227414330216</v>
      </c>
      <c r="D26" s="155">
        <f t="shared" si="0"/>
        <v>0.13395638629283488</v>
      </c>
      <c r="E26" s="155">
        <f t="shared" si="0"/>
        <v>1.8691588785046728E-2</v>
      </c>
      <c r="F26" s="155">
        <f t="shared" si="0"/>
        <v>2.1806853582554516E-2</v>
      </c>
      <c r="G26" s="155">
        <f t="shared" si="0"/>
        <v>9.3457943925233638E-3</v>
      </c>
      <c r="H26" s="154"/>
      <c r="J26" s="175"/>
      <c r="K26" s="175"/>
    </row>
    <row r="27" spans="1:11" x14ac:dyDescent="0.3">
      <c r="A27" t="s">
        <v>5955</v>
      </c>
      <c r="B27">
        <v>239</v>
      </c>
      <c r="C27">
        <v>95</v>
      </c>
      <c r="D27">
        <v>36</v>
      </c>
      <c r="E27">
        <v>10</v>
      </c>
      <c r="F27">
        <v>2</v>
      </c>
      <c r="G27">
        <v>2</v>
      </c>
      <c r="H27">
        <f>K27-J27</f>
        <v>384</v>
      </c>
      <c r="J27" s="175">
        <v>2</v>
      </c>
      <c r="K27" s="175">
        <v>386</v>
      </c>
    </row>
    <row r="28" spans="1:11" x14ac:dyDescent="0.3">
      <c r="B28" s="127">
        <f>B27/$H$27</f>
        <v>0.62239583333333337</v>
      </c>
      <c r="C28" s="127">
        <f t="shared" ref="C28:G28" si="1">C27/$H$27</f>
        <v>0.24739583333333334</v>
      </c>
      <c r="D28" s="127">
        <f t="shared" si="1"/>
        <v>9.375E-2</v>
      </c>
      <c r="E28" s="127">
        <f t="shared" si="1"/>
        <v>2.6041666666666668E-2</v>
      </c>
      <c r="F28" s="127">
        <f t="shared" si="1"/>
        <v>5.208333333333333E-3</v>
      </c>
      <c r="G28" s="127">
        <f t="shared" si="1"/>
        <v>5.208333333333333E-3</v>
      </c>
      <c r="J28" s="175"/>
      <c r="K28" s="175"/>
    </row>
    <row r="29" spans="1:11" x14ac:dyDescent="0.3">
      <c r="A29" s="154" t="s">
        <v>5956</v>
      </c>
      <c r="B29" s="154">
        <v>124</v>
      </c>
      <c r="C29" s="154">
        <v>95</v>
      </c>
      <c r="D29" s="154">
        <v>79</v>
      </c>
      <c r="E29" s="154">
        <v>12</v>
      </c>
      <c r="F29" s="154">
        <v>3</v>
      </c>
      <c r="G29" s="154">
        <v>2</v>
      </c>
      <c r="H29" s="154">
        <f>K29-J29</f>
        <v>315</v>
      </c>
      <c r="J29" s="175">
        <v>7</v>
      </c>
      <c r="K29" s="175">
        <v>322</v>
      </c>
    </row>
    <row r="30" spans="1:11" x14ac:dyDescent="0.3">
      <c r="A30" s="154"/>
      <c r="B30" s="155">
        <f>B29/$H$29</f>
        <v>0.39365079365079364</v>
      </c>
      <c r="C30" s="155">
        <f t="shared" ref="C30:G30" si="2">C29/$H$29</f>
        <v>0.30158730158730157</v>
      </c>
      <c r="D30" s="155">
        <f t="shared" si="2"/>
        <v>0.25079365079365079</v>
      </c>
      <c r="E30" s="155">
        <f t="shared" si="2"/>
        <v>3.8095238095238099E-2</v>
      </c>
      <c r="F30" s="155">
        <f t="shared" si="2"/>
        <v>9.5238095238095247E-3</v>
      </c>
      <c r="G30" s="155">
        <f t="shared" si="2"/>
        <v>6.3492063492063492E-3</v>
      </c>
      <c r="H30" s="154"/>
      <c r="J30" s="175"/>
      <c r="K30" s="175"/>
    </row>
    <row r="31" spans="1:11" x14ac:dyDescent="0.3">
      <c r="A31" t="s">
        <v>5957</v>
      </c>
      <c r="B31">
        <v>13</v>
      </c>
      <c r="C31">
        <v>15</v>
      </c>
      <c r="D31">
        <v>9</v>
      </c>
      <c r="E31">
        <v>1</v>
      </c>
      <c r="H31">
        <f>K31-J31</f>
        <v>38</v>
      </c>
      <c r="J31" s="175"/>
      <c r="K31" s="175">
        <v>38</v>
      </c>
    </row>
    <row r="32" spans="1:11" x14ac:dyDescent="0.3">
      <c r="B32" s="127">
        <f>B31/$H$31</f>
        <v>0.34210526315789475</v>
      </c>
      <c r="C32" s="127">
        <f t="shared" ref="C32:G32" si="3">C31/$H$31</f>
        <v>0.39473684210526316</v>
      </c>
      <c r="D32" s="127">
        <f t="shared" si="3"/>
        <v>0.23684210526315788</v>
      </c>
      <c r="E32" s="127">
        <f t="shared" si="3"/>
        <v>2.6315789473684209E-2</v>
      </c>
      <c r="F32" s="127">
        <f t="shared" si="3"/>
        <v>0</v>
      </c>
      <c r="G32" s="127">
        <f t="shared" si="3"/>
        <v>0</v>
      </c>
      <c r="J32" s="175"/>
      <c r="K32" s="175"/>
    </row>
    <row r="33" spans="1:11" x14ac:dyDescent="0.3">
      <c r="A33" s="154" t="s">
        <v>5958</v>
      </c>
      <c r="B33" s="154">
        <v>19</v>
      </c>
      <c r="C33" s="154">
        <v>15</v>
      </c>
      <c r="D33" s="154">
        <v>15</v>
      </c>
      <c r="E33" s="154">
        <v>1</v>
      </c>
      <c r="F33" s="154">
        <v>1</v>
      </c>
      <c r="G33" s="154"/>
      <c r="H33" s="154">
        <f>K33-J33</f>
        <v>51</v>
      </c>
      <c r="J33" s="175">
        <v>3</v>
      </c>
      <c r="K33" s="175">
        <v>54</v>
      </c>
    </row>
    <row r="34" spans="1:11" x14ac:dyDescent="0.3">
      <c r="A34" s="154"/>
      <c r="B34" s="155">
        <f>B33/$H$33</f>
        <v>0.37254901960784315</v>
      </c>
      <c r="C34" s="155">
        <f t="shared" ref="C34:G34" si="4">C33/$H$33</f>
        <v>0.29411764705882354</v>
      </c>
      <c r="D34" s="155">
        <f t="shared" si="4"/>
        <v>0.29411764705882354</v>
      </c>
      <c r="E34" s="155">
        <f t="shared" si="4"/>
        <v>1.9607843137254902E-2</v>
      </c>
      <c r="F34" s="155">
        <f t="shared" si="4"/>
        <v>1.9607843137254902E-2</v>
      </c>
      <c r="G34" s="155">
        <f t="shared" si="4"/>
        <v>0</v>
      </c>
      <c r="H34" s="154"/>
      <c r="J34" s="175"/>
      <c r="K34" s="175"/>
    </row>
    <row r="35" spans="1:11" x14ac:dyDescent="0.3">
      <c r="A35" s="94" t="s">
        <v>126</v>
      </c>
      <c r="B35" s="94">
        <v>554</v>
      </c>
      <c r="C35" s="94">
        <v>323</v>
      </c>
      <c r="D35" s="94">
        <v>182</v>
      </c>
      <c r="E35" s="94">
        <v>30</v>
      </c>
      <c r="F35" s="94">
        <v>13</v>
      </c>
      <c r="G35" s="94">
        <v>7</v>
      </c>
      <c r="H35" s="94">
        <f>K35-J35</f>
        <v>1109</v>
      </c>
      <c r="J35" s="175">
        <v>13</v>
      </c>
      <c r="K35" s="175">
        <v>1122</v>
      </c>
    </row>
    <row r="36" spans="1:11" x14ac:dyDescent="0.3">
      <c r="A36" s="94"/>
      <c r="B36" s="129">
        <f>B35/$H$35</f>
        <v>0.49954914337240758</v>
      </c>
      <c r="C36" s="129">
        <f t="shared" ref="C36:G36" si="5">C35/$H$35</f>
        <v>0.29125338142470697</v>
      </c>
      <c r="D36" s="129">
        <f t="shared" si="5"/>
        <v>0.16411181244364292</v>
      </c>
      <c r="E36" s="129">
        <f t="shared" si="5"/>
        <v>2.7051397655545536E-2</v>
      </c>
      <c r="F36" s="129">
        <f t="shared" si="5"/>
        <v>1.1722272317403066E-2</v>
      </c>
      <c r="G36" s="129">
        <f t="shared" si="5"/>
        <v>6.3119927862939585E-3</v>
      </c>
      <c r="H36" s="94"/>
      <c r="J36" s="128"/>
      <c r="K36" s="128"/>
    </row>
    <row r="37" spans="1:11" x14ac:dyDescent="0.3">
      <c r="B37" s="127"/>
      <c r="C37" s="127"/>
      <c r="D37" s="127"/>
      <c r="E37" s="127"/>
      <c r="F37" s="127"/>
      <c r="G37" s="127"/>
      <c r="J37" s="128"/>
      <c r="K37" s="128"/>
    </row>
    <row r="39" spans="1:11" x14ac:dyDescent="0.3">
      <c r="A39" t="s">
        <v>5959</v>
      </c>
      <c r="B39">
        <v>3</v>
      </c>
      <c r="C39">
        <v>3</v>
      </c>
      <c r="D39">
        <v>5</v>
      </c>
      <c r="E39">
        <v>3</v>
      </c>
      <c r="H39">
        <f t="shared" ref="H39:H46" si="6">K39-J39</f>
        <v>14</v>
      </c>
      <c r="J39" s="175">
        <v>1</v>
      </c>
      <c r="K39" s="175">
        <v>15</v>
      </c>
    </row>
    <row r="40" spans="1:11" x14ac:dyDescent="0.3">
      <c r="A40" t="s">
        <v>5960</v>
      </c>
      <c r="C40">
        <v>1</v>
      </c>
      <c r="H40">
        <f t="shared" si="6"/>
        <v>1</v>
      </c>
      <c r="J40" s="175">
        <v>4</v>
      </c>
      <c r="K40" s="175">
        <v>5</v>
      </c>
    </row>
    <row r="41" spans="1:11" x14ac:dyDescent="0.3">
      <c r="A41" t="s">
        <v>5961</v>
      </c>
      <c r="B41">
        <v>2</v>
      </c>
      <c r="C41">
        <v>1</v>
      </c>
      <c r="D41">
        <v>4</v>
      </c>
      <c r="E41">
        <v>1</v>
      </c>
      <c r="H41">
        <f t="shared" si="6"/>
        <v>8</v>
      </c>
      <c r="J41" s="175">
        <v>1</v>
      </c>
      <c r="K41" s="175">
        <v>9</v>
      </c>
    </row>
    <row r="42" spans="1:11" x14ac:dyDescent="0.3">
      <c r="A42" t="s">
        <v>5962</v>
      </c>
      <c r="B42">
        <v>1</v>
      </c>
      <c r="E42">
        <v>1</v>
      </c>
      <c r="H42">
        <f t="shared" si="6"/>
        <v>2</v>
      </c>
      <c r="J42" s="175">
        <v>1</v>
      </c>
      <c r="K42" s="175">
        <v>3</v>
      </c>
    </row>
    <row r="43" spans="1:11" x14ac:dyDescent="0.3">
      <c r="A43" t="s">
        <v>5968</v>
      </c>
      <c r="B43">
        <v>3</v>
      </c>
      <c r="C43">
        <v>4</v>
      </c>
      <c r="H43">
        <f t="shared" si="6"/>
        <v>7</v>
      </c>
      <c r="J43" s="175">
        <v>5</v>
      </c>
      <c r="K43" s="175">
        <v>12</v>
      </c>
    </row>
    <row r="44" spans="1:11" x14ac:dyDescent="0.3">
      <c r="A44" t="s">
        <v>5969</v>
      </c>
      <c r="B44">
        <v>2</v>
      </c>
      <c r="C44">
        <v>1</v>
      </c>
      <c r="H44">
        <f t="shared" si="6"/>
        <v>3</v>
      </c>
      <c r="J44" s="175"/>
      <c r="K44" s="175">
        <v>3</v>
      </c>
    </row>
    <row r="45" spans="1:11" x14ac:dyDescent="0.3">
      <c r="A45" t="s">
        <v>5970</v>
      </c>
      <c r="B45">
        <v>2</v>
      </c>
      <c r="C45">
        <v>2</v>
      </c>
      <c r="D45">
        <v>1</v>
      </c>
      <c r="E45">
        <v>1</v>
      </c>
      <c r="H45">
        <f t="shared" si="6"/>
        <v>6</v>
      </c>
      <c r="J45" s="175">
        <v>2</v>
      </c>
      <c r="K45" s="175">
        <v>8</v>
      </c>
    </row>
    <row r="46" spans="1:11" x14ac:dyDescent="0.3">
      <c r="A46" s="94" t="s">
        <v>106</v>
      </c>
      <c r="B46" s="94">
        <v>13</v>
      </c>
      <c r="C46" s="94">
        <v>12</v>
      </c>
      <c r="D46" s="94">
        <v>10</v>
      </c>
      <c r="E46" s="94">
        <v>6</v>
      </c>
      <c r="F46" s="94"/>
      <c r="G46" s="94"/>
      <c r="H46" s="94">
        <f t="shared" si="6"/>
        <v>41</v>
      </c>
      <c r="J46" s="175">
        <v>14</v>
      </c>
      <c r="K46" s="175">
        <v>55</v>
      </c>
    </row>
    <row r="47" spans="1:11" x14ac:dyDescent="0.3">
      <c r="A47" s="94"/>
      <c r="B47" s="129">
        <f>B46/$H$46</f>
        <v>0.31707317073170732</v>
      </c>
      <c r="C47" s="129">
        <f t="shared" ref="C47:G47" si="7">C46/$H$46</f>
        <v>0.29268292682926828</v>
      </c>
      <c r="D47" s="129">
        <f t="shared" si="7"/>
        <v>0.24390243902439024</v>
      </c>
      <c r="E47" s="129">
        <f t="shared" si="7"/>
        <v>0.14634146341463414</v>
      </c>
      <c r="F47" s="129">
        <f t="shared" si="7"/>
        <v>0</v>
      </c>
      <c r="G47" s="129">
        <f t="shared" si="7"/>
        <v>0</v>
      </c>
      <c r="H47" s="94"/>
      <c r="J47" s="175"/>
      <c r="K47" s="175"/>
    </row>
    <row r="48" spans="1:11" x14ac:dyDescent="0.3">
      <c r="B48" s="127"/>
      <c r="C48" s="127"/>
      <c r="D48" s="127"/>
      <c r="E48" s="127"/>
      <c r="F48" s="127"/>
      <c r="G48" s="127"/>
      <c r="J48" s="175"/>
      <c r="K48" s="175"/>
    </row>
    <row r="49" spans="1:11" s="128" customFormat="1" x14ac:dyDescent="0.3">
      <c r="A49" s="175" t="s">
        <v>5964</v>
      </c>
      <c r="B49" s="175">
        <v>567</v>
      </c>
      <c r="C49" s="175">
        <v>335</v>
      </c>
      <c r="D49" s="175">
        <v>192</v>
      </c>
      <c r="E49" s="175">
        <v>36</v>
      </c>
      <c r="F49" s="175">
        <v>13</v>
      </c>
      <c r="G49" s="175">
        <v>7</v>
      </c>
      <c r="H49" s="175">
        <f>K49-J49</f>
        <v>1150</v>
      </c>
      <c r="J49" s="175">
        <v>27</v>
      </c>
      <c r="K49" s="175">
        <v>1177</v>
      </c>
    </row>
    <row r="52" spans="1:11" ht="28.8" x14ac:dyDescent="0.3">
      <c r="A52" s="94" t="s">
        <v>6201</v>
      </c>
      <c r="B52" s="173" t="s">
        <v>6090</v>
      </c>
      <c r="C52" s="173" t="s">
        <v>6091</v>
      </c>
      <c r="D52" s="173" t="s">
        <v>6092</v>
      </c>
      <c r="E52" s="173" t="s">
        <v>6093</v>
      </c>
      <c r="F52" s="173" t="s">
        <v>6094</v>
      </c>
      <c r="G52" s="173" t="s">
        <v>134</v>
      </c>
    </row>
    <row r="53" spans="1:11" x14ac:dyDescent="0.3">
      <c r="A53" s="111" t="s">
        <v>127</v>
      </c>
      <c r="B53">
        <v>159</v>
      </c>
      <c r="C53">
        <v>103</v>
      </c>
      <c r="D53">
        <v>43</v>
      </c>
      <c r="E53">
        <v>6</v>
      </c>
      <c r="F53">
        <v>7</v>
      </c>
      <c r="G53">
        <v>3</v>
      </c>
    </row>
    <row r="54" spans="1:11" x14ac:dyDescent="0.3">
      <c r="A54" s="111" t="s">
        <v>1741</v>
      </c>
      <c r="B54">
        <v>239</v>
      </c>
      <c r="C54">
        <v>95</v>
      </c>
      <c r="D54">
        <v>36</v>
      </c>
      <c r="E54">
        <v>10</v>
      </c>
      <c r="F54">
        <v>2</v>
      </c>
      <c r="G54">
        <v>2</v>
      </c>
    </row>
    <row r="55" spans="1:11" x14ac:dyDescent="0.3">
      <c r="A55" s="111" t="s">
        <v>3439</v>
      </c>
      <c r="B55">
        <v>124</v>
      </c>
      <c r="C55">
        <v>95</v>
      </c>
      <c r="D55">
        <v>79</v>
      </c>
      <c r="E55">
        <v>12</v>
      </c>
      <c r="F55">
        <v>3</v>
      </c>
      <c r="G55">
        <v>2</v>
      </c>
    </row>
    <row r="56" spans="1:11" x14ac:dyDescent="0.3">
      <c r="A56" s="111" t="s">
        <v>4981</v>
      </c>
      <c r="B56">
        <v>13</v>
      </c>
      <c r="C56">
        <v>15</v>
      </c>
      <c r="D56">
        <v>9</v>
      </c>
      <c r="E56">
        <v>1</v>
      </c>
    </row>
    <row r="57" spans="1:11" x14ac:dyDescent="0.3">
      <c r="A57" s="111" t="s">
        <v>5058</v>
      </c>
      <c r="B57">
        <v>19</v>
      </c>
      <c r="C57">
        <v>15</v>
      </c>
      <c r="D57">
        <v>15</v>
      </c>
      <c r="E57">
        <v>1</v>
      </c>
      <c r="F57">
        <v>1</v>
      </c>
    </row>
  </sheetData>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94FCB-C63E-4264-A966-23D5FBAA3870}">
  <dimension ref="A3:K55"/>
  <sheetViews>
    <sheetView topLeftCell="A49" workbookViewId="0">
      <selection activeCell="A50" sqref="A50"/>
    </sheetView>
  </sheetViews>
  <sheetFormatPr defaultRowHeight="14.4" x14ac:dyDescent="0.3"/>
  <cols>
    <col min="1" max="1" width="60.6640625" customWidth="1"/>
    <col min="2" max="8" width="10.6640625" customWidth="1"/>
    <col min="9" max="10" width="10.6640625" style="128" customWidth="1"/>
    <col min="11" max="11" width="10.6640625" customWidth="1"/>
  </cols>
  <sheetData>
    <row r="3" spans="1:9" x14ac:dyDescent="0.3">
      <c r="A3" s="124" t="s">
        <v>6018</v>
      </c>
      <c r="B3" s="124" t="s">
        <v>5963</v>
      </c>
    </row>
    <row r="4" spans="1:9" x14ac:dyDescent="0.3">
      <c r="A4" s="124" t="s">
        <v>5966</v>
      </c>
      <c r="B4" t="s">
        <v>5947</v>
      </c>
      <c r="C4" t="s">
        <v>5948</v>
      </c>
      <c r="D4" t="s">
        <v>5949</v>
      </c>
      <c r="E4" t="s">
        <v>5950</v>
      </c>
      <c r="F4" t="s">
        <v>5951</v>
      </c>
      <c r="G4" t="s">
        <v>5952</v>
      </c>
      <c r="H4" t="s">
        <v>5953</v>
      </c>
      <c r="I4" s="128" t="s">
        <v>5964</v>
      </c>
    </row>
    <row r="5" spans="1:9" x14ac:dyDescent="0.3">
      <c r="A5" s="125" t="s">
        <v>126</v>
      </c>
      <c r="B5">
        <v>309</v>
      </c>
      <c r="C5">
        <v>332</v>
      </c>
      <c r="D5">
        <v>314</v>
      </c>
      <c r="E5">
        <v>118</v>
      </c>
      <c r="F5">
        <v>27</v>
      </c>
      <c r="G5">
        <v>6</v>
      </c>
      <c r="H5">
        <v>16</v>
      </c>
      <c r="I5" s="128">
        <v>1122</v>
      </c>
    </row>
    <row r="6" spans="1:9" x14ac:dyDescent="0.3">
      <c r="A6" s="126" t="s">
        <v>5954</v>
      </c>
      <c r="B6">
        <v>153</v>
      </c>
      <c r="C6">
        <v>85</v>
      </c>
      <c r="D6">
        <v>54</v>
      </c>
      <c r="E6">
        <v>19</v>
      </c>
      <c r="F6">
        <v>9</v>
      </c>
      <c r="G6">
        <v>1</v>
      </c>
      <c r="H6">
        <v>1</v>
      </c>
      <c r="I6" s="128">
        <v>322</v>
      </c>
    </row>
    <row r="7" spans="1:9" x14ac:dyDescent="0.3">
      <c r="A7" s="126" t="s">
        <v>5955</v>
      </c>
      <c r="B7">
        <v>92</v>
      </c>
      <c r="C7">
        <v>119</v>
      </c>
      <c r="D7">
        <v>123</v>
      </c>
      <c r="E7">
        <v>37</v>
      </c>
      <c r="F7">
        <v>7</v>
      </c>
      <c r="G7">
        <v>3</v>
      </c>
      <c r="H7">
        <v>5</v>
      </c>
      <c r="I7" s="128">
        <v>386</v>
      </c>
    </row>
    <row r="8" spans="1:9" x14ac:dyDescent="0.3">
      <c r="A8" s="126" t="s">
        <v>5956</v>
      </c>
      <c r="B8">
        <v>49</v>
      </c>
      <c r="C8">
        <v>104</v>
      </c>
      <c r="D8">
        <v>99</v>
      </c>
      <c r="E8">
        <v>52</v>
      </c>
      <c r="F8">
        <v>10</v>
      </c>
      <c r="G8">
        <v>2</v>
      </c>
      <c r="H8">
        <v>6</v>
      </c>
      <c r="I8" s="128">
        <v>322</v>
      </c>
    </row>
    <row r="9" spans="1:9" x14ac:dyDescent="0.3">
      <c r="A9" s="126" t="s">
        <v>5957</v>
      </c>
      <c r="B9">
        <v>9</v>
      </c>
      <c r="C9">
        <v>9</v>
      </c>
      <c r="D9">
        <v>15</v>
      </c>
      <c r="E9">
        <v>4</v>
      </c>
      <c r="H9">
        <v>1</v>
      </c>
      <c r="I9" s="128">
        <v>38</v>
      </c>
    </row>
    <row r="10" spans="1:9" x14ac:dyDescent="0.3">
      <c r="A10" s="126" t="s">
        <v>5958</v>
      </c>
      <c r="B10">
        <v>6</v>
      </c>
      <c r="C10">
        <v>15</v>
      </c>
      <c r="D10">
        <v>23</v>
      </c>
      <c r="E10">
        <v>6</v>
      </c>
      <c r="F10">
        <v>1</v>
      </c>
      <c r="H10">
        <v>3</v>
      </c>
      <c r="I10" s="128">
        <v>54</v>
      </c>
    </row>
    <row r="11" spans="1:9" x14ac:dyDescent="0.3">
      <c r="A11" s="125" t="s">
        <v>106</v>
      </c>
      <c r="B11">
        <v>11</v>
      </c>
      <c r="C11">
        <v>11</v>
      </c>
      <c r="D11">
        <v>13</v>
      </c>
      <c r="E11">
        <v>6</v>
      </c>
      <c r="H11">
        <v>14</v>
      </c>
      <c r="I11" s="128">
        <v>55</v>
      </c>
    </row>
    <row r="12" spans="1:9" x14ac:dyDescent="0.3">
      <c r="A12" s="126" t="s">
        <v>5959</v>
      </c>
      <c r="B12">
        <v>3</v>
      </c>
      <c r="C12">
        <v>4</v>
      </c>
      <c r="D12">
        <v>4</v>
      </c>
      <c r="E12">
        <v>3</v>
      </c>
      <c r="H12">
        <v>1</v>
      </c>
      <c r="I12" s="128">
        <v>15</v>
      </c>
    </row>
    <row r="13" spans="1:9" x14ac:dyDescent="0.3">
      <c r="A13" s="126" t="s">
        <v>5960</v>
      </c>
      <c r="B13">
        <v>2</v>
      </c>
      <c r="H13">
        <v>3</v>
      </c>
      <c r="I13" s="128">
        <v>5</v>
      </c>
    </row>
    <row r="14" spans="1:9" x14ac:dyDescent="0.3">
      <c r="A14" s="126" t="s">
        <v>5961</v>
      </c>
      <c r="B14">
        <v>1</v>
      </c>
      <c r="C14">
        <v>2</v>
      </c>
      <c r="D14">
        <v>4</v>
      </c>
      <c r="E14">
        <v>1</v>
      </c>
      <c r="H14">
        <v>1</v>
      </c>
      <c r="I14" s="128">
        <v>9</v>
      </c>
    </row>
    <row r="15" spans="1:9" x14ac:dyDescent="0.3">
      <c r="A15" s="126" t="s">
        <v>5962</v>
      </c>
      <c r="B15">
        <v>1</v>
      </c>
      <c r="E15">
        <v>1</v>
      </c>
      <c r="H15">
        <v>1</v>
      </c>
      <c r="I15" s="128">
        <v>3</v>
      </c>
    </row>
    <row r="16" spans="1:9" x14ac:dyDescent="0.3">
      <c r="A16" s="126" t="s">
        <v>5968</v>
      </c>
      <c r="B16">
        <v>3</v>
      </c>
      <c r="C16">
        <v>2</v>
      </c>
      <c r="D16">
        <v>1</v>
      </c>
      <c r="H16">
        <v>6</v>
      </c>
      <c r="I16" s="128">
        <v>12</v>
      </c>
    </row>
    <row r="17" spans="1:11" x14ac:dyDescent="0.3">
      <c r="A17" s="126" t="s">
        <v>5969</v>
      </c>
      <c r="C17">
        <v>1</v>
      </c>
      <c r="D17">
        <v>2</v>
      </c>
      <c r="I17" s="128">
        <v>3</v>
      </c>
    </row>
    <row r="18" spans="1:11" x14ac:dyDescent="0.3">
      <c r="A18" s="126" t="s">
        <v>5970</v>
      </c>
      <c r="B18">
        <v>1</v>
      </c>
      <c r="C18">
        <v>2</v>
      </c>
      <c r="D18">
        <v>2</v>
      </c>
      <c r="E18">
        <v>1</v>
      </c>
      <c r="H18">
        <v>2</v>
      </c>
      <c r="I18" s="128">
        <v>8</v>
      </c>
    </row>
    <row r="19" spans="1:11" x14ac:dyDescent="0.3">
      <c r="A19" s="125" t="s">
        <v>5964</v>
      </c>
      <c r="B19">
        <v>320</v>
      </c>
      <c r="C19">
        <v>343</v>
      </c>
      <c r="D19">
        <v>327</v>
      </c>
      <c r="E19">
        <v>124</v>
      </c>
      <c r="F19">
        <v>27</v>
      </c>
      <c r="G19">
        <v>6</v>
      </c>
      <c r="H19">
        <v>30</v>
      </c>
      <c r="I19" s="128">
        <v>1177</v>
      </c>
    </row>
    <row r="22" spans="1:11" ht="43.2" x14ac:dyDescent="0.3">
      <c r="A22" s="146" t="s">
        <v>6018</v>
      </c>
    </row>
    <row r="23" spans="1:11" ht="28.8" x14ac:dyDescent="0.3">
      <c r="B23" s="148" t="s">
        <v>5947</v>
      </c>
      <c r="C23" s="148" t="s">
        <v>5948</v>
      </c>
      <c r="D23" s="148" t="s">
        <v>5949</v>
      </c>
      <c r="E23" s="148" t="s">
        <v>5950</v>
      </c>
      <c r="F23" s="148" t="s">
        <v>5951</v>
      </c>
      <c r="G23" s="148" t="s">
        <v>5952</v>
      </c>
      <c r="H23" s="173" t="s">
        <v>6202</v>
      </c>
      <c r="J23" s="172" t="s">
        <v>5953</v>
      </c>
      <c r="K23" s="172" t="s">
        <v>5964</v>
      </c>
    </row>
    <row r="24" spans="1:11" x14ac:dyDescent="0.3">
      <c r="J24" s="172"/>
      <c r="K24" s="172"/>
    </row>
    <row r="25" spans="1:11" x14ac:dyDescent="0.3">
      <c r="A25" s="154" t="s">
        <v>5954</v>
      </c>
      <c r="B25" s="154">
        <v>153</v>
      </c>
      <c r="C25" s="154">
        <v>85</v>
      </c>
      <c r="D25" s="154">
        <v>54</v>
      </c>
      <c r="E25" s="154">
        <v>19</v>
      </c>
      <c r="F25" s="154">
        <v>9</v>
      </c>
      <c r="G25" s="154">
        <v>1</v>
      </c>
      <c r="H25" s="154">
        <f>K25-J25</f>
        <v>321</v>
      </c>
      <c r="J25" s="172">
        <v>1</v>
      </c>
      <c r="K25" s="172">
        <v>322</v>
      </c>
    </row>
    <row r="26" spans="1:11" x14ac:dyDescent="0.3">
      <c r="A26" s="154"/>
      <c r="B26" s="155">
        <f>B25/$H$25</f>
        <v>0.47663551401869159</v>
      </c>
      <c r="C26" s="155">
        <f t="shared" ref="C26:G26" si="0">C25/$H$25</f>
        <v>0.26479750778816197</v>
      </c>
      <c r="D26" s="155">
        <f t="shared" si="0"/>
        <v>0.16822429906542055</v>
      </c>
      <c r="E26" s="155">
        <f t="shared" si="0"/>
        <v>5.9190031152647975E-2</v>
      </c>
      <c r="F26" s="155">
        <f t="shared" si="0"/>
        <v>2.8037383177570093E-2</v>
      </c>
      <c r="G26" s="155">
        <f t="shared" si="0"/>
        <v>3.1152647975077881E-3</v>
      </c>
      <c r="H26" s="154"/>
      <c r="J26" s="172"/>
      <c r="K26" s="172"/>
    </row>
    <row r="27" spans="1:11" x14ac:dyDescent="0.3">
      <c r="A27" t="s">
        <v>5955</v>
      </c>
      <c r="B27">
        <v>92</v>
      </c>
      <c r="C27">
        <v>119</v>
      </c>
      <c r="D27">
        <v>123</v>
      </c>
      <c r="E27">
        <v>37</v>
      </c>
      <c r="F27">
        <v>7</v>
      </c>
      <c r="G27">
        <v>3</v>
      </c>
      <c r="H27">
        <f>K27-J27</f>
        <v>381</v>
      </c>
      <c r="J27" s="172">
        <v>5</v>
      </c>
      <c r="K27" s="172">
        <v>386</v>
      </c>
    </row>
    <row r="28" spans="1:11" x14ac:dyDescent="0.3">
      <c r="B28" s="127">
        <f>B27/$H$27</f>
        <v>0.24146981627296588</v>
      </c>
      <c r="C28" s="127">
        <f t="shared" ref="C28:G28" si="1">C27/$H$27</f>
        <v>0.31233595800524933</v>
      </c>
      <c r="D28" s="127">
        <f t="shared" si="1"/>
        <v>0.32283464566929132</v>
      </c>
      <c r="E28" s="127">
        <f t="shared" si="1"/>
        <v>9.711286089238845E-2</v>
      </c>
      <c r="F28" s="127">
        <f t="shared" si="1"/>
        <v>1.8372703412073491E-2</v>
      </c>
      <c r="G28" s="127">
        <f t="shared" si="1"/>
        <v>7.874015748031496E-3</v>
      </c>
      <c r="J28" s="172"/>
      <c r="K28" s="172"/>
    </row>
    <row r="29" spans="1:11" x14ac:dyDescent="0.3">
      <c r="A29" s="154" t="s">
        <v>5956</v>
      </c>
      <c r="B29" s="154">
        <v>49</v>
      </c>
      <c r="C29" s="154">
        <v>104</v>
      </c>
      <c r="D29" s="154">
        <v>99</v>
      </c>
      <c r="E29" s="154">
        <v>52</v>
      </c>
      <c r="F29" s="154">
        <v>10</v>
      </c>
      <c r="G29" s="154">
        <v>2</v>
      </c>
      <c r="H29" s="154">
        <f>K29-J29</f>
        <v>316</v>
      </c>
      <c r="J29" s="172">
        <v>6</v>
      </c>
      <c r="K29" s="172">
        <v>322</v>
      </c>
    </row>
    <row r="30" spans="1:11" x14ac:dyDescent="0.3">
      <c r="A30" s="154"/>
      <c r="B30" s="155">
        <f>B29/$H$29</f>
        <v>0.1550632911392405</v>
      </c>
      <c r="C30" s="155">
        <f t="shared" ref="C30:G30" si="2">C29/$H$29</f>
        <v>0.32911392405063289</v>
      </c>
      <c r="D30" s="155">
        <f t="shared" si="2"/>
        <v>0.31329113924050633</v>
      </c>
      <c r="E30" s="155">
        <f t="shared" si="2"/>
        <v>0.16455696202531644</v>
      </c>
      <c r="F30" s="155">
        <f t="shared" si="2"/>
        <v>3.1645569620253167E-2</v>
      </c>
      <c r="G30" s="155">
        <f t="shared" si="2"/>
        <v>6.3291139240506328E-3</v>
      </c>
      <c r="H30" s="154"/>
      <c r="J30" s="172"/>
      <c r="K30" s="172"/>
    </row>
    <row r="31" spans="1:11" x14ac:dyDescent="0.3">
      <c r="A31" t="s">
        <v>5957</v>
      </c>
      <c r="B31">
        <v>9</v>
      </c>
      <c r="C31">
        <v>9</v>
      </c>
      <c r="D31">
        <v>15</v>
      </c>
      <c r="E31">
        <v>4</v>
      </c>
      <c r="H31">
        <f>K31-J31</f>
        <v>37</v>
      </c>
      <c r="J31" s="172">
        <v>1</v>
      </c>
      <c r="K31" s="172">
        <v>38</v>
      </c>
    </row>
    <row r="32" spans="1:11" x14ac:dyDescent="0.3">
      <c r="B32" s="127">
        <f>B31/$H$31</f>
        <v>0.24324324324324326</v>
      </c>
      <c r="C32" s="127">
        <f t="shared" ref="C32:G32" si="3">C31/$H$31</f>
        <v>0.24324324324324326</v>
      </c>
      <c r="D32" s="127">
        <f t="shared" si="3"/>
        <v>0.40540540540540543</v>
      </c>
      <c r="E32" s="127">
        <f t="shared" si="3"/>
        <v>0.10810810810810811</v>
      </c>
      <c r="F32" s="127">
        <f t="shared" si="3"/>
        <v>0</v>
      </c>
      <c r="G32" s="127">
        <f t="shared" si="3"/>
        <v>0</v>
      </c>
      <c r="J32" s="172"/>
      <c r="K32" s="172"/>
    </row>
    <row r="33" spans="1:11" x14ac:dyDescent="0.3">
      <c r="A33" s="154" t="s">
        <v>5958</v>
      </c>
      <c r="B33" s="154">
        <v>6</v>
      </c>
      <c r="C33" s="154">
        <v>15</v>
      </c>
      <c r="D33" s="154">
        <v>23</v>
      </c>
      <c r="E33" s="154">
        <v>6</v>
      </c>
      <c r="F33" s="154">
        <v>1</v>
      </c>
      <c r="G33" s="154"/>
      <c r="H33" s="154">
        <f>K33-J33</f>
        <v>51</v>
      </c>
      <c r="J33" s="172">
        <v>3</v>
      </c>
      <c r="K33" s="172">
        <v>54</v>
      </c>
    </row>
    <row r="34" spans="1:11" x14ac:dyDescent="0.3">
      <c r="A34" s="154"/>
      <c r="B34" s="155">
        <f>B33/$H$33</f>
        <v>0.11764705882352941</v>
      </c>
      <c r="C34" s="155">
        <f t="shared" ref="C34:G34" si="4">C33/$H$33</f>
        <v>0.29411764705882354</v>
      </c>
      <c r="D34" s="155">
        <f t="shared" si="4"/>
        <v>0.45098039215686275</v>
      </c>
      <c r="E34" s="155">
        <f t="shared" si="4"/>
        <v>0.11764705882352941</v>
      </c>
      <c r="F34" s="155">
        <f t="shared" si="4"/>
        <v>1.9607843137254902E-2</v>
      </c>
      <c r="G34" s="155">
        <f t="shared" si="4"/>
        <v>0</v>
      </c>
      <c r="H34" s="154"/>
      <c r="J34" s="172"/>
      <c r="K34" s="172"/>
    </row>
    <row r="35" spans="1:11" x14ac:dyDescent="0.3">
      <c r="A35" s="94" t="s">
        <v>126</v>
      </c>
      <c r="B35" s="94">
        <v>309</v>
      </c>
      <c r="C35" s="94">
        <v>332</v>
      </c>
      <c r="D35" s="94">
        <v>314</v>
      </c>
      <c r="E35" s="94">
        <v>118</v>
      </c>
      <c r="F35" s="94">
        <v>27</v>
      </c>
      <c r="G35" s="94">
        <v>6</v>
      </c>
      <c r="H35">
        <f>K35-J35</f>
        <v>1106</v>
      </c>
      <c r="J35" s="172">
        <v>16</v>
      </c>
      <c r="K35" s="172">
        <v>1122</v>
      </c>
    </row>
    <row r="36" spans="1:11" x14ac:dyDescent="0.3">
      <c r="A36" s="94"/>
      <c r="B36" s="129">
        <f>B35/$H$35</f>
        <v>0.27938517179023509</v>
      </c>
      <c r="C36" s="129">
        <f t="shared" ref="C36:G36" si="5">C35/$H$35</f>
        <v>0.30018083182640143</v>
      </c>
      <c r="D36" s="129">
        <f t="shared" si="5"/>
        <v>0.28390596745027125</v>
      </c>
      <c r="E36" s="129">
        <f t="shared" si="5"/>
        <v>0.10669077757685352</v>
      </c>
      <c r="F36" s="129">
        <f t="shared" si="5"/>
        <v>2.4412296564195298E-2</v>
      </c>
      <c r="G36" s="129">
        <f t="shared" si="5"/>
        <v>5.4249547920433997E-3</v>
      </c>
      <c r="K36" s="128"/>
    </row>
    <row r="37" spans="1:11" x14ac:dyDescent="0.3">
      <c r="K37" s="128"/>
    </row>
    <row r="38" spans="1:11" x14ac:dyDescent="0.3">
      <c r="A38" t="s">
        <v>5959</v>
      </c>
      <c r="B38">
        <v>3</v>
      </c>
      <c r="C38">
        <v>4</v>
      </c>
      <c r="D38">
        <v>4</v>
      </c>
      <c r="E38">
        <v>3</v>
      </c>
      <c r="H38">
        <f t="shared" ref="H38:H45" si="6">K38-J38</f>
        <v>14</v>
      </c>
      <c r="J38" s="172">
        <v>1</v>
      </c>
      <c r="K38" s="172">
        <v>15</v>
      </c>
    </row>
    <row r="39" spans="1:11" x14ac:dyDescent="0.3">
      <c r="A39" t="s">
        <v>5960</v>
      </c>
      <c r="B39">
        <v>2</v>
      </c>
      <c r="H39">
        <f t="shared" si="6"/>
        <v>2</v>
      </c>
      <c r="J39" s="172">
        <v>3</v>
      </c>
      <c r="K39" s="172">
        <v>5</v>
      </c>
    </row>
    <row r="40" spans="1:11" x14ac:dyDescent="0.3">
      <c r="A40" t="s">
        <v>5961</v>
      </c>
      <c r="B40">
        <v>1</v>
      </c>
      <c r="C40">
        <v>2</v>
      </c>
      <c r="D40">
        <v>4</v>
      </c>
      <c r="E40">
        <v>1</v>
      </c>
      <c r="H40">
        <f t="shared" si="6"/>
        <v>8</v>
      </c>
      <c r="J40" s="172">
        <v>1</v>
      </c>
      <c r="K40" s="172">
        <v>9</v>
      </c>
    </row>
    <row r="41" spans="1:11" x14ac:dyDescent="0.3">
      <c r="A41" t="s">
        <v>5962</v>
      </c>
      <c r="B41">
        <v>1</v>
      </c>
      <c r="E41">
        <v>1</v>
      </c>
      <c r="H41">
        <f t="shared" si="6"/>
        <v>2</v>
      </c>
      <c r="J41" s="172">
        <v>1</v>
      </c>
      <c r="K41" s="172">
        <v>3</v>
      </c>
    </row>
    <row r="42" spans="1:11" x14ac:dyDescent="0.3">
      <c r="A42" t="s">
        <v>5968</v>
      </c>
      <c r="B42">
        <v>3</v>
      </c>
      <c r="C42">
        <v>2</v>
      </c>
      <c r="D42">
        <v>1</v>
      </c>
      <c r="H42">
        <f t="shared" si="6"/>
        <v>6</v>
      </c>
      <c r="J42" s="172">
        <v>6</v>
      </c>
      <c r="K42" s="172">
        <v>12</v>
      </c>
    </row>
    <row r="43" spans="1:11" x14ac:dyDescent="0.3">
      <c r="A43" t="s">
        <v>5969</v>
      </c>
      <c r="C43">
        <v>1</v>
      </c>
      <c r="D43">
        <v>2</v>
      </c>
      <c r="H43">
        <f t="shared" si="6"/>
        <v>3</v>
      </c>
      <c r="J43" s="172"/>
      <c r="K43" s="172">
        <v>3</v>
      </c>
    </row>
    <row r="44" spans="1:11" x14ac:dyDescent="0.3">
      <c r="A44" t="s">
        <v>5970</v>
      </c>
      <c r="B44">
        <v>1</v>
      </c>
      <c r="C44">
        <v>2</v>
      </c>
      <c r="D44">
        <v>2</v>
      </c>
      <c r="E44">
        <v>1</v>
      </c>
      <c r="H44">
        <f t="shared" si="6"/>
        <v>6</v>
      </c>
      <c r="J44" s="172">
        <v>2</v>
      </c>
      <c r="K44" s="172">
        <v>8</v>
      </c>
    </row>
    <row r="45" spans="1:11" x14ac:dyDescent="0.3">
      <c r="A45" s="94" t="s">
        <v>106</v>
      </c>
      <c r="B45" s="94">
        <v>11</v>
      </c>
      <c r="C45" s="94">
        <v>11</v>
      </c>
      <c r="D45" s="94">
        <v>13</v>
      </c>
      <c r="E45" s="94">
        <v>6</v>
      </c>
      <c r="F45" s="94"/>
      <c r="G45" s="94"/>
      <c r="H45">
        <f t="shared" si="6"/>
        <v>41</v>
      </c>
      <c r="J45" s="172">
        <v>14</v>
      </c>
      <c r="K45" s="172">
        <v>55</v>
      </c>
    </row>
    <row r="46" spans="1:11" x14ac:dyDescent="0.3">
      <c r="B46" s="129">
        <f>B45/$H$45</f>
        <v>0.26829268292682928</v>
      </c>
      <c r="C46" s="129">
        <f t="shared" ref="C46:G46" si="7">C45/$H$45</f>
        <v>0.26829268292682928</v>
      </c>
      <c r="D46" s="129">
        <f t="shared" si="7"/>
        <v>0.31707317073170732</v>
      </c>
      <c r="E46" s="129">
        <f t="shared" si="7"/>
        <v>0.14634146341463414</v>
      </c>
      <c r="F46" s="129">
        <f t="shared" si="7"/>
        <v>0</v>
      </c>
      <c r="G46" s="129">
        <f t="shared" si="7"/>
        <v>0</v>
      </c>
      <c r="K46" s="128"/>
    </row>
    <row r="47" spans="1:11" x14ac:dyDescent="0.3">
      <c r="K47" s="128"/>
    </row>
    <row r="48" spans="1:11" s="128" customFormat="1" x14ac:dyDescent="0.3">
      <c r="A48" s="172" t="s">
        <v>5964</v>
      </c>
      <c r="B48" s="172">
        <v>320</v>
      </c>
      <c r="C48" s="172">
        <v>343</v>
      </c>
      <c r="D48" s="172">
        <v>327</v>
      </c>
      <c r="E48" s="172">
        <v>124</v>
      </c>
      <c r="F48" s="172">
        <v>27</v>
      </c>
      <c r="G48" s="172">
        <v>6</v>
      </c>
      <c r="H48" s="172">
        <f>K48-J48</f>
        <v>1147</v>
      </c>
      <c r="J48" s="172">
        <v>30</v>
      </c>
      <c r="K48" s="172">
        <v>1177</v>
      </c>
    </row>
    <row r="50" spans="1:7" ht="28.8" x14ac:dyDescent="0.3">
      <c r="A50" s="94" t="s">
        <v>6201</v>
      </c>
      <c r="B50" s="173" t="s">
        <v>6090</v>
      </c>
      <c r="C50" s="173" t="s">
        <v>6091</v>
      </c>
      <c r="D50" s="173" t="s">
        <v>6092</v>
      </c>
      <c r="E50" s="173" t="s">
        <v>6093</v>
      </c>
      <c r="F50" s="173" t="s">
        <v>6094</v>
      </c>
      <c r="G50" s="173" t="s">
        <v>134</v>
      </c>
    </row>
    <row r="51" spans="1:7" x14ac:dyDescent="0.3">
      <c r="A51" s="111" t="s">
        <v>127</v>
      </c>
      <c r="B51">
        <v>153</v>
      </c>
      <c r="C51">
        <v>85</v>
      </c>
      <c r="D51">
        <v>54</v>
      </c>
      <c r="E51">
        <v>19</v>
      </c>
      <c r="F51">
        <v>9</v>
      </c>
      <c r="G51">
        <v>1</v>
      </c>
    </row>
    <row r="52" spans="1:7" x14ac:dyDescent="0.3">
      <c r="A52" s="111" t="s">
        <v>1741</v>
      </c>
      <c r="B52">
        <v>92</v>
      </c>
      <c r="C52">
        <v>119</v>
      </c>
      <c r="D52">
        <v>123</v>
      </c>
      <c r="E52">
        <v>37</v>
      </c>
      <c r="F52">
        <v>7</v>
      </c>
      <c r="G52">
        <v>3</v>
      </c>
    </row>
    <row r="53" spans="1:7" x14ac:dyDescent="0.3">
      <c r="A53" s="111" t="s">
        <v>3439</v>
      </c>
      <c r="B53">
        <v>49</v>
      </c>
      <c r="C53">
        <v>104</v>
      </c>
      <c r="D53">
        <v>99</v>
      </c>
      <c r="E53">
        <v>52</v>
      </c>
      <c r="F53">
        <v>10</v>
      </c>
      <c r="G53">
        <v>2</v>
      </c>
    </row>
    <row r="54" spans="1:7" x14ac:dyDescent="0.3">
      <c r="A54" s="111" t="s">
        <v>4981</v>
      </c>
      <c r="B54">
        <v>9</v>
      </c>
      <c r="C54">
        <v>9</v>
      </c>
      <c r="D54">
        <v>15</v>
      </c>
      <c r="E54">
        <v>4</v>
      </c>
    </row>
    <row r="55" spans="1:7" x14ac:dyDescent="0.3">
      <c r="A55" s="111" t="s">
        <v>5058</v>
      </c>
      <c r="B55">
        <v>6</v>
      </c>
      <c r="C55">
        <v>15</v>
      </c>
      <c r="D55">
        <v>23</v>
      </c>
      <c r="E55">
        <v>6</v>
      </c>
      <c r="F55">
        <v>1</v>
      </c>
    </row>
  </sheetData>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7D78B-4650-4E69-B5EE-B7CC301D14C6}">
  <dimension ref="A1:G28"/>
  <sheetViews>
    <sheetView workbookViewId="0"/>
  </sheetViews>
  <sheetFormatPr defaultRowHeight="14.4" x14ac:dyDescent="0.3"/>
  <cols>
    <col min="1" max="1" width="74.44140625" customWidth="1"/>
    <col min="2" max="7" width="10.6640625" customWidth="1"/>
  </cols>
  <sheetData>
    <row r="1" spans="1:7" x14ac:dyDescent="0.3">
      <c r="A1" s="176" t="s">
        <v>6206</v>
      </c>
    </row>
    <row r="2" spans="1:7" ht="29.25" customHeight="1" x14ac:dyDescent="0.3">
      <c r="B2" s="148" t="s">
        <v>6090</v>
      </c>
      <c r="C2" s="148" t="s">
        <v>6091</v>
      </c>
      <c r="D2" s="148" t="s">
        <v>6095</v>
      </c>
      <c r="E2" s="148" t="s">
        <v>6093</v>
      </c>
      <c r="F2" s="148" t="s">
        <v>6094</v>
      </c>
      <c r="G2" s="148" t="s">
        <v>134</v>
      </c>
    </row>
    <row r="3" spans="1:7" x14ac:dyDescent="0.3">
      <c r="A3" s="111" t="s">
        <v>6207</v>
      </c>
      <c r="B3" s="127">
        <v>0.37238873751135332</v>
      </c>
      <c r="C3" s="127">
        <v>0.39237057220708449</v>
      </c>
      <c r="D3" s="127">
        <v>0.1298819255222525</v>
      </c>
      <c r="E3" s="127">
        <v>6.0853769300635789E-2</v>
      </c>
      <c r="F3" s="127">
        <v>2.9972752043596729E-2</v>
      </c>
      <c r="G3" s="127">
        <v>1.4532243415077202E-2</v>
      </c>
    </row>
    <row r="4" spans="1:7" x14ac:dyDescent="0.3">
      <c r="A4" s="111" t="s">
        <v>6107</v>
      </c>
      <c r="B4" s="127">
        <v>0.1885766092475068</v>
      </c>
      <c r="C4" s="127">
        <v>0.27107887579329104</v>
      </c>
      <c r="D4" s="127">
        <v>0.25294650951949227</v>
      </c>
      <c r="E4" s="127">
        <v>0.16681776971894832</v>
      </c>
      <c r="F4" s="127">
        <v>9.8821396192203079E-2</v>
      </c>
      <c r="G4" s="127">
        <v>2.1758839528558477E-2</v>
      </c>
    </row>
    <row r="5" spans="1:7" x14ac:dyDescent="0.3">
      <c r="A5" s="111" t="s">
        <v>6108</v>
      </c>
      <c r="B5" s="127">
        <v>0.43050541516245489</v>
      </c>
      <c r="C5" s="127">
        <v>0.38357400722021662</v>
      </c>
      <c r="D5" s="127">
        <v>6.4981949458483748E-2</v>
      </c>
      <c r="E5" s="127">
        <v>7.2202166064981949E-2</v>
      </c>
      <c r="F5" s="127">
        <v>4.1516245487364621E-2</v>
      </c>
      <c r="G5" s="127">
        <v>7.2202166064981952E-3</v>
      </c>
    </row>
    <row r="6" spans="1:7" x14ac:dyDescent="0.3">
      <c r="A6" s="111" t="s">
        <v>6109</v>
      </c>
      <c r="B6" s="158">
        <v>0.35176790571169536</v>
      </c>
      <c r="C6" s="158">
        <v>0.39347234814143245</v>
      </c>
      <c r="D6" s="158">
        <v>0.12964641885766093</v>
      </c>
      <c r="E6" s="158">
        <v>6.980961015412511E-2</v>
      </c>
      <c r="F6" s="158">
        <v>3.3544877606527655E-2</v>
      </c>
      <c r="G6" s="158">
        <v>2.1758839528558477E-2</v>
      </c>
    </row>
    <row r="7" spans="1:7" x14ac:dyDescent="0.3">
      <c r="A7" s="111" t="s">
        <v>6110</v>
      </c>
      <c r="B7" s="158">
        <v>0.44274120829576197</v>
      </c>
      <c r="C7" s="158">
        <v>0.28854824165915238</v>
      </c>
      <c r="D7" s="158">
        <v>0.16771866546438233</v>
      </c>
      <c r="E7" s="158">
        <v>7.5743913435527499E-2</v>
      </c>
      <c r="F7" s="158">
        <v>1.9837691614066726E-2</v>
      </c>
      <c r="G7" s="158">
        <v>5.4102795311091077E-3</v>
      </c>
    </row>
    <row r="8" spans="1:7" x14ac:dyDescent="0.3">
      <c r="A8" s="111" t="s">
        <v>6111</v>
      </c>
      <c r="B8" s="158">
        <v>0.49954914337240758</v>
      </c>
      <c r="C8" s="158">
        <v>0.29125338142470697</v>
      </c>
      <c r="D8" s="158">
        <v>0.16411181244364292</v>
      </c>
      <c r="E8" s="158">
        <v>2.7051397655545536E-2</v>
      </c>
      <c r="F8" s="158">
        <v>1.1722272317403066E-2</v>
      </c>
      <c r="G8" s="158">
        <v>6.3119927862939585E-3</v>
      </c>
    </row>
    <row r="9" spans="1:7" x14ac:dyDescent="0.3">
      <c r="A9" s="111" t="s">
        <v>6112</v>
      </c>
      <c r="B9" s="158">
        <v>0.27938517179023509</v>
      </c>
      <c r="C9" s="158">
        <v>0.30018083182640143</v>
      </c>
      <c r="D9" s="158">
        <v>0.28390596745027125</v>
      </c>
      <c r="E9" s="158">
        <v>0.10669077757685352</v>
      </c>
      <c r="F9" s="158">
        <v>2.4412296564195298E-2</v>
      </c>
      <c r="G9" s="158">
        <v>5.4249547920433997E-3</v>
      </c>
    </row>
    <row r="21" spans="1:7" x14ac:dyDescent="0.3">
      <c r="B21" s="148"/>
      <c r="C21" s="148"/>
      <c r="D21" s="148"/>
      <c r="E21" s="148"/>
      <c r="F21" s="148"/>
      <c r="G21" s="148"/>
    </row>
    <row r="22" spans="1:7" x14ac:dyDescent="0.3">
      <c r="A22" s="111"/>
      <c r="B22" s="127"/>
      <c r="C22" s="127"/>
      <c r="D22" s="127"/>
      <c r="E22" s="127"/>
      <c r="F22" s="127"/>
      <c r="G22" s="127"/>
    </row>
    <row r="23" spans="1:7" x14ac:dyDescent="0.3">
      <c r="A23" s="111"/>
      <c r="B23" s="127"/>
      <c r="C23" s="127"/>
      <c r="D23" s="127"/>
      <c r="E23" s="127"/>
      <c r="F23" s="127"/>
      <c r="G23" s="127"/>
    </row>
    <row r="24" spans="1:7" x14ac:dyDescent="0.3">
      <c r="A24" s="111"/>
      <c r="B24" s="127"/>
      <c r="C24" s="127"/>
      <c r="D24" s="127"/>
      <c r="E24" s="127"/>
      <c r="F24" s="127"/>
      <c r="G24" s="127"/>
    </row>
    <row r="25" spans="1:7" x14ac:dyDescent="0.3">
      <c r="A25" s="111"/>
      <c r="B25" s="158"/>
      <c r="C25" s="158"/>
      <c r="D25" s="158"/>
      <c r="E25" s="158"/>
      <c r="F25" s="158"/>
      <c r="G25" s="158"/>
    </row>
    <row r="26" spans="1:7" x14ac:dyDescent="0.3">
      <c r="A26" s="111"/>
      <c r="B26" s="158"/>
      <c r="C26" s="158"/>
      <c r="D26" s="158"/>
      <c r="E26" s="158"/>
      <c r="F26" s="158"/>
      <c r="G26" s="158"/>
    </row>
    <row r="27" spans="1:7" x14ac:dyDescent="0.3">
      <c r="A27" s="111"/>
      <c r="B27" s="158"/>
      <c r="C27" s="158"/>
      <c r="D27" s="158"/>
      <c r="E27" s="158"/>
      <c r="F27" s="158"/>
      <c r="G27" s="158"/>
    </row>
    <row r="28" spans="1:7" x14ac:dyDescent="0.3">
      <c r="A28" s="111"/>
      <c r="B28" s="158"/>
      <c r="C28" s="158"/>
      <c r="D28" s="158"/>
      <c r="E28" s="158"/>
      <c r="F28" s="158"/>
      <c r="G28" s="15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66</vt:i4>
      </vt:variant>
      <vt:variant>
        <vt:lpstr>Named Ranges</vt:lpstr>
      </vt:variant>
      <vt:variant>
        <vt:i4>1</vt:i4>
      </vt:variant>
    </vt:vector>
  </HeadingPairs>
  <TitlesOfParts>
    <vt:vector size="67" baseType="lpstr">
      <vt:lpstr>group totals</vt:lpstr>
      <vt:lpstr>Q1.1</vt:lpstr>
      <vt:lpstr>Q1.2</vt:lpstr>
      <vt:lpstr>Q1.3</vt:lpstr>
      <vt:lpstr>Q1.4</vt:lpstr>
      <vt:lpstr>Q1.5</vt:lpstr>
      <vt:lpstr>Q1.6</vt:lpstr>
      <vt:lpstr>Q1.7</vt:lpstr>
      <vt:lpstr>Q1 summary</vt:lpstr>
      <vt:lpstr>Q2.1</vt:lpstr>
      <vt:lpstr>Q2.2</vt:lpstr>
      <vt:lpstr>Q2.3</vt:lpstr>
      <vt:lpstr>Q3.1</vt:lpstr>
      <vt:lpstr>Q3.2</vt:lpstr>
      <vt:lpstr>Q3.3</vt:lpstr>
      <vt:lpstr>Q3.4</vt:lpstr>
      <vt:lpstr>Q3.5</vt:lpstr>
      <vt:lpstr>Q3.6</vt:lpstr>
      <vt:lpstr>Q4.1</vt:lpstr>
      <vt:lpstr>Q5.1</vt:lpstr>
      <vt:lpstr>Q5.2</vt:lpstr>
      <vt:lpstr>Q5.3a</vt:lpstr>
      <vt:lpstr>Q5.3b</vt:lpstr>
      <vt:lpstr>Q5.3c</vt:lpstr>
      <vt:lpstr>Q5.3d</vt:lpstr>
      <vt:lpstr>Q6.1</vt:lpstr>
      <vt:lpstr>Q6.2a</vt:lpstr>
      <vt:lpstr>Q6.2b</vt:lpstr>
      <vt:lpstr>Q6.2c</vt:lpstr>
      <vt:lpstr>Q6.3 summary</vt:lpstr>
      <vt:lpstr>Q6.3a</vt:lpstr>
      <vt:lpstr>Q6.3b</vt:lpstr>
      <vt:lpstr>Q6.3c</vt:lpstr>
      <vt:lpstr>Q6.3d</vt:lpstr>
      <vt:lpstr>Q6.3e</vt:lpstr>
      <vt:lpstr>Q6.3f</vt:lpstr>
      <vt:lpstr>Q6.3g</vt:lpstr>
      <vt:lpstr>Q6.3h</vt:lpstr>
      <vt:lpstr>Q6.3i</vt:lpstr>
      <vt:lpstr>Q6.3j</vt:lpstr>
      <vt:lpstr>Q6.3k</vt:lpstr>
      <vt:lpstr>Q6.3l</vt:lpstr>
      <vt:lpstr>Q6.3m</vt:lpstr>
      <vt:lpstr>Q6.3n</vt:lpstr>
      <vt:lpstr>Q6.3o</vt:lpstr>
      <vt:lpstr>Q6.3p</vt:lpstr>
      <vt:lpstr>Q6.3q</vt:lpstr>
      <vt:lpstr>Q6.3r</vt:lpstr>
      <vt:lpstr>Q6.3s</vt:lpstr>
      <vt:lpstr>Q6.3t</vt:lpstr>
      <vt:lpstr>Q6.3u</vt:lpstr>
      <vt:lpstr>Q6.3v</vt:lpstr>
      <vt:lpstr>Q6.3w</vt:lpstr>
      <vt:lpstr>Q6.3x</vt:lpstr>
      <vt:lpstr>Q6.3y</vt:lpstr>
      <vt:lpstr>Q7.1</vt:lpstr>
      <vt:lpstr>Q7.3</vt:lpstr>
      <vt:lpstr>Q7.4</vt:lpstr>
      <vt:lpstr>Q8.1</vt:lpstr>
      <vt:lpstr>Q9.1</vt:lpstr>
      <vt:lpstr>where - all</vt:lpstr>
      <vt:lpstr>where - split</vt:lpstr>
      <vt:lpstr>sector </vt:lpstr>
      <vt:lpstr>responses (1177)</vt:lpstr>
      <vt:lpstr>Groups recategorisation</vt:lpstr>
      <vt:lpstr>Sheet2</vt:lpstr>
      <vt:lpstr>'responses (1177)'!_ftnref1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Lucy Robertson</cp:lastModifiedBy>
  <cp:revision/>
  <dcterms:created xsi:type="dcterms:W3CDTF">2025-12-15T09:23:59Z</dcterms:created>
  <dcterms:modified xsi:type="dcterms:W3CDTF">2026-03-10T10:11:11Z</dcterms:modified>
  <cp:category/>
  <cp:contentStatus/>
</cp:coreProperties>
</file>